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Отдел имущественных отношений\Казачук\1. Работа 2021\7. Реестр МИ\"/>
    </mc:Choice>
  </mc:AlternateContent>
  <xr:revisionPtr revIDLastSave="0" documentId="13_ncr:1_{FF246998-F4D3-422D-B49B-E06190101DC7}" xr6:coauthVersionLast="45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Раздел 1-НИ" sheetId="15" r:id="rId1"/>
    <sheet name="Раздел1 - ЗУ" sheetId="31" r:id="rId2"/>
    <sheet name="Раздел 2-ДИ" sheetId="14" r:id="rId3"/>
    <sheet name="Раздел 3 - МУ" sheetId="16" r:id="rId4"/>
    <sheet name="СВОД" sheetId="28" r:id="rId5"/>
    <sheet name="Лист1" sheetId="37" r:id="rId6"/>
    <sheet name="МУП свод" sheetId="36" r:id="rId7"/>
    <sheet name="Лист2" sheetId="38" r:id="rId8"/>
    <sheet name="Передача мКУ ХОЗУ" sheetId="30" r:id="rId9"/>
    <sheet name="КАЗНА Инвентариз" sheetId="34" r:id="rId10"/>
    <sheet name="Инвентариз движ" sheetId="35" r:id="rId11"/>
  </sheets>
  <definedNames>
    <definedName name="_xlnm.Print_Area" localSheetId="3">'Раздел 3 - МУ'!$A$1:$K$66</definedName>
    <definedName name="_xlnm.Print_Area" localSheetId="1">'Раздел1 - ЗУ'!$A$1:$J$270</definedName>
    <definedName name="_xlnm.Print_Area" localSheetId="4">СВОД!$A$1:$N$94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335" i="14" l="1"/>
  <c r="E6336" i="14"/>
  <c r="F8486" i="14" l="1"/>
  <c r="E8486" i="14"/>
  <c r="D8486" i="14"/>
  <c r="F7037" i="14"/>
  <c r="E7037" i="14"/>
  <c r="D7037" i="14"/>
  <c r="K92" i="28"/>
  <c r="J92" i="28"/>
  <c r="E8960" i="14"/>
  <c r="F8961" i="14"/>
  <c r="E8961" i="14"/>
  <c r="D8961" i="14"/>
  <c r="F8960" i="14"/>
  <c r="D8960" i="14"/>
  <c r="G76" i="28"/>
  <c r="E76" i="28"/>
  <c r="D76" i="28"/>
  <c r="H38" i="31"/>
  <c r="G38" i="31"/>
  <c r="F38" i="31"/>
  <c r="F269" i="31"/>
  <c r="M55" i="28"/>
  <c r="M56" i="28"/>
  <c r="M57" i="28"/>
  <c r="M54" i="28"/>
  <c r="M49" i="28"/>
  <c r="M40" i="28"/>
  <c r="M41" i="28"/>
  <c r="M42" i="28"/>
  <c r="M43" i="28"/>
  <c r="M44" i="28"/>
  <c r="M39" i="28"/>
  <c r="M32" i="28"/>
  <c r="M33" i="28"/>
  <c r="M34" i="28"/>
  <c r="M31" i="28"/>
  <c r="M22" i="28"/>
  <c r="M23" i="28"/>
  <c r="M24" i="28"/>
  <c r="M25" i="28"/>
  <c r="M26" i="28"/>
  <c r="M27" i="28"/>
  <c r="M21" i="28"/>
  <c r="M18" i="28"/>
  <c r="M12" i="28"/>
  <c r="M13" i="28"/>
  <c r="M14" i="28"/>
  <c r="M15" i="28"/>
  <c r="M11" i="28"/>
  <c r="M7" i="28"/>
  <c r="L84" i="28"/>
  <c r="L82" i="28"/>
  <c r="L72" i="28"/>
  <c r="L73" i="28"/>
  <c r="L74" i="28"/>
  <c r="L71" i="28"/>
  <c r="L67" i="28"/>
  <c r="L66" i="28"/>
  <c r="L62" i="28"/>
  <c r="L61" i="28"/>
  <c r="L55" i="28"/>
  <c r="L56" i="28"/>
  <c r="L57" i="28"/>
  <c r="L54" i="28"/>
  <c r="L40" i="28"/>
  <c r="L41" i="28"/>
  <c r="L42" i="28"/>
  <c r="L43" i="28"/>
  <c r="L44" i="28"/>
  <c r="L39" i="28"/>
  <c r="L32" i="28"/>
  <c r="L33" i="28"/>
  <c r="L31" i="28"/>
  <c r="L22" i="28"/>
  <c r="L23" i="28"/>
  <c r="L24" i="28"/>
  <c r="L26" i="28"/>
  <c r="N26" i="28" s="1"/>
  <c r="L27" i="28"/>
  <c r="L21" i="28"/>
  <c r="L18" i="28"/>
  <c r="N18" i="28" s="1"/>
  <c r="L12" i="28"/>
  <c r="N12" i="28" s="1"/>
  <c r="L13" i="28"/>
  <c r="L14" i="28"/>
  <c r="L11" i="28"/>
  <c r="L7" i="28"/>
  <c r="G63" i="28"/>
  <c r="G58" i="28"/>
  <c r="F7478" i="14"/>
  <c r="E7478" i="14"/>
  <c r="N31" i="28" l="1"/>
  <c r="N7" i="28"/>
  <c r="N44" i="28"/>
  <c r="N40" i="28"/>
  <c r="N55" i="28"/>
  <c r="L68" i="28"/>
  <c r="N42" i="28"/>
  <c r="N54" i="28"/>
  <c r="L63" i="28"/>
  <c r="D8962" i="14"/>
  <c r="E8962" i="14"/>
  <c r="N33" i="28"/>
  <c r="N43" i="28"/>
  <c r="N32" i="28"/>
  <c r="M58" i="28"/>
  <c r="N11" i="28"/>
  <c r="L76" i="28"/>
  <c r="M45" i="28"/>
  <c r="N57" i="28"/>
  <c r="N14" i="28"/>
  <c r="N21" i="28"/>
  <c r="N24" i="28"/>
  <c r="N22" i="28"/>
  <c r="N39" i="28"/>
  <c r="N41" i="28"/>
  <c r="N56" i="28"/>
  <c r="M28" i="28"/>
  <c r="M59" i="28" s="1"/>
  <c r="N13" i="28"/>
  <c r="N27" i="28"/>
  <c r="N23" i="28"/>
  <c r="F8962" i="14"/>
  <c r="F314" i="38"/>
  <c r="E314" i="38"/>
  <c r="F313" i="38"/>
  <c r="E313" i="38"/>
  <c r="D313" i="38"/>
  <c r="D315" i="38" s="1"/>
  <c r="D316" i="38" s="1"/>
  <c r="E544" i="36"/>
  <c r="E9188" i="14"/>
  <c r="I417" i="15"/>
  <c r="I412" i="15"/>
  <c r="I411" i="15"/>
  <c r="I410" i="15"/>
  <c r="I406" i="15"/>
  <c r="I405" i="15"/>
  <c r="I403" i="15"/>
  <c r="I396" i="15"/>
  <c r="I394" i="15"/>
  <c r="I393" i="15"/>
  <c r="I392" i="15"/>
  <c r="I391" i="15"/>
  <c r="I388" i="15"/>
  <c r="I374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31" i="15"/>
  <c r="I330" i="15"/>
  <c r="I329" i="15"/>
  <c r="I328" i="15"/>
  <c r="I327" i="15"/>
  <c r="I318" i="15"/>
  <c r="I317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5" i="15"/>
  <c r="I284" i="15"/>
  <c r="I283" i="15"/>
  <c r="I282" i="15"/>
  <c r="I281" i="15"/>
  <c r="I270" i="15"/>
  <c r="I263" i="15"/>
  <c r="E553" i="36"/>
  <c r="F543" i="36"/>
  <c r="F547" i="36"/>
  <c r="F544" i="36"/>
  <c r="H518" i="36"/>
  <c r="E543" i="36"/>
  <c r="I1716" i="15"/>
  <c r="H1716" i="15"/>
  <c r="H841" i="15"/>
  <c r="H632" i="15"/>
  <c r="H620" i="15"/>
  <c r="G1716" i="15"/>
  <c r="J1716" i="15"/>
  <c r="F9662" i="14"/>
  <c r="F9664" i="14" s="1"/>
  <c r="J733" i="37"/>
  <c r="E837" i="37"/>
  <c r="E841" i="37"/>
  <c r="E838" i="37"/>
  <c r="F837" i="37"/>
  <c r="F839" i="37" s="1"/>
  <c r="D837" i="37"/>
  <c r="D839" i="37" s="1"/>
  <c r="E839" i="37" l="1"/>
  <c r="E845" i="37" s="1"/>
  <c r="E549" i="36"/>
  <c r="E315" i="38"/>
  <c r="E316" i="38" s="1"/>
  <c r="F315" i="38"/>
  <c r="F316" i="38" s="1"/>
  <c r="H634" i="15"/>
  <c r="F549" i="36"/>
  <c r="F551" i="36" s="1"/>
  <c r="F553" i="36" s="1"/>
  <c r="I1718" i="15"/>
  <c r="E9190" i="14"/>
  <c r="E9662" i="14"/>
  <c r="E9664" i="14" l="1"/>
  <c r="G68" i="28"/>
  <c r="G34" i="28"/>
  <c r="G15" i="28"/>
  <c r="H269" i="31"/>
  <c r="G269" i="31"/>
  <c r="E269" i="31"/>
  <c r="I222" i="36"/>
  <c r="I217" i="36"/>
  <c r="I216" i="36"/>
  <c r="I215" i="36"/>
  <c r="I211" i="36"/>
  <c r="I210" i="36"/>
  <c r="I208" i="36"/>
  <c r="I201" i="36"/>
  <c r="I199" i="36"/>
  <c r="I198" i="36"/>
  <c r="I197" i="36"/>
  <c r="I196" i="36"/>
  <c r="I193" i="36"/>
  <c r="I188" i="36"/>
  <c r="I162" i="36"/>
  <c r="I160" i="36"/>
  <c r="I159" i="36"/>
  <c r="I158" i="36"/>
  <c r="I157" i="36"/>
  <c r="I156" i="36"/>
  <c r="I155" i="36"/>
  <c r="I154" i="36"/>
  <c r="I153" i="36"/>
  <c r="I152" i="36"/>
  <c r="I151" i="36"/>
  <c r="I150" i="36"/>
  <c r="I149" i="36"/>
  <c r="I148" i="36"/>
  <c r="I147" i="36"/>
  <c r="I146" i="36"/>
  <c r="I117" i="36"/>
  <c r="I116" i="36"/>
  <c r="I115" i="36"/>
  <c r="I114" i="36"/>
  <c r="I113" i="36"/>
  <c r="I104" i="36"/>
  <c r="I103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59" i="36"/>
  <c r="I58" i="36"/>
  <c r="I50" i="36"/>
  <c r="H46" i="36"/>
  <c r="I40" i="36"/>
  <c r="I33" i="36"/>
  <c r="L15" i="28" l="1"/>
  <c r="G28" i="28"/>
  <c r="L34" i="28"/>
  <c r="G45" i="28"/>
  <c r="I46" i="36"/>
  <c r="I229" i="36" s="1"/>
  <c r="H229" i="36"/>
  <c r="H228" i="36"/>
  <c r="E9191" i="14"/>
  <c r="H38" i="15"/>
  <c r="M62" i="28"/>
  <c r="N62" i="28" s="1"/>
  <c r="M61" i="28"/>
  <c r="K63" i="28"/>
  <c r="J63" i="28"/>
  <c r="E63" i="28"/>
  <c r="D63" i="28"/>
  <c r="D8524" i="14"/>
  <c r="D8527" i="14" s="1"/>
  <c r="F8524" i="14"/>
  <c r="F8527" i="14" s="1"/>
  <c r="E8524" i="14"/>
  <c r="E8527" i="14" s="1"/>
  <c r="D25" i="28"/>
  <c r="L25" i="28" s="1"/>
  <c r="N25" i="28" s="1"/>
  <c r="H180" i="15"/>
  <c r="I180" i="15"/>
  <c r="D8488" i="14"/>
  <c r="F8488" i="14"/>
  <c r="C49" i="28"/>
  <c r="D49" i="28"/>
  <c r="L49" i="28" s="1"/>
  <c r="E551" i="36" l="1"/>
  <c r="E554" i="36" s="1"/>
  <c r="L58" i="28"/>
  <c r="N49" i="28"/>
  <c r="N58" i="28" s="1"/>
  <c r="I228" i="36"/>
  <c r="I232" i="36" s="1"/>
  <c r="N15" i="28"/>
  <c r="N28" i="28" s="1"/>
  <c r="L28" i="28"/>
  <c r="N34" i="28"/>
  <c r="N45" i="28" s="1"/>
  <c r="L45" i="28"/>
  <c r="G59" i="28"/>
  <c r="N61" i="28"/>
  <c r="N63" i="28" s="1"/>
  <c r="M63" i="28"/>
  <c r="F8489" i="14"/>
  <c r="D8489" i="14"/>
  <c r="D53" i="28"/>
  <c r="D58" i="28" s="1"/>
  <c r="C53" i="28"/>
  <c r="D38" i="28"/>
  <c r="D45" i="28" s="1"/>
  <c r="C38" i="28"/>
  <c r="D20" i="28"/>
  <c r="C20" i="28"/>
  <c r="D17" i="28"/>
  <c r="C17" i="28"/>
  <c r="D10" i="28"/>
  <c r="C10" i="28"/>
  <c r="E519" i="14"/>
  <c r="E7479" i="14"/>
  <c r="D7479" i="14"/>
  <c r="F7479" i="14"/>
  <c r="D7478" i="14"/>
  <c r="D7477" i="14"/>
  <c r="F7477" i="14"/>
  <c r="D7396" i="14"/>
  <c r="F7396" i="14"/>
  <c r="N59" i="28" l="1"/>
  <c r="L59" i="28"/>
  <c r="L78" i="28" s="1"/>
  <c r="L87" i="28" s="1"/>
  <c r="G78" i="28"/>
  <c r="G87" i="28" s="1"/>
  <c r="D28" i="28"/>
  <c r="D59" i="28" s="1"/>
  <c r="F7480" i="14"/>
  <c r="E521" i="14"/>
  <c r="F6980" i="14"/>
  <c r="E6980" i="14"/>
  <c r="D6980" i="14"/>
  <c r="D6920" i="14"/>
  <c r="F6920" i="14"/>
  <c r="D6918" i="14"/>
  <c r="F6918" i="14"/>
  <c r="D6841" i="14"/>
  <c r="F6841" i="14"/>
  <c r="D6839" i="14"/>
  <c r="F6839" i="14"/>
  <c r="F6738" i="14"/>
  <c r="E6740" i="14"/>
  <c r="E6738" i="14"/>
  <c r="D6740" i="14"/>
  <c r="F6740" i="14"/>
  <c r="D6738" i="14"/>
  <c r="D6461" i="14"/>
  <c r="F6461" i="14"/>
  <c r="D6459" i="14"/>
  <c r="F6459" i="14"/>
  <c r="D6336" i="14"/>
  <c r="F6336" i="14"/>
  <c r="D6334" i="14"/>
  <c r="F6334" i="14"/>
  <c r="D6141" i="14"/>
  <c r="F6141" i="14"/>
  <c r="D5845" i="14"/>
  <c r="F5845" i="14"/>
  <c r="D5847" i="14"/>
  <c r="F5847" i="14"/>
  <c r="F114" i="15"/>
  <c r="D5630" i="14"/>
  <c r="F5630" i="14"/>
  <c r="E5402" i="14"/>
  <c r="D5402" i="14"/>
  <c r="D5400" i="14"/>
  <c r="F5402" i="14"/>
  <c r="F5400" i="14"/>
  <c r="D5149" i="14"/>
  <c r="F5149" i="14"/>
  <c r="D5147" i="14"/>
  <c r="F5147" i="14"/>
  <c r="F4849" i="14"/>
  <c r="E4849" i="14"/>
  <c r="D4849" i="14"/>
  <c r="D4847" i="14"/>
  <c r="F4847" i="14"/>
  <c r="F4283" i="14"/>
  <c r="D6462" i="14" l="1"/>
  <c r="F6337" i="14"/>
  <c r="D6741" i="14"/>
  <c r="D6337" i="14"/>
  <c r="D4850" i="14"/>
  <c r="F5150" i="14"/>
  <c r="D6921" i="14"/>
  <c r="F6842" i="14"/>
  <c r="F6741" i="14"/>
  <c r="F6462" i="14"/>
  <c r="D6842" i="14"/>
  <c r="F6921" i="14"/>
  <c r="D5150" i="14"/>
  <c r="D5633" i="14"/>
  <c r="D5403" i="14"/>
  <c r="F5848" i="14"/>
  <c r="F5633" i="14"/>
  <c r="D5848" i="14"/>
  <c r="F5403" i="14"/>
  <c r="F4850" i="14"/>
  <c r="F4060" i="14"/>
  <c r="D4060" i="14"/>
  <c r="D4062" i="14"/>
  <c r="F4062" i="14"/>
  <c r="E4062" i="14"/>
  <c r="D3718" i="14"/>
  <c r="F3718" i="14"/>
  <c r="D3721" i="14" l="1"/>
  <c r="F4063" i="14"/>
  <c r="D4063" i="14"/>
  <c r="F3721" i="14"/>
  <c r="F3459" i="14"/>
  <c r="E3459" i="14"/>
  <c r="D3459" i="14"/>
  <c r="D3457" i="14"/>
  <c r="F3457" i="14"/>
  <c r="D2956" i="14"/>
  <c r="F2956" i="14"/>
  <c r="D2954" i="14"/>
  <c r="F2954" i="14"/>
  <c r="D2747" i="14"/>
  <c r="F2747" i="14"/>
  <c r="D2745" i="14"/>
  <c r="F2745" i="14"/>
  <c r="D1711" i="14"/>
  <c r="F1709" i="14"/>
  <c r="F1711" i="14"/>
  <c r="E1711" i="14"/>
  <c r="D1709" i="14"/>
  <c r="I54" i="15"/>
  <c r="G461" i="15"/>
  <c r="E7243" i="14"/>
  <c r="E7762" i="14"/>
  <c r="E4847" i="14"/>
  <c r="E4850" i="14" s="1"/>
  <c r="E8488" i="14"/>
  <c r="E7621" i="14"/>
  <c r="E7624" i="14" s="1"/>
  <c r="E7396" i="14"/>
  <c r="E6839" i="14"/>
  <c r="E6741" i="14"/>
  <c r="E6334" i="14"/>
  <c r="E6337" i="14" s="1"/>
  <c r="E1709" i="14"/>
  <c r="E6141" i="14"/>
  <c r="E3718" i="14"/>
  <c r="E3721" i="14" s="1"/>
  <c r="D3460" i="14" l="1"/>
  <c r="D2957" i="14"/>
  <c r="F3460" i="14"/>
  <c r="D2748" i="14"/>
  <c r="F2748" i="14"/>
  <c r="F2957" i="14"/>
  <c r="E8489" i="14"/>
  <c r="E2747" i="14" l="1"/>
  <c r="J455" i="35" l="1"/>
  <c r="J460" i="35" s="1"/>
  <c r="E456" i="35"/>
  <c r="O125" i="34"/>
  <c r="O126" i="34"/>
  <c r="O127" i="34"/>
  <c r="O128" i="34"/>
  <c r="O129" i="34"/>
  <c r="O114" i="34"/>
  <c r="O115" i="34"/>
  <c r="O116" i="34"/>
  <c r="O117" i="34"/>
  <c r="O118" i="34"/>
  <c r="O119" i="34"/>
  <c r="O120" i="34"/>
  <c r="O121" i="34"/>
  <c r="O122" i="34"/>
  <c r="O123" i="34"/>
  <c r="O124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F456" i="35"/>
  <c r="F458" i="35" s="1"/>
  <c r="D456" i="35"/>
  <c r="D458" i="35" s="1"/>
  <c r="J1121" i="34"/>
  <c r="J1123" i="34" s="1"/>
  <c r="I1121" i="34"/>
  <c r="I1123" i="34" s="1"/>
  <c r="G1121" i="34"/>
  <c r="G1123" i="34" s="1"/>
  <c r="F1121" i="34"/>
  <c r="I141" i="34"/>
  <c r="I140" i="34"/>
  <c r="G36" i="34"/>
  <c r="I34" i="34"/>
  <c r="G34" i="34"/>
  <c r="G10" i="34"/>
  <c r="H4" i="34"/>
  <c r="H1121" i="34" s="1"/>
  <c r="H1123" i="34" s="1"/>
  <c r="G423" i="15"/>
  <c r="G425" i="15" s="1"/>
  <c r="G426" i="15" s="1"/>
  <c r="F227" i="15"/>
  <c r="F229" i="15" s="1"/>
  <c r="I228" i="15"/>
  <c r="H228" i="15"/>
  <c r="G228" i="15"/>
  <c r="G227" i="15"/>
  <c r="H1718" i="15"/>
  <c r="F7398" i="14"/>
  <c r="E7398" i="14"/>
  <c r="D7398" i="14"/>
  <c r="F7181" i="14"/>
  <c r="E7181" i="14"/>
  <c r="D7181" i="14"/>
  <c r="D7039" i="14"/>
  <c r="F7039" i="14"/>
  <c r="E7039" i="14"/>
  <c r="E6920" i="14"/>
  <c r="E6841" i="14"/>
  <c r="E6461" i="14"/>
  <c r="E5847" i="14"/>
  <c r="L2952" i="14"/>
  <c r="L2718" i="14"/>
  <c r="C873" i="14"/>
  <c r="E38" i="31"/>
  <c r="H10" i="31"/>
  <c r="H270" i="31" s="1"/>
  <c r="G10" i="31"/>
  <c r="G270" i="31" s="1"/>
  <c r="F10" i="31"/>
  <c r="F270" i="31" s="1"/>
  <c r="E10" i="31"/>
  <c r="F1712" i="14"/>
  <c r="E1712" i="14"/>
  <c r="D1712" i="14"/>
  <c r="D193" i="30"/>
  <c r="E193" i="30"/>
  <c r="F193" i="30"/>
  <c r="J28" i="28"/>
  <c r="K28" i="28"/>
  <c r="E45" i="28"/>
  <c r="J45" i="28"/>
  <c r="K45" i="28"/>
  <c r="E58" i="28"/>
  <c r="J58" i="28"/>
  <c r="K58" i="28"/>
  <c r="M64" i="28"/>
  <c r="M65" i="28"/>
  <c r="M66" i="28"/>
  <c r="M67" i="28"/>
  <c r="N67" i="28" s="1"/>
  <c r="D68" i="28"/>
  <c r="E68" i="28"/>
  <c r="J68" i="28"/>
  <c r="K68" i="28"/>
  <c r="L69" i="28"/>
  <c r="N69" i="28" s="1"/>
  <c r="M69" i="28"/>
  <c r="M70" i="28"/>
  <c r="M71" i="28"/>
  <c r="M72" i="28"/>
  <c r="N72" i="28" s="1"/>
  <c r="M73" i="28"/>
  <c r="N73" i="28" s="1"/>
  <c r="M74" i="28"/>
  <c r="N74" i="28" s="1"/>
  <c r="H78" i="28"/>
  <c r="H87" i="28" s="1"/>
  <c r="M82" i="28"/>
  <c r="N82" i="28" s="1"/>
  <c r="M84" i="28"/>
  <c r="N84" i="28" s="1"/>
  <c r="H13" i="16"/>
  <c r="I13" i="16"/>
  <c r="J13" i="16"/>
  <c r="K13" i="16"/>
  <c r="A45" i="16"/>
  <c r="A65" i="16" s="1"/>
  <c r="H45" i="16"/>
  <c r="I45" i="16"/>
  <c r="J45" i="16"/>
  <c r="K45" i="16"/>
  <c r="J50" i="16"/>
  <c r="H50" i="16"/>
  <c r="I50" i="16"/>
  <c r="K50" i="16"/>
  <c r="J56" i="16"/>
  <c r="J60" i="16" s="1"/>
  <c r="H60" i="16"/>
  <c r="I60" i="16"/>
  <c r="K60" i="16"/>
  <c r="F64" i="16"/>
  <c r="F65" i="16" s="1"/>
  <c r="H64" i="16"/>
  <c r="I64" i="16"/>
  <c r="J64" i="16"/>
  <c r="K64" i="16"/>
  <c r="D384" i="14"/>
  <c r="D386" i="14" s="1"/>
  <c r="E384" i="14"/>
  <c r="E386" i="14" s="1"/>
  <c r="E522" i="14" s="1"/>
  <c r="F384" i="14"/>
  <c r="F386" i="14" s="1"/>
  <c r="D519" i="14"/>
  <c r="D521" i="14" s="1"/>
  <c r="F519" i="14"/>
  <c r="F521" i="14" s="1"/>
  <c r="D1989" i="14"/>
  <c r="D1992" i="14" s="1"/>
  <c r="E1989" i="14"/>
  <c r="E2745" i="14"/>
  <c r="E2748" i="14" s="1"/>
  <c r="E2954" i="14"/>
  <c r="E2956" i="14"/>
  <c r="E3457" i="14"/>
  <c r="E3849" i="14"/>
  <c r="E3850" i="14"/>
  <c r="E3851" i="14"/>
  <c r="E3855" i="14"/>
  <c r="E3859" i="14"/>
  <c r="E3864" i="14"/>
  <c r="E3880" i="14"/>
  <c r="D4283" i="14"/>
  <c r="E4283" i="14"/>
  <c r="D4285" i="14"/>
  <c r="E4285" i="14"/>
  <c r="F4285" i="14"/>
  <c r="F4286" i="14" s="1"/>
  <c r="E5147" i="14"/>
  <c r="E5149" i="14"/>
  <c r="E5400" i="14"/>
  <c r="E5403" i="14" s="1"/>
  <c r="E5630" i="14"/>
  <c r="E5633" i="14" s="1"/>
  <c r="E5845" i="14"/>
  <c r="D6139" i="14"/>
  <c r="D6142" i="14" s="1"/>
  <c r="E6139" i="14"/>
  <c r="E6142" i="14" s="1"/>
  <c r="F6139" i="14"/>
  <c r="F6142" i="14" s="1"/>
  <c r="D6194" i="14"/>
  <c r="D6197" i="14" s="1"/>
  <c r="E6194" i="14"/>
  <c r="E6197" i="14" s="1"/>
  <c r="F6194" i="14"/>
  <c r="F6197" i="14" s="1"/>
  <c r="E6459" i="14"/>
  <c r="E6918" i="14"/>
  <c r="D6978" i="14"/>
  <c r="E6978" i="14"/>
  <c r="F6978" i="14"/>
  <c r="D7179" i="14"/>
  <c r="E7179" i="14"/>
  <c r="F7179" i="14"/>
  <c r="D7243" i="14"/>
  <c r="D7246" i="14" s="1"/>
  <c r="E7246" i="14"/>
  <c r="F7243" i="14"/>
  <c r="F7246" i="14" s="1"/>
  <c r="L7415" i="14"/>
  <c r="E7477" i="14"/>
  <c r="E7480" i="14" s="1"/>
  <c r="D7621" i="14"/>
  <c r="D7624" i="14" s="1"/>
  <c r="F7621" i="14"/>
  <c r="F7624" i="14" s="1"/>
  <c r="D7762" i="14"/>
  <c r="D7765" i="14" s="1"/>
  <c r="E7765" i="14"/>
  <c r="F7762" i="14"/>
  <c r="F7765" i="14" s="1"/>
  <c r="D8514" i="14"/>
  <c r="D8517" i="14" s="1"/>
  <c r="D8528" i="14" s="1"/>
  <c r="E8514" i="14"/>
  <c r="E8517" i="14" s="1"/>
  <c r="E8528" i="14" s="1"/>
  <c r="F8514" i="14"/>
  <c r="F8517" i="14" s="1"/>
  <c r="F8528" i="14" s="1"/>
  <c r="D8534" i="14"/>
  <c r="D8537" i="14" s="1"/>
  <c r="E8534" i="14"/>
  <c r="E8537" i="14" s="1"/>
  <c r="F8534" i="14"/>
  <c r="F8537" i="14" s="1"/>
  <c r="D8599" i="14"/>
  <c r="D8601" i="14" s="1"/>
  <c r="E8599" i="14"/>
  <c r="E8601" i="14" s="1"/>
  <c r="F8599" i="14"/>
  <c r="F8601" i="14" s="1"/>
  <c r="D8641" i="14"/>
  <c r="D8643" i="14" s="1"/>
  <c r="E8641" i="14"/>
  <c r="E8643" i="14" s="1"/>
  <c r="F8641" i="14"/>
  <c r="F8643" i="14" s="1"/>
  <c r="D9188" i="14"/>
  <c r="D9190" i="14" s="1"/>
  <c r="D9191" i="14" s="1"/>
  <c r="F9188" i="14"/>
  <c r="D9662" i="14"/>
  <c r="D9664" i="14" s="1"/>
  <c r="F38" i="15"/>
  <c r="F40" i="15" s="1"/>
  <c r="G38" i="15"/>
  <c r="G40" i="15" s="1"/>
  <c r="H40" i="15"/>
  <c r="H44" i="15" s="1"/>
  <c r="I38" i="15"/>
  <c r="I40" i="15" s="1"/>
  <c r="J38" i="15"/>
  <c r="J40" i="15" s="1"/>
  <c r="G43" i="15"/>
  <c r="I43" i="15"/>
  <c r="J43" i="15"/>
  <c r="F54" i="15"/>
  <c r="G54" i="15"/>
  <c r="H54" i="15"/>
  <c r="J54" i="15"/>
  <c r="F59" i="15"/>
  <c r="G59" i="15"/>
  <c r="H59" i="15"/>
  <c r="I59" i="15"/>
  <c r="J59" i="15"/>
  <c r="F63" i="15"/>
  <c r="G63" i="15"/>
  <c r="H63" i="15"/>
  <c r="I63" i="15"/>
  <c r="J63" i="15"/>
  <c r="F66" i="15"/>
  <c r="G66" i="15"/>
  <c r="H66" i="15"/>
  <c r="I66" i="15"/>
  <c r="J66" i="15"/>
  <c r="F69" i="15"/>
  <c r="G69" i="15"/>
  <c r="J69" i="15"/>
  <c r="F77" i="15"/>
  <c r="G77" i="15"/>
  <c r="H77" i="15"/>
  <c r="I77" i="15"/>
  <c r="J77" i="15"/>
  <c r="G80" i="15"/>
  <c r="H80" i="15"/>
  <c r="I80" i="15"/>
  <c r="J80" i="15"/>
  <c r="F84" i="15"/>
  <c r="G84" i="15"/>
  <c r="H84" i="15"/>
  <c r="I84" i="15"/>
  <c r="J84" i="15"/>
  <c r="G86" i="15"/>
  <c r="G97" i="15" s="1"/>
  <c r="H86" i="15"/>
  <c r="H97" i="15" s="1"/>
  <c r="F97" i="15"/>
  <c r="I97" i="15"/>
  <c r="J97" i="15"/>
  <c r="F102" i="15"/>
  <c r="G102" i="15"/>
  <c r="H102" i="15"/>
  <c r="I102" i="15"/>
  <c r="J102" i="15"/>
  <c r="F107" i="15"/>
  <c r="G107" i="15"/>
  <c r="H107" i="15"/>
  <c r="I107" i="15"/>
  <c r="J107" i="15"/>
  <c r="F113" i="15"/>
  <c r="F115" i="15" s="1"/>
  <c r="G113" i="15"/>
  <c r="G115" i="15" s="1"/>
  <c r="H113" i="15"/>
  <c r="H115" i="15" s="1"/>
  <c r="I113" i="15"/>
  <c r="I115" i="15" s="1"/>
  <c r="J113" i="15"/>
  <c r="J115" i="15" s="1"/>
  <c r="F118" i="15"/>
  <c r="G118" i="15"/>
  <c r="H118" i="15"/>
  <c r="I118" i="15"/>
  <c r="J118" i="15"/>
  <c r="F123" i="15"/>
  <c r="G123" i="15"/>
  <c r="H123" i="15"/>
  <c r="I123" i="15"/>
  <c r="J123" i="15"/>
  <c r="F127" i="15"/>
  <c r="G127" i="15"/>
  <c r="H127" i="15"/>
  <c r="I127" i="15"/>
  <c r="J127" i="15"/>
  <c r="F132" i="15"/>
  <c r="G132" i="15"/>
  <c r="H132" i="15"/>
  <c r="I132" i="15"/>
  <c r="J132" i="15"/>
  <c r="F140" i="15"/>
  <c r="G140" i="15"/>
  <c r="H140" i="15"/>
  <c r="I140" i="15"/>
  <c r="J140" i="15"/>
  <c r="F145" i="15"/>
  <c r="G145" i="15"/>
  <c r="H145" i="15"/>
  <c r="I145" i="15"/>
  <c r="J145" i="15"/>
  <c r="F150" i="15"/>
  <c r="G150" i="15"/>
  <c r="H150" i="15"/>
  <c r="I150" i="15"/>
  <c r="J150" i="15"/>
  <c r="F154" i="15"/>
  <c r="G154" i="15"/>
  <c r="H154" i="15"/>
  <c r="I154" i="15"/>
  <c r="J154" i="15"/>
  <c r="F159" i="15"/>
  <c r="G159" i="15"/>
  <c r="H159" i="15"/>
  <c r="I159" i="15"/>
  <c r="J159" i="15"/>
  <c r="F162" i="15"/>
  <c r="G162" i="15"/>
  <c r="H162" i="15"/>
  <c r="I162" i="15"/>
  <c r="J162" i="15"/>
  <c r="F168" i="15"/>
  <c r="G168" i="15"/>
  <c r="H168" i="15"/>
  <c r="I168" i="15"/>
  <c r="J168" i="15"/>
  <c r="F171" i="15"/>
  <c r="G171" i="15"/>
  <c r="H171" i="15"/>
  <c r="I171" i="15"/>
  <c r="J171" i="15"/>
  <c r="F177" i="15"/>
  <c r="G177" i="15"/>
  <c r="H177" i="15"/>
  <c r="I177" i="15"/>
  <c r="J177" i="15"/>
  <c r="F180" i="15"/>
  <c r="G180" i="15"/>
  <c r="F216" i="15"/>
  <c r="G216" i="15"/>
  <c r="H216" i="15"/>
  <c r="I216" i="15"/>
  <c r="J216" i="15"/>
  <c r="H227" i="15"/>
  <c r="I227" i="15"/>
  <c r="J227" i="15"/>
  <c r="J229" i="15" s="1"/>
  <c r="S417" i="15"/>
  <c r="S418" i="15"/>
  <c r="F423" i="15"/>
  <c r="F425" i="15" s="1"/>
  <c r="F426" i="15" s="1"/>
  <c r="J423" i="15"/>
  <c r="J425" i="15" s="1"/>
  <c r="J426" i="15" s="1"/>
  <c r="H431" i="15"/>
  <c r="H488" i="15" s="1"/>
  <c r="H490" i="15" s="1"/>
  <c r="G437" i="15"/>
  <c r="I461" i="15"/>
  <c r="G463" i="15"/>
  <c r="F488" i="15"/>
  <c r="F490" i="15" s="1"/>
  <c r="J488" i="15"/>
  <c r="J490" i="15" s="1"/>
  <c r="R508" i="15"/>
  <c r="R509" i="15"/>
  <c r="F620" i="15"/>
  <c r="F622" i="15" s="1"/>
  <c r="G620" i="15"/>
  <c r="G622" i="15" s="1"/>
  <c r="H622" i="15"/>
  <c r="I620" i="15"/>
  <c r="I622" i="15" s="1"/>
  <c r="J620" i="15"/>
  <c r="J622" i="15" s="1"/>
  <c r="I629" i="15"/>
  <c r="F632" i="15"/>
  <c r="F634" i="15" s="1"/>
  <c r="G632" i="15"/>
  <c r="G634" i="15" s="1"/>
  <c r="J632" i="15"/>
  <c r="J634" i="15" s="1"/>
  <c r="G660" i="15"/>
  <c r="G662" i="15" s="1"/>
  <c r="H660" i="15"/>
  <c r="H662" i="15" s="1"/>
  <c r="I660" i="15"/>
  <c r="I662" i="15" s="1"/>
  <c r="J660" i="15"/>
  <c r="J662" i="15" s="1"/>
  <c r="F841" i="15"/>
  <c r="G841" i="15"/>
  <c r="I841" i="15"/>
  <c r="J841" i="15"/>
  <c r="T1580" i="15"/>
  <c r="F1716" i="15"/>
  <c r="G1718" i="15"/>
  <c r="J1718" i="15"/>
  <c r="E8963" i="14" l="1"/>
  <c r="I44" i="15"/>
  <c r="E270" i="31"/>
  <c r="H65" i="16"/>
  <c r="I65" i="16"/>
  <c r="J65" i="16"/>
  <c r="K65" i="16"/>
  <c r="N71" i="28"/>
  <c r="N76" i="28" s="1"/>
  <c r="N78" i="28" s="1"/>
  <c r="N87" i="28" s="1"/>
  <c r="M76" i="28"/>
  <c r="M68" i="28"/>
  <c r="N66" i="28"/>
  <c r="N68" i="28" s="1"/>
  <c r="F9190" i="14"/>
  <c r="F9191" i="14" s="1"/>
  <c r="H1719" i="15"/>
  <c r="G119" i="15"/>
  <c r="E4286" i="14"/>
  <c r="E458" i="35"/>
  <c r="K59" i="28"/>
  <c r="J59" i="28"/>
  <c r="J119" i="15"/>
  <c r="F119" i="15"/>
  <c r="I119" i="15"/>
  <c r="H119" i="15"/>
  <c r="D4286" i="14"/>
  <c r="D6143" i="14" s="1"/>
  <c r="E4060" i="14"/>
  <c r="E4063" i="14" s="1"/>
  <c r="O1119" i="34"/>
  <c r="O1122" i="34" s="1"/>
  <c r="O1124" i="34" s="1"/>
  <c r="E5150" i="14"/>
  <c r="E6462" i="14"/>
  <c r="E2957" i="14"/>
  <c r="E1992" i="14"/>
  <c r="F1989" i="14"/>
  <c r="F1992" i="14" s="1"/>
  <c r="F6143" i="14" s="1"/>
  <c r="D78" i="28"/>
  <c r="H229" i="15"/>
  <c r="H423" i="15"/>
  <c r="H425" i="15" s="1"/>
  <c r="H426" i="15" s="1"/>
  <c r="I229" i="15"/>
  <c r="K78" i="28"/>
  <c r="K87" i="28" s="1"/>
  <c r="D7399" i="14"/>
  <c r="E28" i="28"/>
  <c r="J78" i="28"/>
  <c r="J87" i="28" s="1"/>
  <c r="I488" i="15"/>
  <c r="I490" i="15" s="1"/>
  <c r="I632" i="15"/>
  <c r="I634" i="15" s="1"/>
  <c r="G488" i="15"/>
  <c r="I217" i="15"/>
  <c r="J163" i="15"/>
  <c r="G44" i="15"/>
  <c r="G217" i="15"/>
  <c r="J44" i="15"/>
  <c r="F7182" i="14"/>
  <c r="E6921" i="14"/>
  <c r="D6981" i="14"/>
  <c r="F7399" i="14"/>
  <c r="F8490" i="14" s="1"/>
  <c r="H217" i="15"/>
  <c r="J217" i="15"/>
  <c r="F217" i="15"/>
  <c r="H163" i="15"/>
  <c r="I163" i="15"/>
  <c r="F163" i="15"/>
  <c r="G163" i="15"/>
  <c r="G229" i="15"/>
  <c r="E7040" i="14"/>
  <c r="E7182" i="14"/>
  <c r="D7480" i="14"/>
  <c r="F7040" i="14"/>
  <c r="E7399" i="14"/>
  <c r="E8490" i="14" s="1"/>
  <c r="F6981" i="14"/>
  <c r="F522" i="14"/>
  <c r="D7182" i="14"/>
  <c r="D7040" i="14"/>
  <c r="E6981" i="14"/>
  <c r="E5848" i="14"/>
  <c r="E3460" i="14"/>
  <c r="D522" i="14"/>
  <c r="E6842" i="14"/>
  <c r="F8963" i="14"/>
  <c r="D8963" i="14"/>
  <c r="J1719" i="15"/>
  <c r="J1720" i="15" s="1"/>
  <c r="I1719" i="15" l="1"/>
  <c r="I218" i="15"/>
  <c r="I230" i="15" s="1"/>
  <c r="M78" i="28"/>
  <c r="M87" i="28" s="1"/>
  <c r="I423" i="15"/>
  <c r="I425" i="15" s="1"/>
  <c r="I426" i="15" s="1"/>
  <c r="G490" i="15"/>
  <c r="G1719" i="15" s="1"/>
  <c r="E78" i="28"/>
  <c r="E59" i="28"/>
  <c r="D8490" i="14"/>
  <c r="F7247" i="14"/>
  <c r="F8491" i="14" s="1"/>
  <c r="F8964" i="14" s="1"/>
  <c r="F9665" i="14" s="1"/>
  <c r="D7247" i="14"/>
  <c r="E7247" i="14"/>
  <c r="E6143" i="14"/>
  <c r="J218" i="15"/>
  <c r="F218" i="15"/>
  <c r="F230" i="15" s="1"/>
  <c r="H218" i="15"/>
  <c r="H230" i="15" s="1"/>
  <c r="H1720" i="15" s="1"/>
  <c r="G218" i="15"/>
  <c r="G230" i="15" s="1"/>
  <c r="D87" i="28"/>
  <c r="L91" i="28" s="1"/>
  <c r="I1720" i="15" l="1"/>
  <c r="E87" i="28"/>
  <c r="M91" i="28" s="1"/>
  <c r="N91" i="28" s="1"/>
  <c r="G1720" i="15"/>
  <c r="D8491" i="14"/>
  <c r="D8964" i="14" s="1"/>
  <c r="D9665" i="14" s="1"/>
  <c r="E8491" i="14"/>
  <c r="E8964" i="14" s="1"/>
  <c r="E9665" i="14" s="1"/>
</calcChain>
</file>

<file path=xl/sharedStrings.xml><?xml version="1.0" encoding="utf-8"?>
<sst xmlns="http://schemas.openxmlformats.org/spreadsheetml/2006/main" count="76761" uniqueCount="16449">
  <si>
    <t>№ п/п</t>
  </si>
  <si>
    <t>Здание УНО</t>
  </si>
  <si>
    <t>Здание(старый военкомат)</t>
  </si>
  <si>
    <t>с.Камень-Рыболов ул.Калинина,3а</t>
  </si>
  <si>
    <t>Нежилые помещения № 3-6 в жилом доме</t>
  </si>
  <si>
    <t>Гаражный бокс</t>
  </si>
  <si>
    <t>Сарай</t>
  </si>
  <si>
    <t>Здание Центра детского творчества</t>
  </si>
  <si>
    <t>Нежилое здание</t>
  </si>
  <si>
    <t>ИТОГО</t>
  </si>
  <si>
    <t>Квартира № 36</t>
  </si>
  <si>
    <t>Квартира № 29</t>
  </si>
  <si>
    <t>Квартира №43</t>
  </si>
  <si>
    <t>Квартира №3</t>
  </si>
  <si>
    <t>ВСЕГО</t>
  </si>
  <si>
    <t>Нежилые помещения</t>
  </si>
  <si>
    <t>-</t>
  </si>
  <si>
    <t>Здание склада</t>
  </si>
  <si>
    <t>Здание хранилища</t>
  </si>
  <si>
    <t>Здание  весовой</t>
  </si>
  <si>
    <t>Эстакада разгрузки угля</t>
  </si>
  <si>
    <t>Металлическое хранилище</t>
  </si>
  <si>
    <t>25:19:030203:269</t>
  </si>
  <si>
    <t>25:19:030203:257</t>
  </si>
  <si>
    <t>25:19:030203:300</t>
  </si>
  <si>
    <t>Наименование недвижимого имущества</t>
  </si>
  <si>
    <t>Площадь (кв.м.), иные параметры</t>
  </si>
  <si>
    <t>с.Камень-Рыболов ул.50лет ВЛКСМ,7Б  (1980)</t>
  </si>
  <si>
    <t>с.Камень-Рыболов ул.Октябрьская,6 (1963)</t>
  </si>
  <si>
    <t>с.Камень-Рыболов ул.50 лет ВЛКСМ,1 (1967)</t>
  </si>
  <si>
    <t>с.Камень-Рыболов ул.50 лет ВЛКСМ,1 (1985)</t>
  </si>
  <si>
    <t>с.Камень-Рыболов ул.Кирова,19 (1985)</t>
  </si>
  <si>
    <t>с.Новоселище ул.Школьная,39 (1987)</t>
  </si>
  <si>
    <t>с.Мельгуновка ул.Космонавтов,16 (1975)</t>
  </si>
  <si>
    <t>Правообладатель</t>
  </si>
  <si>
    <t>МКУ ХОЗУ</t>
  </si>
  <si>
    <t>МБ ДОУ «Детский сад № 2» с. Майское</t>
  </si>
  <si>
    <t>МБ ДОУ «Детский сад № 19» с. Мельгуновка</t>
  </si>
  <si>
    <t>Компьютер DNS</t>
  </si>
  <si>
    <t>Монитор Envision LGD</t>
  </si>
  <si>
    <t>Компьютер Core I3-540 у  Компьютер Core 2 Duo E7500у Тищенко И.В.</t>
  </si>
  <si>
    <t>Монитор Acer LCD  19 архитектура</t>
  </si>
  <si>
    <t>Копировальныйи аппарат Kуocera в  архиве</t>
  </si>
  <si>
    <t>Компьютер -моноблок (HD Readу) диспетчерская служба</t>
  </si>
  <si>
    <t>Процессор Xeon E5-2609 CM8062107186604 2.40/10MTray LGA2011 для сервера</t>
  </si>
  <si>
    <t>Серверная платаR2208GZC  (у програмистов)</t>
  </si>
  <si>
    <t>Noytbyk DNC (0154219)(FHD)</t>
  </si>
  <si>
    <t>Компьютер DNC Home (0140295) Core i3-2125(лицензияМикрософт виндоус,внешнийHDD3Q250GB..память USB2.0Flash AData)</t>
  </si>
  <si>
    <t>Многофункциональный центр  Тищенко И.В.</t>
  </si>
  <si>
    <t>Компьютер Core 2 Duo E7500 у Бердниковой</t>
  </si>
  <si>
    <t>Монитор Viesw Sonik</t>
  </si>
  <si>
    <t>Компьютер DNS Core 2 Duo E 7400</t>
  </si>
  <si>
    <t>Цветной лазерный принтер Oki 5650 приемная</t>
  </si>
  <si>
    <t>Внешний HDD WD 2ТВ у програмистов</t>
  </si>
  <si>
    <t>Коммутатор D-Link DES4230-901 у програмистов</t>
  </si>
  <si>
    <t>Монитор Acer LCD  19 (у Омельяненко)</t>
  </si>
  <si>
    <t>Принтер  Canon LBP</t>
  </si>
  <si>
    <t>Ноутбук Acer Aspire</t>
  </si>
  <si>
    <t>МФУ Санон(Принтер.капир.сканер   А420ррm BSB 2.0) Омельяненко А.Н.</t>
  </si>
  <si>
    <t>Ноутбук Acer Axtensa</t>
  </si>
  <si>
    <t>Компьютер Core 2 Duo E7500 СЭД Бухг</t>
  </si>
  <si>
    <t>Монитор Acer LCD  19</t>
  </si>
  <si>
    <t>Принтер  HP Laserjet</t>
  </si>
  <si>
    <t>Компьютер DNS (у Крутиковой)</t>
  </si>
  <si>
    <t>Монитор  LCD  21,5</t>
  </si>
  <si>
    <t>Ноутбук DNS (HD) T 4400(2?2)/2048/320/ATI HD 4570</t>
  </si>
  <si>
    <t>Компьютер Core 2 Duo E7500у Хвостик Е.В.</t>
  </si>
  <si>
    <t>ИБП IPPON Back Powerer PRO 500</t>
  </si>
  <si>
    <t>Капировальный аппарат Konika Minolta B 16</t>
  </si>
  <si>
    <t>Компьютер 3GIntel Atom 230/Nvidia LON /DVI</t>
  </si>
  <si>
    <t>Автомобиль TOYJTA CAMRY</t>
  </si>
  <si>
    <t>Автомобиль TOYOTA LITE ACE NOAH Типцов</t>
  </si>
  <si>
    <t>Автомобиль MITSUBISHI PAJERO Шиянов</t>
  </si>
  <si>
    <t>Шкаф в архиве у Грибовой</t>
  </si>
  <si>
    <t>Насос</t>
  </si>
  <si>
    <t>СВЧ   SUPRA MWS 1714   на вахте</t>
  </si>
  <si>
    <t>Встроенный шкаф-купе</t>
  </si>
  <si>
    <t>Стол письменный</t>
  </si>
  <si>
    <t>Шкаф 2 створчатый</t>
  </si>
  <si>
    <t>Жалюзи Маш бюро</t>
  </si>
  <si>
    <t>Каркас гардероб  ( у Голубцовой)</t>
  </si>
  <si>
    <t>Кресло пристиж у Голубцовой</t>
  </si>
  <si>
    <t>Сейф металлический</t>
  </si>
  <si>
    <t>Холодильник DATWOO</t>
  </si>
  <si>
    <t>сельхоз Карта</t>
  </si>
  <si>
    <t>Колонка Ольха Бостон СБ 064 (шкаф)</t>
  </si>
  <si>
    <t>Колонка Ольха Бостон СБ 064(кшкаф офисный)</t>
  </si>
  <si>
    <t>Стол компьюторный Симба С-14 каб. 301</t>
  </si>
  <si>
    <t>Шкаф 2 х створчатый Ольха Бостон СБ 063</t>
  </si>
  <si>
    <t>Теплосчетчик к зданию Октябрьская 6</t>
  </si>
  <si>
    <t>Стол компьюторный</t>
  </si>
  <si>
    <t>Стол компьюторный  Мороз О.А.</t>
  </si>
  <si>
    <t>Бензокосилка</t>
  </si>
  <si>
    <t>Водяной счетчик ВСХ-40</t>
  </si>
  <si>
    <t>Газонокосилка</t>
  </si>
  <si>
    <t>Кресло пристиж у Бердниковой</t>
  </si>
  <si>
    <t>Теплосчетчик</t>
  </si>
  <si>
    <t>Жалюзи</t>
  </si>
  <si>
    <t>Стул офисный (кресло) у Свислоцкой</t>
  </si>
  <si>
    <t xml:space="preserve">Кадастровый номер </t>
  </si>
  <si>
    <t>Стоимость имущества, рублей</t>
  </si>
  <si>
    <t xml:space="preserve">Балансовая стоимость </t>
  </si>
  <si>
    <t>Начисленная амортизация</t>
  </si>
  <si>
    <t>Сведения об ограничениях (обременениях), дата их возникновения и прекращения</t>
  </si>
  <si>
    <t xml:space="preserve">Водоотведение </t>
  </si>
  <si>
    <t xml:space="preserve">Водоснабжение </t>
  </si>
  <si>
    <t xml:space="preserve">Теплосети к зданию </t>
  </si>
  <si>
    <t>Компьютер DNC Грибова</t>
  </si>
  <si>
    <t>Монитор DNS G 221 Грибова</t>
  </si>
  <si>
    <t>Антена у програмистов</t>
  </si>
  <si>
    <t>Наименование движимого имущества</t>
  </si>
  <si>
    <t>с.Камень-Рыболов ул.Октябрьская,10-б, (1972)</t>
  </si>
  <si>
    <t>МКУ СОД МОУ ХМР ПК</t>
  </si>
  <si>
    <t>с.Камень-Рыболов ул.Мира,10 (1966)</t>
  </si>
  <si>
    <t>с.Октябрьское, ул.Советская, 21 (1972)</t>
  </si>
  <si>
    <t xml:space="preserve">с.Мельгуновка ул.Школьная,26 (1974) </t>
  </si>
  <si>
    <t>с.Мельгуновка ул.Школьная,26 (1974)</t>
  </si>
  <si>
    <t>с.Камень-Рыболов ул.Трактовая,44а (1980)</t>
  </si>
  <si>
    <t>с.Камень-Рыболов, ул. 50 лет ВЛКСМ, 2 (1982)</t>
  </si>
  <si>
    <t>Сети водоотведения ДШИ</t>
  </si>
  <si>
    <t>с.Астраханка ул.Березюка,2(1976)</t>
  </si>
  <si>
    <t>с.Ильинка ул. Столетия,3 (1961)</t>
  </si>
  <si>
    <t>с.Комиссарово ул.Советская,16-ж (1992)</t>
  </si>
  <si>
    <t>с.Комиссарово ул.Советская,16-ж (1993)</t>
  </si>
  <si>
    <t xml:space="preserve">с.Комиссарово ул.Советская,16-ж (1993) </t>
  </si>
  <si>
    <t>с.Троицкое ул.Почтовая,13 а (1986)</t>
  </si>
  <si>
    <t>с.Турий Рог, ул.Октябрьская, 2а (1954)</t>
  </si>
  <si>
    <t>Здание МБ ДОУ "Детский сад №3"</t>
  </si>
  <si>
    <t>МБ ДОУ «Детский сад № 3» с. Камень-Рыболов</t>
  </si>
  <si>
    <t>Здание военкомат</t>
  </si>
  <si>
    <t>с.Камень-Рыболов, ул.Ленина,6 (1965)</t>
  </si>
  <si>
    <t>с.Камень-Рыболов ул.Некрасова, 4 (1973)</t>
  </si>
  <si>
    <t>Коммутатор у Тищенко И.В.</t>
  </si>
  <si>
    <t>Коммутотор  D Link DGS  у программистов</t>
  </si>
  <si>
    <t>Прочие устройства у Тищенко И.А.</t>
  </si>
  <si>
    <t>Компьютер Core I3-540 у  Компьютер Core 2 Duo E7500у Тищенко И.А.</t>
  </si>
  <si>
    <t>Принтер Canon LBP</t>
  </si>
  <si>
    <t>Сканер Epson</t>
  </si>
  <si>
    <t>ИБП АРС</t>
  </si>
  <si>
    <t>Факс Panasonic KX-FP207RU</t>
  </si>
  <si>
    <t>Карта Ханкайского района</t>
  </si>
  <si>
    <t>Кресло Престиж</t>
  </si>
  <si>
    <t>Горка №2, 2 ящ МДФ</t>
  </si>
  <si>
    <t>Стеллаж</t>
  </si>
  <si>
    <t>Стол рабочий</t>
  </si>
  <si>
    <t>Бензотриммер</t>
  </si>
  <si>
    <t>Тиски</t>
  </si>
  <si>
    <t>Углошлифовальная машина</t>
  </si>
  <si>
    <t>canon LBP-2900</t>
  </si>
  <si>
    <t>Компьтер - сервер</t>
  </si>
  <si>
    <t>Компьютер</t>
  </si>
  <si>
    <t>Кондиционер</t>
  </si>
  <si>
    <t>Кондиционер LG-S 07LMP</t>
  </si>
  <si>
    <t>Кондиционер Renova</t>
  </si>
  <si>
    <t>Ксерокс</t>
  </si>
  <si>
    <t>Монитор</t>
  </si>
  <si>
    <t>Монитор- samsyng 19195</t>
  </si>
  <si>
    <t>МФУ Brother DCP - 7030R (Принтер/Сканер/Копир)</t>
  </si>
  <si>
    <t>МФУ Canon i-SENSYS MF4320D ()ринтер/Копир/Сканер:А4 22ppm 1200X600dpi (сканер 60</t>
  </si>
  <si>
    <t>Принтер</t>
  </si>
  <si>
    <t>Принтер CANON LBP-2900</t>
  </si>
  <si>
    <t>Принтер Canon LBP-2900 Laser Printer</t>
  </si>
  <si>
    <t>Принтер-CANON- 2900</t>
  </si>
  <si>
    <t>Принтер-CANON- 3000</t>
  </si>
  <si>
    <t>Процессор</t>
  </si>
  <si>
    <t>Системный блок</t>
  </si>
  <si>
    <t>Тепловая завеса</t>
  </si>
  <si>
    <t>Фоксимальный аппарат</t>
  </si>
  <si>
    <t>Холодильник</t>
  </si>
  <si>
    <t>Леса строительные</t>
  </si>
  <si>
    <t>Микроавтобус TOYOTA TOWN ACE</t>
  </si>
  <si>
    <t>Микроавтобус MAZDA BIANTE</t>
  </si>
  <si>
    <t>Диван</t>
  </si>
  <si>
    <t>Кресло офисное</t>
  </si>
  <si>
    <t>Кресло СН 808 сетка серая</t>
  </si>
  <si>
    <t>Огнетушители 6шт</t>
  </si>
  <si>
    <t>С-2 07 Стеллаж*40/Хьюгго</t>
  </si>
  <si>
    <t>СР-02 Сервант однодв. рамка/Х-СТП</t>
  </si>
  <si>
    <t>Стол  рабочий</t>
  </si>
  <si>
    <t>Стол книга</t>
  </si>
  <si>
    <t>Стол комп. с тумбой</t>
  </si>
  <si>
    <t>Стол компьютер. ск-7,2</t>
  </si>
  <si>
    <t>стол компьютерный</t>
  </si>
  <si>
    <t>Стол компьютерный КССУ 0,1</t>
  </si>
  <si>
    <t>Стол компьютерный угловой</t>
  </si>
  <si>
    <t>Шкаф</t>
  </si>
  <si>
    <t>Шкаф книжный</t>
  </si>
  <si>
    <t>Шкаф комбинир.</t>
  </si>
  <si>
    <t>Шкаф СБ-472</t>
  </si>
  <si>
    <t>шкаф3хст</t>
  </si>
  <si>
    <t>Шкаф-комод</t>
  </si>
  <si>
    <t>Шкаф-стеллаж</t>
  </si>
  <si>
    <t>Библиотечный фонд</t>
  </si>
  <si>
    <t>Край открытый миру</t>
  </si>
  <si>
    <t>Красная книга Приморского края</t>
  </si>
  <si>
    <t>Методические рекомендации по ЕГЭ</t>
  </si>
  <si>
    <t>Аппаратно програмный комплекс (тип3)</t>
  </si>
  <si>
    <t>Аппаратно програмный комплекс (тип4)</t>
  </si>
  <si>
    <t>Верстак по дереву</t>
  </si>
  <si>
    <t>КомпьютерDNC</t>
  </si>
  <si>
    <t>Копировальный аппарат</t>
  </si>
  <si>
    <t>Маршрутизатор</t>
  </si>
  <si>
    <t>МониторAcer LCD 17</t>
  </si>
  <si>
    <t>МониторAcer LCD 18</t>
  </si>
  <si>
    <t>Музыкальный центр</t>
  </si>
  <si>
    <t>Мультимидийный проектор</t>
  </si>
  <si>
    <t>Портативный персональный компьютер Lenovo</t>
  </si>
  <si>
    <t>Принтер HR Lazer R3015</t>
  </si>
  <si>
    <t>Пректор Acer {1130R</t>
  </si>
  <si>
    <t>Пректор Acer {1230 К</t>
  </si>
  <si>
    <t>Рабочее место ученика</t>
  </si>
  <si>
    <t>Рабочее место учителя</t>
  </si>
  <si>
    <t>Станок</t>
  </si>
  <si>
    <t>Станок по дереву</t>
  </si>
  <si>
    <t>Телевизор</t>
  </si>
  <si>
    <t>ЭкранProgecta</t>
  </si>
  <si>
    <t>Интерактивная доска</t>
  </si>
  <si>
    <t>Интерактивный аппаратно-програмный комплекс</t>
  </si>
  <si>
    <t>Комплект электроснабжения</t>
  </si>
  <si>
    <t>Компьютер  DNC</t>
  </si>
  <si>
    <t>Машина швейная</t>
  </si>
  <si>
    <t>Микроскоп Микромед</t>
  </si>
  <si>
    <t>Ноутбук</t>
  </si>
  <si>
    <t>Персональный компьютер</t>
  </si>
  <si>
    <t>Проектор  ACER</t>
  </si>
  <si>
    <t>Цифровая видеокамера</t>
  </si>
  <si>
    <t xml:space="preserve">Экран </t>
  </si>
  <si>
    <t>Экран   настенный</t>
  </si>
  <si>
    <t>Пректор  Epson</t>
  </si>
  <si>
    <t>Экран</t>
  </si>
  <si>
    <t>Брусья мужские</t>
  </si>
  <si>
    <t>Водосчетчик</t>
  </si>
  <si>
    <t>Встроенный стелаж</t>
  </si>
  <si>
    <t>Доска</t>
  </si>
  <si>
    <t>Доска белая</t>
  </si>
  <si>
    <t>Доска зеленая</t>
  </si>
  <si>
    <t>Доска комбинированая</t>
  </si>
  <si>
    <t>Козел гимнастический</t>
  </si>
  <si>
    <t>Конь гимнастический</t>
  </si>
  <si>
    <t>Мармит</t>
  </si>
  <si>
    <t>Набор мебели</t>
  </si>
  <si>
    <t>Пианино</t>
  </si>
  <si>
    <t>Стелаж книжный</t>
  </si>
  <si>
    <t>Стол тенисный</t>
  </si>
  <si>
    <t>Стол угловой со стойкой</t>
  </si>
  <si>
    <t>Стул</t>
  </si>
  <si>
    <t>Стул ученический</t>
  </si>
  <si>
    <t>Бревно гимнастическое напольное</t>
  </si>
  <si>
    <t>Универсальное потолочно-настенное крепление</t>
  </si>
  <si>
    <t>Шкаф 2-х створч.</t>
  </si>
  <si>
    <t>Школьные парты</t>
  </si>
  <si>
    <t>Электроплита</t>
  </si>
  <si>
    <t>Электросковорода</t>
  </si>
  <si>
    <t>Электросчетчик</t>
  </si>
  <si>
    <t>Электротитан</t>
  </si>
  <si>
    <t>Стенка -стелаж</t>
  </si>
  <si>
    <t>Стол компьютерный</t>
  </si>
  <si>
    <t>Шкаф вытяжной</t>
  </si>
  <si>
    <t>Библиотечный фонд(безвозмездное)</t>
  </si>
  <si>
    <t>Большая Российская энциклопедия</t>
  </si>
  <si>
    <t>Большая Российская энциклопедия том. 13-14</t>
  </si>
  <si>
    <t>Учебники</t>
  </si>
  <si>
    <t>Российская энциклопедия</t>
  </si>
  <si>
    <t>Новейшая история обществознания</t>
  </si>
  <si>
    <t>Проектор АСЕР Р1220 суб. март 2013</t>
  </si>
  <si>
    <t>Проектор АСЕРсуб. Х 111 март 2013</t>
  </si>
  <si>
    <t>Экран Screen Media суб. март</t>
  </si>
  <si>
    <t>Колонки (2шт) суб. декабрь 2013</t>
  </si>
  <si>
    <t>Телевизор суб. дек.2013</t>
  </si>
  <si>
    <t>Принтер МФУ Kyocera FS-1025MFP суб.дек.2013</t>
  </si>
  <si>
    <t>Копировальный аппарат НР суб. дек.2013</t>
  </si>
  <si>
    <t>Ламинатор пакетный дек.2013 суб</t>
  </si>
  <si>
    <t>Проетор Acer Х 110Р суб.</t>
  </si>
  <si>
    <t>Проетор Acer Х 116Р суб.</t>
  </si>
  <si>
    <t>Устройство для снятия показаний</t>
  </si>
  <si>
    <t>Аппаратно-програмный комплекс(тип1 безв.1</t>
  </si>
  <si>
    <t>Аппаратно-програмный комплекс(тип1 безв.2</t>
  </si>
  <si>
    <t>Аппаратно-програмный комплекс(тип1 безв.3</t>
  </si>
  <si>
    <t>Аппаратно-програмный комплекс(тип3 безв.</t>
  </si>
  <si>
    <t>Аппаратно-програмный комплекс(тип4 безв. 20шт.</t>
  </si>
  <si>
    <t>Морозильная шкаф передано от администр (февр.2013)</t>
  </si>
  <si>
    <t>Морозильный ларь "Снеж" передано от администр (февр.2013)</t>
  </si>
  <si>
    <t>Проектор АСЕР Х110Р (3D) декабрь 2012</t>
  </si>
  <si>
    <t>Экран Projecta настенный рулонный декабрь 2012</t>
  </si>
  <si>
    <t>Аппаратно-програмный комп дек 13г(тип1 безв.1</t>
  </si>
  <si>
    <t>Аппаратно-програмный комп дек 13г(тип3 безв.1</t>
  </si>
  <si>
    <t>Аппаратно-програмный комп дек 13г(тип6 безв.1</t>
  </si>
  <si>
    <t>Косилка</t>
  </si>
  <si>
    <t>Шкаф пекарский</t>
  </si>
  <si>
    <t>Аппаратно-програмный комп дек 13г(тип2 безв.1</t>
  </si>
  <si>
    <t>Набор оборуд. для лаборат и практич работ-Механика ( от департ)</t>
  </si>
  <si>
    <t>Набор оборуд. для лаборат и практич работ-Геометрич. оптика ( от департ)</t>
  </si>
  <si>
    <t>Набор оборуд. для лаборат и практич работ-Электростатистика ( от департам)</t>
  </si>
  <si>
    <t>Набор оборуд. для лаборат и практич работ-эл-во и магнит. Ч.1 (от департ)</t>
  </si>
  <si>
    <t>Набор оборуд. для лаборат и практич работ-эл-во и магнит. Ч.2 (от департ)</t>
  </si>
  <si>
    <t>Интерфейс мобильный блок (от департ)</t>
  </si>
  <si>
    <t>Модуль погода (от депатам)</t>
  </si>
  <si>
    <t>Модуль электричество (от депатам)</t>
  </si>
  <si>
    <t>Модуль термодинамика (от депатам)</t>
  </si>
  <si>
    <t>Термопара,диапазон измерения (от департам)</t>
  </si>
  <si>
    <t>Модуль силы (от депатам)</t>
  </si>
  <si>
    <t>Модуль рН (от депатам)</t>
  </si>
  <si>
    <t>рН- электрод, пластмас. корпус,наполн. гелем  (от депатам)</t>
  </si>
  <si>
    <t>Модуль электропроводность ( от департам)</t>
  </si>
  <si>
    <t>Модуль ускорение ( от департам)</t>
  </si>
  <si>
    <t>Интерфейс беспроводной  блок (от департ)</t>
  </si>
  <si>
    <t>Приемник для беспроводного блока ( от деепартам)</t>
  </si>
  <si>
    <t>Набор по электрофизиологии ( от Департамента)</t>
  </si>
  <si>
    <t>Набор обор.для провед. лабор. и пр. работ по химии ч.2 (от департ)</t>
  </si>
  <si>
    <t>Набор обор.для провед. лабор. и пр. работ по химии ч.1(от департ)</t>
  </si>
  <si>
    <t>Набор обор.для провед. лабор. и пр. работ по химии -полимеры (от  деп.)</t>
  </si>
  <si>
    <t>Набор обор.для провед. лабор. и пр. работ по химии -пищевая химия (от  деп.)</t>
  </si>
  <si>
    <t>Набор для моделирования строения молекул, основной (от департамента)</t>
  </si>
  <si>
    <t>Набор для моделирования строения молекул, стереохимия (от департ)</t>
  </si>
  <si>
    <t>Набор для моделирования строения молекул, биохимия (от департ)</t>
  </si>
  <si>
    <t>Компл.демонстрац. доски с принадл (от департ)</t>
  </si>
  <si>
    <t>Набор обор.для провед. лабор. и пр. работ по биологии -Микроскопия(от  деп.)</t>
  </si>
  <si>
    <t>Микроскоп  учебный (от департам)</t>
  </si>
  <si>
    <t>Скелет человека (от департ)</t>
  </si>
  <si>
    <t>Череп человека (от департ)</t>
  </si>
  <si>
    <t>Торс человека (от департ)</t>
  </si>
  <si>
    <t>Модель сердца человека (от департ)</t>
  </si>
  <si>
    <t>ДНК, динамическая модель (от департ)</t>
  </si>
  <si>
    <t>Синтез белка,модель (от департ)</t>
  </si>
  <si>
    <t>Законы наследственности ,модель (от департ)</t>
  </si>
  <si>
    <t>бикс  9 литров</t>
  </si>
  <si>
    <t>Колонки</t>
  </si>
  <si>
    <t>Компьютер Ofice Premium</t>
  </si>
  <si>
    <t>Копировальный аппарат 1 шт.</t>
  </si>
  <si>
    <t>Машинка швейная Астралюкс</t>
  </si>
  <si>
    <t>Машинка швейная Бразерс</t>
  </si>
  <si>
    <t>Мобильная видеосистема</t>
  </si>
  <si>
    <t>Монитор ACEK 193 B</t>
  </si>
  <si>
    <t>Монитор LG 1942 S</t>
  </si>
  <si>
    <t>Ноутбук (HD) Р6000</t>
  </si>
  <si>
    <t>Ноутбук АСЕР</t>
  </si>
  <si>
    <t>Принтер НР</t>
  </si>
  <si>
    <t>Принтер НР Laser Get (СЕ 461А)</t>
  </si>
  <si>
    <t>Принтер струйный КАНОН</t>
  </si>
  <si>
    <t>Проектор АСЕР</t>
  </si>
  <si>
    <t>Проектор АСЕРсуб. Х 110</t>
  </si>
  <si>
    <t>Проектор Бенк</t>
  </si>
  <si>
    <t>Факс</t>
  </si>
  <si>
    <t>Цифровая окамера</t>
  </si>
  <si>
    <t>Цифровая камера</t>
  </si>
  <si>
    <t>Экран proecta</t>
  </si>
  <si>
    <t>Источник питания для практикума (от депатр)</t>
  </si>
  <si>
    <t>Проетор Acer (июль 2012 м/б)</t>
  </si>
  <si>
    <t>Экран настенный рулонный  (июль 2012 м/б)</t>
  </si>
  <si>
    <t>Аудимагнитофон</t>
  </si>
  <si>
    <t>Дрель ударная</t>
  </si>
  <si>
    <t>Ламинатор</t>
  </si>
  <si>
    <t>Машинка швейная</t>
  </si>
  <si>
    <t>Микшерский пульт</t>
  </si>
  <si>
    <t>Синтезатор</t>
  </si>
  <si>
    <t>Станок заточный</t>
  </si>
  <si>
    <t>Станок заточный электрический</t>
  </si>
  <si>
    <t>Сканер ИР-5100</t>
  </si>
  <si>
    <t>Тахограф Меркурий</t>
  </si>
  <si>
    <t>Динамометр кистевой</t>
  </si>
  <si>
    <t>Автобус КАВЗ</t>
  </si>
  <si>
    <t>Стол  компьтерный апрель 2013 (13 шт)</t>
  </si>
  <si>
    <t>Стол компьютерный апрель 2013 1 шт</t>
  </si>
  <si>
    <t>Стол компьютерный однотумбовый апрель 2013 1 шт</t>
  </si>
  <si>
    <t>Стул -кресло</t>
  </si>
  <si>
    <t>Комплект для игры в тенис (стол с сеткой) перед. от администр. февр. 2013</t>
  </si>
  <si>
    <t>Портативный персон. копньют. с правом (перед. от администр. февраль 2013</t>
  </si>
  <si>
    <t>Портативный персон. копньют.2 шт с правом (перед. от администр. февраль 2013</t>
  </si>
  <si>
    <t>Стол ученический 2-х местный (меламин,кантПВХ) 6гр.</t>
  </si>
  <si>
    <t>Стул ученический на прямоугольной трубе</t>
  </si>
  <si>
    <t>Стеллажи в столовую</t>
  </si>
  <si>
    <t>Демонстрационная доска для эксп. по физике (от департамента)</t>
  </si>
  <si>
    <t>Набор оборудования для проведения экспер. по физике (от департам)-Статистика</t>
  </si>
  <si>
    <t>Набор оборудования для проведения экспер. по физике (от департам)-оптика</t>
  </si>
  <si>
    <t>Набор оборудования для провед экспер. по физике (от департам)-элек. и магнит Ч.1</t>
  </si>
  <si>
    <t>Набор оборудования для провед экспер. по физике (от департам)-элек. и магнит Ч.2</t>
  </si>
  <si>
    <t>Набор оборудования для изучения волнов. св-в вещ-ва</t>
  </si>
  <si>
    <t>Набор оборудования для изучения законов сохранения импульса и энергии</t>
  </si>
  <si>
    <t>Набор демонстр. обор. и принадлежн.для экспер. (от деп)</t>
  </si>
  <si>
    <t>Холодильник DAEWOO 590</t>
  </si>
  <si>
    <t>Demonstration System</t>
  </si>
  <si>
    <t>Верстак столярный ( одноместный)</t>
  </si>
  <si>
    <t>Доска настенная</t>
  </si>
  <si>
    <t>Доска передвижная поворотная</t>
  </si>
  <si>
    <t>Кольцо баскетбольное</t>
  </si>
  <si>
    <t>микроскоп 15 шт.</t>
  </si>
  <si>
    <t>Облучатель</t>
  </si>
  <si>
    <t>Пожарный ствол</t>
  </si>
  <si>
    <t>СВЧ Самсунг</t>
  </si>
  <si>
    <t>Сковорода СЭЧ</t>
  </si>
  <si>
    <t>Стол для столовой</t>
  </si>
  <si>
    <t>Стол ученика</t>
  </si>
  <si>
    <t>Стол ученический</t>
  </si>
  <si>
    <t>Стол ученический 2-х местный мелкий кант ПВХ</t>
  </si>
  <si>
    <t>Стол ученический 2-х местный регулируемый 3р.гр.</t>
  </si>
  <si>
    <t>Стол ученический 2-х местный регулируемый 4р.гр.</t>
  </si>
  <si>
    <t>Стул2</t>
  </si>
  <si>
    <t>Стул 1</t>
  </si>
  <si>
    <t>Стул офисный</t>
  </si>
  <si>
    <t>Стул регулируемый д/столовой</t>
  </si>
  <si>
    <t>Стул ученический 6 гр</t>
  </si>
  <si>
    <t>Трибуна</t>
  </si>
  <si>
    <t>фиксатор плечевого пояса</t>
  </si>
  <si>
    <t>Шкаф  медицинский</t>
  </si>
  <si>
    <t>Эл.плита</t>
  </si>
  <si>
    <t>Электроводонагреватель</t>
  </si>
  <si>
    <t>Электромясорубка</t>
  </si>
  <si>
    <t>Алюминиевая емкость</t>
  </si>
  <si>
    <t>Весы с разновесом</t>
  </si>
  <si>
    <t>Весы технические</t>
  </si>
  <si>
    <t>Генератор звуковой</t>
  </si>
  <si>
    <t>Динамометр</t>
  </si>
  <si>
    <t>Кольцо гимнастическое</t>
  </si>
  <si>
    <t>Морозильная камера</t>
  </si>
  <si>
    <t>Набор с магнитодержателем</t>
  </si>
  <si>
    <t>Прибор 17м н-т</t>
  </si>
  <si>
    <t>Стенка "Даурия"</t>
  </si>
  <si>
    <t>Стойка воллейбольная</t>
  </si>
  <si>
    <t>Стол лабораторный</t>
  </si>
  <si>
    <t>Стол ученика компьтерный</t>
  </si>
  <si>
    <t>Холодильная камера</t>
  </si>
  <si>
    <t>Шкаф пенал</t>
  </si>
  <si>
    <t>Стол для напитков</t>
  </si>
  <si>
    <t>Стол кассовый</t>
  </si>
  <si>
    <t>Холодильник ДЭУ 3501</t>
  </si>
  <si>
    <t>Стол инструментальный 2х полочный</t>
  </si>
  <si>
    <t>Стол ученический 4-х местный квадратный.</t>
  </si>
  <si>
    <t>Ширма медицинская 2х створчатая</t>
  </si>
  <si>
    <t>Эл.водонагреватель</t>
  </si>
  <si>
    <t>УЧЕБНО-НАГЛЯДНОЕ ОБОРУДОВАНИЕ с Департам. безв. декабрь 13год</t>
  </si>
  <si>
    <t>English</t>
  </si>
  <si>
    <t>Библиотечный фонд июль2010 суб.1</t>
  </si>
  <si>
    <t>Библиотечный фонд июль2010 суб.2</t>
  </si>
  <si>
    <t>Библиотечный фонд май 2011 суб. (251 шт.)</t>
  </si>
  <si>
    <t>Библиотечный фонд сентябрь 2010 суб.1</t>
  </si>
  <si>
    <t>Большая Российская энциклопедия  том 13( апрель 2011)</t>
  </si>
  <si>
    <t>Большая Российская энциклопедия  том 14( апрель 2011)</t>
  </si>
  <si>
    <t>Окружающий мир</t>
  </si>
  <si>
    <t>Инциклопедия</t>
  </si>
  <si>
    <t>Библиотечный фонд июнь2010 суб.</t>
  </si>
  <si>
    <t>Библиотечный фонд безвозм. перед (570 шт.)</t>
  </si>
  <si>
    <t>Библиотечный фонд безвозм. перед (72 шт.)</t>
  </si>
  <si>
    <t>Библиотечный фонд суб. (65148) октябрь 2012</t>
  </si>
  <si>
    <t>Большая Российская энциклопедия  том 17( дек.2013)</t>
  </si>
  <si>
    <t>Большая Российская энциклопедия  том 18( дек.2013)</t>
  </si>
  <si>
    <t>Большая Российская энциклопедия  том 19( дек.2013)</t>
  </si>
  <si>
    <t>Большая Российская энциклопедия  том 20( дек.2013)</t>
  </si>
  <si>
    <t>Библиотечный фонд 2013 (безвозм. от департамента) 400 шт.</t>
  </si>
  <si>
    <t>Библиотечный фонд  декабрь 2011 (292 шт)</t>
  </si>
  <si>
    <t>Библиотечный фонд  декабрь 2011 (717 шт)</t>
  </si>
  <si>
    <t>Библиотечный фонд 2013 декабрь суб. (130 шт. английский 2-3 кл)</t>
  </si>
  <si>
    <t>Аудио комплект для каб.музыки суб.октябрь 2009</t>
  </si>
  <si>
    <t>Водонагреватель</t>
  </si>
  <si>
    <t>Интеракктивная доска</t>
  </si>
  <si>
    <t>интерактивная доска</t>
  </si>
  <si>
    <t>Интеракктивная доска суб.октябрь 2009</t>
  </si>
  <si>
    <t>компьютер</t>
  </si>
  <si>
    <t>компьютер Offce октябрь 2010</t>
  </si>
  <si>
    <t>Ноутбук суб.октябрь 2009</t>
  </si>
  <si>
    <t>принтер</t>
  </si>
  <si>
    <t>проэктор</t>
  </si>
  <si>
    <t>экран</t>
  </si>
  <si>
    <t>экран суб. октябрь 2009</t>
  </si>
  <si>
    <t>Аппаратно-программный комплекс (тип 2)</t>
  </si>
  <si>
    <t>Аппаратно-программный комплекс (тип 3)</t>
  </si>
  <si>
    <t>Аппаратно-программный комплекс (тип 4)</t>
  </si>
  <si>
    <t>Аппаратно-программый комплекс тип 4</t>
  </si>
  <si>
    <t xml:space="preserve">Вентилятор канальный </t>
  </si>
  <si>
    <t>Верстак комбинированный (одноместный)</t>
  </si>
  <si>
    <t>Интерактивная доска SMARTBoard 680(77/195.6)</t>
  </si>
  <si>
    <t>Интеракктивная доска суб.декабрь 2010</t>
  </si>
  <si>
    <t>Интеракктивная доска суб.октябрь 2010</t>
  </si>
  <si>
    <t>Компьютер DNS Extreme/1Tb/DVD</t>
  </si>
  <si>
    <t>компьютер суб.апрель 2010</t>
  </si>
  <si>
    <t>компьютер суб.дек.2010</t>
  </si>
  <si>
    <t>монитор ноябрь 2010 субв.</t>
  </si>
  <si>
    <t>Монитор суб.апрель 2010</t>
  </si>
  <si>
    <t>Морозильный ларь "Снеж" МЛК-25</t>
  </si>
  <si>
    <t>МФУ XeroxWorkCentre 30458(принтер/конер/Сканер)</t>
  </si>
  <si>
    <t>Оверлог</t>
  </si>
  <si>
    <t>Принтер МФУ Canon суб.ноябрь 2010</t>
  </si>
  <si>
    <t>Принтер/Сканер/Копир суб.декабрь 2009</t>
  </si>
  <si>
    <t>Проектор BenQ MX 520</t>
  </si>
  <si>
    <t>Проектор EPSON EB-W12</t>
  </si>
  <si>
    <t>Проектор EPSON EB-Х11</t>
  </si>
  <si>
    <t>проэктор октябрь 2010 суб.</t>
  </si>
  <si>
    <t>проэктор суб.дек.2010</t>
  </si>
  <si>
    <t>проэктор субвенц. апрель 2010</t>
  </si>
  <si>
    <t>проэктор субвенц. декабрь 2009</t>
  </si>
  <si>
    <t>Тахограф "Меркурий ТА - 001"</t>
  </si>
  <si>
    <t>учебно-лабораторное оборудование, комплект</t>
  </si>
  <si>
    <t>швейная машина</t>
  </si>
  <si>
    <t xml:space="preserve">Экран на штативе Projecta ProView 178х178 </t>
  </si>
  <si>
    <t>экран настенный суб. ноябрь 2010</t>
  </si>
  <si>
    <t>Микроскап Микромед с подсветкой</t>
  </si>
  <si>
    <t>дверное полотно</t>
  </si>
  <si>
    <t>доска Да -За зел.2шт.</t>
  </si>
  <si>
    <t>Мармит 1х-блюд</t>
  </si>
  <si>
    <t>мат леко 4 шт.</t>
  </si>
  <si>
    <t>огнетушители 4 шт.</t>
  </si>
  <si>
    <t>Сервант</t>
  </si>
  <si>
    <t>Стенка "Ольховка"</t>
  </si>
  <si>
    <t>Стенка книжная "АКВА"</t>
  </si>
  <si>
    <t>стол</t>
  </si>
  <si>
    <t>стол аудиторный на м/к 13 шт.</t>
  </si>
  <si>
    <t>стол демонстрационный</t>
  </si>
  <si>
    <t>стол компьютерный 14 шт.</t>
  </si>
  <si>
    <t>Стол тумба</t>
  </si>
  <si>
    <t>стул учен. индивидуальный 12 шт</t>
  </si>
  <si>
    <t>тумба</t>
  </si>
  <si>
    <t>Уголок мякгой мебели</t>
  </si>
  <si>
    <t>холодильник DAEWOO</t>
  </si>
  <si>
    <t>шведская стенка</t>
  </si>
  <si>
    <t>Шкаф секционный</t>
  </si>
  <si>
    <t>шкаф стелаж</t>
  </si>
  <si>
    <t>шкаф универсальный учебный</t>
  </si>
  <si>
    <t>Ванна моечная односекционная BM1/630 Z-R</t>
  </si>
  <si>
    <t>Ванна моечная односекционная BM1/700 Z-R</t>
  </si>
  <si>
    <t>Доска белая (субвенц.ноябрь2009)</t>
  </si>
  <si>
    <t>Доска зелёная (субвенц.ноябрь 2009)</t>
  </si>
  <si>
    <t>Доска комбинир (субвенц.ноябрь2009)</t>
  </si>
  <si>
    <t>Жестяные изделия для системы вентиляции</t>
  </si>
  <si>
    <t>Комплект для игры в теннис (столс сеткой)</t>
  </si>
  <si>
    <t>Мат гимнастический 5шт суб.дек.2010</t>
  </si>
  <si>
    <t>Микроскоп суб.дек.2010</t>
  </si>
  <si>
    <t>Парта-стол ученический</t>
  </si>
  <si>
    <t>Стелаж для хранения и сушки тарелокСтелаж для хранения и сушки тарелок</t>
  </si>
  <si>
    <t>Стол лабораторный суб.дек.2010</t>
  </si>
  <si>
    <t>Умывальник 4шт</t>
  </si>
  <si>
    <t>шведская стенка ноябрь 2010</t>
  </si>
  <si>
    <t>Шкаф ученический восьмисекционныйШкаф ученический восьмисекционный</t>
  </si>
  <si>
    <t>Библиотечные фонды. Большая Российская энциклопедия т.17</t>
  </si>
  <si>
    <t>Библиотечные фонды. Большая Российская Энциклопедия т.18</t>
  </si>
  <si>
    <t>Библиотечные фонды. Большая Российская энциклопедия т.20</t>
  </si>
  <si>
    <t>Библиотечные фонды.Большая Российская энциклопедия т.19</t>
  </si>
  <si>
    <t>библиотечный фонд</t>
  </si>
  <si>
    <t>библиотечный фонд (большая Росийская  энциклопедия) апрель  2011</t>
  </si>
  <si>
    <t>библиотечный фонд ( Энциклопедии) ноябрь 2010</t>
  </si>
  <si>
    <t>библиотечный фонд июль 2010 субв.учеб.194шт.</t>
  </si>
  <si>
    <t>библиотечный фонд дек. 2011 субв.учеб.126шт.</t>
  </si>
  <si>
    <t>библиотечный фонд дек. 2011 субв.учеб.407шт.</t>
  </si>
  <si>
    <t>библиотечный фонд дек. 2010 субв.учеб.228шт.</t>
  </si>
  <si>
    <t>библиотечный фонд декабрь 2009 субвенция</t>
  </si>
  <si>
    <t>библиотечный фонд июль 2010 субв.учеб.1шт.</t>
  </si>
  <si>
    <t>библиотечный фонд июль 2010 субв.учеб.51шт.</t>
  </si>
  <si>
    <t>библиотечный фонд июль 2010 субв.учеб.710шт.</t>
  </si>
  <si>
    <t>библиотечный фонд май 2011 субв.учеб.224шт.</t>
  </si>
  <si>
    <t>библиотечный фонд май 2011 субв.учеб.31шт.</t>
  </si>
  <si>
    <t>Библиотечный фонд. Английский язык 4 кл. Кузовлев (1 шт)</t>
  </si>
  <si>
    <t>Край открытый миру.Приморский край</t>
  </si>
  <si>
    <t>Российская инциклопедия 10,11,12 том</t>
  </si>
  <si>
    <t>Учебная литература по ГКО 2012 г. 51 шт.</t>
  </si>
  <si>
    <t>Учебная литература по ГКО 2012г. 390 шт</t>
  </si>
  <si>
    <t>Насосная автостанция JP Basic РТ1*220V 20L</t>
  </si>
  <si>
    <t>Верстак комбинированный</t>
  </si>
  <si>
    <t>Комплект для игры в теннис(стол с сеткой) безвозм.</t>
  </si>
  <si>
    <t>Монитор Acer 18.5 V193HQLH</t>
  </si>
  <si>
    <t>Монитор Acer 19</t>
  </si>
  <si>
    <t>Монитор Acer LCD17 декабрь 2010 - 2безвозм.</t>
  </si>
  <si>
    <t>Монитор Acer LCD17 декабрь 2010 безвозм.</t>
  </si>
  <si>
    <t>Морозильная камера TM POLAIR SB 105-S (БЕЗВОЗМ.)</t>
  </si>
  <si>
    <t>Музыкальный комплект</t>
  </si>
  <si>
    <t>МФУ Brother DCP-1512R (суб. 2013г.)</t>
  </si>
  <si>
    <t>Насос "Водолей"</t>
  </si>
  <si>
    <t>Ноутбук Acer Extensa</t>
  </si>
  <si>
    <t>Портативный компьютер Lenovo (с правом) безвозм.</t>
  </si>
  <si>
    <t>Принтер МФУ Canon</t>
  </si>
  <si>
    <t>Проектор Acer P1220</t>
  </si>
  <si>
    <t>Проектор Acer X111</t>
  </si>
  <si>
    <t>Проектор Aser X 1130Р</t>
  </si>
  <si>
    <t>Проектор Aser X 1130Р (DLP.VGA.S-Video)</t>
  </si>
  <si>
    <t>Проектор Aser X 1161</t>
  </si>
  <si>
    <t>Проектор Aser X 1261 декабрь безвозм.</t>
  </si>
  <si>
    <t>Проектор Ben Q MP 512</t>
  </si>
  <si>
    <t>Проэктор BenQ MS502 субв.2013</t>
  </si>
  <si>
    <t>Прэктор Acer X 110P(3D)</t>
  </si>
  <si>
    <t>Станок токарный комб.</t>
  </si>
  <si>
    <t>Станок по металлу</t>
  </si>
  <si>
    <t>Телевизор LCD32 декабрь 2010 безвозм.</t>
  </si>
  <si>
    <t>Теплосчетчик УУТЭ</t>
  </si>
  <si>
    <t>Цифровая видеокамера Sony</t>
  </si>
  <si>
    <t>Цифровая камера Canon</t>
  </si>
  <si>
    <t>Экран Progekta настенный рулонный SlimScreen</t>
  </si>
  <si>
    <t>Экран Projecta Slim ScreeN</t>
  </si>
  <si>
    <t>Экран Projecta на штативе</t>
  </si>
  <si>
    <t>Экран на штативе Screen</t>
  </si>
  <si>
    <t>Экран настенный ScreenMedia суб. 2013г.</t>
  </si>
  <si>
    <t>Эл.печь хлебопекарная</t>
  </si>
  <si>
    <t>Автобус ПАЗ 32053-70 (2013)</t>
  </si>
  <si>
    <t>Вытяжка F26AS</t>
  </si>
  <si>
    <t>аудиокомплект</t>
  </si>
  <si>
    <t>Дежа 140 л</t>
  </si>
  <si>
    <t>Доска интерактивная 80 IQ Board</t>
  </si>
  <si>
    <t>Доска комбинированная</t>
  </si>
  <si>
    <t>Доска декабрь 2010 безвозм.</t>
  </si>
  <si>
    <t>Доска зеленая ( стальная основа )</t>
  </si>
  <si>
    <t>Доска одноэлементная ДК 12 Б</t>
  </si>
  <si>
    <t>Доска трехэлементная ДК 34 3</t>
  </si>
  <si>
    <t>Ель искуственная</t>
  </si>
  <si>
    <t>Канат для лазания декабрь 2010</t>
  </si>
  <si>
    <t>Мат гимнастический декабрь 2010</t>
  </si>
  <si>
    <t>Мат гимнастический декабрь 2010-2</t>
  </si>
  <si>
    <t>МФУ Canon</t>
  </si>
  <si>
    <t>Плита электрическая ПЭП - 0,48 Н</t>
  </si>
  <si>
    <t>Сетка волейбольная d=2,8 мм декабрь 2010</t>
  </si>
  <si>
    <t>Сетка волейбольная d=2,8 мм декабрь 2010-2</t>
  </si>
  <si>
    <t>Сетка волейбольная черная декабрь 2010</t>
  </si>
  <si>
    <t>стеллаж</t>
  </si>
  <si>
    <t>стол компьютерный угловой</t>
  </si>
  <si>
    <t>стол рабочий</t>
  </si>
  <si>
    <t>стол ученический декабрь 2010 безвозм.</t>
  </si>
  <si>
    <t>Стул офисный суб.2013г.</t>
  </si>
  <si>
    <t>факс "Brothek"</t>
  </si>
  <si>
    <t>Холодильник Бирюса</t>
  </si>
  <si>
    <t>Холодильник Океан - МR-121</t>
  </si>
  <si>
    <t>ХолодильникПолюс</t>
  </si>
  <si>
    <t>Холодильный шкаф</t>
  </si>
  <si>
    <t>Шкаф-стелаж</t>
  </si>
  <si>
    <t>Библиотечный фонд  май 2011 (258 штук) - субвенция</t>
  </si>
  <si>
    <t>Библиотечный фонд (безвозмездное 180 шт)</t>
  </si>
  <si>
    <t>Библиотечный фонд 2013 г. (безвозмездно 125 шт) департамент</t>
  </si>
  <si>
    <t>Библиотечный фонд июнь 2010 - субвенция</t>
  </si>
  <si>
    <t>Библиотечный фонд сентябрь 2010 -субвенция</t>
  </si>
  <si>
    <t>Край открытый миру. Приморский край</t>
  </si>
  <si>
    <t>БЕТОНОСМЕСИТЕЛЬ СМ-160    КНР (завхоз)</t>
  </si>
  <si>
    <t>ВОДОСЧЕТЧИК 0,32 (столовая)</t>
  </si>
  <si>
    <t>ИБП (субвенция декабрь  2010г.)  (каб 8)</t>
  </si>
  <si>
    <t>ИНТЕРАКТИВНАЯ ДОСКА  (Субвенция 28.10.2009г. )</t>
  </si>
  <si>
    <t>ИНТЕРАКТИВНАЯ ДОСКА (Субвенция 28.10.2009г.) каб 3</t>
  </si>
  <si>
    <t>КОЛОНКА (пионерская)</t>
  </si>
  <si>
    <t>Компьютер  (Субвенция  28.10.2009г.) каб 7</t>
  </si>
  <si>
    <t>Компьютер  (Субвенция 28.10.2009г.)</t>
  </si>
  <si>
    <t>Компьютер  ПК " ОФИС - 24 " субвенция ноябрь 2010 г.</t>
  </si>
  <si>
    <t>Компьютер  ПК "ОФИС - 14" субвенция ноябрь 2010 г. (склад)</t>
  </si>
  <si>
    <t>Системный блок  (Субвенция  28.10.2009г.) каб 8</t>
  </si>
  <si>
    <t>Системный блок (Субвенция  28.10.2009г.) каб 8</t>
  </si>
  <si>
    <t>Компьютер (субвенция 28.10.2009г.) завхоз</t>
  </si>
  <si>
    <t>МИКШЕРСКИЙ ПУЛЬТ   К - 700 (пионерская)</t>
  </si>
  <si>
    <t>Монитор (Cубвенция 06.12.2010г. )   (каб 8)</t>
  </si>
  <si>
    <t>Монитор 18,5 PVIEV</t>
  </si>
  <si>
    <t>Монитор Acer LCD 19 V 193 Bm (Cубвенция 10.12.2009г. )</t>
  </si>
  <si>
    <t>Монитор Acer LCD 19 V 193 Bm (Cубвенция 10.12.2009г.) каб 8</t>
  </si>
  <si>
    <t>МОНИТОР ЖК  (каб 8)</t>
  </si>
  <si>
    <t>МУЗЫКАЛЬНЫЙ ЦЕНТР  LG   L M  K 3960 Q (Субвенция ноябрь 2009г.) склад</t>
  </si>
  <si>
    <t>МУЗЫКАЛЬНЫЙ ЦЕНТР  LG MDD 64 K (пионерская)</t>
  </si>
  <si>
    <t>НОУТБУК ASOS-" 250 C Cel 220 " (Субвенция  23.11.2009г.) пионерская</t>
  </si>
  <si>
    <t>Персональный компьютер DNS(Субвенция  07.12.2009г.) каб 8</t>
  </si>
  <si>
    <t>принтер HP-Lazer Р1005 (каб 8)</t>
  </si>
  <si>
    <t>Принтер мл 2015 (каб 8)</t>
  </si>
  <si>
    <t>ПРОЕКТОР  ( Субвенция  28.10.2009г. )</t>
  </si>
  <si>
    <t>ПРОЕКТОР  ( Субвенция 28.10.2009г.) склад</t>
  </si>
  <si>
    <t>ПРОЕКТОР ( Субвенция 28.10.2009г.) каб 3</t>
  </si>
  <si>
    <t>ПРОЕКТОР ( Субвенция 28.12.2010г. ) 2 шт. (каб.7,8)</t>
  </si>
  <si>
    <t>Проектор Acer X110P (3D) DLP 2700 LUMENS SVGA (800X600)</t>
  </si>
  <si>
    <t>Пульт микшерский  субвенция ноябрь 2010 г. (склад)</t>
  </si>
  <si>
    <t>Компьютер  Х  2 215  (Субвенция октябрь 10.2010г.) каб 8</t>
  </si>
  <si>
    <t>СИСТЕМНЫЙ БЛОК  (каб 8)</t>
  </si>
  <si>
    <t>Сканер MUST BC@r</t>
  </si>
  <si>
    <t>Станок деревообрабатыв. (труды)</t>
  </si>
  <si>
    <t>Телевизор " Океан " - 36ТЦ -60101(субвенция октябрь 2010 г.) склад</t>
  </si>
  <si>
    <t>Телевизор субвенция 06.12.2010 г. (библ-ка)</t>
  </si>
  <si>
    <t>Телефакс  Canon FAX -TT 200 (завхоз)</t>
  </si>
  <si>
    <t>Установка лазерная (пионерская)</t>
  </si>
  <si>
    <t>Швейная машина  BROTHER  LS 2125 (Субвенция 10.12.2009г. )  (технол-ия)</t>
  </si>
  <si>
    <t>Швейная машина  BROTHER 100 (Субвенция 10.12.2009г)(технол-ия)</t>
  </si>
  <si>
    <t>ЭКРАН  (Субвенция  28.10.2009г.) склад</t>
  </si>
  <si>
    <t>ЭКРАН (Субвенция 28.10.2009г.) каб 7</t>
  </si>
  <si>
    <t>Экран Projecta настенный рулонный SlimScreen 200x200</t>
  </si>
  <si>
    <t>комплект школьных парт</t>
  </si>
  <si>
    <t>водонагреватель (столовая)</t>
  </si>
  <si>
    <t>Вытяжная вентиляция (столовая)</t>
  </si>
  <si>
    <t>ДОСКА  БЕЛАЯ  (Субвенция ноябрь 2009) каб 12</t>
  </si>
  <si>
    <t>ДОСКА  БЕЛАЯ  Субвенция 23.11.2009г.) каб 8</t>
  </si>
  <si>
    <t>ДОСКА  ЗЕЛЕНАЯ  (Субвенция  23.11.2009г.) склад</t>
  </si>
  <si>
    <t>ДОСКА  ЗЕЛЕНАЯ   (Субвенция ноябрь 2009) каб 1</t>
  </si>
  <si>
    <t>ДОСКА  ЗЕЛЕНАЯ  (Субвенция ноябрь 2009г) склад</t>
  </si>
  <si>
    <t>ДОСКА  ЗЕЛЕНАЯ (Субвенция ноябрь 2009) каб 3</t>
  </si>
  <si>
    <t>ДОСКА  ЗЕЛЕНАЯ  (Субвенция ноябрь 2009г.) каб.7</t>
  </si>
  <si>
    <t>ДОСКА  ЗЕЛЕНАЯ  (Субвенция ноябрь 2009г.) склад</t>
  </si>
  <si>
    <t>ДОСКА  КОМБИНИР.(Субвенция 23.11.2009г.) склад</t>
  </si>
  <si>
    <t>Доска итериктивная (каб 12)</t>
  </si>
  <si>
    <t>Интерактивный аппаратно- программный комплекс</t>
  </si>
  <si>
    <t>КАНАТ (спортзал)</t>
  </si>
  <si>
    <t>комплект для игры в теннис</t>
  </si>
  <si>
    <t>комплект школьной мебели (стол+2стула)</t>
  </si>
  <si>
    <t>КРЕСЛО "ГАРВАРД"    1шт.</t>
  </si>
  <si>
    <t>КРЕСЛО "ГАРВАРД"     (каб 8)</t>
  </si>
  <si>
    <t>КРЕСЛО (каб 8- 3шт., учит-ая)</t>
  </si>
  <si>
    <t>Маты (спортзал)</t>
  </si>
  <si>
    <t>Микроскоп "Микромед " Субвенция  декабрь 2010 г. (пионерская)</t>
  </si>
  <si>
    <t>Мяч волейб. MIKASA MVА 200  субвенция ноябрь 2010 г. (спортзал)</t>
  </si>
  <si>
    <t>Портативный ПК тер  Lenovo</t>
  </si>
  <si>
    <t>СТОЛ   "  УЧЕНИЧЕСКИЙ "     субвенция  ноябрь 2010 г.(каб  1,9,3,3,4,7,11,12)</t>
  </si>
  <si>
    <t>стол рабочий (технол-ия)</t>
  </si>
  <si>
    <t>Стол(парта )+ 2 стула (регулируемые) р/г № 4-6кл.</t>
  </si>
  <si>
    <t>СТОЛЫ ПИСЬМЕННЫЕ  4 шт.(библ-ка, секр-рь, 1 каб, 4 каб)</t>
  </si>
  <si>
    <t>теплосчетчик (спортзал)</t>
  </si>
  <si>
    <t>Холодильник (столовая)</t>
  </si>
  <si>
    <t>электромясорубка (столовая)</t>
  </si>
  <si>
    <t>Библ. фонд (Климанов ЛФ Литер.чтение 4 кл в 2-хчастях 20шт.)</t>
  </si>
  <si>
    <t>Библ.фонд (Канакина ВП Русск.яз 4 кл. в 2-х частях 20 шт.)</t>
  </si>
  <si>
    <t>Библ.фонд (Моро МИ Математика 4 кл 20шт.)</t>
  </si>
  <si>
    <t>Библ.фонд (Плешаков АА Окруж мир 4 кл в 2-х частях 20 шт)</t>
  </si>
  <si>
    <t>Библиотечный  фонд  (субвенция 25.04.2010г. 20000руб. )</t>
  </si>
  <si>
    <t>Библиотечный фонд " Красная книга Приморского края. Растения."</t>
  </si>
  <si>
    <t>Библиотечный фонд (Верещагин ИН англ.яз 3 класс) 20 шт.</t>
  </si>
  <si>
    <t>БИБЛИОТЕЧНЫЙ ФОНД субвенция 2010 г. (34000 руб. ) ноябрь</t>
  </si>
  <si>
    <t>БИБЛИОТЕЧНЫЙ ФОНД субвенция 2010 г. (25000 руб. ) октябрь</t>
  </si>
  <si>
    <t>БИБЛИОТЕЧНЫЙ ФОНД субвенция 2010 г. (40000 руб. )</t>
  </si>
  <si>
    <t>БИБЛИОТЕЧНЫЙ ФОНД субвенция 2011 г. (59900 руб. )</t>
  </si>
  <si>
    <t>БИБЛИОТЕЧНЫЙ ФОНД субвенция декабрь 2011 г. (13690 руб. )</t>
  </si>
  <si>
    <t>БИБЛИОТЕЧНЫЙ ФОНД субвенция декабрь 2011 г. (48378 руб. )</t>
  </si>
  <si>
    <t>Библиотечный фонд. Английский язык 2 кл. Кузовлев 20 шт</t>
  </si>
  <si>
    <t>Библиотечный фонд. Английский язык 3 кл. Кузовлев 20 шт</t>
  </si>
  <si>
    <t>Библиотечный фонд. Английский язык 4 кл. Кузовлев 1 шт</t>
  </si>
  <si>
    <t>Библиотечный фонд. Английский язык 4 кл. Кузовлев 6 шт.</t>
  </si>
  <si>
    <t>Библиотечный фонд. Большая Российская энциклопедия. т. 17</t>
  </si>
  <si>
    <t>Библиотечный фонд. Большая Российская энциклопедия. т. 18</t>
  </si>
  <si>
    <t>Библиотечный фонд. Большая Российская энциклопедия. т. 19</t>
  </si>
  <si>
    <t>Библиотечный фонд. Большая Российская энциклопедия. т. 20</t>
  </si>
  <si>
    <t>Край открытый миру.Приморский край.</t>
  </si>
  <si>
    <t>Российская энциклопедия 10 том; 11 том ; 12 том.</t>
  </si>
  <si>
    <t>Российская энциклопедия 13 том; 14 том ;</t>
  </si>
  <si>
    <t>Учебная литература по ГКО 2012 . 21 шт. Передано безвозмездно</t>
  </si>
  <si>
    <t>Учебная литература по ГКО 2012 г.162 шт.Передано безвозмездно</t>
  </si>
  <si>
    <t>Стенка "Sistem"</t>
  </si>
  <si>
    <t>Умывальник</t>
  </si>
  <si>
    <t>ПРОЕКТОР Acer X1130P-субвенция(декабрь)</t>
  </si>
  <si>
    <t>АН настен.рул.200*200 субвеция(декабрь2012)</t>
  </si>
  <si>
    <t>БезперебойникPRO 600 W-субвенция(октябрь)</t>
  </si>
  <si>
    <t>Видеокамера Sony DCR SX 45 E(субвенция март 2013)</t>
  </si>
  <si>
    <t>Интерактивная доска TRIUMPH Board78"</t>
  </si>
  <si>
    <t>Интерактивный аппаратно-программный комплекс (доска)IQBoard PS S080</t>
  </si>
  <si>
    <t>КОМПЬЮТЕР (КОМПЛЕКТ)</t>
  </si>
  <si>
    <t>КОМПЬЮТЕР DNS Home(c монитором)</t>
  </si>
  <si>
    <t>Компьютер-субвенция декабрь 2010</t>
  </si>
  <si>
    <t>Машина швейная "Brother-prestige 100"</t>
  </si>
  <si>
    <t>Машина швейная "Brother-RS20"</t>
  </si>
  <si>
    <t>Многофункциональный центр BROTUER-OCP 7032 R</t>
  </si>
  <si>
    <t>Монитор LG-W1930S-PF-субвенция (октябрь)</t>
  </si>
  <si>
    <t>Монитор LG-W1934S-BW-субвенция (октябрь)</t>
  </si>
  <si>
    <t>Морозильный шкаф с метал.дверьми</t>
  </si>
  <si>
    <t>Музыкальный центр LG-LM-K3960 6</t>
  </si>
  <si>
    <t>МУЛЬТИМЕДИЙНЫЙ ПРОЕКТОР (КОМПЛЕКТ) кабинет биологии</t>
  </si>
  <si>
    <t>МУЛЬТИМЕДИЙНЫЙ ПРОЕКТОР</t>
  </si>
  <si>
    <t>МФУ НР og-1050PS</t>
  </si>
  <si>
    <t>Ноутбук Acer</t>
  </si>
  <si>
    <t>Ноутбук asus</t>
  </si>
  <si>
    <t>Ноутбук asus-субвенция 2010</t>
  </si>
  <si>
    <t>ПЕРСОНАЛЬНЫЙ КОМПЬЮТЕР DNS OFFICE</t>
  </si>
  <si>
    <t>Портативный персональный компьютер</t>
  </si>
  <si>
    <t>Принтер Samsyng ML 1641</t>
  </si>
  <si>
    <t>ПРОЕКТОР Acer X1130P</t>
  </si>
  <si>
    <t>ПРОЕКТОР BenQ MP512</t>
  </si>
  <si>
    <t>Проектор Epson     (субвенция 2013)</t>
  </si>
  <si>
    <t>ПРОЕКТОР nec np305</t>
  </si>
  <si>
    <t>Сканер MUST</t>
  </si>
  <si>
    <t>Станок фуговальный</t>
  </si>
  <si>
    <t>Станок деревообрабатывающий</t>
  </si>
  <si>
    <t>ТелевизорLG</t>
  </si>
  <si>
    <t>Телевизор ЖК  PHILIPS 32 PFL 5322 S</t>
  </si>
  <si>
    <t>Телевизор Океан</t>
  </si>
  <si>
    <t>Холодильник ДЭУ 094Л</t>
  </si>
  <si>
    <t>ЭКРАН 155*155 СМ</t>
  </si>
  <si>
    <t>Экран настенный 200*200см (субвенция 2013г</t>
  </si>
  <si>
    <t>ЭКРАН НАСТЕННЫЙ РУЛОННЫЙ</t>
  </si>
  <si>
    <t>Экран настенный -субвенция 2010г</t>
  </si>
  <si>
    <t>Электрокотел ZOTA-36ВТ</t>
  </si>
  <si>
    <t>Тахограф"Меркурий ТА-001"</t>
  </si>
  <si>
    <t>Стелаж м/б август 2012 1 шт.</t>
  </si>
  <si>
    <t>Стелаж м/б август 2012 4 шт.</t>
  </si>
  <si>
    <t>ВЕСЫ учебные с гирями от 05 до 200 грамм</t>
  </si>
  <si>
    <t>водонагреватель</t>
  </si>
  <si>
    <t>Гарнитур "Казбек"</t>
  </si>
  <si>
    <t>доска</t>
  </si>
  <si>
    <t>Доска ДА ЗА 1015 Белая</t>
  </si>
  <si>
    <t>Доска ДА ЗА 1015 Зеленая (Стальная основа)</t>
  </si>
  <si>
    <t>Доска ДА ЗА 1015 Комбинир.</t>
  </si>
  <si>
    <t>Доска настенная 3-х элементная ДК34 Администрация ХМР</t>
  </si>
  <si>
    <t>ковровая дорожка</t>
  </si>
  <si>
    <t>комплект школьной мебели</t>
  </si>
  <si>
    <t>мат гимнастический</t>
  </si>
  <si>
    <t>металлическая решетка</t>
  </si>
  <si>
    <t>Мягкая мебель Россия</t>
  </si>
  <si>
    <t>Полоса припятсвий</t>
  </si>
  <si>
    <t>Сетка  волейбольная- субвенция декабрь 2010г</t>
  </si>
  <si>
    <t>Спортивный "козел"-субвенция декабрь 2010</t>
  </si>
  <si>
    <t>Стол</t>
  </si>
  <si>
    <t>СтолСтол обеденный 5 штук</t>
  </si>
  <si>
    <t>стол учительский</t>
  </si>
  <si>
    <t>Стол(парта)+2 стула-Администрация ХМРСтол(парта)+2 стула-Администрация ХМР</t>
  </si>
  <si>
    <t>Стол-Администрация ХМР</t>
  </si>
  <si>
    <t>Стул мягкий 10 штук</t>
  </si>
  <si>
    <t>Табурет 10 штук (столовая)</t>
  </si>
  <si>
    <t>Умывальник-4219900-ноябрь 2011</t>
  </si>
  <si>
    <t>Умывальник-Администрация ХМР</t>
  </si>
  <si>
    <t>Фотоаппарат цифровой</t>
  </si>
  <si>
    <t>Холодильник "Daewoo FR 260"</t>
  </si>
  <si>
    <t>шкаф</t>
  </si>
  <si>
    <t>Шкаф комб.</t>
  </si>
  <si>
    <t>Эл. плита</t>
  </si>
  <si>
    <t>эл.мясорубка</t>
  </si>
  <si>
    <t>Библиот.фонд-безвоз. от департ. 100 шт 2013 г</t>
  </si>
  <si>
    <t>Библиотечный фонд -декабрь 2011 года(88 штук)</t>
  </si>
  <si>
    <t>Библиотечный фонд -субвенция апрель 2010 года</t>
  </si>
  <si>
    <t>библиотечный фонд учебники  субвенция июнь 2010</t>
  </si>
  <si>
    <t>библиотечный фонд учебники 13.11.09</t>
  </si>
  <si>
    <t>Библиотечный фонд учебники-субвенция сентябрь</t>
  </si>
  <si>
    <t>Библиотечный фонд-Администрация ХМР</t>
  </si>
  <si>
    <t>Новейшая история России(для учителя), Обществознание</t>
  </si>
  <si>
    <t>Российская энциклопедия 10,11,12 тома</t>
  </si>
  <si>
    <t>Российская энциклопедия 9 томов</t>
  </si>
  <si>
    <t>энциклопедия, метод.лит-ра</t>
  </si>
  <si>
    <t>Библиот.фонд-безмоз</t>
  </si>
  <si>
    <t>Библиотечный фонд (англ.язык) 41 штук</t>
  </si>
  <si>
    <t>Библиотечный фонд -субвенция май 2011 года</t>
  </si>
  <si>
    <t>Библиотечный фонд(безвозмездное поступление (150 шт 0</t>
  </si>
  <si>
    <t>Большая Российская энциклопедия том 13</t>
  </si>
  <si>
    <t>Большая Российская энциклопедия том 14</t>
  </si>
  <si>
    <t>Большая Российская энциклопедия ТОМ 17</t>
  </si>
  <si>
    <t>Большая Российская энциклопедия ТОМ 18</t>
  </si>
  <si>
    <t>Большая Российская энциклопедия ТОМ 19</t>
  </si>
  <si>
    <t>Большая Российская энциклопедия ТОМ 20</t>
  </si>
  <si>
    <t>LCD телевизор</t>
  </si>
  <si>
    <t>Аудиокомплект для кабинета музыки</t>
  </si>
  <si>
    <t>Вентилятор поддува</t>
  </si>
  <si>
    <t>Верстак столярный</t>
  </si>
  <si>
    <t>Дом. театр</t>
  </si>
  <si>
    <t>Машина швейная BROTHER LS 2125</t>
  </si>
  <si>
    <t>Машина швейная BROTHER Prestige 100</t>
  </si>
  <si>
    <t>музыкальный центр</t>
  </si>
  <si>
    <t>принтер НР 1022</t>
  </si>
  <si>
    <t xml:space="preserve"> Портативный персональный компьютер Lenovo</t>
  </si>
  <si>
    <t>Аппаратно програмный комплекс( тип4)</t>
  </si>
  <si>
    <t>Аппаратно програмный комплекс( тип7)</t>
  </si>
  <si>
    <t>Компьютер DNS Jjjice</t>
  </si>
  <si>
    <t>Ноутбук Acer eMachines</t>
  </si>
  <si>
    <t>ПК в сборе INTEL</t>
  </si>
  <si>
    <t>проектор Acer X 113p</t>
  </si>
  <si>
    <t>Проектор Acer X 113p-2010Т</t>
  </si>
  <si>
    <t>проектор Acer X 113p-2013</t>
  </si>
  <si>
    <t>Проектор Ben G MX 503</t>
  </si>
  <si>
    <t>Экран настенный рулонный</t>
  </si>
  <si>
    <t>MФУ  Canon</t>
  </si>
  <si>
    <t>Интерактивная доска 80"</t>
  </si>
  <si>
    <t>Ламинатор Fellowes</t>
  </si>
  <si>
    <t>Ноутбук HP Compag 610</t>
  </si>
  <si>
    <t>Проектор</t>
  </si>
  <si>
    <t>проектор</t>
  </si>
  <si>
    <t>водонагреватель THERMEX - RZB- 100</t>
  </si>
  <si>
    <t>доска ДА ЗА 1015 белая</t>
  </si>
  <si>
    <t>доска ДА ЗА 1015 зеленая</t>
  </si>
  <si>
    <t>доска ДА ЗА 1015 комбинир.</t>
  </si>
  <si>
    <t>доска классная</t>
  </si>
  <si>
    <t>доска настенная 3х элемент.</t>
  </si>
  <si>
    <t>доска настенная 3х элемент.ДК</t>
  </si>
  <si>
    <t>стол компьютерный С-214</t>
  </si>
  <si>
    <t>стол компьютерный М3,2</t>
  </si>
  <si>
    <t>Стол СР -1,1</t>
  </si>
  <si>
    <t>Стол СР -2,1</t>
  </si>
  <si>
    <t>теплосчетчик</t>
  </si>
  <si>
    <t>Елка новогодняя</t>
  </si>
  <si>
    <t>КОЗЕЛ ГИМНАСТИЧЕСКИЙ</t>
  </si>
  <si>
    <t>Комплект для тенниса</t>
  </si>
  <si>
    <t>КОНЬ   ГИМНАСТИЧЕСКИЙ</t>
  </si>
  <si>
    <t>Стол   с приставкой</t>
  </si>
  <si>
    <t xml:space="preserve">Стол  угловой </t>
  </si>
  <si>
    <t>Стол  угловой с приставкой</t>
  </si>
  <si>
    <t>Умывальник "Водолей" с ЭВН</t>
  </si>
  <si>
    <t>Холодильник  ОКЕАН-5160Т</t>
  </si>
  <si>
    <t>Шкаф 2х створчатый медицин. ст-мет.(700*320*1655)</t>
  </si>
  <si>
    <t>электросушитель для рук</t>
  </si>
  <si>
    <t>"Красная книга" Приморского края</t>
  </si>
  <si>
    <t>Библиотечный фонд " Приморский торговый Дом книги"</t>
  </si>
  <si>
    <t>Библиотечный фонд 2013г (40шт)-30753</t>
  </si>
  <si>
    <t>Учебники сбв.</t>
  </si>
  <si>
    <t>Учебники сбв.договор №1  2011</t>
  </si>
  <si>
    <t>Учебники сбв.договор № 16</t>
  </si>
  <si>
    <t>Учебники сбв.договор № 17</t>
  </si>
  <si>
    <t>Учебники сбв.договор №19</t>
  </si>
  <si>
    <t>Учебники сбв.договор №21</t>
  </si>
  <si>
    <t>Аппаратно-программный  комплекс (тип 4)</t>
  </si>
  <si>
    <t>Аудиокомплекс  музыкальный</t>
  </si>
  <si>
    <t>Аудиомагнитола</t>
  </si>
  <si>
    <t>Блок питания</t>
  </si>
  <si>
    <t>Верстак комбинированный одноместный</t>
  </si>
  <si>
    <t xml:space="preserve">Источник бесперебойного питания  </t>
  </si>
  <si>
    <t>Колонки Микролаб 2,0</t>
  </si>
  <si>
    <t>Копировальный аппарат канон</t>
  </si>
  <si>
    <t xml:space="preserve">МФУ САМСУНГ </t>
  </si>
  <si>
    <t>МФУ-НР</t>
  </si>
  <si>
    <t>МФУ-НР-Лазер М 1132</t>
  </si>
  <si>
    <t>Насос погружной</t>
  </si>
  <si>
    <t>Ноутбук Acer EX4130</t>
  </si>
  <si>
    <t>Ноутбук Acer extensa EX 5635Z</t>
  </si>
  <si>
    <t>Ноутбук АСУС</t>
  </si>
  <si>
    <t>Ноутбук ДНС</t>
  </si>
  <si>
    <t>Проектор BenQ MP512</t>
  </si>
  <si>
    <t>Проектор BenQ MP515</t>
  </si>
  <si>
    <t>Проектор Виесоник  5111</t>
  </si>
  <si>
    <t>Проигрыватель DYD</t>
  </si>
  <si>
    <t>Сканер МФУ Канон</t>
  </si>
  <si>
    <t>Сканер Мюстек</t>
  </si>
  <si>
    <t>Телевизор ЛСД 26</t>
  </si>
  <si>
    <t>Телевизор ЛСД 32</t>
  </si>
  <si>
    <t>Тепловой счетчик</t>
  </si>
  <si>
    <t>Факс Панасоник КХ</t>
  </si>
  <si>
    <t>Швейная машина  Врокер 2125</t>
  </si>
  <si>
    <t>Швейная машина  ВрокерПрестиж 100</t>
  </si>
  <si>
    <t>Экран Projecta настенный рулонный</t>
  </si>
  <si>
    <t>Бак с крышкой ПБ 1500л</t>
  </si>
  <si>
    <t>Бесперебойник</t>
  </si>
  <si>
    <t>Водонагреватель "Термекс"</t>
  </si>
  <si>
    <t>Доска Белая</t>
  </si>
  <si>
    <t>Доска Зеленая (стальная)</t>
  </si>
  <si>
    <t>Доска Комбинированная</t>
  </si>
  <si>
    <t>Ель искусственная</t>
  </si>
  <si>
    <t>Мебель кабинетная</t>
  </si>
  <si>
    <t>Насосная автостанция</t>
  </si>
  <si>
    <t>Огнетушители Оп-4</t>
  </si>
  <si>
    <t>Плита электрическая "ЛЫСЬВА"</t>
  </si>
  <si>
    <t>Плита электрическая сжарочным шкафом</t>
  </si>
  <si>
    <t>Стол  выкатной</t>
  </si>
  <si>
    <t>Стол тенисный с сеткой</t>
  </si>
  <si>
    <t>Стол угловой</t>
  </si>
  <si>
    <t>Стул "Престиж"</t>
  </si>
  <si>
    <t>Стул компьютерный</t>
  </si>
  <si>
    <t>Фотоаппарат</t>
  </si>
  <si>
    <t>Холодильник ДАЕУОО 147</t>
  </si>
  <si>
    <t>Холодильник ДЭУ 390</t>
  </si>
  <si>
    <t>Эл.счетчик Меркурий</t>
  </si>
  <si>
    <t>"Красная книга Приморского края. растения"</t>
  </si>
  <si>
    <t>Новейшая история,обществознание(для учителя)</t>
  </si>
  <si>
    <t xml:space="preserve">Учебники </t>
  </si>
  <si>
    <t>Учебники англ 2-4</t>
  </si>
  <si>
    <t>Учебники -1</t>
  </si>
  <si>
    <t>Учебники-2</t>
  </si>
  <si>
    <t>Учебники-3</t>
  </si>
  <si>
    <t>Учебники-4</t>
  </si>
  <si>
    <t>LCD телевизор 32 LG32LG4 субв. 01.12.09 г</t>
  </si>
  <si>
    <t>Аппарат копировальный CANNON</t>
  </si>
  <si>
    <t>Аппаратно-программный комплекс тип 7</t>
  </si>
  <si>
    <t>Аппаратно-программынй комплекс (тип 4)</t>
  </si>
  <si>
    <t>Водонагреватель  2011</t>
  </si>
  <si>
    <t>Водонагреватель "Термекс"150 л  2011</t>
  </si>
  <si>
    <t>водонагреватель ВУ 390</t>
  </si>
  <si>
    <t>Водосчетчик ф 50</t>
  </si>
  <si>
    <t>Интерактивная доска 80" IQBoard PS S080 суб 2009 г.</t>
  </si>
  <si>
    <t>Колонки  Microlab 2.0 SOLO  субв.04.12.2009 г.</t>
  </si>
  <si>
    <t>Компьютер DNS Office(010822147) субв. 04.12.2009 г.</t>
  </si>
  <si>
    <t>Компьютер DNS Office(015715042) субв. 08.12.2009 г.</t>
  </si>
  <si>
    <t>компьютер,монитор,колонки,микрофон</t>
  </si>
  <si>
    <t>косилка</t>
  </si>
  <si>
    <t>Культиватор</t>
  </si>
  <si>
    <t>Ламинатор Fellowes субв. 08.12.2009 г</t>
  </si>
  <si>
    <t>Монитор Acer LCD 17</t>
  </si>
  <si>
    <t>Монитор Acer LCD 17 V173 субв. 04.12.2009 г</t>
  </si>
  <si>
    <t>МФУ Canon i-SENSYS MFT 4018 субв.08.12.2009 г.</t>
  </si>
  <si>
    <t>МФУ Xerox 3100</t>
  </si>
  <si>
    <t>Ноутбук Асер  ЕМЕ 520 суб 2009г.</t>
  </si>
  <si>
    <t>Персональный компьютер суб 2009г.</t>
  </si>
  <si>
    <t>Персональный компьютер суб ноябрь 2009 г.</t>
  </si>
  <si>
    <t>Плата видеомонтажа Pinnacle Studio субв. 08.12.2009 г.</t>
  </si>
  <si>
    <t>Плуг ПЛН - 3,35</t>
  </si>
  <si>
    <t>Пректор Acer X110P(3D) DLP 2700 LUMENS SVGA (800x600)</t>
  </si>
  <si>
    <t>Принтер ксерокс  3124 L  субв. 2009 г.</t>
  </si>
  <si>
    <t>Принтер НР Laser Jet P 1005 субв. 08.12.09 г.</t>
  </si>
  <si>
    <t>Проектор "Acer-X111"</t>
  </si>
  <si>
    <t>Проектор Acer X 111</t>
  </si>
  <si>
    <t>Проектор BenQ MP 512</t>
  </si>
  <si>
    <t>Проектор BenQ MP 515  суб ноябрь 2009 г.</t>
  </si>
  <si>
    <t>Сеялка 03,36</t>
  </si>
  <si>
    <t>Телевизор Самсунг CS 21Z 50Z 3Q  субв.2009г</t>
  </si>
  <si>
    <t>факс ВNOther-T-106</t>
  </si>
  <si>
    <t>Цифровая видеокамера Sony DCR-SR87 субв.01.12.09 г.</t>
  </si>
  <si>
    <t>Швейная машина BROTHER LS 2125 cубв. 02.12.2009 г.</t>
  </si>
  <si>
    <t>Швейная машина BROTHER Rrestige 100  cубв. 02.12.2009 г.</t>
  </si>
  <si>
    <t xml:space="preserve">Экран Rrojecta настенный рулонный </t>
  </si>
  <si>
    <t>Доска ДА-3А 1015 белая суб 2009 г.</t>
  </si>
  <si>
    <t>Доска ДА-3А 1015 зел</t>
  </si>
  <si>
    <t>Доска ДА-3А 1015 ЗЕЛ. ( СТАЛЬН. ОСНОВА ДА-ЗА/ЗЛ 1000х1500,ЛОТ.,КРЕПЛ.) суб 2009</t>
  </si>
  <si>
    <t>Доска ДА-3А 1015 комбинир суб 2009 г.</t>
  </si>
  <si>
    <t xml:space="preserve">Доска зеленая </t>
  </si>
  <si>
    <t>доска  настенная  ДН-32М (3х1)</t>
  </si>
  <si>
    <t>Доска настенная 3-х элементная</t>
  </si>
  <si>
    <t>Елка</t>
  </si>
  <si>
    <t>Козел гимнастический (суб 2010 г)</t>
  </si>
  <si>
    <t>Комплект для игры в теннис (стол с сеткой)</t>
  </si>
  <si>
    <t>Мостик гимнастический приставной (жесткий) (суб 2010 г)</t>
  </si>
  <si>
    <t>Плита электрическая  ЭП-6 ЖШ</t>
  </si>
  <si>
    <t>Портативный ПК Lenovo 3053 CTO</t>
  </si>
  <si>
    <t>Радиоузел</t>
  </si>
  <si>
    <t>Скамейка гимнастическая длина 3,0м (субв.2010 г.)</t>
  </si>
  <si>
    <t>Стенка гимнастическая 3,2*1м (субв.2010 г.)</t>
  </si>
  <si>
    <t>Стенка Ольховка</t>
  </si>
  <si>
    <t>Стол компьютерный ченический суб.2009г</t>
  </si>
  <si>
    <t>Стол СР-121</t>
  </si>
  <si>
    <t>стол угловой</t>
  </si>
  <si>
    <t>стул</t>
  </si>
  <si>
    <t>Холодильник "Океан"</t>
  </si>
  <si>
    <t>Холодильник  ДЭУ 3801</t>
  </si>
  <si>
    <t>Шифоньер</t>
  </si>
  <si>
    <t>Шкаф жарочный</t>
  </si>
  <si>
    <t>Эл.печь</t>
  </si>
  <si>
    <t>"Красная книга Приморского края.Растения"</t>
  </si>
  <si>
    <t>Библ.фонд (Верещагин ИН англд.яз 3 кл 12 шт)</t>
  </si>
  <si>
    <t>Библ.фонд (Канакина ВП Русск.яз 4 кл 12 шт)</t>
  </si>
  <si>
    <t>Библ.фонд (Климанов ЛФ Литерат.чтение 4 кл. в 2-х частях 12 шт.)</t>
  </si>
  <si>
    <t>Библ.фонд (Моро МИ Математика 4 кл 12 шт.)</t>
  </si>
  <si>
    <t>Библ.фонд (Плешаков АА Окруж мир в 2-х частях 12 шт)</t>
  </si>
  <si>
    <t>библиотечный фонд   12.12.2011 г.</t>
  </si>
  <si>
    <t>библиотечный фонд субвенция 03.05.2011 г.</t>
  </si>
  <si>
    <t>библиотечный фонд субвенция 2009</t>
  </si>
  <si>
    <t>Библиотечный фонд. Английский язык . 2 кл. Кузовлев 10 шт</t>
  </si>
  <si>
    <t>Библиотечный фонд. Английский язык. 3 кл. Кузовлев 10 шт.</t>
  </si>
  <si>
    <t>Библиотечный фонд. Английский язык. 4 кл. Кузовлев 7 шт.</t>
  </si>
  <si>
    <t>Библиотечный фонд. Английский язык. 4 кл. Кузовлев. 1 шт.</t>
  </si>
  <si>
    <t>край открытый миру.Приморский край</t>
  </si>
  <si>
    <t>Учебная литература по ГКО 2012 г. 102 шт. Передано безвозмездно</t>
  </si>
  <si>
    <t>Учебная литература по ГКО 2012г. 11 шт. Передано безвозмездно</t>
  </si>
  <si>
    <t>15,6"(Home)Ноутбук DNS (0116098) (HD) cуб 02.12.2009  г.</t>
  </si>
  <si>
    <t>15,6"Ноутбук Presario CQ56-122E ( cуб 16.12.2010 г.)</t>
  </si>
  <si>
    <t>Аппаратно-програмный комплекс 9 (тип4)</t>
  </si>
  <si>
    <t>Аппаратно-програмный комплекс (тип 4)</t>
  </si>
  <si>
    <t>Аппаратно-програмный комплекс (тип4)</t>
  </si>
  <si>
    <t>Аудиокомплект для кабинета  музыки  ( субв. 16.12.2010 г.)</t>
  </si>
  <si>
    <t>Аудиокомплект для кабинета  музыки  суб 08.10.2010 г.</t>
  </si>
  <si>
    <t>Аудиокомплект для кабинета  музыки  суб 28.11.2009 г.</t>
  </si>
  <si>
    <t>Верстак комбинированный суб.2009 г.</t>
  </si>
  <si>
    <t>Внешний HDD 1TB/WD My Passport ULTRA/2.5/USB 3.0 black</t>
  </si>
  <si>
    <t>Водонагреватель  АМZTON PLT 100 V</t>
  </si>
  <si>
    <t>Графический планшет суб. 08.10.2010 г.</t>
  </si>
  <si>
    <t>Интерактивная доска   80" IQBoard  PS S080 суб 2009г.</t>
  </si>
  <si>
    <t>Компьютер DNS Home ( 1900913)</t>
  </si>
  <si>
    <t>Машинка швейная  "Brother-RS 9" субв.27.11.2009 г.</t>
  </si>
  <si>
    <t>Морозильный шкаф  TM POLAIR CB 105-S</t>
  </si>
  <si>
    <t>Мото-помпа Е -40</t>
  </si>
  <si>
    <t>МФУ  Samsung SCX  4200 Laser Printer субв.02.12.09 г.</t>
  </si>
  <si>
    <t>Ноутбук Acer Aspire 5315-051 GO8 Mi (WXGA ) CM-530</t>
  </si>
  <si>
    <t>Ноутбук Acer Extensa EX5635Z (WXGA)</t>
  </si>
  <si>
    <t>Оверлок "JAGUAR-087" ( субв.17.12.2010 г).</t>
  </si>
  <si>
    <t>Персональный компьютер  суб 2009г.</t>
  </si>
  <si>
    <t>Персональный компьютер  суб  24.11.09 г.</t>
  </si>
  <si>
    <t>Портативный персональный компьютер LENOVO</t>
  </si>
  <si>
    <t>Принтер КУОСЕРА-1040</t>
  </si>
  <si>
    <t>проектор Acer P1166 P субв.28.11.2009 г.</t>
  </si>
  <si>
    <t>Проектор Acer 110 (субв.16.12.10 г.)</t>
  </si>
  <si>
    <t>проектор Acer XD 1250 P</t>
  </si>
  <si>
    <t>Проектор BenQ MP 515 ( субв. 16.12.2010 г)</t>
  </si>
  <si>
    <t>Проектор EPSON EB-S6 субв. 28.11.2009 г.</t>
  </si>
  <si>
    <t>Экран настенный Projecta SlimScreen 200х200см рулонный (субв.16.12.2010 г.)</t>
  </si>
  <si>
    <t>Видиокамера</t>
  </si>
  <si>
    <t>Доска ДА ЗА 1015 БЕЛАЯ суб 2009 г.</t>
  </si>
  <si>
    <t>Доска ДА ЗА 1015 зелена( стальная основа ДА-ЗА/ЗЛ 1000х1500,лоток,крепление) суб 2009 г.</t>
  </si>
  <si>
    <t>Доска ДА ЗА 1015 КОМБИНИР суб 2009 г.</t>
  </si>
  <si>
    <t>Доска школьная 3-х элементная ДК-323</t>
  </si>
  <si>
    <t>Козел гимнастический (суб. 2010 г)</t>
  </si>
  <si>
    <t>Конь гимнастический прыжковой (суб. 2010 г)</t>
  </si>
  <si>
    <t>Мостик гимнастический подпружиненый (суб. 2010 г)</t>
  </si>
  <si>
    <t>Плита кухонная эл. ЭП - 6ЖШ</t>
  </si>
  <si>
    <t>Стол компьютерный ученический ( субв .2010 г.)</t>
  </si>
  <si>
    <t>Стол компьютерный ученический  суб.2009 г.</t>
  </si>
  <si>
    <t>Холодильник "PAEWOO-FR-147"</t>
  </si>
  <si>
    <t>Щит баскетбольный (суб. 2010 г)</t>
  </si>
  <si>
    <t>ЭлектроподогревательURS0030</t>
  </si>
  <si>
    <t>Электросушитель для рук АА 13000</t>
  </si>
  <si>
    <t>" Красная книга Приморского края. Растения"</t>
  </si>
  <si>
    <t>Английский язывк 4 кл. Кузовлев 1 шт.</t>
  </si>
  <si>
    <t>Английский язык 2 кл. Кузовлев 11шт.</t>
  </si>
  <si>
    <t>Английский язык 3 кл. Кузовлев 11 шт.</t>
  </si>
  <si>
    <t>Английский язык 4 кл. кузовлев 7 шт.</t>
  </si>
  <si>
    <t>Библиотечный фонд Большая Российская энциклопедия Том 17</t>
  </si>
  <si>
    <t>Библиотечный фонд Большая Российская энциклопедия Том 18</t>
  </si>
  <si>
    <t>Библиотечный фонд Большая Российская энциклопедия Том 19</t>
  </si>
  <si>
    <t>Библиотечный фонд Большая Российская энциклопедия Том 20</t>
  </si>
  <si>
    <t>Край открытый миру .Приморский край</t>
  </si>
  <si>
    <t>Российская энциклопедия   10,11,12 том</t>
  </si>
  <si>
    <t>Российская энциклопедия   13,14 том</t>
  </si>
  <si>
    <t>учебн.литература ГКО  0120200002712000014-0176357-01</t>
  </si>
  <si>
    <t>Учебная литература по ГКО. 102 шт. Передано безвозмездно</t>
  </si>
  <si>
    <t>Ламинатор А3</t>
  </si>
  <si>
    <t>Микрофон PANASONIC</t>
  </si>
  <si>
    <t>МФУCanon суб.</t>
  </si>
  <si>
    <t>Ноутбук Acer eMachines EMG7125</t>
  </si>
  <si>
    <t>Проектор BenG MP 515(DLP,800х600)</t>
  </si>
  <si>
    <t>Проектор BenQ МР 626</t>
  </si>
  <si>
    <t>LCD Телевизор +DVD LG 32LG4000</t>
  </si>
  <si>
    <t>Дом. театр PHILIPS</t>
  </si>
  <si>
    <t>Экран Projecta  на штативе</t>
  </si>
  <si>
    <t>Экран Projecta (10200062)</t>
  </si>
  <si>
    <t>Морозилка ОКЕАН</t>
  </si>
  <si>
    <t>Холодильник ДТУ</t>
  </si>
  <si>
    <t>ПАЗ 32053-70VIN XIM3205CXB0000181</t>
  </si>
  <si>
    <t>Доска аудиторная ДА-ЗА 1015 белая</t>
  </si>
  <si>
    <t>Доска аудиторная ДА-ЗА 1015 комбинир</t>
  </si>
  <si>
    <t>Доска ДА ЗА 1015 зеленая</t>
  </si>
  <si>
    <t>пила циркулярная</t>
  </si>
  <si>
    <t>стелаж компьютерный</t>
  </si>
  <si>
    <t>стол компьтерный сент.</t>
  </si>
  <si>
    <t>стул компьют.</t>
  </si>
  <si>
    <t>умывальник</t>
  </si>
  <si>
    <t>эл.счетчик</t>
  </si>
  <si>
    <t>Конь  гимнастический</t>
  </si>
  <si>
    <t>Доска аудиторная 3х элем.</t>
  </si>
  <si>
    <t>Доска аудиторная ДА -52</t>
  </si>
  <si>
    <t>Мебель кабинет.</t>
  </si>
  <si>
    <t>Палас</t>
  </si>
  <si>
    <t>стол компьтерный</t>
  </si>
  <si>
    <t>стол  угловой</t>
  </si>
  <si>
    <t>Печь СВЧ</t>
  </si>
  <si>
    <t>эл.сковорода</t>
  </si>
  <si>
    <t>Учебники 2012-23575,50</t>
  </si>
  <si>
    <t>Учебники 2012-2640</t>
  </si>
  <si>
    <t>Учебники 2012-14000</t>
  </si>
  <si>
    <t>Проектор Epson EB-X02 LCD</t>
  </si>
  <si>
    <t>ПАЗ 32053- XIM3205CXС0005433</t>
  </si>
  <si>
    <t>Шкаф медицинский</t>
  </si>
  <si>
    <t>Библиотечный фонд 2013-28431</t>
  </si>
  <si>
    <t>Учебники 2013-17355</t>
  </si>
  <si>
    <t>Учебники 2013-5525</t>
  </si>
  <si>
    <t>Учебники 2013-8177</t>
  </si>
  <si>
    <t>Магнитофон   HILIHS</t>
  </si>
  <si>
    <t>Ноутбук  acer exfensa  ex 5635z</t>
  </si>
  <si>
    <t>Ноутбук acer extensa ex5635z</t>
  </si>
  <si>
    <t>Ноутбук DNS-123308(HD)</t>
  </si>
  <si>
    <t>Проектор Acer Х1111</t>
  </si>
  <si>
    <t>Проэктор benQ mp512</t>
  </si>
  <si>
    <t>Проэктор EPSOH EB-S72</t>
  </si>
  <si>
    <t>Проэктор EPSOH EMD-TW 20</t>
  </si>
  <si>
    <t>Экран настенный</t>
  </si>
  <si>
    <t>Акустика (магнитофон)   НТ  403</t>
  </si>
  <si>
    <t>Аппаратно програмный комлекс</t>
  </si>
  <si>
    <t>Аудиокомплект для кабинета  музыки</t>
  </si>
  <si>
    <t>Компьютер DNS (2010г)</t>
  </si>
  <si>
    <t>Компьютер DNS (2010г) 012232</t>
  </si>
  <si>
    <t>Компьютер персональный портативный 2012г</t>
  </si>
  <si>
    <t>Копировальный аппарат Canon FC  128</t>
  </si>
  <si>
    <t>монитор LG</t>
  </si>
  <si>
    <t>мультемидийный проектор BenQ MP512</t>
  </si>
  <si>
    <t>Ноутбук EME440-1202G16Mi(HD)AMD</t>
  </si>
  <si>
    <t>Оверлог AURORA 754D</t>
  </si>
  <si>
    <t>плеер DVD</t>
  </si>
  <si>
    <t>Принтер Samsung SCX-4200 Lp</t>
  </si>
  <si>
    <t>принтер Samsung SCX-4200 Lp</t>
  </si>
  <si>
    <t>Принтер- струйный</t>
  </si>
  <si>
    <t xml:space="preserve">Проектор EPSON EB-X12 </t>
  </si>
  <si>
    <t>Проэктор EPSOH EB-S12</t>
  </si>
  <si>
    <t>Телевизор "Океан"</t>
  </si>
  <si>
    <t>Цифровая видеокамера SJHY DCR-SR87E</t>
  </si>
  <si>
    <t>Цифровой фотоаппарат  М 1063</t>
  </si>
  <si>
    <t>Швейная машина ASTRALUX 100</t>
  </si>
  <si>
    <t>Швейная машина ASTRALUX 150</t>
  </si>
  <si>
    <t>Электро плита 6 комфорочная с духовкой</t>
  </si>
  <si>
    <t>Доска  аудиторская ДА-52</t>
  </si>
  <si>
    <t xml:space="preserve">Стол Компьютерный  </t>
  </si>
  <si>
    <t>Стол теннисный</t>
  </si>
  <si>
    <t>Холодильник BEKO 2900</t>
  </si>
  <si>
    <t>Верстак комбинированный (одноместный)-10</t>
  </si>
  <si>
    <t>Верстак комбинированный (одноместный)-3</t>
  </si>
  <si>
    <t>Верстак комбинированный (одноместный)-4</t>
  </si>
  <si>
    <t>Верстак комбинированный (одноместный)-5</t>
  </si>
  <si>
    <t>Верстак комбинированный (одноместный)-6</t>
  </si>
  <si>
    <t>Верстак комбинированный (одноместный)-7</t>
  </si>
  <si>
    <t>Верстак комбинированный (одноместный)-8</t>
  </si>
  <si>
    <t>Верстак комбинированный (одноместный)-9</t>
  </si>
  <si>
    <t>Доска ДА ЗА 1015 Зеленая (2)</t>
  </si>
  <si>
    <t>Доска ДА ЗА 1015 Зеленая (3)</t>
  </si>
  <si>
    <t>Доска ДА ЗА 1015 Зеленая (4)</t>
  </si>
  <si>
    <t>Доска ДА ЗА 1015 Зеленая (5)</t>
  </si>
  <si>
    <t>Доска ДА ЗА 1015 Зеленая (6)</t>
  </si>
  <si>
    <t>Доска ДА ЗА 1015 Зеленая (7)</t>
  </si>
  <si>
    <t>Доска ДА ЗА 1015 Зеленая (8)</t>
  </si>
  <si>
    <t>Доска ДА ЗА 1015 Зеленая (9)</t>
  </si>
  <si>
    <t>Доска классная 1015 (2)</t>
  </si>
  <si>
    <t>Доска классная  ДА ЗА1015  Зеленая</t>
  </si>
  <si>
    <t>МАТ ГИМНАСТИЧЕСКИЙ</t>
  </si>
  <si>
    <t>Стол для игры в настольный тенис</t>
  </si>
  <si>
    <t>Стол Компьютерный  Симба С-14</t>
  </si>
  <si>
    <t>Стол Компьютерный  ученический (Правый)</t>
  </si>
  <si>
    <t>ЭЛЕКТРОСКОВОРОДКА</t>
  </si>
  <si>
    <t>ЭЛЕКТРОТИТАН</t>
  </si>
  <si>
    <t>Библиотечный фонд (Учебники) 125шт октябрь 2013г</t>
  </si>
  <si>
    <t>Библиотечный фонд учебники   сентябрь 2010г.</t>
  </si>
  <si>
    <t xml:space="preserve">Учебная литер атура 162шт2012г безвозмездно </t>
  </si>
  <si>
    <t xml:space="preserve">Учебная литер атура 21шт2012г безвозмездно </t>
  </si>
  <si>
    <t>БИБЛИОТЕЧНЫЙ ФОНД</t>
  </si>
  <si>
    <t>Библиотечный фонд учебники (6)  ноябрь 09г.</t>
  </si>
  <si>
    <t xml:space="preserve">Библиотечный фонд Учебники </t>
  </si>
  <si>
    <t>Аппаратно-програмный комплекс тип 4</t>
  </si>
  <si>
    <t>ПК в сборе  IhteI Pentium G2030/4Gb/500Gb/DVDrw</t>
  </si>
  <si>
    <t>Компьютер DNS  430</t>
  </si>
  <si>
    <t>Компьютер DNS  E5300</t>
  </si>
  <si>
    <t>Монитор  Acer   LCD 17</t>
  </si>
  <si>
    <t>Монитор  Acer   LCD 19</t>
  </si>
  <si>
    <t>Ноутбук  Acer e Machines</t>
  </si>
  <si>
    <t>Ноутбук Acer Extensa EX 5630 EZ-422G16</t>
  </si>
  <si>
    <t>Принтер Canon  LBP - 3 B</t>
  </si>
  <si>
    <t>Телевизор  32 " LG HD</t>
  </si>
  <si>
    <t>Телевизор "ОКЕАН"</t>
  </si>
  <si>
    <t>Экран Proiecta настенный рулонный</t>
  </si>
  <si>
    <t>МФУ Xerox</t>
  </si>
  <si>
    <t>Магнитофон</t>
  </si>
  <si>
    <t>Брошюровщик суб.декабрь 2009</t>
  </si>
  <si>
    <t>компьютер субвен.декабрь 2009</t>
  </si>
  <si>
    <t>Копировальный товар САНОН 128 суб.дек.2010</t>
  </si>
  <si>
    <t>машинка швейная суб.дек.2009машинка швейная суб.дек.2009</t>
  </si>
  <si>
    <t>Монитор субвенц.декабрь 2009</t>
  </si>
  <si>
    <t>Музыкальный центр субвенц.2010 декабрь</t>
  </si>
  <si>
    <t>ноутбук</t>
  </si>
  <si>
    <t>ноутбук суб.дек.2009</t>
  </si>
  <si>
    <t>персональный компьютер суб.декабрь 2009</t>
  </si>
  <si>
    <t>Принтер ВРОСНЕР суб.декабрь 2010</t>
  </si>
  <si>
    <t>Принтер октябрь 2009 суб.</t>
  </si>
  <si>
    <t>Принтер САНОН суб.декабрь 2010</t>
  </si>
  <si>
    <t>Принтер-сканер</t>
  </si>
  <si>
    <t>проэктор субвен.декабрь 2009</t>
  </si>
  <si>
    <t>Телевизор октябрь 2009 суб</t>
  </si>
  <si>
    <t>Телевизор октябрь 2009 суб Океан</t>
  </si>
  <si>
    <t>Телевизор САМСУНГ суб.дек.2010</t>
  </si>
  <si>
    <t>ФАКС окт.2009 суб.</t>
  </si>
  <si>
    <t>Цифровая видеокамера(суб дек.2009)</t>
  </si>
  <si>
    <t>экран на штативе</t>
  </si>
  <si>
    <t>Аппаратно-программый комплекс (тип 4)</t>
  </si>
  <si>
    <t>Аппаратно-программый комплекс тип 7. 1комп.</t>
  </si>
  <si>
    <t xml:space="preserve">Портативный персональный компьютер Lenovo </t>
  </si>
  <si>
    <t>Телевизор АВЕСТ</t>
  </si>
  <si>
    <t>Холодильник Океан</t>
  </si>
  <si>
    <t>электроприбор отопительный эпо -1-18</t>
  </si>
  <si>
    <t>Доска Да за 1015 белая</t>
  </si>
  <si>
    <t>Доска ДА ЗА 1015 зелёная(стальная основа)</t>
  </si>
  <si>
    <t>Доска Да за 1015 комбиниров.</t>
  </si>
  <si>
    <t>Канат суб.2010 декабрь</t>
  </si>
  <si>
    <t>Мат гимнастический суб.декабрь 2010</t>
  </si>
  <si>
    <t>Мостик гимнастический подпр.суб.дек.2010</t>
  </si>
  <si>
    <t>стенка шведская суб.дек.2010</t>
  </si>
  <si>
    <t>Шкаф SL 150 суб.декабрь 2009</t>
  </si>
  <si>
    <t>Шкаф SL 87 Тсуб.декабрь 2009</t>
  </si>
  <si>
    <t>Щит б/б тренировочный суб.декабрь 2010</t>
  </si>
  <si>
    <t>книжный шкаф</t>
  </si>
  <si>
    <t>книжный шкаф лабиринт</t>
  </si>
  <si>
    <t>Комплект для игры в тенис (столс сеткой)</t>
  </si>
  <si>
    <t>стол с-214</t>
  </si>
  <si>
    <t>стол ро1,6*7</t>
  </si>
  <si>
    <t>Библиотечные фонды ( Канакина В.П. Русский язык 4 кл. 12 шт.)</t>
  </si>
  <si>
    <t>Библиотечные фонды (Верещагин И.Н. Английский язык 3 кл. 12 шт.)</t>
  </si>
  <si>
    <t>Библиотечные фонды (Климанова Л.Ф. и др. Литературное чтение 4 кл. 12 шт.)</t>
  </si>
  <si>
    <t>Библиотечные фонды (Моро и др. Математика 4 кл. 12 шт)</t>
  </si>
  <si>
    <t>Библиотечные фонды (Плешаков А.А. Окружающий мир 4 кл. 12 шт.)</t>
  </si>
  <si>
    <t>библиотечный фонд декабрь 2009</t>
  </si>
  <si>
    <t>Библиотечный фонд июнь 2009г субвенция</t>
  </si>
  <si>
    <t>Библиотечный фонд суб.дек. 2011 учеб.15 шт.</t>
  </si>
  <si>
    <t>Библиотечный фонд суб.дек. 2011 учеб.41 шт.</t>
  </si>
  <si>
    <t>Библиотечный фонд суб.май 2011 учеб.72 шт.</t>
  </si>
  <si>
    <t>Библиотечный фонд суб.ноябрь 2009</t>
  </si>
  <si>
    <t>Библиотечный фонд суб.октябрь 2010</t>
  </si>
  <si>
    <t>Библиотечный фонд суб.сентябрь 2010</t>
  </si>
  <si>
    <t>Библиотечный фонд. Английский язык 2 кл.Кузовлев (10 шт)</t>
  </si>
  <si>
    <t>Библиотечный фонд. Английский язык 3 кл. Кузовлев (10 шт)</t>
  </si>
  <si>
    <t>Библиотечный фонд. Английский язык 4 кл. Кузовлев (6 шт)</t>
  </si>
  <si>
    <t>Учебная литература по ГКО 2012 г. 10 шт.</t>
  </si>
  <si>
    <t>Учебная литература по ГКО 2012г. 60 шт.</t>
  </si>
  <si>
    <t>Холодильник  DAEWOO</t>
  </si>
  <si>
    <t>Водонагреватель ARISTON-ABS-PRO</t>
  </si>
  <si>
    <t>Водонагреватель ARISTON-ABS-BLU</t>
  </si>
  <si>
    <t>Мясорубка</t>
  </si>
  <si>
    <t>Весы медицинские напольные электр.ВЭМ-150-"Масса-К"</t>
  </si>
  <si>
    <t>Облучатель-рециркулятор настенный СН-211-115</t>
  </si>
  <si>
    <t>Холодильник  DAEWOO FN147</t>
  </si>
  <si>
    <t>Водосчетчик Ф 31</t>
  </si>
  <si>
    <t>ПМФУ лазерный</t>
  </si>
  <si>
    <t>Принтер (МФУ)-НР С 41</t>
  </si>
  <si>
    <t>Принтер Xerox</t>
  </si>
  <si>
    <t>Радиокнопка кнопка "Астра-Р"</t>
  </si>
  <si>
    <t>Электро счетчик</t>
  </si>
  <si>
    <t>Электроплита   6 конф. с духовкой</t>
  </si>
  <si>
    <t>Весы РН 6Ц-13У</t>
  </si>
  <si>
    <t>Детский стул</t>
  </si>
  <si>
    <t>Машинка стиральная</t>
  </si>
  <si>
    <t>Термоконтейнер медицинский</t>
  </si>
  <si>
    <t>Ростометр РМ-1 "Диакомс"</t>
  </si>
  <si>
    <t>Плантограф</t>
  </si>
  <si>
    <t>Край  открытый миру</t>
  </si>
  <si>
    <t>Кинотеатр</t>
  </si>
  <si>
    <t>МБ ДОУ "ДС № 3" с. К-Рыболов</t>
  </si>
  <si>
    <t>Водонагреватель ABS PLP</t>
  </si>
  <si>
    <t>Водонагреватель Poiaris</t>
  </si>
  <si>
    <t>Водонагреватель RZL</t>
  </si>
  <si>
    <t>МФУ лазарный</t>
  </si>
  <si>
    <t>Ноутбук Asus 15.6 DVDWint\HD\WinFiW7HB64\Cam\6c\black</t>
  </si>
  <si>
    <t>Стиральная машина "Океан"</t>
  </si>
  <si>
    <t>Кровать детская</t>
  </si>
  <si>
    <t>Кровать детская,однояр-я,массив,лак,1400*600</t>
  </si>
  <si>
    <t>Мебель для кухни</t>
  </si>
  <si>
    <t>Столик медицинский 2-х полочный</t>
  </si>
  <si>
    <t>Электрический счетчик</t>
  </si>
  <si>
    <t>Электрическая плита</t>
  </si>
  <si>
    <t>Дорожка</t>
  </si>
  <si>
    <t>"Красная книга Приморского  края.Растения."</t>
  </si>
  <si>
    <t>Край открытый миру. Приморский край.</t>
  </si>
  <si>
    <t>весы медицинские ВЭМ 150</t>
  </si>
  <si>
    <t xml:space="preserve">телевизор </t>
  </si>
  <si>
    <t>палас</t>
  </si>
  <si>
    <t>стенка-горка</t>
  </si>
  <si>
    <t>ковер</t>
  </si>
  <si>
    <t xml:space="preserve">ростомер </t>
  </si>
  <si>
    <t>МБ ДОУ "ДС № 6" с. Ильинка</t>
  </si>
  <si>
    <t>Весы медицинские напольные</t>
  </si>
  <si>
    <t>Водонагреватель "Аристон"</t>
  </si>
  <si>
    <t>Плантограф д/определения плоскостопия</t>
  </si>
  <si>
    <t>Принтер 1</t>
  </si>
  <si>
    <t>Весы</t>
  </si>
  <si>
    <t>Водонагреватель 2</t>
  </si>
  <si>
    <t>Водонагреватель ARISTON</t>
  </si>
  <si>
    <t>Водонагреватель TERMEX</t>
  </si>
  <si>
    <t>Водонагреватель THERMEX</t>
  </si>
  <si>
    <t>Водонагреватель ОКА</t>
  </si>
  <si>
    <t>Вытяжная вентиляция</t>
  </si>
  <si>
    <t>Кабинка 3-х секционная детская</t>
  </si>
  <si>
    <t>Кабинка 4-х секционная детская</t>
  </si>
  <si>
    <t>Кровать детская радуга</t>
  </si>
  <si>
    <t>Облучатель-рециркулятор</t>
  </si>
  <si>
    <t>Облучатель-рециркулятор настенный</t>
  </si>
  <si>
    <t>Облучатель-рециркулятор настенный 2</t>
  </si>
  <si>
    <t>Огнетушители</t>
  </si>
  <si>
    <t>Плита кух.эл.ЭП-4ЖШ</t>
  </si>
  <si>
    <t>Плита кухонная электрическая</t>
  </si>
  <si>
    <t>Ростомер РМ-2 "Диакомс" с мет.стульчиком</t>
  </si>
  <si>
    <t>Стол для воспитателя однотумбовый</t>
  </si>
  <si>
    <t>Холодильник ДЭУ</t>
  </si>
  <si>
    <t>Холодильник Океан МЛ 95</t>
  </si>
  <si>
    <t>Шкаф 1</t>
  </si>
  <si>
    <t>Шкаф 2</t>
  </si>
  <si>
    <t>Шкаф 3</t>
  </si>
  <si>
    <t>Шкаф для документов</t>
  </si>
  <si>
    <t>Шкаф для игрушек</t>
  </si>
  <si>
    <t>Шкаф мед.ШМ-02 2-х ств.ст/мет(700*320*1655)647.02</t>
  </si>
  <si>
    <t>Весы медицинские ВМЭН - 150</t>
  </si>
  <si>
    <t>ИБП IPPON Back Office 1000</t>
  </si>
  <si>
    <t>Компьютер, клавиатура, мышь,монитор</t>
  </si>
  <si>
    <t>Ноутбук ASUS 15.6</t>
  </si>
  <si>
    <t>Облучатель-рец. бактер.</t>
  </si>
  <si>
    <t>Принтер Canon LBP - 1120</t>
  </si>
  <si>
    <t>Ростомер РМ-1 "Диакомс" с подвижным подпружиненным фиксатором</t>
  </si>
  <si>
    <t>Бассейн сухой с шариками (800 штук)</t>
  </si>
  <si>
    <t>Ковер 2,6х4,6 Россия</t>
  </si>
  <si>
    <t>Ковер АНТИК 1,5х2,3</t>
  </si>
  <si>
    <t>Ковер АНТИК 2х3</t>
  </si>
  <si>
    <t>Ковер Фиеста 1,5х2,3 Россия</t>
  </si>
  <si>
    <t>Корзина покупательская</t>
  </si>
  <si>
    <t>Кухня игровая КДИ-01</t>
  </si>
  <si>
    <t>Кушетка мед.смотр. КМС</t>
  </si>
  <si>
    <t>Морозильник "Океан - CFD 4400"</t>
  </si>
  <si>
    <t>Проектор Acer X112</t>
  </si>
  <si>
    <t>Стелаж для горшков</t>
  </si>
  <si>
    <t>Стелаж для игрушек</t>
  </si>
  <si>
    <t>Стенка</t>
  </si>
  <si>
    <t>Тревожная кнопка</t>
  </si>
  <si>
    <t>Тумба-подставка для медицинского оборудования Т-Л-03 Лавкор</t>
  </si>
  <si>
    <t>Шкаф медицинский ШСМ-03</t>
  </si>
  <si>
    <t>Шкаф сушильный ШСО -22м/600</t>
  </si>
  <si>
    <t>Шкаф сушильный ШСО -22м/600 2</t>
  </si>
  <si>
    <t>Экран настенный Digis Optimal-C 1:1</t>
  </si>
  <si>
    <t>"Красная книга Приморского края.Растения."</t>
  </si>
  <si>
    <t>МБ ДОУ ЦРР ДС № 9 с. К-Рыболов</t>
  </si>
  <si>
    <t>Пенал с полками</t>
  </si>
  <si>
    <t>Буфет</t>
  </si>
  <si>
    <t>Стеллаж "Кубик"</t>
  </si>
  <si>
    <t>МФУ лазерный</t>
  </si>
  <si>
    <t>Плита электрическая</t>
  </si>
  <si>
    <t>Стульчики детские</t>
  </si>
  <si>
    <t>Холодильник ДAE WOO</t>
  </si>
  <si>
    <t>Холодильник ДЭУ - FLS -140 R</t>
  </si>
  <si>
    <t>Шкаф для медикаментов</t>
  </si>
  <si>
    <t>Эл.счетчик</t>
  </si>
  <si>
    <t>Набор мебели д/кухни</t>
  </si>
  <si>
    <t>Край открытый миру. Приморский  край</t>
  </si>
  <si>
    <t>МБ ДОУ "ДС № 10" с. Вл-Петровка</t>
  </si>
  <si>
    <t>Мотопомпа GP-50</t>
  </si>
  <si>
    <t>Электрический счетчик  2</t>
  </si>
  <si>
    <t>Морозилка Океан</t>
  </si>
  <si>
    <t>Плита Электрическая с жарочным шкафом</t>
  </si>
  <si>
    <t>Принтер  БРОХЕР</t>
  </si>
  <si>
    <t>Водонагреватель POLARIS</t>
  </si>
  <si>
    <t xml:space="preserve">Автобус ПАЗ 32050 </t>
  </si>
  <si>
    <t xml:space="preserve">Стол угловой </t>
  </si>
  <si>
    <t>Кухня детская</t>
  </si>
  <si>
    <t>Весы медицинские</t>
  </si>
  <si>
    <t>Ростомер</t>
  </si>
  <si>
    <t>Холодильник 2</t>
  </si>
  <si>
    <t>Вентиляционная вытяжка ВО-03</t>
  </si>
  <si>
    <t>Витрина</t>
  </si>
  <si>
    <t>Столик 2х полочный</t>
  </si>
  <si>
    <t>Холодильник ВЕКО-МВС</t>
  </si>
  <si>
    <t>Холодильник Океан 2</t>
  </si>
  <si>
    <t>Электрический счетчик  Меркурий</t>
  </si>
  <si>
    <t>МБ ДОУ "ДС № 12" с. Новоселище</t>
  </si>
  <si>
    <t>Фильтр ВК Big Blue 20 "X1"</t>
  </si>
  <si>
    <t>Бак с крышкой емкостью 1500 л</t>
  </si>
  <si>
    <t>Машина стиральная</t>
  </si>
  <si>
    <t>стулья детские 30 шт.</t>
  </si>
  <si>
    <t>Морозильник  ВЕКО FKB 901</t>
  </si>
  <si>
    <t>Магазин детский</t>
  </si>
  <si>
    <t>Театр детский</t>
  </si>
  <si>
    <t>Больница детская</t>
  </si>
  <si>
    <t>Павильон</t>
  </si>
  <si>
    <t>МБ ДОУ "ДС № 19" с. Мельгуновка</t>
  </si>
  <si>
    <t>Водонагреватель ВМ 390 нерж 50 л</t>
  </si>
  <si>
    <t>Электро  плита  "Лысьва  301"</t>
  </si>
  <si>
    <t>Морозилка ВЕКО</t>
  </si>
  <si>
    <t>Ёлка</t>
  </si>
  <si>
    <t>Пенал</t>
  </si>
  <si>
    <t>Ростомер   со  стульчиком</t>
  </si>
  <si>
    <t>Тумба "Глория"</t>
  </si>
  <si>
    <t>Шкаф   1-но  створ.медицинский</t>
  </si>
  <si>
    <t>Шкаф ветрина</t>
  </si>
  <si>
    <t>Электро плита " Лысьва 301"</t>
  </si>
  <si>
    <t>Стиральная машина "Океан "</t>
  </si>
  <si>
    <t>Водонагреватель Polanis</t>
  </si>
  <si>
    <t>Кровать детская однояр-я</t>
  </si>
  <si>
    <t>Кушетка медицинская смотровая</t>
  </si>
  <si>
    <t>Весы медицинские ВМЭН-150</t>
  </si>
  <si>
    <t>Стелаж игровой</t>
  </si>
  <si>
    <t>Кухня детская (игровая)</t>
  </si>
  <si>
    <t>МБ ДОУ "ДС № 20" с. Комиссарово</t>
  </si>
  <si>
    <t>Весы медицинские напольные электронные ВЭМ-150-"Масса-К2</t>
  </si>
  <si>
    <t>Облучатель-рециркулятор настенный (пласт) СН-211-115</t>
  </si>
  <si>
    <t>Узел учета тепловой энергии</t>
  </si>
  <si>
    <t>Ноутбук Asus DVDRW</t>
  </si>
  <si>
    <t>Швейная машина 3125</t>
  </si>
  <si>
    <t>Водонагреватель  ABS</t>
  </si>
  <si>
    <t>Стиральная машинка DEO WOD F 1281</t>
  </si>
  <si>
    <t>Холодильник ДАЕWОО 2012  г.</t>
  </si>
  <si>
    <t>Водонагреватель  Термекс</t>
  </si>
  <si>
    <t>Водосчетчик Ф25</t>
  </si>
  <si>
    <t>Холодильник ДАЕWОО 4503</t>
  </si>
  <si>
    <t>Тревожная радио кнопка "Астра-Р"Тревожная радио кнопка "Астра-Р"</t>
  </si>
  <si>
    <t>Ростометр РМ-2 "Диакомс"с мед стульчиком</t>
  </si>
  <si>
    <t>Шкаф мед. ШМ-02 2ст ст/мет-800*400*1750 648.02Шкаф мед. ШМ-02 2ст ст/мет-800*400*1750 648.02</t>
  </si>
  <si>
    <t>пианино</t>
  </si>
  <si>
    <t>Плита электрическая с жарочным шкафам ЭП-6КШ  н/ж  сталь</t>
  </si>
  <si>
    <t>Бак с крышкой</t>
  </si>
  <si>
    <t>Весы  Торговые РН-6Ц13УМ</t>
  </si>
  <si>
    <t>Комплект детской мебели</t>
  </si>
  <si>
    <t>Стол кухонный</t>
  </si>
  <si>
    <t>Библиотечный фонд  ДОУ № 23</t>
  </si>
  <si>
    <t>Комбайн "KENWOOD"</t>
  </si>
  <si>
    <t>Водонагреватель FRISTON ABS - PRO 100V</t>
  </si>
  <si>
    <t>Термоконтейнер медицинский Тм-8 с/ч 4-ю хладоэлементами</t>
  </si>
  <si>
    <t>Аппарат для облучения ОУФд-01 "Солнышко"</t>
  </si>
  <si>
    <t>Цветомузыка</t>
  </si>
  <si>
    <t>Гитара</t>
  </si>
  <si>
    <t>Микшерный пульт</t>
  </si>
  <si>
    <t>Оверлок ASTRAIUX 822 D</t>
  </si>
  <si>
    <t>ПЫЛЕСОС</t>
  </si>
  <si>
    <t>Синтезатор Д-6Х-230</t>
  </si>
  <si>
    <t>Телевизор 42 LGHD-постановление №1024-па</t>
  </si>
  <si>
    <t>Цифровая видеокамера СХ 100- постановление №1024-па</t>
  </si>
  <si>
    <t>Цифровая фотокамера ПАНАСОНИК SD\SDC</t>
  </si>
  <si>
    <t>Швейная машина BROTHER Prestige100</t>
  </si>
  <si>
    <t>принтер цветной НР Color</t>
  </si>
  <si>
    <t>Ноутбук ДНС-(0145696)(НД) Celeron</t>
  </si>
  <si>
    <t>Ноутбук ДНС-(0139569)(НД)</t>
  </si>
  <si>
    <t>Колонки MicroLad5\1AH500\H500\\</t>
  </si>
  <si>
    <t>Компьютер в комплекте DNS Hove</t>
  </si>
  <si>
    <t>Микшер с усилителем К-900</t>
  </si>
  <si>
    <t>Ноутбук ДНС-администрация р№18-ра от 31.01.2011</t>
  </si>
  <si>
    <t>Скамья угловая</t>
  </si>
  <si>
    <t>Комод- май 2011</t>
  </si>
  <si>
    <t>Принтер Канон -3010</t>
  </si>
  <si>
    <t>Стеллаж лабиринт</t>
  </si>
  <si>
    <t>Стол рабочий-май</t>
  </si>
  <si>
    <t>Стол С-214</t>
  </si>
  <si>
    <t>Стол-  май 2011</t>
  </si>
  <si>
    <t>кресло компьютерное</t>
  </si>
  <si>
    <t>Тепловой счётчик</t>
  </si>
  <si>
    <t>Дверь метал</t>
  </si>
  <si>
    <t>Набор мебели ОНЕГА</t>
  </si>
  <si>
    <t>Универсальн. швейн.машина</t>
  </si>
  <si>
    <t>Шкаф 2-х створчатый</t>
  </si>
  <si>
    <t>Франк-горка</t>
  </si>
  <si>
    <t>Кулер   (20л)</t>
  </si>
  <si>
    <t>Кабинка детская</t>
  </si>
  <si>
    <t>Край открытый миру Приморскй край</t>
  </si>
  <si>
    <t>Красная книга Приморского края.Растения"</t>
  </si>
  <si>
    <t>Мольберт</t>
  </si>
  <si>
    <t>Микрофон-SHUPU</t>
  </si>
  <si>
    <t>Видеоплейер</t>
  </si>
  <si>
    <t>Многофункциональный центр</t>
  </si>
  <si>
    <t>Краскопульт</t>
  </si>
  <si>
    <t>Стелаж "Лабиринт</t>
  </si>
  <si>
    <t>Шкаф-внебюджет</t>
  </si>
  <si>
    <t>Водонагреватель Haier ES 30 Д1</t>
  </si>
  <si>
    <t>Диван угловой</t>
  </si>
  <si>
    <t>Скамья мягкая со спинкой</t>
  </si>
  <si>
    <t>Стол -4800</t>
  </si>
  <si>
    <t>Кресло для актового зала (3-х местное) К17</t>
  </si>
  <si>
    <t>Комплект мебели ГДР</t>
  </si>
  <si>
    <t>ПК в сборе</t>
  </si>
  <si>
    <t>те6левизор</t>
  </si>
  <si>
    <t>Покрытие для зала (доянг) 200м2</t>
  </si>
  <si>
    <t>Энциклопедия истории российского спорта</t>
  </si>
  <si>
    <t>диван</t>
  </si>
  <si>
    <t>стационарный подавитель связи</t>
  </si>
  <si>
    <t>Музыкальный центр "PHILIPS"</t>
  </si>
  <si>
    <t>Аккордион</t>
  </si>
  <si>
    <t>Пианино "Н.Рубинштейн"</t>
  </si>
  <si>
    <t>Гитара "Pringe"</t>
  </si>
  <si>
    <t>компьютер в сборе</t>
  </si>
  <si>
    <t>Аккордион "Тула"</t>
  </si>
  <si>
    <t>Баян "Этюд"</t>
  </si>
  <si>
    <t>компьютер в сборе LG</t>
  </si>
  <si>
    <t>Пианино "Приморье"</t>
  </si>
  <si>
    <t>синтезатор "Yamaha 220"</t>
  </si>
  <si>
    <t>(ИПБ) к компьютеру</t>
  </si>
  <si>
    <t>Процессор (в бух.)</t>
  </si>
  <si>
    <t>Факс Brother FAX-236J</t>
  </si>
  <si>
    <t>принтер Xerox Phaser</t>
  </si>
  <si>
    <t>Компьютер (процессор)</t>
  </si>
  <si>
    <t>Муз/центр "LG-MDT-364К"</t>
  </si>
  <si>
    <t>телевизор "Sony"</t>
  </si>
  <si>
    <t>Музыкальный центр LG МВД № 120 Q</t>
  </si>
  <si>
    <t>Принтер Canon LBP - 810</t>
  </si>
  <si>
    <t>УПС к компьютеру</t>
  </si>
  <si>
    <t xml:space="preserve">компьютер в комплектации </t>
  </si>
  <si>
    <t>монитор LCD с колонками</t>
  </si>
  <si>
    <t>Принтер Samsung ML 1641</t>
  </si>
  <si>
    <t>Набор мягкой меюбели</t>
  </si>
  <si>
    <t>Комод с зеркалом</t>
  </si>
  <si>
    <t>Сейф-шкаф</t>
  </si>
  <si>
    <t>Стойка для вахты</t>
  </si>
  <si>
    <t>Стол компьютерный простой</t>
  </si>
  <si>
    <t>стол компьютерный с верх.частью</t>
  </si>
  <si>
    <t>Диван угловой "Премьер"</t>
  </si>
  <si>
    <t>Шторы</t>
  </si>
  <si>
    <t>Шкаф-сейф</t>
  </si>
  <si>
    <t>Обогреватель</t>
  </si>
  <si>
    <t>ИПБ Vivaldi 800 VA (2 бух)</t>
  </si>
  <si>
    <t>Фотоаппарат Canon Syber Shot</t>
  </si>
  <si>
    <t>Пианино электронное</t>
  </si>
  <si>
    <t>Компьютер художникам (монитор)</t>
  </si>
  <si>
    <t>Ноутбук Asus</t>
  </si>
  <si>
    <t>Плазменна панель</t>
  </si>
  <si>
    <t>Плазменна панель 2</t>
  </si>
  <si>
    <t>Плазменная панель 3</t>
  </si>
  <si>
    <t>АГН витрина с накопителем 2</t>
  </si>
  <si>
    <t>Мат гимнастический</t>
  </si>
  <si>
    <t>Мат гимнастический 2</t>
  </si>
  <si>
    <t>Магнитола AEG SRP 44342 CD/VH3/USB/CARD</t>
  </si>
  <si>
    <t>Микросистема AEG MC 44342 CD/VH3/USB/CARD</t>
  </si>
  <si>
    <t>Музыкальный центр LG FB 166</t>
  </si>
  <si>
    <t>Микросистема AEG MC 44342 CD/VH3/USB/CARD2</t>
  </si>
  <si>
    <t>Музыкальный центр LG FB 166 2</t>
  </si>
  <si>
    <t>Зеркало</t>
  </si>
  <si>
    <t>Зеркало2</t>
  </si>
  <si>
    <t>Доска школьная 1</t>
  </si>
  <si>
    <t>Доска школьная 2</t>
  </si>
  <si>
    <t>Забор вокруг ДШИ (ворота откатные передние)</t>
  </si>
  <si>
    <t>Забор вокруг ДШИ (ворота откатные задние)</t>
  </si>
  <si>
    <t>Кафедра</t>
  </si>
  <si>
    <t>Утка (чучело)</t>
  </si>
  <si>
    <t>АГН 100Н витрина с накопителем</t>
  </si>
  <si>
    <t>ограждение вокруг ДШИ</t>
  </si>
  <si>
    <t>Телевизор LED 42 (106 см) Thomson T42E53DHU (FHD, 1920*</t>
  </si>
  <si>
    <t>Блок бесперебойного питания Switch</t>
  </si>
  <si>
    <t>Блок памяти</t>
  </si>
  <si>
    <t>ИБП IPPON Back Comfo PRO 600 black</t>
  </si>
  <si>
    <t>ИБП SMART PRO 800VA</t>
  </si>
  <si>
    <t>ИБП SMART PRO LCD 800VA</t>
  </si>
  <si>
    <t>Компьютер DNS Extreme (0113310) Core 2 Duo E7500 (2.93GHz)/2Gb/9500GT(1024) 500GB/DVD+RW/CRБез программного обеспечения</t>
  </si>
  <si>
    <t>Компьютер DNS Extreme Core i5-2300 (2.8 GHz)/4GB/1ТВ/DVD+RW/ CR/без ПО</t>
  </si>
  <si>
    <t>Компьютер DNS Office (0107710) Core 2 Duo E7200 (2.53GHz)/2Gb/320GB/DVD+RW/Без программного обеспечения</t>
  </si>
  <si>
    <t>Компьютер DNS Office Core i3-540 (3.06 GHz)/2GB/320GB/DVD+RW/ без программного о</t>
  </si>
  <si>
    <t>Компьютер(Intel P4),монитор LG LCD17Flatron L1730S,ИБП IPPON Back Power</t>
  </si>
  <si>
    <t>Ноутбук DNS (HD) T3300(2.0)/2048/320/DVD-SMulti/WiFi/Cam/NoOS</t>
  </si>
  <si>
    <t>Принтер HP LazerJet Р1006(СВ411А 600х600 А4 17ррм 8mb USB2.0)</t>
  </si>
  <si>
    <t>Принтер HP LazerJet Р2055d(СE457А  A4 1200х1200dpi 33ррм 64(320)mb DuplexUSB2.0)</t>
  </si>
  <si>
    <t>ИБП DNS SMART PRO LCD 1000VA</t>
  </si>
  <si>
    <t>МФУ HP LazerJet Pro M1132</t>
  </si>
  <si>
    <t>Принтер цветной  HP Color LazerJet CР2025n(СB494А  600х600dpi A4 20ррм 128Mb LAN USB2.0)</t>
  </si>
  <si>
    <t>Жалюзи "Изотра-хит"</t>
  </si>
  <si>
    <t>Калькулятор</t>
  </si>
  <si>
    <t>Кондиционер HAIER HSU-07</t>
  </si>
  <si>
    <t>Кондиционер HSU-09</t>
  </si>
  <si>
    <t>Кресло "Престиж"</t>
  </si>
  <si>
    <t>Кресло офисное (арт.CX-BO42) 15-13 серый</t>
  </si>
  <si>
    <t>Набор столов Пирагор</t>
  </si>
  <si>
    <t>Приставка к столу</t>
  </si>
  <si>
    <t>Стол компьютерный с приставкой</t>
  </si>
  <si>
    <t>Тумба мобильная</t>
  </si>
  <si>
    <t>Факс Panasonik</t>
  </si>
  <si>
    <t>Электрообогреватель</t>
  </si>
  <si>
    <t>Электрообогреватель Raketa or 09</t>
  </si>
  <si>
    <t>Электрообогреватель Raketa or 11</t>
  </si>
  <si>
    <t>Электрообогреватель Raketa or 13</t>
  </si>
  <si>
    <t xml:space="preserve">стеллаж </t>
  </si>
  <si>
    <t>Стол рабочий СР 2.2</t>
  </si>
  <si>
    <t>Шкаф с антрисолем</t>
  </si>
  <si>
    <t>Компьютер комплект Запрягаева</t>
  </si>
  <si>
    <t>Принтер УНО Запрягаевой</t>
  </si>
  <si>
    <t>Сетка УНО Запрягаевой</t>
  </si>
  <si>
    <t>Шкаф-сейф металлический БТИ</t>
  </si>
  <si>
    <t>Школьная мебель (парта) УНО Запрягаевой</t>
  </si>
  <si>
    <t>Полное наименование и организационно-правовая форма юридического лица</t>
  </si>
  <si>
    <t>Адрес (местонахождение)</t>
  </si>
  <si>
    <t>Размер доли в уставном (складочном) капитале, в процентах</t>
  </si>
  <si>
    <t>Остаточная стоимость</t>
  </si>
  <si>
    <t>Среднесписочная численность работников       (для МУ и МУП)</t>
  </si>
  <si>
    <t>ИБП Powercom Back Up BNT 600 A ( у Артеменко В.Т.)</t>
  </si>
  <si>
    <t>Компьютер DNS Core 2 ( приемная Думы)</t>
  </si>
  <si>
    <t>Компьютор DNS Office(компьютер,ИПБ,клавиатура,мышь проводная) (Смирнова Т.К.)</t>
  </si>
  <si>
    <t>Компьютор в комплекте (монитор LG в приемной,принтерHP Color у Гурулевой)</t>
  </si>
  <si>
    <t>Компьютор Micro Lab у Гурулевой О.В.(монитор LG,принтер Conon LBP-1120  у Смирновой Т.К. , процессор)</t>
  </si>
  <si>
    <t>Монитор Acer LCD17 (у Артеменко)</t>
  </si>
  <si>
    <t>Монитор Benq LCD 19  G900 (Гурулевой О.В.)</t>
  </si>
  <si>
    <t>Принтер  Canon LBP 3010 Laser Printer ( Бухгалтерия Кирова,8 каб. 302</t>
  </si>
  <si>
    <t>Принтер  HP laser jet P 2035 (приемная )</t>
  </si>
  <si>
    <t>Принтер Samsung ML  (Гурулева О.В.)</t>
  </si>
  <si>
    <t>Автомобиль Тайота Краун</t>
  </si>
  <si>
    <t>Кондиционер ВЕРО ВКР 120 ( Зал заседаний)</t>
  </si>
  <si>
    <t>Кондиционер Calatec( Каб.)</t>
  </si>
  <si>
    <t>Мышь беспроводная к проектору</t>
  </si>
  <si>
    <t>СВЧ Vitek 1686</t>
  </si>
  <si>
    <t>Сервант СБ- 065 (каб)</t>
  </si>
  <si>
    <t>Сервант СБ- 073 (каб)</t>
  </si>
  <si>
    <t>Стол компьюторный с приставным столом</t>
  </si>
  <si>
    <t>Экран  Proj yfcjekta настенный</t>
  </si>
  <si>
    <t>Книга о Приморском крае</t>
  </si>
  <si>
    <t>Цифровая фотокамера</t>
  </si>
  <si>
    <t>Принтер лазерный</t>
  </si>
  <si>
    <t>Резак ручной</t>
  </si>
  <si>
    <t>Ризограф</t>
  </si>
  <si>
    <t>А/м "Тойота Пробокс"</t>
  </si>
  <si>
    <t>Диктофон</t>
  </si>
  <si>
    <t>с. Камень-Рыболов, ул. Почтовая, д. 1/291 (1978)</t>
  </si>
  <si>
    <t>с. Камень-Рыболов, ул. Почтовая, д. 1/292 (1978)</t>
  </si>
  <si>
    <t>с. Камень-Рыболов, ул. Почтовая, д. 1/294 (1978)</t>
  </si>
  <si>
    <t>с. Камень-Рыболов, ул. Почтовая, д. 1/296 (1979)</t>
  </si>
  <si>
    <t>с. Камень-Рыболов, ул. Почтовая, д. 1/297 (1979)</t>
  </si>
  <si>
    <t>с. Камень-Рыболов, ул. Почтовая, д. 1/298 (1979)</t>
  </si>
  <si>
    <t>с. Камень-Рыболов, ул. Почтовая, д. 1/299 (1979)</t>
  </si>
  <si>
    <t>с. Камень-Рыболов, ул. Почтовая, д. 1/300 (1979)</t>
  </si>
  <si>
    <t>с. Камень-Рыболов, ул. Почтовая, д. 1/301 (1979)</t>
  </si>
  <si>
    <t>с. Камень-Рыболов, ул. Почтовая, д. 1/313 (1980)</t>
  </si>
  <si>
    <t>с. Камень-Рыболов, ул. Почтовая, д. 1/314 (1980)</t>
  </si>
  <si>
    <t>с. Камень-Рыболов, ул. Почтовая, д. 1/315 (1980)</t>
  </si>
  <si>
    <t>с. Камень-Рыболов, ул. Почтовая, д. 1/322 (1982)</t>
  </si>
  <si>
    <t>с. Камень-Рыболов, ул. Почтовая, д. 1/324 (1982)</t>
  </si>
  <si>
    <t>с. Камень-Рыболов, ул. Почтовая, д. 1/325 (1982)</t>
  </si>
  <si>
    <t>с. Камень-Рыболов, ул. Почтовая, д. 1/328 (1982)</t>
  </si>
  <si>
    <t>с. Камень-Рыболов, ул. Почтовая, д. 1/336 (1985)</t>
  </si>
  <si>
    <t>с. Камень-Рыболов, ул. Почтовая, д. 1/260 (1970)</t>
  </si>
  <si>
    <t>с. Камень-Рыболов, ул. Димитрова, д. 135 (1975)</t>
  </si>
  <si>
    <t>с. Камень-Рыболов, ул. Димитрова, д. 135 (1989)</t>
  </si>
  <si>
    <t>с. Камень-Рыболов, ул. Димитрова, д. 135 (1992)</t>
  </si>
  <si>
    <t>с. Камень-Рыболов, ул. Димитрова, д. 135 (1987)</t>
  </si>
  <si>
    <t>с. Камень-Рыболов, ул.Калинин, д. 8а (1972)</t>
  </si>
  <si>
    <t>с. Троицкое, ул. Школьная, д. 21/186 (1979)</t>
  </si>
  <si>
    <t>с. Троицкое, ул. Школьная, д. 21/190 (1976)</t>
  </si>
  <si>
    <t>с. Троицкое, ул. Школьная, д. 21/195 (1980)</t>
  </si>
  <si>
    <t>с. Троицкое, ул. Школьная, д. 21/198 (1982)</t>
  </si>
  <si>
    <t>с. Троицкое, ул. Школьная, д. 21/215 (1980)</t>
  </si>
  <si>
    <t>с. Троицкое, ул. Школьная, д. 21/177 (1975)</t>
  </si>
  <si>
    <t>с. Троицкое, ул. Школьная, д. 21/197 (1982)</t>
  </si>
  <si>
    <t>с. Троицкое, ул. Школьная, д. 21/216 (1979)</t>
  </si>
  <si>
    <t>с. Турий Рог (1952)</t>
  </si>
  <si>
    <t>Вентилятор промышленный ВО П 5-6А</t>
  </si>
  <si>
    <t>МБДОУ Д/с № 2 с.Майское</t>
  </si>
  <si>
    <t>Компьютер в комплекте</t>
  </si>
  <si>
    <t>Принтер2010</t>
  </si>
  <si>
    <t>К электросчетчикСЭВТС50А</t>
  </si>
  <si>
    <t>Стол рабочий СР1,1</t>
  </si>
  <si>
    <t>Столик журнальный</t>
  </si>
  <si>
    <t>Холодильник Дэу 291</t>
  </si>
  <si>
    <t>Шкаф картотечный</t>
  </si>
  <si>
    <t>Шкаф мед ШСМ -01</t>
  </si>
  <si>
    <t>Весы электронныеВЭМ 150</t>
  </si>
  <si>
    <t>Холодильник Дэу 147</t>
  </si>
  <si>
    <t>Морозильная камераОРПМА-300</t>
  </si>
  <si>
    <t>Красная книга  Приморская края</t>
  </si>
  <si>
    <t>МБ ДОУ "Детский сад № 87" с. Троицкое</t>
  </si>
  <si>
    <t>МБ ДОУ "ДС № 87" с. Троицкое</t>
  </si>
  <si>
    <t>МФУ лазарный принтер</t>
  </si>
  <si>
    <t>Водонагреватель poianns SYD-30Y</t>
  </si>
  <si>
    <t>Кровать детская однояр массив лак.1400</t>
  </si>
  <si>
    <t>Кровать детская однояр массив лак.1401</t>
  </si>
  <si>
    <t>Прихожая</t>
  </si>
  <si>
    <t>Холодильник "DAEWOD FF" 064</t>
  </si>
  <si>
    <t>Холодильник LG</t>
  </si>
  <si>
    <t>Шкаф аптечный</t>
  </si>
  <si>
    <t>Шкаф двухстворчатый</t>
  </si>
  <si>
    <t>Стол детский</t>
  </si>
  <si>
    <t>Морозильный прилавокВД 227</t>
  </si>
  <si>
    <t>Водонагреватель ТермексЕО 50вер</t>
  </si>
  <si>
    <t>Весы SW 05</t>
  </si>
  <si>
    <t>В2 стол МДФ береза роксана</t>
  </si>
  <si>
    <t>Приморский край, Ханкайский район, с. Камень-Рыболов, ул. Некрасова, 4</t>
  </si>
  <si>
    <t>Теплосеть МКОУ СОШ № 2</t>
  </si>
  <si>
    <t>с.Камень-Рыболов ул.Решетникова,1 (2005)</t>
  </si>
  <si>
    <t>с.Камень-Рыболов ул.Решетникова,1 (1998)</t>
  </si>
  <si>
    <t>с.Новоселище ул.Школьная,28 (1965)</t>
  </si>
  <si>
    <t>с.Новоселище ул.Комсомольская, 59 а (1965)</t>
  </si>
  <si>
    <t>с.Новоселище ул.Комсомольская, 59 а (2005)</t>
  </si>
  <si>
    <t>с.Комиссарово ул.Советская,16-ж (1996)</t>
  </si>
  <si>
    <t>с.Троицкое ул.Почтовая,13 а (1986, 2011, 2013)</t>
  </si>
  <si>
    <t>с.Троицкое ул.Почтовая,13 а (1994)</t>
  </si>
  <si>
    <t>с.Первомайское ул.Пушкина,1-а (1989)</t>
  </si>
  <si>
    <t>с.Первомайское ул.Пушкина,1-а (1986)</t>
  </si>
  <si>
    <t>с.Первомайское ул.Пушкина,1-а (1982)</t>
  </si>
  <si>
    <t>МАТ ЛЕКО ГП-50</t>
  </si>
  <si>
    <t>Мяч волейбольный</t>
  </si>
  <si>
    <t>15.6*  Ноутбук Р6000(1.86)2048/320/DVD-SMulti/HDMIWiFi/Cam/No OS</t>
  </si>
  <si>
    <t>Ноутбук DNS Котляров</t>
  </si>
  <si>
    <t>Системный блок intel Core i3 3.3GHz/ASRjck H61M-SLGA1155/DIMM</t>
  </si>
  <si>
    <t>ИБП Vivaldi Online 3000VA. inbox-1</t>
  </si>
  <si>
    <t>SAS Serwer 582600 55520UR/X5550*2/12QB/5*146/2*БП/HW RALD/ М</t>
  </si>
  <si>
    <t>АТСХ  Panasonic</t>
  </si>
  <si>
    <t>Жесткий диск Макарчук</t>
  </si>
  <si>
    <t>Монитор LCD 21.5 (1920*1080.DC 60000.1.5 мc,170 гор 160верDVI.D-Sub)</t>
  </si>
  <si>
    <t>Ноутбук DNS Голиус</t>
  </si>
  <si>
    <t>Прибор  "ТКА-ПКМ" (61)</t>
  </si>
  <si>
    <t>Светокапировальный аппарат Conon</t>
  </si>
  <si>
    <t>Серверная платформа</t>
  </si>
  <si>
    <t>Принтер Canon LBP-6000B</t>
  </si>
  <si>
    <t>Компьютер   Свислоцкая</t>
  </si>
  <si>
    <t>Копировальный аппарат Canon Васильев</t>
  </si>
  <si>
    <t>Монитор LGLCD 19*(1280*1024 DC 8000.1.5мс ,170гор/170вер,ТСО03)</t>
  </si>
  <si>
    <t>Внешний HD Васильев</t>
  </si>
  <si>
    <t>Ноутбук DNS Васильев А.А.</t>
  </si>
  <si>
    <t>Проектор BenG MP623</t>
  </si>
  <si>
    <t>МФУ HP Lasserjet Pro M1132</t>
  </si>
  <si>
    <t>Компьютор комплект ; монитр .процессор ,клавиатура, ИБП</t>
  </si>
  <si>
    <t>Факс Panasonic KX-FL 423К RUB c  тонер-картриджем</t>
  </si>
  <si>
    <t>Компьютор комплект ; монитр LCDBeng..ИВП Powercom .cистемный блок AMD Sempron</t>
  </si>
  <si>
    <t>Факс Panosonic</t>
  </si>
  <si>
    <t>Монитор    VewSonic VA2046а-LED  Бондаренко</t>
  </si>
  <si>
    <t>Компьютер DNS Home Якимчук</t>
  </si>
  <si>
    <t>ИБП DNS Якимчук</t>
  </si>
  <si>
    <t>Принтер CANON  Якимчук</t>
  </si>
  <si>
    <t>Светокапировальный аппарат</t>
  </si>
  <si>
    <t>Копировальный аппарат Грибова</t>
  </si>
  <si>
    <t>Сканер CANON Lide</t>
  </si>
  <si>
    <t>Сирена ручная СО-120</t>
  </si>
  <si>
    <t>Ноутбук Toshiba Satellite</t>
  </si>
  <si>
    <t>Принтер CANON  Карпов</t>
  </si>
  <si>
    <t>Жесткий дискSATA-3   Васильев</t>
  </si>
  <si>
    <t>Принтер цветнойXatcx Phfser 6000</t>
  </si>
  <si>
    <t>Жалюзи  для 2 окон ЖКХ</t>
  </si>
  <si>
    <t>Компьютор комплект ; монитр .процессор ,клавиатура, мыш</t>
  </si>
  <si>
    <t>Факс BROTHER</t>
  </si>
  <si>
    <t>Компьютер DNS Home Ершова</t>
  </si>
  <si>
    <t>Монитор  DNS Ершова</t>
  </si>
  <si>
    <t>Компьютор комплект ; View Sonic,.( монитр.процессор ..клавиатура.мышь)</t>
  </si>
  <si>
    <t>Комплект ПЭВМ с USB флеш-накопителем, прошедший СП и СИ</t>
  </si>
  <si>
    <t>Колонки Microlab A 6623</t>
  </si>
  <si>
    <t>Компьютор комплект ; монитр  процессор Celenor2.4/256-12630, сканер</t>
  </si>
  <si>
    <t>Ноутбук Samsung Семененко</t>
  </si>
  <si>
    <t>Процесор  (плата,память,жесткий диск дисковод)ЗАГС</t>
  </si>
  <si>
    <t>Компьютор :процессор,</t>
  </si>
  <si>
    <t>Принтер HP Laser jet</t>
  </si>
  <si>
    <t>Светокапировальный аппарат SCX</t>
  </si>
  <si>
    <t>Факс "BROTHER -335 МС"</t>
  </si>
  <si>
    <t>Монитор    VewSonic VA2046а-LED  Бровко СВ.</t>
  </si>
  <si>
    <t>Canon  IR № 1530 Бровко С.В.</t>
  </si>
  <si>
    <t>Монитор BenQLCD15FPSIGTFT  Бровко С.В</t>
  </si>
  <si>
    <t>Факс Panosonic KX-FT938RU/CA Бровко С.В.</t>
  </si>
  <si>
    <t>Ноутбук Acer Extensa EX5220-200508Mi - Алтухов Н.А.</t>
  </si>
  <si>
    <t>Факс Panosonic  Алтухов</t>
  </si>
  <si>
    <t>Компьютер DNS Home Провоторова</t>
  </si>
  <si>
    <t>Монитор, Envision 21/5 клавиатура,мышь,колонки Провоторова</t>
  </si>
  <si>
    <t>Кондиционер LQ</t>
  </si>
  <si>
    <t>Холодильник Океан Голиус</t>
  </si>
  <si>
    <t>Ваза для цветов</t>
  </si>
  <si>
    <t>Жалюзи  для  окон упр.делами</t>
  </si>
  <si>
    <t>Локальная сеть</t>
  </si>
  <si>
    <t>Сервер</t>
  </si>
  <si>
    <t>Цифровая видеокемера</t>
  </si>
  <si>
    <t>Экран на штативе</t>
  </si>
  <si>
    <t>Жалюзи вертекальные на 6 окон главы,приемная. зам. главы</t>
  </si>
  <si>
    <t>Электрообогреватель каб 22 отд имущ</t>
  </si>
  <si>
    <t>Пылесос LG</t>
  </si>
  <si>
    <t>Рольставни</t>
  </si>
  <si>
    <t>Стол офисный</t>
  </si>
  <si>
    <t>Шкаф Грибова</t>
  </si>
  <si>
    <t>Стол Васильев</t>
  </si>
  <si>
    <t>ВПХР с индикаторными трубками</t>
  </si>
  <si>
    <t>Дозиметр ДКГ-РМ 1203М</t>
  </si>
  <si>
    <t>Противогаз гражданский ГП-7</t>
  </si>
  <si>
    <t>Стеллаж  Карпов</t>
  </si>
  <si>
    <t>Стул офисный Васильев</t>
  </si>
  <si>
    <t>Стенка  Упр с х-ва</t>
  </si>
  <si>
    <t>Стеллаж  Котлярова</t>
  </si>
  <si>
    <t>Шкаф офисный</t>
  </si>
  <si>
    <t>Диктофон OLYMPUS DS</t>
  </si>
  <si>
    <t>Стол компьюторный  с надстройкой к столу Фомина Т С</t>
  </si>
  <si>
    <t>Стол компьюторный с надстройкой  к столу Верневская</t>
  </si>
  <si>
    <t>Стол компьюторный  с надстройкой к столу Борисова</t>
  </si>
  <si>
    <t>Стол компьюторный с надстройкой к столу Гоцман</t>
  </si>
  <si>
    <t>Сервант Семененко</t>
  </si>
  <si>
    <t>Евро жалюзи</t>
  </si>
  <si>
    <t>Цифровая кемера  Семененко</t>
  </si>
  <si>
    <t>CBr if ms 2027 c</t>
  </si>
  <si>
    <t>Диван Рондо</t>
  </si>
  <si>
    <t>Жалюзи  для 3 окон ЗАГСа</t>
  </si>
  <si>
    <t>Композиция Семененко</t>
  </si>
  <si>
    <t>Кондиционер  ЗАГС</t>
  </si>
  <si>
    <t>Кресло  Семененко Э.Н.</t>
  </si>
  <si>
    <t>Набор столов</t>
  </si>
  <si>
    <t>Платье ритуальное</t>
  </si>
  <si>
    <t>ПылесосSamsung</t>
  </si>
  <si>
    <t>Стенка Ольха</t>
  </si>
  <si>
    <t>Стол  журнальный  Семененко</t>
  </si>
  <si>
    <t>Стол -книга  Семененко</t>
  </si>
  <si>
    <t>Струйный принтер / HP-CB092A</t>
  </si>
  <si>
    <t>Тумба выдвижная</t>
  </si>
  <si>
    <t>Тюль ламбрикены</t>
  </si>
  <si>
    <t>Холодильник DAE ЗАГС</t>
  </si>
  <si>
    <t>Шкаф-прихожая с зеркалом Сатурн</t>
  </si>
  <si>
    <t>Электрообогреватель ЗАГС</t>
  </si>
  <si>
    <t>Обогреватель Т.Н.Ковалева</t>
  </si>
  <si>
    <t>Цифровая кемера</t>
  </si>
  <si>
    <t>Шкаф плательный</t>
  </si>
  <si>
    <t>Камера  цифровая  Canon Power ShotA560 Бровко С.В</t>
  </si>
  <si>
    <t>Металлический шкаф Бровко С.В.</t>
  </si>
  <si>
    <t>Шкаф для документов со стеклом Бровко С.В.</t>
  </si>
  <si>
    <t>Шкаф для документов закрытый Бровко С.В.</t>
  </si>
  <si>
    <t>Шкаф для одежды двухдверный Бровко С.В.</t>
  </si>
  <si>
    <t>Стенд на 8 карманов</t>
  </si>
  <si>
    <t>Кейс- Алтухов Н.А.</t>
  </si>
  <si>
    <t>Сейф Алтухов</t>
  </si>
  <si>
    <t>Стол  компьютерный  Алтухов</t>
  </si>
  <si>
    <t>Тумба</t>
  </si>
  <si>
    <t>Шкаф  Алтухов</t>
  </si>
  <si>
    <t>Литература</t>
  </si>
  <si>
    <t>МФУ  Konica 185</t>
  </si>
  <si>
    <t>Принтер Epson 1300</t>
  </si>
  <si>
    <t>МФУ  Epson 350</t>
  </si>
  <si>
    <t>Ноутбук  Lenobo</t>
  </si>
  <si>
    <t>Большая Российская Энциклопедия том 15</t>
  </si>
  <si>
    <t>Большая Российская Энциклопедия том 16</t>
  </si>
  <si>
    <t>Доска настенная 8 шт.</t>
  </si>
  <si>
    <t>Сстемный болок</t>
  </si>
  <si>
    <t>Компьютер в сборке</t>
  </si>
  <si>
    <t>Компьюте в сборке</t>
  </si>
  <si>
    <t>Регистратор</t>
  </si>
  <si>
    <t xml:space="preserve">Нежилые помещения </t>
  </si>
  <si>
    <t>Нежилое помещение № 57</t>
  </si>
  <si>
    <t>Нежилое помещение № 59</t>
  </si>
  <si>
    <t>с. Камень-Рыболов, ул. Октябрьская, 6 (1963)</t>
  </si>
  <si>
    <t>МБОУ СОШ № 4 с. Октябрьское</t>
  </si>
  <si>
    <t>Здание МБОУ СОШ № 2 с. Камень-Рыболов</t>
  </si>
  <si>
    <t>Сеть водоснабжения МБОУ СОШ № 2</t>
  </si>
  <si>
    <t xml:space="preserve">Теплосеть </t>
  </si>
  <si>
    <t xml:space="preserve">Сеть водоснабжения </t>
  </si>
  <si>
    <t>Здание МБОУ СОШ № 3 с. Астраханка</t>
  </si>
  <si>
    <t>Здание МБОУ СОШ № 4 с. Октябрьское</t>
  </si>
  <si>
    <t xml:space="preserve">Котельная </t>
  </si>
  <si>
    <t>Здание МБОУ СОШ № 5 с. Ильинка</t>
  </si>
  <si>
    <t>МБОУ СОШ № 5 с. Ильинка</t>
  </si>
  <si>
    <t>МБОУ СОШ № 6 с. Новоселище</t>
  </si>
  <si>
    <t xml:space="preserve">Спортивный зал </t>
  </si>
  <si>
    <t xml:space="preserve">Мастерская </t>
  </si>
  <si>
    <t>Здание МБОУ СОШ № 6 с. Новоселище</t>
  </si>
  <si>
    <t>Здание МБОУ СОШ № 7 с. Новокачалинск</t>
  </si>
  <si>
    <t>МБОУ СОШ № 7 с. Новокачалинск</t>
  </si>
  <si>
    <t>МБОУ СОШ № 8 с. Мельгуновка</t>
  </si>
  <si>
    <t>Здание МБОУ СОШ № 8 с. Мельгуновка</t>
  </si>
  <si>
    <t xml:space="preserve">Сарай </t>
  </si>
  <si>
    <t>МБОУ СОШ № 9 с. Комиссарово</t>
  </si>
  <si>
    <t>Здание МБОУ СОШ № 9 с. Комиссарово</t>
  </si>
  <si>
    <t xml:space="preserve">Теплица </t>
  </si>
  <si>
    <t xml:space="preserve">Водонапорная емкость </t>
  </si>
  <si>
    <t xml:space="preserve">Трансформатор </t>
  </si>
  <si>
    <t xml:space="preserve">Линия п/с </t>
  </si>
  <si>
    <t xml:space="preserve">Наружная сеть </t>
  </si>
  <si>
    <t>МБОУ СОШ № 10 с. Троицкое</t>
  </si>
  <si>
    <t>МБОУ СОШ № 12 с. Первомайское</t>
  </si>
  <si>
    <t>Здание МБОУ СОШ № 12 с. Первомайское</t>
  </si>
  <si>
    <t>Здание МБОУ СОШ № 13</t>
  </si>
  <si>
    <t>Сеть водоснабжения</t>
  </si>
  <si>
    <t>Теплосеть</t>
  </si>
  <si>
    <t>Здание МБ ДОУ "ДС № 2" с. Майское</t>
  </si>
  <si>
    <t>Здание МБ ДОУ "ДС № 6" с. Ильинка</t>
  </si>
  <si>
    <t>Здание МБ ДОУ "Детский сад № 10" с. Вл-Петровка</t>
  </si>
  <si>
    <t>Здание МБ ДОУ "Детский сад № 12" с. Новоселище</t>
  </si>
  <si>
    <t>с.Камень-Рыболов ул.Трактовая,44а (1977)</t>
  </si>
  <si>
    <t>Здание МБ ДОУ ЦРР "Детский сад № 23" с. К-Р</t>
  </si>
  <si>
    <t>Изгородь металлическая</t>
  </si>
  <si>
    <t xml:space="preserve">Тепловые сети </t>
  </si>
  <si>
    <t>с. Камень-Рыболов, ул. Кирова, 21</t>
  </si>
  <si>
    <t>с. Камень-Рыболов, ул.Трактовая,32</t>
  </si>
  <si>
    <t>Часть в административном здании, часть вестибюля - 5 кв. м</t>
  </si>
  <si>
    <t>Помещение гаражного бокса № 7</t>
  </si>
  <si>
    <t>Нежилые помещения № 1-5 в жилом доме</t>
  </si>
  <si>
    <t>Здание гаража администрации часть здания</t>
  </si>
  <si>
    <t>Проектор ASER XD127</t>
  </si>
  <si>
    <t>Большя российская энциклопедия-15</t>
  </si>
  <si>
    <t>Большя российская энциклопедия-16</t>
  </si>
  <si>
    <t>Ларь морозильный</t>
  </si>
  <si>
    <t>Лыжи Larsen Active Wax 75 mm размер 185 комплект (4 пар.)</t>
  </si>
  <si>
    <t>Стол компьютерный (стол, тумба, топ, подставка под монитор)</t>
  </si>
  <si>
    <t>Библиотечные фонды. Большая Российская энциклопедия, том 16</t>
  </si>
  <si>
    <t>Библиотечные фонды.Большая Российская энциклопедия, том 15</t>
  </si>
  <si>
    <t>Уч Музыка 3 кл Критская ФГОС (25 шт)</t>
  </si>
  <si>
    <t>Уч. Азбука 1 кл Горецкий ФГОС (10 шт)</t>
  </si>
  <si>
    <t>Уч. ИЗО (Декор.-приклад. искусство в жизни чел.)+СD 5 кл Горяева ФГОС (20 шт)</t>
  </si>
  <si>
    <t>Уч. ИЗО (Дизайн и архет. в жизни человека) 7 кл Питерских ФГОС (21 шт)</t>
  </si>
  <si>
    <t>Уч. ИЗО (Изобр.искусство в театре, кино, на тел.) 8 кл Питерских ФГОС (20 шт)</t>
  </si>
  <si>
    <t>Уч. ИЗО (Искусство в жизни человека) 6 кл Неменская ФГОС (20 шт)</t>
  </si>
  <si>
    <t>Уч. ИЗО (Искусство и ты) 2 кл Коротеева ФГОС (10 шт)</t>
  </si>
  <si>
    <t>Уч. ИЗО 3 кл Гореева ФГОС (25 шт)</t>
  </si>
  <si>
    <t>Уч. лит.чтение 2 кл. 2ч. Климанова ФГОС (Шк.Рос) + СД 2 (14 шт)</t>
  </si>
  <si>
    <t>Уч. Музыка 2 кл Критская ФГОС (25 шт)</t>
  </si>
  <si>
    <t>Уч. Музыка 4 кл Критская ФГОС (25 шт)</t>
  </si>
  <si>
    <t>Уч. Музыка 5 кл Сергеева, Критская ФГОС (20 шт)</t>
  </si>
  <si>
    <t>Уч. Музыка 6 кл Сергеева, Критская ФГОС (20 шт)</t>
  </si>
  <si>
    <t>Уч. Музыка 7 кл Сергеева, Критская ФГОС (20 шт)</t>
  </si>
  <si>
    <t>Уч.ОБЖ 5 кл. Поляков, кузнецов ФГОС (20 шт)</t>
  </si>
  <si>
    <t>Уч. ОБЖ 6 кл. Латчук, Марков ФГОС (20 шт)</t>
  </si>
  <si>
    <t>Уч. ОБЖ 8 кл. Вангородский (20 шт)</t>
  </si>
  <si>
    <t>Уч. ОБЖ 9 кл. Вангородский (20 шт)</t>
  </si>
  <si>
    <t>Уч. Окружающий мир 2 кл. Плешаков ФГОС+CD (10 шт)</t>
  </si>
  <si>
    <t>Уч. Русский язык 2 кл. 2ч. Канакина ФГОС+CD (15 шт)</t>
  </si>
  <si>
    <t>Уч. Технология 8 кл Симоненко ФГОС (10 шт)</t>
  </si>
  <si>
    <t>Уч. Технология 9 кл Богатырев ФГОС (10 шт)</t>
  </si>
  <si>
    <t>Уч. Технология для девочек 5 кл Симоненко ФГОС (15 шт)</t>
  </si>
  <si>
    <t>Уч. Технология для девочек 6 кл Симоненко ФГОС (10 шт)</t>
  </si>
  <si>
    <t>Уч. Технология для девочек 7кл Симоненко ФГОС (10 шт)</t>
  </si>
  <si>
    <t>Уч. Технология для мальчиков 5 кл Синица ФГОС (10 шт)</t>
  </si>
  <si>
    <t>Уч. Технология для мальчиков 6 кл Симоненко ФГОС (10 шт)</t>
  </si>
  <si>
    <t>Уч. Технология для мальчиков 7 кл Симоненко ФГОС (10 шт)</t>
  </si>
  <si>
    <t>Уч. Физическая культура 10-11 кл Лях ФГОС (25 шт)</t>
  </si>
  <si>
    <t>Уч. Физическая культура 5-7 кл Виленский ФГОС (30 шт)</t>
  </si>
  <si>
    <t>Уч. Физическая культура 8-9 кл Лях ФГОС (30 шт)</t>
  </si>
  <si>
    <t>Уч. ИЗО 4 кл. Неменская ФГОС (25 шт)</t>
  </si>
  <si>
    <t>Уч. математика 2кл. 2ч. Моро ФГОС+CD/2011 (Шк.Рос) (14 шт)</t>
  </si>
  <si>
    <t>Уч. ОБЖ 7 кл. Вангородский (20 шт)</t>
  </si>
  <si>
    <t>Монитор BenQ 18.5 GL955A</t>
  </si>
  <si>
    <t>Монитор Aser 19.5"V206HQLAb</t>
  </si>
  <si>
    <t>ПК Office 2.6 /2048/500/DVD RW</t>
  </si>
  <si>
    <t>Проектор Vivitek D552</t>
  </si>
  <si>
    <t>Проектор BenQ MS504</t>
  </si>
  <si>
    <t>Ноутбук HP 15-r053sr</t>
  </si>
  <si>
    <t>Ноутбук Lenovo Ideal Pag G710</t>
  </si>
  <si>
    <t>Библиотечный фонд (август 2014)</t>
  </si>
  <si>
    <t>Библиотечный фонд 208 шт. субв.(2014)</t>
  </si>
  <si>
    <t>Библиотечный фонд субв. (2014)</t>
  </si>
  <si>
    <t>Регистратор Omnikomm Light</t>
  </si>
  <si>
    <t>ПК "V-Lazer Famila A5018W" (системный блок)</t>
  </si>
  <si>
    <t>ПК "V-Lazer Famila A5019W" (системный блок)</t>
  </si>
  <si>
    <t>ПК "V-Lazer Famila A5024W" (системный блок)</t>
  </si>
  <si>
    <t>ПК "V-Lazer Schol L304W" (системный блок)</t>
  </si>
  <si>
    <t>ПК VLazer office (системный блок)</t>
  </si>
  <si>
    <t>Проектор "Aser-X1121"</t>
  </si>
  <si>
    <t>Библиотечные фонды.Большая Российская энциклопедия, т.15</t>
  </si>
  <si>
    <t>Библиотечные фонды.Большая Российская энциклопедия, т.16</t>
  </si>
  <si>
    <t>Технология 1кл.Уч. Роговцева+DVD ФГОС (УМК Перспектива)</t>
  </si>
  <si>
    <t>Технология 2кл. Уч. Человек.Природа.Техника Роговцева ФГОС+CD (УМК Перспектива)</t>
  </si>
  <si>
    <t>Технология 3кл.Уч. Роговцева+CД ФГОС/2014 (Перспектива) (898-2)</t>
  </si>
  <si>
    <t>Технология 4кл.Уч. Роговцева ФГОС+СД (Перспектива)</t>
  </si>
  <si>
    <t>ИЗО 1кл.Уч.Неменская ФГОС</t>
  </si>
  <si>
    <t>ИЗО 2кл.Уч. Исскуство и ты Коротеева ФГОС</t>
  </si>
  <si>
    <t>ИЗО 3кл.Уч.Искусство вокруг нас Неменский ФГОС</t>
  </si>
  <si>
    <t>ИЗО 4кл. Каждый народ худ. Неменский ФГОС</t>
  </si>
  <si>
    <t>Лит.чтение 1кл. Уч. 2чч. Климанова ФГОС (УМК Перспектива)</t>
  </si>
  <si>
    <t>Лит.чтение 1кл. Уч.2чч Климанова ФГОС</t>
  </si>
  <si>
    <t>Лит.чтение 2кл. Уч. 2чч Климанова ФГОС (Шк.Рос)+CD/2013</t>
  </si>
  <si>
    <t>Лит.чтение 4 кл. Уч.2чч Климанова ФГОС+CD (Шк.Рос)</t>
  </si>
  <si>
    <t>Математика 1кл. Уч.2чч Моро+вкл+CD ФГОС/2013</t>
  </si>
  <si>
    <t>Математика 1кл. Уч.2чч.Моро+вкл+CD ФГОС/2013</t>
  </si>
  <si>
    <t>Математика 2кл. Уч. 2чч МОРО ФГОС+/2012 (Шк.Рос)</t>
  </si>
  <si>
    <t>Математика 4 кл. Уч. 2чч. Моро ФГОС+CD (Шк.Рос)</t>
  </si>
  <si>
    <t>Окруж.мир 1кл.Уч.2чч Плешаков ФГОС+CD (Шк.Рос)</t>
  </si>
  <si>
    <t>Окруж.мир 2 кл. ФГОС+CD (УМК Шк.России)</t>
  </si>
  <si>
    <t>Окруж.мир 3кл. Уч.2чч Плешаков+CD (Шк.России)</t>
  </si>
  <si>
    <t>Окруж.мир 4кл.Уч.2чч Плешаков ФГОС+CD (Шк.России)/2013</t>
  </si>
  <si>
    <t>Рус.яз. 1 кл. Уч. Канакина ФГОС+CD/2013</t>
  </si>
  <si>
    <t>Рус.яз. 1кл.Уч. Канакина ФГОС+CD (УМК Шк.России)/2013</t>
  </si>
  <si>
    <t>Рус.яз. 2кл.Уч. 2чч Канакина ФГОС+CD</t>
  </si>
  <si>
    <t>Рус.яз. 3кл. Уч.2чч Канакина ФГОС+CD (Шк.России)</t>
  </si>
  <si>
    <t>Рус.яз.4кл.Уч.2чч Канакина ФГОС</t>
  </si>
  <si>
    <t>Физкультура 1-4кл.Уч. Лях ФГОС/2013</t>
  </si>
  <si>
    <t>Азбука 1кл. 2чч Горецкий ФГОС+CD (6 шт)</t>
  </si>
  <si>
    <t>Азбука 1кл. 2чч Горецкий ФГОС+CD (Шк.Рос)</t>
  </si>
  <si>
    <t>Англ.яз 2 кл.Уч.2чч Кузовлев ФГОС+CD</t>
  </si>
  <si>
    <t>Англ.яз 4кл. Кузовлев (3-й г)+CD ФГОС</t>
  </si>
  <si>
    <t>Англ.яз.3кл.Уч.2чч Кузовлев+CDФГОС/2013</t>
  </si>
  <si>
    <t>Музыка 1кл. Уч. Критская ФГОС/2013</t>
  </si>
  <si>
    <t>Музыка 2кл. Уч. Критская ФГОС/2013</t>
  </si>
  <si>
    <t>Музыка 3кл. Уч. Критская ФГОС/2013</t>
  </si>
  <si>
    <t>Музыка 4кл. Уч. Критская ФГОС/2014</t>
  </si>
  <si>
    <t>МФУ Epson L210</t>
  </si>
  <si>
    <t>Проектор Epson-ХОЗ</t>
  </si>
  <si>
    <t>Большая Российская энциклопедия Том 15</t>
  </si>
  <si>
    <t>Большая Российская энциклопедия Том 16</t>
  </si>
  <si>
    <t>Регистратор на автобусы</t>
  </si>
  <si>
    <t>Морозилка "Океан" CFD-4205</t>
  </si>
  <si>
    <t>Стеллаж тип 9 /венге цаво/ дуб молочный/ три Я</t>
  </si>
  <si>
    <t>Проектор Aser X 111-33</t>
  </si>
  <si>
    <t>Проектор Aser X1113D</t>
  </si>
  <si>
    <t>Экран Optima 11028</t>
  </si>
  <si>
    <t>Экран Optimal1102</t>
  </si>
  <si>
    <t>Баранов Русский язык 6кл</t>
  </si>
  <si>
    <t>Большая энциклопедия географии России</t>
  </si>
  <si>
    <t>Большая энциклопедия динозавров</t>
  </si>
  <si>
    <t>Большая энциклопедия школьника</t>
  </si>
  <si>
    <t>Вигасин Годер История 5 кл</t>
  </si>
  <si>
    <t>Виленский Физическая культура 5-7кл</t>
  </si>
  <si>
    <t>Даль. Толковый словарь русского языка</t>
  </si>
  <si>
    <t>Данилов Косулина История 6кл</t>
  </si>
  <si>
    <t>Кожина Технология 5кл</t>
  </si>
  <si>
    <t>Коровина Литература 5 кл</t>
  </si>
  <si>
    <t>Учебник по технологии Роговцева 3кл</t>
  </si>
  <si>
    <t>Учебник по технологии Роговцева 4кл</t>
  </si>
  <si>
    <t>Энциклопедия географических знаний. Где и когда?</t>
  </si>
  <si>
    <t>Энциклопедия современного школьника</t>
  </si>
  <si>
    <t>Энциклопедия чудес света</t>
  </si>
  <si>
    <t>уч. Английский яэ. Кузовлев 4 кл</t>
  </si>
  <si>
    <t>Боголюбов Обществознание 5кл</t>
  </si>
  <si>
    <t>Большая детская энциклопедия</t>
  </si>
  <si>
    <t>Сергеева Критская Музыка 5кл</t>
  </si>
  <si>
    <t>Ладыженская Русский яз 5кл</t>
  </si>
  <si>
    <t>Полухина Литература 6кл</t>
  </si>
  <si>
    <t>З.к. знаний в/в и отв</t>
  </si>
  <si>
    <t>Дорофеев Математика 5кл</t>
  </si>
  <si>
    <t>Казакевич Технология 5кл</t>
  </si>
  <si>
    <t>Красная книга растений России</t>
  </si>
  <si>
    <t>Пасечник Биология 5кл</t>
  </si>
  <si>
    <t>Шпикалова ИЗО 5кл</t>
  </si>
  <si>
    <t>Н.энциклопедия школьника</t>
  </si>
  <si>
    <t>Энциклопедия д/д искусства</t>
  </si>
  <si>
    <t>Российская энциклопедия том 15</t>
  </si>
  <si>
    <t>Российская энциклопедия ТОМ16</t>
  </si>
  <si>
    <t>Технология 3 кл. Роговцева 4 шт</t>
  </si>
  <si>
    <t>Технология 4 кл. Роговцева 4 шт</t>
  </si>
  <si>
    <t>ИЗО 2 кл. Неменский 3 шт</t>
  </si>
  <si>
    <t>ИЗО 3 кл. Неменского 3 шт</t>
  </si>
  <si>
    <t>Литература 2 кл. Климанова Горецкий  3 шт</t>
  </si>
  <si>
    <t>Математика 2 кл. Моро, Волкова 3 шт</t>
  </si>
  <si>
    <t>Окружающий мир 2 кл. Плешаков 3 шт</t>
  </si>
  <si>
    <t>уч. Литература Курдюмова 11кл. 8 шт</t>
  </si>
  <si>
    <t>уч.по Музыке 2кл. Критская 8шт</t>
  </si>
  <si>
    <t>уч.по Музыке 3кл. Критская 8 шт</t>
  </si>
  <si>
    <t>уч.по Музыке 4кл. Критская 4шт</t>
  </si>
  <si>
    <t>Русск.яз 2 кл. Канакина Горецкий 3 шт</t>
  </si>
  <si>
    <t>Англ.яз 2 кл Кузавлев</t>
  </si>
  <si>
    <t>Англ.яз 3 кл. Кузавлев</t>
  </si>
  <si>
    <t>Англ.яз 4 кл. Кузавлев 5 шт</t>
  </si>
  <si>
    <t>Музыка 2 кл. Критская, 2 шт</t>
  </si>
  <si>
    <t>Музыка 3кл. Критская, 2 шт</t>
  </si>
  <si>
    <t>Музыка 4кл. Критская 2 шт</t>
  </si>
  <si>
    <t>уч. Обществознание Салыгин 11кл. 7 шт</t>
  </si>
  <si>
    <t>уч. по английскому языку 5кл.7 шт</t>
  </si>
  <si>
    <t>уч. по ИЗО Неменского 2 кл. 8 шт</t>
  </si>
  <si>
    <t>уч. по ИЗО Неменского 3 кл. 8 шт</t>
  </si>
  <si>
    <t>уч. по ИЗО Неменского 4 кл. 6 шт</t>
  </si>
  <si>
    <t>уч. по технологии Роговцева 3кл.5шт</t>
  </si>
  <si>
    <t>уч. по технологии Роговцева 4кл.2шт</t>
  </si>
  <si>
    <t>уч. Химия Габриэлян 11кл. 8 шт.</t>
  </si>
  <si>
    <t>Учебники 2014г</t>
  </si>
  <si>
    <t>Проэктор 3D DLP1024*768</t>
  </si>
  <si>
    <t>Экран настенный 1102 160*160</t>
  </si>
  <si>
    <t xml:space="preserve">Принтер МФУ </t>
  </si>
  <si>
    <t>Учебник География 8 класс (3 шт)</t>
  </si>
  <si>
    <t>Учебник Георгафия 9 класс (10 шт)</t>
  </si>
  <si>
    <t>Учебник Информатика 10-11 класс (5 шт.)</t>
  </si>
  <si>
    <t>Учебник Алгебра  9 класс (5шт)</t>
  </si>
  <si>
    <t>Учебник Литература 11 класс (5 шт)</t>
  </si>
  <si>
    <t>Учебник Русский язык 11 класс (4 шт)</t>
  </si>
  <si>
    <t>Учебник Информатика 9 класс (5 шт.)</t>
  </si>
  <si>
    <t>Учебник Алгебра  9 класс (6 шт)</t>
  </si>
  <si>
    <t>Учебник Алгебра 10-11 класс (6 шт.)</t>
  </si>
  <si>
    <t>Учебник Русский язык 11 класс (6шт)</t>
  </si>
  <si>
    <t>Учебник Физика 9 класс (5 шт.)</t>
  </si>
  <si>
    <t>Учебник Литература 11 класс ( 2 шт)</t>
  </si>
  <si>
    <t>ПК В сборе</t>
  </si>
  <si>
    <t>Проектор Acer X 113</t>
  </si>
  <si>
    <t>ИБП Vivaldi 800VA_B</t>
  </si>
  <si>
    <t>Телевизор LED 42 (106 см) LG 42LB561V</t>
  </si>
  <si>
    <t>Принтер Cfnon i-SENSYS</t>
  </si>
  <si>
    <t>учебник Английский язык. Кузавлев 4 кл.(4 шт)</t>
  </si>
  <si>
    <t xml:space="preserve">учебник Геометрия 7-9 кл Погорелов (10 шт) </t>
  </si>
  <si>
    <t>учебник ИЗО 5 кл Горяева (1 шт)</t>
  </si>
  <si>
    <t>учебник ИЗО 6 кл Горяева (1 шт)</t>
  </si>
  <si>
    <t>учебник ИЗО 7 кл Питерских (1 шт)</t>
  </si>
  <si>
    <t>учебник Исскуство 8-9 кл Критская (5 шт)</t>
  </si>
  <si>
    <t>учебник Музыка 5 кл Сергеева (1 шт)</t>
  </si>
  <si>
    <t>учебник Музыка 6 кл Сергеева (1 шт)</t>
  </si>
  <si>
    <t>учебник Музыка 7 кл Сергеева (1 шт)</t>
  </si>
  <si>
    <t>Учебник Основы православной культуры 4-5 кл Кураева (6 шт)</t>
  </si>
  <si>
    <t>учебник по ИЗО 3 кл Неменског (1 шт)</t>
  </si>
  <si>
    <t>учебник по ИЗО 4 кл  Неменского (1 шт)</t>
  </si>
  <si>
    <t>учебник по ИЗО Неменского 3 кл (4 шт)</t>
  </si>
  <si>
    <t>учебник по ИЗО Неменского 4 кл.(4 шт.)</t>
  </si>
  <si>
    <t>учебник по Музыке. Критская 2 кл.(5 шт)</t>
  </si>
  <si>
    <t>учебник по Музыке. Критская 3 кл.(5 шт.)</t>
  </si>
  <si>
    <t>учебник по Музыке. Критская 4 кл. (5 шт.)</t>
  </si>
  <si>
    <t>учебник по технологии 2 кл Роговцева (1 шт)</t>
  </si>
  <si>
    <t>учебник по технологии 3 кл Роговцева (1 шт)</t>
  </si>
  <si>
    <t>учебник по технологии 4 кл Роговцева (1 шт)</t>
  </si>
  <si>
    <t>учебник по технологии. Роговцева 2 кл.(4 шт.)</t>
  </si>
  <si>
    <t>учебник по технологии. Роговцева 3 кл.(4 шт.)</t>
  </si>
  <si>
    <t>учебник по технологии. Роговцева 4 кл.(4 шт.)</t>
  </si>
  <si>
    <t>термоконтейнер-сумка</t>
  </si>
  <si>
    <t>Аккордеон "Юпитер" 80 ВС-5, 3/4, диапазон34*80, 3-х голосный, 5+2 регистра</t>
  </si>
  <si>
    <t>Электропианино CASIO CELVIANO AP 220</t>
  </si>
  <si>
    <t>Ноутбук ASUS</t>
  </si>
  <si>
    <t>Тепловая завеса BALLU-BHC-6 SR</t>
  </si>
  <si>
    <t>Информационная вывеска</t>
  </si>
  <si>
    <t>Принтер Kyocra FS-1060DN</t>
  </si>
  <si>
    <t>ПК ДНС Office XL (0169305/0800173)</t>
  </si>
  <si>
    <t>Офисное кресло Chairman 685Россия 20-23 серый</t>
  </si>
  <si>
    <t>Принтер Canon I-SENSYS LBP6020B</t>
  </si>
  <si>
    <t>ИБП Vivaldi, ПК Oldi Offis 156R, Монитор Samsung</t>
  </si>
  <si>
    <t>15,6" Ноутбук HP Pavilion 15-d053 HD</t>
  </si>
  <si>
    <t>ИБП Vivaldi, ПК OLDI Offis 156R, монитор Samsung 21.5</t>
  </si>
  <si>
    <t>МФУ Kyocera FS-1125MFP</t>
  </si>
  <si>
    <t>Принтер Canon i -SENSYS LBP6020B</t>
  </si>
  <si>
    <t>15,6" Ноутбук HP Pavilion 15-d053 HD Pentium</t>
  </si>
  <si>
    <t>ИБП Vivaldi, ПК OLDI Office 156R, монитор Samsung 21.5</t>
  </si>
  <si>
    <t>ИБП DNS SMART LCD EURO 1200 VA    ЗАГс</t>
  </si>
  <si>
    <t>Принтер HP-LASERJET P1102</t>
  </si>
  <si>
    <t>Принтер EPSON-M100</t>
  </si>
  <si>
    <t>Стол компъютерный КСУУ 0,3</t>
  </si>
  <si>
    <t>Стол компъютерный Симба С-14</t>
  </si>
  <si>
    <t>Стол рабочий СР 3,0</t>
  </si>
  <si>
    <t>Жалюзи каб 314-1</t>
  </si>
  <si>
    <t>Жалюзи каб 314-2</t>
  </si>
  <si>
    <t>Стелаж СТ 5,1</t>
  </si>
  <si>
    <t>Стеллаж СТ 5,2</t>
  </si>
  <si>
    <t>Стеллаж СТ 6,1</t>
  </si>
  <si>
    <t>Стол компъютерный КСУУ 0,1</t>
  </si>
  <si>
    <t>Стол компъютерный КСУУ 0,5</t>
  </si>
  <si>
    <t>Стол СПр 2 изменный</t>
  </si>
  <si>
    <t>Стелаж СТ 3,5</t>
  </si>
  <si>
    <t>Кресло ПИЛОТ-11</t>
  </si>
  <si>
    <t>Библиотечный фонд 2014(34200)98шт</t>
  </si>
  <si>
    <t>Библиотечный фонд2014(60000)</t>
  </si>
  <si>
    <t>Библиотечный фонд 2014(80020)185шт</t>
  </si>
  <si>
    <t>Проектор Acer Х1240  2014г</t>
  </si>
  <si>
    <t>Экран Screen Media  150[150</t>
  </si>
  <si>
    <t>Телевизор LED 46</t>
  </si>
  <si>
    <t>Монитор BenQ</t>
  </si>
  <si>
    <t>Размер уставного фонда (для МУП), рублей</t>
  </si>
  <si>
    <t>Кадастровая стоимость недвижимого имущества</t>
  </si>
  <si>
    <t>692684, Приморский край, Ханкайский район, с. Камень-Рыболов, ул. Решетникова, 1</t>
  </si>
  <si>
    <t>25:19:030207:2875</t>
  </si>
  <si>
    <t>25:19:030202:1268</t>
  </si>
  <si>
    <t>не зарегистрировано</t>
  </si>
  <si>
    <t>МБОУ СОШ № 6  с. Новоселище</t>
  </si>
  <si>
    <t>МБОУ СОШ № 3 с. Камень-Рыболов</t>
  </si>
  <si>
    <t>МБОУ СОШ № 13 с. Владимиро-Петровка</t>
  </si>
  <si>
    <t>МБОУ ООШ № 15 с. Турий-Рог</t>
  </si>
  <si>
    <t>25:19:000000:218</t>
  </si>
  <si>
    <t>Здание МБ ДОУ "ЦРР - детский сад № 9" с. К-Рыболов; площадь подвала</t>
  </si>
  <si>
    <t>МБОУ СОШ № 3 с. Астраханка.</t>
  </si>
  <si>
    <t>25:19:030204:893</t>
  </si>
  <si>
    <t>25:19:030208:999</t>
  </si>
  <si>
    <t>25:19:011401:518</t>
  </si>
  <si>
    <t>25:19:010601:760</t>
  </si>
  <si>
    <t>с.Новоселище ул.Школьная,24 (1963)</t>
  </si>
  <si>
    <t>25:19:030901:616</t>
  </si>
  <si>
    <t>25:19:030901:611</t>
  </si>
  <si>
    <t>25:19:000000:1939</t>
  </si>
  <si>
    <t>25:19:000000:2038</t>
  </si>
  <si>
    <t>25:19:031001:510</t>
  </si>
  <si>
    <t>25:19:000000:2148</t>
  </si>
  <si>
    <t>25:19:000000:1959</t>
  </si>
  <si>
    <t>25:19:000000:2084</t>
  </si>
  <si>
    <t>25:19:000000:1966</t>
  </si>
  <si>
    <t>25:19:000000:2004</t>
  </si>
  <si>
    <t>25:19:000000:2005</t>
  </si>
  <si>
    <t>25:19:000000:2098</t>
  </si>
  <si>
    <t>25:19:031301:902</t>
  </si>
  <si>
    <t>25:19:010801:292</t>
  </si>
  <si>
    <t>25:19:011301:732</t>
  </si>
  <si>
    <t>25:19:000000:2143</t>
  </si>
  <si>
    <t>25:19:010601:727</t>
  </si>
  <si>
    <t>Здание МБ ДОУ "Детский сад № 19" с. Мельгуновка</t>
  </si>
  <si>
    <t>25:19:030207:2538</t>
  </si>
  <si>
    <t>25:19:031301:446</t>
  </si>
  <si>
    <t>25:19:030901:613</t>
  </si>
  <si>
    <t>25:19:031001:512</t>
  </si>
  <si>
    <t>25:19:030207:2574</t>
  </si>
  <si>
    <t>25:19:000000:1988</t>
  </si>
  <si>
    <t>25:19:030207:2572</t>
  </si>
  <si>
    <t>РостометрРМ -1</t>
  </si>
  <si>
    <t>не зарпегистрировано</t>
  </si>
  <si>
    <t>Свидетельство ОГРП от 25.03.2015</t>
  </si>
  <si>
    <t>Свидетельство ОГРП от 08.08.2014</t>
  </si>
  <si>
    <t>Свидетельство ОГРП от 28.04.2015</t>
  </si>
  <si>
    <t>Свидетельство ОГРП от 19.11.2013</t>
  </si>
  <si>
    <t>с. Камень-Рыболов, ул. Кирова, д. 5А</t>
  </si>
  <si>
    <t xml:space="preserve">Мяч волейбольный Mikasa MVA 200 </t>
  </si>
  <si>
    <t>Учебники (2015 год)</t>
  </si>
  <si>
    <t>МБОУ СОШ № 13 с. Вл-Петровка</t>
  </si>
  <si>
    <t>Водонагреватель Electrolux EWH-30</t>
  </si>
  <si>
    <t>МБОУ СОШ № 2 с. К-Рыболов</t>
  </si>
  <si>
    <t>Введение в обществознание Бордовского 6 шт.</t>
  </si>
  <si>
    <t>Учебная литература 115 шт.</t>
  </si>
  <si>
    <t>Проектор Beng MS504</t>
  </si>
  <si>
    <t>Экран для проектора 200*200см</t>
  </si>
  <si>
    <t>МФУ Samsung MS2070</t>
  </si>
  <si>
    <t>МФУ НР125r</t>
  </si>
  <si>
    <t>ПК "V-Lazer A500W"</t>
  </si>
  <si>
    <t>ПК "V-Lazer A5025W"</t>
  </si>
  <si>
    <t>стол компьютерный д/учителя</t>
  </si>
  <si>
    <t>МФУ HP Laser Jep Proy Синченко</t>
  </si>
  <si>
    <t xml:space="preserve">Огнетушители </t>
  </si>
  <si>
    <t>Здание школы МБОУ ООШ № 15 с. Турий Рог</t>
  </si>
  <si>
    <t>Ноутбук Леново В 5030</t>
  </si>
  <si>
    <t>МБОУ СОШ № 10 с. Троицкое, МБ ДОУ д/с № 87</t>
  </si>
  <si>
    <t>Здание ЦДТ (№№ 5-10 и 22-31)</t>
  </si>
  <si>
    <t>Шкаф купе с зеркалом</t>
  </si>
  <si>
    <t>Стеллаж МН-02.02.02/1200</t>
  </si>
  <si>
    <t>Стеллаж МН-02.03.03/1200</t>
  </si>
  <si>
    <t>Монитор Dell 21,5 у Тяжеловой</t>
  </si>
  <si>
    <t>МФУ Kyocera FS-1125MFR Ефименко</t>
  </si>
  <si>
    <t xml:space="preserve"> ПК DEXP AquilonOX103A4  у Тяжеловой</t>
  </si>
  <si>
    <t>Принтер Kyocera P 2135D у Тяжеловой</t>
  </si>
  <si>
    <t>Тахта "Ирина"</t>
  </si>
  <si>
    <t>Персональый коампьютер</t>
  </si>
  <si>
    <t>Принтер CANON i-SENSYS LBP 6030B Black</t>
  </si>
  <si>
    <t>МБОУСОШ №2 с. К-Рыболов</t>
  </si>
  <si>
    <t>МБОУ СОШ №2 с. К-Рыболов</t>
  </si>
  <si>
    <t>МБОУ СОШ №3 с.Астраханка</t>
  </si>
  <si>
    <t xml:space="preserve">Персональный компьютер </t>
  </si>
  <si>
    <t>Интерактивная доска IQBoardDVT T082</t>
  </si>
  <si>
    <t>Автобус FST413(Fiat Ducato)</t>
  </si>
  <si>
    <t>Библиотечный фонд 2015 суб. Июнь (495 учебника)</t>
  </si>
  <si>
    <t>МФУ canon 1133 сент.2015</t>
  </si>
  <si>
    <t>Проектор inFocusIN112a суб. Сент. 2015 (4шт)</t>
  </si>
  <si>
    <t>Проектоа viewsonic 1 шт. (суб) август 2015</t>
  </si>
  <si>
    <t>Витрина холодильная "Океан"</t>
  </si>
  <si>
    <t>Морозильник ВЕКО-HSA-40550</t>
  </si>
  <si>
    <t>Плита электрическая с жарочным шкафом ЭП-4КШ</t>
  </si>
  <si>
    <t>Библиотечный фонд (200 шт.) 2015 г.</t>
  </si>
  <si>
    <t>МБОУ СОШ № 4 с. Октярьское</t>
  </si>
  <si>
    <t>система пожарной безопасности "Бирюза"</t>
  </si>
  <si>
    <t>прибор п/контрольный охранно-пожарный А 16-512</t>
  </si>
  <si>
    <t>Англ.яз. Уч. Кузовлев (4-й г) ФГОС (20 шт)</t>
  </si>
  <si>
    <t>Биология 5 кл. уч. Бактерии, грибы, растения. Пасечник. ФГОС (20 шт)</t>
  </si>
  <si>
    <t>Всеобщая История Др. мира 5 кл. Уч. Вигасин. ФГОС (20 шт)</t>
  </si>
  <si>
    <t>География 5 кл. Уч.Нач.курс Баринова ФГОС (20 шт)</t>
  </si>
  <si>
    <t>Литература 5 кл. Уч. 2 чч Коровина ФГОС (20 шт)</t>
  </si>
  <si>
    <t>Математика 5 кл. уч. Зубарева, Мордкович ФГОС (20 шт)</t>
  </si>
  <si>
    <t>Обществознание 5 кл. уч. Соболева ФГОС (20 шт)</t>
  </si>
  <si>
    <t>Рус.яз. 5 кл. Уч. 2 чч Ладыженская ФГОС (20 шт)</t>
  </si>
  <si>
    <t>ИЗО 5 кл. Уч.декор-прикл.иск.Горяева ФГОС (20 шт)</t>
  </si>
  <si>
    <t>Музыка 5 кл. уч. Сергеева, Критская ФГОС (10 шт)</t>
  </si>
  <si>
    <t>Технология 5 кл. уч. Обслуж.труд Кожина ФГОС (20 шт)</t>
  </si>
  <si>
    <t>Физкультура 5-7 кл. уч. Виленский (ФГОС) (10 шт)</t>
  </si>
  <si>
    <t>Библиотечный фонд - субвенция ИЮНЬ 2015 (182 штуки)</t>
  </si>
  <si>
    <t>Эл.счетчик ЦЭ 6803ТТ-0,66,6 2015</t>
  </si>
  <si>
    <t>Карта предметная (география 11*210</t>
  </si>
  <si>
    <t>Карта предметная (география 14*215</t>
  </si>
  <si>
    <t>Карта предметная (география 41*480</t>
  </si>
  <si>
    <t>Учебники 2015 (23900)</t>
  </si>
  <si>
    <t>Учебники 2015(99900)</t>
  </si>
  <si>
    <t>Доска Школьная</t>
  </si>
  <si>
    <t>Учебники-физкультура 5-7</t>
  </si>
  <si>
    <t>Учебники-физкультура 6</t>
  </si>
  <si>
    <t xml:space="preserve"> Англ.яз 5 кл. Кузовлев (10 шт0</t>
  </si>
  <si>
    <t>География 5 кл плешаков (10 шт)</t>
  </si>
  <si>
    <t>Колонка (пассивные) 350w</t>
  </si>
  <si>
    <t>Учебники 2015г-68700</t>
  </si>
  <si>
    <t>Алгебра и нач. ан 10-11 кл. уч+зад. Мордкович баз. Ур ФГОС (15 учеб.)</t>
  </si>
  <si>
    <t>География России 9 кл. уч. Насел и хоз. Дронов, Ром ФГОС (Вертикаль) (10шт)</t>
  </si>
  <si>
    <t>История России 11 кл. уч. Кон. 19-нач в Загладин, Петров (углуб) (РС) (10 уч)</t>
  </si>
  <si>
    <t>Литература 11 кл. уч. 2 ч Журавлев (Чалмаев) ФГОС (5 учебников)</t>
  </si>
  <si>
    <t>Физика 10 кл. уч. Мякишев баз. и проф. ур. + СД ФГОС (10 учебников)</t>
  </si>
  <si>
    <t>Физика 11 класс уч. Мякишев Курс+СД/2014 (034255-1) (10 учебников)</t>
  </si>
  <si>
    <t xml:space="preserve">ПК в сборе  IhteI Pentium </t>
  </si>
  <si>
    <t>МБОУ ООШ № 15 с. Турий Рог</t>
  </si>
  <si>
    <t>Физическая культура 5-7 кл. Виленский 4шт</t>
  </si>
  <si>
    <t>История древнего мира Вигасин А.А. 5 кл. 6 шт</t>
  </si>
  <si>
    <t>Литература 5 кл. Коровина 6 шт</t>
  </si>
  <si>
    <t>Английский яз. 5 кл, Козовлев 6 шт</t>
  </si>
  <si>
    <t>Биология 5 кл. Пасечник 7 шт</t>
  </si>
  <si>
    <t>География 5 кл. плешаков 6 шт</t>
  </si>
  <si>
    <t>Русский яз. 5 кл. Ладыженская 7 шт</t>
  </si>
  <si>
    <t>Технология Синицина 6 шт</t>
  </si>
  <si>
    <t>Математика Зубарева, Мордкович 6 шт</t>
  </si>
  <si>
    <t>ИЗО 5 кл Горяева 4 шт</t>
  </si>
  <si>
    <t>Музыка 5 кл. Критская 4 шт</t>
  </si>
  <si>
    <t>МБ ДОУ Д/с № 2 с. Майское</t>
  </si>
  <si>
    <t>Стол нержавейка 1600*500</t>
  </si>
  <si>
    <t>Телевизор "Конка"</t>
  </si>
  <si>
    <t>Шкаф для одежды</t>
  </si>
  <si>
    <t>Кровать детская двухярусная</t>
  </si>
  <si>
    <t>Ковролин "Лагуна"</t>
  </si>
  <si>
    <t>Машинка швейная "Broher-X4-2140"</t>
  </si>
  <si>
    <t>Морозильная камера "Стинол"</t>
  </si>
  <si>
    <t>Насосная автостанция Wilj HWS 20 L 203 EM</t>
  </si>
  <si>
    <t>Мясорубка ДИВА 202</t>
  </si>
  <si>
    <t>Морозильный ларь "Снеж"</t>
  </si>
  <si>
    <t>Водонагреватель Термекс ДОУ № 55</t>
  </si>
  <si>
    <t>Шкаф кухонный ДОУ № 55</t>
  </si>
  <si>
    <t>Кровать детская двухярусная ДОУ № 55</t>
  </si>
  <si>
    <t>Шкаф ДОУ № 55</t>
  </si>
  <si>
    <t>Весы циферблатные ДОУ № 55</t>
  </si>
  <si>
    <t>Стиральная машина атомат</t>
  </si>
  <si>
    <t>Аккордеон "Юпитер" 1/2 ВС-3, диапазон 26*60, 2-х голосный, 3 регистра, не выбран</t>
  </si>
  <si>
    <t>Микроволновая печь СВЧ РОЛСЕН-2080 СА</t>
  </si>
  <si>
    <t>Водонагреватель ARISTON ABS-VLS-INDX-PW 50</t>
  </si>
  <si>
    <t>Конвектор ballu</t>
  </si>
  <si>
    <t>Систеный блок в сборе 1</t>
  </si>
  <si>
    <t>Системный блок в сборе 2</t>
  </si>
  <si>
    <t>Системный блок в сборе 3</t>
  </si>
  <si>
    <t>Кресло Амиго ультра/Пиастра/Пласт/В 14-КВ 14 черный</t>
  </si>
  <si>
    <t>РГ "Приморские зори"</t>
  </si>
  <si>
    <t>МУП "ЖКХ"</t>
  </si>
  <si>
    <t>692684, Приморский края, Ханкайский район, с. Камень-Рыболов, ул. Школьная, 13</t>
  </si>
  <si>
    <t>МБУ ДО "ХДШИ"</t>
  </si>
  <si>
    <t>1. МКУ ХОЗУ</t>
  </si>
  <si>
    <t>с.Камень-Рыболов ул. Кирова,8 (1954)</t>
  </si>
  <si>
    <t>Здания и их части</t>
  </si>
  <si>
    <t>Объекты коммунального назначения</t>
  </si>
  <si>
    <t>1. МБОУ СОШ № 2 с. Камень-Рыболов</t>
  </si>
  <si>
    <t>МБОУ СОШ №  2  с. Камень-Рыболов</t>
  </si>
  <si>
    <t>3. МБОУ СОШ № 3 с. Астраханка</t>
  </si>
  <si>
    <t>2. МКУ СОД МОУ ХМР ПК</t>
  </si>
  <si>
    <t>Сооружения и их части</t>
  </si>
  <si>
    <t>5. МБОУ СОШ № 5 с. Ильинка</t>
  </si>
  <si>
    <t>6. МБОУ СОШ № 6 с. Новоселище</t>
  </si>
  <si>
    <t>7. МБОУ СОШ № 7 с. Новокачалинск</t>
  </si>
  <si>
    <t>8. МБОУ СОШ № 8 с. Мельгуновка</t>
  </si>
  <si>
    <t>10. МБОУ СОШ № 10 с. Троицкое</t>
  </si>
  <si>
    <t>МБ ДОУ «ДС № 6» с. Ильинка</t>
  </si>
  <si>
    <t>МБ ДОУ ЦРР - ДС № 9 с. К-Р</t>
  </si>
  <si>
    <t>Помещения и их части</t>
  </si>
  <si>
    <t>МБ ДОУ «ДС № 12» с. Новоселище</t>
  </si>
  <si>
    <t>МБ ДОУ ЦРР «ДС № 23» с. Камень-Рыболов</t>
  </si>
  <si>
    <t>МБУ ДО  «ЦДО»</t>
  </si>
  <si>
    <t>с.Камень-Рыболов ул.Некрасова, 4 (1966)</t>
  </si>
  <si>
    <t>с.Ильинка, ул.Кузнечная,29 (1987)</t>
  </si>
  <si>
    <t>с.Ильинка, ул.Кузнечная,29 (1988)</t>
  </si>
  <si>
    <t>МБУ ДО ДЮСШ</t>
  </si>
  <si>
    <t>с. Камень-Рыболов, ул. Кирова, 8а, (2013)</t>
  </si>
  <si>
    <t>МБУ ДО «ХДШИ»</t>
  </si>
  <si>
    <t>с. Камень-Рыболов, ул. Некрасова, д. 4, (1973)</t>
  </si>
  <si>
    <t>МАУ "РГ "Приморские зори"</t>
  </si>
  <si>
    <t>с.Камень-Рыболов ул.Кирова,8, (1954)</t>
  </si>
  <si>
    <t>с. Камень-Рыболов, ул. Кирова, д. 8, (1954)</t>
  </si>
  <si>
    <t>с.Камень-Рыболов, ул.Кирова,8, (1954)</t>
  </si>
  <si>
    <t>с. Камень-Рыболов, ул. Пионерская, 8, (1990)</t>
  </si>
  <si>
    <t>с.Камень-Рыболов ул.Кирова, 2а, (1965)</t>
  </si>
  <si>
    <t>с.Камень-Рыболов, ул.Школьная,13, (1971)</t>
  </si>
  <si>
    <t>с.Ильинка, ул.Столетия, 9, (1966)</t>
  </si>
  <si>
    <t>с.Камень-Рыболов ул.Кирова,2а, (1965)</t>
  </si>
  <si>
    <t>с.Камень-Рыболов ул.Октябрьская,6, (1968)</t>
  </si>
  <si>
    <t>с. Камень-Рыболов, ул. Кирова,25, (1987)</t>
  </si>
  <si>
    <t>с. Камень-Рыболов, ул.Кирова,25, (1987)</t>
  </si>
  <si>
    <t>не зарегистрировано, Дог.найма сл. ж/п от 27.02.14 № 1 с Галевичем Е.М.</t>
  </si>
  <si>
    <t>Дог. найма сл. ж/п от 30.05.2011 № 5 с Грудницкой Т.А.</t>
  </si>
  <si>
    <t>с. Камень-Рыболов</t>
  </si>
  <si>
    <t>квартира № 16</t>
  </si>
  <si>
    <t>квартира № 22</t>
  </si>
  <si>
    <t>квартира № 18</t>
  </si>
  <si>
    <t>квартира № 3</t>
  </si>
  <si>
    <t>квартира № 4</t>
  </si>
  <si>
    <t>квартира № 5</t>
  </si>
  <si>
    <t>квартира № 82</t>
  </si>
  <si>
    <t>квартира № 9</t>
  </si>
  <si>
    <t>квартира № 1</t>
  </si>
  <si>
    <t>квартира № 2</t>
  </si>
  <si>
    <t>квартира № 10</t>
  </si>
  <si>
    <t>дом</t>
  </si>
  <si>
    <t>квартира № 6</t>
  </si>
  <si>
    <t>квартира № 14</t>
  </si>
  <si>
    <t>квартира № 11</t>
  </si>
  <si>
    <t>квартира № 13</t>
  </si>
  <si>
    <t>квартира № 21</t>
  </si>
  <si>
    <t>квартира № 17</t>
  </si>
  <si>
    <t>квартира № 35</t>
  </si>
  <si>
    <t>квартира № 58</t>
  </si>
  <si>
    <t>квартира № 29</t>
  </si>
  <si>
    <t>квартира № 7</t>
  </si>
  <si>
    <t>комната № 2</t>
  </si>
  <si>
    <t>комната № 4</t>
  </si>
  <si>
    <t>комната № 8</t>
  </si>
  <si>
    <t>комната № 11</t>
  </si>
  <si>
    <t>комната № 12</t>
  </si>
  <si>
    <t>комната № 17</t>
  </si>
  <si>
    <t>комната № 18</t>
  </si>
  <si>
    <t>комната № 20-21</t>
  </si>
  <si>
    <t>комната № 22</t>
  </si>
  <si>
    <t>комната № 27</t>
  </si>
  <si>
    <t>комната № 29-30</t>
  </si>
  <si>
    <t>комната № 31</t>
  </si>
  <si>
    <t>комната № 32</t>
  </si>
  <si>
    <t>комната № 38</t>
  </si>
  <si>
    <t>комната № 47</t>
  </si>
  <si>
    <t>комната № 48-49</t>
  </si>
  <si>
    <t>комната № 56-57</t>
  </si>
  <si>
    <t>комната № 58</t>
  </si>
  <si>
    <t>комната № 59</t>
  </si>
  <si>
    <t>комната № 60-61</t>
  </si>
  <si>
    <t>комната № 63-64</t>
  </si>
  <si>
    <t>комната № 65-66</t>
  </si>
  <si>
    <t>комната № 67-68</t>
  </si>
  <si>
    <t>комната № 69</t>
  </si>
  <si>
    <t>квартира № 12</t>
  </si>
  <si>
    <t>квартира № 8</t>
  </si>
  <si>
    <t>квартира № 20</t>
  </si>
  <si>
    <t>квартира № 24</t>
  </si>
  <si>
    <t>квартира № 51</t>
  </si>
  <si>
    <t>квартира № 55</t>
  </si>
  <si>
    <t>квартира № 26</t>
  </si>
  <si>
    <t xml:space="preserve"> с. Камень-Рыболов ул. 50лет ВЛКСМ д.6. </t>
  </si>
  <si>
    <t xml:space="preserve"> с. Камень-Рыболов ул. 50лет ВЛКСМ д.8. </t>
  </si>
  <si>
    <t xml:space="preserve"> с. Камень-Рыболов ул. 50лет ВЛКСМ д.10 </t>
  </si>
  <si>
    <t xml:space="preserve"> с. Камень-Рыболов ул. Мира д.36</t>
  </si>
  <si>
    <t xml:space="preserve"> с. Камень-Рыболов ул. Мира д.63</t>
  </si>
  <si>
    <t xml:space="preserve"> с. Камень-Рыболов ул. Мира д.65</t>
  </si>
  <si>
    <t xml:space="preserve"> с. Камень-Рыболов ул. Школьная  д.2</t>
  </si>
  <si>
    <t xml:space="preserve"> с. Камень-Рыболов ул. Дзержинского  д.6</t>
  </si>
  <si>
    <t xml:space="preserve"> с. Камень-Рыболов ул. Горького  д.16</t>
  </si>
  <si>
    <t xml:space="preserve"> с. Камень-Рыболов ул. Ленина  д.9</t>
  </si>
  <si>
    <t xml:space="preserve"> с. Камень-Рыболов ул. Проточная  д.24</t>
  </si>
  <si>
    <t xml:space="preserve"> с. Камень-Рыболов ул. Некрасова  д.1</t>
  </si>
  <si>
    <t xml:space="preserve"> с. Камень-Рыболов ул. Некрасова  д.22</t>
  </si>
  <si>
    <t xml:space="preserve"> с. Камень-Рыболов ул. Пионерская д.2</t>
  </si>
  <si>
    <t xml:space="preserve"> с. Камень-Рыболов ул. Пионерская д.6</t>
  </si>
  <si>
    <t xml:space="preserve"> с. Камень-Рыболов ул. Пионерская д.8</t>
  </si>
  <si>
    <t xml:space="preserve"> с. Камень-Рыболов ул. Трактовая д.2/2</t>
  </si>
  <si>
    <t xml:space="preserve"> с. Камень-Рыболов ул. Трактовая д.22</t>
  </si>
  <si>
    <t xml:space="preserve"> с. Камень-Рыболов ул. Трактовая д.28</t>
  </si>
  <si>
    <t xml:space="preserve"> с. Камень-Рыболов ул. Трактовая д.30а</t>
  </si>
  <si>
    <t xml:space="preserve"> с. Камень-Рыболов ул. Трактовая д.38</t>
  </si>
  <si>
    <t xml:space="preserve"> с. Камень-Рыболов ул. Трактовая д.50</t>
  </si>
  <si>
    <t xml:space="preserve"> с. Камень-Рыболов ул. Трактовая д.78</t>
  </si>
  <si>
    <t xml:space="preserve"> с. Камень-Рыболов ул. Трактовая д.84а</t>
  </si>
  <si>
    <t xml:space="preserve"> с. Камень-Рыболов ул. Трактовая д.88</t>
  </si>
  <si>
    <t xml:space="preserve"> с. Камень-Рыболов ул. Трактовая д.89</t>
  </si>
  <si>
    <t xml:space="preserve"> с. Камень-Рыболов ул. Трактовая д.90</t>
  </si>
  <si>
    <t xml:space="preserve"> с. Камень-Рыболов ул. Трактовая д.103</t>
  </si>
  <si>
    <t xml:space="preserve"> с. Камень-Рыболов ул. Трактовая д.105</t>
  </si>
  <si>
    <t xml:space="preserve"> с. Камень-Рыболов ул. Трактовая д.117</t>
  </si>
  <si>
    <t xml:space="preserve"> с. Камень-Рыболов ул. Кирова д. 2</t>
  </si>
  <si>
    <t xml:space="preserve"> с. Камень-Рыболов ул. Кирова д. 21</t>
  </si>
  <si>
    <t xml:space="preserve"> с. Камень-Рыболов ул. Подстанционная д. 1</t>
  </si>
  <si>
    <t xml:space="preserve"> с. Камень-Рыболов ул. Вокзальная д. 1</t>
  </si>
  <si>
    <t xml:space="preserve"> с. Камень-Рыболов ул. Вокзальная д. 2</t>
  </si>
  <si>
    <t xml:space="preserve"> с. Камень-Рыболов ул. Вокзальная д. 3</t>
  </si>
  <si>
    <t xml:space="preserve"> с. Камень-Рыболов ул. Вокзальная д. 5</t>
  </si>
  <si>
    <t xml:space="preserve"> с. Камень-Рыболов ул. Вокзальная д. 5а</t>
  </si>
  <si>
    <t xml:space="preserve"> с. Камень-Рыболов ул. Вокзальная д. 6</t>
  </si>
  <si>
    <t xml:space="preserve"> с. Камень-Рыболов ул. Вокзальная д. 8</t>
  </si>
  <si>
    <t xml:space="preserve"> с. Камень-Рыболов ул. Вокзальная д. 8а</t>
  </si>
  <si>
    <t xml:space="preserve"> с. Камень-Рыболов ул. Вокзальная д. 12</t>
  </si>
  <si>
    <t xml:space="preserve"> с. Камень-Рыболов ул. Вокзальная д. 16</t>
  </si>
  <si>
    <t xml:space="preserve"> с. Камень-Рыболов ул. Вокзальная д. 18</t>
  </si>
  <si>
    <t xml:space="preserve"> с. Камень-Рыболов ул. Вокзальная д. 20</t>
  </si>
  <si>
    <t xml:space="preserve"> с. Камень-Рыболов ул. Вокзальная д. 24</t>
  </si>
  <si>
    <t xml:space="preserve"> с. Камень-Рыболов ул. Вокзальная д. 26</t>
  </si>
  <si>
    <t xml:space="preserve"> с. Камень-Рыболов ул. Вокзальная д. 28</t>
  </si>
  <si>
    <t xml:space="preserve"> с. Камень-Рыболов ул. Вокзальная д. 32</t>
  </si>
  <si>
    <t xml:space="preserve"> с. Камень-Рыболов ул. Решетникова д. 6</t>
  </si>
  <si>
    <t xml:space="preserve"> с. Камень-Рыболов ул. Железнодорожная д. 16</t>
  </si>
  <si>
    <t xml:space="preserve"> с. Камень-Рыболов ул. Железнодорожная д. 18</t>
  </si>
  <si>
    <t xml:space="preserve"> с. Камень-Рыболов ул. Железнодорожная д. 20</t>
  </si>
  <si>
    <t xml:space="preserve"> с. Камень-Рыболов ул. Железнодорожная д. 22</t>
  </si>
  <si>
    <t xml:space="preserve"> с. Камень-Рыболов ул. Железнодорожная д. 28</t>
  </si>
  <si>
    <t xml:space="preserve"> с. Камень-Рыболов ул. Мичурина д. 69</t>
  </si>
  <si>
    <t xml:space="preserve"> с. Камень-Рыболов ул. Строительная д. 1</t>
  </si>
  <si>
    <t xml:space="preserve"> с. Камень-Рыболов ул. Строительная д. 7</t>
  </si>
  <si>
    <t xml:space="preserve"> с. Камень-Рыболов ул. Строительная д. 9</t>
  </si>
  <si>
    <t xml:space="preserve"> с. Камень-Рыболов ул. Строительная д. 14</t>
  </si>
  <si>
    <t xml:space="preserve"> с. Камень-Рыболов ул. Мелиоративная д. 4</t>
  </si>
  <si>
    <t xml:space="preserve"> с. Камень-Рыболов ул. Мелиоративная д. 6</t>
  </si>
  <si>
    <t xml:space="preserve"> с. Камень-Рыболов ул. Мелиоративная д. 10</t>
  </si>
  <si>
    <t xml:space="preserve"> с. Камень-Рыболов ул. Мелиоративная д. 14</t>
  </si>
  <si>
    <t xml:space="preserve"> с. Камень-Рыболов ул. Мелиоративная д. 16</t>
  </si>
  <si>
    <t xml:space="preserve"> с. Камень-Рыболов ул. Мелиоративная д. 18</t>
  </si>
  <si>
    <t xml:space="preserve"> с. Камень-Рыболов ул. Мелиоративная д. 44</t>
  </si>
  <si>
    <t xml:space="preserve"> с. Камень-Рыболов ул. Зеленая д. 24</t>
  </si>
  <si>
    <t xml:space="preserve"> с. Камень-Рыболов ул. Зеленая д. 11</t>
  </si>
  <si>
    <t xml:space="preserve"> с. Камень-Рыболов ул. Зеленая д. 2</t>
  </si>
  <si>
    <t xml:space="preserve"> с. Камень-Рыболов ул.Арсеньева д. 6</t>
  </si>
  <si>
    <t xml:space="preserve"> с. Камень-Рыболов ул.Жукова д. 65</t>
  </si>
  <si>
    <t xml:space="preserve"> с. Камень-Рыболов ул.Жукова д. 67</t>
  </si>
  <si>
    <t xml:space="preserve"> с. Камень-Рыболов ул.Жукова д. 76</t>
  </si>
  <si>
    <t xml:space="preserve"> с. Камень-Рыболов ул.Беговая д. 2</t>
  </si>
  <si>
    <t>квартира № 15</t>
  </si>
  <si>
    <t>квартира № 25</t>
  </si>
  <si>
    <t xml:space="preserve"> с. Камень-Рыболов ул.Беговая д. 27</t>
  </si>
  <si>
    <t xml:space="preserve"> с. Камень-Рыболов ул.Беговая д. 29</t>
  </si>
  <si>
    <t xml:space="preserve"> с. Камень-Рыболов ул.Беговая д. 19</t>
  </si>
  <si>
    <t xml:space="preserve"> с. Камень-Рыболов ул.Беговая д. 23</t>
  </si>
  <si>
    <t xml:space="preserve"> с. Камень-Рыболов ул.Октябрьская д. 3</t>
  </si>
  <si>
    <t xml:space="preserve"> с. Камень-Рыболов ул.Октябрьская д. 9</t>
  </si>
  <si>
    <t>квартира № 38</t>
  </si>
  <si>
    <t xml:space="preserve"> с. Камень-Рыболов ул. Железнодорожная д. 31</t>
  </si>
  <si>
    <t>комната № 9</t>
  </si>
  <si>
    <t>комната № 11-12</t>
  </si>
  <si>
    <t>комната № 13-14</t>
  </si>
  <si>
    <t>комната № 15</t>
  </si>
  <si>
    <t>комната № 16</t>
  </si>
  <si>
    <t>комната № 19-20</t>
  </si>
  <si>
    <t>комната № 21</t>
  </si>
  <si>
    <t>комната № 23</t>
  </si>
  <si>
    <t>комната № 24</t>
  </si>
  <si>
    <t>комната № 25</t>
  </si>
  <si>
    <t>комната № 26</t>
  </si>
  <si>
    <t>комната № 28</t>
  </si>
  <si>
    <t>Места общего пользования</t>
  </si>
  <si>
    <t xml:space="preserve"> с. Камень-Рыболов ул. 50лет ВЛКСМ д.8 </t>
  </si>
  <si>
    <t xml:space="preserve">с. Камень-Рыболов, в/г №1 . </t>
  </si>
  <si>
    <t xml:space="preserve"> с. Астраханка ул. Березюка д. 37а</t>
  </si>
  <si>
    <t xml:space="preserve"> с. Астраханка ул. Решетникова д. 134а</t>
  </si>
  <si>
    <t xml:space="preserve"> с. Астраханка ул. Челюскина д. 64</t>
  </si>
  <si>
    <t xml:space="preserve"> с. Астраханка ул. Челюскина д. 39</t>
  </si>
  <si>
    <t xml:space="preserve"> с. Астраханка ул. Челюскина д. 1</t>
  </si>
  <si>
    <t xml:space="preserve"> с. Астраханка ул. Блюхера д. 4</t>
  </si>
  <si>
    <t xml:space="preserve"> с. Астраханка ул. Блюхера д. 8</t>
  </si>
  <si>
    <t xml:space="preserve"> с. Астраханка ул. Блюхера д. 12</t>
  </si>
  <si>
    <t xml:space="preserve"> с. Астраханка ул. Блюхера д. 28</t>
  </si>
  <si>
    <t xml:space="preserve"> с. Астраханка ул. Блюхера д. 34</t>
  </si>
  <si>
    <t xml:space="preserve"> с. Астраханка ул. Блюхера д. 30</t>
  </si>
  <si>
    <t xml:space="preserve"> с. Астраханка ул. Блюхера д. 10</t>
  </si>
  <si>
    <t xml:space="preserve"> с. Астраханка ул. Челюскина д. 57</t>
  </si>
  <si>
    <t xml:space="preserve"> с. Астраханка ул. Панова д. 5</t>
  </si>
  <si>
    <t xml:space="preserve"> с. Астраханка ул. Панова д. 3</t>
  </si>
  <si>
    <t xml:space="preserve"> с. Астраханка ул. Богдано-Хмельницкого д. 1</t>
  </si>
  <si>
    <t xml:space="preserve"> с. Астраханка ул. Богдано-Хмельницкого д. 2</t>
  </si>
  <si>
    <t xml:space="preserve"> с. Астраханка ул. Богдано-Хмельницкого д. 4</t>
  </si>
  <si>
    <t xml:space="preserve"> с. Астраханка ул. Богдано-Хмельницкого д. 5</t>
  </si>
  <si>
    <t xml:space="preserve"> с. Астраханка ул. Луговая д. 17а</t>
  </si>
  <si>
    <t xml:space="preserve"> с. Астраханка ул. Степная д. 15</t>
  </si>
  <si>
    <t xml:space="preserve"> с. Астраханка ул. Степная д. 31</t>
  </si>
  <si>
    <t xml:space="preserve"> с. Астраханка ул. Степная д. 13б</t>
  </si>
  <si>
    <t xml:space="preserve"> с. Астраханка ул. Степная д. 2</t>
  </si>
  <si>
    <t xml:space="preserve"> с. Астраханка ул. Березюка д. 8</t>
  </si>
  <si>
    <t xml:space="preserve"> с. Астраханка ул. Горная д. 42</t>
  </si>
  <si>
    <t xml:space="preserve"> с. Астраханка ул. Суханова д. 3</t>
  </si>
  <si>
    <t xml:space="preserve"> с. Астраханка ул. Суханова д.5</t>
  </si>
  <si>
    <t xml:space="preserve"> с. Астраханка ул. Суханова д.7</t>
  </si>
  <si>
    <t xml:space="preserve"> с. Астраханка ул. Суханова д.8</t>
  </si>
  <si>
    <t xml:space="preserve"> с. Астраханка ул. Суханова д.9</t>
  </si>
  <si>
    <t xml:space="preserve"> с. Астраханка ул. Суханова д.12</t>
  </si>
  <si>
    <t xml:space="preserve"> с. Астраханка ул. Решетникова д.74</t>
  </si>
  <si>
    <t xml:space="preserve"> с. Астраханка ул. Решетникова д.103</t>
  </si>
  <si>
    <t xml:space="preserve"> с. Астраханка ул. Суханова д.6</t>
  </si>
  <si>
    <t xml:space="preserve"> с. Астраханка ул. Первомайская д.4</t>
  </si>
  <si>
    <t xml:space="preserve"> с. Астраханка ул. Первомайская д. 10</t>
  </si>
  <si>
    <t xml:space="preserve"> с. Астраханка ул. Юбилейная д. 23</t>
  </si>
  <si>
    <t>с. Владимиро-Петровка ул.Первомайская д. 49</t>
  </si>
  <si>
    <t>с. Владимиро-Петровка ул.Горького д. 6</t>
  </si>
  <si>
    <t>с. Владимиро-Петровка ул.Горького д. 8</t>
  </si>
  <si>
    <t>с. Владимиро-Петровка ул.Горького д. 12</t>
  </si>
  <si>
    <t>с. Владимиро-Петровка ул.Горького д. 16</t>
  </si>
  <si>
    <t>с. Владимиро-Петровка ул.Горького д. 17</t>
  </si>
  <si>
    <t>с. Владимиро-Петровка ул.Горького д. 34</t>
  </si>
  <si>
    <t>с. Владимиро-Петровка ул.Гагарина д. 1</t>
  </si>
  <si>
    <t>с. Владимиро-Петровка ул.Гагарина д. 4</t>
  </si>
  <si>
    <t>с. Владимиро-Петровка ул.Гагарина д. 6</t>
  </si>
  <si>
    <t>с. Владимиро-Петровка ул.Гагарина д. 3</t>
  </si>
  <si>
    <t>с. Владимиро-Петровка ул.Гагарина д. 5</t>
  </si>
  <si>
    <t>с. Владимиро-Петровка ул.Гагарина д. 7</t>
  </si>
  <si>
    <t>с. Владимиро-Петровка ул.Гагарина д. 9</t>
  </si>
  <si>
    <t>с. Владимиро-Петровка ул.Гагарина д. 11</t>
  </si>
  <si>
    <t>с. Владимиро-Петровка ул.Гагарина д. 15</t>
  </si>
  <si>
    <t>с. Владимиро-Петровка ул.Гагарина д. 29</t>
  </si>
  <si>
    <t>с. Владимиро-Петровка ул.Гагарина д. 27</t>
  </si>
  <si>
    <t>с. Владимиро-Петровка ул.Гагарина д. 33</t>
  </si>
  <si>
    <t>с. Владимиро-Петровка ул.Пушкина д. 3</t>
  </si>
  <si>
    <t>с. Владимиро-Петровка ул.Пушкина д. 9</t>
  </si>
  <si>
    <t>с. Владимиро-Петровка ул.Пушкина д. 11</t>
  </si>
  <si>
    <t>с. Владимиро-Петровка ул.Пушкина д. 17</t>
  </si>
  <si>
    <t>с. Владимиро-Петровка ул.Пушкина д. 6</t>
  </si>
  <si>
    <t>с. Владимиро-Петровка ул.Пушкина д. 8</t>
  </si>
  <si>
    <t>с. Владимиро-Петровка ул.Пушкина д. 21</t>
  </si>
  <si>
    <t>с. Владимиро-Петровка ул.Пушкина д. 25</t>
  </si>
  <si>
    <t>с. Владимиро-Петровка ул.Пушкина д. 12</t>
  </si>
  <si>
    <t>с. Владимиро-Петровка ул.Пушкина д. 29</t>
  </si>
  <si>
    <t>с. Владимиро-Петровка ул.Пушкина д. 31</t>
  </si>
  <si>
    <t>с. Владимиро-Петровка ул.Пушкина д. 18</t>
  </si>
  <si>
    <t>с. Владимиро-Петровка ул. Лазо д. 8</t>
  </si>
  <si>
    <t>с. Владимиро-Петровка ул. Лазо д. 10</t>
  </si>
  <si>
    <t>с. Владимиро-Петровка ул. Молодежная д. 1</t>
  </si>
  <si>
    <t>с. Владимиро-Петровка ул. Ленина д. 2</t>
  </si>
  <si>
    <t>с. Владимиро-Петровка ул. Ленина д. 4</t>
  </si>
  <si>
    <t>с. Владимиро-Петровка ул. Ленина д. 12</t>
  </si>
  <si>
    <t>с. Владимиро-Петровка ул. Ленина д. 10</t>
  </si>
  <si>
    <t>с. Владимиро-Петровка ул. Ленина д. 8</t>
  </si>
  <si>
    <t>с. Владимиро-Петровка ул. Ленина д. 6</t>
  </si>
  <si>
    <t>жилой дом-общежитие</t>
  </si>
  <si>
    <t>с. Владимиро-Петровка ул. Молодежная д. 6</t>
  </si>
  <si>
    <t>с. Владимиро-Петровка ул. Первомайская д. 13</t>
  </si>
  <si>
    <t>с. Пархоменко ул. Клубная д.6</t>
  </si>
  <si>
    <t>с.Троицкое, в/г 21</t>
  </si>
  <si>
    <t>квартира №1</t>
  </si>
  <si>
    <t>с.Ильинка ул.Столетия д.1а</t>
  </si>
  <si>
    <t>квартира №2</t>
  </si>
  <si>
    <t>квартира №3</t>
  </si>
  <si>
    <t>квартира №4</t>
  </si>
  <si>
    <t>квартира №5</t>
  </si>
  <si>
    <t>квартира №6</t>
  </si>
  <si>
    <t>квартира №7</t>
  </si>
  <si>
    <t>квартира №8</t>
  </si>
  <si>
    <t>квартира №13</t>
  </si>
  <si>
    <t>квартира №11</t>
  </si>
  <si>
    <t>с.Ильинка ул.Столетия д.9</t>
  </si>
  <si>
    <t>с.Ильинка ул.Столетия д.11</t>
  </si>
  <si>
    <t>квартира №16</t>
  </si>
  <si>
    <t>с.Ильинка ул.Столетия д.18</t>
  </si>
  <si>
    <t>с.Ильинка ул. Садовая д.2</t>
  </si>
  <si>
    <t>с.Ильинка ул.Садовая д. 4</t>
  </si>
  <si>
    <t>с.Ильинка ул.Нагорного д.4</t>
  </si>
  <si>
    <t>с.Ильинка ул.Нагорного д.6</t>
  </si>
  <si>
    <t>с.Ильинка ул.Нагорного д.9</t>
  </si>
  <si>
    <t>с.Ильинка ул.Нагорного д.13</t>
  </si>
  <si>
    <t>с.Ильинка ул.Нагорного д.24</t>
  </si>
  <si>
    <t>с.Ильинка ул.Нагорного д.27</t>
  </si>
  <si>
    <t>с.Ильинка ул.Нагорного д.29</t>
  </si>
  <si>
    <t>с.Ильинка ул.Нагорного д.30</t>
  </si>
  <si>
    <t>с.Ильинка ул.Луговая д.11</t>
  </si>
  <si>
    <t>с.Ильинка ул.Луговая д.16</t>
  </si>
  <si>
    <t>с.Ильинка ул.Луговая д.25</t>
  </si>
  <si>
    <t>с.Ильинка ул.Пушкина д.11</t>
  </si>
  <si>
    <t>с.Ильинка ул.Пушкина д.46</t>
  </si>
  <si>
    <t>с.Ильинка ул.Пушкина д.57</t>
  </si>
  <si>
    <t xml:space="preserve">квартира №2 </t>
  </si>
  <si>
    <t>с.Ильинка ул.Пушкина д.59</t>
  </si>
  <si>
    <t>с.Ильинка ул.Пушкина д.63</t>
  </si>
  <si>
    <t>с.Ильинка ул.Пушкина д.64</t>
  </si>
  <si>
    <t>с.Ильинка ул.Пушкина д.65</t>
  </si>
  <si>
    <t>с.Ильинка ул.Пушкина д.67</t>
  </si>
  <si>
    <t>с.Ильинка ул.Пушкина д.76</t>
  </si>
  <si>
    <t>с.Ильинка ул.Пушкина д.78</t>
  </si>
  <si>
    <t>с.Ильинка ул. Переселенческая д.2а</t>
  </si>
  <si>
    <t>с. Первомайское, ул.Некрасова, д.2</t>
  </si>
  <si>
    <t>с. Первомайское, ул.Пушкина, д.6</t>
  </si>
  <si>
    <t>с. Первомайское, ул.Пушкина, д.8</t>
  </si>
  <si>
    <t>с. Первомайское, ул.Пушкина, д.10</t>
  </si>
  <si>
    <t>с. Первомайское, ул.Пушкина, д.11</t>
  </si>
  <si>
    <t>с. Первомайское, ул.Пушкина, д.13</t>
  </si>
  <si>
    <t>с. Первомайское, ул.Полтавская, д.1</t>
  </si>
  <si>
    <t>с. Первомайское, ул.Полтавская, д.3</t>
  </si>
  <si>
    <t>жилой дом</t>
  </si>
  <si>
    <t>с. Первомайское, ул.Полтавская, д.12</t>
  </si>
  <si>
    <t>с. Первомайское, ул.Полтавская, д.13</t>
  </si>
  <si>
    <t>с. Первомайское, ул.Полтавская, д.16</t>
  </si>
  <si>
    <t>с. Первомайское, ул.Полтавская, д.18</t>
  </si>
  <si>
    <t>с. Первомайское, ул.Полтавская, д.20</t>
  </si>
  <si>
    <t>с. Первомайское, ул.Полтавская, д.27</t>
  </si>
  <si>
    <t>с. Первомайское, ул.Полтавская, д.29</t>
  </si>
  <si>
    <t>с. Первомайское, ул.Ленина, д.2</t>
  </si>
  <si>
    <t>с. Первомайское, ул.Ленина, д.4</t>
  </si>
  <si>
    <t>с. Первомайское, ул.Ленина, д.5</t>
  </si>
  <si>
    <t>с. Первомайское, ул.Ленина, д.7</t>
  </si>
  <si>
    <t>с. Первомайское, ул.Ленина, д.8</t>
  </si>
  <si>
    <t>с. Первомайское, ул.Ленина, д.10</t>
  </si>
  <si>
    <t>с. Первомайское, ул.Ленина, д.12</t>
  </si>
  <si>
    <t>с. Первомайское, ул.Ленина, д.13</t>
  </si>
  <si>
    <t>с. Первомайское, ул.Ленина, д.18</t>
  </si>
  <si>
    <t>с. Первомайское, ул.Ленина, д.19</t>
  </si>
  <si>
    <t>с. Первомайское, ул.Ленина, д.20</t>
  </si>
  <si>
    <t>с. Первомайское, ул.Ленина, д.23</t>
  </si>
  <si>
    <t>с. Первомайское, ул.Ленина, д.25</t>
  </si>
  <si>
    <t>с. Первомайское, ул.Ленина, д.29</t>
  </si>
  <si>
    <t>с. Первомайское, ул.Ленина, д.39</t>
  </si>
  <si>
    <t>с. Первомайское, ул.Ленина, д.40</t>
  </si>
  <si>
    <t>с. Первомайское, ул.Ленина, д.41</t>
  </si>
  <si>
    <t>с. Первомайское, ул.Ленина, д.43</t>
  </si>
  <si>
    <t>с. Первомайское, ул.Ленина, д.45</t>
  </si>
  <si>
    <t>с. Первомайское, ул.Ленина, д.47</t>
  </si>
  <si>
    <t>с. Первомайское, ул.Ленина, д.49</t>
  </si>
  <si>
    <t>с. Первомайское, ул.Ленина, д.51</t>
  </si>
  <si>
    <t>с. Первомайское, ул.Ленина, д.52</t>
  </si>
  <si>
    <t>с. Кировка, ул.Ленина, д.10</t>
  </si>
  <si>
    <t>с. Кировка, ул.Ленина, д.6</t>
  </si>
  <si>
    <t>с. Первомайское, ул.Ленина, д.60</t>
  </si>
  <si>
    <t>с. Кировка, ул.Кирова, д.1</t>
  </si>
  <si>
    <t>с. Кировка, ул.Кирова, д.2</t>
  </si>
  <si>
    <t>с. Кировка, ул.Кирова, д.4</t>
  </si>
  <si>
    <t>с. Кировка, ул.Кирова, д.18</t>
  </si>
  <si>
    <t>с. Кировка, ул.Кирова, д.19</t>
  </si>
  <si>
    <t>с. Кировка, ул.Кирова, д.32</t>
  </si>
  <si>
    <t>с. Рассказово, ул.Рабочая, д. 11</t>
  </si>
  <si>
    <t>Квартира № 3</t>
  </si>
  <si>
    <t>с. Новокачалинск, ул. Набережная д.8</t>
  </si>
  <si>
    <t>Квартира № 4</t>
  </si>
  <si>
    <t>Квартира № 5</t>
  </si>
  <si>
    <t>Квартира № 2</t>
  </si>
  <si>
    <t>с. Новокачалинск, ул. Набережная д.10</t>
  </si>
  <si>
    <t>с. Новокачалинск, ул. Набережная д.11</t>
  </si>
  <si>
    <t>Квартира № 1</t>
  </si>
  <si>
    <t>с. Новокачалинск, ул. Набережная д.12</t>
  </si>
  <si>
    <t>с. Новокачалинск, ул. Набережная д.14</t>
  </si>
  <si>
    <t>с. Новокачалинск, ул. Набережная д.15</t>
  </si>
  <si>
    <t>Квартира №1</t>
  </si>
  <si>
    <t>с. Турий Рог, ул. Советская д. 29</t>
  </si>
  <si>
    <t xml:space="preserve">Жилой дом </t>
  </si>
  <si>
    <t>с. Турий Рог, ул. Советская д. 36</t>
  </si>
  <si>
    <t>с. Турий Рог, пер. Набережный д. 3</t>
  </si>
  <si>
    <t>с. Турий Рог, ул. Пограничная  д. 4</t>
  </si>
  <si>
    <t>с. Турий Рог, ул. Пограничная  д. 14</t>
  </si>
  <si>
    <t>с. Турий Рог, ул. Ленина   д. 16</t>
  </si>
  <si>
    <t>с.Алексеевка ул.Центральная 2</t>
  </si>
  <si>
    <t>с.Алексеевка ул.Центральная 4</t>
  </si>
  <si>
    <t>Квартира №2</t>
  </si>
  <si>
    <t>с.Алексеевка ул.Центральная 6</t>
  </si>
  <si>
    <t>с.Алексеевка ул.Центральная 12</t>
  </si>
  <si>
    <t>с.Алексеевка ул.Центральная 13</t>
  </si>
  <si>
    <t>Дом</t>
  </si>
  <si>
    <t>с.Алексеевка ул.Центральная 26</t>
  </si>
  <si>
    <t>с.Алексеевка ул.Центральная 29</t>
  </si>
  <si>
    <t>с.Алексеевка ул.Центральная 30</t>
  </si>
  <si>
    <t>с.Алексеевка ул.Центральная 33</t>
  </si>
  <si>
    <t>с.Алексеевка ул.Центральная 35</t>
  </si>
  <si>
    <t>с.Алексеевка ул.Центральная 40</t>
  </si>
  <si>
    <t>с.Алексеевка ул.Центральная 41</t>
  </si>
  <si>
    <t>с.Алексеевка ул.Центральная 43</t>
  </si>
  <si>
    <t>с.Алексеевка ул.Центральная 44</t>
  </si>
  <si>
    <t>с.Алексеевка ул.Центральная 45</t>
  </si>
  <si>
    <t>с.Алексеевка пер.Школьный 1</t>
  </si>
  <si>
    <t>с.Алексеевка пер.Школьный 2</t>
  </si>
  <si>
    <t>с.Алексеевка ул.Школьная 4</t>
  </si>
  <si>
    <t>с.Алексеевка ул.Школьная 6</t>
  </si>
  <si>
    <t>с.Алексеевка ул.Школьная 7</t>
  </si>
  <si>
    <t>с.Алексеевка ул.Школьная 8</t>
  </si>
  <si>
    <t>с.Алексеевка ул.Школьная 15</t>
  </si>
  <si>
    <t>с.Алексеевка ул.Школьная 21</t>
  </si>
  <si>
    <t>с.Алексеевка ул.Школьная 23</t>
  </si>
  <si>
    <t>с.Алексеевка ул.Центральная 2а</t>
  </si>
  <si>
    <t>с. Мельгуновка, Школьная д.3</t>
  </si>
  <si>
    <t>с. Мельгуновка, Школьная д6</t>
  </si>
  <si>
    <t>с. Мельгуновка, Школьная д11</t>
  </si>
  <si>
    <t>с. Мельгуновка, Школьная д15</t>
  </si>
  <si>
    <t>с. Мельгуновка, Школьная д19</t>
  </si>
  <si>
    <t>с. Мельгуновка, Горького д.2</t>
  </si>
  <si>
    <t>с. Мельгуновка, Горького д.3</t>
  </si>
  <si>
    <t>с. Мельгуновка, Горького д.4</t>
  </si>
  <si>
    <t>с. Мельгуновка, Горького д.12</t>
  </si>
  <si>
    <t>с. Мельгуновка, Горького д.21</t>
  </si>
  <si>
    <t>с. Мельгуновка, Горького д.25</t>
  </si>
  <si>
    <t>с. Мельгуновка, Горького д.26</t>
  </si>
  <si>
    <t>с. Мельгуновка, Горького д.29</t>
  </si>
  <si>
    <t>с. Мельгуновка, Ленинская д.4</t>
  </si>
  <si>
    <t>с. Мельгуновка, Ленинская д.8</t>
  </si>
  <si>
    <t>Квартира №4</t>
  </si>
  <si>
    <t>с. Мельгуновка, Ленинская д.12</t>
  </si>
  <si>
    <t>с. Мельгуновка, Ленинская д.14</t>
  </si>
  <si>
    <t>с. Мельгуновка, Ленинская д.28</t>
  </si>
  <si>
    <t>Квартира № 8</t>
  </si>
  <si>
    <t>Квартира № 10</t>
  </si>
  <si>
    <t>Квартира № 13</t>
  </si>
  <si>
    <t>Квартира № 14</t>
  </si>
  <si>
    <t>Квартира № 15</t>
  </si>
  <si>
    <t>Квартира № 16</t>
  </si>
  <si>
    <t>Квартира № 17</t>
  </si>
  <si>
    <t>Квартира № 18</t>
  </si>
  <si>
    <t>с. Мельгуновка, Ленинская д.60</t>
  </si>
  <si>
    <t>с. Мельгуновка, Ленинская д.61</t>
  </si>
  <si>
    <t>с. Мельгуновка, Ленинская д.57</t>
  </si>
  <si>
    <t>с. Мельгуновка, Ленинская д.55</t>
  </si>
  <si>
    <t>с. Мельгуновка, Ленинская д.53</t>
  </si>
  <si>
    <t>с. Мельгуновка, Молодежная д.5</t>
  </si>
  <si>
    <t>с. Мельгуновка, Молодежная д.7</t>
  </si>
  <si>
    <t>с. Мельгуновка, Молодежная д.1</t>
  </si>
  <si>
    <t>с. Мельгуновка, Гагарина д.5</t>
  </si>
  <si>
    <t>с. Мельгуновка, Гагарина д.6</t>
  </si>
  <si>
    <t>с. Мельгуновка, Гагарина д.7</t>
  </si>
  <si>
    <t>с. Мельгуновка, Гагарина д.8</t>
  </si>
  <si>
    <t>с. Мельгуновка, Гагарина д.9</t>
  </si>
  <si>
    <t>с. Мельгуновка, Гагарина д.11</t>
  </si>
  <si>
    <t>с. Мельгуновка, Октябрьская д.2</t>
  </si>
  <si>
    <t>с. Мельгуновка, Октябрьская д.3</t>
  </si>
  <si>
    <t>с. Мельгуновка, Октябрьская д.5</t>
  </si>
  <si>
    <t>с. Мельгуновка, Октябрьская д.6</t>
  </si>
  <si>
    <t>с. Мельгуновка, Первомайская д.2</t>
  </si>
  <si>
    <t>с. Мельгуновка, Первомайская д.1</t>
  </si>
  <si>
    <t>с. Мельгуновка, Первомайская д.3</t>
  </si>
  <si>
    <t>с. Мельгуновка, Первомайская д.4</t>
  </si>
  <si>
    <t>с. Мельгуновка, Космонавтов д.2</t>
  </si>
  <si>
    <t>с. Мельгуновка, Космонавтов д.2А</t>
  </si>
  <si>
    <t>с. Мельгуновка, Космонавтов д.4</t>
  </si>
  <si>
    <t>с. Мельгуновка, Космонавтов д.6</t>
  </si>
  <si>
    <t>с. Мельгуновка, Космонавтов д.8</t>
  </si>
  <si>
    <t>с. Мельгуновка, Космонавтов д.6А</t>
  </si>
  <si>
    <t>с. Мельгуновка, ул. Луговая3</t>
  </si>
  <si>
    <t>с. Мельгуновка, ул. Луговая2</t>
  </si>
  <si>
    <t>с. Мельгуновка, ул. Луговая9</t>
  </si>
  <si>
    <t>с. Мельгуновка, ул. Луговая13</t>
  </si>
  <si>
    <t>с. Мельгуновка, ул. Луговая14</t>
  </si>
  <si>
    <t>с. Мельгуновка, ул. Луговая16</t>
  </si>
  <si>
    <t>с. Мельгуновка, ул. Луговая17</t>
  </si>
  <si>
    <t>с. Мельгуновка, ул. Луговая20</t>
  </si>
  <si>
    <t>с. Мельгуновка, ул. Луговая22</t>
  </si>
  <si>
    <t>с. Мельгуновка, ул. Луговая21</t>
  </si>
  <si>
    <t>с. Мельгуновка, ул.Зеленая, 8</t>
  </si>
  <si>
    <t>с. Мельгуновка, ул.Зеленая, 14</t>
  </si>
  <si>
    <t>с. Мельгуновка, ул.Зеленая, 16</t>
  </si>
  <si>
    <t>с. Мельгуновка, ул.Зеленая, 18</t>
  </si>
  <si>
    <t>с. Мельгуновка, ул.Молодёжная,3</t>
  </si>
  <si>
    <t>с. Мельгуновка, ул.Молодёжная,6</t>
  </si>
  <si>
    <t>с. Мельгуновка, ул.Ленинская,43</t>
  </si>
  <si>
    <t>с. Мельгуновка, ул.Ленинская,47</t>
  </si>
  <si>
    <t>с. Мельгуновка, ул.Ленинская,49</t>
  </si>
  <si>
    <t>с. Мельгуновка, ул.Ленинская,54</t>
  </si>
  <si>
    <t>с. Мельгуновка, ул.Ленинская,56</t>
  </si>
  <si>
    <t>с. Мельгуновка, ул.Ленинская,58</t>
  </si>
  <si>
    <t>с. Мельгуновка, ул. Октябрьская,9</t>
  </si>
  <si>
    <t>с. Мельгуновка, ул. Октябрьская,10</t>
  </si>
  <si>
    <t>с. Мельгуновка, ул. Октябрьская,11</t>
  </si>
  <si>
    <t>с. Мельгуновка, ул. Октябрьская,13</t>
  </si>
  <si>
    <t>с. Мельгуновка, ул. Молодёжная,1</t>
  </si>
  <si>
    <t>с. Мельгуновка, ул.Космонавтов,2а</t>
  </si>
  <si>
    <t>с. Мельгуновка, ул.Космонавтов,6а</t>
  </si>
  <si>
    <t>с. Мельгуновка, ул.Космонавтов,2</t>
  </si>
  <si>
    <t>с. Мельгуновка, ул.Гагарина,2</t>
  </si>
  <si>
    <t>с. Мельгуновка, ул.Гагарина3</t>
  </si>
  <si>
    <t>с. Мельгуновка, ул.Гагарина,3</t>
  </si>
  <si>
    <t>с. Новоселище, Молодежная д.2</t>
  </si>
  <si>
    <t>с. Новоселище, Пролетарская д.4</t>
  </si>
  <si>
    <t>с. Новоселище, Пролетарская д5</t>
  </si>
  <si>
    <t>с. Новоселище, Пролетарская д.6</t>
  </si>
  <si>
    <t>с. Новоселище, Пролетарская д.20</t>
  </si>
  <si>
    <t>с. Новоселище, Пролетарская д.24</t>
  </si>
  <si>
    <t>с. Новоселище, Пролетарская д.30</t>
  </si>
  <si>
    <t>с. Новоселище, Пролетарская д.36</t>
  </si>
  <si>
    <t>с. Новоселище, Пролетарская д.39</t>
  </si>
  <si>
    <t>с. Новоселище, Пролетарская д.43</t>
  </si>
  <si>
    <t>с. Новоселище, Пролетарская д.49</t>
  </si>
  <si>
    <t>с. Новоселище, Пролетарская д.53</t>
  </si>
  <si>
    <t>с. Новоселище, Пролетарская д.59</t>
  </si>
  <si>
    <t>с. Новоселище, ул.Школьная д.39А</t>
  </si>
  <si>
    <t>Квартира № 7</t>
  </si>
  <si>
    <t>Квартира № 9</t>
  </si>
  <si>
    <t>Квартира № 12</t>
  </si>
  <si>
    <t>Квартира № 22</t>
  </si>
  <si>
    <t>Квартира № 24</t>
  </si>
  <si>
    <t>Квартира № 25</t>
  </si>
  <si>
    <t>Квартира № 26</t>
  </si>
  <si>
    <t>с. Новоселище, ул.Школьная д.2</t>
  </si>
  <si>
    <t>с. Новоселище, ул.Школьная д.4</t>
  </si>
  <si>
    <t>с. Новоселище, ул.Школьная д.6</t>
  </si>
  <si>
    <t>с. Новоселище, ул.Школьная д.10</t>
  </si>
  <si>
    <t>с. Новоселище, ул.Школьная д.11</t>
  </si>
  <si>
    <t>с. Новоселище, Школьная д12</t>
  </si>
  <si>
    <t>с. Новоселище, Школьная д14</t>
  </si>
  <si>
    <t>с. Новоселище, ул.Школьная д.16</t>
  </si>
  <si>
    <t>с. Новоселище, ул.Школьная д.17</t>
  </si>
  <si>
    <t>с. Новоселище, ул.Школьная д.18</t>
  </si>
  <si>
    <t>с. Новоселище, ул.Школьная д.19</t>
  </si>
  <si>
    <t>с. Новоселище, ул.Школьная д.20</t>
  </si>
  <si>
    <t>с. Новоселище, ул.Школьная д.21</t>
  </si>
  <si>
    <t>с. Новоселище, ул.Школьная д.22</t>
  </si>
  <si>
    <t>с. Новоселище, ул.Школьная д.23</t>
  </si>
  <si>
    <t>с. Новоселище, ул.Школьная д.27</t>
  </si>
  <si>
    <t>с. Новоселище, ул.Школьная д.34</t>
  </si>
  <si>
    <t>с. Новоселище, ул.Школьная д.36</t>
  </si>
  <si>
    <t>с. Новоселище, ул.Школьная д.38</t>
  </si>
  <si>
    <t>с. Новоселище, ул.Школьная д.40</t>
  </si>
  <si>
    <t>с. Новоселище, ул.Школьная д.43</t>
  </si>
  <si>
    <t>с. Новоселище, ул.Школьная д.47</t>
  </si>
  <si>
    <t>с. Новоселище, ул.Школьная д.54</t>
  </si>
  <si>
    <t>с. Новоселище, ул.Школьная д55</t>
  </si>
  <si>
    <t>с. Новоселище, ул.Школьная д56</t>
  </si>
  <si>
    <t>с. Новоселище, ул.Школьная д57</t>
  </si>
  <si>
    <t>с. Новоселище, ул.Школьная д58</t>
  </si>
  <si>
    <t>с. Новоселище, ул.Школьная д59</t>
  </si>
  <si>
    <t>с. Новоселище, ул.Комсомольская д2</t>
  </si>
  <si>
    <t>с. Новоселище, ул.Комсомольская д3</t>
  </si>
  <si>
    <t>с. Новоселище, ул.Комсомольская д12</t>
  </si>
  <si>
    <t>с. Новоселище, ул.Комсомольская д15</t>
  </si>
  <si>
    <t>с. Новоселище, ул.Комсомольская д19</t>
  </si>
  <si>
    <t>с. Новоселище, ул.Комсомольская д25</t>
  </si>
  <si>
    <t>с. Новоселище, ул.Комсомольская д27</t>
  </si>
  <si>
    <t>с. Новоселище, ул.Комсомольская д43</t>
  </si>
  <si>
    <t>с. Новоселище, ул.Комсомольская д39</t>
  </si>
  <si>
    <t>с. Новоселище, ул.Комсомольская д45</t>
  </si>
  <si>
    <t>с. Новоселище, ул.Комсомольская д77</t>
  </si>
  <si>
    <t>с. Новоселище, ул.Комсомольская д83</t>
  </si>
  <si>
    <t>с. Новоселище, ул.Комсомольская д94</t>
  </si>
  <si>
    <t>с. Новоселище, ул.Комсомольская д87</t>
  </si>
  <si>
    <t>с. Новоселище, ул.Комсомольская д95</t>
  </si>
  <si>
    <t>Квартира №20</t>
  </si>
  <si>
    <t>с. Новоселище, ул. Школьная,39а</t>
  </si>
  <si>
    <t>Квартира №11</t>
  </si>
  <si>
    <t>с.Новоселище ул.Школьная 39 А</t>
  </si>
  <si>
    <t>с.Алексеевка ул.Школьная,12</t>
  </si>
  <si>
    <t>с.Алексеевка ул.Школьная,13</t>
  </si>
  <si>
    <t>Квартира 1</t>
  </si>
  <si>
    <t>с. Новониколаевка ул.Лесная д.32</t>
  </si>
  <si>
    <t>с. Майское  ул. Ярославская д.5</t>
  </si>
  <si>
    <t>Квартира 2</t>
  </si>
  <si>
    <t>с. Майское ул. Ярославская д.5</t>
  </si>
  <si>
    <t>с. Майское ул. Трактовая д.6</t>
  </si>
  <si>
    <t>с. Майское ул. Трактовая д.8</t>
  </si>
  <si>
    <t>с. Майское ул. Стрельникова д.9</t>
  </si>
  <si>
    <t>с. Майское  ул. Почтовая д.8</t>
  </si>
  <si>
    <t xml:space="preserve"> с. Майское  ул. Советская д.3</t>
  </si>
  <si>
    <t>с. Майское  ул. Молодежная д 12</t>
  </si>
  <si>
    <t>с. Майское  ул. Молодежная д.13</t>
  </si>
  <si>
    <t>с. Майское ул. Молодежная 17</t>
  </si>
  <si>
    <t>с. Люблино   ул. Центральная д 4</t>
  </si>
  <si>
    <t>с. Люблино ул. Центральная д.4</t>
  </si>
  <si>
    <t>с. Люблино ул. Центральная д.5</t>
  </si>
  <si>
    <t>с. Люблино   ул. Центральная д.13</t>
  </si>
  <si>
    <t>с. Люблино ул. Центральная д.21</t>
  </si>
  <si>
    <t>с. Люблино  ул. Молодежная д.6</t>
  </si>
  <si>
    <t>с. Люблино  ул. Молодежная д. 6</t>
  </si>
  <si>
    <t>с. Люблино  ул. Молодежная д.15</t>
  </si>
  <si>
    <t>с. Люблино   ул. Молодежная д.16</t>
  </si>
  <si>
    <t>с. Люблино  ул. Ярославская д.1</t>
  </si>
  <si>
    <t>С. Люблино   ул. Ярославская д.2</t>
  </si>
  <si>
    <t>с. Люблино   ул. Ярославская д.14</t>
  </si>
  <si>
    <t>с. Люблино   ул. Ярославская д.16</t>
  </si>
  <si>
    <t>с. Люблино ул. Набережная д.6</t>
  </si>
  <si>
    <t>с. Октябрьское  ул. Ново-Луговая д.18</t>
  </si>
  <si>
    <t>с. Октябрьское  ул. Луговая 2</t>
  </si>
  <si>
    <t>с. Октябрьское   ул. Луговая д.6</t>
  </si>
  <si>
    <t>с. Октябрьское  ул. Луговая д. 8</t>
  </si>
  <si>
    <t>с. Октябрьское  ул. Луговая д.18</t>
  </si>
  <si>
    <t>с. Октябрьское  ул. Советская 2</t>
  </si>
  <si>
    <t>Квартира 3</t>
  </si>
  <si>
    <t>с. Октябрьское ул. Набережная д.6</t>
  </si>
  <si>
    <t>с. Октябрьское  ул. Набережная д.13</t>
  </si>
  <si>
    <t>с. Октябрьское   ул. Строительная д.7</t>
  </si>
  <si>
    <t>с. Октябрьское   ул. Строительная д.9</t>
  </si>
  <si>
    <t>Автомобильная дорога улица Заречная покрытие грунтовое</t>
  </si>
  <si>
    <t>Автомобильная дорога улица Школьная покрытие грунтовое</t>
  </si>
  <si>
    <t>Автомобильная дорога улица Гагарина покрытие грунтовое</t>
  </si>
  <si>
    <t>Автомобильная дорога улица Горького покрытие грунтовое</t>
  </si>
  <si>
    <t>Автомобильная дорога улица Зеленая покрытие грунтовое</t>
  </si>
  <si>
    <t>Автомобильная дорога улица Космонавтов покрытие грунтовое</t>
  </si>
  <si>
    <t>Автомобильная дорога улица Луговая покрытие грунтовое</t>
  </si>
  <si>
    <t>Автомобильная дорога улица Молодежная покрытие грунтовое</t>
  </si>
  <si>
    <t>Автомобильная дорога улица Октябрьская покрытие грунтовое</t>
  </si>
  <si>
    <t>Автомобильная дорога улица Первомайская покрытие грунтовое</t>
  </si>
  <si>
    <t>Автомобильная дорога улица Садовая покрытие грунтовое</t>
  </si>
  <si>
    <t>Автомобильная дорога улица Комсомольская покрытие грунтовое</t>
  </si>
  <si>
    <t>Автомобильная дорога улица Орловская покрытие грунтовое</t>
  </si>
  <si>
    <t>Автомобильная дорога улица Пролетарская покрытие грунтовое</t>
  </si>
  <si>
    <t>Автомобильная дорога улица Лазо покрытие грунтовое</t>
  </si>
  <si>
    <t>с. Алексеевка,ул.  Заречная, (1965)</t>
  </si>
  <si>
    <t>с. Алексеевка, ул. Школьная, (1965)</t>
  </si>
  <si>
    <t>с. Мельгуновка, ул. Гагарина,(1971)</t>
  </si>
  <si>
    <t>с. Мельгуновка, ул. Горького, (1979)</t>
  </si>
  <si>
    <t>с. Мельгуновка, ул. Зеленая, (1971)</t>
  </si>
  <si>
    <t>с. Мельгуновка, ул. Космонавтов, (1979)</t>
  </si>
  <si>
    <t>с. Мельгуновка, ул. Луговая, (1976)</t>
  </si>
  <si>
    <t>с. Мельгуновка, ул. Молодежная, (1973)</t>
  </si>
  <si>
    <t>с. Мельгуновка, ул. Октябрьская, (1970)</t>
  </si>
  <si>
    <t>с. Мельгуновка, ул.Первомайская, (1970)</t>
  </si>
  <si>
    <t>с. Мельгуновка, ул. Садовая, (1970)</t>
  </si>
  <si>
    <t>с. Мельгуновка, ул. Школьная, (1978)</t>
  </si>
  <si>
    <t>с. Новоселище, ул. Молодежная, (1968)</t>
  </si>
  <si>
    <t>с. Новоселище, ул. Орловская, (1988)</t>
  </si>
  <si>
    <t>с. Новоселище, ул. Школьная, (1968)</t>
  </si>
  <si>
    <t>с. Новоселище, ул. Пролетарская, (1968)</t>
  </si>
  <si>
    <t>с. Удобное, ул. Лазо, (1949)</t>
  </si>
  <si>
    <t>Автомобильная дорога ул. Почтовая, покрытие гравийное</t>
  </si>
  <si>
    <t>с. Камень-Рыболов, ул. Почтовая, (1860)</t>
  </si>
  <si>
    <t>Автомобильная дорога ул. Партизанская, покрытие гравийное</t>
  </si>
  <si>
    <t>с. Камень-Рыболов, ул. Партизанская, (1940)</t>
  </si>
  <si>
    <t>Автомобильная дорога ул. Советская, покрытие гравийное</t>
  </si>
  <si>
    <t>Автомобильная дорога ул. Милицейская, покрытие гравийное</t>
  </si>
  <si>
    <t>Автомобильная дорога ул. Калинина, покрытие гравийное</t>
  </si>
  <si>
    <t>Автомобильная дорога ул. Проточная, покрытие гравийное</t>
  </si>
  <si>
    <t>Автомобильная дорога ул. Красноармеская, покрытие гравийное</t>
  </si>
  <si>
    <t>Автомобильная дорога ул. Северная, покрытие гравийное</t>
  </si>
  <si>
    <t>Автомобильная дорога ул. Ленина, покрытие гравийное</t>
  </si>
  <si>
    <t>Автомобильная дорога ул. Мира, покрытие гравийное</t>
  </si>
  <si>
    <t>Автомобильная дорога ул. Арсеньева, покрытие гравийное</t>
  </si>
  <si>
    <t>Автомобильная дорога ул. Клубная, покрытие гравийное</t>
  </si>
  <si>
    <t>Автомобильная дорога ул. Мичурина, покрытие гравийное</t>
  </si>
  <si>
    <t>Автомобильная дорога ул. Мелиоративная, покрытие гравийное</t>
  </si>
  <si>
    <t>Автомобильная дорога ул. Лермонтоа, покрытие гравийное</t>
  </si>
  <si>
    <t>Автомобильная дорога ул. Лебедева, покрытие гравийное</t>
  </si>
  <si>
    <t>Автомобильная дорога ул. Лазо, покрытие гравийное</t>
  </si>
  <si>
    <t>с. Камень-Рыболов, ул. Советская, (1870)</t>
  </si>
  <si>
    <t>с. Камень-Рыболов, ул. Милицейская, (1860)</t>
  </si>
  <si>
    <t>с. Камень-Рыболов, ул. Калинина, (1860)</t>
  </si>
  <si>
    <t>с. Камень-Рыболов, ул. Проточная, (1940)</t>
  </si>
  <si>
    <t>с. Камень-Рыболов, ул. Красноармейская, (1950)</t>
  </si>
  <si>
    <t>с. Камень-Рыболов, ул. Северная, (1960)</t>
  </si>
  <si>
    <t>с. Камень-Рыболов, ул. Ленина, (1968)</t>
  </si>
  <si>
    <t>с. Камень-Рыболов, ул. Мира, (1950)</t>
  </si>
  <si>
    <t>с. Камень-Рыболов, ул. Арсеньева, (1960)</t>
  </si>
  <si>
    <t>с. Камень-Рыболов, ул. Клубная, (1960)</t>
  </si>
  <si>
    <t>с. Камень-Рыболов, ул. Мичурина, (1946)</t>
  </si>
  <si>
    <t>с. Камень-Рыболов, ул. Мелиоративная, (1968)</t>
  </si>
  <si>
    <t>с. Камень-Рыболов, ул. Лермонтова, (1974)</t>
  </si>
  <si>
    <t>с. Камень-Рыболов, ул. Лебедева, (1973)</t>
  </si>
  <si>
    <t>с. Камень-Рыболов, ул. Лазо, (1870)</t>
  </si>
  <si>
    <t>Дорога</t>
  </si>
  <si>
    <t>с. Камень-рыболов, ул. Жукова, (1960)</t>
  </si>
  <si>
    <t>с. Камень-Рыболов, ул. Зеленая, (1970)</t>
  </si>
  <si>
    <t>с. Камень-Рыболов, ул. Строительная, (1970)</t>
  </si>
  <si>
    <t>с. Камень-Рыболов, ул. Михайловская, (1940)</t>
  </si>
  <si>
    <t>с. Камень-Рыболов, ул. Каменка, (1935)</t>
  </si>
  <si>
    <t>с. Камень-Рыболов, ул. Больничная, (1960)</t>
  </si>
  <si>
    <t>с. Камень-Рыболов, ул. Рабочая, (1960)</t>
  </si>
  <si>
    <t>с. Камень-Рыболов, ул. Некрасова, (1960)</t>
  </si>
  <si>
    <t>с. Камень-Рыболов, ул. Октябрьская, (1963)</t>
  </si>
  <si>
    <t>с. Камень_Рыболов, ул. Пионерская, (1962)</t>
  </si>
  <si>
    <t>с. Камень-Рыболов, ул. Кирпичная, (1960)</t>
  </si>
  <si>
    <t>с. Камень-Рыболов, ул. Железнодорожная, (1926)</t>
  </si>
  <si>
    <t>с. Камень-Рыболов, ул. Подстанционная, (1960)</t>
  </si>
  <si>
    <t>с. Камень-Рыболов, ул. 2-я Димитрова, (1950)</t>
  </si>
  <si>
    <t>с. Камень-Рыболов, ул. Озерная, (1960)</t>
  </si>
  <si>
    <t>с. Камень-Рыболов, ул. Вокзальная, (1928)</t>
  </si>
  <si>
    <t>с. Камень-Рыболов, ул. Садовая (вдоль ж/д), (1945)</t>
  </si>
  <si>
    <t>с. Камень-Рыболов, ул. 60 лет СССР, (1979)</t>
  </si>
  <si>
    <t>с. Камень-Рыболов, ул. Дзержинского, (1955)</t>
  </si>
  <si>
    <t>с. Астраханка, ул. Лузанова, (1860)</t>
  </si>
  <si>
    <t>с. Астраханка, ул. Горная, (1860)</t>
  </si>
  <si>
    <t>с. Астраханка, ул. Горького, (1971)</t>
  </si>
  <si>
    <t>с. Астраханка, ул. Березюка, (1860)</t>
  </si>
  <si>
    <t>с. Астраханка, ул. Юбилейная, (1970)</t>
  </si>
  <si>
    <t>с. Астраханка, ул. Набережная, (1970)</t>
  </si>
  <si>
    <t>с. Астраханка, ул. Блюхера, (1980)</t>
  </si>
  <si>
    <t>с. Астраханка, ул. Суханова, (1980)</t>
  </si>
  <si>
    <t>с. Астраханка, ул. Чехова, (1980)</t>
  </si>
  <si>
    <t>с. Астраханка, ул. Парковая, (1960)</t>
  </si>
  <si>
    <t>с. Астраханка, ул. Комсомольская, (1970)</t>
  </si>
  <si>
    <t>с. Астраханка, ул. Оросительная, (1975)</t>
  </si>
  <si>
    <t>с. Астраханка, ул. Комарова, (1972)</t>
  </si>
  <si>
    <t>с. Астраханка, ул. Луговая, (1970)</t>
  </si>
  <si>
    <t>с. Астраханка, ул. Панова, (1973)</t>
  </si>
  <si>
    <t>с. Астраханка, ул. Б. Хмельницкого, (1975)</t>
  </si>
  <si>
    <t>с. Астраханка, ул. Степная, (1972)</t>
  </si>
  <si>
    <t>с. Астраханка, пер. Озерный, (1970)</t>
  </si>
  <si>
    <t>с. Астраханка, ул. Донецкая, (1977)</t>
  </si>
  <si>
    <t>с. Астраханка, ул. Первомаская, (1940)</t>
  </si>
  <si>
    <t>с. Вл-Петровка, ул. Первомайская, (1908)</t>
  </si>
  <si>
    <t>с. Вл-Петровка, ул. Ленина, (1981)</t>
  </si>
  <si>
    <t>с. Вл-Петровка, ул. Молодежная, (1975)</t>
  </si>
  <si>
    <t>с. Вл-Петровка, ул. Горького, (1908)</t>
  </si>
  <si>
    <t>с. Вл-Петровка, ул. Гагаина, (1961)</t>
  </si>
  <si>
    <t>с. Вл-Петровка, ул. Пушкина, (1961)</t>
  </si>
  <si>
    <t>с. Вл-Петровка, ул. Советская, (1975)</t>
  </si>
  <si>
    <t>с. Вл-Петровка, ул. Комсомольская, (1970)</t>
  </si>
  <si>
    <t>с. Пархоменко, ул. Клубная, (1970)</t>
  </si>
  <si>
    <t>с. Пархоменко, ул. Центральная, (1930)</t>
  </si>
  <si>
    <t>с. Пархоменко, ул. Школьная, (1960)</t>
  </si>
  <si>
    <t>с. Астраханка, ул. Челюскина, (1945)</t>
  </si>
  <si>
    <t>с. Первомайское, ул. Мира, (1975)</t>
  </si>
  <si>
    <t>с. Первомайское, ул. Некрасова, (1975)</t>
  </si>
  <si>
    <t>с. Рассказова, ул. Рабочая, (1931)</t>
  </si>
  <si>
    <t>с. Рассказово, ул. Ленина, (1945)</t>
  </si>
  <si>
    <t>с. Рассказово, ул. Заречная, (1962)</t>
  </si>
  <si>
    <t>с. Кировка, ул. Ленина, (1960)</t>
  </si>
  <si>
    <t>с. Камень-Рыболов, ул. Кирова, (1962)</t>
  </si>
  <si>
    <t>с. Первомайское, ул. 40 лет Победы, (1984)</t>
  </si>
  <si>
    <t>с. Первомайское, ул. Полтавская, (1960)</t>
  </si>
  <si>
    <t>с. Первомайское, ул. Пушкина, (1980)</t>
  </si>
  <si>
    <t>с. Новониколаевка, ул. Новая, (1970</t>
  </si>
  <si>
    <t>с. Новониколаевка, ул. Озерная, (1953)</t>
  </si>
  <si>
    <t>с. Новониколаевка, ул. Лесная, (1956)</t>
  </si>
  <si>
    <t>Автомобильная дорога, ул. Трактовая с. Майское покрытие гравийное на щебеночной основе</t>
  </si>
  <si>
    <t>с. Майское, ул. Трактовая, (1950)</t>
  </si>
  <si>
    <t>с. Майское, ул. Стрельникова, (1950)</t>
  </si>
  <si>
    <t>с. Майское, ул. Почтовая, (1950)</t>
  </si>
  <si>
    <t>с. Майское, ул. Новая, (1983)</t>
  </si>
  <si>
    <t>с. Майское, ул. Луговая, (1988)</t>
  </si>
  <si>
    <t>с. Майское, ул. Октябрьская, (1950)</t>
  </si>
  <si>
    <t>с. Майское, ул. Ярославская, (1961)</t>
  </si>
  <si>
    <t>с. Октябрьское, ул. Набережная, (1967)</t>
  </si>
  <si>
    <t>с. Октябрьское, ул. Садовая, (1953)</t>
  </si>
  <si>
    <t>с. Октябрьское, ул. Луговая, (1958)</t>
  </si>
  <si>
    <t>с. Октябрьское, ул. 70 лет Октября, (1990)</t>
  </si>
  <si>
    <t>Автомобильная дорога ул. Строительная, с. Октябрьское покрытие гравийное на щебеночной основе</t>
  </si>
  <si>
    <t>с. Октябрьское, ул. Строительная, (1979)</t>
  </si>
  <si>
    <t>с. Октябрьское, ул. Набережная, (1990)</t>
  </si>
  <si>
    <t>с. Октябрьское, ул. Советская, (1990)</t>
  </si>
  <si>
    <t>с. Октябрьское, ул. Ново-Луговая, (1990)</t>
  </si>
  <si>
    <t>Автомобильная дорога ул. Центральная, с. Люблино, покрытие гравийное на щебеночной основе</t>
  </si>
  <si>
    <t>с. Новониколаевка, ул. Олейникова, (1960)</t>
  </si>
  <si>
    <t>с. Люблино, ул. Центральная, (1948)</t>
  </si>
  <si>
    <t>с. Люблино, ул. Новая, (1991)</t>
  </si>
  <si>
    <t>с. Люблино, ул. Набережная, (1950)</t>
  </si>
  <si>
    <t>с. Люблино, ул. Молодежная, (1962)</t>
  </si>
  <si>
    <t>с. Майское, ул. Молодежная, (1965)</t>
  </si>
  <si>
    <t>с. Майское, ул. Ленинская, (1950)</t>
  </si>
  <si>
    <t>с. Майсое, ул. Советская, (1950)</t>
  </si>
  <si>
    <t>с. Новокачалинск, ул. Кирова, (1958)</t>
  </si>
  <si>
    <t>с. Новоачалинск, ул. Советская, (1958)</t>
  </si>
  <si>
    <t>с. Новокачалинск, ул. Горького, (1958)</t>
  </si>
  <si>
    <t>с. Новокачалиснк, ул. Клубная, (1958)</t>
  </si>
  <si>
    <t>с. Новокачалиснк, ул. Садовая, (1958)</t>
  </si>
  <si>
    <t>с. Новокачалинск, ул. Ульянова, (1958)</t>
  </si>
  <si>
    <t>с. Новокачалинск, ул. Новая, (1988)</t>
  </si>
  <si>
    <t>с. Новокачалинск, ул. Ленина, (1958)</t>
  </si>
  <si>
    <t>с. Новокачалинск, ул. Набережная, (1957)</t>
  </si>
  <si>
    <t>с. Платоново-Александровское, ул. Почтовая, (1958)</t>
  </si>
  <si>
    <t>с. Платоново-Александровское, ул. Совхозная, (1957)</t>
  </si>
  <si>
    <t>с. Платоново-Александровское, ул. Чкалова, (1957)</t>
  </si>
  <si>
    <t>с. Платоново-Александровское, ул. Комарова, (1966)</t>
  </si>
  <si>
    <t>с. Платоново-Александровское, ул. Пограничная, (1966)</t>
  </si>
  <si>
    <t>с. Платоново-Александровское, ул. Горная, (1966)</t>
  </si>
  <si>
    <t>с. Турий Рог, ул. Советская, (1910)</t>
  </si>
  <si>
    <t>с. Турий Рог, ул. Набережная, (1941)</t>
  </si>
  <si>
    <t>с. Турий Рог, ул. Ленина, (1971)</t>
  </si>
  <si>
    <t>с. Турий Рог, пер. Октябрьский, (1957)</t>
  </si>
  <si>
    <t>с. Турий Рог, пер. Почтовый, (1957)</t>
  </si>
  <si>
    <t>с. Турий Рог, пер. Набережный, (1941)</t>
  </si>
  <si>
    <t>с. Турий Рог, ул. Октябрьская, (1957)</t>
  </si>
  <si>
    <t>дорога</t>
  </si>
  <si>
    <t>с. Ильинка, ул. Набережная, (1869)</t>
  </si>
  <si>
    <t>с. Ильинка, ул. Советская, (1869)</t>
  </si>
  <si>
    <t>с. Ильинка, ул. Столетия, (1930)</t>
  </si>
  <si>
    <t>с. Ильинка, ул. Таежная, (1870)</t>
  </si>
  <si>
    <t>с. Ильинка, ул. Партизанская, (1869)</t>
  </si>
  <si>
    <t>с. Ильинка, ул. Киевская, (1869)</t>
  </si>
  <si>
    <t>с. Ильинка, ул. Кузнечная, (1869)</t>
  </si>
  <si>
    <t>с. Ильинка, ул. Пушкина, (1940)</t>
  </si>
  <si>
    <t>с. Ильинка, ул. Луговая, (1969)</t>
  </si>
  <si>
    <t>с. Ильинка, ул. Некрасова, (1938)</t>
  </si>
  <si>
    <t>с. Ильинка, ул. Нагорного, (1960)</t>
  </si>
  <si>
    <t>с. Ильинка, ул. Крайняя, (1956)</t>
  </si>
  <si>
    <t>с. Ильинка, ул. Садовая, (1975)</t>
  </si>
  <si>
    <t>с. Троицкое, ул. Северная, (1960)</t>
  </si>
  <si>
    <t>с. Троицкое, ул. Колхозная, (1866)</t>
  </si>
  <si>
    <t>с. Троицкое, ул. Почтовая, (1866)</t>
  </si>
  <si>
    <t>с. Троицкое, ул. Заозерная, (1866)</t>
  </si>
  <si>
    <t>с. Троицкое, ул. Школьная, (1955)</t>
  </si>
  <si>
    <t>с. Троицкое, ул. Пушкина, (1950)</t>
  </si>
  <si>
    <t>с. Троицкое, переулок Трактовый, (1866)</t>
  </si>
  <si>
    <t>с. Троицкое, переулок Почтовый, (1965)</t>
  </si>
  <si>
    <t>с. Троицкое, переулок Заозерный, (1962)</t>
  </si>
  <si>
    <t>с. Троицкое, ул. Новая, (1990)</t>
  </si>
  <si>
    <t>с. Троицкое от трассы "К-Рыболов-Троицкое" до военного городка, (1972)</t>
  </si>
  <si>
    <t>с. Владимиро-Петровка, (1976)</t>
  </si>
  <si>
    <t>Сети тепловые котельной № 4</t>
  </si>
  <si>
    <t>Имущественный комплекс тепловых сетей котельной № 1</t>
  </si>
  <si>
    <t>Сети тепловые котельной № 2 (Д-159, 108, 89, 76, 57, 32)</t>
  </si>
  <si>
    <t>с. Камень-Рыболов, ул. Северная, (1988)</t>
  </si>
  <si>
    <t>Здание котельной № 3</t>
  </si>
  <si>
    <t>Тепловые сетьи котельной № 3 (Д-325, 159, 108, 89, 76, 57)</t>
  </si>
  <si>
    <t>с. Камень-Рыболов, (1989)</t>
  </si>
  <si>
    <t>с. Камень-Рыболов, ул. Мира, 85а, (1989)</t>
  </si>
  <si>
    <t>с. Камень-Рыболов, ул. Беговая, 33а, (1978)</t>
  </si>
  <si>
    <t>Сети тепловые котельной № 4 (Д-273, 219, 150, 100)</t>
  </si>
  <si>
    <t>с. Камень-Рыболов, (1977)</t>
  </si>
  <si>
    <t>Здание котельной № 5</t>
  </si>
  <si>
    <t>с. Камень-Рыболов, ул. Трактовая, (1982)</t>
  </si>
  <si>
    <t>Сети тепловые (Д-108, 159, 219)</t>
  </si>
  <si>
    <t>с. Камень-Рыболов, (1982)</t>
  </si>
  <si>
    <t>Здание котельной № 6</t>
  </si>
  <si>
    <t>с. Астраханка, ул. Решетникова, 111а, (1988)</t>
  </si>
  <si>
    <t>Сети тепловые (Д-159, 108, 89, 57)</t>
  </si>
  <si>
    <t>с. Астраханка, (1988)</t>
  </si>
  <si>
    <t>Здание котельной № 11</t>
  </si>
  <si>
    <t>Сети тепловые (Д-325, 273, 159, 133, 108, 89, 76, 57)</t>
  </si>
  <si>
    <t>с. Вл-Петровка, (1975)</t>
  </si>
  <si>
    <t>Здание котельной № 14</t>
  </si>
  <si>
    <t>с. Камень-Рыболов, ул. Железнодорожная, 23б, (1982)</t>
  </si>
  <si>
    <t>Сети теплоснабжения (Д-108, 76, 32)</t>
  </si>
  <si>
    <t>Электрические сети 0.4 кВт/ч</t>
  </si>
  <si>
    <t>с. Камень-Рыболов, ул. Северная, 2, (1982)</t>
  </si>
  <si>
    <t>Наружная тепловая сеть Д-200 мм</t>
  </si>
  <si>
    <t>с. Комиссарово, (1992)</t>
  </si>
  <si>
    <t>Наружные тепловые сети д-219, д-76, д-57</t>
  </si>
  <si>
    <t>с. Мельгуновка, (2001)</t>
  </si>
  <si>
    <t>Нежилое здание котельной № 12</t>
  </si>
  <si>
    <t>Здание котельной № 10</t>
  </si>
  <si>
    <t>с. Новоселище, ул. Школьная, 24-а, (1987)</t>
  </si>
  <si>
    <t>Наружные тепловые сети д-108, д-109, д-57</t>
  </si>
  <si>
    <t>с. Новоселище, (1987)</t>
  </si>
  <si>
    <t>Бункер</t>
  </si>
  <si>
    <t>Наружная тепловая сеть Д-80 мм</t>
  </si>
  <si>
    <t>с. Ильинка, (1992)</t>
  </si>
  <si>
    <t>Нежилое здание котельной № 9</t>
  </si>
  <si>
    <t>с. Ильинка, ул. Столетия, 3а, (1993)</t>
  </si>
  <si>
    <t>Здание гаража</t>
  </si>
  <si>
    <t>с. Камень-Рыболов, ул. Северная, 4, (1977)</t>
  </si>
  <si>
    <t>25:19:030207:2871</t>
  </si>
  <si>
    <t>Сооружение подъездного пути</t>
  </si>
  <si>
    <t>с. Камень-Рыболов, ул. Димитрова, д. 135, (1975)</t>
  </si>
  <si>
    <t>с. Владимиро-Петровка ул. Комсомольская д. 11</t>
  </si>
  <si>
    <t>с. Комиссарово, ул. Советская д. 18</t>
  </si>
  <si>
    <t>с. Троицкое, ул. Школьная, 11, (1974)</t>
  </si>
  <si>
    <t>с. Камень-Рыболов, ул. Мира, 1</t>
  </si>
  <si>
    <t>с. Астраханка, ул. Оросительная, 13</t>
  </si>
  <si>
    <t>с. Астраханка, ул. Панова, 14</t>
  </si>
  <si>
    <t>с. Астраханка, ул. Суханова, д. 8</t>
  </si>
  <si>
    <t>с. Владимиро-Петровка, ул. Первомайская, 54</t>
  </si>
  <si>
    <t>с. Владимиро-Петровка, ул. Гагарина, 27</t>
  </si>
  <si>
    <t>с. Владимиро-Петровка, ул. Гагарина, 31-а</t>
  </si>
  <si>
    <t>с. Владимиро-Петровка, ул. Пушкина, 17</t>
  </si>
  <si>
    <t>с. Владимиро-Петровка, ул. Пушкина, 22</t>
  </si>
  <si>
    <t>с. Владимиро-Петровка, ул. Пушкина, 24</t>
  </si>
  <si>
    <t>с. Владимиро-Петровка, ул. Пушкина, 27</t>
  </si>
  <si>
    <t>с. Владимиро-Петровка, ул. Пушкина, 14</t>
  </si>
  <si>
    <t>с. Владимиро-Петровка, ул. Пушкина, 16</t>
  </si>
  <si>
    <t>1. МУП "ЖКХ"</t>
  </si>
  <si>
    <t>Детская площадка</t>
  </si>
  <si>
    <t>Ограждение</t>
  </si>
  <si>
    <t>с. Камень-Рыболов, ул. Калинина 2 "л"</t>
  </si>
  <si>
    <t>Колодец общего пользования</t>
  </si>
  <si>
    <t>с.Астраханка,перекресток ул. Березюка и ул.Челюскина</t>
  </si>
  <si>
    <t>с. Астраханка, ул. Горная, 41</t>
  </si>
  <si>
    <t>с. Астраханка,ул. Лузанова, 31</t>
  </si>
  <si>
    <t>с. Астраханка,ул. Луговая, 18</t>
  </si>
  <si>
    <t>с. Астраханка, ул. Луговая, 40</t>
  </si>
  <si>
    <t>с. Астраханка,ул. Жукова, 34</t>
  </si>
  <si>
    <t>с.Астраханка,ул.Решетникова, между д. № 81 и № 83</t>
  </si>
  <si>
    <t>с.Астраханка,ул.Решетникова, 101</t>
  </si>
  <si>
    <t>с.В-Петровка,ул. Первомайская, 7</t>
  </si>
  <si>
    <t>с.В-Петровка,ул. Первомайская, 36</t>
  </si>
  <si>
    <t>с.В-Петровка,ул. Первомайская, 40</t>
  </si>
  <si>
    <t>с.В-Петровка, ул.Первомайская,46</t>
  </si>
  <si>
    <t>с.В-Петровка,ул. Горького, 20</t>
  </si>
  <si>
    <t>с.В-Петровка,ул. Горького, 30</t>
  </si>
  <si>
    <t>с.В-Петровка,ул. Горького, 32</t>
  </si>
  <si>
    <t>с.В-Петровка,ул. Горького, 42</t>
  </si>
  <si>
    <t>с.В-Петровка,ул. Гагарина, 11</t>
  </si>
  <si>
    <t>с.В-Петровка,ул. Гагарина, 24</t>
  </si>
  <si>
    <t>с.В-Петровка,ул. Гагарина, 29</t>
  </si>
  <si>
    <t>с.В-Петровка, ул. Пушкина, 5</t>
  </si>
  <si>
    <t>с.В-Петровка,ул. Пушкина, 19</t>
  </si>
  <si>
    <t>с.В-Петровка,ул. Пушкина, 12</t>
  </si>
  <si>
    <t>Разведочно-эксплуатационная скважина № 12530</t>
  </si>
  <si>
    <t>с.Владимиро-Петровка</t>
  </si>
  <si>
    <t>Здание под скважиной № 12530</t>
  </si>
  <si>
    <t>Разведочно-эксплуатационная скважина № 12531</t>
  </si>
  <si>
    <t>Здание под скважиной № 12531</t>
  </si>
  <si>
    <t>Разведочно-эксплуатационная скважина № 12532</t>
  </si>
  <si>
    <t>Здание под скважиной № 12532</t>
  </si>
  <si>
    <t>Здание электрической подстанция</t>
  </si>
  <si>
    <t>Здание станции обезжелезивания воды</t>
  </si>
  <si>
    <t>ограждение скважин № 12530-12532</t>
  </si>
  <si>
    <t>Сооружение резервуар прямоугольный 1</t>
  </si>
  <si>
    <t>Скважина № 10014</t>
  </si>
  <si>
    <t>Скважина № 149 А</t>
  </si>
  <si>
    <t>Скважина № 149 Б</t>
  </si>
  <si>
    <t>Здание станции  очистки воды (СОВ)</t>
  </si>
  <si>
    <t>Водонапорная башня</t>
  </si>
  <si>
    <t>Здание КНС болничный городок</t>
  </si>
  <si>
    <t>с.Камень-Рыболов ул.Трактовая</t>
  </si>
  <si>
    <t xml:space="preserve">Здание КНС </t>
  </si>
  <si>
    <t>Станция биологической очистки (Здание СБО)</t>
  </si>
  <si>
    <t>Здание водонасосной станции (инв 113)</t>
  </si>
  <si>
    <t xml:space="preserve">с.Камень-Рыболов в/г № 1 </t>
  </si>
  <si>
    <t>Здание водонасосной станции  (инв 223)</t>
  </si>
  <si>
    <t>Здание канализа-ционной насосной станции (инв 271)</t>
  </si>
  <si>
    <t>с.Камень-Рыболов в/г № 1</t>
  </si>
  <si>
    <t>Здание канализа-ционной насосной станции (инв 278)</t>
  </si>
  <si>
    <t>Сооружение водонапорной башни (инв304)</t>
  </si>
  <si>
    <t>Здание канализа-ционной насосной станции (инв 347)</t>
  </si>
  <si>
    <t>Здание водонасосной станции  (инв 1)</t>
  </si>
  <si>
    <t xml:space="preserve">с.Камень-Рыболов в/г № 13 </t>
  </si>
  <si>
    <t>Здание водонасосной станции  (инв 2)</t>
  </si>
  <si>
    <t>Здание водонасосной станции  (инв 3)</t>
  </si>
  <si>
    <t>Водонапорная башня Чижевского 75 МЗ</t>
  </si>
  <si>
    <t>с.Камень-Рыболов</t>
  </si>
  <si>
    <t>здание водонасосная станция</t>
  </si>
  <si>
    <t>здание станции обезжелезивания</t>
  </si>
  <si>
    <t>с.Троицкое  ул.Пушкина 11</t>
  </si>
  <si>
    <t>здание канализационной насосной станции</t>
  </si>
  <si>
    <t>с. Троицкое Школьная 10</t>
  </si>
  <si>
    <t>с.Троицое ул.Школьная 12</t>
  </si>
  <si>
    <t>Скважина № 643</t>
  </si>
  <si>
    <t>Скважина № 7302</t>
  </si>
  <si>
    <t xml:space="preserve">с.Ильинка </t>
  </si>
  <si>
    <t>Очистные сооружения</t>
  </si>
  <si>
    <t>с.Троицкое ул.Заозерная 1а</t>
  </si>
  <si>
    <t>с.Ильинка ул Набережная д.15</t>
  </si>
  <si>
    <t>с.Ильинка ул.Советская д.7</t>
  </si>
  <si>
    <t>с.Ильинка ул.Советская д.41</t>
  </si>
  <si>
    <t>с.Ильинка ул.Столетия д.44</t>
  </si>
  <si>
    <t>с.Ильинка ул.Кузнечная д.25</t>
  </si>
  <si>
    <t>с.Ильинка ул.Кузнечная д.5</t>
  </si>
  <si>
    <t>с.Ильинка ул.Пушкина д.15</t>
  </si>
  <si>
    <t>с.Ильинка ул.Пушкина д.51</t>
  </si>
  <si>
    <t>с.Ильинка ул.Некрасова д.17</t>
  </si>
  <si>
    <t>с.Ильинка у. Некрасова д.29</t>
  </si>
  <si>
    <t>с.Троицкое ул.Трактовая д.4</t>
  </si>
  <si>
    <t>с.Троицкое ул.Трактовая д.21</t>
  </si>
  <si>
    <t>с.Троицкое у.Трактовая д.34</t>
  </si>
  <si>
    <t>с.Троицкое ул. Почтовая д.12</t>
  </si>
  <si>
    <t>с.Троицкое ул.Почтовая д.37</t>
  </si>
  <si>
    <t>с.Троицкое переулок Почтовый</t>
  </si>
  <si>
    <t>с.Троицкое ул.Заозерная д.3</t>
  </si>
  <si>
    <t>с.Троицкое ул.Заозерная д.7</t>
  </si>
  <si>
    <t>с.Троицкое ул.Заозерная д.20</t>
  </si>
  <si>
    <t>с.Троицкое пер. Заозерный д.4</t>
  </si>
  <si>
    <t>с.Троицкое ул.Советская д. 1</t>
  </si>
  <si>
    <t>с.Троицкое ул. Советская д.11</t>
  </si>
  <si>
    <t>с.Троицкое ул.Ленинская д.11</t>
  </si>
  <si>
    <t>с.Троицкое ул.Ленинская д.12</t>
  </si>
  <si>
    <t>с.Троицкое ул.Ленинская д.31</t>
  </si>
  <si>
    <t>с.Троицкое ул.Ленинская д.35</t>
  </si>
  <si>
    <t>с.Троицкое ул.Колхозная д.12</t>
  </si>
  <si>
    <t>с.Троицкое ул.Колхозная д.17</t>
  </si>
  <si>
    <t>с.Троицкое ул.Школьная д.3</t>
  </si>
  <si>
    <t>с.Троицкое ул.Пушкина д.4</t>
  </si>
  <si>
    <t>с. Троицкое, железнодорожная станция Троицкое</t>
  </si>
  <si>
    <t>с. Первомайское</t>
  </si>
  <si>
    <t>Водозаборная скважина № 7482</t>
  </si>
  <si>
    <t xml:space="preserve">Водозаборная скважина </t>
  </si>
  <si>
    <t>с. Кировка</t>
  </si>
  <si>
    <t>Водозаборная скважина № 7348</t>
  </si>
  <si>
    <t>Башня Рожновского</t>
  </si>
  <si>
    <t>с. Первомайское, между ул. Мира и ул. Пушкина</t>
  </si>
  <si>
    <t>с. Рассказово, в 15 метрах от дороги , идущей к пограничной заставе</t>
  </si>
  <si>
    <t>с. Платоно-Александровское</t>
  </si>
  <si>
    <t>с. Турий Рог</t>
  </si>
  <si>
    <t>с. Турий Рог, ул. Советская , д. 24</t>
  </si>
  <si>
    <t>с. Турий Рог, Советская д. 68</t>
  </si>
  <si>
    <t>с. Турий Рог, ул. Набережная д. 1</t>
  </si>
  <si>
    <t>с. Турий Рог, ул. Набережная</t>
  </si>
  <si>
    <t>с. Турий Рог, пер. Набережный д. 2</t>
  </si>
  <si>
    <t>с.Новоселище</t>
  </si>
  <si>
    <t>Скважина № 1472</t>
  </si>
  <si>
    <t>Скважина № 1471</t>
  </si>
  <si>
    <t>с.Новоселище ул.Комсомольская д.14</t>
  </si>
  <si>
    <t>с.Новоселище ул.Комсомольская д.27</t>
  </si>
  <si>
    <t>с.Новоселище ул.Комсомольская д.78</t>
  </si>
  <si>
    <t>с.Мельгуновка ул.Ленинская и Октябрьская</t>
  </si>
  <si>
    <t>с.Мельгуновка ул.Октябрьская д.8</t>
  </si>
  <si>
    <t>с.Мельгуновка ул.Первомайская д.1</t>
  </si>
  <si>
    <t>с.Мельгуновка ул.Садовая д17</t>
  </si>
  <si>
    <t>с.Мельгуновка ул.Горького д16</t>
  </si>
  <si>
    <t>с.Мельгуновка ул.Зеленая д8</t>
  </si>
  <si>
    <t>с.Мельгуновка ул.Зеленая д16</t>
  </si>
  <si>
    <t>с.Мельгуновка ул.Гагарина д 2</t>
  </si>
  <si>
    <t>с.Мельгуновка ул.Луговая д19</t>
  </si>
  <si>
    <t>с.Мельгуновка ул.Луговая д1</t>
  </si>
  <si>
    <t>с.Мельгуновка ул.Первомайская д11</t>
  </si>
  <si>
    <t>с.Мельгуновка ул.Ленинская д40</t>
  </si>
  <si>
    <t>с.Мельгуновка ул.Ленинская д49</t>
  </si>
  <si>
    <t>с.Мельгуновка ул.Ленинская д55</t>
  </si>
  <si>
    <t>с.Мельгуновка ул.Молодежная д21</t>
  </si>
  <si>
    <t>с.Мельгуновка ул.Школьная д3</t>
  </si>
  <si>
    <t>с.Мельгуновка ул.Школьная д8</t>
  </si>
  <si>
    <t>с.Мельгуновка ул.Ленинская д36</t>
  </si>
  <si>
    <t>с.Мельгуновка ул.Молодежная д15</t>
  </si>
  <si>
    <t>Скважина</t>
  </si>
  <si>
    <t>с. Мельгуновка</t>
  </si>
  <si>
    <t xml:space="preserve">Водонапорная башня </t>
  </si>
  <si>
    <t>с. Алексеевка, ул. Школьный переулок 1Е</t>
  </si>
  <si>
    <t xml:space="preserve"> с. Комиссарово ул. Нагорная д. 6</t>
  </si>
  <si>
    <t xml:space="preserve"> с. Комиссарово ул. Нагорная д. 10</t>
  </si>
  <si>
    <t xml:space="preserve"> с. Комиссарово ул. Нагорная д. 12</t>
  </si>
  <si>
    <t xml:space="preserve"> с. Комиссарово ул. Нагорная д. 20</t>
  </si>
  <si>
    <t xml:space="preserve"> с. Комиссарово ул. Нагорная д. 25</t>
  </si>
  <si>
    <t xml:space="preserve"> с. Комиссарово ул. Трактовая д. 9</t>
  </si>
  <si>
    <t xml:space="preserve"> с. Комиссарово ул. Трактовая д. 36</t>
  </si>
  <si>
    <t xml:space="preserve"> с. Комиссарово ул. Колхозная д. 11</t>
  </si>
  <si>
    <t xml:space="preserve"> с. Комиссарово ул. Колхозная д. 24</t>
  </si>
  <si>
    <t xml:space="preserve"> с. Комиссарово ул. Колхозная д. 31</t>
  </si>
  <si>
    <t xml:space="preserve"> с. Комиссарово ул. Луговая д. 1</t>
  </si>
  <si>
    <t xml:space="preserve"> с. Комиссарово ул. Советская д. 34</t>
  </si>
  <si>
    <t xml:space="preserve"> с. Комиссарово ул. Советская д. 44</t>
  </si>
  <si>
    <t xml:space="preserve"> с. Комиссарово ул. Советская д. 56</t>
  </si>
  <si>
    <t xml:space="preserve"> с. Дворянка ул. Сидельникова д. 2</t>
  </si>
  <si>
    <t xml:space="preserve"> с. Дворянка ул. Сидельникова д. 38</t>
  </si>
  <si>
    <t xml:space="preserve"> с. Дворянка ул. Сидельникова д. 41</t>
  </si>
  <si>
    <t>с. Октябрьское  ул. Набережная 7</t>
  </si>
  <si>
    <t>с. Октябрьское   ул. Советская 30</t>
  </si>
  <si>
    <t>с. Майское  ул. Трактовая 6</t>
  </si>
  <si>
    <t>с. Майское  ул.  Ярославская 4</t>
  </si>
  <si>
    <t>с. Люблино  ул. Молодежная 15</t>
  </si>
  <si>
    <t>с. Люблино ул. Ярославская 12</t>
  </si>
  <si>
    <t>с. Люблино ул. Набережная 1</t>
  </si>
  <si>
    <t>с. Новониколаевка ул. Жданова 30</t>
  </si>
  <si>
    <t>Договор от 01.10.15 О закрепл. мун.им-ва ХМР на праве хоз.вед. за МУП "ЖКХ"</t>
  </si>
  <si>
    <t>Воздушная линия электропередачи - 04кВа</t>
  </si>
  <si>
    <t>Воздушная линия электропередачи - 10кВа</t>
  </si>
  <si>
    <t xml:space="preserve">Наружная канализационная сеть </t>
  </si>
  <si>
    <t>с.Камень-Рыболов ул.Трактовая,2/2</t>
  </si>
  <si>
    <t>Водопроводная линия</t>
  </si>
  <si>
    <t>Воздушная линия -10кВ</t>
  </si>
  <si>
    <t xml:space="preserve">Водопроводная сеть  </t>
  </si>
  <si>
    <t>с.Камень-Рыболов ул.Трактовая 2/2</t>
  </si>
  <si>
    <t xml:space="preserve">Наружная водопроводная сеть Д-300 мм </t>
  </si>
  <si>
    <t xml:space="preserve">с.Камень-Рыболов </t>
  </si>
  <si>
    <t xml:space="preserve">Наружная водопроводная сеть Д-100 мм </t>
  </si>
  <si>
    <t>Наружная водопроводная сеть и скважина №7962 (158)</t>
  </si>
  <si>
    <t>Водопровод жилой зоны (Д-108)</t>
  </si>
  <si>
    <t>Наружная водопроводная сеть</t>
  </si>
  <si>
    <t>Канализационные сети  Д 100</t>
  </si>
  <si>
    <t>Канализационные сети Д 100</t>
  </si>
  <si>
    <t>Канализационные сети Д 50</t>
  </si>
  <si>
    <t>Канализационные сети Д 150</t>
  </si>
  <si>
    <t>Канализационные сети  Д 200 школа</t>
  </si>
  <si>
    <t>Канализационные сети  Д 350 (ПУ-57) Трактовая</t>
  </si>
  <si>
    <t>Канализационные сети  Д 350</t>
  </si>
  <si>
    <t>Канализационные сети  Д 150</t>
  </si>
  <si>
    <t>наружная водопро-водная сеть Д - 100мм</t>
  </si>
  <si>
    <t xml:space="preserve">наружная водопроводная сеть </t>
  </si>
  <si>
    <t>наружная канализа-ционная сеть Д-150 мм</t>
  </si>
  <si>
    <t>Наружная водопроводная сеть, d-100 мм</t>
  </si>
  <si>
    <t>Наружная канализационная сеть,d-100 мм</t>
  </si>
  <si>
    <t>Наружная водопровод. сеть</t>
  </si>
  <si>
    <t xml:space="preserve"> с. Новокачалинск</t>
  </si>
  <si>
    <t xml:space="preserve">Наружная водо-проводная сеть Д-108 </t>
  </si>
  <si>
    <t>с. Мельгуновка, ул. Горького, д. 1</t>
  </si>
  <si>
    <t>с. Мельгуновка, ул. Первомайская, д. 13</t>
  </si>
  <si>
    <t>МБУ ДО ЦДО</t>
  </si>
  <si>
    <t>Библиотечный фонд с. Камень-Рыболов</t>
  </si>
  <si>
    <t>Библиотечный фонд с. Астраханка</t>
  </si>
  <si>
    <t>Библиотечный фонд с. Владимиро-Петровка</t>
  </si>
  <si>
    <t>Библиотечный фонд с. Алексеевка</t>
  </si>
  <si>
    <t>Библиотечный фонд с. Новоселище</t>
  </si>
  <si>
    <t>Библиотечный фонд с. Мельгуновка</t>
  </si>
  <si>
    <t>Библиотечный фонд с. Ильинка</t>
  </si>
  <si>
    <t>Библиотечный фонд с. Троицкое</t>
  </si>
  <si>
    <t>Библиотечный фонд с. Майское</t>
  </si>
  <si>
    <t>Библиотечный фонд с. Октябрьское</t>
  </si>
  <si>
    <t>Библиотечный фонд с. Новокачалинск</t>
  </si>
  <si>
    <t>Библиотечный фонд с. Комиссарово</t>
  </si>
  <si>
    <t>Библиотечный фонд с. Первомайское</t>
  </si>
  <si>
    <t>Проектор EPSOH EBS12</t>
  </si>
  <si>
    <t>Монитор LG FLATRON</t>
  </si>
  <si>
    <t>Компьютер DNS offge</t>
  </si>
  <si>
    <t>Монитор FLATRON w 1943</t>
  </si>
  <si>
    <t>Компьютер DNS home</t>
  </si>
  <si>
    <t>Компьютер DNS Core</t>
  </si>
  <si>
    <t>Компьютер Номека 245-2,9/2</t>
  </si>
  <si>
    <t>Компьютер х 2245296</t>
  </si>
  <si>
    <t>Ксерокс «Canon»</t>
  </si>
  <si>
    <t>Телевизор «Контект»</t>
  </si>
  <si>
    <t>Телевизор «Фунай»</t>
  </si>
  <si>
    <t>Принтер МФУ Херох</t>
  </si>
  <si>
    <t>Принтер струйный</t>
  </si>
  <si>
    <t>Видеомагнитофон «Фунай»</t>
  </si>
  <si>
    <t>Принтер HP Laser iet 1150</t>
  </si>
  <si>
    <t>Ламинатор ROUAL</t>
  </si>
  <si>
    <t>Набор мебели «Логика»</t>
  </si>
  <si>
    <t>Стеллаж «Бриз»</t>
  </si>
  <si>
    <t>Композиция каборга</t>
  </si>
  <si>
    <t>Компьютер в сборе</t>
  </si>
  <si>
    <t>Чучело дикого кабана</t>
  </si>
  <si>
    <t>Чучело дикого поросенка</t>
  </si>
  <si>
    <t>Чучело медвежонка</t>
  </si>
  <si>
    <t>МБУ "Библ-муз центр"</t>
  </si>
  <si>
    <t>Принтер МФУ-НР</t>
  </si>
  <si>
    <t>Ноутбук Lenovo G5070 (959423446)</t>
  </si>
  <si>
    <t>Жалюзи1</t>
  </si>
  <si>
    <t>Жалюзи2</t>
  </si>
  <si>
    <t>Жалюзи3</t>
  </si>
  <si>
    <t>Жалюзи4</t>
  </si>
  <si>
    <t>Жалюзи5</t>
  </si>
  <si>
    <t>Жалюзи6</t>
  </si>
  <si>
    <t>Жалюзи7</t>
  </si>
  <si>
    <t>Жалюзи8</t>
  </si>
  <si>
    <t>Жалюзи9</t>
  </si>
  <si>
    <t>Жалюзи10</t>
  </si>
  <si>
    <t>Жалюзи11</t>
  </si>
  <si>
    <t>Жалюзи12</t>
  </si>
  <si>
    <t>Жалюзи13</t>
  </si>
  <si>
    <t>Жалюзи14</t>
  </si>
  <si>
    <t>Жалюзи15</t>
  </si>
  <si>
    <t>Жалюзи16</t>
  </si>
  <si>
    <t>Жалюзи17</t>
  </si>
  <si>
    <t>Жалюзи18</t>
  </si>
  <si>
    <t>Жалюзи19</t>
  </si>
  <si>
    <t>Жалюзи20</t>
  </si>
  <si>
    <t>Жалюзи21</t>
  </si>
  <si>
    <t>Насос НМШ 8-25-6,3/10 с эл.двиг.4/1500</t>
  </si>
  <si>
    <t>Щит управления котлами</t>
  </si>
  <si>
    <t>Деаэратор ДСА-15</t>
  </si>
  <si>
    <t>Дизель генератор</t>
  </si>
  <si>
    <t>Воздуходувка</t>
  </si>
  <si>
    <t>Насос Д-320/50 с эл. двигателем</t>
  </si>
  <si>
    <t>Станок обдирной</t>
  </si>
  <si>
    <t>Насосная станция</t>
  </si>
  <si>
    <t>Питатель</t>
  </si>
  <si>
    <t>Цистерна</t>
  </si>
  <si>
    <t>Резервуар</t>
  </si>
  <si>
    <t>Щит освещения</t>
  </si>
  <si>
    <t>Экономайзер</t>
  </si>
  <si>
    <t>Компрессор с электродвигателем</t>
  </si>
  <si>
    <t>Насос сетевой центральный с электродвигателем</t>
  </si>
  <si>
    <t>Дымосос ДН-9 с электродвигателем</t>
  </si>
  <si>
    <t>Транспортер углеподачи</t>
  </si>
  <si>
    <t>Площадка под уголь(бункер)</t>
  </si>
  <si>
    <t>Насос Д 200-36 с двиг.37/1500</t>
  </si>
  <si>
    <t>Емкость 2 шт.</t>
  </si>
  <si>
    <t>Котел № 1</t>
  </si>
  <si>
    <t>Щит управления  котлом № 1</t>
  </si>
  <si>
    <t>Рубильник</t>
  </si>
  <si>
    <t>Щит управления дымососами</t>
  </si>
  <si>
    <t>Щит освещения (мал)</t>
  </si>
  <si>
    <t>Емкость</t>
  </si>
  <si>
    <t>Полустенка</t>
  </si>
  <si>
    <t>Сейф</t>
  </si>
  <si>
    <t>Станок токарный</t>
  </si>
  <si>
    <t>Электростанция ДЭС- 30</t>
  </si>
  <si>
    <t>Редуктор шурующей планки с эл.двигат.4квт/1000</t>
  </si>
  <si>
    <t>Котел № 2 "Братск"</t>
  </si>
  <si>
    <t>Вентилятор поддува с эл.двигателем</t>
  </si>
  <si>
    <t>Редуктор шурующей планки с эл. двигателем</t>
  </si>
  <si>
    <t>Редуктор шурующей планки с эл.двигателем</t>
  </si>
  <si>
    <t>Транспортер золоудаления с эл.двигателем</t>
  </si>
  <si>
    <t>Транспортер углеподачи № 1 с эл.двигателем</t>
  </si>
  <si>
    <t>Циклоны батарейные</t>
  </si>
  <si>
    <t>Транспортер углеподачи № 2 с эл.двигателем</t>
  </si>
  <si>
    <t>Щиток освещения</t>
  </si>
  <si>
    <t>Вентилятор ВЦ 14-16</t>
  </si>
  <si>
    <t>Редуктор шурующей планки</t>
  </si>
  <si>
    <t>Щит управления котлом № 1</t>
  </si>
  <si>
    <t>Щит управления котлом № 2</t>
  </si>
  <si>
    <t>Стенд управления насосами</t>
  </si>
  <si>
    <t>Верстак ремонтный</t>
  </si>
  <si>
    <t>Верстак сварочный</t>
  </si>
  <si>
    <t>Транспортер углеподачи с эл.двигателем 2шт.</t>
  </si>
  <si>
    <t>Циклон 2шт.</t>
  </si>
  <si>
    <t>Емкость для воды</t>
  </si>
  <si>
    <t>Насос питательный ЦНСГ с эл.двигателем</t>
  </si>
  <si>
    <t>Насос питательный</t>
  </si>
  <si>
    <t>Фильтр РКН 141- 4 шт</t>
  </si>
  <si>
    <t>Котел Братск № 1</t>
  </si>
  <si>
    <t>Котел Братск №3</t>
  </si>
  <si>
    <t>Насос подпиточный К 45/30</t>
  </si>
  <si>
    <t>Щит управления агрегатами</t>
  </si>
  <si>
    <t>Рубильник (комрессор, сварка)</t>
  </si>
  <si>
    <t>Транспортер золоудаления</t>
  </si>
  <si>
    <t>Угольная дробилка с эл.двигателем</t>
  </si>
  <si>
    <t>Редуктор золоудаления</t>
  </si>
  <si>
    <t>Дымосос ДН-10 с эл.двигателем</t>
  </si>
  <si>
    <t>Щит управления котлами, щит управления золоудалением</t>
  </si>
  <si>
    <t>Конвеер ленточный</t>
  </si>
  <si>
    <t>Конвеер Т 46</t>
  </si>
  <si>
    <t>Дробилка</t>
  </si>
  <si>
    <t>Батареи из 2 циклонов</t>
  </si>
  <si>
    <t>Подъемник ПСК</t>
  </si>
  <si>
    <t>Компрессор передвижной</t>
  </si>
  <si>
    <t xml:space="preserve">Задвижки </t>
  </si>
  <si>
    <t>Площадка под уголь(</t>
  </si>
  <si>
    <t>Шит управления насосами</t>
  </si>
  <si>
    <t xml:space="preserve">Шит освещения </t>
  </si>
  <si>
    <t>Котел "Братск"</t>
  </si>
  <si>
    <t>Циклоны батарейный  ЦВНО-6</t>
  </si>
  <si>
    <t xml:space="preserve">Шит управления </t>
  </si>
  <si>
    <t xml:space="preserve">Шит распределительный </t>
  </si>
  <si>
    <t xml:space="preserve">Насос глубинный </t>
  </si>
  <si>
    <t>Насос  ЭЦВ 6-10 80</t>
  </si>
  <si>
    <t>Насос центробежный НЦВ 6-10 80</t>
  </si>
  <si>
    <t>Дымосос Д-3,5</t>
  </si>
  <si>
    <t>Конвеер Т,46</t>
  </si>
  <si>
    <t>Компрессор ПСК 5,25А</t>
  </si>
  <si>
    <t>Уголок патриотического воспитания</t>
  </si>
  <si>
    <t>Питатель-дозатор</t>
  </si>
  <si>
    <t>Насос WILO IPL 40/175-5.5/2 5.5 квт, напор 40м.</t>
  </si>
  <si>
    <t>Электродвигатель 7кВт 3000 об./мин.</t>
  </si>
  <si>
    <t>Центробежный насос 3-К-9 с эл.двигателем</t>
  </si>
  <si>
    <t>Насос питательный 168/40 с электродвигателем</t>
  </si>
  <si>
    <t>Котел УВКр-0,63 Б(К)</t>
  </si>
  <si>
    <t>Трансформатор ТМ-160</t>
  </si>
  <si>
    <t>Трансформатор ТМ-161</t>
  </si>
  <si>
    <t>Вентилятор ВЦ 14/46</t>
  </si>
  <si>
    <t>Счетчик Меркурий6017</t>
  </si>
  <si>
    <t>Ящик с 3-мя положениями рубильника</t>
  </si>
  <si>
    <t>Щиток осветительный до 100 А</t>
  </si>
  <si>
    <t>Котел Е 1,0/0,9р</t>
  </si>
  <si>
    <t>Насос центробежный КМ80/65/60</t>
  </si>
  <si>
    <t>Шкаф распределительный ПР-8503</t>
  </si>
  <si>
    <t>Котел УВКр-0,8</t>
  </si>
  <si>
    <t>Трансформатор сварочный</t>
  </si>
  <si>
    <t>Циклон батарейный</t>
  </si>
  <si>
    <t>Щит освещения ОЩ-6</t>
  </si>
  <si>
    <t>Щит освещения ЩО-70</t>
  </si>
  <si>
    <t xml:space="preserve">Информационный постер, Брендбук ,08.08.01 </t>
  </si>
  <si>
    <t xml:space="preserve">Информационный стенд на 20 карманов, Брендбук,09.13.01 </t>
  </si>
  <si>
    <t>Стойка для рекламных материалов, Брендбук,09.15.01</t>
  </si>
  <si>
    <t>Настенные текстовые блоки,Брендбук,09.11.01</t>
  </si>
  <si>
    <t>Стойка для рекламных материалов,Брендбук,09.15.01</t>
  </si>
  <si>
    <t>Текстовая табличка,Брендбук,09.12.01</t>
  </si>
  <si>
    <t>Витринный постер,Брендбук,08.11.01</t>
  </si>
  <si>
    <t>Панель-кронштейн(малая),Брендбук,08.04.01</t>
  </si>
  <si>
    <t>Режим работы,Брендбук,08.07.01</t>
  </si>
  <si>
    <t>Информационный стенд на10 карманов,Брендбук,09.13.01</t>
  </si>
  <si>
    <t>Информационная стойка, Брендбук,09.15.01</t>
  </si>
  <si>
    <t>Стол приема(стол оператора)</t>
  </si>
  <si>
    <t>Угловая стойка администратора(рисепшн)</t>
  </si>
  <si>
    <t>Стол для посетителей</t>
  </si>
  <si>
    <t>Шкаф картотека</t>
  </si>
  <si>
    <t>Шкаф для документов зона приема</t>
  </si>
  <si>
    <t>Детский уголок-стол и 4 стула</t>
  </si>
  <si>
    <t>Стол для сотрудника</t>
  </si>
  <si>
    <t>Тумба подкатная к каждому рабочему столу</t>
  </si>
  <si>
    <t>Шкаф с зеркалом (гардероб)</t>
  </si>
  <si>
    <t>Стол руководителя</t>
  </si>
  <si>
    <t>Тумба подкатная к рабочему столу директора</t>
  </si>
  <si>
    <t>Шкаф –купе с зеркалом (гардероб) в кабинет директора</t>
  </si>
  <si>
    <t>Шкаф для документов  в кабинет директора</t>
  </si>
  <si>
    <t>Стол в комнату отдыха</t>
  </si>
  <si>
    <t>Стол в комнату отдыха( стол-тумба в комнату отдыха)</t>
  </si>
  <si>
    <t>Шкаф(гардероб) в комнату отдыха</t>
  </si>
  <si>
    <t>Многоместные секции</t>
  </si>
  <si>
    <t>Кресло сотрудника (оператора)</t>
  </si>
  <si>
    <t>Кресло администратора на высокой базе</t>
  </si>
  <si>
    <t xml:space="preserve">Кресло сотрудника </t>
  </si>
  <si>
    <t>Кресло сотрудника</t>
  </si>
  <si>
    <t>Кресло руководителя</t>
  </si>
  <si>
    <t>Шкаф (гардероб) в кабинет</t>
  </si>
  <si>
    <t>Горизонтальная фасадная вывеска(средняя)световая,08.03.03</t>
  </si>
  <si>
    <t>Панель-кронштейн(средняя) световая ,Брендбук,08.04.01</t>
  </si>
  <si>
    <t>Монитор Samsung 21.5</t>
  </si>
  <si>
    <t>ПК Trin Office XL Intel Pentium G3220</t>
  </si>
  <si>
    <t>Принтер Kyocera FS-1040</t>
  </si>
  <si>
    <t>Светильники  8шт.</t>
  </si>
  <si>
    <t>Трансформатор тока  3шт.</t>
  </si>
  <si>
    <t>Счетчик Меркурий 230-AR-03</t>
  </si>
  <si>
    <t>Прибор учета электроэнергии</t>
  </si>
  <si>
    <t>Счетчик Меркурий трех фазный</t>
  </si>
  <si>
    <t>Корпус (ящик) к КТПН</t>
  </si>
  <si>
    <t>Трансформатор силовой</t>
  </si>
  <si>
    <t>Трансформатор тока Т-0,66М-100/5 0,5s</t>
  </si>
  <si>
    <t>Оборудование - щит силовой</t>
  </si>
  <si>
    <t>Электросчетчик Меркурий 230Арт-01CN</t>
  </si>
  <si>
    <t>Щит ЯУ</t>
  </si>
  <si>
    <t>Щит освещения ОЩВ6</t>
  </si>
  <si>
    <t>Понижающий трансформатор 220/12</t>
  </si>
  <si>
    <t>Щит автоматики на насос</t>
  </si>
  <si>
    <t>Счетчик воды ВСХН100 230м3ч</t>
  </si>
  <si>
    <t>Насос глубинный Wilo-EMU TW 108/80 NU501-2/22</t>
  </si>
  <si>
    <t>Манометр МП 100</t>
  </si>
  <si>
    <t>Оборудование- электросчетчик Меркурий зав.№ 12415702</t>
  </si>
  <si>
    <t>Оборудование- электросчетчик Меркурий зав.№ 14883532</t>
  </si>
  <si>
    <t>Трансформатор тока 1000А</t>
  </si>
  <si>
    <t>Трансформатор тока 400/5А</t>
  </si>
  <si>
    <t>Рубильни РСП 1  3шт.</t>
  </si>
  <si>
    <t>Трансформатор ТМГ11-250/10-х1  2шт.</t>
  </si>
  <si>
    <t>Оборудование- щит охранной сигнализации Гранит 5</t>
  </si>
  <si>
    <t>Щит сигнализации скважин Гранит 16</t>
  </si>
  <si>
    <t>Щит сигнализации задвижек Гранит 24</t>
  </si>
  <si>
    <t>Вычислитель расхода жидкости US-800</t>
  </si>
  <si>
    <t>Щит управления насосной группой</t>
  </si>
  <si>
    <t>Кран-балка</t>
  </si>
  <si>
    <t>Таль ручная</t>
  </si>
  <si>
    <t>Пульт управления насосной группой (3 поз.)</t>
  </si>
  <si>
    <t>Пульт управления (4 поз)</t>
  </si>
  <si>
    <t>Пульт управления промывочными насосами (6 поз.)</t>
  </si>
  <si>
    <t>Щит освещения ОШВ 6</t>
  </si>
  <si>
    <t>Тепловая пушка 27кВт</t>
  </si>
  <si>
    <t>Тепловая пушка 18кВт</t>
  </si>
  <si>
    <t>Насосная группа Hydro MPC-E CRE64-3-1 50 HzRUS</t>
  </si>
  <si>
    <t>Насос промывочный 630м3/ч 90кВт Н32м</t>
  </si>
  <si>
    <t>Задвижка В200  2шт.</t>
  </si>
  <si>
    <t>Задвижка В300  2 шт</t>
  </si>
  <si>
    <t>Задвижка В400  4шт.</t>
  </si>
  <si>
    <t>Щит силовой ЩС 1 3808</t>
  </si>
  <si>
    <t>Щит отопления насосной станции ЩЭ 1</t>
  </si>
  <si>
    <t>Кондесаторная установка УК-1</t>
  </si>
  <si>
    <t>Кондесаторная установка УК-2</t>
  </si>
  <si>
    <t>Щит промывочного насоса ЩУ -1 М-1</t>
  </si>
  <si>
    <t>Щит промывочного насоса ЩУ -2 М-2</t>
  </si>
  <si>
    <t>Щит РП 1</t>
  </si>
  <si>
    <t>Щит РП 2</t>
  </si>
  <si>
    <t>Щит ВРУ</t>
  </si>
  <si>
    <t>Щит уличного освещения (ЯНО)</t>
  </si>
  <si>
    <t>Понижающий трансформатор 220/36</t>
  </si>
  <si>
    <t>Трансформатор 220/36</t>
  </si>
  <si>
    <t>Тепловая пушка ВНР 15.0 00 15кВт</t>
  </si>
  <si>
    <t>Тепловая пушка Т09380  9кВт</t>
  </si>
  <si>
    <t>Задвижка с электроприводом Д 150  12шт.</t>
  </si>
  <si>
    <t>Задвижка с электроприводом Д 400  8шт.</t>
  </si>
  <si>
    <t>Задвижка Д-400</t>
  </si>
  <si>
    <t>Задвижка Д-300</t>
  </si>
  <si>
    <t>Задвижка Д-200  4шт.</t>
  </si>
  <si>
    <t>Таль электрическая ТЭ 100521</t>
  </si>
  <si>
    <t>Фильтр тонкой очистки  4шт.</t>
  </si>
  <si>
    <t>Пульт управления задвижками промывочной воды  4шт.</t>
  </si>
  <si>
    <t>Тепловая пушка Т-12380</t>
  </si>
  <si>
    <t>Тепловая пушка Т-15380</t>
  </si>
  <si>
    <t>Пульт управления задвижками   2шт.</t>
  </si>
  <si>
    <t>Щит силовой ЩС 2</t>
  </si>
  <si>
    <t>Щит силовой ЩС 3</t>
  </si>
  <si>
    <t>Пульт управления вентиляцией помещений</t>
  </si>
  <si>
    <t xml:space="preserve">Таль электрическая </t>
  </si>
  <si>
    <t>Задвижка чугунная Д 150 РУ-10</t>
  </si>
  <si>
    <t>Задвижка чугунная Д 400 РУ-10</t>
  </si>
  <si>
    <t>Керхер (мойка)</t>
  </si>
  <si>
    <t>Рубильник ЯРП 100 а перекидной IP54 - 2 шт.</t>
  </si>
  <si>
    <t xml:space="preserve">Водосчетчик ВТ 50Х фланцевый </t>
  </si>
  <si>
    <t>Насос Д 450/70-110 кВт с эл.двигат.</t>
  </si>
  <si>
    <t>Насос NB 80-235/270</t>
  </si>
  <si>
    <t>Вакуумный насос с эл.двигат. 3кв/1500об</t>
  </si>
  <si>
    <t>Насосная станция 3-го подъема</t>
  </si>
  <si>
    <t>Оборудование -Насос  д320/50 эл.двигатель 75кв 1500об</t>
  </si>
  <si>
    <t>Водно-распределительный щит, щит управления насосами, щит освещения</t>
  </si>
  <si>
    <t>Водосчетчик турбинный  ВТ-150Х фланцевый 2 шт.</t>
  </si>
  <si>
    <t>Насос Grundtos</t>
  </si>
  <si>
    <t>Электродвигатель Siemens</t>
  </si>
  <si>
    <t xml:space="preserve">Резервуар круглый </t>
  </si>
  <si>
    <t>Насос сетевой Д 320/90</t>
  </si>
  <si>
    <t>Задвижка 9 шт.</t>
  </si>
  <si>
    <t>Водосчетчик ВК-32 Х со штуцерами 779206</t>
  </si>
  <si>
    <t>Водосчетчик турбинный  ВТ-80Х фланцевый корпус-чуг. 477886</t>
  </si>
  <si>
    <t>Насос ЭЦВ -8-16/140 (11/3000)</t>
  </si>
  <si>
    <t>Водосчетчик турбинный  ВТ-80Х фланцевый 477886</t>
  </si>
  <si>
    <t xml:space="preserve">Заливная муфта М1 </t>
  </si>
  <si>
    <t>Насос SP 17-10</t>
  </si>
  <si>
    <t>Резервуар чистой воды</t>
  </si>
  <si>
    <t>Фильтр вторичной обработки</t>
  </si>
  <si>
    <t>Компрессор ВЦ 1105</t>
  </si>
  <si>
    <t>Рессивер 2 шт.</t>
  </si>
  <si>
    <t>Насос К 45 /30 (7,5/3000)</t>
  </si>
  <si>
    <t>Насос ЭЦВ 6-10-110 (5,5/3000)</t>
  </si>
  <si>
    <t>Водосчетчик ВК 50 Х со штуцерами</t>
  </si>
  <si>
    <t>Паяльник</t>
  </si>
  <si>
    <t>Насос фикальный ФП 35 с двигателем</t>
  </si>
  <si>
    <t>Водораспределительный щит 2 шт.</t>
  </si>
  <si>
    <t>Щит упраления насосами</t>
  </si>
  <si>
    <t>Насос НФ 50</t>
  </si>
  <si>
    <t>Насос СМ 100-65-200/4 (5,5/1500)</t>
  </si>
  <si>
    <t>Электростанция АД 16</t>
  </si>
  <si>
    <t>Электродвигатель 5 АИ 112М 4(5,5-1500 лапы</t>
  </si>
  <si>
    <t>Компрессор АВАС В 7000/500 FT 10</t>
  </si>
  <si>
    <t>Сотовый телефон Nokia 1280</t>
  </si>
  <si>
    <t>Счетчик НЕВА -301 3Ф 1SO 38 OB 5-100A крепление на болты 9 шт.</t>
  </si>
  <si>
    <t>Щит 09 600*400*210 9шт.</t>
  </si>
  <si>
    <t>Насос ЭЦВ 6-10-80  (5,5/300)</t>
  </si>
  <si>
    <t xml:space="preserve">Насос ЭЦВ 6/6,5-125 </t>
  </si>
  <si>
    <t xml:space="preserve">Насос ЭЦВ 6/10-140 97,5/3000 </t>
  </si>
  <si>
    <t>Сварочный генератор</t>
  </si>
  <si>
    <t>Сварочный агрегат</t>
  </si>
  <si>
    <t xml:space="preserve">Насос ЭЦВ 6-10-110 </t>
  </si>
  <si>
    <t>Пожарные гидранты</t>
  </si>
  <si>
    <t>насос ЭЦВ6-10 80</t>
  </si>
  <si>
    <t>Оборудование (водопроводная установка)</t>
  </si>
  <si>
    <t>Водосчетчик ВТ-50 Х фланцевый(корпус-чуг)</t>
  </si>
  <si>
    <t>водонагреватель "Аристон"</t>
  </si>
  <si>
    <t>Смеситель</t>
  </si>
  <si>
    <t>МФУ Лазерное  Kyocera M2030DN</t>
  </si>
  <si>
    <t>Насос глубинный ЭЦВ 6-6,5-85</t>
  </si>
  <si>
    <t>Автомобиль УАЗ 315192 легковой</t>
  </si>
  <si>
    <t xml:space="preserve">Автомобиль ЗИЛ 130 КО грузовой бортовой № двигателя отсутствует, номер шасси 2725266, </t>
  </si>
  <si>
    <t>Насос глубинный ЭЦВ 6-6,5-125</t>
  </si>
  <si>
    <t>Насос глубинный ЭЦВ 6-10-110</t>
  </si>
  <si>
    <t>Насос глубинный ЭЦВ 6-16-110</t>
  </si>
  <si>
    <t>Насос К45/30 центробежный э/дв АИР 112М2 (7,5*3000)</t>
  </si>
  <si>
    <t>Насос глубинный ЭЦВ 4-2,5-120</t>
  </si>
  <si>
    <t>25:19:030201:1044</t>
  </si>
  <si>
    <t>25:19:030201:1043</t>
  </si>
  <si>
    <t>25:19:030201:1041</t>
  </si>
  <si>
    <t>25:19:030201:1104</t>
  </si>
  <si>
    <t>25:19:030201:1112</t>
  </si>
  <si>
    <t>25:19:030201:1037</t>
  </si>
  <si>
    <t>25:19:030201:1096</t>
  </si>
  <si>
    <t>25:19:030201:1040</t>
  </si>
  <si>
    <t>25:19:030203:327</t>
  </si>
  <si>
    <t>25:19:030701:533</t>
  </si>
  <si>
    <t>25:19:030701:527</t>
  </si>
  <si>
    <t>25:19:030701:526</t>
  </si>
  <si>
    <t>25:19:030701:530</t>
  </si>
  <si>
    <t xml:space="preserve">Дымосос ДН-6,3 лев.вращ </t>
  </si>
  <si>
    <t>Печать-Семененко</t>
  </si>
  <si>
    <t>25:19:000000:2065</t>
  </si>
  <si>
    <t>Свидетельство ОГРП от 02.12.2014</t>
  </si>
  <si>
    <t>25:19:000000:2137</t>
  </si>
  <si>
    <t>Свидетельство ОГРП от 02.12.14</t>
  </si>
  <si>
    <t>25:19:000000:1899</t>
  </si>
  <si>
    <t>25:19:000000:1889</t>
  </si>
  <si>
    <t>25:19:000000:1888</t>
  </si>
  <si>
    <t>25:19:000000:1898</t>
  </si>
  <si>
    <t>25:19:000000:1676</t>
  </si>
  <si>
    <t>25:19:000000:1677</t>
  </si>
  <si>
    <t>25:19:030601:334</t>
  </si>
  <si>
    <t>Свидетельство ОГРП от 26.10.2012</t>
  </si>
  <si>
    <t>с.Вл-Петровка ул.Ленина,20, (1969)</t>
  </si>
  <si>
    <t>с.Вл-Петровка ул.Ленина,21, (1969)</t>
  </si>
  <si>
    <t>с.Вл-Петровка ул.Ленина,22, (1969)</t>
  </si>
  <si>
    <t>Автопавильон с. Троицкое</t>
  </si>
  <si>
    <t xml:space="preserve">  с.Камень-Рыболов ул.Кирова,8, (1984)</t>
  </si>
  <si>
    <t>с. К-Рыболов, ул. Кирова, 2А (1965)</t>
  </si>
  <si>
    <t>282 629,43 - НП на балансе ДС № 87</t>
  </si>
  <si>
    <t>Система записи телефонных разговоров (с автоответчиком, поддержкой автосекретаря и автолозвона)</t>
  </si>
  <si>
    <t>Монитор АОС</t>
  </si>
  <si>
    <t>МФУ Brother</t>
  </si>
  <si>
    <t>ИБП АПЦ</t>
  </si>
  <si>
    <t>Монитор (Samsung 21.5 S22D300HYI/RU черный (отдел градостроительства)</t>
  </si>
  <si>
    <t>ПК Trin Office (у Бровко)</t>
  </si>
  <si>
    <t>МФУ Xerox WorkCentre 3315DN (Принтер/сканер/копир/факс) приемная</t>
  </si>
  <si>
    <t>Маршрутизатор С1921 Modular Router, 2 GE,2 EHWIC slots, 512 DRAM</t>
  </si>
  <si>
    <t>Рукав пожарный Сибтекс Д-50 в сборе</t>
  </si>
  <si>
    <t>Стеллаж МН-02.03.03/1200 (градостроительство)</t>
  </si>
  <si>
    <t>МФУ НР Color Laser Jet Pro MFP M477</t>
  </si>
  <si>
    <t>Проектор In Fokus IN 112а</t>
  </si>
  <si>
    <t>Проектор In Fokus IN 124а (Full 3D)</t>
  </si>
  <si>
    <t>Принтер 1018</t>
  </si>
  <si>
    <t>Учебники 2016-121732</t>
  </si>
  <si>
    <t>Учебники 2016-1199256,2</t>
  </si>
  <si>
    <t>МФУ лазерное Kyocera M2030DN</t>
  </si>
  <si>
    <t>Учебник Математика 5 кл. Мерзляк А.Г. Полонский В.Б. 10 шт</t>
  </si>
  <si>
    <t>Учебник Математика 6 кл. Мерзляк А.Г. Полонский В.Б. 60 шт</t>
  </si>
  <si>
    <t>Учебник Технология ведения дома 6 кл. Синицина Н.В., Симоненко В.Д. 25 шт</t>
  </si>
  <si>
    <t>Учебник Технология (Индустриальные технологии) 6 кл. Тищенко А.Т., Симоненко В.Д. 25 шт</t>
  </si>
  <si>
    <t>Поиск 3М1 Стационарный арочный металлодетектор</t>
  </si>
  <si>
    <t>Уч. Изобразит.искусство. Искусство жизни человека 6 кл.Неменская Л.А.2016 40 шт</t>
  </si>
  <si>
    <t>Учебник Английский язык 6кл. Кузовлев В.П., Лапа Н.М. 2016 60 шт</t>
  </si>
  <si>
    <t>Учебник История России 6 кл. Часть 2 Арсентьев Н.М., Данилов А.А. 2016 60 шт.</t>
  </si>
  <si>
    <t>Учебник История России 6 кл. часть 1 Арсентьев Н.М., данилов А.А. 2016 60 шт</t>
  </si>
  <si>
    <t>Учебник История средниъх веков 6 кл. Агибалова Е.В., Донской Г.М. 2016 60 шт</t>
  </si>
  <si>
    <t>Учебник Литература 6 кл. Часть 2 Ролухина В.П., Коровина В.Я. 2016 60 шт.</t>
  </si>
  <si>
    <t>Учебник Литература 6 кл. Часть 1 Ролухина В.П., Коровина В.Я. 2016 60 шт.</t>
  </si>
  <si>
    <t>Учебник Музыка 6 кл. Сергеева Г.П., Критская Е.Д. 2016 40 шт</t>
  </si>
  <si>
    <t>Учебник обществознание 5 кл. Боголюбов Л.Н., Виноградова Н.Ф. 2016 45 шт.</t>
  </si>
  <si>
    <t>Учебник обществознание 6 кл. Виноградова Н.Ф., Городецкая Н.И. 2016 60 шт.</t>
  </si>
  <si>
    <t>Учебник Русский язык 6 кл. Часть 1 Баранов М.Т., Ладыженская Т.А. 2016 60 шт</t>
  </si>
  <si>
    <t>Учебник Физическая культура 5-6-7 кл. Виленский М.Я.,Туревский И.М. 2016 30шт</t>
  </si>
  <si>
    <t>Стол компьютерный (140*90*75)</t>
  </si>
  <si>
    <t>Лазерный принтер Kyosera Ecosys p213d</t>
  </si>
  <si>
    <t>Локальный сканер Panasonik KV-SL 1056U</t>
  </si>
  <si>
    <t>Учебник Изобразительное искусство 7 кл. Питерских А.С., Гуров Г.Е. 12 шт</t>
  </si>
  <si>
    <t>Учебник Изобразительное искусство 8 кл. Питерских А.С., 27 шт</t>
  </si>
  <si>
    <t>Учебник Информатика 7 кл. Семакин И.Г., Залогова Л.А.</t>
  </si>
  <si>
    <t>Учебник литература в 2-х ч 8 кл. Коровина В.Я., Журавлев В.П. 12 шт</t>
  </si>
  <si>
    <t>Учебник литература в 2-х ч 9 кл. Коровина В.Я., Журавлев В.П.28 шт</t>
  </si>
  <si>
    <t>Учебник Музыка 7 кл. Сергеева Г.П., Критская Е.Д. 25 шт.</t>
  </si>
  <si>
    <t>Учебник Обслуживающий труд 7 кл. Кожина О.А., Кудакова е.Н. 12 шт.</t>
  </si>
  <si>
    <t>Учебник Обслуживающий труд 8 кл. Кожина О.А., Кудакова е.Н. 12 шт.</t>
  </si>
  <si>
    <t>Учебник Обществознание 9 кл. Боголюбов Л.Н., Матвеев А.Н. 28 шт.</t>
  </si>
  <si>
    <t>Учебник Технология 8 кл. Матяш Н.В., Электов А.А. 12 шт.</t>
  </si>
  <si>
    <t>Учебник Физическая культура 5-7 кл. Виленский М.Я.,Туревский И.М. 8 шт</t>
  </si>
  <si>
    <t>Учебник Физическая культура 8-9 кл. Лях В.И. 12 шт</t>
  </si>
  <si>
    <t>Учебник Обществознание 8 кл. Боголюбов Л.Н., Городецкая Н.И. 6 шт.</t>
  </si>
  <si>
    <t>Холодильник Zarget ZRB-185W</t>
  </si>
  <si>
    <t>Морозильная камера Оптима-ВР-170-1</t>
  </si>
  <si>
    <t>Регулятор РБ-07-Я-ФП малый настенный (лампа бактерицидная)</t>
  </si>
  <si>
    <t>АСПС 01-33-1211 система пожарной безопасности адресная "Бирюза"</t>
  </si>
  <si>
    <t>Тахограф "Штрих -ЕахоRUS"</t>
  </si>
  <si>
    <t>Принтер "Epson L 110"</t>
  </si>
  <si>
    <t>Персональный компьютер "Benq-GL955A"</t>
  </si>
  <si>
    <t>Стол компьютерный СКВ 1200 м</t>
  </si>
  <si>
    <t>Стол для кабинета химии</t>
  </si>
  <si>
    <t>Морозильная камера "Океан"</t>
  </si>
  <si>
    <t>Холодильник ОКЕАН</t>
  </si>
  <si>
    <t>Библиотечный фонд субвен.2016 240 шт</t>
  </si>
  <si>
    <t>Водонагреватель Аристон 80 V</t>
  </si>
  <si>
    <t>Ноутбук Asus X5538A-XX</t>
  </si>
  <si>
    <t>стелаж С 04-01 розовый</t>
  </si>
  <si>
    <t>стол для заседаний</t>
  </si>
  <si>
    <t>Азбука в 2-х частях 1 класс Горецкий ВГ, Кирюшкин ВА, Виноградская Ла 1 шт</t>
  </si>
  <si>
    <t>Биология 6 кл Пасечник ВВ 25 шт</t>
  </si>
  <si>
    <t>География 6 кл. Герасимова ТП, некрасова НП 25 шт</t>
  </si>
  <si>
    <t>Математика 5 кл. Мерзляк АГ, Полонский ВБ, Якир МС 25 шт</t>
  </si>
  <si>
    <t>Маиематика 6 кл. Мерзляк АГ, Полонский ВБ, Якир МС 25 шт</t>
  </si>
  <si>
    <t>Маиематика в 2- час. 1 кл. Моро МИ, Волкова СИ, Степанова СВ 2 шт</t>
  </si>
  <si>
    <t>Русский язык 1 кл. Канакина ВП, Горецкий ВГ 4 шт</t>
  </si>
  <si>
    <t>Технология. Технологии ведения 6 класс. Синица НВ, Симоненко ВД 10 шт</t>
  </si>
  <si>
    <t xml:space="preserve">Принтер "Brother-TN1075" </t>
  </si>
  <si>
    <t>Всеобщая история. История средних веков. 6 кл Агибалова ЕВ, Донской ГМ 25 шт</t>
  </si>
  <si>
    <t>История России. 6 класс. Часть 1, Арсентьев НМ, Данилов АА, Стефанович ПС 25шт</t>
  </si>
  <si>
    <t>История России. 6 класс. Часть 2, Арсентьев НМ, Данилов АА, Стефанович ПС 25шт</t>
  </si>
  <si>
    <t>Русский язык . 6 класс, Часть 1, Баранов ТМ, Ладыженская ТА, Тростенцова ЛА 25 шт</t>
  </si>
  <si>
    <t>Русский язык . 6 класс, Часть 2, Баранов ТМ, Ладыженская ТА, Тростенцова ЛА 25 шт</t>
  </si>
  <si>
    <t>Обществознание 5 кл, Боголюбов ЛН, Виноградова НФ, Городецкая НИ 25 шт</t>
  </si>
  <si>
    <t>Физическая культура 5-6-7 кл, Виленский МЯ, Туревский ИМ, Торочкова ТЮ 25 шт</t>
  </si>
  <si>
    <t>Обществознание 6 кл, Боголюбов ЛН, Виноградова НФ, Городецкая НИ 25 шт</t>
  </si>
  <si>
    <t>Английский язык 6 кл. Кузовлев ВП, Лапа НМ, Перегудова ЭШ 25 шт</t>
  </si>
  <si>
    <t>ИЗО. Искусство в жизни человека Неменская ЛА 20 шт</t>
  </si>
  <si>
    <t>Литература 6 кл, Часть 1, Полухина ВП, Коровина ВЯ, Журавлев ВЯ 25 шт</t>
  </si>
  <si>
    <t>Литература 6 кл, Часть 2, Полухина ВП, Коровина ВЯ, Журавлев ВЯ 25 шт</t>
  </si>
  <si>
    <t>шкаф для книг</t>
  </si>
  <si>
    <t>шкаф платяной</t>
  </si>
  <si>
    <t>Азбука в 2-х частях 1 класс Горецкий ВГ, Кирюшкин ВА, Виноградская ЛА 5 шт</t>
  </si>
  <si>
    <t>Русский язык 1 кл. Канакина ВП, Горецкий ВГ 5 шт</t>
  </si>
  <si>
    <t>Русский язык в 2х ч. 2 кл. Канакина ВП, Горецкий ВГ 5 шт</t>
  </si>
  <si>
    <t>Библиотечный фонд (учебники - март 2016-81 шт)</t>
  </si>
  <si>
    <t>Библиотечный фонд учебники 228 шт - июль 2016</t>
  </si>
  <si>
    <t>Библиотечный фонд 25 шт.- субвенция декабрь 2016</t>
  </si>
  <si>
    <t>Электрокотел ZOTA</t>
  </si>
  <si>
    <t>Учебники 2016 г</t>
  </si>
  <si>
    <t>ИБП Grown 500 va</t>
  </si>
  <si>
    <t>Дрель "Зубр" 850 ВТ</t>
  </si>
  <si>
    <t>Морозилка ОПТИМА BD -27ОК-3</t>
  </si>
  <si>
    <t>Ноутбук Асer Aspire ES 1-522-27ВВ</t>
  </si>
  <si>
    <t>Проектор IBFOCUS IN 124a (Full 30)</t>
  </si>
  <si>
    <t>Экран для проектор</t>
  </si>
  <si>
    <t>Учебники 2016 (73827,6)</t>
  </si>
  <si>
    <t>Учебники 2016</t>
  </si>
  <si>
    <t>Усебники 2015</t>
  </si>
  <si>
    <t>Учебники 2016 6 кл.</t>
  </si>
  <si>
    <t>Биология 6 кл. Пасечник ВВ 10 шт</t>
  </si>
  <si>
    <t>География 6 кл. Герасимова ТП Неклюкова НП - 10 шт</t>
  </si>
  <si>
    <t>Математика 5 кл. Мерзляк АГ, Полонский ВБ, Якир МС 10 шт</t>
  </si>
  <si>
    <t>Математика 6 кл. Мерзляк АГ, Полонский ВБ, Якир МС 10 шт</t>
  </si>
  <si>
    <t>Технология. Индустриальные технологии 6 кл, Тищенко АТ, Симоненко ВД - 10 шт</t>
  </si>
  <si>
    <t>Технология. Технологии ведения дома 6 класс. Синица НВ, Симоненко ВД 10 шт</t>
  </si>
  <si>
    <t>Фразеологический словарь. Томашевская 3 шт</t>
  </si>
  <si>
    <t>Школьный орфографический словарь русского языка Ушаков 3 шт</t>
  </si>
  <si>
    <t>Тахограф</t>
  </si>
  <si>
    <t>Всеобщая история. История средних веков. 6 кл Агибалова ЕВ, Донской ГМ 10 шт</t>
  </si>
  <si>
    <t>История России. 6 кл, Часть 2, Арсентьев НМ, Данилов АА, Стефанович ПС - 16 шт</t>
  </si>
  <si>
    <t>Обществознание 8 кл, Боголюбов ЛН, Городецкая НИ, Иванова ЛФ 3 шт</t>
  </si>
  <si>
    <t>Общществознание 9 кл, Боголюбов ЛН, Матвеев АИ, Жильцова ЕИ 4 шт</t>
  </si>
  <si>
    <t>Физическая культура 5-6-7 кл, Виленский МЯ, Туревский ИМ, Торочкова ТЮ 5 шт</t>
  </si>
  <si>
    <t>Обществознание 6 кл Виноградова НФ, Городецкая НИ, Иванова ЛФ 10 шт</t>
  </si>
  <si>
    <t>Английский язык 6 кл, Кузовлев ЕП, Лапа НМ, Перегудова ЭШ, 10 шт</t>
  </si>
  <si>
    <t>ИЗО Искусство в жизни человека 6 кл, Неменская ЛА 10 шт</t>
  </si>
  <si>
    <t>Музыка 6 кл, Сергеева ГП, Критская ЕД 10 шт</t>
  </si>
  <si>
    <t>История России. 6 кл, Часть 1, Арсентьев НМ, Данилов АА, Стефанович ПС - 16 шт</t>
  </si>
  <si>
    <t>ИБП Grown-CMV-500</t>
  </si>
  <si>
    <t>МФУ Epson L 222</t>
  </si>
  <si>
    <t>История 6 кл. Агибалова ЕВ 10 шт</t>
  </si>
  <si>
    <t>История России 6 кл. Арсентьев НМ 10 шт</t>
  </si>
  <si>
    <t>История России 2 ч 6 кл. Арсентьев НМ 10 шт</t>
  </si>
  <si>
    <t>Русский язык ч. 1 6 кл. Баранов МТ 10 шт</t>
  </si>
  <si>
    <t>Русский язык ч. 2 6 кл. Баранов МТ 10 шт</t>
  </si>
  <si>
    <t>Физическая культура 5-6-7 кл, Виленский МЯ, Туревский ИМ, Торочкова ТЮ 3 шт</t>
  </si>
  <si>
    <t>ИЗО 6 кл. Неменская ЛА 8 шт.</t>
  </si>
  <si>
    <t>Литература ч. 1 6 кл. Полухина ВП 10 шт.</t>
  </si>
  <si>
    <t>Литература ч. 2 6 кл. Полухина ВП 10 шт.</t>
  </si>
  <si>
    <t>Музыка 6 кл, Сергеева ГП, Критская ЕД 8 шт</t>
  </si>
  <si>
    <t>Проектор InFOcus IN112a</t>
  </si>
  <si>
    <t>АСПС 01-33-1311 система пожарной сигнализации адресная "бирюза"</t>
  </si>
  <si>
    <t>Морозильник Hisense</t>
  </si>
  <si>
    <t>Проектор InFOcus IN124a (FULL 3D)</t>
  </si>
  <si>
    <t>Экран для проектора DIGIS Optimal-C DSOC-1103</t>
  </si>
  <si>
    <t>Учебники 2016-48125,88</t>
  </si>
  <si>
    <t>Тахограф "ШТРИХ-ТахоRUS"</t>
  </si>
  <si>
    <t xml:space="preserve">Библиотечный фонд </t>
  </si>
  <si>
    <t>Библиотечный фонд (учебники - 234 шт) 2016</t>
  </si>
  <si>
    <t>Библиотечный фонд (учебники) субвенция декабрь 2016-81 шт</t>
  </si>
  <si>
    <t>Англ. В фокусе 10 кл. Афанасьев 10 шт</t>
  </si>
  <si>
    <t>Англ. В фокусе 11 кл. Афанасьев 10 шт</t>
  </si>
  <si>
    <t>Англ. В фокусе 5 кл. Афанасьев 10 шт</t>
  </si>
  <si>
    <t>Биология 9 кл. пономарева ФГОС 10 шт</t>
  </si>
  <si>
    <t>География России 8 кл. Баринова 5 шт</t>
  </si>
  <si>
    <t>История России 10 кл. 13 шт</t>
  </si>
  <si>
    <t>Обществознание 10 кл. Боголюбов 10 шт</t>
  </si>
  <si>
    <t>Обществознание 11 кл. Боголюбов 10 шт</t>
  </si>
  <si>
    <t>Химия 8 кл. Габриелян ФГОС 7 шт</t>
  </si>
  <si>
    <t>Химия 9 кл. Габриелян ФГОС 10 шт</t>
  </si>
  <si>
    <t>Столкнига</t>
  </si>
  <si>
    <t>География 9 кл. Дронов ВП, Ром ВЯ ДРОФА 5 шт</t>
  </si>
  <si>
    <t>Русский язык 8 кл. Тростенцова ДА 5 шт</t>
  </si>
  <si>
    <t>Английский язык 8 кл, Кузовлев ВП 5 шт</t>
  </si>
  <si>
    <t>Биология Рабочая тетрадь 8 кл, Драгомилова АГ</t>
  </si>
  <si>
    <t>Биология 8 кл Драгомилова АГ</t>
  </si>
  <si>
    <t>Биология Рабочая тетрадь№ 2 8 кл, Драгомилова АГ</t>
  </si>
  <si>
    <t>Атлас+контурные карты География 9 кл Крылова О.В.</t>
  </si>
  <si>
    <t>Английский язык Рабочая тетрадь 8 кл Кузовлев ВП</t>
  </si>
  <si>
    <t>Обществознание 8 кл, Боголюбов ЛН, Городецкая НИ, Иванова ЛФ 5шт</t>
  </si>
  <si>
    <t>Обществознание 9 кл, Боголюбов ЛН, Маивеева АИ 10 шт</t>
  </si>
  <si>
    <t>МФУ Canon i-SENSYS MF3010</t>
  </si>
  <si>
    <t>Кресло компьютерное</t>
  </si>
  <si>
    <t>Учебник География 6 кл, герасимова ТП, Неклюкова НП 8 шт</t>
  </si>
  <si>
    <t>Учебник Математика 5 кл. Мерзляк АГ, Полонский ВБ - 8 шт</t>
  </si>
  <si>
    <t>Учебник Математика 6 кл. Мерзляк АГ, Полонский ВБ - 8 шт</t>
  </si>
  <si>
    <t>Учебник Биология 6 кл. Пасечник ВВ - 8 шт</t>
  </si>
  <si>
    <t>Учебник Технология 6 кл., Синицина НВ, Симоненко ВД- 8 шт</t>
  </si>
  <si>
    <t>Библиотечный фонд (учебники) субвенция 2016-165 шт</t>
  </si>
  <si>
    <t>Учебник Технология 6 кл., Синицина НВ, Самародски ПС, 3 шт</t>
  </si>
  <si>
    <t>Внешний диск</t>
  </si>
  <si>
    <t>Проектор "Acer X113H"</t>
  </si>
  <si>
    <t>Ноутбук "Actr ES 1-520-35F2"</t>
  </si>
  <si>
    <t>Радио-магнитофон</t>
  </si>
  <si>
    <t>Скамья детская гимнастическая</t>
  </si>
  <si>
    <t>Скамья детская М 18 гимнастическая</t>
  </si>
  <si>
    <t>Полоса препятствий комплект</t>
  </si>
  <si>
    <t>Мясорубка ТС-22 (Hakka)</t>
  </si>
  <si>
    <t>Детская мебель Кухня (плита+мойка)</t>
  </si>
  <si>
    <t>Центр воды и песка</t>
  </si>
  <si>
    <t>Мягкий напольный конструктор</t>
  </si>
  <si>
    <t>Театральный уголок</t>
  </si>
  <si>
    <t>Фильтр для умягчения водыAquaphor Water</t>
  </si>
  <si>
    <t>МБ ДОУ "ЦРР ДС № 23" с. К-Р</t>
  </si>
  <si>
    <t>Сканер Canon CanoScan LiDE</t>
  </si>
  <si>
    <t>Ноутбук Acer Packard Bell</t>
  </si>
  <si>
    <t>Отпариватель Urit UGS-126</t>
  </si>
  <si>
    <t>Микрофон-радио SUURE</t>
  </si>
  <si>
    <t>Колонка активная</t>
  </si>
  <si>
    <t>Шкаф художник</t>
  </si>
  <si>
    <t>Шкаф художник1</t>
  </si>
  <si>
    <t>Офисная перегородка (1660*2240мм)</t>
  </si>
  <si>
    <t>Офисная перегородка (3420*2850мм)</t>
  </si>
  <si>
    <t>Офисная дверь (920*2240мм)</t>
  </si>
  <si>
    <t>Стол офисный угловой</t>
  </si>
  <si>
    <t>Стол письменный с выкатной тумбой</t>
  </si>
  <si>
    <t>Стол письменный с выкатной тумбой2</t>
  </si>
  <si>
    <t>Стол письменный с выкатной тумбой3</t>
  </si>
  <si>
    <t>Стол письменный с выкатной тумбой4</t>
  </si>
  <si>
    <t>Стол письменный с выкатной тумбой5</t>
  </si>
  <si>
    <t>Стол письменный с выкатной тумбой6</t>
  </si>
  <si>
    <t>Стол письменный с выкатной тумбой7</t>
  </si>
  <si>
    <t>Стол письменный с выкатной тумбой8</t>
  </si>
  <si>
    <t>Доска с расчерченной поверхностью аудиторская</t>
  </si>
  <si>
    <t>Конвектор ballu-2000</t>
  </si>
  <si>
    <t>Котел "УВКа-1"</t>
  </si>
  <si>
    <t>Копировальный аппарат Konica Minolta Biz Hub 185</t>
  </si>
  <si>
    <t>Шкаф АМ 1891 (915*458*1830)</t>
  </si>
  <si>
    <t>Многофункциональный центр Sorsing SCK-4200-Алтухов</t>
  </si>
  <si>
    <t>Многофункциональный центр Xerox-work C 3045 Ковалева</t>
  </si>
  <si>
    <t>ИБП DEXP EURO 850VA - 8 шт.</t>
  </si>
  <si>
    <t>Принтер  Kyocera ECOSYS M2030dn</t>
  </si>
  <si>
    <t>Спутниковый терминал</t>
  </si>
  <si>
    <t>Елка искуственная 1,8м</t>
  </si>
  <si>
    <t>Библиотечный фонд март 5-6 кл (295 шт.) 2016 г</t>
  </si>
  <si>
    <t>Тахограф "Штрих-ТахоRUS"</t>
  </si>
  <si>
    <t>Библиотечный фонд 2016 суб. Июль 5-6 класс (751 учебник)</t>
  </si>
  <si>
    <t>Библиотечный фонд 2016 суб. Май (50шт.) 5 кл</t>
  </si>
  <si>
    <t>Интерактивная доска май 2016 суб. 1 шт.</t>
  </si>
  <si>
    <t>Литературное чтение в 2-х ч 1 кл. Климанова, Горецкий, Голованова 10 шт</t>
  </si>
  <si>
    <t>Учебник 12 Математика в 2-х ч. 1 кл. Моро, Волкова, Степанова 10 шт</t>
  </si>
  <si>
    <t>Учебник Азбука в 2-х ч. 1 кл. Горецкий ВГ, Кирюшкин ВА, Виноградская ЛА 10 шт</t>
  </si>
  <si>
    <t>Учебник Окружающий мир в 2-х ч 1 кл. 10 шт</t>
  </si>
  <si>
    <t>Учебник Русский язык 1 кл. Канакина ВП, Горецкий ВГ 10 шт</t>
  </si>
  <si>
    <t>Шкаф жарочный ШЖ-150-1С</t>
  </si>
  <si>
    <t>Большая Российская Энциклопедия (том 22,25,26,27 4 шт)</t>
  </si>
  <si>
    <t>Инцеклопедия</t>
  </si>
  <si>
    <t>25:19:030204:630</t>
  </si>
  <si>
    <t>Свидетельство ОГРП от 09.06.2016 №25-25/004-25/004/002/2016-843 (не зарегистрировано)</t>
  </si>
  <si>
    <t>25:19:000000:2275</t>
  </si>
  <si>
    <t>Свидетельство ОГРП от 09.06.2016 25-25/004-25/004/002/2016-853/2</t>
  </si>
  <si>
    <t>25:19:030601:336</t>
  </si>
  <si>
    <t>Свидетельство ОГРП от 09.06.2016 № 25-25/004-25/004/002/2016-844/2</t>
  </si>
  <si>
    <t>25:19:030210:282</t>
  </si>
  <si>
    <t>Свидетельство ОГРП от 11.04.2016 № 25-25/004-25/004/002/2016-311/2</t>
  </si>
  <si>
    <t>Свидетельство ОГРП от 08.04.2016 № 25-25/004-25/004/002/2016-281/2</t>
  </si>
  <si>
    <t>Свидетельство ОГРП от 08.04.2016 № 25-25/004-25/004/002/2016-283/2</t>
  </si>
  <si>
    <t>Свидетельство ОГРП от 08.04.2016 № 25-25/004-25/004/002/2016-277/2</t>
  </si>
  <si>
    <t>Свидетельство ОГРП от 08.04.2016 № 25-25/004-25/004/002/2016-279/2</t>
  </si>
  <si>
    <t>Свидетельство ОГРП от 08.04.2016 № 25-25/004-25/004/002/2016-276/2</t>
  </si>
  <si>
    <t>Свидетельство ОГРП от 08.04.2016 № 25-25/004-25/004/002/2016-286/2</t>
  </si>
  <si>
    <t>Свидетельство ОГРП от 08.04.2016 № 25-25/004-25/004/002/2016-278/2</t>
  </si>
  <si>
    <t>Свидетельство ОГРП от 08.04.2016 № 25-25/004-25/004/002/2016-282/2</t>
  </si>
  <si>
    <t>Свидетельство ОГРП от 08.04.2016 № 25-25/004-25/004/002/2016-287/2</t>
  </si>
  <si>
    <t>Свидетельство ОГРП от 11.04.2016 № 25-25/004-25/004/002/2016-316/2</t>
  </si>
  <si>
    <t>25:19:030202:675</t>
  </si>
  <si>
    <t>25:19:000000:299</t>
  </si>
  <si>
    <t>Свидетельство ОГРП от 11.04.2016 № 25-25/004-25/004/002/2016-317/2</t>
  </si>
  <si>
    <t>25:19:000000:1990</t>
  </si>
  <si>
    <t>Свидетельство ОГРП от 11.04.2016 № 25-25/004-25/004/002/2016-320/2</t>
  </si>
  <si>
    <t>25:19:030208:664</t>
  </si>
  <si>
    <t>Свидетельство ОГРП от 11.04.2016 № 25-25/004-25/004/002/2016-319/2</t>
  </si>
  <si>
    <t>25:19:030205:657</t>
  </si>
  <si>
    <t>25:19:030205:656</t>
  </si>
  <si>
    <t>25:19:000000:2178</t>
  </si>
  <si>
    <t>Свидетельство ОГРП от 22.07.2016 № 25-25/004-25/004/002/2016-1137/5</t>
  </si>
  <si>
    <t>с. Камень-Рыболов, ул. Школьная,13, 1971</t>
  </si>
  <si>
    <t>с. Камень-Рыболов, ул. Трактовая, 20, 1986</t>
  </si>
  <si>
    <t>Нежилые помещения №№ 25-26, 30-35, в т.ч. тепловые сети - 1596 п.м.</t>
  </si>
  <si>
    <t>Здание - котеьная, в т.ч. тепловые сети - 183 п.м.</t>
  </si>
  <si>
    <t>с. Троицкое, ул. Почтовая, 13А, 1986</t>
  </si>
  <si>
    <t>Здание - котельная, в т.ч. тепловые сети 51 п.м.</t>
  </si>
  <si>
    <t>Здание - котельная, в т.ч. тепловые сети 250 п.м.</t>
  </si>
  <si>
    <t>Нежилые помещения №№ 20-22,27-29</t>
  </si>
  <si>
    <t>Сооружение-скважина</t>
  </si>
  <si>
    <t>с. Комиссарово, ул. Трактовая, д. 1А</t>
  </si>
  <si>
    <t>25:19:020401:257</t>
  </si>
  <si>
    <t>Здание ХДШИ</t>
  </si>
  <si>
    <t>с. Алексеевка, ул. Школьная, 15А</t>
  </si>
  <si>
    <t>МБУ "Библиотечно-музейный центр" с. К-Р</t>
  </si>
  <si>
    <t>Здание - котельная, в т.ч. тепловые сети - 85 п.м.</t>
  </si>
  <si>
    <t>с. Новоакачалинск, ул. Ленина, 63А, 1997</t>
  </si>
  <si>
    <t>Осушитель воздуха Ttimberk DH TIM 50 E9</t>
  </si>
  <si>
    <t>Тепловая пушка Ballu-BHP-ME-3</t>
  </si>
  <si>
    <t>ИБП АРС Back-UPS 650VA (Линейно интерактивный, 650ВА, 4 роз, СЕЕ7)3</t>
  </si>
  <si>
    <t>ИБП АРС Back-UPS 650VA (Линейно интерактивный, 650ВА, 4 роз, СЕЕ7)4</t>
  </si>
  <si>
    <t>ИБП АРС Back-UPS 650VA (Линейно интерактивный, 650ВА, 4 роз, СЕЕ7)</t>
  </si>
  <si>
    <t>Насос циркулярный ALPHA2 25-80 180 1*230V</t>
  </si>
  <si>
    <t>Здание - котельная, в т.ч. тепловые сети - 70 п.м.</t>
  </si>
  <si>
    <t>Насос К-100-80-160, 1986</t>
  </si>
  <si>
    <t>Водогрейный котел КВр-0,93, 2013</t>
  </si>
  <si>
    <t>Водогрейный котел КВр-0,6-0,95, 2010</t>
  </si>
  <si>
    <t>Котел КВЗр-0,2лК</t>
  </si>
  <si>
    <t>Насос К 45/30 э-дв АИР 112М2 (7,5*3000), 2007</t>
  </si>
  <si>
    <t>Насос К 45/30(7,5*3000), 2009</t>
  </si>
  <si>
    <t>Вентилятор С3-380</t>
  </si>
  <si>
    <t>Золоуловитель ЗУ 1,1, 2010</t>
  </si>
  <si>
    <t>Дымосос ДН 6,3 (5,5-1500) правый 150 град</t>
  </si>
  <si>
    <t>К-Электросчетчик СЭТС-1,5-50А</t>
  </si>
  <si>
    <t>Насос центробежный К-45/30,2006</t>
  </si>
  <si>
    <t>Насос центробежный WILOPL 0/150-4/2, 2011</t>
  </si>
  <si>
    <t>Котел универсальный КВЗр-0,6лК</t>
  </si>
  <si>
    <t>Дымосос ДН 3,5 (3-1500)</t>
  </si>
  <si>
    <t>Котел Универсальный УВР 0,2л</t>
  </si>
  <si>
    <t>Дымосос ДН 3,5 (3-1500) прав.</t>
  </si>
  <si>
    <t>Вентилятор осевой TFP F30BSE</t>
  </si>
  <si>
    <t>Насос КМЛ 2-50-160</t>
  </si>
  <si>
    <t>Дымосос</t>
  </si>
  <si>
    <t xml:space="preserve">Электросчетчик </t>
  </si>
  <si>
    <t>Генератор бензиновый REDVERG RD-G800EEN3</t>
  </si>
  <si>
    <t>Насос К 20/30 э дв (4/3000)</t>
  </si>
  <si>
    <t>Котел водогрейный КВр-1,74</t>
  </si>
  <si>
    <t>Насос глубинный ЭЦВ 6-16-110, з.№28592</t>
  </si>
  <si>
    <t>Насос глубинный ЭЦВ 6-10-110, з.№00679</t>
  </si>
  <si>
    <t>Насос глубинный ЭЦВ-6-16-140 (с. Троицкое)</t>
  </si>
  <si>
    <t>Насос консольный К45/30э/дв АИР 112М2 (7,5*3000) (с. Вл-Петровка</t>
  </si>
  <si>
    <t>Насос глубинный ЭЦВ-6-10-110 (с. Троицкое)</t>
  </si>
  <si>
    <t>Двигатель трехфазный асинхронный А 180С2У3</t>
  </si>
  <si>
    <t>Наименование АО</t>
  </si>
  <si>
    <t>ОГРН</t>
  </si>
  <si>
    <t>Кол-во акций, выпущенных Оществом</t>
  </si>
  <si>
    <t>Доля в уставном капитале, принадлежащих МО, %</t>
  </si>
  <si>
    <t>Номинальная стоимость акций</t>
  </si>
  <si>
    <t>1 (23)</t>
  </si>
  <si>
    <t>Итого</t>
  </si>
  <si>
    <t>ОАО "Приморский Газ"</t>
  </si>
  <si>
    <t>№ 1022501180305 от 04.11.2002, д/р 15.10.1998</t>
  </si>
  <si>
    <t>№ 1022501181614 от 28.12.2002, д/р 20.07.1998</t>
  </si>
  <si>
    <t>№ 1022501180283 от 04.11.2002, д/р 15.09.1998</t>
  </si>
  <si>
    <t>№ 1022501180393 от 10.11.2002, д/р 15.09.1998</t>
  </si>
  <si>
    <t>№ 1022501180228 от 02.11.2002, д/р 15.09.1998</t>
  </si>
  <si>
    <t>№ 1022501180217 от 02.11.2002, д/р 15.09.1998</t>
  </si>
  <si>
    <t>№ 1022501180261 от 02.11.2002, д/р 15.09.1998</t>
  </si>
  <si>
    <t>№ 1022501180327 от 04.11.2002, д/р 23.03.1999</t>
  </si>
  <si>
    <t>№ 1022501181284 от 20.12.2002, д/р 15.09.1998</t>
  </si>
  <si>
    <t>№ 1022501180448 от 13.11.2002, д/р 15.09.1998</t>
  </si>
  <si>
    <t>№ 1022501180316 от 04.11.2002, д/р 15.09.1998</t>
  </si>
  <si>
    <t>№ 1022501180294 от  04.11.2002, д/р 05.02.1999</t>
  </si>
  <si>
    <t>№ 1022501180184 от 01.11.2002, д/р 01.11.2002</t>
  </si>
  <si>
    <t>№ 1022501180547 от 14.11.2002, д/р 14.11.2002</t>
  </si>
  <si>
    <t>№ 1022501180591 от 15.11.2002, д/р 15.05.1998</t>
  </si>
  <si>
    <t>№ 1022501180756 от 24.11.2002, д/р 15.05.1998</t>
  </si>
  <si>
    <t>№ 1022501180580 от 15.11.2002, д/р 15.05.1998</t>
  </si>
  <si>
    <t>№ 1022501180459 от 13.11.2002, д/р 01.02.1999</t>
  </si>
  <si>
    <t>№ 1022501180767 от 24.11.2002, д/р 24.11.2002</t>
  </si>
  <si>
    <t>№ 1022501180570 от 15.11.2002, д/р 15.11.2002</t>
  </si>
  <si>
    <t>№ 1022501180503 от 14.11.2002, д/р 01.02.1999</t>
  </si>
  <si>
    <t>№ 1022501180569 от 15.11.2002, д/р 15.05.1998</t>
  </si>
  <si>
    <t>№ 1022501181020 от 03.12.2002, д/р 03.12.2002</t>
  </si>
  <si>
    <t>№ 1022501180250 от 02.11.2002, д/р 15.09.1998</t>
  </si>
  <si>
    <t>№ 1022501180371 от 10.11.2002, д/р 09.09.1989</t>
  </si>
  <si>
    <t>Муниципальное бюджетное учреждение дополнительного образования "Ханкайская детская школа искусств", код по ОКОПФ № 75403 - Муниципальные бюджетные учреждения</t>
  </si>
  <si>
    <t>№ 1022501180723 от 24.11.2002, д/р 06.04.2001</t>
  </si>
  <si>
    <t>№ 1142533010465 от 26.12.2014, д/р 26.12.2014</t>
  </si>
  <si>
    <t>692684, Приморский край, Ханкайский район, с. Камень-Рыболов, ул. Кирова, 8</t>
  </si>
  <si>
    <t>№ 1082533000340 от 06.08.2008, д/р 06.08.2008</t>
  </si>
  <si>
    <t>Муниципальное казенное учреждение "Хозяйственное управление", код по ОКОПФ № 75404 - Муниципальные казенные учреждения</t>
  </si>
  <si>
    <t>1062533002586 от 09.03.2006, д/р 09.03.2006</t>
  </si>
  <si>
    <t>№ 1082533000615 29.12.2008, д/р 29.12.2008</t>
  </si>
  <si>
    <t>Реквизиты документа - основания создания юридического лица</t>
  </si>
  <si>
    <t>№ 1022501180558 от 14.11.2002, д/р 17.02.1997</t>
  </si>
  <si>
    <t>№ 1142533000312 от 27.08.2014, д/р 27.08.2014</t>
  </si>
  <si>
    <t>№ 1142533010476 от 26.12.2014, д/р 26.12.2014</t>
  </si>
  <si>
    <t>Адрес, местоположение недвижимого имущества, год ввода в эксплуатацию</t>
  </si>
  <si>
    <t>с.Новоселище ул.Комсомольская, 59 а, 2005</t>
  </si>
  <si>
    <t>с.Вл-Петровка,ул.Молодежная,7 (1973)</t>
  </si>
  <si>
    <t>МБ ДОУ «ДС № 10» с. Вл-Петровка</t>
  </si>
  <si>
    <t>с.К-Рыболов, ул.Трактовая,117в, (1970)</t>
  </si>
  <si>
    <t>с.Новокачалинск, ул.Ленина,63а (1974)</t>
  </si>
  <si>
    <t>не зарегистрировано, Дог. найма сл. ж/п от 29.09.2016 № 10</t>
  </si>
  <si>
    <t>на кадастровый учет не поставлен</t>
  </si>
  <si>
    <t>25:19:030207:2386</t>
  </si>
  <si>
    <t>передаточный акт № 3 от 25.06.2015</t>
  </si>
  <si>
    <t>25:19:030207:2224</t>
  </si>
  <si>
    <t>Договор социального найма № 64 от 15.03.07   Борвенко Ю.В.</t>
  </si>
  <si>
    <t>Договор социального найма № 384 от 04.03.10 Яскевич Н.В.</t>
  </si>
  <si>
    <t>25:19:030207:2225</t>
  </si>
  <si>
    <t>Договор социального найма № 170 от 04.02.08 Карпиков В.Д.</t>
  </si>
  <si>
    <t>25:19:030207:2221</t>
  </si>
  <si>
    <t>Договор социального найма № 410 от 14.05.10 Заварзина Т.Н.</t>
  </si>
  <si>
    <t>Договор социального найма № 341 от 12.11.09 Рыбка Г.А.</t>
  </si>
  <si>
    <t>25:19:030204:444</t>
  </si>
  <si>
    <t>Договор социального найма № 648 от 06.02.14 Захаров Г.А.</t>
  </si>
  <si>
    <t>25:19:030204:613</t>
  </si>
  <si>
    <t>25:19:030205:416</t>
  </si>
  <si>
    <t>25:19:030207:2187</t>
  </si>
  <si>
    <t>25:19:030204:709</t>
  </si>
  <si>
    <t>Договор социального найма № 95 от 07.05.07 Терещенко Н.Л.</t>
  </si>
  <si>
    <t>25:19:030207:2069</t>
  </si>
  <si>
    <t>25:19:030201:495</t>
  </si>
  <si>
    <t>25:19:030201:655</t>
  </si>
  <si>
    <t>Договор социального найма № 616 от 16.04.13 Кунин М.В.</t>
  </si>
  <si>
    <t>25:19:030207:2191</t>
  </si>
  <si>
    <t>Договор социального найма № 354 от 01.12.09 Степаненко С.М.</t>
  </si>
  <si>
    <t>25:19:030207:2190</t>
  </si>
  <si>
    <t>Договор социального найма № 260 от 19.02.09 Костенкова Е.Н.</t>
  </si>
  <si>
    <t>25:19:030207:2188</t>
  </si>
  <si>
    <t>Договор социального найма № 426 от 10.08.10 Анненков В.В.</t>
  </si>
  <si>
    <t>25:19:030202:1010</t>
  </si>
  <si>
    <t>25:19:030202:1012</t>
  </si>
  <si>
    <t>Договор социального найма № 287 от 30.10.06  Комар В.М.</t>
  </si>
  <si>
    <t>25:19:000000:1104</t>
  </si>
  <si>
    <t>Договор социального найма № 351 от 01.12.09 Сеннина Н.В.</t>
  </si>
  <si>
    <t>25:19:000000:2676</t>
  </si>
  <si>
    <t>Договор социального найма № 103 от 28.05.07 Малунина С.А.</t>
  </si>
  <si>
    <t>25:19:000000:2628</t>
  </si>
  <si>
    <t>Договор социального найма № 318 от 15.09.09 Турик А.В.</t>
  </si>
  <si>
    <t>25:19:030207:2174</t>
  </si>
  <si>
    <t>Договор социального найма № 660 от 28.04.14 Мезенцева Т.В.</t>
  </si>
  <si>
    <t>25:19:030207:2168</t>
  </si>
  <si>
    <t>Договор социального найма № 235 от 28.09.06 Чепикова И.А.</t>
  </si>
  <si>
    <t>25:19:030207:2183</t>
  </si>
  <si>
    <t>Договор социального найма № 144 от 29.10.07 Серебрянский С.Л.</t>
  </si>
  <si>
    <t>25:19:030207:1743</t>
  </si>
  <si>
    <t>Договор социального найма № 16 от 26.01.07     Пешин А.А.</t>
  </si>
  <si>
    <t>Договор социального найма расторгнут 23.04.2016</t>
  </si>
  <si>
    <t>Договор социального найма № 406 от 26.04.10 Ашманкевич Е.М.</t>
  </si>
  <si>
    <t>Договор социального найма № 19 от 11.10.05 Клименко В.А.</t>
  </si>
  <si>
    <t>Договор социального найма № 201 от 23.04.08 Шмырева О.А.</t>
  </si>
  <si>
    <t>Договор социального найма № 631 от 13.08.13 токарев А.Н.</t>
  </si>
  <si>
    <t>Договор социального найма № 715 от 24.04.15 Родина Л.А.</t>
  </si>
  <si>
    <t>Договор социального найма № 37 от 11.10.05 Арсланова С.И.</t>
  </si>
  <si>
    <t>Договор социального найма № 42 от 11.10.05 Вышегородцев А.Н.</t>
  </si>
  <si>
    <t>Договор социального найма № 622 от 24.05.13 Волкова Н.В.</t>
  </si>
  <si>
    <t>Договор социального найма № 475 от 12.05.11 Любцова О.Г.</t>
  </si>
  <si>
    <t>Договор социального найма № 625 от 02.07.13 Головина Н.А.</t>
  </si>
  <si>
    <t>Договор социального найма № 55 от 11.10.05 Огурцова И.А.</t>
  </si>
  <si>
    <t>Договор социального найма № 135 от 09.10.07 Полещук О.А.</t>
  </si>
  <si>
    <t>Договор социального найма № 568от 01.10.12 Старцева Е.П.</t>
  </si>
  <si>
    <t>25:19:000000:1286</t>
  </si>
  <si>
    <t>Договор социального найма № 59 от 11.10.05 Стадниченко О.В.</t>
  </si>
  <si>
    <t>Договор социального найма № 93 от 22.02.06 Францева Т.А.</t>
  </si>
  <si>
    <t>25:19:030202:855</t>
  </si>
  <si>
    <t>Договор социального найма № 3 от 01.07.05 Ергина И.В.</t>
  </si>
  <si>
    <t>25:19:030202:994</t>
  </si>
  <si>
    <t>Договор социального найма № 210 от 14.05.08 Итящева Г.А.</t>
  </si>
  <si>
    <t>25:19:030202:938</t>
  </si>
  <si>
    <t>Договор социального найма № 677 от 08.09.14 Лепехина О.А.</t>
  </si>
  <si>
    <t>25:19:030207:1851</t>
  </si>
  <si>
    <t>Договор социального найма № 25 от 02.02.07 г. Подгорняк Л.Г.</t>
  </si>
  <si>
    <t>25:19:030207:1852</t>
  </si>
  <si>
    <t>Договор социального найма № 552 от 04.07.12 Сольвьева Т.М.</t>
  </si>
  <si>
    <t>25:19:030209:786</t>
  </si>
  <si>
    <t>25:19:000000:651</t>
  </si>
  <si>
    <t>Договор социального найма № 465 от 22.03.11 Платонова Н.П.</t>
  </si>
  <si>
    <t>25:19:030209:655</t>
  </si>
  <si>
    <t>Договор социального найма № 637 от 08.11.13 Панова Т.В.</t>
  </si>
  <si>
    <t>25:19:030209:657</t>
  </si>
  <si>
    <t>Договор социального найма № 150 от 15.11.07 Красножон С.Н.</t>
  </si>
  <si>
    <t>25:19:000000:777</t>
  </si>
  <si>
    <t>Договор социального найма № 380 от 27.02.10 Цыганок И.И.</t>
  </si>
  <si>
    <t>25:19:000000:779</t>
  </si>
  <si>
    <t>Договор социального найма № 385 от 04.03.10 Сивокозов С.В.</t>
  </si>
  <si>
    <t>25:19:000000:1203</t>
  </si>
  <si>
    <t>Договор социального найма № 550 от 25.06.12 Сергеева Л.П.</t>
  </si>
  <si>
    <t>25:19:030205:485</t>
  </si>
  <si>
    <t>Договор социального найма № 645 от 30.12.13 Шапкин А.В.</t>
  </si>
  <si>
    <t>25:19:030202:952</t>
  </si>
  <si>
    <t>Договор социального найма № 387 от 04.03.10 Пашенцев В.Ю.</t>
  </si>
  <si>
    <t>25:19:030207:1914</t>
  </si>
  <si>
    <t>Договор социального найма № 619 от 07.05.13 Чумаченко Ю.О.</t>
  </si>
  <si>
    <t>25:19:030207:1924</t>
  </si>
  <si>
    <t>Договор социального найма № 414 от 27.05.10 Елисеев С.Г.</t>
  </si>
  <si>
    <t>25:19:030207:1938</t>
  </si>
  <si>
    <t>25:19:030209:720</t>
  </si>
  <si>
    <t>Договор социального найма № 664 от 17.06.14 Анпилогова Е.В.</t>
  </si>
  <si>
    <t>Договор социального найма № 33 от 08.02.07    Аверьянова Л.М.</t>
  </si>
  <si>
    <t>Договор социального найма № 613 от 19.03.13 Сулимов В.Н.</t>
  </si>
  <si>
    <t>Договор социального найма № 476 от 09.07.07 Сулимов Н.А.</t>
  </si>
  <si>
    <t>25:19:000000:1468</t>
  </si>
  <si>
    <t>25:19:000000:1470</t>
  </si>
  <si>
    <t>25:19:000000:1392</t>
  </si>
  <si>
    <t>Договор социального найма № 147 от 07.06.06 Тиунова Г.П.</t>
  </si>
  <si>
    <t>25:19:000000:1393</t>
  </si>
  <si>
    <t>Договор социального найма № 491 от 25.08.11 Красовская Т.В.</t>
  </si>
  <si>
    <t>25:19:000000:1394</t>
  </si>
  <si>
    <t>25:19:000000:1395</t>
  </si>
  <si>
    <t>Договор социального найма № 5 от 23.09.05 Черненко А.П.</t>
  </si>
  <si>
    <t>Договор социального найма № 325 от 24.09.09 Гревцова Л.П.</t>
  </si>
  <si>
    <t>Договор социального найма № 37от 11.03.06 Панченко Ю.В.</t>
  </si>
  <si>
    <t>25:19:000000:1412</t>
  </si>
  <si>
    <t>Договор социального найма № 556 от 24.08.17 Глушенков С.В.</t>
  </si>
  <si>
    <t>25:19:000000:1413</t>
  </si>
  <si>
    <t>25:19:000000:1414</t>
  </si>
  <si>
    <t>Договор социального найма № 657 от 16.04.14 Кирилеева Л.А.</t>
  </si>
  <si>
    <t>25:19:000000:1574</t>
  </si>
  <si>
    <t>Договор социального найма № 639 от 13.11.13 Чувак А.В.</t>
  </si>
  <si>
    <t>25:19:000000:1446</t>
  </si>
  <si>
    <t>Договор социального найма № 617 от 18.04.13 Фоменко Г.А.</t>
  </si>
  <si>
    <t>25:19:000000:1447</t>
  </si>
  <si>
    <t>Договор социального найма № 228 от 16.07.08 Фоменко А.А.</t>
  </si>
  <si>
    <t>25:19:000000:1448</t>
  </si>
  <si>
    <t>25:19:000000:1449</t>
  </si>
  <si>
    <t>Договор социального найма  № 420 от 28.06.10  Байдук Ю.Н.</t>
  </si>
  <si>
    <t>Договор социального найма  № 26 от 05.02.07 г.   Почернин Н.И.</t>
  </si>
  <si>
    <t>Договор социального найма  № 461 от 15.02.11 Смирнова А.А.</t>
  </si>
  <si>
    <t>25:19:000000:1515</t>
  </si>
  <si>
    <t>25:19:000000:1513</t>
  </si>
  <si>
    <t>25:19:000000:1512</t>
  </si>
  <si>
    <t>Договор социального найма  № 510 от 01.11.11 Шарикова И.А.</t>
  </si>
  <si>
    <t>25:19:000000:1431</t>
  </si>
  <si>
    <t>Договор социального найма  № 606 от 07.02.13 Бугера Н.В.</t>
  </si>
  <si>
    <t>25:19:000000:1433</t>
  </si>
  <si>
    <t>25:19:000000:1437</t>
  </si>
  <si>
    <t>Договор социального найма № 307 от 11.08.09 Козырева Д.А.</t>
  </si>
  <si>
    <t>Договор социального найма № 592 от 21.01.13 Коляда Д.В.</t>
  </si>
  <si>
    <t>Договор социального найма № 468 от 28.03.11 Лазинский О.А.</t>
  </si>
  <si>
    <t>Договор социального найма № 471 от 07.04.11 Семенова Н.А.</t>
  </si>
  <si>
    <t>Договор социального найма № 675 от 26.08.14 Долин Н.В.</t>
  </si>
  <si>
    <t>Договор социального найма № 500 от 03.10.11 Зелёнкина А.А.</t>
  </si>
  <si>
    <t>Договор социального найма № 178 от 18.02.08 Третьякова Н.Н.</t>
  </si>
  <si>
    <t>Договор социального найма № 488 от 01.08.11 Почернина Н.А.</t>
  </si>
  <si>
    <t>Договор социального найма № 502 от 03.10.11 Московченко Е.В.</t>
  </si>
  <si>
    <t>Договор социального найма № 688 от 14.11.14 Хохотва В.В.</t>
  </si>
  <si>
    <t>25:19:000000:1476</t>
  </si>
  <si>
    <t>Договор социального найма № 358 от 11.12.09 Фельценгер Н.А.</t>
  </si>
  <si>
    <t>25:19:000000:1477</t>
  </si>
  <si>
    <t>Договор социального найма № 676 от 08.09.14 Гуцалов С.А.</t>
  </si>
  <si>
    <t>Договор социального найма № 35 от 09.03.16 Пятенко М.Г.</t>
  </si>
  <si>
    <t>Договор социального найма № 88 от 20.04.07 Маенкова А.Ф.</t>
  </si>
  <si>
    <t>25:19:000000:718</t>
  </si>
  <si>
    <t>Договор социального найма № 269 от 23.03.09 Зайкина Г.П.</t>
  </si>
  <si>
    <t>Договор социального найма № 646 от 10.01.14 Розагатова С.С.</t>
  </si>
  <si>
    <t>25:19:030204:693</t>
  </si>
  <si>
    <t>Договор социального найма № 542 от 02.05.12 Сиротин И.И.</t>
  </si>
  <si>
    <t>25:19:030204:665</t>
  </si>
  <si>
    <t>25:19:030204:666</t>
  </si>
  <si>
    <t>25:19:030204:667</t>
  </si>
  <si>
    <t>25:19:030204:733</t>
  </si>
  <si>
    <t>25:19:030204:734</t>
  </si>
  <si>
    <t>Договор социального найма № 428 от 31.08.10 Каданцев О.В.</t>
  </si>
  <si>
    <t>25:19:030204:735</t>
  </si>
  <si>
    <t>Договор социального найма № 112 от 17.04.06 Долгих В.К.</t>
  </si>
  <si>
    <t>25:19:030204:969</t>
  </si>
  <si>
    <t>25:19:030204:970</t>
  </si>
  <si>
    <t>25:19:030204:971</t>
  </si>
  <si>
    <t>Договор социального найма № 425 от 21.07.10  Лишко А.И.</t>
  </si>
  <si>
    <t>25:19:030204:966</t>
  </si>
  <si>
    <t>Договор социального найма № 547 от 28.05.12 Комкова М.И</t>
  </si>
  <si>
    <t>25:19:030204:967</t>
  </si>
  <si>
    <t>25:19:030204:1074</t>
  </si>
  <si>
    <t>Договор социального найма № 705  от 17.02.15  Сылка Н.И.</t>
  </si>
  <si>
    <t>Договор социального найма № 463  от 21.02.11  Онищук Т.В.</t>
  </si>
  <si>
    <t>25:19:030207:2084</t>
  </si>
  <si>
    <t>Договор социального найма № 662 от 27.05.14 Сучкин С.И.</t>
  </si>
  <si>
    <t>25:19:030207:1911</t>
  </si>
  <si>
    <t>Договор социального найма № 505 от 19.10.11    Овчаренко В.Г.</t>
  </si>
  <si>
    <t>25:19:030207:2192</t>
  </si>
  <si>
    <t>Договор социального найма № 515 от 18.11.11 Левина М.В.</t>
  </si>
  <si>
    <t>25:19:030207:1997</t>
  </si>
  <si>
    <t>25:19:030207:1683</t>
  </si>
  <si>
    <t>Договор социального найма  № 236 от 01.09.08 Туровская С.А.</t>
  </si>
  <si>
    <t>25:19:030207:1772</t>
  </si>
  <si>
    <t>Договор социального найма  № 198 от 04.04.08 Шульга Р.Н.</t>
  </si>
  <si>
    <t>25:19:030207:1704</t>
  </si>
  <si>
    <t>Договор социального найма  № 4 от 25.01.07 Бушкова Л.Х.</t>
  </si>
  <si>
    <t>25:19:030207:1705</t>
  </si>
  <si>
    <t>Договор социального найма  № 154 от 19.11.07 Корсуков Д.В.</t>
  </si>
  <si>
    <t>25:19:030207:1709</t>
  </si>
  <si>
    <t>25:19:030207:2094</t>
  </si>
  <si>
    <t>Договор социального найма  № 308 от 12.08.09 Попутько Л.И.</t>
  </si>
  <si>
    <t>25:19:030207:2095</t>
  </si>
  <si>
    <t>Договор социального найма  № 55 от 09.03.07 Скок М.П.</t>
  </si>
  <si>
    <t>25:19:030207:1989</t>
  </si>
  <si>
    <t>Договор социального найма  № 719 от 23.06.15 Мансурова Н.В.</t>
  </si>
  <si>
    <t>25:19:030207:2125</t>
  </si>
  <si>
    <t>Договор социального найма  № 338 от 26.10.09 Соловьева Т.И.</t>
  </si>
  <si>
    <t>25:19:030207:1769</t>
  </si>
  <si>
    <t>Договор социального найма  № 375 от 21.01.10 Шишенков П.Г.</t>
  </si>
  <si>
    <t>25:19:030207:2305</t>
  </si>
  <si>
    <t>Договор социального найма  № 240 от 09.09.06 Яковлев В.С.</t>
  </si>
  <si>
    <t>25:19:030207:2356</t>
  </si>
  <si>
    <t>25:19:030207:2819</t>
  </si>
  <si>
    <t>25:19:030207:2347</t>
  </si>
  <si>
    <t>25:19:030206:160</t>
  </si>
  <si>
    <t>Договор социального найма  № 394 от 15.03.10 Конькова И.В.</t>
  </si>
  <si>
    <t>25:19:030206:162</t>
  </si>
  <si>
    <t>Договор социального найма  № 285 от 21.05.09 Кунащенко Н.И.</t>
  </si>
  <si>
    <t>25:19:030206:168</t>
  </si>
  <si>
    <t>25:19:030206:172</t>
  </si>
  <si>
    <t>25:19:030205:510</t>
  </si>
  <si>
    <t>Договор социального найма  № 274 от 16.04.09 Митасов В.Н.</t>
  </si>
  <si>
    <t>25:19:030205:503</t>
  </si>
  <si>
    <t>Договор социального найма  № 691 от 15.12.14 Никифорова Л.Н.</t>
  </si>
  <si>
    <t>25:19:030205:611</t>
  </si>
  <si>
    <t>Договор социального найма  № 69 от 19.03.07 Бережная Л.В.</t>
  </si>
  <si>
    <t>25:19:030205:496</t>
  </si>
  <si>
    <t>Договор социального найма  № 536 от 12.03.12 ХохотваНикифорова Л.Н.</t>
  </si>
  <si>
    <t>25:19:030202:728</t>
  </si>
  <si>
    <t>Договор социального найма  № 66 от 15.03.07 Уполовников Е.В.</t>
  </si>
  <si>
    <t>25:19:030202:706</t>
  </si>
  <si>
    <t>Договор социального найма  № 253 от 16.10.06 Хромов В.М.</t>
  </si>
  <si>
    <t>25:19:000000:1069</t>
  </si>
  <si>
    <t>Договор социального найма  № 432 от 26.12.06 Шатохин Л.И.</t>
  </si>
  <si>
    <t>Договор социального найма № 710 от 02.04.15 Хутченко Т.С.</t>
  </si>
  <si>
    <t>Договор социального найма № 298 от 21.07.09 Карданец Н.Д.</t>
  </si>
  <si>
    <t>Договор социального найма № 651 от 21.03.14  Горбачева К.А.</t>
  </si>
  <si>
    <t>Договор социального найма № 685 от 13.10.14 Пефтиева Л.Д.</t>
  </si>
  <si>
    <t>Договор социального найма № 68 от 11.10.05  Савченко Н.И.</t>
  </si>
  <si>
    <t>Договор социального найма № 458 от 01.02.11 Ерышев Е.В.</t>
  </si>
  <si>
    <t>Договор социального найма № 62 от 11.10.05 Головатюк А.Г.</t>
  </si>
  <si>
    <t>Договор социального найма № 577 от 14.11.12 Забровская О.В.</t>
  </si>
  <si>
    <t>Договор социального найма № 15 от 01.12.15 Бурак О.В.</t>
  </si>
  <si>
    <t>Договор социального найма № 72 от 11.10.05 Благочинная Т.Ю.</t>
  </si>
  <si>
    <t>Договор социального найма № 73 от 11.10.05 Щербань А.И.</t>
  </si>
  <si>
    <t>Договор социального найма № 689 от 05.12.14 Антоненко Н.А.</t>
  </si>
  <si>
    <t>25:19:030207:2267</t>
  </si>
  <si>
    <t>Договор социального найма № 371 от 11.01.10 Шевчук Е.Ю.</t>
  </si>
  <si>
    <t xml:space="preserve"> с. Астраханка ул. Донецкая д. 17</t>
  </si>
  <si>
    <t>25:19:030209:647</t>
  </si>
  <si>
    <t>Договор социального найма № 600 от 04.02.13 Малышко М.В.</t>
  </si>
  <si>
    <t>25:19:030209:644</t>
  </si>
  <si>
    <t>Договор социального найма № 630 от 24.07.13 Богатырева Е.В.</t>
  </si>
  <si>
    <t>Договор социального найма № 191 от 07.08.06 Паранина Т.А.</t>
  </si>
  <si>
    <t>Договор социального найма № 54 от 26.10.16 Сабадаш В.В.</t>
  </si>
  <si>
    <t>Договор социального найма № 143 от 29.10.07 Коцинюк С.М.</t>
  </si>
  <si>
    <t>25:19:030208:749</t>
  </si>
  <si>
    <t>Договор социального найма № 339 от 29.10.09 Титенок Е.А.</t>
  </si>
  <si>
    <t>Договор социального найма № 540 от 03.04.12 Старухин А.А.</t>
  </si>
  <si>
    <t>25:19:030208:789</t>
  </si>
  <si>
    <t>Договор социального найма № 711 от 13.04.15 Сущева Т.В.</t>
  </si>
  <si>
    <t>Договор социального найма № 12 от 09.10.15 Гударев Б.А.</t>
  </si>
  <si>
    <t>Договор социального найма № 368 от 25.12.09  Абдулганеев К.Б.</t>
  </si>
  <si>
    <t>Договор социального найма № 393 от 08.12.06 Белоусов С.В.</t>
  </si>
  <si>
    <t>Договор социального найма № 141 от 01.06.06 Мазур А.А.</t>
  </si>
  <si>
    <t>25:19:030209:669</t>
  </si>
  <si>
    <t>Договор социального найма № 441 от 14.10.10 Зобина Р.П.</t>
  </si>
  <si>
    <t>Договор социального найма № 596 от 28.01.13 Болва В.А.</t>
  </si>
  <si>
    <t>Договор социального найма № 668 от 10.07.11 Байшева Т.В.</t>
  </si>
  <si>
    <t>Договор социального найма № 422 от 20.12.06 Хантулина З.П.</t>
  </si>
  <si>
    <t>25:19:030209:685</t>
  </si>
  <si>
    <t>Договор социального найма № 70 от 26.12.16 Коледов П.Е.</t>
  </si>
  <si>
    <t>25:19:030210:406</t>
  </si>
  <si>
    <t>Договор социального найма № 304 от 06.08.09 Ниязова А.Н.</t>
  </si>
  <si>
    <t>Договор социального найма № 446 от 21.10.10 Смирнова Н.А.</t>
  </si>
  <si>
    <t>Договор социального найма № 714от 16.04.15 Яцкина А.Л.</t>
  </si>
  <si>
    <t>Договор социального найма № 628 от 16.07.13 Барбироша Н.А.</t>
  </si>
  <si>
    <t>Договор социального найма № 623 от 28.05.13 Щенникова Ю.Н.</t>
  </si>
  <si>
    <t>25:19:030208:896</t>
  </si>
  <si>
    <t>Договор социального найма № 462 от 17.02.11 Фельценгер Н.А.</t>
  </si>
  <si>
    <t>25:19:030208:897</t>
  </si>
  <si>
    <t>25:19:030208:898</t>
  </si>
  <si>
    <t>25:19:030208:769</t>
  </si>
  <si>
    <t>Договор социального найма № 200 от 16.08.06 Сумина О.В.</t>
  </si>
  <si>
    <t>25:19:030208:761</t>
  </si>
  <si>
    <t>25:19:030208:721</t>
  </si>
  <si>
    <t>Договор социального найма № 477 от 10.07.07 Моисеев П.П.</t>
  </si>
  <si>
    <t>Договор социального найма № 464 от 22.02.11 Долгих Н.С.</t>
  </si>
  <si>
    <t>Договор социального найма № 259 от 19.02.09 Калашников А.И.</t>
  </si>
  <si>
    <t>25:19:030208:723</t>
  </si>
  <si>
    <t>Договор социального найма № 197 от 14.08.06 Тимоненков Р.В.</t>
  </si>
  <si>
    <t>25:19:030208:746</t>
  </si>
  <si>
    <t>Договор социального найма № 115 от 01.08.07 Шульга Л.М.</t>
  </si>
  <si>
    <t>25:19:030208:711</t>
  </si>
  <si>
    <t>25:19:030208:1114</t>
  </si>
  <si>
    <t>25:19:030209:708</t>
  </si>
  <si>
    <t>Договор социального найма № 684от 07.10.14 Гадюко Л.Ю.</t>
  </si>
  <si>
    <t>25:19:030210:433</t>
  </si>
  <si>
    <t>Договор социального найма № 493 от 12.09.11 Выхристюк С.В.</t>
  </si>
  <si>
    <t>25:19:030209:737</t>
  </si>
  <si>
    <t>Договор социального найма № 504 от 11.10.11 Головко Н.А.</t>
  </si>
  <si>
    <t>Договор социального найма № 627 от 11.07.13 Коноплева В.В.</t>
  </si>
  <si>
    <t>Договор социального найма № 290 от 30.10.06 Кошеварова Н.И.</t>
  </si>
  <si>
    <t>Договор социального найма № 91 от 17.02.16 Фесянова Н.В.</t>
  </si>
  <si>
    <t>25:19:031301:818</t>
  </si>
  <si>
    <t>Договор социального найма № 320 от 16.09.09 Лисовская О.Н.</t>
  </si>
  <si>
    <t>25:19:031301:683</t>
  </si>
  <si>
    <t>Договор социального найма № 553 от 17.07.12 Лобанова Т.Б.</t>
  </si>
  <si>
    <t>25:19:031301:834</t>
  </si>
  <si>
    <t>Договор социального найма № 494 от 14.09.11 Прохорова Г.А.</t>
  </si>
  <si>
    <t>Договор социального найма № 269 от 23.10.06 Новиков С.В.</t>
  </si>
  <si>
    <t>Договор социального найма № 558 от 28.08.12 Богданов С.А.</t>
  </si>
  <si>
    <t>Договор социального найма № 376 от 22.01.10 Солодилов А.И.</t>
  </si>
  <si>
    <t>Договор социального найма № 363 от 30.11.06 Богатова В.И.</t>
  </si>
  <si>
    <t>Договор социального найма № 712 от 15.04.15 Сибирева Н.А.</t>
  </si>
  <si>
    <t>Договор социального найма № 576 от 08.11.12 Захваткина О.М.</t>
  </si>
  <si>
    <t>Договор социального найма № 67 от 16.03.07 Маенкова С.В.</t>
  </si>
  <si>
    <t>Договор социального найма № 188 от 18.03.08 Фурсов В.Г.</t>
  </si>
  <si>
    <t>Договор социального найма № 578 от 15.11.12 Немилостливая М.И.</t>
  </si>
  <si>
    <t>Договор социального найма № 121 от 28.08.07 Суровцева Т.В.</t>
  </si>
  <si>
    <t>Договор социального найма № 654 от 31.04.14 Молоканов А.Г.</t>
  </si>
  <si>
    <t>Договор социального найма № 523 от 11.01.12 Фурдеева А.В.</t>
  </si>
  <si>
    <t>Договор социального найма № 495 от 14.09.11 Липатев Г.А.</t>
  </si>
  <si>
    <t>Договор социального найма № 118 от 21.08.07 Богатова А.П.</t>
  </si>
  <si>
    <t>Договор социального найма № 395 от 15.03.10 Шевченко С.С.</t>
  </si>
  <si>
    <t>Договор социального найма № 78 от 05.04.07 Ерамасова Г.И.</t>
  </si>
  <si>
    <t>Договор социального найма № 231 от 21.09.06 Митянина М.А.</t>
  </si>
  <si>
    <t>Договор социального найма № 653 от 24.03.14 Ван Н.Л.</t>
  </si>
  <si>
    <t>Договор социального найма № 702 от 03.02.15 Петрова Е.В.Немилостливая М.И.</t>
  </si>
  <si>
    <t>Договор социального найма № 544 от 16.05.12  Тишкова К.И.</t>
  </si>
  <si>
    <t>25:19:031301:956</t>
  </si>
  <si>
    <t>Договор социального найма № 602 от 05.02.13 Патрушев Р.А.</t>
  </si>
  <si>
    <t>25:19:031301:580</t>
  </si>
  <si>
    <t>Договор социального найма № 490 от 18.08.11 Курзина А.Е.</t>
  </si>
  <si>
    <t>25:19:031301:708</t>
  </si>
  <si>
    <t>Договор социального найма № 377 от 26.01.10 Морская Е.А.</t>
  </si>
  <si>
    <t>25:19:031301:614</t>
  </si>
  <si>
    <t>25:19:031301:610</t>
  </si>
  <si>
    <t>25:19:031301:774</t>
  </si>
  <si>
    <t>Договор социального найма  № 58 от 12.03.07 Сорокин А.А.</t>
  </si>
  <si>
    <t>25:19:031301:793</t>
  </si>
  <si>
    <t>Договор социального найма  № 680 от 15.09.14 Петровчук М.А.</t>
  </si>
  <si>
    <t>25:19:031301:795</t>
  </si>
  <si>
    <t>25:19:031301:799</t>
  </si>
  <si>
    <t>Договор социального найма  № 59 от 12.03.07 Войнов А.С.</t>
  </si>
  <si>
    <t>25:19:031301:802</t>
  </si>
  <si>
    <t>Договор социального найма  № 638 от 08.11.13 Ченский М.К.</t>
  </si>
  <si>
    <t>25:19:031301:806</t>
  </si>
  <si>
    <t>Договор социального найма  № 656 от 04.04.14 Гребенщикова О.А.</t>
  </si>
  <si>
    <t>25:19:031301:918</t>
  </si>
  <si>
    <t>Договор социального найма  № 409 от 12.05.10 Кощеева Т.А.</t>
  </si>
  <si>
    <t>Договор социального найма  № 569 от 15.10.12 Татач В.А.</t>
  </si>
  <si>
    <t>25:19:031301:989</t>
  </si>
  <si>
    <t>Договор социального найма  № 692 от 25.12.14 Васильченко О.Н.</t>
  </si>
  <si>
    <t>Договор социального найма № 266 от 10.03.09    Задорожная Ю.В.</t>
  </si>
  <si>
    <t>Договор социального найма № 649 от 14.02.14 Кадирова В.А.</t>
  </si>
  <si>
    <t>Договор социального найма № 601 от 05.02.13 Подпорина М.В.</t>
  </si>
  <si>
    <t>25:19:031301:620</t>
  </si>
  <si>
    <t>Договор социального найма № 621 от 15.05.13 Иванкова О.А.</t>
  </si>
  <si>
    <t>25:19:031301:629</t>
  </si>
  <si>
    <t>Договор социального найма № 498 от 21.09.11 Калитов С.А.</t>
  </si>
  <si>
    <t>25:19:031301:624</t>
  </si>
  <si>
    <t>Договор социального найма № 431 от 02.09.10 Черторинская А.Г.</t>
  </si>
  <si>
    <t>25:19:031301:626</t>
  </si>
  <si>
    <t>Договор социального найма № 433 от 09.09.10 Фокин В.В.</t>
  </si>
  <si>
    <t>25:19:031301:693</t>
  </si>
  <si>
    <t>Договор социального найма № 218 от 23.06.08 Бочкарева В.М.</t>
  </si>
  <si>
    <t>25:19:031301:688</t>
  </si>
  <si>
    <t>Договор социального найма № 507 от 21.10.11 Козлов А.И.</t>
  </si>
  <si>
    <t>25:19:031301:689</t>
  </si>
  <si>
    <t>Договор социального найма № 155 от 22.11.07 Дроняк Р.В</t>
  </si>
  <si>
    <t>25:19:031301:731</t>
  </si>
  <si>
    <t>Договор социального найма № 183 от 03.03.08 Татач И.И</t>
  </si>
  <si>
    <t>Договор социального найма № 191 от 21.03.08 Янгайкина Е.С.</t>
  </si>
  <si>
    <t>25:19:030201:785</t>
  </si>
  <si>
    <t>25:19:030201:781</t>
  </si>
  <si>
    <t>25:19:030201:784</t>
  </si>
  <si>
    <t>передаточный акт № 3 от 21.05.2015</t>
  </si>
  <si>
    <t>Договор социального найма № 244 от 11.11.14 Микитюк М.Ф.</t>
  </si>
  <si>
    <t>Договор социального найма № 88 от 12.05.11 Гуменный А.М.</t>
  </si>
  <si>
    <t>Договор социального найма № 98 от 01.08.12 Акимова М.А.</t>
  </si>
  <si>
    <t>Договор социального найма № 81 от 13.12.05 Ульянов В.Н.</t>
  </si>
  <si>
    <t>Договор социального найма № 175 от 01.10.13 Галевич Н.Н.</t>
  </si>
  <si>
    <t>Договор социального найма № 67 от 20.10.09 Стаценко Л.И.</t>
  </si>
  <si>
    <t>25:19:010601:1030</t>
  </si>
  <si>
    <t>Договор социального найма № 97 от 01.05.12 Гусарчук А.И.</t>
  </si>
  <si>
    <t>25:19:010601:1008</t>
  </si>
  <si>
    <t>25:19:010601:1010</t>
  </si>
  <si>
    <t>Договор социального найма № 257 от 05.03.15 Зотов А.В.</t>
  </si>
  <si>
    <t>25:19:010601:1015</t>
  </si>
  <si>
    <t>Договор социального найма № 217 от 09.01.14 Никитенко С.И.</t>
  </si>
  <si>
    <t>25:19:010601:1018</t>
  </si>
  <si>
    <t>Договор социального найма №84 от 27.04.11 Ахрименко Т.И.</t>
  </si>
  <si>
    <t>Договор социального найма № 20 от 11.01.16  Горлач К.В.</t>
  </si>
  <si>
    <t>Договор социального найма № 96 от 05.03.12 Павловская М.Я.</t>
  </si>
  <si>
    <t>Договор социального найма № 25 от 01.08.12 Перепелица Л.В.</t>
  </si>
  <si>
    <t>Договор социального найма № 100 от 18.12.12 Павлова С.А.</t>
  </si>
  <si>
    <t>25:19:010601:1005</t>
  </si>
  <si>
    <t>25:19:010601:1345</t>
  </si>
  <si>
    <t>25:19:010601:1085</t>
  </si>
  <si>
    <t>25:19:010601:1156</t>
  </si>
  <si>
    <t>Договор социального найма № 90 от 10.08.11 Муллов Р.В.</t>
  </si>
  <si>
    <t>25:19:010601:956</t>
  </si>
  <si>
    <t>25:19:010601:1149</t>
  </si>
  <si>
    <t>Договор социального найма № 213 от 25.11.13 Евдокимов С.В.</t>
  </si>
  <si>
    <t>25:19:010601:1109</t>
  </si>
  <si>
    <t>Договор социального найма № 95 от 27.02.12 Литус Е.Г.</t>
  </si>
  <si>
    <t>Договор социального найма № 69 от 17.11.09 Егорова Л.А.</t>
  </si>
  <si>
    <t>Договор социального найма № 132 от 25.05.06 Барило С.А.</t>
  </si>
  <si>
    <t>передаточный акт № 3 от 26.05.2015</t>
  </si>
  <si>
    <t>25:19:010901:285</t>
  </si>
  <si>
    <t>Договор социального найма № 35 от 16.12.08 Фещенко В.М.</t>
  </si>
  <si>
    <t>Договор социального найма № 356 от 24.11.06 Фещенко В.М.</t>
  </si>
  <si>
    <t>25:19:010901:315</t>
  </si>
  <si>
    <t>Договор социального найма № 64 от 29.06.11 Винникова Н.В.</t>
  </si>
  <si>
    <t>Договор социального найма № 57 от 16.11.10 Марцевая Н.В.</t>
  </si>
  <si>
    <t>Договор социального найма № 61 от 04.05.11 Фещенко Н.В.</t>
  </si>
  <si>
    <t>Договор социального найма № 94 от 28.10.14 Наумова З.А.</t>
  </si>
  <si>
    <t>Договор социального найма № 384 от 06.12.06 Малек П.В.</t>
  </si>
  <si>
    <t>Договор социального найма № 91 от 18.06.14 Пугач Л.И.</t>
  </si>
  <si>
    <t>Договор социального найма № 16 от 06.04.07 Рябенко Е.М.</t>
  </si>
  <si>
    <t>Договор социального найма № 66 от 19.09.11 Атаев Д.А.</t>
  </si>
  <si>
    <t>Договор социального найма № 320 от 15.11.06 Макиенко Г.А.</t>
  </si>
  <si>
    <t>Договор социального найма № 70 от 07.02.12 Скоробач О.А.</t>
  </si>
  <si>
    <t>Договор социального найма № 60 от 29.11.10 Бухаринова Т.В.</t>
  </si>
  <si>
    <t>Договор социального найма № 81 от 12.12.08 Романец Т.В.</t>
  </si>
  <si>
    <t>Договор социального найма № 195 от 14.08.06 Федонюк Е.В.</t>
  </si>
  <si>
    <t>Договор социального найма № 297 от 31.10.06 Скоробач А.Г.</t>
  </si>
  <si>
    <t>Договор социального найма № 95 от 06.11.14 Ишунин А.И.</t>
  </si>
  <si>
    <t>Договор социального найма № 75 от 11.07.12 Шохина Е.В.</t>
  </si>
  <si>
    <t>25:19:010901:286</t>
  </si>
  <si>
    <t>Договор социального найма № 40 от 09.12.09 Чуносова И.В.</t>
  </si>
  <si>
    <t>Договор социального найма № 380 от 06.12.06 Удовенко  А.В.</t>
  </si>
  <si>
    <t>Договор социального найма № 72 от 01.06.12 Грачук А.К</t>
  </si>
  <si>
    <t>Договор социального найма № 327 от 15.11.06 Авдеев А.А.</t>
  </si>
  <si>
    <t>Договор социального найма № 92 от 18.06.14 Велико-Иваненко В.В.</t>
  </si>
  <si>
    <t>Договор социального найма № 39 от 15.07.09 Акимова Г.И.</t>
  </si>
  <si>
    <t>Договор социального найма № 325 от 15.11.06 Антипова Е.Ф.</t>
  </si>
  <si>
    <t>Договор социального найма № 55 от 08.09.10 Гусак Н.А.</t>
  </si>
  <si>
    <t>Договор социального найма № 357 от 24.11.06 Федонюк Е.Е.</t>
  </si>
  <si>
    <t>Договор социального найма № 76 от 10.10.12 Матвеева Ж.Р.</t>
  </si>
  <si>
    <t>Договор социального найма № 22 от 14.12.07 Коннова Н.А.</t>
  </si>
  <si>
    <t>Договор социального найма № 3 от 06.02.07 Бухаринова Е.С.</t>
  </si>
  <si>
    <t>Договор социального найма № 51 от 15.04.10 Велико-Иваненко В.В.</t>
  </si>
  <si>
    <t>25:19:010901:318</t>
  </si>
  <si>
    <t>Договор социального найма № 1 от 06.02.07 Тарасов В.А.</t>
  </si>
  <si>
    <t>Договор социального найма № 83 от 02.04.13 Сауткина С.И.</t>
  </si>
  <si>
    <t>Договор социального найма № 87 от 24.09.13 Челушкина Н.В.</t>
  </si>
  <si>
    <t>Договор социального найма № 60 от 18.04.11 Веприков В.С.</t>
  </si>
  <si>
    <t>Договор социального найма № 387 от 06.12.06 Ревковская Л.А.</t>
  </si>
  <si>
    <t>Договор социального найма № 33 от 13.11.08 Батков А.Г.</t>
  </si>
  <si>
    <t>Договор социального найма № 19 от 07.08.07 Григорян Л.И.</t>
  </si>
  <si>
    <t>Договор социального найма № 55 от 22.10.10 Солдаткина Н.Г.</t>
  </si>
  <si>
    <t>Договор социального найма № 6 от 07.02.07 Гаврилюк Д.Г.</t>
  </si>
  <si>
    <t>Договор социального найма № 64 от 09.12.16 Митюхина Т.Д.</t>
  </si>
  <si>
    <t>Договор социального найма № 43 от 04.02.10 Высотин А.А.</t>
  </si>
  <si>
    <t>25:19:000000:1719</t>
  </si>
  <si>
    <t>Договор социального найма № 333 от 15.11.06 Голик В.В.</t>
  </si>
  <si>
    <t>Договор социального найма № 31 от 12.08.08 Масалатина О.А.</t>
  </si>
  <si>
    <t>Договор социального найма № 324 от 15.11.06 Лысак Р.Г.</t>
  </si>
  <si>
    <t>Договор социального найма № 88 от 15.01.14 Лысак С.В.</t>
  </si>
  <si>
    <t>Договор социального найма № 134 от 25.05.06 Кукареко А.И.</t>
  </si>
  <si>
    <t>Договор социального найма № 90 от 26.03.14 Заверткин С.В.</t>
  </si>
  <si>
    <t>Договор социального найма № 10 от 30.09.09 Пушкарева С.В.</t>
  </si>
  <si>
    <t>Договор социального найма № 1 от 05.02.13 Радь А.А.</t>
  </si>
  <si>
    <t>Договор социального найма № 8 от 14.09.09 Пономаренко А.А.</t>
  </si>
  <si>
    <t>Договор социального найма № 101 от 16.03.06 Давыдов А.Ф.</t>
  </si>
  <si>
    <t>Договор социального найма № 102 от 16.03.06 Савкин А.А.</t>
  </si>
  <si>
    <t>передаточный акт № 3 от 08.05.2015</t>
  </si>
  <si>
    <t>Договор социального найма № 1 от 04.06.07 Бирюкова Е.М.</t>
  </si>
  <si>
    <t>Договор социального найма № 104 от 16.03.06 Гнедаш Л.В.</t>
  </si>
  <si>
    <t>Договор социального найма № 15 от 18.06.10 Гайдар В.А.</t>
  </si>
  <si>
    <t>Договор социального найма № 108 от 16.03.06 Ахрименко В.С.</t>
  </si>
  <si>
    <t>Договор социального найма № 107 от 16.03.06 Молоканов Н.И.</t>
  </si>
  <si>
    <t>Договор социального найма № 106 от 16.03.06 Ахрименко В.Н.</t>
  </si>
  <si>
    <t>25:19:010401:1156</t>
  </si>
  <si>
    <t>Договор социального найма № 105 от 16.03.06 Баскакова А.В.</t>
  </si>
  <si>
    <t>Договор социального найма № 98 от 16.03.06 Ярмоленко В.Е.</t>
  </si>
  <si>
    <t>Договор социального найма № 11 от 10.11.09 Силкина А.А.</t>
  </si>
  <si>
    <t>Договор социального найма № 13 от 13.12.09 Самошкин А.П.</t>
  </si>
  <si>
    <t>Договор социального найма № 371 от 04.12.06 Шкурко В.В.</t>
  </si>
  <si>
    <t>Договор социального найма № 226  от 07.10.2010</t>
  </si>
  <si>
    <t>Договор социального найма № 331 от 12.09.2013</t>
  </si>
  <si>
    <t>Договор социального найма № 254 от 31.05.2011</t>
  </si>
  <si>
    <t>Договор социального найма № 367 от 30.12.2014</t>
  </si>
  <si>
    <t>Договор социального найма № 225 от 06.10.2010</t>
  </si>
  <si>
    <t>Договор социального найма № 270 от 24.01.2012</t>
  </si>
  <si>
    <t>Договор социального найма № 214 от 20.08.2010</t>
  </si>
  <si>
    <t>25:19:031201:117</t>
  </si>
  <si>
    <t>Договор социального найма № 204 от 19.07.2010</t>
  </si>
  <si>
    <t>Договор социального найма № 307 от 22.01.2013</t>
  </si>
  <si>
    <t>Договор социального найма № 242 от 03.02.2011</t>
  </si>
  <si>
    <t>Договор социального найма №296  от 13.12.2012</t>
  </si>
  <si>
    <t>Договор социального найма № 274 от 26,03.2012</t>
  </si>
  <si>
    <t>Договор социального найма №234 от 29.11.2010</t>
  </si>
  <si>
    <t>Договор социального найма № 217 от 09.09.2010</t>
  </si>
  <si>
    <t>Договор социального найма № 206 от 03.08.2010</t>
  </si>
  <si>
    <t>25:19:031201:129</t>
  </si>
  <si>
    <t>Договор социального найма № 315 от 18.03.2013</t>
  </si>
  <si>
    <t>Договор социального найма № 229 от 15.10.2010</t>
  </si>
  <si>
    <t>Договор социального найма № 262 от 10.10.2011</t>
  </si>
  <si>
    <t xml:space="preserve">Договор социального найма № 210 от 16.08.2010 </t>
  </si>
  <si>
    <t>Договор социального найма № 278 от 19.04.2012</t>
  </si>
  <si>
    <t>Договор социального найма № 275 от 27.03.2012</t>
  </si>
  <si>
    <t>Договор социального найма № 357  от 25.09.2014</t>
  </si>
  <si>
    <t>Договор социального найма № 203 от 17.07.2010</t>
  </si>
  <si>
    <t>Договор социального найма № 228 от 14.10.2010</t>
  </si>
  <si>
    <t>Договор социального найма № 205 от 01.01.2003</t>
  </si>
  <si>
    <t>Договор социального найма № 281 от 06.07.2012</t>
  </si>
  <si>
    <t>Договор социального найма № 238 от 15.12.2010</t>
  </si>
  <si>
    <t>25:19:031201:118</t>
  </si>
  <si>
    <t>Договор социального найма № 201 от 15.07.2010</t>
  </si>
  <si>
    <t>25:19:031201:119</t>
  </si>
  <si>
    <t>25:19:031001:458</t>
  </si>
  <si>
    <t>Договор социального найма № 98 от 26.11.2008</t>
  </si>
  <si>
    <t>Договор социального найма № 144 от 15.10.2007</t>
  </si>
  <si>
    <t>25:19:031001:404</t>
  </si>
  <si>
    <t>Договор социального найма № 349 от 28.07.2014</t>
  </si>
  <si>
    <t xml:space="preserve">Договор социального найма № 9 от 19.02.2007 </t>
  </si>
  <si>
    <t>Договор социального найма № 286 от 08.08.2012</t>
  </si>
  <si>
    <t>Договор социального найма № 130 от 27.05.2009</t>
  </si>
  <si>
    <t>Договор социального найма № 131 от 03.06.2009</t>
  </si>
  <si>
    <t>25:19:031001:471</t>
  </si>
  <si>
    <t>Договор социального найма № 72 от 05.03.2008</t>
  </si>
  <si>
    <t>Договор социального найма№ 356 от 26.08.2014</t>
  </si>
  <si>
    <t>Договор социального найма № 108 от 29.01.2009</t>
  </si>
  <si>
    <t>Договор социального найма № 334 от 18.12.2013</t>
  </si>
  <si>
    <t>Договор социального найма 314 от 18.03.2013от 14.03.2008</t>
  </si>
  <si>
    <t>Договор социального найма № 353 от 12.08.2014</t>
  </si>
  <si>
    <t>Договор социального найма № 338 от 10.01.2014</t>
  </si>
  <si>
    <t>Договор социального найма № 100 от 11.12.2008</t>
  </si>
  <si>
    <t>Договор социального найма № 329 от 26.08.2013</t>
  </si>
  <si>
    <t>Договор социального найма № 266 от 23.10.2006</t>
  </si>
  <si>
    <t>Договор социального найма № 110 от 10.02.2009</t>
  </si>
  <si>
    <t>Договор социального найма № 161 от 16.10.2009</t>
  </si>
  <si>
    <t>Договор социального найма № 302 от 22.01.2013</t>
  </si>
  <si>
    <t>Договор социального найма № 153 от 13.06.2006</t>
  </si>
  <si>
    <t>Договор социального найма № 226 от 19.09.2006</t>
  </si>
  <si>
    <t>Договор социального найма № 354 от 31.07.2014</t>
  </si>
  <si>
    <t>Договор социального найма № 9 от 11.10.2005</t>
  </si>
  <si>
    <t>25:19:031001:442</t>
  </si>
  <si>
    <t>25:19:031001:443</t>
  </si>
  <si>
    <t>Договор социального найма № 403 от 12.12.2006</t>
  </si>
  <si>
    <t>Договор социального найма № 240 от 17.01.2011</t>
  </si>
  <si>
    <t>Договор социального найма№ 257 от 04.07.2011</t>
  </si>
  <si>
    <t>25:19:031001:454</t>
  </si>
  <si>
    <t>Договор социального найма № 106 от 23.01.2009</t>
  </si>
  <si>
    <t>Договор социального найма № 96 от 18.11.2008</t>
  </si>
  <si>
    <t>Договор социального найма№ 308 от 05.02.2013</t>
  </si>
  <si>
    <t>Договор социального найма № 263 от 18.10.2011</t>
  </si>
  <si>
    <t>Договор социального найма № 193 от 31.05.2010</t>
  </si>
  <si>
    <t>Договор социального найма № 368 от 30.12.2014</t>
  </si>
  <si>
    <t>Договор социального найма № 343 от 24.11.2006</t>
  </si>
  <si>
    <t>Договор социального найма № 35 от 06.06.2007</t>
  </si>
  <si>
    <t>25:19:031001:446</t>
  </si>
  <si>
    <t>Договор социального найма №279 от 06.06.2012</t>
  </si>
  <si>
    <t>25:19:031001:493</t>
  </si>
  <si>
    <t>25:19:031001:451</t>
  </si>
  <si>
    <t>Договор социального найма № 127 от 16.05.2006</t>
  </si>
  <si>
    <t>25:19:031001:407</t>
  </si>
  <si>
    <t>25:19:031001:409</t>
  </si>
  <si>
    <t>Договор социального найма №342 от 26.01.2014</t>
  </si>
  <si>
    <t>25:19:031001:415</t>
  </si>
  <si>
    <t>Договор социального найма 256 от 04.07.2011</t>
  </si>
  <si>
    <t>25:19:030901:462</t>
  </si>
  <si>
    <t>Договор социального найма № 325 25.07.2013</t>
  </si>
  <si>
    <t>Договор социального найма № 167 от 01.12.2009</t>
  </si>
  <si>
    <t>Договор социального найма № 155 а от 02.10.2009</t>
  </si>
  <si>
    <t>Договор социального найма № 219 от 10.09.2010</t>
  </si>
  <si>
    <t>Договор социального найма № 25 от 05.04.2007</t>
  </si>
  <si>
    <t>Договор социального найма № 101 от 15.12.2008</t>
  </si>
  <si>
    <t>Договор социального найма № 162 от 29.10.2009</t>
  </si>
  <si>
    <t>Договор социального найма №297 от 13.12.ю2012</t>
  </si>
  <si>
    <t>Договор социального найма № 61 от 21.12.2007</t>
  </si>
  <si>
    <t>Договор социального найма № 266 от 24.11.2011</t>
  </si>
  <si>
    <t>Договор социального найма № 259 от 26.08.2011</t>
  </si>
  <si>
    <t>Договор социального найма № 368 от 04.12.2006</t>
  </si>
  <si>
    <t>25:19:030901:653</t>
  </si>
  <si>
    <t>Договор социального найма № 249 от 21.03.2011</t>
  </si>
  <si>
    <t>Договор социального найма № 69 от 15.12.2016</t>
  </si>
  <si>
    <t>25:19:030901:664</t>
  </si>
  <si>
    <t>Договор социального найма № 299 от 11.01.2013</t>
  </si>
  <si>
    <t>25:19:030901:665</t>
  </si>
  <si>
    <t>25:19:030901:667</t>
  </si>
  <si>
    <t>25:19:030901:654</t>
  </si>
  <si>
    <t>Договор социального найма №  60 от 28.10.2016</t>
  </si>
  <si>
    <t>25:19:030901:659</t>
  </si>
  <si>
    <t>Договор социального найма № 33 от 30.05.2007</t>
  </si>
  <si>
    <t>25:19:030901:661</t>
  </si>
  <si>
    <t>Договор социального найма № 177 от 27.02.2010</t>
  </si>
  <si>
    <t>25:19:030901:662</t>
  </si>
  <si>
    <t>Договор социального найма № 314 от 18.03.2013</t>
  </si>
  <si>
    <t>25:19:030901:663</t>
  </si>
  <si>
    <t>Договор социального найма № 288 от 03.09.2012</t>
  </si>
  <si>
    <t>25:19:030901:638</t>
  </si>
  <si>
    <t>Договор социального найма № 146 от 30.06.2009</t>
  </si>
  <si>
    <t>Договор социального найма № 51 от 22.08.2007</t>
  </si>
  <si>
    <t>Договор социального найма № 273 от 15.02.2012</t>
  </si>
  <si>
    <t>Договор социального найма № 321 от 27.06.2013</t>
  </si>
  <si>
    <t>Договор социального найма №313 от 04.03.ю2013</t>
  </si>
  <si>
    <t>Договор социального найма № 261 от 13.09.2011</t>
  </si>
  <si>
    <t>25:19:030901:508</t>
  </si>
  <si>
    <t>25:19:030901:506</t>
  </si>
  <si>
    <t>Договор социального найма № 114 от 02.03.2009</t>
  </si>
  <si>
    <t>Договор социального найма № 181 от 24.03.2010</t>
  </si>
  <si>
    <t>Договор социального найма № 279 от 25.10.2006</t>
  </si>
  <si>
    <t>Договор социального найма № 19 от 25.12.2015</t>
  </si>
  <si>
    <t>Договор социального найма № 248 от 17.03.2011</t>
  </si>
  <si>
    <t>25:19:030901:574</t>
  </si>
  <si>
    <t>Договор социального найма № 22 от 13.03.2007</t>
  </si>
  <si>
    <t>25:19:030901:503</t>
  </si>
  <si>
    <t>Договор социального найма № 38 от 25.06.2007</t>
  </si>
  <si>
    <t>Договор социального найма № 132 от 17.06.2009</t>
  </si>
  <si>
    <t>Договор социального найма № 19 от 16.02.2007</t>
  </si>
  <si>
    <t>Договор социального найма № 170 от 12.01.2010</t>
  </si>
  <si>
    <t>25:19:030901:372</t>
  </si>
  <si>
    <t>Договор социального найма № 253 от 29.04.2011</t>
  </si>
  <si>
    <t>25:19:030901:528</t>
  </si>
  <si>
    <t>Договор социального найма № 112 от 11.02.2009</t>
  </si>
  <si>
    <t>Договор социального найма № 24 от 05.04.2007</t>
  </si>
  <si>
    <t>Договор социального найма № 92 от 24.10.2008</t>
  </si>
  <si>
    <t>25:19:030901:447</t>
  </si>
  <si>
    <t>Договор социального найма №293 от 12.11.2012</t>
  </si>
  <si>
    <t>25:19:030901:484</t>
  </si>
  <si>
    <t>Договор социального найма №162 от 03.07.2006</t>
  </si>
  <si>
    <t>Договор социального найма № 251 от 14.04.2011</t>
  </si>
  <si>
    <t>Договор социального найма № 152 от 23.09.2009</t>
  </si>
  <si>
    <t>Договор социального найма № 246 от 24.02.2011</t>
  </si>
  <si>
    <t>Договор социального найма № 362 от 17.12.2014</t>
  </si>
  <si>
    <t>Договор социального найма № 346 от 18.04.ю2014</t>
  </si>
  <si>
    <t>Договор социального найма № 65 от 29.01.2008</t>
  </si>
  <si>
    <t>Договор социального найма № 361 от 17.12.2014</t>
  </si>
  <si>
    <t>Договор социального найма № 174 от 24.02.2010</t>
  </si>
  <si>
    <t>Договор социального найма № 129 от 27.05.2009</t>
  </si>
  <si>
    <t>Договор социального найма № 285 от 03.08.2012</t>
  </si>
  <si>
    <t>Договор социального найма № 359 от 20.11.2014</t>
  </si>
  <si>
    <t>Договор социального найма № 370 от 04.12.2006</t>
  </si>
  <si>
    <t>Договор социального найма № 147 от 09.09.2009</t>
  </si>
  <si>
    <t>Договор социального найма № 241 от 24.01.2014</t>
  </si>
  <si>
    <t>Договор социального найма № 33 от 02.03.2016</t>
  </si>
  <si>
    <t>Договор социального найма № 332 ОТ 04.10.2013</t>
  </si>
  <si>
    <t>25:19:030901:561</t>
  </si>
  <si>
    <t>Договор социального найма№ 149 от 27.11.2009</t>
  </si>
  <si>
    <t>Договор социального найма № 94 от 05.11.2008</t>
  </si>
  <si>
    <t>Договор социального найма № 28 от 21.04.20047</t>
  </si>
  <si>
    <t>Договор социального найма № 158 от 15.10.2009</t>
  </si>
  <si>
    <t>Договор социального найма № 348 от 02.06.2014</t>
  </si>
  <si>
    <t>Договор социального найма № 63 от 08.12.2016</t>
  </si>
  <si>
    <t>Договор социального найма № 175 от 25.02.2010</t>
  </si>
  <si>
    <t>Договор социального найма № 197 от 25.06.2010</t>
  </si>
  <si>
    <t>Договор социального найма № 236 от 08.12.2010</t>
  </si>
  <si>
    <t xml:space="preserve">Договор социального найма № 347 от 12.05.2014 </t>
  </si>
  <si>
    <t>Договор социального найма № 335 от 18.12.2013</t>
  </si>
  <si>
    <t>25:19:031001:556</t>
  </si>
  <si>
    <t>Договор социального найма № 366 от 30.12.2014</t>
  </si>
  <si>
    <t>Договор социального найма № 39 от 04.07.2007</t>
  </si>
  <si>
    <t>Договор социального найма № 64 от 21.01.2008</t>
  </si>
  <si>
    <t>Договор социального найма № 126 от 08.05.2009</t>
  </si>
  <si>
    <t>Договор социального найма № 155 от 30.09.2009</t>
  </si>
  <si>
    <t>Договор социального найма № 141 от12,08,2009</t>
  </si>
  <si>
    <t>Договор социального найма № 62 от 23.11.2016</t>
  </si>
  <si>
    <t>Договор социального найма № 116 от 03.03.2009</t>
  </si>
  <si>
    <t>Договор социального найма № 180 от 17.03.2010</t>
  </si>
  <si>
    <t>Договор социального найма № 142 от 13.08.2009</t>
  </si>
  <si>
    <t>25:19:031001:550</t>
  </si>
  <si>
    <t>Договор социального найма № 326 от 12.08.2013</t>
  </si>
  <si>
    <t>Договор социального найма № 311 от 158.02.2013</t>
  </si>
  <si>
    <t>Договор социального найма № 316 от 21.03.20136</t>
  </si>
  <si>
    <t>Договор социального найма № 122 от 13.04.2009</t>
  </si>
  <si>
    <t>Договор социального найма № 69 от 22.02.2008</t>
  </si>
  <si>
    <t>Договор социального найма № 58 от 20.11.2007</t>
  </si>
  <si>
    <t>Договор социального найма № 66 от 22.02,2008</t>
  </si>
  <si>
    <t>Договор социального найма № 188 от 27.04.2010</t>
  </si>
  <si>
    <t>25:19:031001:495</t>
  </si>
  <si>
    <t>Договор социального найма № 456 от 17.01.2007</t>
  </si>
  <si>
    <t>25:19:000000:2176</t>
  </si>
  <si>
    <t>Договор социального найма № 310 ОТ 13.02.2013</t>
  </si>
  <si>
    <t>Договор социального найма № 287 от 27.08.2012</t>
  </si>
  <si>
    <t>25:19:020401:350</t>
  </si>
  <si>
    <t>Договор социального найма № 1 от 31.12.09 Фаст Т.П.</t>
  </si>
  <si>
    <t>Договор социального найма № 93 от 06.02.12 г.  Гуркова Ж.А.</t>
  </si>
  <si>
    <t>Договор социального найма № 409 от 14.12.06 Якимичева В.М.</t>
  </si>
  <si>
    <t>передаточный акт № 3 от 15.05.2015</t>
  </si>
  <si>
    <t>Договор социального найма № 34 от 28.12.07 г.  Барышников С.Е.</t>
  </si>
  <si>
    <t>Договор социального найма № 98  от 02.07.12 г. Дранишникова Г.Б.</t>
  </si>
  <si>
    <t>25:19:011301:556</t>
  </si>
  <si>
    <t>Договор социального найма № 20 от 12.09.07 г. Борисов А.В.</t>
  </si>
  <si>
    <t>25:19:011301:507</t>
  </si>
  <si>
    <t>Договор социального найма № 88 от 11.05.11 г.  Нефтерева Т. Е.</t>
  </si>
  <si>
    <t>25:19:011301:504</t>
  </si>
  <si>
    <t>Договор социального найма № 295 от 31.10.06 Корнилов В.А.</t>
  </si>
  <si>
    <t>25:19:011301:524</t>
  </si>
  <si>
    <t>Договор социального найма № 372 от 04.12.06 Барсук В.П.</t>
  </si>
  <si>
    <t>Договор социального найма  № 89 от 27.07.11 г.   Морева Т.И.</t>
  </si>
  <si>
    <t>Договор социального найма  № 51 от 05.08.08. г. Инкина Н.В.</t>
  </si>
  <si>
    <t>25:19:011501:112</t>
  </si>
  <si>
    <t>Договор социального найма  № 17 от 06.09.07 г.  Глухова И.А.</t>
  </si>
  <si>
    <t>Договор социального найма   № 10 от 10.04.08 г.    Завгородний А.Р.</t>
  </si>
  <si>
    <t>Договор социального найма № 56 от 17.11.08 г.  Котова Н.А.</t>
  </si>
  <si>
    <t>Договор социального найма № 21 от 13.09.07 г.  Мубаракшин В.</t>
  </si>
  <si>
    <t>Договор социального найма № 22 от 20.09.07 г.  Терещенко Л.Г.</t>
  </si>
  <si>
    <t>Договор социального найма № 14 от 06.09.07 г.  Мустаева Л.Г.</t>
  </si>
  <si>
    <t>Договор социального найма № 09 от 21.03.07 г. Гребенюк Л.М.</t>
  </si>
  <si>
    <t>Договор социального найма  № 81 от 04.10.10 г.   Вишневская Н.В.</t>
  </si>
  <si>
    <t>Договор социального найма  № 19 от 10.09.07 г. Борисов А.П.</t>
  </si>
  <si>
    <t>Договор социального найма № 72 от 03.07.09 г. Вишневская Я.Д.</t>
  </si>
  <si>
    <t>Договор социального найма № 79  от 01.09.10 г. Овчаренкин В.П.</t>
  </si>
  <si>
    <t>Договор социального найма  № 28 от 14.11.07 г. Борисенко Ю.С.</t>
  </si>
  <si>
    <t>25:19:011401:390</t>
  </si>
  <si>
    <t>Договор социального найма  № 87 от 25.11.11 г.  Пацеля И.М.</t>
  </si>
  <si>
    <t>25:19:011401:384</t>
  </si>
  <si>
    <t>Договор социального найма  № 35 от 17.01.08 г. Терещенко О.В.</t>
  </si>
  <si>
    <t>Договор социального найма № 33 от 14.12.07 г. Пермин В.Н.</t>
  </si>
  <si>
    <t>25:19:011401:401</t>
  </si>
  <si>
    <t>25:19:011401:428</t>
  </si>
  <si>
    <t>Договор социального найма  № 04 от 16.02.07 г.    Краюшина Т.Н.</t>
  </si>
  <si>
    <t>Договор социального найма № 95 от 26.04.12 г. Войтюк Е.С</t>
  </si>
  <si>
    <t>25:19:030207:2833</t>
  </si>
  <si>
    <t>25:19:011301:731</t>
  </si>
  <si>
    <t>25:19:000000:1958</t>
  </si>
  <si>
    <t>25:19:000000:2097</t>
  </si>
  <si>
    <t>с. Первомайское, ул. Пушкина, 1А,1992</t>
  </si>
  <si>
    <t>25:19:011401:516</t>
  </si>
  <si>
    <t>25:19:000000:2580</t>
  </si>
  <si>
    <t>с.Камень-Рыболов ул.Кирова,2а (1965)</t>
  </si>
  <si>
    <t>25:19:030201:607</t>
  </si>
  <si>
    <t>25:19:010601:777</t>
  </si>
  <si>
    <t>25:19:010401:1068</t>
  </si>
  <si>
    <t>25:19:030203:344</t>
  </si>
  <si>
    <t>25:19:000000:2388</t>
  </si>
  <si>
    <t>Нежилые помещения № 1-3 в административном здании</t>
  </si>
  <si>
    <t>25:19:000000:2401</t>
  </si>
  <si>
    <t>25:19:000000:2395</t>
  </si>
  <si>
    <t>25:19:000000:2432</t>
  </si>
  <si>
    <t>25:19:000000:2357</t>
  </si>
  <si>
    <t>Нежилые помещения № 39 в административном здании</t>
  </si>
  <si>
    <t>25:19:000000:2356</t>
  </si>
  <si>
    <t>Нежилые помещения № 53 в административном здании</t>
  </si>
  <si>
    <t>25:19:000000:2182</t>
  </si>
  <si>
    <t>25:19:000000:2473</t>
  </si>
  <si>
    <t>25:19:000000:2472</t>
  </si>
  <si>
    <t>Свидетельство ОГРП от 11.02.2013 № 25-АБ 935213</t>
  </si>
  <si>
    <t>Свидетельство ОГРП от 11.02.2013 № 25-АБ 935224935213</t>
  </si>
  <si>
    <t>Свидетельство ОГРП от 11.02.2013 № 25-АБ 935216</t>
  </si>
  <si>
    <t>Свидетельство ОГРП от 11.02.2013 № 25-АБ 935215</t>
  </si>
  <si>
    <t>Свидетельство ОГРП от 11.02.2013 № 25-АБ 935221</t>
  </si>
  <si>
    <t>Свидетельство ОГРП от 11.02.2013 № 25-АБ 935223</t>
  </si>
  <si>
    <t>Свидетельство ОГРП от 11.02.2013 № 25-АБ 935225</t>
  </si>
  <si>
    <t>Свидетельство ОГРП от 11.02.2013 № 25-АБ 935219</t>
  </si>
  <si>
    <t>25:19:030207:2752</t>
  </si>
  <si>
    <t>25:19:000000:2133</t>
  </si>
  <si>
    <t>25:19:030202:844</t>
  </si>
  <si>
    <t>25:19:030207:1921</t>
  </si>
  <si>
    <t>25:19:030207:2478</t>
  </si>
  <si>
    <t>25:19:030207:2494</t>
  </si>
  <si>
    <t>Жилой дом (инв № 41) (за исключением служебных и приватизированных квартир)</t>
  </si>
  <si>
    <t xml:space="preserve">Жилой дом (инв № 43)(за исключением служебных и приватизированных квартир) </t>
  </si>
  <si>
    <t xml:space="preserve">Жилой дом (инв № 51) (за исключением служебных и приватизированных квартир) </t>
  </si>
  <si>
    <t>Жилой дом (инв № 59)(за исключением служебных и приватизированных квартир)</t>
  </si>
  <si>
    <t>Жилой дом (инв № 60) (за исключением служебных и приватизированных квартир)</t>
  </si>
  <si>
    <t>Жилой дом (инв № 165) (за исключением служебных и приватизированных квартир)</t>
  </si>
  <si>
    <t>Жилой дом (инв № 164)(за исключением служебных и приватизированных квартир)</t>
  </si>
  <si>
    <t>Жилой дом (инв №  184) (за исключением служебных и приватизированных квартир)</t>
  </si>
  <si>
    <t xml:space="preserve">Жилой дом (инв № 185)(за исключением служебных и приватизированных квартир) </t>
  </si>
  <si>
    <t xml:space="preserve">Жилой дом (инв № 255) (за исключением служебных и приватизированных квартир) </t>
  </si>
  <si>
    <t>Жилой дом (инв № 272)(за исключением служебных и приватизированных квартир)</t>
  </si>
  <si>
    <t>Жилой дом  (инв № 276)(за исключением служебных и приватизированных квартир)</t>
  </si>
  <si>
    <t xml:space="preserve">Жилой дом (инв № 285)(за исключением служебных и приватизированных квартир) </t>
  </si>
  <si>
    <t xml:space="preserve">Жилой дом (инв № 288)(за исключением служебных и приватизированных квартир) </t>
  </si>
  <si>
    <t xml:space="preserve">Жилой дом (инв № 317) (за исключением служебных и приватизированных квартир) </t>
  </si>
  <si>
    <t xml:space="preserve">Жилой дом  (инв № 338)(за исключением служебных и приватизированных квартир) </t>
  </si>
  <si>
    <t xml:space="preserve">Жилой дом (инв № 58) (за исключением служебных и приватизированных квартир) </t>
  </si>
  <si>
    <t>Жилой дом  инв.№ 179 (за исключением служебных и приватизированных квартир)</t>
  </si>
  <si>
    <t xml:space="preserve">Жилой дом инв.№ 204 (за исключением служебных и приватизированных квартир) </t>
  </si>
  <si>
    <t xml:space="preserve">Жилой дом инв.№ 205 (за исключением служебных и приватизированных квартир) </t>
  </si>
  <si>
    <t>с. Мельгуновка, ул. Ленинская, 9 (2004)</t>
  </si>
  <si>
    <t>25:19:030601:335</t>
  </si>
  <si>
    <t>с. Владимиро-Петровка</t>
  </si>
  <si>
    <t>с. Пархоменко</t>
  </si>
  <si>
    <t>25:19:030207:1402</t>
  </si>
  <si>
    <t>25:19:000000:2433</t>
  </si>
  <si>
    <t>Здание Автодело</t>
  </si>
  <si>
    <t>с.Камень-Рыболов ул.Решетникова,1 (2008)</t>
  </si>
  <si>
    <t>с.Камень-Рыболов ул.Решетникова,1 (1997)</t>
  </si>
  <si>
    <t>25:19:030207:1381</t>
  </si>
  <si>
    <t>25:19:030207:2559</t>
  </si>
  <si>
    <t>25:19:000000:569</t>
  </si>
  <si>
    <r>
      <t xml:space="preserve">Договор социального найма </t>
    </r>
    <r>
      <rPr>
        <i/>
        <sz val="7"/>
        <rFont val="Times New Roman"/>
        <family val="1"/>
        <charset val="204"/>
      </rPr>
      <t xml:space="preserve"> 364 от 30.12.2014</t>
    </r>
  </si>
  <si>
    <r>
      <t>Договор социального найма</t>
    </r>
    <r>
      <rPr>
        <i/>
        <sz val="7"/>
        <rFont val="Times New Roman"/>
        <family val="1"/>
        <charset val="204"/>
      </rPr>
      <t xml:space="preserve"> 358 от 07.10.2014</t>
    </r>
  </si>
  <si>
    <t>Учебники Астрономия</t>
  </si>
  <si>
    <t>Проектор in Focus</t>
  </si>
  <si>
    <t>Системный блок профессиональный</t>
  </si>
  <si>
    <t>Учебники (2017 год)</t>
  </si>
  <si>
    <t>Учебник География 7 кл.Коринская,Душина, Щенев(45шт)</t>
  </si>
  <si>
    <t>Учебник Информатика 7 кл. Семакин, Залогова, Русаков, Шестакова (45шт)</t>
  </si>
  <si>
    <t>Учебник География 6 кл.(начал.курс) Герасимова, Неклюкова (20 шт)</t>
  </si>
  <si>
    <t>Учебник Алгебра 7 кл. Мерзляк, Полонский, Якир (45шт)</t>
  </si>
  <si>
    <t>Учебник Геометрия 7 кл. Мерзляк, Полонский, Якир (45шт)</t>
  </si>
  <si>
    <t>Учебник Биология 7 кл. Латюшин, Шапкин (45 шт)</t>
  </si>
  <si>
    <t>Учебник Биология 6 кл. Пасечник В.В. (20 шт)</t>
  </si>
  <si>
    <t>Сборник Задач по физике 7-9кл.Перышкин А.В. (15 шт)</t>
  </si>
  <si>
    <t>Учебник всеобщая история нашего времени. 7 кл. (45шт)</t>
  </si>
  <si>
    <t>Учебник История Средних веков 6кл. (20 шт.)</t>
  </si>
  <si>
    <t>Учебник История России 7 кл. в 2-х частях (90 шт)</t>
  </si>
  <si>
    <t>Учебник Русский язык 7 кл. (45 шт)</t>
  </si>
  <si>
    <t>Учебник Русский язык 6 кл. в 2-х частях (40 шт)</t>
  </si>
  <si>
    <t>Учебник обществознание 7 кл. (45шт)</t>
  </si>
  <si>
    <t>Учебник Обществознание 6 кл. (20 шт)</t>
  </si>
  <si>
    <t>Учебник Литература 7 кл. в 2-х частях (90 шт)</t>
  </si>
  <si>
    <t>Учебник Английский язык 7 кл. (45 шт)</t>
  </si>
  <si>
    <t>Учебник Английский язык 6 л. (20 шт)</t>
  </si>
  <si>
    <t>Учебник литература 6 кл. в 2-х частях (40 шт)</t>
  </si>
  <si>
    <t>Учебник История России 6 кл. в 2-х частях (40 шт)</t>
  </si>
  <si>
    <t>Доска настенная 3-элементная ДН-32М (300*100)</t>
  </si>
  <si>
    <t>Ноутбук DELL Inspiron 3552-0507 черный</t>
  </si>
  <si>
    <t>Стол учительский</t>
  </si>
  <si>
    <t>Учебник Биология 7 кл. Латюшин, Шапкин (3 шт)</t>
  </si>
  <si>
    <t>Учебник Руский язык 7 кл. Баранов,Ладыженская,Тростенцова (3шт)</t>
  </si>
  <si>
    <t>Учебник Литература 7 кл. Коровина,Журавлев, Коровин в 2-хч. (6шт)</t>
  </si>
  <si>
    <t>Учебник Английский язык 7 кл.Кузовлев,Лапа,Перегудова (3шт)</t>
  </si>
  <si>
    <t>Учебник География 7 кл.Душина, Коринская, Щенев (3 шт)</t>
  </si>
  <si>
    <t>Учебник Информатика 7 кл. Семакин,Залогова, Русаков (3шт)</t>
  </si>
  <si>
    <t>Учебник Алгебра 7 кл. Мерзляк, Полонский, Якир (3шт)</t>
  </si>
  <si>
    <t>Учебник Геометрия 7 кл.Мерзляк,Полонский,Якир (3шт)</t>
  </si>
  <si>
    <t>Учебник Обществознание 7кл. Боголюбов,Городецкая,Иванова (3шт)</t>
  </si>
  <si>
    <t>Учебник История России 7 кл,Арсентьев, Данилова, Стефанович в 2-х ч. (6шт)</t>
  </si>
  <si>
    <t>Учебник История нового времени 7 кл.Юдовская, Баранов,Ванюшкина (3шт)</t>
  </si>
  <si>
    <t>Проектор InFocus IN112а</t>
  </si>
  <si>
    <t>Интерактивная доска IQBoard DTV Т082</t>
  </si>
  <si>
    <t>МФУ Konica Minolta bizhub 185</t>
  </si>
  <si>
    <t>Шведская стенка</t>
  </si>
  <si>
    <t>Уч.Букварь 1 кл. ч.1 Аксенова А.К. коррекц.школа (2шт)</t>
  </si>
  <si>
    <t>Уч. Русский язык 2 кл. ч.1 Якубовская Э.В. коррекц. Школы (2шт)</t>
  </si>
  <si>
    <t>Уч.Русский язык 2 кл. ч. 2 Якубовская Э.В. для коррекц.школы (2шт)</t>
  </si>
  <si>
    <t>Уч.Чтение 2 кл. ч.1 Ильина С.Ю. для коррекц.школы (2 шт)</t>
  </si>
  <si>
    <t>Уч. Чтение 2 кл. ч. 2 Ильина С.Ю. для коррекц.школы (2 шт.)</t>
  </si>
  <si>
    <t>Уч. Математика 1 кл. ч. 1 Алышева Т.В. для коррекц.школы (2шт)</t>
  </si>
  <si>
    <t>Уч. Математика 1 кл. ч. 2 Алышева Т.В. для коррекц.школы (2шт)</t>
  </si>
  <si>
    <t>Уч. Математика 2 кл. ч. 1 Алышева Т.В. для коррекц.школы (2шт)</t>
  </si>
  <si>
    <t>Уч. Математика 2 кл. ч. 2 Алышева Т.В. для коррекц.школы (2шт)</t>
  </si>
  <si>
    <t>уч. Мир природы ичеловека 1 кл. ч.1 Матвеева Н.Б. для коррекц.школы (2 шт)</t>
  </si>
  <si>
    <t>уч. Мир природы ичеловека 1 кл. ч.2 Матвеева Н.Б. для коррекц.школы (2 шт)</t>
  </si>
  <si>
    <t>Уч. Мири природы и человека 2 кл. ч. 1 Матвеева Н.б. для коррекц.школы (2 шт)</t>
  </si>
  <si>
    <t>Уч. Мир природы и человека 2кл.ч.2 Матвеева Н.Б. для коррекц. Школы (2 шт)</t>
  </si>
  <si>
    <t>Уч. Ручной труд 1 кл. Кузнецова Л.А. для коррекц.школы (2шт.)</t>
  </si>
  <si>
    <t>Уч. Ручной труд 2 кл. Кузнецова Л.А. для коррекц.школы (2шт.)</t>
  </si>
  <si>
    <t>Учебник Астрономия 11 кл. Воронцов-Вельяминов Б.А. (40шт)</t>
  </si>
  <si>
    <t>Интерактивная доска IQBoard DVT T082</t>
  </si>
  <si>
    <t>№4101270014</t>
  </si>
  <si>
    <t>№ 4101270013</t>
  </si>
  <si>
    <t>№ 4101270012</t>
  </si>
  <si>
    <t>№ 4101270011</t>
  </si>
  <si>
    <t>№ 4101270010</t>
  </si>
  <si>
    <t>№ 4101270009</t>
  </si>
  <si>
    <t>№ 4101270008</t>
  </si>
  <si>
    <t>№ 4101270007</t>
  </si>
  <si>
    <t>№ 4101270015</t>
  </si>
  <si>
    <t>№ 4101270016</t>
  </si>
  <si>
    <t>№ 4101270017</t>
  </si>
  <si>
    <t>№ 4101270018</t>
  </si>
  <si>
    <t>№ 4101270019</t>
  </si>
  <si>
    <t>№ 4101270020</t>
  </si>
  <si>
    <t>№ 4101270021</t>
  </si>
  <si>
    <t>№ 4101270022</t>
  </si>
  <si>
    <t>№ 4101270023</t>
  </si>
  <si>
    <t>№ 4101270024</t>
  </si>
  <si>
    <t>№ 4101270025</t>
  </si>
  <si>
    <t>№ 4101270026</t>
  </si>
  <si>
    <t>№ 4101240004</t>
  </si>
  <si>
    <t>№ 4101210001</t>
  </si>
  <si>
    <t>№ 4101262226</t>
  </si>
  <si>
    <t>№ 4101270027</t>
  </si>
  <si>
    <t>№ 4101270028</t>
  </si>
  <si>
    <t>№ 4101270029</t>
  </si>
  <si>
    <t>№ 4101270030</t>
  </si>
  <si>
    <t>№ 4101270031</t>
  </si>
  <si>
    <t>№ 4101270032</t>
  </si>
  <si>
    <t>№ 4101270033</t>
  </si>
  <si>
    <t>№ 4101270034</t>
  </si>
  <si>
    <t>№ 4101270035</t>
  </si>
  <si>
    <t>№ 4101270036</t>
  </si>
  <si>
    <t>№ 4101270037</t>
  </si>
  <si>
    <t>№ 4101240008</t>
  </si>
  <si>
    <t>№ 4101262227</t>
  </si>
  <si>
    <t>№ 4101240009</t>
  </si>
  <si>
    <t>№ 4101262232</t>
  </si>
  <si>
    <t>№ 4101262346</t>
  </si>
  <si>
    <t>№ 4101262347</t>
  </si>
  <si>
    <t>№ 4101270038</t>
  </si>
  <si>
    <t>№ 4101270039</t>
  </si>
  <si>
    <t>№ 4101270041</t>
  </si>
  <si>
    <t>№ 4101270042</t>
  </si>
  <si>
    <t>№ 4101270043</t>
  </si>
  <si>
    <t>№ 4101270044</t>
  </si>
  <si>
    <t>№ 4101270045</t>
  </si>
  <si>
    <t>№ 4101270046</t>
  </si>
  <si>
    <t>№ 4101270047</t>
  </si>
  <si>
    <t>№ 4101270048</t>
  </si>
  <si>
    <t>№ 4101270049</t>
  </si>
  <si>
    <t>№ 4101270050</t>
  </si>
  <si>
    <t>№ 4101270051</t>
  </si>
  <si>
    <t>№ 4101270052</t>
  </si>
  <si>
    <t>№ 4101270053</t>
  </si>
  <si>
    <t>№ 4101270054</t>
  </si>
  <si>
    <t>Учебник Букварь (для коррекционных школ) ькл. Воронкова В.В. (3 шт.)</t>
  </si>
  <si>
    <t>Учебник Русский язык (для коррекционных школ) 2 кл.Якубовская Э.В. (3шт.)</t>
  </si>
  <si>
    <t>Учебник Русский язык (для коррекционных школ) 3кл. Аксенова А.К. (3 шт.)</t>
  </si>
  <si>
    <t>Учебник Чтение (для коррекционных школ) 2 кл. Ильина С.Ю. (3 шт)</t>
  </si>
  <si>
    <t>Учебник Чтение (для коррекционных школ) 3 кл. Ильина С.Ю. (3шт)</t>
  </si>
  <si>
    <t>Учебник Чтение (для коррекционных школ) 4 кл. Ильина С.Ю. (3 шт)</t>
  </si>
  <si>
    <t>Учебник Математика (для коррекционных школ) 1 кл. в 2-х ч. Алышева Т.В. (3 шт)</t>
  </si>
  <si>
    <t>Учебник Математика (для коррекционных школ) 2 кл. в 2-х ч. Алышева Т.В. (3 шт)</t>
  </si>
  <si>
    <t>Учебник математика (для коррекционных школ) 3 кл. Эк В.В. (3 шт)</t>
  </si>
  <si>
    <t>Учебник Математика (для коррекционных шол) 4 кл. Петрова М.Н. (3 шт.)</t>
  </si>
  <si>
    <t>Учебник Живой мир (для коррекционных школ) 1 кл. Матвеева Н.Б. (3шт.)</t>
  </si>
  <si>
    <t>Учебник Живой мир (для коррекционных школ) 2 кл. Матвеева Н.Б. (3шт.)</t>
  </si>
  <si>
    <t>Учебник Живой мир (для коррекционных школ) 3 кл. Матвеева Н.Б. (3шт.)</t>
  </si>
  <si>
    <t>Учебник технология (для коррекционных школ) 1 кл. Кузнецова Л.А. (3 шт.)</t>
  </si>
  <si>
    <t>Учебник технология (для коррекционных школ) 2 кл. Кузнецова Л.А. (3 шт.)</t>
  </si>
  <si>
    <t>Учебник технология (для коррекционных школ) 3 кл. Кузнецова Л.А. (3 шт.)</t>
  </si>
  <si>
    <t>Учебник История России 7 кл. ч.1 Арснтьев Н.М. (60шт.)</t>
  </si>
  <si>
    <t>Учебник История России 7 кл. ч.2 Арсентьев Н.М. (60 шт)</t>
  </si>
  <si>
    <t>Учебник История России 9 кл. ч.1 Арсентьев Н.М. (30 шт)</t>
  </si>
  <si>
    <t>Учебник История России 9 кл. ч.2 Арсентьев Н.М. (30 шт)</t>
  </si>
  <si>
    <t>Учебник Обществознание 7 кл. Боголюбов Л.Н. (60 шт.)</t>
  </si>
  <si>
    <t>Учебник Обществознание 9 кл. Боголюбов Л.Н. (10шт)</t>
  </si>
  <si>
    <t>Учебник Физическая культура 5-6-7 кл. Виленский М.Я. (25 шт.)</t>
  </si>
  <si>
    <t>Учебник Азбука 1 кл. ч.1 Горецкий В.Г. (10 шт)</t>
  </si>
  <si>
    <t>Учебник Азбука 1 кл. ч.2 Горецкий В.Г. (10 шт)</t>
  </si>
  <si>
    <t>Учебник Изобразительное искуссто. Искусство вокруг нас. 3кл.горяева Н.А. (5шт)</t>
  </si>
  <si>
    <t>Учебник Русский язык 2 кл. ч. 1 Канакина В.П. (10 шт.)</t>
  </si>
  <si>
    <t>Учебник Русский язык 1 кл. Канакина В.П. (10шт.)</t>
  </si>
  <si>
    <t>Учебник Русский язык 2 кл. ч. 2 канакина В.П. (10 шт.)</t>
  </si>
  <si>
    <t>Учебник Литературное чтение 2 кл. ч.1 Климанова Л.Ф. (10шт)</t>
  </si>
  <si>
    <t>Учебник Литературно чтение 1кл. Ч.2 Климанова Л.Ф. (10 шт.0</t>
  </si>
  <si>
    <t>Учебник Литературное чтение 1 кл. ч.1 Климанова Л.Ф. (10 шт.)</t>
  </si>
  <si>
    <t>Учебник Литературное чтение 2 кл. ч.2 Климанова Л.Ф. (10 шт.)</t>
  </si>
  <si>
    <t>Учебник Литература 7 кл. ч.1 Коровина В.Я. (60 шт)</t>
  </si>
  <si>
    <t>Учебник Литература 7 кл. ч.2 Коровина В.Я. (60шт)</t>
  </si>
  <si>
    <t>Учебник Литература 9 кл. ч.2 Коровина В.Я.</t>
  </si>
  <si>
    <t>Учебник Литература 9 кл. ч.1 Коровина В.Я.</t>
  </si>
  <si>
    <t>Учебник Изобразительное искусство. Искусство и ты 2 кл. коротеева Е.И. (5 шт.)</t>
  </si>
  <si>
    <t>Учебник Музыка 1 кл. Критская Е.Д. (5 шт.)</t>
  </si>
  <si>
    <t>Учебник Музыка 2 кл. Критская Е.Д. (5 шт)</t>
  </si>
  <si>
    <t>Учебник Музыка 3 кл. Критская Е.Д. (5 шт)</t>
  </si>
  <si>
    <t>Учебник Музыка 4 кл. Критская Е.Д. (5 шт)</t>
  </si>
  <si>
    <t>Учебник Английский язык 7 кл. Кузовлев В.П. (60 шт)</t>
  </si>
  <si>
    <t>Учебник Физическая культура 1-4 кл. Лях В.И. (20шт)</t>
  </si>
  <si>
    <t>Уч. Изобр.искусство.Ты изображаешь, украшаешь и строишь 1 кл. Неменская Л.А. (5шт)</t>
  </si>
  <si>
    <t>Уч.Изобразительное искусство. Каждый народ-художник 4 кл. Неменская Л.А. (5 шт)</t>
  </si>
  <si>
    <t>Учебник ИЗО. Дизайн и архитектектор в жизни человека 4 кл. питерских А.С. (25 шт.)</t>
  </si>
  <si>
    <t>Учебник Окружающий мир 2 кл. ч. 1 Плшаков А.А. (10 шт.)</t>
  </si>
  <si>
    <t>Учебник Окружающий мир 2 кл. ч.2 Плешаков А.А. (10 шт)</t>
  </si>
  <si>
    <t>Учебник Окружающий мир 1 кл. ч. 1 Плешаков А.А. (10 шт.)</t>
  </si>
  <si>
    <t>Учебник Окружающий мир 1 кл. ч. 2 Плешаков А.А. (10 шт.)</t>
  </si>
  <si>
    <t>Учебник Музыка 7 кл. Сергеева Г.П.</t>
  </si>
  <si>
    <t>Учебник Всеобщая история. Новейшая история 9 кл. Сорока-Цюпа О.С. (30 шт)</t>
  </si>
  <si>
    <t>Учебник Русский язык 9 кл. Тростенцова Л.А. (15 шт)</t>
  </si>
  <si>
    <t>Учебник Всеобщая история. История нового времени 7 кл. Юдовская А.Я.</t>
  </si>
  <si>
    <t>Ларь морозильный "Океан-mФ-300"</t>
  </si>
  <si>
    <t>Физика 7 кл. ДРОФА Перышкин АВ (25 шт)</t>
  </si>
  <si>
    <t>Сборник задач по физике 7-9 кл. Перышкин</t>
  </si>
  <si>
    <t>Технология 7 кл. Синица Н.В., СамородскийПС, Симоненко ВД (10шт)</t>
  </si>
  <si>
    <t>Биология 7 кл. Латюшин ВВ, Шапкин ВА (25 шт)</t>
  </si>
  <si>
    <t>Геометрия 7 кл. Мерзляк АГ, Полонский ВБ, Яки МС (25шт)</t>
  </si>
  <si>
    <t>Алгебра 7 кл. мерзляк АГ, Полонский ВБ, Якир МС (25 шт)</t>
  </si>
  <si>
    <t>Информатика 7 кл. семакин ИГ, Залогова ЛА, (25 шт)</t>
  </si>
  <si>
    <t>География 7 кл. Коринская ВА, Душина ИВ, Щенев ВА</t>
  </si>
  <si>
    <t>История России 7 кл. Арсентьев НМ, Данилов АА, Курукин ИВ ( 25шт)</t>
  </si>
  <si>
    <t>История России 7 кл. часть 2. Арсентьев НМ, данилов АА, Курукин АВ, 25шт</t>
  </si>
  <si>
    <t>Русский язык 7 кл., Баранов МТ, Ладыженская ТА, Тростенцова ЛА 25 шт</t>
  </si>
  <si>
    <t>Обществознание 7 кл. Боголюбов ЛН, городецкая НИ, иванова ЛФ 25 шт</t>
  </si>
  <si>
    <t>Литература 7 кл. Часть 1. Коровина ВЯ, Журавлев ВП, Коровин ВИ 25 шт</t>
  </si>
  <si>
    <t>Литература 7 кл. Часть 2. Коровина ВЯ, Журавлев ВП, Коровин ВИ 25 шт</t>
  </si>
  <si>
    <t>Англ.яз. 7 кл.Кузовлев ВП, Лапа НП, Перегудова ЭШ 25 шт</t>
  </si>
  <si>
    <t>Изобр.иск-во Дизайн и арх-ра в жизни человека. 7 кл. питерких АС, Гуров ГЕ 10 шт</t>
  </si>
  <si>
    <t>Музыка 7 кл. Сергеева ГП, Критская ЕД, 5 шт</t>
  </si>
  <si>
    <t>Всеобщая история. История Нового времени 7 кл.Юдовская АЯ, Баранов ПА 25 шт</t>
  </si>
  <si>
    <t>Сканер Canon Life120</t>
  </si>
  <si>
    <t>Проектор "IN Forus x112"</t>
  </si>
  <si>
    <t>Астрономия 11 кл. Воронцов-Вельяминов БА, Страут ЕК 15 шт</t>
  </si>
  <si>
    <t>Учебники 2017 (68690,71) -185 шт</t>
  </si>
  <si>
    <t>Учебники 2017 (81296) -186 шт</t>
  </si>
  <si>
    <t>Физика 7 кл. Перышкин АВ (10 шт)</t>
  </si>
  <si>
    <t>География 7 кл. Коринская ВА, Душина</t>
  </si>
  <si>
    <t>Информатика 7 кл. Семакин ИГ</t>
  </si>
  <si>
    <t>Технология ведения дома 7 кл.</t>
  </si>
  <si>
    <t>Индустриальные технологии 7 кл.</t>
  </si>
  <si>
    <t>Алгебра 7 кл. Мерзляк АГ, Полонский</t>
  </si>
  <si>
    <t>Геометрия 7 кл. Мерзляк АГ, Полонский</t>
  </si>
  <si>
    <t>Искусство. Музыка 8 кл. Науменко ТИ</t>
  </si>
  <si>
    <t>Искусство. Музыка 9 кл. Науменко ТИ</t>
  </si>
  <si>
    <t>Биология 7 кл. Латюшин ВВ, Шапкин</t>
  </si>
  <si>
    <t>Сборник задач по физике 7-9 клю</t>
  </si>
  <si>
    <t>История России. 7 кл. Часть 1. Арсентьев НМ, Данилов АА</t>
  </si>
  <si>
    <t>История России. 7 кл. Часть 2. Арсентьев НМ, Данилов АА</t>
  </si>
  <si>
    <t>Русский яз. 7 кл. Баранов МТ, Ладыженская ТА, Тростенцова ЛА 10 шт</t>
  </si>
  <si>
    <t>Обществознание 7 кл. Боголюбов ЛН, Городецкая НИ, Иванова ЛФ. 10 шт</t>
  </si>
  <si>
    <t>Физическая культура 5-6-7 кл. Виленская МЯ, туревский ИМ, Торочкова ТЮ. 12 шт</t>
  </si>
  <si>
    <t>Литература 7 кл. Часть 1. Коровина ВЯ, Журавлев ВП, Коровин ВИ. 10 шт</t>
  </si>
  <si>
    <t>Литература 7 кл. Часть 2. Коровина ВЯ, Журавлев ВП, Коровин ВИ. 10 шт</t>
  </si>
  <si>
    <t>Английский яз. 7 кл. Кузовлев ВП, Лапа НМ, Перегудова ЭШ. 10 шт</t>
  </si>
  <si>
    <t>Изобразительное иск-во. 7 кл. Питерских АС, Гуров ГЕ. 10 шт</t>
  </si>
  <si>
    <t>Искусство. 8-9 кл. сергеева ВП, Кашенкова ИЗ, Критская ЕД. 1 шт</t>
  </si>
  <si>
    <t>Искусство. 8-9 кл. сергеева ВП, Кашенкова ИЗ, Критская ЕД. 3 шт</t>
  </si>
  <si>
    <t>Музыка. 7 кл. Сергеева ГП, Критская ЕД. 10 шт</t>
  </si>
  <si>
    <t>Всеобщая история. История нового времени. 1500-1800. 7 кл. Юдовская АЯ 10 шт.</t>
  </si>
  <si>
    <t>Астрономия 11 кл. Воронцов-Вельяминов БА, Страут ЕК 6 шт</t>
  </si>
  <si>
    <t>Основы безопасности жизнедеятельности 5 кл Смирнов АТ, Хренников БО 10 шт</t>
  </si>
  <si>
    <t>Основы безопасности жизнедеятельности 6 кл Смирнов АТ, Хренников БО 10 шт</t>
  </si>
  <si>
    <t>Основы безопасности жизнедеятельности 7 кл Смирнов АТ, Хренников БО 10 шт</t>
  </si>
  <si>
    <t>Астрономия 11 класс Воронцов-Вельяминов Б.А. 6 шт.</t>
  </si>
  <si>
    <t>Водонагреватель Ariston NTS 80V</t>
  </si>
  <si>
    <t>География 7 кл. Кориснкая В.А. 10шт</t>
  </si>
  <si>
    <t>Информатика 7 кл., Семакин И.Г. 10 шт</t>
  </si>
  <si>
    <t>Алгебра 7 кл. Мерзляк А.Г. 10 шт.</t>
  </si>
  <si>
    <t>Геометрия 7 кл., Мерзляк А.Г. 10 шт</t>
  </si>
  <si>
    <t>Физика 7 кл., Перышкин А.В. 10 шт</t>
  </si>
  <si>
    <t>Биология 7 кл., Латюшин В.В., 10 шт</t>
  </si>
  <si>
    <t>Технология 7 кл., Синицина Н.В., 8 шт</t>
  </si>
  <si>
    <t>История России Арсентьев Н.М., 7 кл. 1 ч, 10 шт</t>
  </si>
  <si>
    <t>История России Арсентьев Н.М., 7 кл. 2 ч, 10 шт</t>
  </si>
  <si>
    <t>Русский язык, Баранов М.Т. 7 кл. 10 шт</t>
  </si>
  <si>
    <t>Обществознание, Боголюбов Л.Н., 7 кл., 10 шт</t>
  </si>
  <si>
    <t>Физическая культура, Виленский М.Я, 5-6-7 кл, 8шт</t>
  </si>
  <si>
    <t>Литература Коровина В.Я., 1 ч. 7 кл, 10 шт</t>
  </si>
  <si>
    <t>Литература Коровина В.Я., 2 ч. 7 кл, 10 шт</t>
  </si>
  <si>
    <t>Англ.яз. Кузовлев В.П., 7 кл., 10шт</t>
  </si>
  <si>
    <t>Изобразительное искусство, Питерских А.С., 7 кл., 8 шт.</t>
  </si>
  <si>
    <t>Музыка Сергеева Г.П., 7 кл. 8 шт</t>
  </si>
  <si>
    <t>Всеобщая история, Юдовская А.Я., 7 кл., 10шт</t>
  </si>
  <si>
    <t>Учебники 2017-33650 (80шт.)</t>
  </si>
  <si>
    <t>Учебники 2017-47603,16 (129шт.)</t>
  </si>
  <si>
    <t>Библиотечный фонд (учебники) 108 шт март 2017</t>
  </si>
  <si>
    <t>Библиотечный фонд (учебники) 130 шт июнь 2017</t>
  </si>
  <si>
    <t>Астрономия Воронцов-Вельяминов Б.А., Страут Е.К. 11 кл. (5шт)</t>
  </si>
  <si>
    <t>Стеллаж ученический</t>
  </si>
  <si>
    <t>МФУ Brother-1610WR</t>
  </si>
  <si>
    <t>Биология 10 кл. уч Беляев баз ур ФГОС (8 шт)</t>
  </si>
  <si>
    <t>Русский язык 9 класс Тростенцов ФГОС. (10 шт)</t>
  </si>
  <si>
    <t>Литература 8 л. 2 ч. Коровина ФГОС (5 шт.)</t>
  </si>
  <si>
    <t>Литература 9 кл. уч. 2 ч. Коровина ФГОС (10 шт)</t>
  </si>
  <si>
    <t>Биология 11 класс Беляев Баз ур ФГОС (8 шт)</t>
  </si>
  <si>
    <t>Обществознание 8 кл. уч Боголюбов ФГОС (5 шт)</t>
  </si>
  <si>
    <t>Обществознание 9 кл. уч Боголюбов ФГОС (10 шт)</t>
  </si>
  <si>
    <t>Учебник История России ч. 2.7 кл. Арсентьев Н.М. (8шт)</t>
  </si>
  <si>
    <t>Учебник История России ч. 1.7 кл. Арсентьев Н.М. (8шт)</t>
  </si>
  <si>
    <t>Учебник Русский язык 7 кл. Баранов М.Т.</t>
  </si>
  <si>
    <t>Учебник Обществознание 7 кл. Боголюбов Л.Н. (8 шт)</t>
  </si>
  <si>
    <t>Учебник Азбука 1 кл. ч. 1. Горецкий В.Г. (4 шт)</t>
  </si>
  <si>
    <t>Учебник Азбука 1 кл. ч. 2. Горецкий В.Г. (4 шт)</t>
  </si>
  <si>
    <t>Учебник Русский язык 2 кл. ч. 2 Канакина В.П. (8 шт.)</t>
  </si>
  <si>
    <t>Учебник Русский язык 2 кл. ч. 1 Канакина В.П. (8 шт.)</t>
  </si>
  <si>
    <t>Учебник Литературное чтение 2 кл. ч. 2 Климанова Л.Ф. (8 шт.)</t>
  </si>
  <si>
    <t>Учебник Литературное чтение 1 кл. ч. 1 Климанова Л.Ф. (4 шт.)</t>
  </si>
  <si>
    <t>Учебник Литературное чтение 1 кл. ч. 2 Климанова Л.Ф. (4 шт.)</t>
  </si>
  <si>
    <t>Учебник Литературное чтение 2 кл. ч. 1 Климанова Л.Ф. (8 шт.)</t>
  </si>
  <si>
    <t>Учебник Литература 7 кл. ч. 2 Коровина В.Я. (8 шт.)</t>
  </si>
  <si>
    <t>Учебник Литература 7 кл. ч. 1 Коровина В.Я. (8 шт.)</t>
  </si>
  <si>
    <t>Учебник Английский язык 7 кл. Козовлев В.П. (8 шт.0</t>
  </si>
  <si>
    <t>Учебник Математика 2 кл. ч.1 Моро М.И. (8 шт.)</t>
  </si>
  <si>
    <t>Учебник Математика 1 кл. ч.1 Моро М.И. (4 шт.)</t>
  </si>
  <si>
    <t>Учебник Математика 2 кл. ч.2 Моро М.И. (8 шт.)</t>
  </si>
  <si>
    <t>Учебник Математика 1 кл. ч. 2 Моро М.И. (4 шт)</t>
  </si>
  <si>
    <t>Учебник Изобразительное искусство 7 кл.Питерских А.С. (8 шт.)</t>
  </si>
  <si>
    <t>Учебник Окружающий мир 1 кл. ч.2 Плешаков А.А. (4 шт)</t>
  </si>
  <si>
    <t>Учебник Окружающий мир 1 кл. ч.1 Плешаков А.А. (4 шт)</t>
  </si>
  <si>
    <t>Учебник Окружающий мир 2 кл. ч.2 Плешаков А.А. (8 шт)</t>
  </si>
  <si>
    <t>Учебник Окружающий мир 2 кл. ч.1 Плешаков А.А. (8 шт)</t>
  </si>
  <si>
    <t>Учебник Музыка 7 кл. Сергеева Г.П. (8 шт.)</t>
  </si>
  <si>
    <t>Учебник Всеобщая история. История нового времени. 7 кл. Юдовская А.Я. (8 шт)</t>
  </si>
  <si>
    <t>Учебник Русский язык 1 кл. Канакина В.П. (4 шт.)</t>
  </si>
  <si>
    <t>Стенка Пирамида малая</t>
  </si>
  <si>
    <t>Морозильная камера Zarget ZCF-210W</t>
  </si>
  <si>
    <t>Ноутбук Lenovo 110-15А7010</t>
  </si>
  <si>
    <t>Колонки Defender 5.1</t>
  </si>
  <si>
    <t>Стол разделочный СР 2/950*000мм без бортов</t>
  </si>
  <si>
    <t>Проектор Acer X113P</t>
  </si>
  <si>
    <t>Шкаф ШНДР-5 (ЛДСП)</t>
  </si>
  <si>
    <t>Проектор "Acer X1371"</t>
  </si>
  <si>
    <t>Экран L 1102</t>
  </si>
  <si>
    <t>Крепление потолочное</t>
  </si>
  <si>
    <t>Фотоаппарат Willmark Si-2222PP</t>
  </si>
  <si>
    <t>Шкаф-Стеллаж</t>
  </si>
  <si>
    <t>Кухонная стенка игровая</t>
  </si>
  <si>
    <t>Ноутбук Acer ES1-731-P8W2(HD)</t>
  </si>
  <si>
    <t>МФУ Brother DCP</t>
  </si>
  <si>
    <t>Водонагреватель ТЕРМЕКС</t>
  </si>
  <si>
    <t>Телевизор ОКЕАН</t>
  </si>
  <si>
    <t>Шкаф для дидактич.материала</t>
  </si>
  <si>
    <t>Уголок "Салон красоты"</t>
  </si>
  <si>
    <t>Библиотечный фонд 140 шт.субв. 2017</t>
  </si>
  <si>
    <t>Библиотечный фонд 90 шт.субв. 2017</t>
  </si>
  <si>
    <t>Принтер HP-Lazer jet M2010W</t>
  </si>
  <si>
    <t>Акустика Sony</t>
  </si>
  <si>
    <t>Брошюровщик RAY80N</t>
  </si>
  <si>
    <t>МФУ Ricoh 111SU</t>
  </si>
  <si>
    <t>Дымосос ДН 3,5 (3-1500) правый</t>
  </si>
  <si>
    <t>Насос уиркулярный UPS50</t>
  </si>
  <si>
    <t xml:space="preserve">Рубильник РСП 2  </t>
  </si>
  <si>
    <t>Насосная установка Grundfos HYDRO P-E CR</t>
  </si>
  <si>
    <t>Котел водогрейный КВр-1,45-0,95ОУР</t>
  </si>
  <si>
    <t>Насос К20/30 э/дв. (4*3000)</t>
  </si>
  <si>
    <t>Дымосос ДН-3,5 (3*1500) лев.вращ.</t>
  </si>
  <si>
    <t>Дымосос ДН-3,5 (3*1500) прав.вращ.</t>
  </si>
  <si>
    <t>Счетчик Меркурий 230АМ-02 10-100А 1, OS 380В</t>
  </si>
  <si>
    <t>Контактор КМИ2256025А в оболочке UE=380D/AC3 IP54 ИЭК</t>
  </si>
  <si>
    <t>Трансформатор тока Т-0,66М-100/5 0,5S</t>
  </si>
  <si>
    <t>Б/Н</t>
  </si>
  <si>
    <t>25:19:030203:344 (кад.паспорт 463,0) от 29.07.2016</t>
  </si>
  <si>
    <r>
      <t>Здание столовой инв. №</t>
    </r>
    <r>
      <rPr>
        <sz val="7"/>
        <color indexed="8"/>
        <rFont val="Times New Roman"/>
        <family val="1"/>
        <charset val="204"/>
      </rPr>
      <t xml:space="preserve">  188</t>
    </r>
  </si>
  <si>
    <t>Нежилые помещения № 63-64 в административном здании</t>
  </si>
  <si>
    <t>Нежилые помещения № 18, 40-52, 54-55 в административном здании</t>
  </si>
  <si>
    <t>лестничная клетка+площадка</t>
  </si>
  <si>
    <t>коридор (между редакцией и МИФНС)</t>
  </si>
  <si>
    <t>Свидетельство ОГРП от 11.02.2013 № 25-АБ 935220</t>
  </si>
  <si>
    <t>Дог.аренды с ООО "Премьер ГА" от 03.07.2017 № 3 (03.07.17-03.07.22)</t>
  </si>
  <si>
    <t>с "0" стоимостью</t>
  </si>
  <si>
    <t>Нежилые помещения № 8, 9, 10</t>
  </si>
  <si>
    <t>с. Камень-Рыболов, Кирова, 8, (1954)</t>
  </si>
  <si>
    <t>25:19:031301:553</t>
  </si>
  <si>
    <t>Квартира 10</t>
  </si>
  <si>
    <t xml:space="preserve">Квартира 21 </t>
  </si>
  <si>
    <t>25:19:000000:957</t>
  </si>
  <si>
    <t>Квартира 61</t>
  </si>
  <si>
    <t>25:19:000000:933</t>
  </si>
  <si>
    <t>Квартира 68</t>
  </si>
  <si>
    <t>25:19:000000:983</t>
  </si>
  <si>
    <t>Квартира 70</t>
  </si>
  <si>
    <t>с. Камень-Рыболов, ул. Некрасова, 2</t>
  </si>
  <si>
    <t>25:19:000000:985</t>
  </si>
  <si>
    <t>Квартира 73</t>
  </si>
  <si>
    <t>25:19:000000:1003</t>
  </si>
  <si>
    <t>Квартира 77</t>
  </si>
  <si>
    <t>25:19:000000:952</t>
  </si>
  <si>
    <t>Квартира 78</t>
  </si>
  <si>
    <t>25:19:000000:953</t>
  </si>
  <si>
    <t>Квартира 79</t>
  </si>
  <si>
    <t>25:19:000000:968</t>
  </si>
  <si>
    <t>с. Камень-Рыболов, ул. Трактовая, 2/1</t>
  </si>
  <si>
    <t>25:19:030207:1780</t>
  </si>
  <si>
    <t>25:19:030207:1806</t>
  </si>
  <si>
    <t>Квартира 12</t>
  </si>
  <si>
    <t>25:19:030207:1808</t>
  </si>
  <si>
    <t>Квартира 27</t>
  </si>
  <si>
    <t>Квартира 34</t>
  </si>
  <si>
    <t>25:19:030207:1838</t>
  </si>
  <si>
    <t>Квартира 35</t>
  </si>
  <si>
    <t>25:19:030207:1839</t>
  </si>
  <si>
    <t>Квартира 52</t>
  </si>
  <si>
    <t>25:19:030207:1790</t>
  </si>
  <si>
    <t>с. Камень-Рыболов, ул. Трактовая, 2</t>
  </si>
  <si>
    <t>Квартира 5</t>
  </si>
  <si>
    <t>Квартира 9</t>
  </si>
  <si>
    <t>Квартира 15</t>
  </si>
  <si>
    <t>Квартира 30</t>
  </si>
  <si>
    <t>25:19:030202:1043</t>
  </si>
  <si>
    <t>25:19:030202:1047</t>
  </si>
  <si>
    <t>25:19:030202:1050</t>
  </si>
  <si>
    <t>25:19:030202:1053</t>
  </si>
  <si>
    <t>25:19:030202:1059</t>
  </si>
  <si>
    <t>25:19:030202:1068</t>
  </si>
  <si>
    <t>25:19:030202:1073</t>
  </si>
  <si>
    <t>25:19:030202:1090</t>
  </si>
  <si>
    <t>Квартира 8</t>
  </si>
  <si>
    <t>с. Камень-Рыболов,ул.  Трактовая, 32А</t>
  </si>
  <si>
    <t>с. Астраханка, ул. Березюка, 6</t>
  </si>
  <si>
    <t>25:19:030207:1888</t>
  </si>
  <si>
    <t>25:19:030208:883</t>
  </si>
  <si>
    <t xml:space="preserve">не зарегистрировано, Дог.найма сл. ж/п от 10.05.2017 № 15 </t>
  </si>
  <si>
    <t>Договор найма сл. ж/п от 13.12.2017 № 18</t>
  </si>
  <si>
    <t>Договор найма сл. ж/п от 14.12.2017 № 19</t>
  </si>
  <si>
    <t>Договор найма сл. ж/п от 15.12.2017 № 20</t>
  </si>
  <si>
    <t>Договор найма сл. ж/п от 07.02.2018 № 21</t>
  </si>
  <si>
    <t>Договор найма сл. ж/п от 07.02.2018 № 22</t>
  </si>
  <si>
    <t xml:space="preserve">Здание МБОУ СОШ № 10 с. Троицкое(+помещения с № 6 по № 14, 2011г.) </t>
  </si>
  <si>
    <t>Ггаражного бокса № 4</t>
  </si>
  <si>
    <t>25:19:000000:743</t>
  </si>
  <si>
    <t>Нежилые помещения № 3,9,13,14,15,16,25, лестница "Б"</t>
  </si>
  <si>
    <t>кад.ст. всего здания</t>
  </si>
  <si>
    <t>кад.ст-ть всего здания</t>
  </si>
  <si>
    <t>в ОС-76616,0 (передача 76615,75)</t>
  </si>
  <si>
    <t xml:space="preserve">ВСЕГО </t>
  </si>
  <si>
    <t>Жесткий диск SATA-3Tb WD Purple Intelli Power</t>
  </si>
  <si>
    <t>Жесткий диск WD</t>
  </si>
  <si>
    <t>Многофункционаьное лазерное устройство</t>
  </si>
  <si>
    <t>Принтер Epson</t>
  </si>
  <si>
    <t>Cистема хранения данных, NAS Thecus</t>
  </si>
  <si>
    <t>Жесткий диск HDD 2 Tb SATA-3 6Gb/s Western</t>
  </si>
  <si>
    <t>Электропривод Н-Б1-ОБУ 2</t>
  </si>
  <si>
    <t>МФУ Brother MFC-L2700DWR</t>
  </si>
  <si>
    <t>Настенная сплит-система LEBER LS-07RL</t>
  </si>
  <si>
    <t>Стойка ЦМО телекуммуникационная</t>
  </si>
  <si>
    <t>СВЧ ZARGET 20MS2</t>
  </si>
  <si>
    <t>Шкаф М-18</t>
  </si>
  <si>
    <t>Настенная сплит-система LEBER LS-09RL</t>
  </si>
  <si>
    <t>Микрогрузовик ISUZU ELF-1993г.</t>
  </si>
  <si>
    <t>Кондиционер WilMark-07</t>
  </si>
  <si>
    <t>Учебники 35244</t>
  </si>
  <si>
    <t>Сканер KV-SL1056-U цветной скоростной</t>
  </si>
  <si>
    <t>Прибор БРО-5 GSM</t>
  </si>
  <si>
    <t>Водонагреватель Electrolux</t>
  </si>
  <si>
    <t>Интерактивная доска IQBoard DVT T082 82</t>
  </si>
  <si>
    <t>Доска передвижная поворотная ДП-12э (150*100)магнитная</t>
  </si>
  <si>
    <t>с.Майское ул.Почтовая, 2 (1987)</t>
  </si>
  <si>
    <t>Котел  УВКр-1,0</t>
  </si>
  <si>
    <t>Учебник Физика 7 кл. Перышкин А.В. (60 шт)</t>
  </si>
  <si>
    <t>Учебник География 7 кл. Коринская В.А. (60 шт.)</t>
  </si>
  <si>
    <t>Учебник Информатика 7 кл. Семакин И.Г. (60 шт.)</t>
  </si>
  <si>
    <t>Учебник Технология. Технология ведения дома 7 кл. Синица Н.В. (15 шт.)</t>
  </si>
  <si>
    <t>Учебник Технология. Индустриальные технологии 7 кл. Тищенко А.Т. (15 шт.)</t>
  </si>
  <si>
    <t>Учебник Алгебра 7 кл. Мерзляк А.Г. (60 шт.)</t>
  </si>
  <si>
    <t>Учебник Геометрия 7 кл. Мерзляк А.Г. (60 шт.)</t>
  </si>
  <si>
    <t>Учебник Информатика 8 кл. Семакин И.Г. (20 шт.)</t>
  </si>
  <si>
    <t>Учебник Биология 7 кл. Латюшин В.В. (60 шт.)</t>
  </si>
  <si>
    <t>Учебник Химия (учебник-навигатор) 9 кл. Габриелян О.С. (28 шт.)</t>
  </si>
  <si>
    <t>Учебник Сборник задач по физике 7-9 кл. Перышкин А.В. (17 шт.)</t>
  </si>
  <si>
    <t>Учебник Русский язык 7 кл. для коррекц.школ</t>
  </si>
  <si>
    <t>Учебник Чтение 4 кл. для коррекц. школ</t>
  </si>
  <si>
    <t>Учебник Математика 7 кл. для коррекц.школ</t>
  </si>
  <si>
    <t>Учебник География 7 кл. для коррекц.школ</t>
  </si>
  <si>
    <t>Учебник Биология 7 кл. для коррекц.школ</t>
  </si>
  <si>
    <t>Учебник Сельскохозяйственный труд 7 кл. для коррекц.школ</t>
  </si>
  <si>
    <t>Учебник Астрономия 11 кл. Воронцов-Вельяминов (2 шт.)</t>
  </si>
  <si>
    <t>ДН-34К Доска настенная магнитная 3-х элиментная, 340*100 см, емел/маркер</t>
  </si>
  <si>
    <t>МФУ Ricoh SP 150SU (принтер/сканер/копир/факс: А4 600х600dpi 22ppm 128 Md GDI USB2)</t>
  </si>
  <si>
    <t>Автобус ПАЗ-32053-70</t>
  </si>
  <si>
    <t>Проектор ОРТОМА</t>
  </si>
  <si>
    <t>Доска 3032х1012 мм (зеленая) СВ ДА-32</t>
  </si>
  <si>
    <t>Теллурий (Модель Солнце-Земля-Луна)</t>
  </si>
  <si>
    <t>Модель "Строение Земли"</t>
  </si>
  <si>
    <t>МФУ Konika Minolta bizhub 185</t>
  </si>
  <si>
    <t>БРО-5 GSM блок радиокальный объектовый</t>
  </si>
  <si>
    <t>МФУ Pantum M6550NW</t>
  </si>
  <si>
    <t>Электросчетчик 2017</t>
  </si>
  <si>
    <t>Проектор Behq MSS527-АВГУСТ 2017</t>
  </si>
  <si>
    <t>Стол учительский - август 2017</t>
  </si>
  <si>
    <t>Атлас (5-10класс) август-2017</t>
  </si>
  <si>
    <t>Библиотечный фонд - июнь 2017 года (170 штук)</t>
  </si>
  <si>
    <t>Библиотечный фонд учебники (135 штук) февраль 2017г.</t>
  </si>
  <si>
    <t>Принтер МФУ Canon i-SENSYS MF 3010</t>
  </si>
  <si>
    <t>Стол лабораторный ученический</t>
  </si>
  <si>
    <t>Учебники2017Астрономия (6276,00)-12шт.</t>
  </si>
  <si>
    <t>Шкаф ШБ-2С900х410х2000,ЛДСП</t>
  </si>
  <si>
    <t>Шкаф ШБ-2С700х400х2000,ЛДСП</t>
  </si>
  <si>
    <t>Стол С-12Т 1200х700х750 ЛДСП</t>
  </si>
  <si>
    <t>Тумба Т-6 400х420х630 ЛДСП 16</t>
  </si>
  <si>
    <t>Ноутбук Lenovo</t>
  </si>
  <si>
    <t>4101260037-4101260038</t>
  </si>
  <si>
    <t>ИБП DS 650</t>
  </si>
  <si>
    <t>МФУ Самсунг</t>
  </si>
  <si>
    <t>Доска передвижная поворотная магнитная ДПЗ-12</t>
  </si>
  <si>
    <t>Доска передвижная поворотная магнитная ДПБЗ-12</t>
  </si>
  <si>
    <t>Стол 2-местн.регулир.высота и наклон столешницы 0-10</t>
  </si>
  <si>
    <t>4101260004-4101260009</t>
  </si>
  <si>
    <t>Стол для преподавателя с подвесной тумбой</t>
  </si>
  <si>
    <t>4101260035-4101260036</t>
  </si>
  <si>
    <t>Ноутбук Lenovo V110-15AST</t>
  </si>
  <si>
    <t>Проектор BenQ MS527</t>
  </si>
  <si>
    <t>МФУ Brother DCP-1510R</t>
  </si>
  <si>
    <t>ИБП APC Back-UPS</t>
  </si>
  <si>
    <t>Проектор INF OCUS IN124a(FUII 3D)</t>
  </si>
  <si>
    <t>МФУ Canon-i-SENSYS MF 628 Cw</t>
  </si>
  <si>
    <t>Проектор INF OCUS IN112a</t>
  </si>
  <si>
    <t>Экран для проектора DIGIS Optimal-C DSOC-1103 (1)</t>
  </si>
  <si>
    <t>Учебники 2017г -4707,00(9шт.)-Астрономия</t>
  </si>
  <si>
    <t>Доска маркерная</t>
  </si>
  <si>
    <t>Воронцов-вельяминов Б.А., Страут Е.К. астрономия, Базовый уровень 11 класс ДРОФА (11 шт.)</t>
  </si>
  <si>
    <t>Стол компьютерный ученический</t>
  </si>
  <si>
    <t>МФУ Samsung SL-M2070 (Принтер/копир/сканер)</t>
  </si>
  <si>
    <t>Учебник Физика 7 кл. Перышкин А.В. (8 шт.)</t>
  </si>
  <si>
    <t>Учебник Информатика 7 кл. семакин И.Г. (8 шт.)</t>
  </si>
  <si>
    <t>Учебник География 7 кл. Коринская В.А. (8 шт.)</t>
  </si>
  <si>
    <t>Учебник Технология. Индустриальные технологии 7 кл. Тишенко А.Т. (8 шт.)</t>
  </si>
  <si>
    <t>Учебник Алгебра 7 кл. Мерзляк А.Г. (8 шт.)</t>
  </si>
  <si>
    <t>Учебник Геометрия 7 кл. Мерзляк А,Г. (8 шт.)</t>
  </si>
  <si>
    <t>Учебник Биолоргия 7 кл. Латюшин В.В. (8 шт.)</t>
  </si>
  <si>
    <t>Основы духовно-нравственной культуры народов России 5 кл. Виноградова Н.Ф. (5 кл.)</t>
  </si>
  <si>
    <t>Сборник задач по физике 7-9 кл. Перышкин А.В. (8 шт.)</t>
  </si>
  <si>
    <t>Стенка ТЕРЕМ</t>
  </si>
  <si>
    <t>Уголок Природы</t>
  </si>
  <si>
    <t>МФЦ EPSON 1,222</t>
  </si>
  <si>
    <t>Ноутбук ACER - EXTENSA</t>
  </si>
  <si>
    <t>Ноутбук ACER - EXTENSA EX</t>
  </si>
  <si>
    <t>Спортивный мягкий модуль ГОРОД М-18</t>
  </si>
  <si>
    <t>Блок радиокальный БРО-5 GSM</t>
  </si>
  <si>
    <t>Бревно гимнастическое</t>
  </si>
  <si>
    <t>Дорожка - кочка "ЗМЕЯ"</t>
  </si>
  <si>
    <t>МАТ - 2 гимнастический</t>
  </si>
  <si>
    <t>Ноутбук Lenovo N3530</t>
  </si>
  <si>
    <t>Интерактивная доска IQBoard PSS082 82</t>
  </si>
  <si>
    <t>Проектор inFocus</t>
  </si>
  <si>
    <t>Ноутбук "Lenovo-300-151BR"</t>
  </si>
  <si>
    <t>МФУ "Epson L222"</t>
  </si>
  <si>
    <t>Энциклопедия</t>
  </si>
  <si>
    <t>4101370004-4101370007</t>
  </si>
  <si>
    <t>Дорожка паласная</t>
  </si>
  <si>
    <t>4101360009-4101360012</t>
  </si>
  <si>
    <t>Мат гимнастический 1,0*1,0</t>
  </si>
  <si>
    <t>Игровая зона Кухня (№20)</t>
  </si>
  <si>
    <t>Игровая зона Кухня (№ 15)</t>
  </si>
  <si>
    <t>4101360030-4101360031</t>
  </si>
  <si>
    <t>Игровая зона Кухня (№ 18)</t>
  </si>
  <si>
    <t>4101360032-4101360033</t>
  </si>
  <si>
    <t>Игровая зона Парикмахерская № 1</t>
  </si>
  <si>
    <t>Игровая зона Парикмахерская № 2</t>
  </si>
  <si>
    <t>Игровая зона Парикмахерская Золушка № 3</t>
  </si>
  <si>
    <t>Игровая мебель Уголок ряжения</t>
  </si>
  <si>
    <t>Игровая мебель Уголок ряжения 2</t>
  </si>
  <si>
    <t>4101360038-101360039</t>
  </si>
  <si>
    <t>Игровая мебель Трюмо</t>
  </si>
  <si>
    <t>Игровая мебель Театральный уголок</t>
  </si>
  <si>
    <t>Книга Сказок</t>
  </si>
  <si>
    <t>Музыкальная Азбука</t>
  </si>
  <si>
    <t>Спортивный модуль (25предметов)</t>
  </si>
  <si>
    <t>Спортивный модуль "Город-М"</t>
  </si>
  <si>
    <t>Детская мебель КУХНЯ (2017)</t>
  </si>
  <si>
    <t>Доска маркерная магнитная (2017)</t>
  </si>
  <si>
    <t>Доска передвижная поворотная (2017)</t>
  </si>
  <si>
    <t>Игровая лесенка (2017)</t>
  </si>
  <si>
    <t>Игровая мебель ТРЮМО (2017)</t>
  </si>
  <si>
    <t>Игровая мебель УГОЛОК РЯЖЕНИЯ (2017)</t>
  </si>
  <si>
    <t>Машинка стиральная (2017)</t>
  </si>
  <si>
    <t>Ноутбук Irbis (2017)</t>
  </si>
  <si>
    <t>Принтер Canon (2017)</t>
  </si>
  <si>
    <t>Спальня игровая ПАЗЛ (2017)</t>
  </si>
  <si>
    <t>Спальня игровая ГОРОДОК (2017)</t>
  </si>
  <si>
    <t>Стенка ДОМИК (2017)</t>
  </si>
  <si>
    <t>Стенка ТЕРЕМОК (2017)</t>
  </si>
  <si>
    <t>Уголок ИЗОКИСТИ (2017)</t>
  </si>
  <si>
    <t>00-000001155</t>
  </si>
  <si>
    <t>00-00011561</t>
  </si>
  <si>
    <t>Ноутбук ACER</t>
  </si>
  <si>
    <t>Проектор RICOH PJ</t>
  </si>
  <si>
    <t>Стол ЛДСП регулирующий</t>
  </si>
  <si>
    <t>Экран на штативе DEXP TM - 70</t>
  </si>
  <si>
    <t>Электросчетчик Меркурий 230АМ 01</t>
  </si>
  <si>
    <t>Экран настенный, размер 180*180</t>
  </si>
  <si>
    <t>Мат одинарный 20 мм размер 155*100*20</t>
  </si>
  <si>
    <t>Мягкий мат "РОМАШКА" диам 1200мм (объем 0,06 м/куб.)</t>
  </si>
  <si>
    <t>Тепловая завса</t>
  </si>
  <si>
    <t>Принтер "Epson-L132"</t>
  </si>
  <si>
    <t>Ноутбук "Acep-ASPESI-512-P2US"</t>
  </si>
  <si>
    <t>Ноутбук "Asus-X 553SA-XX137T"</t>
  </si>
  <si>
    <t>Блок радиокальный БРО - 5 GSM</t>
  </si>
  <si>
    <t>ИПБ CROUN CMU- 800VA</t>
  </si>
  <si>
    <t>Ноутбук "Lenovo IP 110-151BR"</t>
  </si>
  <si>
    <t>Тепловентилятор Polaris</t>
  </si>
  <si>
    <t>Водонагреватель Thermex ERS 50V</t>
  </si>
  <si>
    <t>Ноутбук Irdis NB33</t>
  </si>
  <si>
    <t>Принтер Pamtum З2500W (Ноябрь 2017) Принтер Канон-3010</t>
  </si>
  <si>
    <t>Ноутбук Lenovo 310-151SK (Ноябрь 2017)</t>
  </si>
  <si>
    <t>Процессор (ПК DEXP E 134 Core i3-4170)</t>
  </si>
  <si>
    <t>ИБП DEXP EURO 850VA</t>
  </si>
  <si>
    <t xml:space="preserve">ИБП DEXP </t>
  </si>
  <si>
    <t>Доска настенная 1-элементная ДН-</t>
  </si>
  <si>
    <t>Доска настенная 1-элементная ДН-12/14</t>
  </si>
  <si>
    <t>Конвектор POLARIS PCH 2083D</t>
  </si>
  <si>
    <t>Конвектор POLARIS PCH 2089</t>
  </si>
  <si>
    <t>Шкаф для документов-15</t>
  </si>
  <si>
    <t>Шкаф-купе</t>
  </si>
  <si>
    <t>Тумба (бухгалтерия0</t>
  </si>
  <si>
    <t>Стол компьютерный (21каб)</t>
  </si>
  <si>
    <t>Стенка2</t>
  </si>
  <si>
    <t>Прочие</t>
  </si>
  <si>
    <t>Лазерный цветной принтер Kyocera ECOSYS P6021 cdn</t>
  </si>
  <si>
    <t>ИБП Crown CMU CMU-SP800 EURO (КСП)</t>
  </si>
  <si>
    <t>ИБП  АРС -Back UPS 650VA</t>
  </si>
  <si>
    <t>Источник бесперебойного питания для персонального компьютера DEX HOME 850VA</t>
  </si>
  <si>
    <t>Принтер  струйный EPSON WF PRO WF-M5190DW</t>
  </si>
  <si>
    <t>МФУ струйное EPSON WF PRO WF-M5690DWF</t>
  </si>
  <si>
    <t>KRAULER KRC 86406 шкаф настенный 2-х секционный ,6U.600*450*368мм,стекл.дверь,</t>
  </si>
  <si>
    <t>Компьютер ACER ( ЗАГС)</t>
  </si>
  <si>
    <t xml:space="preserve">Монитор   21.5 ASER V226 HQLAB   </t>
  </si>
  <si>
    <t>Ноутбук HP-15 AY020  Ковалева</t>
  </si>
  <si>
    <t>Факс Panosonic  Ковалева</t>
  </si>
  <si>
    <t>Счетчик холодной воды ВДТХ-200</t>
  </si>
  <si>
    <t>Кресло Бюрократ ЗАГС</t>
  </si>
  <si>
    <t>GPS/ГЛОНАСС Навигатор Garmin e-Trex 20x</t>
  </si>
  <si>
    <t xml:space="preserve"> Тумба прикроватная ЗАГС</t>
  </si>
  <si>
    <t>Насос глубинный погружной ЭЦВ 8-40-120</t>
  </si>
  <si>
    <t xml:space="preserve">Костюм защитный изолирующий Л 1 - 17 шт. </t>
  </si>
  <si>
    <t>Противогаз гражданский ГП-7 - 23 шт.</t>
  </si>
  <si>
    <t>ККТ ЭКР-2102 К-Ф</t>
  </si>
  <si>
    <t>Принтер Epson LX-350</t>
  </si>
  <si>
    <t>МФУ Ricon SP 150 SU</t>
  </si>
  <si>
    <t>Компрессор "Агрессор"</t>
  </si>
  <si>
    <t>Жалюзи для кабинета бухгалтера</t>
  </si>
  <si>
    <t>Кресло PU (бежевое)</t>
  </si>
  <si>
    <t>Жалюзи в кабинет директора</t>
  </si>
  <si>
    <t>Информационный уголок</t>
  </si>
  <si>
    <t>Жалюзи для бэк-офиса</t>
  </si>
  <si>
    <t>Кресло (бежевое)</t>
  </si>
  <si>
    <t>с.Новокачалинск ул.Калинина,22/4</t>
  </si>
  <si>
    <t>№ 1022501180239 от 02.11.2002, д/р  27.01.1999</t>
  </si>
  <si>
    <t>Методическая литература</t>
  </si>
  <si>
    <t>Учебник Чтение 9 кл. Аксёнова А.К. (2 шт.)</t>
  </si>
  <si>
    <t>Учебник Чтение 8 кл. Малышева З.Ф. (2 шт.)</t>
  </si>
  <si>
    <t>Учебник Математика 9 кл. антропов А.П. (2 шт.)</t>
  </si>
  <si>
    <t>Учебник История России 8 кл. Часть 1. арсентьев Н.М. (55 шт.)</t>
  </si>
  <si>
    <t>Учебник история России 8 кл. Часть 2. Арсентьев Н.М. (55 шт.)</t>
  </si>
  <si>
    <t>Учебник История Отечества 8 кл. Бгажнокова И.М. (2 шт.)</t>
  </si>
  <si>
    <t>Учебник История Отечества 9 кл. Бгажнокова И.М. (2 шт.)</t>
  </si>
  <si>
    <t>Учебник Обществознание 8 кл. Боголюбов л.Н. (55 шт.)</t>
  </si>
  <si>
    <t>Учебник Технология. Сельскохозяйственный труд 8 кл. Ковалева Е.А. (2 шт.)</t>
  </si>
  <si>
    <t>Учебник Технология. Сельскохозяйственный труд 9 кл. Ковалева Е.А. (2 шт.)</t>
  </si>
  <si>
    <t>Учебник Литература 8 кл. Часть 1. Коровина В.Я. (45 шт.)</t>
  </si>
  <si>
    <t>Учебник Литература 8 кл. Часть 2. Коровина В.Я. (45 шт.)</t>
  </si>
  <si>
    <t>Учебник Английский язык. 8 кл. Кузовлев В.П. (55 шт.)</t>
  </si>
  <si>
    <t>Учебник География. 9 кл. Лифанова Т.М. (2 шт.)</t>
  </si>
  <si>
    <t>Учебник География. 8 кл. Лифанова Т.М. (2 шт.)</t>
  </si>
  <si>
    <t>Учебник Биология. Животные. 8 кл. Никишов А.И. (2 шт.)</t>
  </si>
  <si>
    <t>Учебник Биология. Человек 9 кл. Соломина Е.Н. (2 шт.)</t>
  </si>
  <si>
    <t>Учебник Искусство. 8-9 кл. Сергеева Г.П. ( 2 шт.)</t>
  </si>
  <si>
    <t>учебник математика. 8 кл. Эк В.В. (2 шт.)</t>
  </si>
  <si>
    <t>Учебник Всеобщая История. История Нового времени. 8 кл. Юдовская А.Я. (55 шт.)</t>
  </si>
  <si>
    <t>Учебник Русский язык. 8 кл. Якубовская Э.В. (2 шт.)</t>
  </si>
  <si>
    <t>Учебник Русский язык. 9 кл. Якубовская Э.В. (2 шт.0</t>
  </si>
  <si>
    <t>Учебник Физика 8 кл. перышкин (55 шт.)</t>
  </si>
  <si>
    <t>Дидактический материал Физика 8 кл. Марон А.Е. (16 шт.0</t>
  </si>
  <si>
    <t>Учебник Химия 8 кл. Габриелян (55 шт.0</t>
  </si>
  <si>
    <t>Химия в тестах, задачах, упражнениях. 8 кл. Габриелян (15 шт.)</t>
  </si>
  <si>
    <t>Учебник География России. Природа. 8 кл. Баринова (55 шт.)</t>
  </si>
  <si>
    <t>Учебник Биология. Человек. 8 кл. Колесов. (55 шт.)</t>
  </si>
  <si>
    <t>Учебник Технология. Обслуживающий труд. 8 кл.. Кожина (20 шт.)</t>
  </si>
  <si>
    <t>Дидактические материалы. Алгебра 7 кл. Мерзляк А.Г. (15 шт.)</t>
  </si>
  <si>
    <t>Учебник Алгебра 8 кл. Мерзляк А.Г. (55 шт.)</t>
  </si>
  <si>
    <t>Дидактические материалы. Алгебра 8 кл. мерзляк А.Г. (15 шт.)</t>
  </si>
  <si>
    <t>Дидактические материалы. Геометрия. 7 кл. Мерзляк А.Г. (15 шт.)</t>
  </si>
  <si>
    <t>Учебник Геометрия. 8 кл. Мерзляк А.Г. (55 шт.)</t>
  </si>
  <si>
    <t>Дидактические материалы. Геометрия 8 кл. мерзляк А.Г. (15 шт.)</t>
  </si>
  <si>
    <t>Учебник Информатика 8 кл. Семакин И.Г. (45 шт.)</t>
  </si>
  <si>
    <t>Учебник русский язык 8 кл. Тростенцова Л.А. (8 шт.)</t>
  </si>
  <si>
    <t>Учебник Всеобщая история. История Нового времени 8 кл. Юдовская А.Я. ( 8 шт.0</t>
  </si>
  <si>
    <t>Учебник Обществознание 8 кл. Боголюбов Л.Н. (8шт.)</t>
  </si>
  <si>
    <t>Учебник Литература 8 кл. Часть 1. Коровина В.Я. (8 шт.)</t>
  </si>
  <si>
    <t>Учебник Литература 8 кл. Часть 2. Коровина В.Я. (8 шт.)</t>
  </si>
  <si>
    <t>Учебник Английский язык 8 кл. Кузовлев В.П. (8 шт.)</t>
  </si>
  <si>
    <t>Учебник Основы безопасности жизнедеятельности 7 кл. Смирнов А.Т. (8 шт.0</t>
  </si>
  <si>
    <t>Учебник ОБЖ 8 кл. Смирнов А.Т. (8 шт.)</t>
  </si>
  <si>
    <t>Учебник История России 8 кл. Часть 1. арсентьев Н.М. (8 шт.)</t>
  </si>
  <si>
    <t>Учебник История России 8 кл. часть 2. Арсентьев Н.М. (8 шт.)</t>
  </si>
  <si>
    <t>Учебник Информатика 8 кл. Семакин И.Г., Залогова Л.А. (8 шт.)</t>
  </si>
  <si>
    <t>Учебник Химия 8 кл. Габриелян (8 шт.)</t>
  </si>
  <si>
    <t>Учебник География России. Природа 8 кл. Баринова (8 кл.)</t>
  </si>
  <si>
    <t>Учебник Биология . Человек. 8 кл. Колесов ( 8 шт.)</t>
  </si>
  <si>
    <t>Учебник Алкебра 8 кл. Мерзляк А.Г., Полонский В.Б. (8 шт.)</t>
  </si>
  <si>
    <t>Учебник Технология. Технология ведения дома 8 кл. Синица Н.В. (8 шт.0</t>
  </si>
  <si>
    <t>Учебник Технология 8 кл. Симоненко В.Д., Матяш н.В. (8 шт.)</t>
  </si>
  <si>
    <t>Учебник Физика 8 кл. Перышкин (8 шт.)</t>
  </si>
  <si>
    <t>История Арсентьев Н.М. часть 2, 8 класс 10 шт</t>
  </si>
  <si>
    <t>История россии Арсентьев Н.М. часть 1, 8 класс 10 шт</t>
  </si>
  <si>
    <t>Обществознание Боголюбов л.Н., 8 класс 10 шт.</t>
  </si>
  <si>
    <t>Литература Коровина В.Я. Часть 2, 8 класс 10 шт.</t>
  </si>
  <si>
    <t>Литература Коровина В.Я. Часть 1, 8 класс 10 шт.</t>
  </si>
  <si>
    <t>Английский язык Кузовлев В.П. 8 класс, 10 шт.</t>
  </si>
  <si>
    <t>Физическая культура Лях В.И. 8-9 класс, 8 шт.</t>
  </si>
  <si>
    <t>ОБЖ Смирнов А.Т. 7 класс 10 шт.</t>
  </si>
  <si>
    <t>ОБЖ Смирнов А.Т. 8 класс, 10 шт.</t>
  </si>
  <si>
    <t>Русский язык тростенцова л.А. 8 класс 10 шт.</t>
  </si>
  <si>
    <t>Всеобщая История Юдовская а.Я. 8 класс 10 шт.</t>
  </si>
  <si>
    <t>История России 8 кл. Ч.1 Арсентьев НМ, Данилов А.А., Курукин ИВ 25 шт</t>
  </si>
  <si>
    <t>Обществознание 8 кл. боголюбов ЛН, Городецкая НИ, Иванова ЛФ 25 шт</t>
  </si>
  <si>
    <t>Литература 8 кл, Ч. 1 коровина ВЯ, Журавлев ВП, Коровин ВИ 25 шт</t>
  </si>
  <si>
    <t xml:space="preserve"> Литература 8 кл. Ч. 2 Коровина ВЯ, Журавлев ВП, Коровин ВИ 25 шт</t>
  </si>
  <si>
    <t>Англ. Яз. 8 кл. Кузовлев ВП, Лапа НМ, Перегудова ЭШ,25 шт</t>
  </si>
  <si>
    <t>Физическая культура 8-9 кл. Лях ВИ 10 шт</t>
  </si>
  <si>
    <t>ИЗО. ИЗО в театре, кино, на телевидении 8 кл. Питерских АС 10 шт.</t>
  </si>
  <si>
    <t>ОБЖ 8 кл. Смирнов АТ, Хренников БО 20 шт</t>
  </si>
  <si>
    <t>Русский язы. 8 кл. Тростенцова ЛА, Ладыженская ТА, Дейкина АД 25 шт</t>
  </si>
  <si>
    <t>Всеобщая история. История нового времени 1800-1900. 8 кл. Юдовская АЯ 25 шт</t>
  </si>
  <si>
    <t>История России 8 класс, Часть 1 (2018 год) Арсеньев Н.М., Данилов А.А., Курукин И.В. (6 шт.)</t>
  </si>
  <si>
    <t>История России 8 класс, Часть 2 (2018 год) Арсеньев Н.М., Данилов А.А., Курукин И.В. (6 шт.)</t>
  </si>
  <si>
    <t>Геометрия 7-9 классы Погорелов А.В. (20 шт.)</t>
  </si>
  <si>
    <t>Всеобщая история. История Нового времени 1800-1900 8 класс юдовская А.Я., Баранов П.А., Ванюшкина Л.М. (6 шт.)</t>
  </si>
  <si>
    <t>Библиотечный фонд - учебники (июль 2018 - 140 экз.)</t>
  </si>
  <si>
    <t>История России 8 кл. Ч. 2 арсентьев НМ, Данилов АА, Курукин ИВ 10 шт.</t>
  </si>
  <si>
    <t>История России 8 кл. Ч. 1 Арсентьев НМ, Данилов АА, Курукин ИВ 10 шт</t>
  </si>
  <si>
    <t>Обществознание 8 кл. Боголюбов ЛН, Городецкая НИ, Иванова ЛФ 10 шт</t>
  </si>
  <si>
    <t>Литература 8 кл. Ч. 2 Коровина ВЯ, Журавлев ВП, Коровин ВИ 10 шт</t>
  </si>
  <si>
    <t>Литература 8 кл. Ч. 1 Коровина ВЯ, Журавлев ВП, Коровин ВИ 10 шт</t>
  </si>
  <si>
    <t>Англ. Яз 8 кл. Кузовлев ВП, Лапа НМ, Перегудова ЭШ 10 шт</t>
  </si>
  <si>
    <t>Искусство 8-9 кл. Сергеева ВП, Кашекова ИЭ, Критская ЕД 7 шт</t>
  </si>
  <si>
    <t>ОБЖ 8 кл. Смирнова АТ, Хренников БО 10 шт</t>
  </si>
  <si>
    <t>Русский яз. 8 кл. Тростенцова ЛА, Ладыженская ТА, Дейкина АД 10 шт</t>
  </si>
  <si>
    <t>Всеобщая история. История нового времени 1800-1900 8 кл. юдовская АЯ 10 шт</t>
  </si>
  <si>
    <t>с. Камень-Рыболов, ул. Калинина, 8А (1972)</t>
  </si>
  <si>
    <t>25:19:030201:622</t>
  </si>
  <si>
    <t>Блок жилого дома блокированной застройки</t>
  </si>
  <si>
    <t>с. Майское  ул. Стрельникова д.14/2</t>
  </si>
  <si>
    <t>блок жилого дома блокированной застройки</t>
  </si>
  <si>
    <t>с. Новоселище, Пролетарская д.16/2</t>
  </si>
  <si>
    <t>Автомобиль TOYOTA VELLFIRE</t>
  </si>
  <si>
    <t>Физика 8 кл. перышкин 10 шт.</t>
  </si>
  <si>
    <t>Химия 8 кл. Габриелян 10 шт.</t>
  </si>
  <si>
    <t>Биология. Человек. Колесов 8 кл. 10 шт.</t>
  </si>
  <si>
    <t>Алгебра 8 кл. Мерзляк А.Г. 10 шт.</t>
  </si>
  <si>
    <t>География России Природа 8 кл. Баринова 10 шт.</t>
  </si>
  <si>
    <t>Геометрия 8 кл. Мерзляк А.Г. 10 шт.</t>
  </si>
  <si>
    <t>Информатика 8 кл. Семакин И.Г. 10 шт.</t>
  </si>
  <si>
    <t>Технология 8 кл. Симоненко 10 шт.</t>
  </si>
  <si>
    <t>Муравин Алгебра 8 кл. учебник ВЕРТИКАЛЬ ДРОФА (6 шт)</t>
  </si>
  <si>
    <t>Перышкин Физика 8 кл. учебник ВЕРТИКАЛЬ ДРОФА (6 шт)</t>
  </si>
  <si>
    <t>Морозильный ларь Bravo-350</t>
  </si>
  <si>
    <t>Учебник. Габриелян. Химия. 8 кл. (18 шт.0</t>
  </si>
  <si>
    <t>Учебник. Перышкин. Физика. 8 кл. (18 шт.0</t>
  </si>
  <si>
    <t>Учебник География России. Природа. 8 кл. (18 шт.0</t>
  </si>
  <si>
    <t>Учебник. Колесов, Биология. Человек. 8 кл. (18 шт.)</t>
  </si>
  <si>
    <t>Учебник. Мерзляк А.Г., Полонский В.Б., Якир М.С. алгебра. 8 кл. (18 шт.0</t>
  </si>
  <si>
    <t>Учебник. Мерзляк А.Г., Полонский В.Б., Якир М.С. геометрия 8 кл. (18 шт.)</t>
  </si>
  <si>
    <t>Физика 8 кл. перышкин 25 шт.</t>
  </si>
  <si>
    <t>География россии. Природа 8 кл. баринова 25 шт.</t>
  </si>
  <si>
    <t>Биология. Человек 8 кл. Колесов 25 шт.</t>
  </si>
  <si>
    <t>Алгебра 8 кл. Мерзляк АГ, Полонский ВБ 25 шт.</t>
  </si>
  <si>
    <t>Геометрия 8 кл., Мерзляк АГ, Полонский ВБ 25 шт.</t>
  </si>
  <si>
    <t>Технология 8 кл., Симоненко ВД, Матяш НВ 10 шт.</t>
  </si>
  <si>
    <t>Информатика. Учебник для 8 класса Семакин ИГ, Залогова ЛА 25 шт.</t>
  </si>
  <si>
    <t>Химия 8 кл., Габриелян 25 шт.</t>
  </si>
  <si>
    <t>История России 8 кл. Ч.2 Арсентьев Н.М., Данилов АА, Купрукин ИВ, 25 шт.</t>
  </si>
  <si>
    <t>Физика 8 кл. Перышкин 10 шт.</t>
  </si>
  <si>
    <t>География России. Природа 8 кл. Баринова 10 шт.</t>
  </si>
  <si>
    <t>Биология. Человек 8 кл. Колесов 10 шт.</t>
  </si>
  <si>
    <t>Искусство. Музыка 8 кл. науменко 7 шт.</t>
  </si>
  <si>
    <t>Алгебра 8 кл. Мерзляк А.Г., Полонский ВБ, Якир МС 10 шт.</t>
  </si>
  <si>
    <t>Алгебра 8 кл. Дидактические материалы Мерзляк АГ, Полонский ВБ, Якир МС 1 шт.</t>
  </si>
  <si>
    <t>Геометрия 8 кл., Мерзляк АГ, Полонский ВБ, Якир МС 10 шт.</t>
  </si>
  <si>
    <t>Технология 8 кл. Симоненко ВД, Матяш НВ, 10 шт.</t>
  </si>
  <si>
    <t>Информатика 8 кл. Семакин ИГ, Залогова ЛА, Русаков СВ 10 шт.</t>
  </si>
  <si>
    <t>25:19:031301:440</t>
  </si>
  <si>
    <t>с. Вл-Петровка, ул. Лазо, 5в, (1975)</t>
  </si>
  <si>
    <t xml:space="preserve">№ 25:19:031301:440-25/004/2018-2  от 08.05.2018  (Собственность) </t>
  </si>
  <si>
    <t>Задвижка 30ч906бр Ду400 Ру10 с электроприводом Н-Б1-06</t>
  </si>
  <si>
    <t>Задвижка 30ч6бр Ду200 Ру10 в комплекте</t>
  </si>
  <si>
    <t>Кондиционер настенный ТАС-24HRA/E1</t>
  </si>
  <si>
    <t>Нежилые помещения №№ 38-39, 40-44, 59-60, 63, 69-74</t>
  </si>
  <si>
    <t>Автобус ПАЗ 32053-70 (2018)</t>
  </si>
  <si>
    <t>Мусорный контейнер</t>
  </si>
  <si>
    <t>Информатика Базовый уровень, учебник для 10 класса Семакин И.Г. (10 шт.)</t>
  </si>
  <si>
    <t>Информатика Базовый уровень, учебник для 11 класса Семакин И.Г. (10 шт.)</t>
  </si>
  <si>
    <t xml:space="preserve">Физика 9 кл. Перышкин А.В. </t>
  </si>
  <si>
    <t>Биология 10 кл. Сивоглазов В.И.</t>
  </si>
  <si>
    <t>Биология 11 кл. Сивоглазов В.И.</t>
  </si>
  <si>
    <t>Учебник Литература 10 кл. Лебедев Ю.В. часть 1</t>
  </si>
  <si>
    <t>Учебник Литература 10 кл. Лебедев Ю.В. часть 2</t>
  </si>
  <si>
    <t>Проектор Ricoh PJ S 2440</t>
  </si>
  <si>
    <t>25:19:031201:160</t>
  </si>
  <si>
    <t>Собственность, № 25:19:031201:160-25/004/2018-1 от 24.08.2018</t>
  </si>
  <si>
    <t>25:19:031201:159</t>
  </si>
  <si>
    <t>Собственность, № 25:19:031201:15-25/004/2018-1 от 24.08.2018</t>
  </si>
  <si>
    <t>25:19:030208:1171</t>
  </si>
  <si>
    <t>Собственность, №25:19:030208:1171-25/004/2018-1 от 17.08.2018</t>
  </si>
  <si>
    <t>25:19:030208:1173</t>
  </si>
  <si>
    <t>Собственность, № 25:19:030208:1173-25/004/2018-1 от 17.08.2018</t>
  </si>
  <si>
    <t>25:19:030208:1172</t>
  </si>
  <si>
    <t>Собственность, № 25:19:030208:1172-25/004/2018-1 от 17.08.2018</t>
  </si>
  <si>
    <t>25:19:000000:2892</t>
  </si>
  <si>
    <t>Собственность, № 25:19:000000:2892-25/004/2018-1 от 20.08.2018</t>
  </si>
  <si>
    <t>25:19:030210:572</t>
  </si>
  <si>
    <t>Собственность, №25:19:030210:572-25/004/2018-1 от 17.08.2018</t>
  </si>
  <si>
    <t>25:19:030209:976</t>
  </si>
  <si>
    <t>Собственность, № 25:19:030209:976-25/004/2018-1 от 17.08.2018</t>
  </si>
  <si>
    <t>25:19:000000:2891</t>
  </si>
  <si>
    <t>Собственность, № 25:19:000000:2891-25/004/2018-1 от 17.08.2018</t>
  </si>
  <si>
    <t>Собственность, № 25:19:000000:2890-25/004/2018-1 от 17.08.2018</t>
  </si>
  <si>
    <t>25:19:000000:2890</t>
  </si>
  <si>
    <t>25:19:030208:1174</t>
  </si>
  <si>
    <t>25:19:030210:573</t>
  </si>
  <si>
    <t>Собственность, № 25:19:030210:573-25/004/2018-1 от 17.08.2018</t>
  </si>
  <si>
    <t>25:19:030209:977</t>
  </si>
  <si>
    <t>Собственность, № 25:19:030209:977-25/004/2018-1 от 17.08.2018</t>
  </si>
  <si>
    <t>25:19:030209:978</t>
  </si>
  <si>
    <t>Собственность, № 25:19:030209:978-25/004/2018-1 от 17.08.2018</t>
  </si>
  <si>
    <t>25:19:000000:2902</t>
  </si>
  <si>
    <t>Собственность, № 25:19:000000:2902-25/004/2018-1 от 20.08.2018</t>
  </si>
  <si>
    <t>25:19:000000:2903</t>
  </si>
  <si>
    <t>Собственность, № 25:19:030208:1174-25/004/2018-1 от 20.08.2018</t>
  </si>
  <si>
    <t>Собственность № 25:19:000000:2903-25/004/2018-1 от 17.08.2018</t>
  </si>
  <si>
    <t>Собственность, № 25:19:000000:2907-25/004/2018-1 от 17.08.2018</t>
  </si>
  <si>
    <t>25:19:030208:1175</t>
  </si>
  <si>
    <t>Собственность, № 25:19:030208:1175-25/004/2018-1 от 17.08.2018</t>
  </si>
  <si>
    <t>25:19:030209:979</t>
  </si>
  <si>
    <t>Собственность, № 25:19:030209:979-25/004/2018-1 от 17.08.2018</t>
  </si>
  <si>
    <t>25:19:031301:1060</t>
  </si>
  <si>
    <t>Собственность, № 25:19:031301:1060-25/004/2018-1 от 20.08.2018</t>
  </si>
  <si>
    <t>25:19:031301:1057</t>
  </si>
  <si>
    <t>Собственность, № 25:19:031301:1057-25/004/2018-1 от 20.08.2018</t>
  </si>
  <si>
    <t>25:19:031301:1063</t>
  </si>
  <si>
    <t>Собственность, № 25:19:031301:1063-25/004/2018-1 от 22.08.2018</t>
  </si>
  <si>
    <t>25:19:031301:1061</t>
  </si>
  <si>
    <t>Собственность, № 25:19:031301:1061-25/004/2018-1 от 20.08.2018</t>
  </si>
  <si>
    <t>25:19:031301:1062</t>
  </si>
  <si>
    <t>Собственность, № 25:19:031301:1062-25/004/2018-1 от 20.08.2018</t>
  </si>
  <si>
    <t>25:19:031301:1059</t>
  </si>
  <si>
    <t>Собственность, № 25:19:031301:1059-25/004/2018-1 от 20.08.2018</t>
  </si>
  <si>
    <t>25:19:031301:1056</t>
  </si>
  <si>
    <t>Собственность, № 25:19:031301:1056-25/004/2018-1 от 20.08.2018</t>
  </si>
  <si>
    <t>25:19:031301:1058</t>
  </si>
  <si>
    <t>Собственность, № 25:19:031301:1058-25/004/2018-1 от 22.08.2018</t>
  </si>
  <si>
    <t>25:19:010601:1427</t>
  </si>
  <si>
    <t>Собственность, № 25:19:010601:1427-25/004/2018-1 от 04.09.2018</t>
  </si>
  <si>
    <t>25:19:010601:1428</t>
  </si>
  <si>
    <t>Собственность, № 25:19:010601:1428-25/004/2018-1 от 23.08.2018</t>
  </si>
  <si>
    <t>25:19:010601:1424</t>
  </si>
  <si>
    <t>Собственность, № 25:19:010601:1424-25/004/2018-1 от 23.08.2018</t>
  </si>
  <si>
    <t>25:19:010601:1426</t>
  </si>
  <si>
    <t>Собственность, № 25:19:010601:1426-25/004/2018-1 от 23.08.2018</t>
  </si>
  <si>
    <t>25:19:010601:1415</t>
  </si>
  <si>
    <t>Собственность, № 25:19:010601:1415-25/004/2018-1 от 22.08.2018</t>
  </si>
  <si>
    <t>25:19:010601:1429</t>
  </si>
  <si>
    <t>Собственность, № 25:19:010601:1429-25/004/2018-1 от 23.08.2018</t>
  </si>
  <si>
    <t>25:19:010601:1425</t>
  </si>
  <si>
    <t>Собственность, № 25:19:010601:1425-25/004/2018-1 от 23.08.2018</t>
  </si>
  <si>
    <t>25:19:010601:1421</t>
  </si>
  <si>
    <t>Собственность, № 25:19:010601:1421-25/004/2018-1 от 22.08.2018</t>
  </si>
  <si>
    <t>25:19:010601:1431</t>
  </si>
  <si>
    <t>25:19:010601:1430</t>
  </si>
  <si>
    <t>Собственность, № 25:19:010601:1430-25/004/2018-1 от 23.08.2018</t>
  </si>
  <si>
    <t>25:19:010601:1416</t>
  </si>
  <si>
    <t>Собственность, № 25:19:010601:1416-25/004/2018-1 от 22.08.2018</t>
  </si>
  <si>
    <t>25:19:010601:1422</t>
  </si>
  <si>
    <t>Собственность, № 25:19:010601:1422-25/004/2018-1 от 22.08.2018</t>
  </si>
  <si>
    <t>25:19:010601:1423</t>
  </si>
  <si>
    <t>Собственность, № 25:19:010601:1423-25/004/2018-1 от 22.08.2018</t>
  </si>
  <si>
    <t>25:19:030203:362</t>
  </si>
  <si>
    <t>25:19:030207:3229</t>
  </si>
  <si>
    <t>25:19:030205:672</t>
  </si>
  <si>
    <t>25:19:000000:2905</t>
  </si>
  <si>
    <t>25:19:000000:2908</t>
  </si>
  <si>
    <t>25:19:000000:2906</t>
  </si>
  <si>
    <t>25:19:030201:1440</t>
  </si>
  <si>
    <t>Проектор "InFOCUS in 112X"</t>
  </si>
  <si>
    <t>Системный блок комп. AMDATHLON</t>
  </si>
  <si>
    <t>Ноутбук ASUS VivoBook X540NV-GQ072 15.6</t>
  </si>
  <si>
    <t>Видеодомофон, электромагнитный замок</t>
  </si>
  <si>
    <t>Проектор ASER BS-312</t>
  </si>
  <si>
    <t>ПК Pozitive J4xz 4/466</t>
  </si>
  <si>
    <t>Ноутбук ASUS VivoBook X540NV 15.6</t>
  </si>
  <si>
    <t>Проектор Ricoh PJ S 2440 DLP</t>
  </si>
  <si>
    <t>Проектор Ricoh PJ S2440</t>
  </si>
  <si>
    <t>Хрестоматии для детей (12 шт.)</t>
  </si>
  <si>
    <t>Кондиционер Zarget ZAC 090B</t>
  </si>
  <si>
    <t>Учебники 2018г 123шт-40774</t>
  </si>
  <si>
    <t>Учебники 2018г 15 шт-Анг. язык 8кл-8710,35р</t>
  </si>
  <si>
    <t>Учебники 2018г 15 шт-Всеобщая история 8-кл-6941,55р</t>
  </si>
  <si>
    <t>Учебники 2018г 15 шт-Изобр. искуство 8-кл-6675,90</t>
  </si>
  <si>
    <t>Учебники 2018г 15 шт-ОБЖ 8-кл-7680,75р</t>
  </si>
  <si>
    <t>Учебники 2018г 15 шт-Обществознание 8кл-6958,05</t>
  </si>
  <si>
    <t>Учебники 2018г 15 шт-Русский Язык 8-кл-6857,40</t>
  </si>
  <si>
    <t>Учебники 2018г 15 шт-Физ.культура 8-9кл-6204р</t>
  </si>
  <si>
    <t>Учебники 2018г 30 шт-История России-5923,50р</t>
  </si>
  <si>
    <t>Учебники 2018г 30 шт-Литература 8кл-11840,40р</t>
  </si>
  <si>
    <t>Стол демонстрационный 2400х700х860 СР-11-01</t>
  </si>
  <si>
    <t>Учебники 2018г 1 шт- География Алексеев Природа и население России 2014 8-кл-550</t>
  </si>
  <si>
    <t>Учебники 2018г 2 шт- География Алексеев  8-кл-1140</t>
  </si>
  <si>
    <t>Учебники 2018г 5 шт- Азбука Горецкий  1кл-2часть -4674,00</t>
  </si>
  <si>
    <t>Учебники 2018г 5 шт- Биология(Человек) Колесов  8-кл-3259,00</t>
  </si>
  <si>
    <t>Учебники 2018г 2 шт- География Алексеев  8-кл-961</t>
  </si>
  <si>
    <t>Учебники 2018г ОБЖ Фролов М.П. Шолох В.П. 8кл-17шт</t>
  </si>
  <si>
    <t>Учебники 2018г Физика-17шт-468р;Химия-17шт-424р;Биология-17-425р;Искуство1-439р;</t>
  </si>
  <si>
    <t>Учебники 2018г Всеобщ. История 17шт 8кл-7867,09р</t>
  </si>
  <si>
    <t>Учебники 2018г Анг. язык Кузовлев В.П.17шт-9871,73р</t>
  </si>
  <si>
    <t>Учебники 2018г Изобр. искуства 3шт 2-4кл-1144,88р</t>
  </si>
  <si>
    <t>Учебники 2018г История России 8 кл Арсентьев Н.М..-34шт-6713,30р</t>
  </si>
  <si>
    <t>Учебники 2018г Литература Коровина В.Я. 8кл-34шт-13419,12р</t>
  </si>
  <si>
    <t>Учебники 2018г Математика 3,2,3,2,4,4клАлышеваТ.В.Яковлева И.М.-6шт-2433,42р</t>
  </si>
  <si>
    <t>Учебники 2018г Мир природы 6шт 2*4кл-1973,40р</t>
  </si>
  <si>
    <t>Учебники 2018г Обществознание 8 кл Боголюбов Л.Н..-17шт-7885,79р</t>
  </si>
  <si>
    <t>Учебники 2018г Речевая практика Комарова С.В. 3,4,2кл-3шт-1190,53р</t>
  </si>
  <si>
    <t>Учебники 2018г Русск. Язык Тростенцова Л.А. 17шт 8кл-7771,72р</t>
  </si>
  <si>
    <t>Учебники 2018г Русск. Язык Якубовская Э.В.. 6шт 2-4кл-2325,18р</t>
  </si>
  <si>
    <t>Учебники 2018г Технология Кузнецова Л.А. 3шт 2,3,4кл-3шт-1355,97р</t>
  </si>
  <si>
    <t>Учебники 2018г Физ. культура 8шт 8-9кл-3308,8р</t>
  </si>
  <si>
    <t>Учебники 2018г ЧтениеИльина С.Ю Ильина С.Ю 1шт4,4,2,2,3,3кл-6шт-2325,18р</t>
  </si>
  <si>
    <t>15.6"Ноутбук Acer Aspire ES1-533-P1UR черный"</t>
  </si>
  <si>
    <t>Учебники 80 шт 8кл</t>
  </si>
  <si>
    <t>Видеодомофон</t>
  </si>
  <si>
    <t>Проектор  DS234</t>
  </si>
  <si>
    <t>Водонагреватель Термекс</t>
  </si>
  <si>
    <t>МФУ CANON-1-SEVSYS MF 3010</t>
  </si>
  <si>
    <t>Игровой конструктор (мягкие модули)</t>
  </si>
  <si>
    <t>МФУ EPSON L222</t>
  </si>
  <si>
    <t>Принтер МФУ IL 222</t>
  </si>
  <si>
    <t>Принтер МФУ IL 355</t>
  </si>
  <si>
    <t>Кондиционер AC ELECTRIC FCEM -24 HN 1</t>
  </si>
  <si>
    <t>с. Ильинка, ул. Переселенческая, (1969)</t>
  </si>
  <si>
    <t>МФУ XEROX (УНО) 2018</t>
  </si>
  <si>
    <t>Печь хлебопекарная электрическая</t>
  </si>
  <si>
    <t>3D Smarектор LED FULL HD+WIFI Android 4,2,2</t>
  </si>
  <si>
    <t>Проектор LED FULL HD</t>
  </si>
  <si>
    <t>Библиотечный фонд (март 2018) 609 шт</t>
  </si>
  <si>
    <t>Библиотечный фонд (июнь 2018) 916 шт</t>
  </si>
  <si>
    <t>Видеодомофон с электромагнитным замком</t>
  </si>
  <si>
    <t>Насосная станция Вихрь</t>
  </si>
  <si>
    <t>Библиотечный фонд 2018 (215шт)</t>
  </si>
  <si>
    <t>Библиотечный фонд субв. (210шт) 2018г.</t>
  </si>
  <si>
    <t>Математика 5 класс 25 шт.(ав. Мерзляк)</t>
  </si>
  <si>
    <t>МФУ Brother DCP-L2500DR (Принтер, Сканет, Копир)</t>
  </si>
  <si>
    <t>Ноутбук HP 15-bx647ur</t>
  </si>
  <si>
    <t>ПК "V-LAZER-FAMILIA A5025W"</t>
  </si>
  <si>
    <t>Библиотечный фонд сентябрь 2018 года-Учебники 8 класс (16 штук)</t>
  </si>
  <si>
    <t>Библиотечный фонд февраль 2018 года-Учебники 8класс (146 штук)Библиотечный фонд -июнь 2017 года (170 штук)</t>
  </si>
  <si>
    <t>Библиотечный фонд -июнь 2018 года (159 штук)</t>
  </si>
  <si>
    <t>ПРОЕКТОР BenQ MS527- октябрь 2018 (субвенция)</t>
  </si>
  <si>
    <t>ПК DEXP Aquilon O174 Pentium (компьютер октябрь -2018)</t>
  </si>
  <si>
    <t>ПРОЕКТОР DEXP DL-100 (Март 2018)</t>
  </si>
  <si>
    <t>МФУ Brother DCP - L2500DR (Принтер/Сканер/Копир)</t>
  </si>
  <si>
    <t>МФУ Brother MFC-L5750DW (Принтер/Сканер/Копир)</t>
  </si>
  <si>
    <t>МФУ Canon PIXMA G2415</t>
  </si>
  <si>
    <t>Интерактивная доска VS Board IR-9082, диагональ 82 дюйма, мультач 10 касаний</t>
  </si>
  <si>
    <t>Мультимедийный XGA проектор Optoma X341</t>
  </si>
  <si>
    <t>Наглядное пособие "Скелет голубя" SI-1104</t>
  </si>
  <si>
    <t>Раздвижная модульная доска, 2 секции, размер 400*135 см</t>
  </si>
  <si>
    <t>3D Smart Проектор LED FULL HD+WIFI Android 4.2.2</t>
  </si>
  <si>
    <t>МФУ Epson L350</t>
  </si>
  <si>
    <t>МФУ лазерное Brother MFC-L2700DNR</t>
  </si>
  <si>
    <t>Доска ДА-32 (к) св</t>
  </si>
  <si>
    <t xml:space="preserve">3D Smart Проектор LED FULL HD Android 4.2.2                                     </t>
  </si>
  <si>
    <t>Учебник Геометрия 8 кл. Мерзляк А.Г., Полонский В.Б. (8 шт)</t>
  </si>
  <si>
    <t>001923-001932</t>
  </si>
  <si>
    <t>Точка доступа Wi-Fi</t>
  </si>
  <si>
    <t>Тележка для ноутбука</t>
  </si>
  <si>
    <t>001935-001959</t>
  </si>
  <si>
    <t>Художественная литература</t>
  </si>
  <si>
    <t>Книга Блок Стихотворения и поэмы (Русская поэзия сребр век) (5шт)</t>
  </si>
  <si>
    <t>Книга Васюткино озеро Астафьев (Вопросы и ответы) (5 шт)</t>
  </si>
  <si>
    <t>Книга Вишневый сад Чехов (Всемир лит.) (3 шт)</t>
  </si>
  <si>
    <t>Книга Война и ир 2т.т. Толстой (Всемир класс) (3 шт)</t>
  </si>
  <si>
    <t>Книга Герой нашего времени Лермонтов (Классика в шк.) (3 шт)</t>
  </si>
  <si>
    <t>Книга Евгений Онегин. Поэмы Пушкин (Всемир лит.) (3 шт)</t>
  </si>
  <si>
    <t>Книга Малое собрание сочинений Распутин (5 шт)</t>
  </si>
  <si>
    <t>Книга Малое собрание сочинений Шукшин (5 шт0</t>
  </si>
  <si>
    <t>Книга Мастер и Маргарита (Всемир.класс) (3 шт)</t>
  </si>
  <si>
    <t>Книга Прощание с Маиерой Распутин (Кн.лег) (5 шт)</t>
  </si>
  <si>
    <t>Книга РК Стихотворения и поэмы Ахматова (5 шт)</t>
  </si>
  <si>
    <t>Книга Стихотворения Есенин (Всемир литер) (5шт)</t>
  </si>
  <si>
    <t>Книга Царь-Рыба Астафьев (Экскл кл) (5 шт)</t>
  </si>
  <si>
    <t>Книга ШкЧТ Отцы и дети Тургеньев (5 шт)</t>
  </si>
  <si>
    <t>Книга Шк ЧТ Преступление и наказание Достоевский (5)</t>
  </si>
  <si>
    <t>Книга Юмористические рассказы Чехов (Всемир лит) (3 шт)</t>
  </si>
  <si>
    <t>Книга История одного города салтыков-щедрин (5 шт)</t>
  </si>
  <si>
    <t>Книга Мы замятин (5 шт)</t>
  </si>
  <si>
    <t>Книга Гроза Островский (5 шт)</t>
  </si>
  <si>
    <t>Книга Кому на Руси жить хорошо Некрасов (5 шт)</t>
  </si>
  <si>
    <t>Книга Стихотворения Маяковский (5 шт)</t>
  </si>
  <si>
    <t>Книга ШБ Стихотворения Некрасов (5 шт)</t>
  </si>
  <si>
    <t>Книга Шк ЧТ На дне. Детство. Песня о Буревестнике. Макар Чудра Горький (5шт)</t>
  </si>
  <si>
    <t>Книга Петербургские повести Гоголь (5 шт)</t>
  </si>
  <si>
    <t>Книга Горе от ума Грибоедов (5 шт)</t>
  </si>
  <si>
    <t>Книга ШБ Рассказы Бунин (3 шт)</t>
  </si>
  <si>
    <t>Книга ШК ЧТ Обломов Гончаров (5шт)</t>
  </si>
  <si>
    <t>Книга Собачье сердце Булгаков ( 5 шт)</t>
  </si>
  <si>
    <t>Книга ШБ Идет война народная… Стии о ВОВ (5 шт)</t>
  </si>
  <si>
    <t>ШБ от Берлина до Москвы Рассказы ВОВ Рассказы о ВОВ</t>
  </si>
  <si>
    <t>Книга Стихотворения Цветаева (5шт)</t>
  </si>
  <si>
    <t>25:19:000000:2911</t>
  </si>
  <si>
    <t>Стенд "Для вас, родители" № 28 1000*1000</t>
  </si>
  <si>
    <t>Стенд "Для вас, родители" № 116 1500*1000</t>
  </si>
  <si>
    <t>Стенка КОРАБЛИК М-1</t>
  </si>
  <si>
    <t>Бассейн сухой КВАДРАТ 1200*1200*300</t>
  </si>
  <si>
    <t>МФУ Epson L222</t>
  </si>
  <si>
    <t>МФУ лазерное Brother DCP-L2500DNR</t>
  </si>
  <si>
    <t>Ноутбук НР 15-db0011 ur</t>
  </si>
  <si>
    <t>ТЕЛЕВИЗОР</t>
  </si>
  <si>
    <t>ПК Pozitive-5</t>
  </si>
  <si>
    <t>пректор Epson-EB-805 3LCD</t>
  </si>
  <si>
    <t>МФУ Brother Принтер</t>
  </si>
  <si>
    <t>МФУ Samsung принтер</t>
  </si>
  <si>
    <t>Проектор Aser</t>
  </si>
  <si>
    <t>ПК Aser Компьютер</t>
  </si>
  <si>
    <t>Морозильный ларь Бирюса 455 VK</t>
  </si>
  <si>
    <t>Ноутбук Asus VivoBook 540NV-GQ72 15.6</t>
  </si>
  <si>
    <t>3D Smart Проектор LED FULL HD Android 4.2.2</t>
  </si>
  <si>
    <t>Планшетный компьютер LenovoTab 4</t>
  </si>
  <si>
    <t>Точка доступа Wi-Fi (включая коммунатор для установки Wi-Fi) ZYXEL NAP102</t>
  </si>
  <si>
    <t>Тележка для ноутбука SchoolCharger</t>
  </si>
  <si>
    <t>Ноутбук LenovoIdeaPadV130+Манипулятор "мышь" Oklick 22 M</t>
  </si>
  <si>
    <t>Шкафы школьные книжные комплект из 3-х штук (стенка)</t>
  </si>
  <si>
    <t>Проектор Epson EB-W0 3LCD, WXGA (1280*800)</t>
  </si>
  <si>
    <t>Проектор Epson EB-W0 3LCD, WXGA (1024*768)</t>
  </si>
  <si>
    <t>Кресло КВ-8 (ШхГхВ: 525х475х1195-1295)</t>
  </si>
  <si>
    <t>Морозильник Beko FNE 19906</t>
  </si>
  <si>
    <t>Холодильник Bravo-XDR-273</t>
  </si>
  <si>
    <t>Ноутбук Aser-Extenca-EX2519-C08K</t>
  </si>
  <si>
    <t>Ноутбук Asus X540 4A-X0047T</t>
  </si>
  <si>
    <t>Ноутбук Asus X540 NA-GQ008T</t>
  </si>
  <si>
    <t>Ноутбук Asus X540 NA-GQ005T</t>
  </si>
  <si>
    <t>Шкаф для дидлактических пособий</t>
  </si>
  <si>
    <t>ноутбук "LENOVO"</t>
  </si>
  <si>
    <t>Кондиционер Hyundai H-AR16-09H</t>
  </si>
  <si>
    <t>Кондиционер Zerget ZAC 09OB</t>
  </si>
  <si>
    <t>Холодильник INDESIT</t>
  </si>
  <si>
    <t>Проектор EPSON-EB-S05 3LCD</t>
  </si>
  <si>
    <t>Планшетный компьютер (10 шт.)</t>
  </si>
  <si>
    <t>Ноутбук ( 25 шт.)</t>
  </si>
  <si>
    <t>Планшетный компьютер LenovoTab4 10 шт.</t>
  </si>
  <si>
    <t>4101240011-4101240020</t>
  </si>
  <si>
    <t>Точка доступа Wi-Fi включая коммунатор для установки  Wi-Fi</t>
  </si>
  <si>
    <t>Ноутбук Lenovo и манипулятор "мышь" (25 шт.)</t>
  </si>
  <si>
    <t>4101240023-4101240047</t>
  </si>
  <si>
    <t>3D Smareктор LED FULL HD Android 4.2.2</t>
  </si>
  <si>
    <t>8-канальный микшерный пульт Mackie Profx8V2</t>
  </si>
  <si>
    <t>3D Smareктор LED FULL HD Android 4.2.2 (5 шт.)</t>
  </si>
  <si>
    <t>4101340028-4101340032</t>
  </si>
  <si>
    <t>Морозильный ларь Бирюса</t>
  </si>
  <si>
    <t>Интерактивная сенсорная панель (безвозм)</t>
  </si>
  <si>
    <t>Мобильная стойка (безвозм)</t>
  </si>
  <si>
    <t>Художественная литература (39 шт.)</t>
  </si>
  <si>
    <t>Шкаф жарочный ШЖЭ-2</t>
  </si>
  <si>
    <t>Интерактивная сенсорная панель Teach Touch 3.0-3.5 UHD</t>
  </si>
  <si>
    <t>Мобильная стойка Novigo (Vobix) NV4011-1500</t>
  </si>
  <si>
    <t>МФУ Brother MFC</t>
  </si>
  <si>
    <t>Морозильный ларь ОКЕАН</t>
  </si>
  <si>
    <t>Проектор Epson EB-EB (субвенция-декабрь 2018)</t>
  </si>
  <si>
    <t>МФУ лазерное BrotherMFC-L2700DNR (субвенция-декабрь2018)</t>
  </si>
  <si>
    <t>Всего</t>
  </si>
  <si>
    <t>Интерактивная сенсорная панель</t>
  </si>
  <si>
    <t>Мобильная стойка</t>
  </si>
  <si>
    <t>Конвектор Electrolux ECH/AG-1000MFR 25 кв.м (4 шт.)</t>
  </si>
  <si>
    <t>Конвектор Electrolux ECH/AG-1000MFR15 кв.м (3шт.)</t>
  </si>
  <si>
    <t>Световой короб (3 шт.)</t>
  </si>
  <si>
    <t>Огнетушитель автомобильный</t>
  </si>
  <si>
    <t>Стул посетителя (25 шт.)</t>
  </si>
  <si>
    <t>Стул посетителя ТОСП Н-Качалинск (3 шт.)</t>
  </si>
  <si>
    <t>Огнетушитель ОП-5 (6 шт.)</t>
  </si>
  <si>
    <t>Огнетушитель ОП-5 ТОСП Н-Качалинск</t>
  </si>
  <si>
    <t>Огнетушитель ОП-5 ТОСП Ильинка</t>
  </si>
  <si>
    <t>Огнетушитель ОУ-3</t>
  </si>
  <si>
    <t>Пылесос HOME ELEMENT HE-VC1801 черный/синий</t>
  </si>
  <si>
    <t>25:19:000000:2915</t>
  </si>
  <si>
    <t>25:19:030204:1120</t>
  </si>
  <si>
    <t>25:19:030201:1437</t>
  </si>
  <si>
    <t>25:19:030207:3234</t>
  </si>
  <si>
    <t>25:19:030207:3231</t>
  </si>
  <si>
    <t>25:19:030207:3233</t>
  </si>
  <si>
    <t>25:19:030207:3232</t>
  </si>
  <si>
    <t>25:19:030207:3230</t>
  </si>
  <si>
    <t>25:19:030201:1436</t>
  </si>
  <si>
    <t>25:19:000000:2909</t>
  </si>
  <si>
    <t>25:19:030204:1122</t>
  </si>
  <si>
    <t>25:19:030204:1121</t>
  </si>
  <si>
    <t>25:19:030203:363</t>
  </si>
  <si>
    <t>25:19:030201:1435</t>
  </si>
  <si>
    <t>25:19:030207:3235</t>
  </si>
  <si>
    <t>25:19:030209:980</t>
  </si>
  <si>
    <t>25:19:030201:1434</t>
  </si>
  <si>
    <t>25:19:030201:1439</t>
  </si>
  <si>
    <t>25:19:000000:2916</t>
  </si>
  <si>
    <t>25:19:000000:2904</t>
  </si>
  <si>
    <t>25:19:000000:2913</t>
  </si>
  <si>
    <t>25:19:030201:1438</t>
  </si>
  <si>
    <t>25:19:000000:2912</t>
  </si>
  <si>
    <t>с. Камень-Рыболов, ул. Трактовая (больничный городок), (1972)</t>
  </si>
  <si>
    <t>25:19:000000:2914</t>
  </si>
  <si>
    <t>25:19:011101:76</t>
  </si>
  <si>
    <t>с. Комиссарово, ул. Заречная (1915)</t>
  </si>
  <si>
    <t>25:19:020401:479</t>
  </si>
  <si>
    <t>с. Комиссарово, ул. Колхозная (1930)</t>
  </si>
  <si>
    <t>25:19:020401:477</t>
  </si>
  <si>
    <t>с. Комиссарово, ул. Луговая (1986)</t>
  </si>
  <si>
    <t>25:19:020401:478</t>
  </si>
  <si>
    <t>с. Комиссарово, ул. Нагорная (1990)</t>
  </si>
  <si>
    <t>25:19:020401:476</t>
  </si>
  <si>
    <t>с. Комиссарово, ул. Советская (1989)</t>
  </si>
  <si>
    <t>25:19:000000:2889</t>
  </si>
  <si>
    <t>25:19:000000:2931</t>
  </si>
  <si>
    <t>25:19:011501:146</t>
  </si>
  <si>
    <t>25:19:000000:2928</t>
  </si>
  <si>
    <t>25:19:000000:2929</t>
  </si>
  <si>
    <t>с. Люблино, ул. Ярославская, (1964)</t>
  </si>
  <si>
    <t>25:19:000000:2930</t>
  </si>
  <si>
    <t>25:19:011301:784</t>
  </si>
  <si>
    <t>25:19:011301:785</t>
  </si>
  <si>
    <t>25:19:011301:783</t>
  </si>
  <si>
    <t>25:19:011301:786</t>
  </si>
  <si>
    <t>25:19:000000:2926</t>
  </si>
  <si>
    <t>25:19:011301:781</t>
  </si>
  <si>
    <t>25:19:011301:787</t>
  </si>
  <si>
    <t>25:19:011301:788</t>
  </si>
  <si>
    <t>25:19:000000:2927</t>
  </si>
  <si>
    <t>25:19:011301:782</t>
  </si>
  <si>
    <t>25:19:031001:563</t>
  </si>
  <si>
    <t>25:19:031001:571</t>
  </si>
  <si>
    <t>25:19:031001:567</t>
  </si>
  <si>
    <t>25:19:031001:565</t>
  </si>
  <si>
    <t>25:19:000000:2888</t>
  </si>
  <si>
    <t>25:19:000000:2887</t>
  </si>
  <si>
    <t>25:19:031001:566</t>
  </si>
  <si>
    <t>25:19:031001:568</t>
  </si>
  <si>
    <t>25:19:031001:569</t>
  </si>
  <si>
    <t>25:19:031001:564</t>
  </si>
  <si>
    <t>25:19:010401:1324</t>
  </si>
  <si>
    <t>25:19:010401:1321</t>
  </si>
  <si>
    <t>25:19:010401:1322</t>
  </si>
  <si>
    <t>25:19:010401:1323</t>
  </si>
  <si>
    <t>25:19:011601:247</t>
  </si>
  <si>
    <t>25:19:011601:248</t>
  </si>
  <si>
    <t>25:19:011601:246</t>
  </si>
  <si>
    <t>25:19:011601:249</t>
  </si>
  <si>
    <t>с. Новоселище, ул. Комсомольская, (1968)</t>
  </si>
  <si>
    <t>25:19:030901:714</t>
  </si>
  <si>
    <t>25:19:030901:715</t>
  </si>
  <si>
    <t>25:19:030901:716</t>
  </si>
  <si>
    <t>25:19:030901:717</t>
  </si>
  <si>
    <t>25:19:030901:718</t>
  </si>
  <si>
    <t>25:19:011401:566</t>
  </si>
  <si>
    <t>25:19:011401:565</t>
  </si>
  <si>
    <t>25:19:011401:568</t>
  </si>
  <si>
    <t>25:19:011401:563</t>
  </si>
  <si>
    <t>25:19:011401:570</t>
  </si>
  <si>
    <t>25:19:011401:564</t>
  </si>
  <si>
    <t>25:19:011401:567</t>
  </si>
  <si>
    <t>25:19:011401:569</t>
  </si>
  <si>
    <t>25:19:030801:189</t>
  </si>
  <si>
    <t>25:19:030801:191</t>
  </si>
  <si>
    <t>25:19:030801:190</t>
  </si>
  <si>
    <t>25:19:010901:335</t>
  </si>
  <si>
    <t>25:19:011201:397</t>
  </si>
  <si>
    <t>25:19:000000:2919</t>
  </si>
  <si>
    <t>25:19:011201:395</t>
  </si>
  <si>
    <t>25:19:000000:2918</t>
  </si>
  <si>
    <t>25:19:011201:396</t>
  </si>
  <si>
    <t>25:19:00000:2920</t>
  </si>
  <si>
    <t>25:19:011101:74</t>
  </si>
  <si>
    <t>25:19:010901:334</t>
  </si>
  <si>
    <t>25:19:011101:75</t>
  </si>
  <si>
    <t>25:19:000000:2922</t>
  </si>
  <si>
    <t>25:19:000000:2923</t>
  </si>
  <si>
    <t>25:19:030701:577</t>
  </si>
  <si>
    <t>25:19:030701:576</t>
  </si>
  <si>
    <t>25:19:000000:2921</t>
  </si>
  <si>
    <t>25:19:030701:573</t>
  </si>
  <si>
    <t>25:19:030701:572</t>
  </si>
  <si>
    <t>25:19:000000:2925</t>
  </si>
  <si>
    <t>25:19:030701:574</t>
  </si>
  <si>
    <t>25:19:030701:575</t>
  </si>
  <si>
    <t>25:19:000000:2924</t>
  </si>
  <si>
    <t>25:19:000000:2933</t>
  </si>
  <si>
    <t>25:19:010801:516</t>
  </si>
  <si>
    <t>25:19:010801:515</t>
  </si>
  <si>
    <t>25:19:010801:514</t>
  </si>
  <si>
    <t>25:19:031101:27</t>
  </si>
  <si>
    <t>Дог. Б/П от 03.09.2013 № 3 Общество инвалидов ХР (неопределенный срок, н/п № 19-21)</t>
  </si>
  <si>
    <t>Нежилые помещения № 33-34 (20,7 кв.м), часть нежилого помещения № 1 (41,1 кв.м)</t>
  </si>
  <si>
    <t>Договор аренды с КГУП "Примтеплоэнерго" от 20.12.2013 № 105/0035-14</t>
  </si>
  <si>
    <t>Договор аренды с КГУП "Примтеплоэнерго" от 20.12.2013 № 105/0035-14 на 500 кв.м; Дог. БП с МУП "ЖКХ" от 18.04.17 №4 на 340 кв.м</t>
  </si>
  <si>
    <t>Дог. БП с МУП "ЖКХ" от 18.04.17 №4 на 340 кв.м</t>
  </si>
  <si>
    <t xml:space="preserve">Договор аренды от 20.12.2013 № 108/0035-14 с КГУП "Примтеплоэнерго" </t>
  </si>
  <si>
    <t>Договор аренды с КГУП "Примтеплоэнерго" от 20.12.2013 № 107/0035-14</t>
  </si>
  <si>
    <t>Договор аренды с КГУП "Примтеплоэнерго" от 20.12.2013 № 106/0035-14</t>
  </si>
  <si>
    <t xml:space="preserve">Шкаф для дидактических материалов </t>
  </si>
  <si>
    <t>Персональный компьютер (системный блок)</t>
  </si>
  <si>
    <t>Визуализатор архива ViAr 40S</t>
  </si>
  <si>
    <t>МФУ BROTHER MFC L2700DWR</t>
  </si>
  <si>
    <t>Мультимедиа-проектор Casio XJ-V110W</t>
  </si>
  <si>
    <t>Акустическая система BOSE L1 COMPACT</t>
  </si>
  <si>
    <t>Экран на штативе Lumien View</t>
  </si>
  <si>
    <t>МФУ Brother DCP-L2500DR</t>
  </si>
  <si>
    <t>Договор социального найма № 137 от 09.11.18 Хохотва В.А.</t>
  </si>
  <si>
    <t>Договор социального найма  № 139 от 25.12.18  Петлеванная И.И.</t>
  </si>
  <si>
    <t>Договор социального найма № 127 от 25.07.18 Мартынова Н.Л.</t>
  </si>
  <si>
    <t>Договор социального найма  № 122 от 15.06.18 Порошин Р.В.</t>
  </si>
  <si>
    <t>Договор социального найма № 113 от 19.03.18 Мошковский В.Н.</t>
  </si>
  <si>
    <t>Договор социального найма №118 от 02.04.18 Таранов А.М.</t>
  </si>
  <si>
    <t>Договор социального найма № 136 от 23.10.2018</t>
  </si>
  <si>
    <t>Договор социального найма № 106 от 25.01.2018 Пожидаева В.И.</t>
  </si>
  <si>
    <t>Договор социального найма № 110 ОТ 14.02.2018 Зыкова А.В.</t>
  </si>
  <si>
    <t>Договор социального найма № 124 от 27.06.2018 Рыбаченко В.И.</t>
  </si>
  <si>
    <t>Договор социального найма № 96 от 14.09.10 г. Савченко Ю.В.</t>
  </si>
  <si>
    <t>Договор социального найма № 105 от 25.01.18 г. Валяева И.Н.</t>
  </si>
  <si>
    <t>Договор социального найма № 295 от 28.10.09 г. Соболев С.Н.</t>
  </si>
  <si>
    <t>Договор социального найма № 320 от 13.11.09 г. Голещихина Н.Н.</t>
  </si>
  <si>
    <t>Договор социального найма № 227 от 25.03.13 г. Попов С.И.</t>
  </si>
  <si>
    <t>Договор найма сл. ж/п от 13.08.2018 № 25</t>
  </si>
  <si>
    <t>Договор социального найма № 244 от 23.10.09 г. Твердохлебов А.Д.</t>
  </si>
  <si>
    <t>Договор найма сл. ж/п от 13.07.2018 № 24</t>
  </si>
  <si>
    <t>Договор социального найма № 176 от 24.11.08 г. Горлатенко В.Н.</t>
  </si>
  <si>
    <t>Договор социального найма № 111 от 24.01.11 г. Слободянюк А.А.</t>
  </si>
  <si>
    <t>Договор социального найма № 308 от 29.10.09 г.  Алексеенко К.Г.</t>
  </si>
  <si>
    <t>Договор социального найма № 306 от 29.10.09 г.  Никулин А.И.</t>
  </si>
  <si>
    <t>Договор социального найма № 253 от 26.10.09 г.  Кириченко К.В.</t>
  </si>
  <si>
    <t>Договор социального найма № 120 от 07.09.11 г. Арабский Ю.И.</t>
  </si>
  <si>
    <t>Договор социального найма № 324 от 26.11.13 г. Нагорный А.А.</t>
  </si>
  <si>
    <t>Договор социального найма № 121 от 23.04.18 г. Шарикова Ю.Д.</t>
  </si>
  <si>
    <t>Договор социального найма № 204 от 05.03.09 г. Комченко С.Н.</t>
  </si>
  <si>
    <t>Договор социального найма № 305 от 29.10.09 г. Ляпин Е.А.</t>
  </si>
  <si>
    <t>Амортизация</t>
  </si>
  <si>
    <t>Собственность</t>
  </si>
  <si>
    <t>Здание котельной № 4</t>
  </si>
  <si>
    <t>№ 25:19:031001:563-25/004/2018-1  от 24.08.2018  (Собственность)</t>
  </si>
  <si>
    <t>№ 25:19:031001:571-25/004/2018-1  от 24.08.2018  (Собственность)</t>
  </si>
  <si>
    <t>№ 25:19:031001:567-25/004/2018-1  от 04.09.2018  (Собственность)</t>
  </si>
  <si>
    <t>№ 25:19:031001:565-25/004/2018-1  от 04.09.2018  (Собственность)</t>
  </si>
  <si>
    <t xml:space="preserve">№ 25:19:000000:2888-25/004/2018-1  от 04.09.2018  (Собственность)  
</t>
  </si>
  <si>
    <t>№ 25:19:000000:2887-25/004/2018-1  от 12.09.2018  (Собственность)</t>
  </si>
  <si>
    <t>№ 25:19:031001:566-25/004/2018-1  от 04.09.2018  (Собственность)</t>
  </si>
  <si>
    <t>№ 25:19:031001:568-25/004/2018-1  от 04.09.2018  (Собственность)</t>
  </si>
  <si>
    <t>№ 25:19:031001:569-25/004/2018-1  от 05.09.2018  (Собственность)</t>
  </si>
  <si>
    <t>№ 25:19:031001:564-25/004/2018-1  от 05.09.2018  (Собственность)</t>
  </si>
  <si>
    <t>№ 25:19:030901:714-25/004/2018-1  от 05.09.2018  (Собственность)</t>
  </si>
  <si>
    <t>№ 25:19:030901:715-25/004/2018-1  от 05.09.2018  (Собственность)</t>
  </si>
  <si>
    <t>№ 25:19:030901:716-25/004/2018-1  от 05.09.2018  (Собственность)</t>
  </si>
  <si>
    <t>№ 25:19:030901:717-25/004/2018-1  от 05.09.2018  (Собственность)</t>
  </si>
  <si>
    <t xml:space="preserve">№ 25:19:030901:718-25/004/2018-1  от 05.09.2018  (Собственность)  
</t>
  </si>
  <si>
    <t>№ 25:19:031101:27-25/004/2018-1  от 14.09.2018  (Собственность)</t>
  </si>
  <si>
    <t>№ 25:19:030201:1434-25/004/2018-1  от 10.08.2018  (Собственность)</t>
  </si>
  <si>
    <t>№ 25:19:030201:1435-25/004/2018-1  от 10.08.2018  (Собственность)</t>
  </si>
  <si>
    <t xml:space="preserve">№ 25:19:000000:2912-25/004/2018-1  от 10.08.2018  (Собственность)  
</t>
  </si>
  <si>
    <t>№ 25:19:030201:1436-25/004/2018-1  от 10.08.2018  (Собственность)</t>
  </si>
  <si>
    <t>№ 25:19:030201:1440-25/004/2018-1  от 10.08.2018  (Собственность)</t>
  </si>
  <si>
    <t>№ 25:19:030201:1439-25/004/2018-1  от 10.08.2018  (Собственность)</t>
  </si>
  <si>
    <t>№ 25:19:030201:1437-25/004/2018-1  от 10.08.2018  (Собственность)</t>
  </si>
  <si>
    <t>№ 25:19:030201:1438-25/004/2018-1  от 13.08.2018  (Собственность)</t>
  </si>
  <si>
    <t>№ 25:19:030207:3233-25/004/2018-1  от 13.08.2018  (Собственность)</t>
  </si>
  <si>
    <t xml:space="preserve">№ 25:19:000000:2909-25/004/2018-1  от 13.08.2018  (Собственность)  
</t>
  </si>
  <si>
    <t>№ 25-25/004-25/004/002/2016-1716/1  от 18.11.2016  (Собственность)</t>
  </si>
  <si>
    <t>№ 25:19:030204:1120-25/004/2018-1  от 13.08.2018  (Собственность)</t>
  </si>
  <si>
    <t>№ 25:19:030204:1121-25/004/2018-1  от 13.08.2018  (Собственность)</t>
  </si>
  <si>
    <t xml:space="preserve">№ 25:19:030207:3230-25/004/2018-1  от 13.08.2018  (Собственность)  
</t>
  </si>
  <si>
    <t>№ 25:19:030207:3231-25/004/2018-1  от 13.08.2018  (Собственность)</t>
  </si>
  <si>
    <t>№ 25:19:030207:3234-25/004/2018-1  от 13.08.2018  (Собственность)</t>
  </si>
  <si>
    <t>№ 25:19:000000:2906-25/004/2018-1  от 16.08.2018  (Собственность)</t>
  </si>
  <si>
    <t>25:19:000000:2910</t>
  </si>
  <si>
    <t>№ 25:19:000000:2910-25/004/2018-1  от 16.08.2018  (Собственность)</t>
  </si>
  <si>
    <t>№ 25:19:030204:1122-25/004/2018-1  от 16.08.2018  (Собственность)</t>
  </si>
  <si>
    <t xml:space="preserve">№ 25:19:000000:2911-25/004/2018-1  от 16.08.2018  (Собственность)  
</t>
  </si>
  <si>
    <t>№ 25:19:030205:672-25/004/2018-1  от 16.08.2018  (Собственность)</t>
  </si>
  <si>
    <t>№ 25:19:000000:2916-25/004/2018-1  от 16.08.2018  (Собственность)</t>
  </si>
  <si>
    <t>№ 25:19:030207:3235-25/004/2018-1  от 16.08.2018  (Собственность)</t>
  </si>
  <si>
    <t>№ 25:19:000000:2915-25/004/2018-1  от 16.08.2018  (Собственность)</t>
  </si>
  <si>
    <t>№ 25:19:000000:2908-25/004/2018-1  от 02.08.2018  (Собственность)</t>
  </si>
  <si>
    <t xml:space="preserve">№ 25:19:030209:980-25/004/2018-1  от 16.08.2018  (Собственность)  
</t>
  </si>
  <si>
    <t>№ 25:19:030203:362-25/004/2018-1  от 22.08.2018  (Собственность)</t>
  </si>
  <si>
    <t>№ 25:19:030203:363-25/004/2018-1  от 16.08.2018  (Собственность)</t>
  </si>
  <si>
    <t>№ 25:19:000000:2905-25/004/2018-1  от 16.08.2018  (Собственность)</t>
  </si>
  <si>
    <t>№ 25:19:000000:2913-25/004/2018-1  от 17.08.2018  (Собственность)</t>
  </si>
  <si>
    <t>№ 25:19:000000:2914-25/004/2018-1  от 17.08.2018  (Собственность)</t>
  </si>
  <si>
    <t>№ 25:19:030207:3229-25/004/2018-1  от 17.08.2018  (Собственность)</t>
  </si>
  <si>
    <t>№ 25:19:000000:2904-25/004/2018-1  от 20.08.2018  (Собственность)</t>
  </si>
  <si>
    <t>№ 25:19:030801:189-25/004/2018-1  от 22.08.2018  (Собственность)</t>
  </si>
  <si>
    <t>№ 25:19:030801:191-25/004/2018-1  от 22.08.2018  (Собственность)</t>
  </si>
  <si>
    <t>№ 25:19:030801:190-25/004/2018-1  от 22.08.2018  (Собственность)</t>
  </si>
  <si>
    <t>№ 25:19:011101:75-25/004/2018-1  от 07.09.2018  (Собственность)</t>
  </si>
  <si>
    <t>№ 25:19:010901:334-25/004/2018-1  от 11.09.2018  (Собственность)</t>
  </si>
  <si>
    <t>№ 25:19:011101:74-25/004/2018-1  от 11.09.2018  (Собственность)</t>
  </si>
  <si>
    <t xml:space="preserve">№ 25:19:011101:76-25/004/2018-1  от 11.09.2018  (Собственность)  
</t>
  </si>
  <si>
    <t>№ 25:19:010901:335-25/004/2018-1  от 07.09.2018  (Собственность)</t>
  </si>
  <si>
    <t xml:space="preserve">№ 25:19:000000:2932-25/004/2018-1  от 07.09.2018  (Собственность)  
</t>
  </si>
  <si>
    <t>№ 25:19:011601:248-25/004/2018-1  от 11.09.2018  (Собственность)</t>
  </si>
  <si>
    <t>№ 25:19:011601:249-25/004/2018-1  от 11.09.2018  (Собственность)</t>
  </si>
  <si>
    <t xml:space="preserve">№ 25:19:011601:247-25/004/2018-1  от 12.09.2018  (Собственность)  </t>
  </si>
  <si>
    <t>№ 25:19:000000:2927-25/004/2018-1  от 12.09.2018  (Собственность)</t>
  </si>
  <si>
    <t>№ 25:19:011301:787-25/004/2018-1  от 12.09.2018  (Собственность)</t>
  </si>
  <si>
    <t>№ 25:19:011301:781-25/004/2018-1  от 12.09.2018  (Собственность)</t>
  </si>
  <si>
    <t>№ 25:19:011301:786-25/004/2018-1  от 12.09.2018  (Собственность)</t>
  </si>
  <si>
    <t>№ 25:19:011301:785-25/004/2018-1  от 12.09.2018  (Собственность)</t>
  </si>
  <si>
    <t>№ 25:19:000000:2926-25/004/2018-1  от 12.09.2018  (Собственность)</t>
  </si>
  <si>
    <t>№ 25:19:011301:782-25/004/2018-1  от 12.09.2018  (Собственность)</t>
  </si>
  <si>
    <t>№ 25:19:011401:563-25/004/2018-1  от 12.09.2018  (Собственность)</t>
  </si>
  <si>
    <t>№ 25:19:000000:2930-25/004/2018-1  от 12.09.2018  (Собственность)</t>
  </si>
  <si>
    <t>№ 25:19:011401:564-25/004/2018-1  от 12.09.2018  (Собственность)</t>
  </si>
  <si>
    <t>№ 25:19:011401:565-25/004/2018-1  от 12.09.2018  (Собственность)</t>
  </si>
  <si>
    <t>№ 25:19:011401:566-25/004/2018-2  от 12.09.2018  (Собственность)</t>
  </si>
  <si>
    <t>№ 25:19:011401:569-25/004/2018-1  от 14.09.2018  (Собственность)</t>
  </si>
  <si>
    <t>№ 25:19:011401:568-25/004/2018-1  от 20.09.2018  (Собственность)</t>
  </si>
  <si>
    <t>№ 25:19:011401:567-25/004/2018-1  от 14.09.2018  (Собственность)</t>
  </si>
  <si>
    <t>№ 25:19:011401:570-25/004/2018-1  от 14.09.2018  (Собственность)</t>
  </si>
  <si>
    <t>№ 25:19:011601:246-25/004/2018-1  от 12.09.2018  (Собственность)</t>
  </si>
  <si>
    <t>№ 25:19:000000:2929-25/004/2018-1  от 12.09.2018  (Собственность)</t>
  </si>
  <si>
    <t>№ 25:19:000000:2928-25/004/2018-1  от 12.09.2018  (Собственность)</t>
  </si>
  <si>
    <t>№ 25:19:011501:146-25/004/2018-1  от 12.09.2018  (Собственность)</t>
  </si>
  <si>
    <t>№ 25:19:000000:2931-25/004/2018-1  от 12.09.2018  (Собственность)</t>
  </si>
  <si>
    <t xml:space="preserve">№ 25:19:011301:783-25/004/2018-1  от 12.09.2018  (Собственность)  
</t>
  </si>
  <si>
    <t>№ 25:19:011301:784-25/004/2018-1  от 12.09.2018  (Собственность)</t>
  </si>
  <si>
    <t>№ 25:19:011301:788-25/004/2018-1  от 12.09.2018  (Собственность)</t>
  </si>
  <si>
    <t>№ 25:19:010401:1324-25/004/2018-1  от 06.09.2018  (Собственность)</t>
  </si>
  <si>
    <t>№ 25:19:010401:1323-25/004/2018-1  от 06.09.2018  (Собственность)</t>
  </si>
  <si>
    <t>№ 25:19:010401:1322-25/004/2018-1  от 06.09.2018  (Собственность)</t>
  </si>
  <si>
    <t>№ 25:19:010401:1321-25/004/2018-1  от 06.09.2018  (Собственность)</t>
  </si>
  <si>
    <t>№ 25:19:000000:2918-25/004/2018-1  от 06.09.2018  (Собственность)</t>
  </si>
  <si>
    <t>№ 25:19:011201:396-25/004/2018-1  от 06.09.2018  (Собственность)</t>
  </si>
  <si>
    <t>№ 25:19:000000:2920-25/004/2018-1  от 06.09.2018  (Собственность)</t>
  </si>
  <si>
    <t xml:space="preserve">№ 25:19:000000:2919-25/004/2018-1  от 07.09.2018  (Собственность)  
</t>
  </si>
  <si>
    <t>№ 25:19:011201:395-25/004/2018-1  от 07.09.2018  (Собственность)</t>
  </si>
  <si>
    <t>№ 25:19:011201:397-25/004/2018-1  от 07.09.2018  (Собственность)</t>
  </si>
  <si>
    <t>№ 25:19:010801:514-25/004/2018-1  от 07.09.2018  (Собственность)</t>
  </si>
  <si>
    <t>№ 25:19:000000:2933-25/004/2018-1  от 07.09.2018  (Собственность)</t>
  </si>
  <si>
    <t>№ 25:19:010801:516-25/004/2018-1  от 07.09.2018  (Собственность)</t>
  </si>
  <si>
    <t>№ 25:19:010801:515-25/004/2018-1  от 07.09.2018  (Собственность)</t>
  </si>
  <si>
    <t>№ 25:19:020401:476-25/004/2018-1  от 14.09.2018  (Собственность)</t>
  </si>
  <si>
    <t>№ 25:19:000000:2889-25/004/2018-1  от 16.09.2018  (Собственность)</t>
  </si>
  <si>
    <t>№ 25:19:020401:478-25/004/2018-1  от 16.09.2018  (Собственность)</t>
  </si>
  <si>
    <t>№ 25:19:020401:479-25/004/2018-1  от 16.09.2018  (Собственность)</t>
  </si>
  <si>
    <t>№ 25:19:000000:2925-25/004/2018-1  от 23.08.2018  (Собственность)</t>
  </si>
  <si>
    <t>№ 25:19:030701:577-25/004/2018-1  от 23.08.2018  (Собственность)</t>
  </si>
  <si>
    <t>№ 25:19:000000:2921-25/004/2018-1  от 24.08.2018  (Собственность)</t>
  </si>
  <si>
    <t>№ 25:19:000000:2922-25/004/2018-1  от 24.08.2018  (Собственность)</t>
  </si>
  <si>
    <t>№ 25:19:030701:575-25/004/2018-1  от 24.08.2018  (Собственность)</t>
  </si>
  <si>
    <t>№ 25:19:030701:572-25/004/2018-1  от 24.08.2018  (Собственность)</t>
  </si>
  <si>
    <t>№ 25:19:030701:574-25/004/2018-1  от 24.08.2018  (Собственность)</t>
  </si>
  <si>
    <t>№ 25:19:030701:573-25/004/2018-1  от 04.09.2018  (Собственность)</t>
  </si>
  <si>
    <t>№ 25:19:000000:2923-25/004/2018-1  от 24.08.2018  (Собственность)</t>
  </si>
  <si>
    <t>№ 25:19:030701:576-25/004/2018-1  от 04.09.2018  (Собственность)</t>
  </si>
  <si>
    <t>№ 25:19:000000:2924-25/004/2018-1  от 24.08.2018  (Собственность)</t>
  </si>
  <si>
    <t>25:19:010401:1338</t>
  </si>
  <si>
    <t>№ 25:19:010401:1338-25/004/2019-1  от 27.02.2019  (Собственность)</t>
  </si>
  <si>
    <t>25:19:010801:528</t>
  </si>
  <si>
    <t>№ 25:19:010801:528-25/004/2019-1  от 27.02.2019  (Собственность)</t>
  </si>
  <si>
    <t>25:19:010401:1341</t>
  </si>
  <si>
    <t>№ 25:19:010401:1341-25/004/2019-1  от 27.02.2019  (Собственность)</t>
  </si>
  <si>
    <t>25:19:010401:1337</t>
  </si>
  <si>
    <t>№ 25:19:010401:1337-25/004/2019-1  от 27.02.2019  (Собственность)</t>
  </si>
  <si>
    <t>25:19:010401:1340</t>
  </si>
  <si>
    <t>№ 25:19:010401:1340-25/004/2019-1  от 27.02.2019  (Собственность)</t>
  </si>
  <si>
    <t>25:19:000000:2960</t>
  </si>
  <si>
    <t>№ 25:19:000000:2960-25/004/2019-1  от 27.02.2019  (Собственность)</t>
  </si>
  <si>
    <t>25:19:000000:2959</t>
  </si>
  <si>
    <t>№ 25:19:000000:2959-25/004/2019-1  от 27.02.2019  (Собственность)</t>
  </si>
  <si>
    <t>25:19:010401:1339</t>
  </si>
  <si>
    <t>№ 25:19:010401:1339-25/004/2019-1  от 27.02.2019  (Собственность)</t>
  </si>
  <si>
    <t>25:19:010801:527</t>
  </si>
  <si>
    <t>№ 25:19:010801:527-25/004/2019-1  от 27.02.2019  (Собственность)</t>
  </si>
  <si>
    <t>25:19:030208:1185</t>
  </si>
  <si>
    <t>№ 25:19:030208:1185-25/004/2019-1  от 27.02.2019  (Собственность)</t>
  </si>
  <si>
    <t>25:19:010601:1447</t>
  </si>
  <si>
    <t>№ 25:19:010601:1447-25/004/2019-1  от 27.02.2019  (Собственность)</t>
  </si>
  <si>
    <t>№ 25:19:010601:1431-25/004/2018-1  от 23.08.2018  (Собственность)</t>
  </si>
  <si>
    <t>25:19:010901:344</t>
  </si>
  <si>
    <t>№ 25:19:010901:344-25/004/2019-1  от 27.02.2019  (Собственность)</t>
  </si>
  <si>
    <t>25:19:030204:1119</t>
  </si>
  <si>
    <t>25:19:000000:2907</t>
  </si>
  <si>
    <t>с. Камень-Рыболов, ул. Решетникова, (1930)</t>
  </si>
  <si>
    <t>25:19:010901:336</t>
  </si>
  <si>
    <t>Облучатель-рециркулятор бактерицидый Сибэст-100С</t>
  </si>
  <si>
    <t>Облучатель-рециркулятор бактерицидный "Сибэст-100С"</t>
  </si>
  <si>
    <t>Облучатель-рециркулятор бактерицидный с принадлежностями</t>
  </si>
  <si>
    <t>ибсен АзбКл Кукольный дом (5 шт)</t>
  </si>
  <si>
    <t>Мопсан 3К Лучшие новеллы. Ожерелье (5шт)</t>
  </si>
  <si>
    <t>Стендаль 3К Красное и черное (5 шт)</t>
  </si>
  <si>
    <t>Чернышевский РК Что делать? (5 шт)</t>
  </si>
  <si>
    <t>Распутин Деньги для Марии (5 шт)</t>
  </si>
  <si>
    <t>Облучатель-рециркулятор бактерицидный</t>
  </si>
  <si>
    <t>Центробежный насос</t>
  </si>
  <si>
    <t>Облучатель-циркулятор бактерицидный "СИБЭСТ 100С"</t>
  </si>
  <si>
    <t>Облучатель-рециркулятор бактерицидный "СИБЭСТ 100С"</t>
  </si>
  <si>
    <t>Бак емкостью 1м3 с центробежным насосом</t>
  </si>
  <si>
    <t>Бак емкостью 1м3, ц.б.насос</t>
  </si>
  <si>
    <t>Бак емкостью 1 м3 с центробежным насосом</t>
  </si>
  <si>
    <t>Облучатель-рециркулятор бактерицидный "СИБЭСТ-100С"</t>
  </si>
  <si>
    <t>Погружной насос ЭЦВ 6-10-110 (5,5/3000) ЗПН</t>
  </si>
  <si>
    <t>Погружной насос ЭЦВ 8-25-100 (11/3000) ЗПН</t>
  </si>
  <si>
    <t>25:19:030209:942</t>
  </si>
  <si>
    <t>№ 25:19:030209:942-25/004/2017-1  от 11.01.2017  (Собственность)</t>
  </si>
  <si>
    <t>Сооружение (Нежилое, сооружение - стадион в составе: арена стадиона (Лит.А),- 23605 кв.м.; здание тренерской (Лит.Б) - 69,6 кв.м.; навес (Лит.Г1) - 5,1 кв.м.; навес (Лит.Г2) - 20,3 кв.м.; ограждение (Лит.I, Лит. II) - 764,67 п.м.; замощение (Лит.III) - 3092,7 кв.м.;)</t>
  </si>
  <si>
    <t>МФУ лазерное Brother DCP-L2500DR</t>
  </si>
  <si>
    <t>Компьютер XMIC-Office</t>
  </si>
  <si>
    <t>Информатика 8 кл. Семакин И.Г. (5 шт)</t>
  </si>
  <si>
    <t>Информатика 9 кл. Семакин И.Г. (10 шт.)</t>
  </si>
  <si>
    <t>Алгебра 8 кл. Мерзляк А.Г. (5 шт.)</t>
  </si>
  <si>
    <t>Физика 9 кл. Перышкин 7 шт.</t>
  </si>
  <si>
    <t>Информатика 9 кл. Семакин И.Г., 7 шт.</t>
  </si>
  <si>
    <t>Алгебра 9 кл., Мерзляк А.Г., 7 шт.</t>
  </si>
  <si>
    <t>Геометрия 9 кл., мерзляк А.Г., 7 шт.</t>
  </si>
  <si>
    <t>География России, 9 кл. Дронов В.П., 7 шт.</t>
  </si>
  <si>
    <t>География 5-96 кл. Климанова О.А., 10 шт.</t>
  </si>
  <si>
    <t>Введение в общую биология 9 кл., Пасечник в.В. 7 шт.</t>
  </si>
  <si>
    <t>Библиотечный фонд май 2019 (181 шт.)</t>
  </si>
  <si>
    <t>Холодильник "Бирюса 6"</t>
  </si>
  <si>
    <t>Стол демонстрационный для кабинета физики</t>
  </si>
  <si>
    <t>Стол демонстрационный приставной Пластик</t>
  </si>
  <si>
    <t>Нежилые помещения №№ 4-15, 17, ул. Кирова, 2А (99,2)</t>
  </si>
  <si>
    <t>Физика 9 кл. перышкин 10 шт</t>
  </si>
  <si>
    <t>Информатиа 9 кл. Семакин ИГ, Залогова ЛА</t>
  </si>
  <si>
    <t>Алгебра 9 кл. (комплект) Мерзляк АГ</t>
  </si>
  <si>
    <t>Геометрия 8 кл. Мерзляк АГ, Полонский ВБ. 1</t>
  </si>
  <si>
    <t>Геометрия 9 кл. Мерзляк АГ, Полонский ВБ 10</t>
  </si>
  <si>
    <t>География России. Население и хоз-во 9 кл.</t>
  </si>
  <si>
    <t>География 5-6 кл. Климанова ОА, Климанов</t>
  </si>
  <si>
    <t>Введение в общую биологию 9 кл. Пасечник</t>
  </si>
  <si>
    <t>Алгебра 9 кл. Мерзляк АГ, Полонский ВБ, 9 шт</t>
  </si>
  <si>
    <t>Физика 9 кл Перышкин 25 шт</t>
  </si>
  <si>
    <t>Геометрия 9 кл. Мерзляк АГ, Полонский ВБ, Якир МС. 25 шт</t>
  </si>
  <si>
    <t>Информатика 9 кл. Семакин ИГ, Залогова ЛА, Русаков СВ. 25 шт</t>
  </si>
  <si>
    <t>Алгебра 9 кл Мерзляк АГ, Полонский ВБ, Якир МС. 25 шт</t>
  </si>
  <si>
    <t>Библиотечный фонд - учебники (март 2019 - 123 экз.)</t>
  </si>
  <si>
    <t>ПК Acer Aspire</t>
  </si>
  <si>
    <t xml:space="preserve"> Телевизор LED 32</t>
  </si>
  <si>
    <t>Облучатель-регулятор бактерицидный "СИБЭСТ-100С" (+Платформа"</t>
  </si>
  <si>
    <t>Контрольные и проверочные работы Химия 9 кл. Габриелян (1 шт.)</t>
  </si>
  <si>
    <t>Учебник Информатика 9 кл. Семакин И.Г. (7 шт.)</t>
  </si>
  <si>
    <t>Учебник Алгебра 9 кл. Мерзляк А.Г. (7 шт.)</t>
  </si>
  <si>
    <t>Учебник Геометрия 9 кл. Мерзляк А.Г. (7 шт.)</t>
  </si>
  <si>
    <t>Учебник География 5-6 кл.Климанова О.А. (14 шт.)</t>
  </si>
  <si>
    <t>Учебник Введение в общую биологию 9 кл. Пасечник В.В. (7 кл.)</t>
  </si>
  <si>
    <t>Учебник Геометрия 8 кл. Мерзляк А.Г. (7 шт.)</t>
  </si>
  <si>
    <t>Учебник Физика 9 кл. перышкин (7 шт.)</t>
  </si>
  <si>
    <t>Химия в тестах, задачах, упражнениях 9 кл. Габриелян (1 шт.)</t>
  </si>
  <si>
    <t>Учебник География России. Население и хоз-во. 9 кл. Дронов В.П. (7 шт.)</t>
  </si>
  <si>
    <t>Бак емкостью 1 м3, центробежный насос (с монтажем оборудования)</t>
  </si>
  <si>
    <t>Водонагреватель 100 л.</t>
  </si>
  <si>
    <t>интерактивная доска для Школы или ВУЗа New Touch H82</t>
  </si>
  <si>
    <t>Раздвижная меловая доска, 2 рабочие поверхности</t>
  </si>
  <si>
    <t>Методическое пособие (Филонович) Физика 7 кл. Перышкин (1 шт.)</t>
  </si>
  <si>
    <t>Тесты (Ханнанов) Физика. 7 кл. Перышкин (1 шт.)</t>
  </si>
  <si>
    <t>сборник вопросов и задач. Физика. 7 кл. Марон А.Е. (15 шт.)</t>
  </si>
  <si>
    <t>Контрольные работы. Физика 7 кл. перышкин (1 шт.)</t>
  </si>
  <si>
    <t>Тесты Физика 8 кл. Перышкин ( 1 шт)</t>
  </si>
  <si>
    <t>Сборник вопросов и задач. Физика 8 кл. Марон А.Е. (15 шт.)</t>
  </si>
  <si>
    <t>методическое пособие (Филонович) 8 кл. Перышкин (1 шт.)</t>
  </si>
  <si>
    <t>Самостоятельные и контрольные работы. Физика 8 кл. перышкин (1 шт.)</t>
  </si>
  <si>
    <t>Учебник Физика 9 кл. перышкин (55 шт.)</t>
  </si>
  <si>
    <t>Методич. Пособ. (Гутник) Физика 9 кл. Перышкин (1 шт.)</t>
  </si>
  <si>
    <t>Тесты. Физика 9 кл. Перышкин (1 шт.)</t>
  </si>
  <si>
    <t>Дидакт. Материалы Физика 9 кл. (Марон А.Е., Марон Е.А.) (15 шт.)</t>
  </si>
  <si>
    <t>Сборник вопросов и задач. Физика 9 кл. Марон А.Е. (15 шт.0</t>
  </si>
  <si>
    <t>Самостоятельные и контрольные работы Физика 9 кл. Перышкин (1 шт.)</t>
  </si>
  <si>
    <t>Учебник Информатика 9 кл. Семакин И.Г. (55 шт.)</t>
  </si>
  <si>
    <t>Методическое пособие. Алгебра 7 кл. Буцко Е.В. (2 шт.0</t>
  </si>
  <si>
    <t>Методическое пособие. Алгебра 8 кл. Буцко Е.В. (2 шт.)</t>
  </si>
  <si>
    <t>учебник Алгебра 9 кл. Мерзляк А.Г. (55 шт.)</t>
  </si>
  <si>
    <t>Дидактические материалы. Алгебра 9 кл. Мерзляк А.Г. (15 шт.)</t>
  </si>
  <si>
    <t>Методическое пособие. Алгебра 9 кл. (2 шт.)</t>
  </si>
  <si>
    <t>Учебник Геометрия 9 кл. мерзляк А.Г. (55 шт.)</t>
  </si>
  <si>
    <t>Дидактические материалы. Геометрия 9 кл. (15 шт.)</t>
  </si>
  <si>
    <t>Методическое пособие Геометрия 9 кл. Буцко Е.В. (2 шт.)</t>
  </si>
  <si>
    <t>Учебник География России. Население и хоз-во. 9 кл. Дронов В.П. (55 шт.)</t>
  </si>
  <si>
    <t>Учебник География 5-6 кл. Климанова О.А. (110 шт.)</t>
  </si>
  <si>
    <t>Учебник Введение в общую биологию 9 кл. пасечник В.В. (55 шт.)</t>
  </si>
  <si>
    <t>Шкаф для физкультурного инвентаря</t>
  </si>
  <si>
    <t>Бак емкостью 1мз-2шт, насос центробежный (с монтажом)</t>
  </si>
  <si>
    <t>Проектор InFocus  IN112a (уч)</t>
  </si>
  <si>
    <t>Библиотечный фонд (май 2019) 640 шт</t>
  </si>
  <si>
    <t>Шкаф школьный для учебных пособий (3шт)</t>
  </si>
  <si>
    <t>Библиотечный фонд (май 2019) 350 шт</t>
  </si>
  <si>
    <t>Библиотечный фонд (май 2019) 1210 шт</t>
  </si>
  <si>
    <t>Библиотечный фонд  - учебники (май 2019-141 экз)</t>
  </si>
  <si>
    <t>Принтер Epson L312</t>
  </si>
  <si>
    <t>Библиотечный фонд июнь 2019 (301 шт.)</t>
  </si>
  <si>
    <t>Библиотечный фонд (субв.) 35 шт. 2019 г.</t>
  </si>
  <si>
    <t>Учебник Английский язык 9 кл.Кузовлев В.П. (7 шт.)</t>
  </si>
  <si>
    <t>Учебник Всеобщая история. История Нового времени 9 кл. Юдовская А.Я. (7 шт.)</t>
  </si>
  <si>
    <t>Учебник История России 9 кл. часть 2. Арсентьев Н.М. (7 шт.)</t>
  </si>
  <si>
    <t>Ученик Русский язык 8 кл. Бархударов С.Г. (7 кл.)</t>
  </si>
  <si>
    <t>Ученик Русский язык 9 кл. Бархударов С.Г. (7 кл.)</t>
  </si>
  <si>
    <t>Учебник Обществознание 9 кл. Боголюбов Л.Н. (7 шт.)</t>
  </si>
  <si>
    <t>Учебник Литература 9 кл. часть 1. Коровина В.Я. (7 кл.)</t>
  </si>
  <si>
    <t>Учебник Литература 9 кл. часть 2. Коровина В.Я. (7 кл.)</t>
  </si>
  <si>
    <t>Учебник История России 9 кл. часть 1. Арсентьев Н.М.</t>
  </si>
  <si>
    <t>Договор БП с МУП "ЖКХ" от 14.12.18 № 3 на неопр.срок</t>
  </si>
  <si>
    <t>Тахограф "ЗАО Штрих-М"</t>
  </si>
  <si>
    <t>Линия п/с МБОУ СОШ № 10</t>
  </si>
  <si>
    <t>Триммер бензиновый STIL FS GSB23-2</t>
  </si>
  <si>
    <t>Триммер бензиновый STIL FS 70 С-Е кВт, GSB</t>
  </si>
  <si>
    <t>Здание гаража Администрации</t>
  </si>
  <si>
    <t>Автобус ПАЗ 32053-70 (РЗ: А026НС; ПТС: 52 НК 590610)</t>
  </si>
  <si>
    <t>15.6 "Ноутбук НР 15-ra 050ur (HD) Celeron#3060(1.6)/4096/5lHD/DVD/Win</t>
  </si>
  <si>
    <t>Облучатель-рециркулярный бактерицидный "СИБЭСТ-100С" Платформа передвижная" П№ 1</t>
  </si>
  <si>
    <t>Учебники 2019г геометрия 9 кл. Мерзляк А.Г. (17 шт)</t>
  </si>
  <si>
    <t>Учебники 2019г Информатика 11 кл Семакин И.Г. (10шт) ООО "БИНОМ" Лаборатория знан</t>
  </si>
  <si>
    <t>Учебники 2019г Искусство 9 кл Данилова (3шт)</t>
  </si>
  <si>
    <t>Учебники 2019г Мировая худ.культура МХК 10кл Рапацкая (10шт)</t>
  </si>
  <si>
    <t>Учебники 2019г Мировая худ.культура МХК 11кл Рапацкая (10шт)</t>
  </si>
  <si>
    <t>Учебники 2019г ОБЖ 9 кл Смиронов (7шт)</t>
  </si>
  <si>
    <t>Учебники 2019г Физика 9 кл Перышкин (17шт) ВЕРТИКАЛЬ ООО "Дрофа"</t>
  </si>
  <si>
    <t>Учебники 2019г Алгебра 9кл Мерзляк А.Г. (17шт)</t>
  </si>
  <si>
    <t>Учбники 2019г Введение в общую биологию 9 кл Пасечник В.В. (17шт)</t>
  </si>
  <si>
    <t>Учебники 2019г География 5-6 кл Климанова О.А. (13 шт)</t>
  </si>
  <si>
    <t>Учебники 2019г География России Наеление и хозяйство 9 кл Дронов В.П. (2 шт)</t>
  </si>
  <si>
    <t>Учебники 2019г Информатика 10 кл Семакин И.Г. (10шт) ООО "БИНОМ" Лаборатория знан</t>
  </si>
  <si>
    <t>Учебники 2019г История России 9 кл Арсентьев Н.М. (17шт)</t>
  </si>
  <si>
    <t>Учебники 2019г Русский язык 8 кл Бархударов С.Г. (10шт)</t>
  </si>
  <si>
    <t>Учебники 2019г Русский язык 9 кл Бархударов С.Г. (17шт)</t>
  </si>
  <si>
    <t>учебники 2019г Обществознание 9 кл Боголюбов Л.Н. (17шт)</t>
  </si>
  <si>
    <t>Учебники 2019г Технология 5кл Сельскохоз.труд (2шт0</t>
  </si>
  <si>
    <t>Учебники 2019г Литература 9 кл Коровина В.Я. (17 шт) 1часть</t>
  </si>
  <si>
    <t>Учебники 2019г История России 9 кл Арсентьев Н.М. 2часть (17шт)</t>
  </si>
  <si>
    <t>Учебники 2019г Литература 9 кл Коровина В.Я. (17 шт) 2часть</t>
  </si>
  <si>
    <t>Учебники 2019г Анг.язык 9 кл Кузовлев В.П. (17 шт)</t>
  </si>
  <si>
    <t>Учебники 2019г Природоведение 5 кл Лифанова Т.М. (2 шт)</t>
  </si>
  <si>
    <t>Учбники 2019г Чтение 5а З.Ф. (2 шт)</t>
  </si>
  <si>
    <t>Учебники 2019г Математика 5 кл Перова Н.М. (2 шт)</t>
  </si>
  <si>
    <t>Учебники 2019г всеобщая история История Нового времени 9кл.(17шт)</t>
  </si>
  <si>
    <t>Облучатель-рециркулярный бактерицидный</t>
  </si>
  <si>
    <t>Учебники 2019г 3шт - Всеобщая История</t>
  </si>
  <si>
    <t>Учебники 2019г 3шт - Всеобщая История2</t>
  </si>
  <si>
    <t>Учебники 2019г 3шт - Всеобщая История3</t>
  </si>
  <si>
    <t>УЧЕБНИКИ Алексеев А.И. География 9 кл ВЕРДИКАЛЬ 9 ООО "ДРОФА"</t>
  </si>
  <si>
    <t>УЧЕБНИКИ Перышкин Физика 9кл ВЕРТИКАЛЬ 9 Физика ООО "Дрофа"</t>
  </si>
  <si>
    <t>Физика Перышкин 9кл тетрадь для лабораторных работ</t>
  </si>
  <si>
    <t>Физика Перышкин 9 кл Самостоятельные контр.работы</t>
  </si>
  <si>
    <t>Ботвинников Черчение 9 кл ООО "Издательство Астрель"</t>
  </si>
  <si>
    <t>УЧЕБНИКИ Мякишев Г.Я. Физика 9 кл, ВЕРТИКАЛЬ 9 ООО "Дрофа"</t>
  </si>
  <si>
    <t>УЧЕБНИКИ Мякишев Г.Я. Физика 11 кл, ВЕРТИКАЛЬ 9 ООО "Дрофа"</t>
  </si>
  <si>
    <t>УЧЕБНИКИ Семакин И.Г. Информатика 9кл, ООО "Бином"</t>
  </si>
  <si>
    <t>УЧЕБНИКИ Мерзляк А.Г. Алгебра 9 кл ФГОС А.Г. Алгебра 9 кл Дидактические материалы ФГОС</t>
  </si>
  <si>
    <t>Буцко Е.В. Алгебра 9кл Метадические пособия ФГОС</t>
  </si>
  <si>
    <t>Мерзляк А.Г. Алгебра 7 кл Самост.и контр.работы ФГОС</t>
  </si>
  <si>
    <t>Буцко Е.В. Алгебра 7кл Метадические пособия ФГОС</t>
  </si>
  <si>
    <t>Мерзляк А.Г. Алгебра 9 кл Самост.и контр.работы ФГОС</t>
  </si>
  <si>
    <t>Мерзляк А.Г. Геометрия 7кл Дидактические материалы ФГОС</t>
  </si>
  <si>
    <t>Мерзляк А.Г. Геометрия 7 кл Методическое пособие ФГОС</t>
  </si>
  <si>
    <t>УЧЕБНИКИ Мерзляк А.Г. Геометрия 9 кл ФГОС</t>
  </si>
  <si>
    <t>Мерзляк А.Г. Геометрия 9кл Дидактические материалы ФГОС</t>
  </si>
  <si>
    <t>УЧЕБНИКИ Виноградова Н.Ф. ОБЖ 7/9 класс ФГОС</t>
  </si>
  <si>
    <t>УЧЕБНИКИ Дронов В.П. География России, Население и хозяйство 9кл ООО "Дрофа"</t>
  </si>
  <si>
    <t>УЧЕБНИКИ Климанова О География 5/6 кл ООО "Дрофа"</t>
  </si>
  <si>
    <t>УЧЕБНИКИ Пасечник В.В. Введение в общую биологию 9 кл ООО "Дрофа"</t>
  </si>
  <si>
    <t>УЧЕБНИКИ Баринова И.И. География России, Природа 8кл ООО "Дрофа"</t>
  </si>
  <si>
    <t>УЧЕБНИКИ Климанова О География 7 кл ООО "Дрофа"</t>
  </si>
  <si>
    <t>Преображенскя Н.Г. Черчение 7-9 кл рабочая тетрадь № 1</t>
  </si>
  <si>
    <t>Румянцев А.В. География 7 кл Страноведение Рабочая тетрадь</t>
  </si>
  <si>
    <t>Ким Э.В. География России 8 кл Рабочая тетрадь</t>
  </si>
  <si>
    <t>Ким Э.В. География России 9 кл Рабочая тетрадь</t>
  </si>
  <si>
    <t>Пасечник В.В., Введение в общую Биологию 9кл Рабочая тетрадь к уч. Каменского</t>
  </si>
  <si>
    <t>Габриелян Химия 9 кл. Контрольные и пров.работы Вердикаль - ООО "Дрофа"</t>
  </si>
  <si>
    <t>Габриелян Химия 9 кл. в тестах и задачах, упражнениях Вердикаль - ООО "Дрофа"</t>
  </si>
  <si>
    <t>Мерзляк А.Г. Алгебра 9 кл Дидактические материалы ФГОС</t>
  </si>
  <si>
    <t>груп.Учет б/н</t>
  </si>
  <si>
    <t>Хоккейная коробка, г.ввода в экспл. - 2003, 1 шт., с. Троицкое, ул. Почтовая, 13а</t>
  </si>
  <si>
    <t>Регистратор Omnicomm Optim, 2015г.</t>
  </si>
  <si>
    <t>ТС: марка (модель) ТС – КО-522N, наименование (тип ТС) – машина вакуумная, категория ТС – С, год изготовления ТС – 2019, модель, № двигателя – 534450К0084365, шасси (рама) № - отсутствует, кузов (кабина, прицеп) № – С41R11К0028525, идентификационный № (VIN) –XVL4823А5К0000089, № ПТС – 52 ОХ 365192, РЗ - Т756НО125</t>
  </si>
  <si>
    <t>Детский уголок природы</t>
  </si>
  <si>
    <t>Алгебра 9 кл. Мерзляк А.Г. (10шт.)</t>
  </si>
  <si>
    <t>Химия 9 кл.Габриелян О.С. (10 шт.)</t>
  </si>
  <si>
    <t>Химия 8 кл.Габриелян О.С. (5 шт.)</t>
  </si>
  <si>
    <t>Тахограф (установл. на ТС: А539ТХ)</t>
  </si>
  <si>
    <t>Регистратор (установл. на ТС: А539ТХ)</t>
  </si>
  <si>
    <t>Учебники (270шт.)</t>
  </si>
  <si>
    <t>Библиотечный фонд - учебники (июнь 2019-75экз)</t>
  </si>
  <si>
    <t>Учебник Химия 8 кл. Габриелян (55 шт.)</t>
  </si>
  <si>
    <t>Учебник Химия 9 кл. Габриелян (55 шт.)</t>
  </si>
  <si>
    <t>Учебник Азбука 1 кл.ч.1 Горецкий В.Г. (15 шт.)</t>
  </si>
  <si>
    <t>Учебник Азбука 1 кл.ч.2 Горецкий В.Г. (15 шт.)</t>
  </si>
  <si>
    <t>учебник технолгия 5 кл. Казакевич В.М. (55 шт.)</t>
  </si>
  <si>
    <t>Учебник русский язык 3 кл. ч. 2 Канакина В.П. (10шт.)</t>
  </si>
  <si>
    <t>Учебник русский язык 3 кл. ч. 1 Канакина В.П. (10шт.)</t>
  </si>
  <si>
    <t>Учебник русский язык 4 кл. ч. 1 Канакина В.П. (10шт.)</t>
  </si>
  <si>
    <t>Учебник русский язык 2 кл. ч. 2 Канакина В.П. (10шт.)</t>
  </si>
  <si>
    <t>Учебник русский язык 1 кл. Канакина В.П. (10шт.)</t>
  </si>
  <si>
    <t>Учебник русский язык 4 кл. ч. 2 Канакина В.П. (10шт.)</t>
  </si>
  <si>
    <t>Учебник русский язык 2 кл. ч. 1 Канакина В.П. (10шт.)</t>
  </si>
  <si>
    <t>Учебник литературное чтение 2 кл. ч. 1 Климанова Л.Ф. (10 шт.)</t>
  </si>
  <si>
    <t>Учебник литературное чтение 2 кл. ч. 2 Климанова Л.Ф. (10 шт.)</t>
  </si>
  <si>
    <t>Учебник литературное чтение 3 кл. ч. 1 Климанова Л.Ф. (10 шт.)</t>
  </si>
  <si>
    <t>Учебник литературное чтение 3 кл. ч. 2 Климанова Л.Ф. (10 шт.)</t>
  </si>
  <si>
    <t>Учебник литературное чтение 1 кл. ч. 1 Климанова Л.Ф. (15 шт.)</t>
  </si>
  <si>
    <t>Учебник литературное чтение 4 кл. ч. 1 Климанова Л.Ф. (10 шт.)</t>
  </si>
  <si>
    <t>Учебник литературное чтение 1 кл. ч. 2 Климанова Л.Ф. (15 шт.)</t>
  </si>
  <si>
    <t>Учебник литературное чтение 4 кл. ч. 2 Климанова Л.Ф. (10 шт.)</t>
  </si>
  <si>
    <t>Учебник Технология 1 кл. Лктцева Е.А. (44 шт.)</t>
  </si>
  <si>
    <t>Учебник Математика 4 кл. ч. 2 Моро М.И. (10 шт.)</t>
  </si>
  <si>
    <t>Учебник Математика 4 кл. ч. 1 Моро М.И. (10 шт.)</t>
  </si>
  <si>
    <t>Учебник Математика 3 кл. ч. 1 Моро М.И. (10 шт.)</t>
  </si>
  <si>
    <t>Учебник Математика 3 кл. ч. 2 Моро М.И. (10 шт.)</t>
  </si>
  <si>
    <t>Учебник Математика 2 кл. ч. 1 Моро М.И. (10 шт.)</t>
  </si>
  <si>
    <t>Учебник Математика 2 кл. ч. 2 Моро М.И. (10 шт.)</t>
  </si>
  <si>
    <t>Учебник Математика 1 кл. ч. 1 Моро М.И. (15 шт.)</t>
  </si>
  <si>
    <t>Учебник Математика 1 кл. ч. 2 Моро М.И. (15 шт.)</t>
  </si>
  <si>
    <t>Учебник Биология 5-6 кл. Пасечник В.В. (110 шт.)</t>
  </si>
  <si>
    <t>Детская игровая мебель "Патриотический уголок"</t>
  </si>
  <si>
    <t>Ноутбук ASUS {540LA-DM1255</t>
  </si>
  <si>
    <t>Кондиционер AC Electric AcEm-09HN1</t>
  </si>
  <si>
    <t>Водонагреватель Thermex ERS 100V</t>
  </si>
  <si>
    <t>Библиотечный фонд июнь 2019 (35 шт.)</t>
  </si>
  <si>
    <t>Игровой набор кухня прямая</t>
  </si>
  <si>
    <t>Игровой набор "Спалья для кукол"</t>
  </si>
  <si>
    <t>Мягкий модуль "Дорожное движение"</t>
  </si>
  <si>
    <t>Химия 8 кл, Габриелян О.С., 7 шт</t>
  </si>
  <si>
    <t>Химия 9 кл, Габриелян О.С., 7 шт</t>
  </si>
  <si>
    <t>Технология 5 кл. Кзакевич В.М., 7 шт</t>
  </si>
  <si>
    <t>Технология 1 кл, Лутцева Е.А., 6 шт</t>
  </si>
  <si>
    <t>Биология 5-6 кл., Пасечник В.В., 7 шт</t>
  </si>
  <si>
    <t>Химия 9 кл. Габриелян О.С., 10 шт.</t>
  </si>
  <si>
    <t>Химия 8 кл. Габриелян О.С. 10 шт.</t>
  </si>
  <si>
    <t>Технология 5 кл. Казакевич В.М. 10 шт.</t>
  </si>
  <si>
    <t>Технология 1 кл. Лутцева Е.А., 8 шт.</t>
  </si>
  <si>
    <t>Биология 5-6 кл. Пасечник В.В. 10 шт.</t>
  </si>
  <si>
    <t>ТС (PEUGEOT BOXER) – 222314 , наименование (тип ТС) – транспортное средство для перевозки детей, категория ТС – D, год изготовления ТС – 2012, модель, № двигателя – PSA4H0310TRJ5 0602349, кузов (кабина, прицеп) № – VF3YAZMFB12289263, идентификационный № (VIN) – Х89222314C0FD1225, цвет ТС – желтый, № ПТС – 16 НО 230094, государственный регистрационный знак – Х001АУ125/RUS</t>
  </si>
  <si>
    <t>Нежилые помещения №№ 19-21</t>
  </si>
  <si>
    <t>Договор социального найма № 213 от 29.05.08 Фесянов С.В., непригодно для проживание</t>
  </si>
  <si>
    <t>передаточный акт № 3 от 21.05.2015, непригодно для проживания</t>
  </si>
  <si>
    <t>Контейнер с крышкой</t>
  </si>
  <si>
    <t>Телевизор LED LG 43LK5000 черный</t>
  </si>
  <si>
    <t>Химия 9 кл.Габриелян ОС, остроумов ИГ, Сладков СА, 10шт</t>
  </si>
  <si>
    <t>Химия 8 кл.Габриелян ОС, остроумов ИГ, Сладков СА, 10шт</t>
  </si>
  <si>
    <t>Технология 5 кл. Казачкевич ВМ, Пичугина ГВ, Семенова ГЮ, 10 шт</t>
  </si>
  <si>
    <t>Технология 1 кл. Лутцева ЕА, Зуева ТП, 7 кл</t>
  </si>
  <si>
    <t>Биология 5-6 кл, Пасечник ВВ, Сумтохин СВ, Калинова ГС, 10 шт</t>
  </si>
  <si>
    <t>Технология 1 кл. Лутцева ЕА, Зува ТП 17 шт</t>
  </si>
  <si>
    <t>Квартира 17</t>
  </si>
  <si>
    <t>Квартира 58</t>
  </si>
  <si>
    <t>Жилое помещение для дете-сирот и детей, оставшихся без попечения рдителей, лиц из числа детей-сирот и детей, оставшихся без попечения родителей</t>
  </si>
  <si>
    <t>с. Камень-Рыболов, ул. Гор-1, д. 288 (1975)</t>
  </si>
  <si>
    <t>с. Камень-Рыболов, ул. Октябрьская, д. 1 (1963)</t>
  </si>
  <si>
    <t>Квартира 11</t>
  </si>
  <si>
    <t>с. Камень-Рыболов, ул. Кирова, д. 2 (1965)</t>
  </si>
  <si>
    <t>библиотечный фонд (август 2019) 425 шт</t>
  </si>
  <si>
    <t>Швейная машина Janome JUNO 523</t>
  </si>
  <si>
    <t>Ноутбук Lenovo ideapad 330-15 AST (Апрель 2019)</t>
  </si>
  <si>
    <t>Библиотчный фонд-май 2019 года (146 штук)</t>
  </si>
  <si>
    <t>Библиотечный фонд - июнь 2019 года (158 штук)</t>
  </si>
  <si>
    <t>Демонстрационный выяжной шкаф для кабинета химии</t>
  </si>
  <si>
    <t>Стол демонстративный для кабинета физики</t>
  </si>
  <si>
    <t>с. Камень-Рыболов, ул. Трактовая, д. 36 (1981)</t>
  </si>
  <si>
    <t>с. Камень-Рыболов, ул. Гор-1, д. 285 (1975)</t>
  </si>
  <si>
    <t>с. Камень-Рыболов, ул. Кирова, д. 4 (1965)</t>
  </si>
  <si>
    <t>Генератор бензиновый Redverg RD-G3000</t>
  </si>
  <si>
    <t>Деревянные игрушки "Кухонный гарнитур" ТХ 1059 (1/1) (разм 112,3*31*102)</t>
  </si>
  <si>
    <t>Морозильный ларь</t>
  </si>
  <si>
    <t>Ноутбук Dell Inspiron 3584-5185</t>
  </si>
  <si>
    <t>Телевизор LED DEXP</t>
  </si>
  <si>
    <t>Русский родной язык 8 кл. Александрова О.М. Загорская О.В.</t>
  </si>
  <si>
    <t>Русский родной язык 9 кл. Александрова О.М. Вербицкая Л.А.</t>
  </si>
  <si>
    <t>Учебное пособие</t>
  </si>
  <si>
    <t>Библиотечный фонд - учебники (октябрь 2019-9 экз)</t>
  </si>
  <si>
    <t>Русский родной язык Александрова О.М 9шт. 1-9кл.</t>
  </si>
  <si>
    <t>Учебник Русский родной язык Александрова О.М. 1-9 кл. (8 шт.)</t>
  </si>
  <si>
    <t>Учебное пособие Русский родной язык 1-9 кл.Александрова ОМ. Вербицкая ЛА 9 шт.</t>
  </si>
  <si>
    <t>Учебное пособие Русский родной язык 1-9 кл. Александрова ОМ, Вербицкая ЛА 12 шт</t>
  </si>
  <si>
    <t>Русский язык 8 кл. Буархударов (5 шт.)</t>
  </si>
  <si>
    <t>Интерактивная доска для Детского сада New Touch Kids</t>
  </si>
  <si>
    <t>Проектор ViewSonic</t>
  </si>
  <si>
    <t>Учебник Русский родной язык. Александрова О.М. 1-9 кл. (27 шт.)</t>
  </si>
  <si>
    <t>Облучатель-рециркуляр</t>
  </si>
  <si>
    <t>Учебные пособия 1-9 кл.</t>
  </si>
  <si>
    <t>Контейнер для мусора</t>
  </si>
  <si>
    <t>Квартира 14</t>
  </si>
  <si>
    <t>с. Камень-Рыболов, ул. Железнодорожная, д. 23</t>
  </si>
  <si>
    <t>Домик для игровой площадки ТВ - 303 (10702070/080419/0059525, Республика Корея)</t>
  </si>
  <si>
    <t>Горка для дидактических настольных игр</t>
  </si>
  <si>
    <t>Химия 9 кл. Габриелян ОС 20 шт</t>
  </si>
  <si>
    <t>Введение в общую биологию 9 кл. пасечник ВВ, Каменский АА, Криксунов ЕА 20 шт</t>
  </si>
  <si>
    <t>Обществознание 9 кл Боголюбов ЛН Лазебникова АЮ, Матвеев АИ 20 шт</t>
  </si>
  <si>
    <t>Модуль круглый туннель 55х70х100см</t>
  </si>
  <si>
    <t>Нежилые помещения №№ 2-7, 10, 13-16, 30,31</t>
  </si>
  <si>
    <t>с. Камень-рыболов, ул. Кирова, 8 (1954)</t>
  </si>
  <si>
    <t>25:19:030207:2598</t>
  </si>
  <si>
    <t>Проектор EPSON EB-S05</t>
  </si>
  <si>
    <t>Ноутбук Lenovo V130-15IKB</t>
  </si>
  <si>
    <t>41013600002-41013600003</t>
  </si>
  <si>
    <t>Детский уголок творчества</t>
  </si>
  <si>
    <t>Ноутбук Aser Aspire</t>
  </si>
  <si>
    <t>Котел УВКм - 1,5ПР, завод.№ 2019.00-701</t>
  </si>
  <si>
    <t>Вентилятор ВЦ 14-46 №2,5 3000 об/мин, 3 кВт</t>
  </si>
  <si>
    <t>Насос К100-80-160А 1кВт,90 м3, 3000 об/мин</t>
  </si>
  <si>
    <t>Насос К80-65-160А 7,5 кВт, 50м3, 3000 об/мин</t>
  </si>
  <si>
    <t>Дымосос ДН-8 1500 об/мин 15 кВт</t>
  </si>
  <si>
    <t>Золоуловитель</t>
  </si>
  <si>
    <t>Квартира 41</t>
  </si>
  <si>
    <t>с. Камень-Рыболов, ул. Трактовая, д. 2/2 (1972)</t>
  </si>
  <si>
    <t>МФУ лазерное Brother DCP-L2540DNR</t>
  </si>
  <si>
    <t>25:19:030201:621</t>
  </si>
  <si>
    <t>с. Камень-Рыболов, ул. Почтовая, д. 1/340 (1986)</t>
  </si>
  <si>
    <t>01013400004-01013400018</t>
  </si>
  <si>
    <t>РОББО Робоплатформа (15 шт.)</t>
  </si>
  <si>
    <t>РОББО Набор трасс для занятий и соревнований</t>
  </si>
  <si>
    <t>01013400036-01013400050</t>
  </si>
  <si>
    <t>РОББО Лаборатория (15 шт.)</t>
  </si>
  <si>
    <t>01013400066-01013400080</t>
  </si>
  <si>
    <t>Миникомпьютер с набором ПО (15 шт.)</t>
  </si>
  <si>
    <t>РОББО Автономная Лаборатория Интернета Вещей с набором датчиков</t>
  </si>
  <si>
    <t>РОББО 3D-принтер</t>
  </si>
  <si>
    <t>РОББО ПРОТОС портативный центр прототипирования1</t>
  </si>
  <si>
    <t xml:space="preserve">Машино-место в гаражном боксе № 2 </t>
  </si>
  <si>
    <t>с. Владимиро-Петровка, ул. Горького, 13 (1985)</t>
  </si>
  <si>
    <t>Учебники 2019г Русский язык 5 кл Якубовская Э.В. (2шт)</t>
  </si>
  <si>
    <t>Русский родной язык с 1 по 9 класс Александрова О.М. 9 штук</t>
  </si>
  <si>
    <t>Ноутбук YP 250G6 (FND) i3 702U(2.3) 4096/1 Tb/IntelHD/Win 10</t>
  </si>
  <si>
    <t>Холодильник Indesit DSN 18 (2Д/НМК/статистическая/185*60*66,5 см/310 л) белый</t>
  </si>
  <si>
    <t>Морозильный ларь DEXP CF-D145MA/W (142 л/73 cм*85 cм *52,3 см) белый</t>
  </si>
  <si>
    <t>Ель новогодняя искусственная</t>
  </si>
  <si>
    <t>410124271-410124275</t>
  </si>
  <si>
    <t>Телевизор LG24 TK 410V (5 штук*16650)</t>
  </si>
  <si>
    <t>Телевизор LG-24 MT 58 VE</t>
  </si>
  <si>
    <t>Модуль игровой</t>
  </si>
  <si>
    <t>Ель новогодняя</t>
  </si>
  <si>
    <t>Ель новогодняя искусственная "Люкс"</t>
  </si>
  <si>
    <t>Шкаф жарочный ШЖЭ-1</t>
  </si>
  <si>
    <t>Ноутбук Asus Х540</t>
  </si>
  <si>
    <t>Ноутбук Леново adia pad 320</t>
  </si>
  <si>
    <t>ПК офисный 2</t>
  </si>
  <si>
    <t>МФУ Canon МФ421DW-31</t>
  </si>
  <si>
    <t>Ель новогодняя "Люкс"</t>
  </si>
  <si>
    <t>МФУ лазерное Brother</t>
  </si>
  <si>
    <t>Компьютер Office-119</t>
  </si>
  <si>
    <t>Дорожка ковровая</t>
  </si>
  <si>
    <t>Телевизор LG-32LK519</t>
  </si>
  <si>
    <t>Елка искусственная 35-300см</t>
  </si>
  <si>
    <t>Обществознание Боголюбов 11кл Базовый уровень Учебник, . Просвещение 2019 (3шт)</t>
  </si>
  <si>
    <t>География 8 кл России прирда и насел. Вертикаль Алексеев, Низовцев Уим 2019г (2 шт)</t>
  </si>
  <si>
    <t>Стеллаж для пособий 1200*440*1850</t>
  </si>
  <si>
    <t>Стеллаж для учебной литературы 1200*440*1650</t>
  </si>
  <si>
    <t>Стеллаж для учебной литературы 1200*440*1651</t>
  </si>
  <si>
    <t>Стеллаж для учебных пособий 1200*440*1850</t>
  </si>
  <si>
    <t>Карнавальный уостюм Деда Мороза</t>
  </si>
  <si>
    <t>Ноутбук "LENOVO"</t>
  </si>
  <si>
    <t>Ковровая дорожка 1,4 м* 18 м</t>
  </si>
  <si>
    <t>МФУ Brother DCP-T710W</t>
  </si>
  <si>
    <t>Автоматическая пожарная охранная сигнализация</t>
  </si>
  <si>
    <t>Хоккейная коробка, год ввода в эксплуатацию – 2003, место (ориентир) установки: Приморский край, Ханкайский район, с. Новокачалинск, ул. Советская, 2</t>
  </si>
  <si>
    <t>Учебники 2019 год - 124608 (345 шт.)</t>
  </si>
  <si>
    <t>Компьютер АОС Е2360SDA</t>
  </si>
  <si>
    <t>Учебное пособие русский родной язык (15шт)</t>
  </si>
  <si>
    <t>Ноутбук Dell</t>
  </si>
  <si>
    <t>Плита электрическая 6 конфорок</t>
  </si>
  <si>
    <t>Ноутбук ASUS ViviBook</t>
  </si>
  <si>
    <t>Персональный компьютер Lenovo (безв)</t>
  </si>
  <si>
    <t>Сканер Panasonik (безв)</t>
  </si>
  <si>
    <t>Шкаф расстойный электрич (со стеклянными дверцами</t>
  </si>
  <si>
    <t>Миксер планетарный</t>
  </si>
  <si>
    <t>Физкультура 5-7 кл. Уч.Виленский ФГОС (8 шт)</t>
  </si>
  <si>
    <t>Технология 5 кл. Уч.Универ. линия Симоненко ФГОС (10 шт)</t>
  </si>
  <si>
    <t>Рус.язык Уч. 2ч. Ладыженская ФГОС (50 шт)</t>
  </si>
  <si>
    <t>Основы светской этики 4 кл. Уч.Шемшурин ФГОС (50 шт)</t>
  </si>
  <si>
    <t>Основы духовно-нравственной культуры народов России 5 кл. Виноградова ФГОС (10 ш</t>
  </si>
  <si>
    <t>Обществознание 5 кл. Уч.Соболева ФГОС (50 шт)</t>
  </si>
  <si>
    <t>Музыка 5 кл. Уч.Сергеева, Критская</t>
  </si>
  <si>
    <t>Математика 5 кл. Уч.Мерзляк ФГОС (50 шт)</t>
  </si>
  <si>
    <t>Литература 5 кл. Уч.2ч. Коровина ФГОС (50 шт)</t>
  </si>
  <si>
    <t>ИЗО 5 кл.Уч.Декор-прикл.иск. Горяева (10 шт)</t>
  </si>
  <si>
    <t>Всеобщая история ДР.мира 5 кл. Уч.Вигасин ФГОС (50 шт)</t>
  </si>
  <si>
    <t>ПК DEXP Aquilon O182 Pentium G4560/4GB/SSd 120 Gb/Win10H</t>
  </si>
  <si>
    <t>Персональный компьютер Lenovo</t>
  </si>
  <si>
    <t>Лазерный принтер Lexmark</t>
  </si>
  <si>
    <t>Учебник История России 9 кл часть 2. Арсентьев Н.М. (25 шт.)</t>
  </si>
  <si>
    <t>Учебник История России 9 кл часть 1. Арсентьев Н.М. (25 шт.)</t>
  </si>
  <si>
    <t>Учебник Русский язык 9 кл Бархударов С.Г. (55 шт)</t>
  </si>
  <si>
    <t>Учебник Русский язык 8 кл Бархударов С.Г. (55 шт)</t>
  </si>
  <si>
    <t>Учебник Обществознание 9 кл Боголюбов Л.Н. (20 шт)</t>
  </si>
  <si>
    <t>Учебник Литература 9 кл часть 2. коровина В.Я. (25 шт.)</t>
  </si>
  <si>
    <t>Учебник Литература 9 кл часть 1. коровина В.Я. (25 шт.)</t>
  </si>
  <si>
    <t>Учебник Английский язык 9 кл. Кузовлев В.П. (55 шт.0</t>
  </si>
  <si>
    <t>Мясорубка Kenwood MG700 серебристый (2000 ВТ, 3 кг/мин, корпус - металл, лоток - меатлл)</t>
  </si>
  <si>
    <t>Русский родной язык 9 шт</t>
  </si>
  <si>
    <t>Костюм новогодний "Дед Мороз"</t>
  </si>
  <si>
    <t>Облучатель-рециркулятор СИБЭСТ</t>
  </si>
  <si>
    <t>История России 9 кл в 2ч. Часть 1 Арсентьев Н.М., данилов АА (25 шт</t>
  </si>
  <si>
    <t>История России 9 кл в 2ч. Часть 2 Арсентьев Н.М., данилов АА (25 шт</t>
  </si>
  <si>
    <t>Литература 9 кл в 2 ч. Часть 1 Коровина ВЯ, Журавлев ВП, Збарский ИС 25 шт</t>
  </si>
  <si>
    <t>Литература 9 кл в 2 ч. Часть 2 Коровина ВЯ, Журавлев ВП, Збарский ИС 25 шт</t>
  </si>
  <si>
    <t>Английский язык 9 кл Кузовлев ВП, Лапа НМ, Перегудова ЭШ 25 шт</t>
  </si>
  <si>
    <t>Физическая культура 8-9 классы Лях ВИ 10 шт</t>
  </si>
  <si>
    <t>Всеобщая История . История нового времени 9 кл Юдовская АЯ, баранов ПА 25 шт</t>
  </si>
  <si>
    <t>Библиотечный фонд-сентябрь 2019 (87 штук)</t>
  </si>
  <si>
    <t>Библиотечный фонд (русский родной язык 1-9кл)-октябрь 2019</t>
  </si>
  <si>
    <t>Мрозильный ларь DEXP GF-D145MA/W</t>
  </si>
  <si>
    <t>Ель искусственная новогодняя</t>
  </si>
  <si>
    <t>Учебники 2019 Химия 9кл Габриелян ОС 17 шт</t>
  </si>
  <si>
    <t>Учебники 2019 Химия 8кл Габриелян ОС 10 шт</t>
  </si>
  <si>
    <t>Учебник 2019 Технология 5 кл Казакевич ВМ 8шт</t>
  </si>
  <si>
    <t>Учебник 2019 Биология 5-6кл Пасечник ВВ 15 шт</t>
  </si>
  <si>
    <t>Учебник 2019 Технология 1 кл Лутцева ЕА 12шт</t>
  </si>
  <si>
    <t>Процессор ADM Ryzen</t>
  </si>
  <si>
    <t>Учебнки 8 кл</t>
  </si>
  <si>
    <t>Учебники 9 кл 06.2019</t>
  </si>
  <si>
    <t>Учебнки 5-6кл 06.2019</t>
  </si>
  <si>
    <t>Учебники 1-4кл 01.06.2019</t>
  </si>
  <si>
    <t>Учебники 9кл 21.08.2019</t>
  </si>
  <si>
    <t>Учебники 8кл 01.06.2019</t>
  </si>
  <si>
    <t>Учебники 8кл 21.08.2019</t>
  </si>
  <si>
    <t>Учебники 5кл 21.08.2019</t>
  </si>
  <si>
    <t>Учебники 1кл 21.08.2019</t>
  </si>
  <si>
    <t>Учебники 5-6кл 21.08.2019</t>
  </si>
  <si>
    <t>История России в 2х ч.Часть1. Арсентьев НМ, Данилов АА 10 шт</t>
  </si>
  <si>
    <t>История России в 2х ч.Часть2. Арсентьев НМ, Данилов АА 10 шт</t>
  </si>
  <si>
    <t>Русский язык. 8кл. Бархударов СГ, Крючков СЕ, Максимов ЛЮ, 10 шт</t>
  </si>
  <si>
    <t>Русский язык. 9кл. Бархударов СГ, Крючков СЕ, Максимов ЛЮ, 10 шт</t>
  </si>
  <si>
    <t>Обществознание 9 кл, Боголюбов ЛН, Лазебникова АЮ, Матвеев АИ, 10 шт</t>
  </si>
  <si>
    <t>Литература 9 кл, в 2х ч. часть 1 Коровина ВЯ, жаравлева ВП, Збарский ИС 10 шт</t>
  </si>
  <si>
    <t>Литература 9 кл, в 2х ч. часть 2 Коровина ВЯ, жаравлева ВП, Збарский ИС 10 шт</t>
  </si>
  <si>
    <t>Английский язык 9 кл. Кузовлев ВП, Лапа НМ, Перегудова ЭШ, 10 шт</t>
  </si>
  <si>
    <t>Изобразительное иск-во. ИЗО в театре, кино, на ТВ 8кл. Питерских АС, 10 шт</t>
  </si>
  <si>
    <t>Музыка 8 кл. Сергеева ГП, Критская ЕД. 10 шт</t>
  </si>
  <si>
    <t>Всеобщая история. История нового времени 9 кл. Юдовская АЯ, Баранов ПА 10 шт</t>
  </si>
  <si>
    <t>История Росии 1 часть 9 кл. Арсентьев НМ, 7 шт</t>
  </si>
  <si>
    <t>История Росии 2 часть 9 кл. Арсентьев НМ, 7 шт</t>
  </si>
  <si>
    <t>Русский язык 8 кл. Бархударов С.Г., 7 шт</t>
  </si>
  <si>
    <t>Русский язык 9 кл. Бархударов С.Г., 7 шт</t>
  </si>
  <si>
    <t>Обществознание 9 кл, Боголюбов ЛН, 7 шт</t>
  </si>
  <si>
    <t>Литература 1 часть 9 кл., Коровина ВЯ, 7 шт</t>
  </si>
  <si>
    <t>Литература 2 часть 9 кл., Коровина ВЯ, 7 шт</t>
  </si>
  <si>
    <t>Английский язык 9 кл, кузовлев ВП, 7 шт</t>
  </si>
  <si>
    <t>Музыка 8 кл, Сергеева ГП, 7 шт</t>
  </si>
  <si>
    <t>Всеобщая История, 9 кл, Юдовская АЯ 7 шт</t>
  </si>
  <si>
    <t>Технология 5 кл Казакевич ВМ 2019 г 7 шт</t>
  </si>
  <si>
    <t>Технология 1 кл 2019г Лутцева ЕА 6 шт</t>
  </si>
  <si>
    <t>История России 9 кл (в двух частях0 1,2 часть 14 шт</t>
  </si>
  <si>
    <t>Русский язык 9 кл Бархударов СГ 7 шт</t>
  </si>
  <si>
    <t>Обществознание 9 кл Боголюбов ЛН 7 шт</t>
  </si>
  <si>
    <t>Русский язык 1 кл Канакина ВП 5 шт</t>
  </si>
  <si>
    <t>Русский язык 2 кл )(в двух частях) Канакина ВП 5 шт</t>
  </si>
  <si>
    <t>Литературное чтение 1 кл (в двух частях) Климанова ЛФ ч.1 5 шт</t>
  </si>
  <si>
    <t>Литература 9 кл (в двух частях) Коровина ВЯ ч.2 7 шт</t>
  </si>
  <si>
    <t>Литература 9 кл (в двух частях) Коровина ВЯ ч.1 7 шт</t>
  </si>
  <si>
    <t>Английский язык 9 кл Кузовлев ВП 7 шт</t>
  </si>
  <si>
    <t>Математика 1 кл (в двух частях) МОРО МИ ч.2 5 шт</t>
  </si>
  <si>
    <t>Математика 1 кл (в двух частях) МОРО МИ ч.1 5 шт</t>
  </si>
  <si>
    <t>Всеобщаяя История, история нового времени 9 кл Юдовская АЯ 7 шт</t>
  </si>
  <si>
    <t>Русский родной язык с 1 по 9 класс Александрова ОМ 9 шт</t>
  </si>
  <si>
    <t>Проектор Мультибук</t>
  </si>
  <si>
    <t>История России 9 кл в 2-х ч Часть2 Арсентьев НМ (10шт)</t>
  </si>
  <si>
    <t>История России 9 кл в 2-х ч Часть1 Арсентьев НМ (10шт)</t>
  </si>
  <si>
    <t>Русский язык Бархударов СГ 9 кл (10 шт)</t>
  </si>
  <si>
    <t>Русский язык Бархударов СГ 8 кл (5 шт)</t>
  </si>
  <si>
    <t>Английский язык 9 кл Кузовлев ВП (10 шт)</t>
  </si>
  <si>
    <t>География 10-11 кл Базовый уровень Максаковский ВП (10 шт)</t>
  </si>
  <si>
    <t>Всеобщая история. История Нового времени 9кл Юдовская АЯ (10шт)</t>
  </si>
  <si>
    <t>Алгебра 8 кл. Мерзляк А.Г. (3 шт.)</t>
  </si>
  <si>
    <t>Холодильник WL-25л</t>
  </si>
  <si>
    <t>Телевизор Leff 32</t>
  </si>
  <si>
    <t>МБОУ СОШ</t>
  </si>
  <si>
    <t>Облучатель-рацилькулятор СИБЭСТ</t>
  </si>
  <si>
    <t>Игровая зона больница (3 предмета) кушетка, ростомет, стол-стеллаж</t>
  </si>
  <si>
    <t>Игровая мебель театральный уголок</t>
  </si>
  <si>
    <t>Магазин с кассой (3 предмета) ЛДСП Бук и Цветное</t>
  </si>
  <si>
    <t>Игровая зона Кухня угловая</t>
  </si>
  <si>
    <t>Уголок для творчества</t>
  </si>
  <si>
    <t>Детская игровая мебель "Кухонный уголок" 900/900*400*1000</t>
  </si>
  <si>
    <t>Автомобильный тахограф "Штрих-Тахо RUS"</t>
  </si>
  <si>
    <t>Детские сады</t>
  </si>
  <si>
    <t>Теплосчетсик</t>
  </si>
  <si>
    <t>Сплит-система Ballu BSW09HN1/OL-17Y производительностью 2,65кВт</t>
  </si>
  <si>
    <t>Сплит-система Ballu BSW09HN1/OL-17Y производительностью 2,05кВт</t>
  </si>
  <si>
    <t>Сплит-система Ballu BSW09HN1/OL-17Y производительностью 2,05кВт с зимним</t>
  </si>
  <si>
    <t>мотокоса F S55</t>
  </si>
  <si>
    <t>Телевизор LED 49" (125 см) DEXP F 49D7000C</t>
  </si>
  <si>
    <t>Процессор ПК Acer Aspire XC-885 (DT BAQER 026) Core i3-8100/4GB/1TB/Win10</t>
  </si>
  <si>
    <t xml:space="preserve">Телевизор LED 43" (108 см) DEXP </t>
  </si>
  <si>
    <t>МФУ Kyocera ECOSYS M2540dn (Принтер/копир/сканер/факс)</t>
  </si>
  <si>
    <t>23,8" Моноблок Lenovo IdeaCentre520-24ICB</t>
  </si>
  <si>
    <t>Тумба для художественного отделния</t>
  </si>
  <si>
    <t>Кресло СH-824 (искусственная кожа, черный)</t>
  </si>
  <si>
    <t>с.Первомайское ул. Пушкина, д. 3</t>
  </si>
  <si>
    <t xml:space="preserve">Квартира № 2 </t>
  </si>
  <si>
    <t>Договор социального найма № 395 от 08.12.06 Данилова Н.С.</t>
  </si>
  <si>
    <t>Автомобиль ИСУДЗУ ELF (USUDZU TLF) грузовой бортовый, модель двигателя 4ВЕ2503006</t>
  </si>
  <si>
    <t>Насос КМЛ 2 65/130 с дв 2.2 кВт</t>
  </si>
  <si>
    <t>Котел водогрейный КВр-0,4Е</t>
  </si>
  <si>
    <t>Дымосос Д-6,3, 1000 об/мин 4 кВТ</t>
  </si>
  <si>
    <t>Насос Д-320-50а б/эл</t>
  </si>
  <si>
    <t>Биотуалет</t>
  </si>
  <si>
    <t>Биотуалет 2</t>
  </si>
  <si>
    <t>Осушитель воздуха Dfllu BDH-30L</t>
  </si>
  <si>
    <t>МФУ Samsung CLX-3185</t>
  </si>
  <si>
    <t xml:space="preserve">Ноутбук </t>
  </si>
  <si>
    <t>Принтер струйный цветной</t>
  </si>
  <si>
    <t>стелаж МН-02.03.03/1200/бук.</t>
  </si>
  <si>
    <t>Смартфон</t>
  </si>
  <si>
    <t>МКУ</t>
  </si>
  <si>
    <t>Принтер CANON i-SENSYS LBP212dw (А4, монохромная, лазерная печать)</t>
  </si>
  <si>
    <t>Хоккейная коробка 2019, с. Камень-Рыболов, ул. кирова, 8 (Тищенко И.А.)</t>
  </si>
  <si>
    <t>Триммер бензиновый STIL FS 70 С-Е.0.9 кВт, GSB 230-2</t>
  </si>
  <si>
    <t>25:19:000000:1694</t>
  </si>
  <si>
    <t>25:19:030202:965</t>
  </si>
  <si>
    <t>25:19:030202:776</t>
  </si>
  <si>
    <t>25:19:030201:978</t>
  </si>
  <si>
    <t>25:19:000000:1654</t>
  </si>
  <si>
    <t>25:19:030204:675</t>
  </si>
  <si>
    <t>25:19:030207:2134</t>
  </si>
  <si>
    <t>25:19:030201:1119</t>
  </si>
  <si>
    <t>25:19:030201:1433</t>
  </si>
  <si>
    <t xml:space="preserve">водонапорная башня </t>
  </si>
  <si>
    <t>25:19:010601:1460</t>
  </si>
  <si>
    <t>с.Пархоменко, ул. Школьная, сооржение 25 (1983)</t>
  </si>
  <si>
    <t>25:19:030801:203</t>
  </si>
  <si>
    <t>25:19:030901:731</t>
  </si>
  <si>
    <t>с. Новоселище, ул. школьная, сооружение 58б (1981)</t>
  </si>
  <si>
    <t>?</t>
  </si>
  <si>
    <t>25:19:010401:1342</t>
  </si>
  <si>
    <t>с. Первомайское, ул. 40 лет Победы, сооружение 2А (1984)</t>
  </si>
  <si>
    <t>25:19:010901:350</t>
  </si>
  <si>
    <t>с. Кировка, ул. Ленина, д. 1а (1990)</t>
  </si>
  <si>
    <t>25:19:011001:73 (глубина)</t>
  </si>
  <si>
    <t>25:19:010601:1171 (глубина)</t>
  </si>
  <si>
    <t>25:19:010601:1169</t>
  </si>
  <si>
    <t>с. Астраханка и с.Астраханка, ул. Решетникова, 117б</t>
  </si>
  <si>
    <t>на кадастровый учет не поставлен и 25:19:000000:562</t>
  </si>
  <si>
    <t>0,00 133,0</t>
  </si>
  <si>
    <t>25:19:000000:1975</t>
  </si>
  <si>
    <t>25:19:031301:412 (глубина)</t>
  </si>
  <si>
    <t>с.Владимиро-Петровка, ул. Лазо, 5б (1987)</t>
  </si>
  <si>
    <t>Скважина №7069 (Лит. А) (водозаборная)</t>
  </si>
  <si>
    <t>25:19:010401:1203 (глубина)</t>
  </si>
  <si>
    <t>Скважина №7423 (Лит. А) (водозаборная)</t>
  </si>
  <si>
    <t>с. Платоно-Александровское, Ленина, д. 37А (1983)</t>
  </si>
  <si>
    <t>25:19:011201:330 (глубина)</t>
  </si>
  <si>
    <t>Скважина №469 (Лит. А) (водозаборная)</t>
  </si>
  <si>
    <t>Резервуар круглый</t>
  </si>
  <si>
    <t>25:19:030205:675 (объем)</t>
  </si>
  <si>
    <t>Насосная станция Джамбо</t>
  </si>
  <si>
    <t>Стенка детская пирамидка</t>
  </si>
  <si>
    <t>Уголок природы</t>
  </si>
  <si>
    <t>Квартира 60</t>
  </si>
  <si>
    <t>с. Камень-Рыболов, ул. Гор-1, д. 276 (1975)</t>
  </si>
  <si>
    <t>25:19:030201:948</t>
  </si>
  <si>
    <t>Договор БП от 04.12.2019 № 8 с КГБУСО "Октябрьский СРЦН"</t>
  </si>
  <si>
    <t>Линия электропередачи (сооружение электроэнергетики)</t>
  </si>
  <si>
    <t>с. Новокачалинск, ул. набережная, д.44 (1975)</t>
  </si>
  <si>
    <t>25:19:010401:1328</t>
  </si>
  <si>
    <t>Трансформаторная подстанция (сооружения электроэнергетики)</t>
  </si>
  <si>
    <t>25:19:010401:1330</t>
  </si>
  <si>
    <t>Стол ЛДСП регулируемый 33</t>
  </si>
  <si>
    <t>Система вентиляции</t>
  </si>
  <si>
    <t xml:space="preserve">Вентеляционная вытяжка </t>
  </si>
  <si>
    <t>Квартира 20</t>
  </si>
  <si>
    <t xml:space="preserve">с. Камень-Рыболов, ул. Октябрьская, д. 5 </t>
  </si>
  <si>
    <t>25:19:030202:889</t>
  </si>
  <si>
    <t>Открытое плоскостное физкультурно-спортивное сооружение (на местности стадиона), с. Камень-Рыболов, ул. Кирова, 8а (2018)</t>
  </si>
  <si>
    <t>Библиотечный фонд субвенция 2020 286 шт.</t>
  </si>
  <si>
    <t>Библиотечный фонд - учебники (апрель 2020 - 513 экз)</t>
  </si>
  <si>
    <t>с. Камень-Рыболов, ул. Пионерская, 6 (1965)</t>
  </si>
  <si>
    <t>с. Камень-Рыболов, ул. Кирова, д. 23 (1975)</t>
  </si>
  <si>
    <t>Квартира 56</t>
  </si>
  <si>
    <t>с. Камень-Рыболов, ул. гор. 1, д. 317 (1982)</t>
  </si>
  <si>
    <t>25:19:030201:958</t>
  </si>
  <si>
    <t>25:19:000000:1102</t>
  </si>
  <si>
    <t>Квартира 16</t>
  </si>
  <si>
    <t xml:space="preserve"> 25:19:030207:2782</t>
  </si>
  <si>
    <t>Технология 2 кл Лутцева ЕА 10 шт</t>
  </si>
  <si>
    <t>Технология 6 кл. Казакевич ВМ 10 шт</t>
  </si>
  <si>
    <t>Литература в 2х частях 10 кл Лебедев ЮВ 10 шт</t>
  </si>
  <si>
    <t>История России в 3х частях 10 кл Горинов ММ 15 шт</t>
  </si>
  <si>
    <t>Всеобщая история 10 кл Сороко-Цюпа ОС 5 шт</t>
  </si>
  <si>
    <t>География 10-11 кл Максаковский ВП 5 шт</t>
  </si>
  <si>
    <t>Обществознание 10 кл Боголюбов ЛН 5 шт</t>
  </si>
  <si>
    <t>Химия 10 л габриелян ОС 5 шт</t>
  </si>
  <si>
    <t>Физика 10 кл Мякишев ГЯ 5 шт</t>
  </si>
  <si>
    <t>Биология 10 л пасечник ВВ 5 шт</t>
  </si>
  <si>
    <t>Физическая культура 10-11 кл Лях ВИ 5 шт</t>
  </si>
  <si>
    <t>Русский родной язык 1,2,3,4,5,6,7,8,9, кл Александрова ОМ 78 шт</t>
  </si>
  <si>
    <t>Русский язык 8,9 кл Бархударов СГ 40 шт</t>
  </si>
  <si>
    <t>Биология 5-6, 10 кл Пасечник ВВ 50 шт</t>
  </si>
  <si>
    <t>Химия 8,9,10 кл габриелян ОС 50 шт</t>
  </si>
  <si>
    <t>Литература в 2 ч 120 кл лебндев ЮВ 40 ш</t>
  </si>
  <si>
    <t>История России в 3-х ч 10 кл Горинов ММ 60 шт</t>
  </si>
  <si>
    <t>Всеобщая история 10 кл Сороко-Цюпа ОС 20 шт</t>
  </si>
  <si>
    <t>География 10-11 кл Максаковский ВП 20 шт</t>
  </si>
  <si>
    <t>Обществознание 10 кл Боголюбов ЛН 20 шт</t>
  </si>
  <si>
    <t>Физика 10 кл Мякишев ГЯ 20 шт</t>
  </si>
  <si>
    <t>Физическая культу 10-11 кл Лях ВИ 10 шт</t>
  </si>
  <si>
    <t>25:19:000000:2971</t>
  </si>
  <si>
    <t>25:19:030207:3278</t>
  </si>
  <si>
    <t>Приетер Ер80/132</t>
  </si>
  <si>
    <t>Библиотечный фонд (Просвещение) 207 шт. 2020 г.</t>
  </si>
  <si>
    <t>Водонагреватель Elektrolux 30 л.</t>
  </si>
  <si>
    <t>Химия 8 кл 2020г Габриелян О.С. остроумов И.Г. (10 шт)</t>
  </si>
  <si>
    <t>Литература 10 кл в 2-х частях Ч1 2020г Лебедев Ю.В. Романова А.Н. (10 шт)</t>
  </si>
  <si>
    <t>Литература 10 кл в 2-х частях Ч2 2020г Лебедев Ю.В. Романова А.Н. (10 шт)</t>
  </si>
  <si>
    <t>История России 10 кл в3-х частях Ч1 2020 г Горинов М.М. данилов а.А. (10 шт)</t>
  </si>
  <si>
    <t>История России 10 кл в3-х частях Ч2 2020 г Горинов М.М. данилов а.А. (10 шт)</t>
  </si>
  <si>
    <t>История России 10 кл в3-х частях Ч3 2020 г Горинов М.М. данилов а.А. (10 шт)</t>
  </si>
  <si>
    <t>Всеобщая история 10 кл 2020 г Сороко-Цюпа А.О. (10 шт)</t>
  </si>
  <si>
    <t>География 10-11 кл 2020 г Максаковский В.П. (10 шт)</t>
  </si>
  <si>
    <t>Обществознание 10 кл 2020 г Боголюбов Л.Н. Лазебникова А.Ю. (910 шт)</t>
  </si>
  <si>
    <t>Физика 10 кл 2020г Мякишев Г.Я. Буховцев Б.Б. (10шт)</t>
  </si>
  <si>
    <t>Химия 10 кл 2020 г Габриелян О.С. Остроумов И.Г. (10 шт)</t>
  </si>
  <si>
    <t>Биология 10 кл 2020г. Пасечник В.В. Каменский А.А. (10 шт)</t>
  </si>
  <si>
    <t>Русский язык 8 кл 2020г Александрова О.М. Загоровская О.В.</t>
  </si>
  <si>
    <t>Учебник русский язык 3 кл. в 2-х частях Ч.1 Канакина В.П. (7 шт)</t>
  </si>
  <si>
    <t>Учебник русский язык 3 кл. в 2-х частях Ч.2 Канакина В.П. (7 шт)</t>
  </si>
  <si>
    <t>Учебник русский язык 4 кл. в 2-х частях Ч.1 Канакина В.П. (7 шт)</t>
  </si>
  <si>
    <t>Учебник русский язык 4 кл. в 2-х частях Ч.2 Канакина В.П. (7 шт)</t>
  </si>
  <si>
    <t>учебник литературное чтение 3 кл. в 2-х ч. ч.1 Климанова Л.Ф. (7шт.)</t>
  </si>
  <si>
    <t>Учебник Руский Родной язык 6 кл. Александрова О.М. (5 шт)</t>
  </si>
  <si>
    <t>Учебник Руский Родной язык 7 кл. Александрова О.М. (5 шт)</t>
  </si>
  <si>
    <t>Учебник Руский Родной язык 8 кл. Александрова О.М. (5 шт)</t>
  </si>
  <si>
    <t>Учебник Руский Родной язык 9 кл. Александрова О.М. (5 шт)</t>
  </si>
  <si>
    <t>Учебник Музыка 8 кл. Сергеева Г.П. (1 шт.)</t>
  </si>
  <si>
    <t>Учебник Русский родной язык Александрова О.М. 1 кл. (5 шт.)</t>
  </si>
  <si>
    <t>Учебник Русский родной язык Александрова О.М. 2 кл. (5 шт.)</t>
  </si>
  <si>
    <t>Учебник Русский родной язык Александрова О.М. 3 кл. (6 шт.)</t>
  </si>
  <si>
    <t>Учебник Русский родной язык Александрова О.М. 4 кл. (5 шт.)</t>
  </si>
  <si>
    <t>Учебник Русский родной язык Александрова О.М. 5 кл. (6 шт.)</t>
  </si>
  <si>
    <t>Учебник Изобразительное исусство 3 кл. Горяева Н.А. (7 шт)</t>
  </si>
  <si>
    <t>Учебник Изобразительное исусство 4 кл. Неменская Л.А. (7 шт)</t>
  </si>
  <si>
    <t>Учебник Музыка 3 кл. Критская Е.Д. (7 шт)</t>
  </si>
  <si>
    <t>Учебник Музыка 4 кл. Критская Е.Д. (7 шт)</t>
  </si>
  <si>
    <t>Учебник Технология 2 кл. Лутцева Е.А. (7шт)</t>
  </si>
  <si>
    <t>Учебник Биология 5-6 кл. Пасечник В.В. (14 шт)</t>
  </si>
  <si>
    <t>Учебник Математика 4 кл. в 2-х частях. Ч. 2 Моро М.И. (7 шт.)</t>
  </si>
  <si>
    <t>Учебник окружающий мир 3 кл. в 2-х частях. Ч.1 плешаков А.А. (7 шт.)</t>
  </si>
  <si>
    <t>Учебник окружающий мир 3 кл. в 2-х частях. Ч.2 плешаков А.А. (7 шт.)</t>
  </si>
  <si>
    <t>Учебник окружающий мир 4 кл. в 2-х частях. Ч.1 плешаков А.А. (7 шт.)</t>
  </si>
  <si>
    <t>Учебник окружающий мир 4 кл. в 2-х частях. Ч.2плешаков А.А. (7 шт.)</t>
  </si>
  <si>
    <t>Учебник Основы религиозных культур и советской этики 4 кл. Шемшурина А.И. (7 кл.)</t>
  </si>
  <si>
    <t>Учебник Литературное чтение 3 кл. в 2-х ч. ч.2 Климанова Л.Ф. (7шт.)</t>
  </si>
  <si>
    <t>Учебник Литературное чтение 4 кл. в 2-х ч. ч.2 Климанова Л.Ф. (7шт.)</t>
  </si>
  <si>
    <t>Учебник Литературное чтение 4 кл. в 2-х ч. ч.1 Климанова Л.Ф. (7шт.)</t>
  </si>
  <si>
    <t>Учебник Математика 3 кл. в 2-х ч. Ч.1 Моро М.И. (7 шт)</t>
  </si>
  <si>
    <t>Учебник Математика 3 кл. в 2-х ч. Ч.2 Моро М.И. (7 шт)</t>
  </si>
  <si>
    <t>Учебник Математика 4 кл. в 2-х ч. Ч.1 Моро М.И. (7 шт)</t>
  </si>
  <si>
    <t>Учебник литература 10 кл. в 2-х ч. ч.1 Лебедев Ю.В. (25 шт)</t>
  </si>
  <si>
    <t>Учебник литература 10 кл. в 2-х ч. ч.2 Лебедев Ю.В. (25 шт)</t>
  </si>
  <si>
    <t>Учебник История России 10 кл. в 3-х ч. Ч.1 горинов М.М. (25 шт.)</t>
  </si>
  <si>
    <t>Учебник История России 10 кл. в 3-х ч. Ч.2 горинов М.М. (25 шт.)</t>
  </si>
  <si>
    <t>Учебник История России 10 кл. в 3-х ч. Ч.3 горинов М.М. (25 шт.)</t>
  </si>
  <si>
    <t>Учебник Всеобщаяя История 10 кл. Сороко-Цюпа О.С. (25 шт.)</t>
  </si>
  <si>
    <t>Учебник География 10-11 кл. Максаковский В.П. (25 шт.)</t>
  </si>
  <si>
    <t>Учебник Обществознание 10 кл. Боголюбов Л.Н. (25 шт)</t>
  </si>
  <si>
    <t>Учебник Физика 10 кл. Мякишев Г.Я. (25 шт)</t>
  </si>
  <si>
    <t>Учебник Химия 10 кл. Габриелян О.С. (25 шт.)</t>
  </si>
  <si>
    <t>Учебник Биология 10 кл. пасечник В.В. (25 шт)</t>
  </si>
  <si>
    <t>Учебник Русский родной язык 1 кл Александрова О.М. (55 шт)</t>
  </si>
  <si>
    <t>Учебник Русский родной язык 2 кл Александрова О.М. (55 шт)</t>
  </si>
  <si>
    <t>Учебник Русский родной язык 3 кл Александрова О.М. (55 шт)</t>
  </si>
  <si>
    <t>Учебник Русский родной язык 4 кл Александрова О.М. (55 шт)</t>
  </si>
  <si>
    <t>Учебник Русский родной язык 5 кл Александрова О.М. (55 шт)</t>
  </si>
  <si>
    <t>Учебник Русский родной язык 6 кл Александрова О.М. (55 шт)</t>
  </si>
  <si>
    <t>Учебник Русский родной язык 7 кл Александрова О.М. (55 шт)</t>
  </si>
  <si>
    <t>Учебник Русский родной язык 8 кл Александрова О.М. (55 шт)</t>
  </si>
  <si>
    <t>Учебник Русский родной язык 9 кл Александрова О.М. (55 шт)</t>
  </si>
  <si>
    <t>Учебнки (743 шт)</t>
  </si>
  <si>
    <t>с. Ильинка, ул. Столетия, д. 7</t>
  </si>
  <si>
    <t>25:19:010601:980</t>
  </si>
  <si>
    <t>25:19:031301:601</t>
  </si>
  <si>
    <t>с. Камень-Рыболов, Пионерская, д. 2</t>
  </si>
  <si>
    <t>25:19:030202:1007</t>
  </si>
  <si>
    <t>с. Камень-Рыболов, ул. Гор-1, д. 338</t>
  </si>
  <si>
    <t>Квартира 72</t>
  </si>
  <si>
    <t>с. Камень-Рыболов, ул. гор-1, д.255</t>
  </si>
  <si>
    <t>25:19:030201:1140</t>
  </si>
  <si>
    <t>с. Владмиро-Петровка, ул. Ленина, д. 4</t>
  </si>
  <si>
    <t>25:19:031301:790</t>
  </si>
  <si>
    <t>Квартира 29</t>
  </si>
  <si>
    <t>25:19:000000:2699</t>
  </si>
  <si>
    <t>с. Камень-Рыболов, ул. Трактовая, д. 103</t>
  </si>
  <si>
    <t>25:19:000000:1191</t>
  </si>
  <si>
    <t>Квартира 63</t>
  </si>
  <si>
    <t>25:19:030201:1083</t>
  </si>
  <si>
    <t>с. Камень-Рыболов, ул. Трактовая, д. 2</t>
  </si>
  <si>
    <t>25:19:030202:1041</t>
  </si>
  <si>
    <t>Квартира 18</t>
  </si>
  <si>
    <t>с. Камень-Рыболов, ул. Гор-1, д. 317</t>
  </si>
  <si>
    <t>25:19:030201:1206</t>
  </si>
  <si>
    <t>Квартира 25</t>
  </si>
  <si>
    <t>с. Камень-Рыболов, ул. Октябрьская, д. 5</t>
  </si>
  <si>
    <t>25:19:030202:902</t>
  </si>
  <si>
    <t>с. Камень-Рыболов, ул. Трактовая, д.4</t>
  </si>
  <si>
    <t>25:19:030207:2011</t>
  </si>
  <si>
    <t>25:19:030201:1120</t>
  </si>
  <si>
    <t>Квартира 44</t>
  </si>
  <si>
    <t>25:19:030207:2137</t>
  </si>
  <si>
    <t>25:19:030201:1137</t>
  </si>
  <si>
    <t>с. Камень-Рыболов, ул. 50 лет ВЛКСМ, д. 6</t>
  </si>
  <si>
    <t>25:19:030207:2376</t>
  </si>
  <si>
    <t>Квартира 28</t>
  </si>
  <si>
    <t>25:19:030207:2654</t>
  </si>
  <si>
    <t>Квартира 19</t>
  </si>
  <si>
    <t>с. Камень-Рыболов, ул. Трактовая, д. 28</t>
  </si>
  <si>
    <t>25:19:000000:1272</t>
  </si>
  <si>
    <t>25:19:010601:988</t>
  </si>
  <si>
    <t>Квартира 13</t>
  </si>
  <si>
    <t>с. Камень-Рыболов, ул. гор-1, д. 255</t>
  </si>
  <si>
    <t>25:19:030201:794</t>
  </si>
  <si>
    <t>Квартира 57</t>
  </si>
  <si>
    <t>25:19:030201:1127</t>
  </si>
  <si>
    <t>с. Камень-Рыболов, ул. Гор. 1, д. 338 (1968)</t>
  </si>
  <si>
    <t>МФУ струйное EPSON L3100</t>
  </si>
  <si>
    <t>Ноутбук LENOVO V145-15AST</t>
  </si>
  <si>
    <t>Насос TMW 32/8</t>
  </si>
  <si>
    <t>25:19:010801:456 (глубина)</t>
  </si>
  <si>
    <t>Электролиния ВЛ-04</t>
  </si>
  <si>
    <t>с. Камень-Рыболов, ул. Железнодорожная, лит. 3 (1962)</t>
  </si>
  <si>
    <t>25:19:030204:628</t>
  </si>
  <si>
    <t>Задвижка чугунная Ду 150 мм, давление 16 кг/см12</t>
  </si>
  <si>
    <t>Задвижка чугунная Ду 300 мм, давление 16 кг/см12</t>
  </si>
  <si>
    <t>Электропривод на задвижку Ду 150</t>
  </si>
  <si>
    <t>Задвижка чугунная Ду 400 мм</t>
  </si>
  <si>
    <t>Электропривод на задвижку Ду 300, Ду 400</t>
  </si>
  <si>
    <t>Путевой выключатель</t>
  </si>
  <si>
    <t>Информатика (баз.уровень) 10 кл. Семакин ИГ, Хеннер ЕК, Шеина ТЮ, 5 шт</t>
  </si>
  <si>
    <t>Англ.яз 2 кл в двух частях, 10 кл. Афанасьева ОВ, Михеева ИВ, 25 шт</t>
  </si>
  <si>
    <t>Астрономия 10-11 кл. Воронцов-Вельяминов БА, Страут ЕК, 1шт</t>
  </si>
  <si>
    <t>Русский язык Базовый и углубленный уровень 10 класс гусарова И.В. (10 шт) 2020</t>
  </si>
  <si>
    <t>Математика: алгебра и начало математического анализа, геометрия. 10кл. Мерзляк А.Г., Номировский Д.А., Полонский В.Б., (10 шт.) 2020 г.</t>
  </si>
  <si>
    <t>Библиотечный фонд учебники (июль 2020 - 8 экз.)</t>
  </si>
  <si>
    <t>Библиотечный фонд учебники (июль 2020 - 12 экз.)</t>
  </si>
  <si>
    <t>Библиотечный фонд учебники (июль 2020 - 24 экз.)</t>
  </si>
  <si>
    <t>Информатика 10 кл, семакин И.Г. 5 шт</t>
  </si>
  <si>
    <t>Информатика (баз.уровень) 10 кл. Семакин ИГ, Хеннер ЕК, Шеина ТЮ, 20 шт</t>
  </si>
  <si>
    <t>Англ.яз 10 кл Афанасьева ОВ, Михеева ИВ, Баранова КМ, 20 шт</t>
  </si>
  <si>
    <t xml:space="preserve">География 5-6 кл. Землеведение. Климанова ОА, Климанов ВВ, Ким ЭВ 30 шт </t>
  </si>
  <si>
    <t>Русский язык, Базовый и углубленный уровни. 10 кл. гусарова ИВ, 20 шт</t>
  </si>
  <si>
    <t>Математика: алгебра и нач.мат.анализа, геометрия. 10 кл.Мерзляк АГ, Номировский ДА, 20 шт</t>
  </si>
  <si>
    <t>Геометрия 10 кл, Мерзляк АГ, Номировский ДА, Полонский ВБ, 20 шт</t>
  </si>
  <si>
    <t>Информатика (базовый уровень) 10 класс</t>
  </si>
  <si>
    <t>Учебники ( 125 шт)</t>
  </si>
  <si>
    <t>с. Турий Рог, ул. Пограничная, д. 19а (1964)</t>
  </si>
  <si>
    <t>с. Новокачалинск, ул. Ленина, д. 1А (1968)</t>
  </si>
  <si>
    <t>Русский язык. Базовый и углубленный уровень. 0 кл. Гусарова ИВ 5 шт</t>
  </si>
  <si>
    <t>Основы безопасности жизнедеятельности 10-11 кл.Ким СВ, Горский ВА 5 шт</t>
  </si>
  <si>
    <t>Математика: алгебра и начало мат.анализа, геометрия.баз.уровень. Мерзляк АГ 5 шт</t>
  </si>
  <si>
    <t>Геометрия 10 кл. Мерзляк АГ, Номировский ДА, Полонский ВБ, Якир МС, 5 шт</t>
  </si>
  <si>
    <t>Технология 10-11 кл.Симоненко ВД, очинин ОП, Матяш НВ 5 шт</t>
  </si>
  <si>
    <t>География 5-6 кл. Землеведение Климанова ОА, Климанов ВВ 7 шт</t>
  </si>
  <si>
    <t>Русский язык, базовый и углубленный уровни. 10 класс Гусарова И.В., 5 шт</t>
  </si>
  <si>
    <t>Математиа: алгебра и начала математического анализа, геометрияя 10 кл, 5 шт</t>
  </si>
  <si>
    <t>Геометрия, 10 класс. Мерзляк А.Г., 5 шт</t>
  </si>
  <si>
    <t>ПК AMD Ryzen 3 1200 3/1 GHz DDR</t>
  </si>
  <si>
    <t>Библиотечный фонд (92 шт) ДРОФА</t>
  </si>
  <si>
    <t>Библиотечный фонд (34 шт) Вентана-граф</t>
  </si>
  <si>
    <t>Учебники (198 шт)</t>
  </si>
  <si>
    <t>с. Камень-Рыболов, ул. Беговая, д. 2, кв. 9 (1991)</t>
  </si>
  <si>
    <t>Договор социального найма № 46 от 30.05.08 г. Матвеева Г.А.</t>
  </si>
  <si>
    <t>ПК НР 460</t>
  </si>
  <si>
    <t>Принтер МФУ Canon 443</t>
  </si>
  <si>
    <t>Квартира 37</t>
  </si>
  <si>
    <t>25:19:030207:1922</t>
  </si>
  <si>
    <t>Квартира 48</t>
  </si>
  <si>
    <t>с. Камень-Рыболов, ул. Кирова, д. 21, кв. 37 (1984)</t>
  </si>
  <si>
    <t>с. Камень-Рыболов,  ул. гор. 1, д. 338 (1986)</t>
  </si>
  <si>
    <t>25:19:030201:1510</t>
  </si>
  <si>
    <t>Игровой комплекс БРИЗ</t>
  </si>
  <si>
    <t>Автомобиль 60 ГАЗ 53, О 529 ХА</t>
  </si>
  <si>
    <t>Автобус ПАЗ-32053 Т 560 ХА (ПТС 52 МВ 067762)</t>
  </si>
  <si>
    <t>ТС: Автобус ПАЗ 32050R, г.изг. - 2002, № ПТС - 52 КН 228406, гос.рег.знак Р 099 ЕХ</t>
  </si>
  <si>
    <t>ТС: ПАЗ 320553-70, г.изг. - 2007, № ПТС 52МО323189, гос.рег.знак Х 197 ХА</t>
  </si>
  <si>
    <t>Экскаватор KUBOTA, 1993, ПТС ТА 104785, гос. номер 25 ВМ 67-92</t>
  </si>
  <si>
    <t>Автомобиль ГАЗ 3307 грузовой (прочие) номер двигателя 135582, номер шасси 1500280, номер ПТС 25 ВХ 226931, О 538 ХА</t>
  </si>
  <si>
    <t>Автомобиль ГАЗ 3307 грузовой (цистерна) номер двигателя 51151770, номер шасси 1600142, номер ПТС 25 ВХ 226918, О 534 ХА</t>
  </si>
  <si>
    <t>Автомобиль ЗИЛ 431412 грузовой номер двигателя 31135, номер шасси 2852187, номер ПТС 25 ВХ 182963, О 537 ХА</t>
  </si>
  <si>
    <t>Автомобиль ЗИЛ 130 КО грузовой номер двигателя 414501, номер шасси 2378198, номер ПТС 25 ВХ 226930, О 531 ХА</t>
  </si>
  <si>
    <t>Автомобиль ЗИЛ 431410 грузовой номер двигателя 371480, номер шасси 2883979, номер ПТС 25 ВХ 226926, О 532 ХА</t>
  </si>
  <si>
    <t>Автомобиль ГАЗ 3307 грузовой (цистерна) 1994 года выпуска, номер двигателя 51151527, номер шасси 1600150, номер ПТС 25 ВХ 2269114, О 535ХА</t>
  </si>
  <si>
    <t>Автомобиль ГА3-САЗ-39014-10, 2015 г., ПТС 13 ОК 759341, гос.рег.знак Т 083 ВВ</t>
  </si>
  <si>
    <t>Автогрейдер ГС-14.02, 2015г., ПТС СА 380766, гос.рег.знак. 25 ВН 4294</t>
  </si>
  <si>
    <t>Автомобиль ЗИЛ ММЗ 4502, г.изг. - 1991, Е 945 ХО ПТС № 25 МТ 033283, № двигателя - 859779</t>
  </si>
  <si>
    <t>Автобус ТС-ПАЗ 32053-70 Т 917 ХА (ПТС 52 МО 291304)</t>
  </si>
  <si>
    <r>
      <t xml:space="preserve">ТС: марка (модель) </t>
    </r>
    <r>
      <rPr>
        <u/>
        <sz val="7"/>
        <color indexed="8"/>
        <rFont val="Times New Roman"/>
        <family val="1"/>
        <charset val="204"/>
      </rPr>
      <t>ГАЗ – А65К52 (У175ОЕ</t>
    </r>
    <r>
      <rPr>
        <sz val="7"/>
        <color indexed="8"/>
        <rFont val="Times New Roman"/>
        <family val="1"/>
        <charset val="204"/>
      </rPr>
      <t>), наименование (тип ТС) – автобус, класс А, категория ТС – D, год изготовления ТС – 2019, модель, № двигателя – SF2.8s5F148 76143197, шасси (рама) № – отсутствует, кузов (кабина, прицеп) № – А65R52K0029161, цвет кузова (кабины, прицепа) – белый, идентификационный № (VIN) – X96A65R52KO879425, ПТС № 52 PE 713866</t>
    </r>
  </si>
  <si>
    <t>Контейнер для спортинвентаря № 1</t>
  </si>
  <si>
    <t>Стенка для игрушек 345</t>
  </si>
  <si>
    <t>Стенка детская для игрушек 349</t>
  </si>
  <si>
    <t>Плита электрическая ПЭ49Ж</t>
  </si>
  <si>
    <t>Триммер бензиновый STIL FS 250, 1600Вт, нож, леска</t>
  </si>
  <si>
    <t>Триммер бензиновый STIL FS 55, 750Вт, нож, леска</t>
  </si>
  <si>
    <t>Документ-сканер Brother ADS-1200</t>
  </si>
  <si>
    <t>Очиститель воздуха ультрафиолетовый (рециркулятор) "Горизонт"</t>
  </si>
  <si>
    <t>Площадка для твердых коммуналь-ных отходов (с. Камень-Рыболов, ул. гор. 1, вблизи дома 338)</t>
  </si>
  <si>
    <t>Площадка для твердых коммуналь-ных отходов (с. Камень-Рыболов, ул. гор. 1, вблизи дома 41)</t>
  </si>
  <si>
    <t>Площадка для твердых коммуналь-ных отходов (с. Камень-Рыболов, ул. гор. 1, вблизи дома 285)</t>
  </si>
  <si>
    <t>Площадка для твердых коммуналь-ных отходов (с. Камень-Рыболов, ул. Кирова, вблизи дома 27)</t>
  </si>
  <si>
    <t>Площадка для твердых коммуналь-ных отходов (с. Камень-Рыболов, ул. Октябрьская, вблизи дома 9)</t>
  </si>
  <si>
    <t>Площадка для твердых коммуналь-ных отходов (с. Камень-Рыболов, ул. Трактовая, вблизи дома 48)</t>
  </si>
  <si>
    <t>Площадка для твердых коммуналь-ных отходов (с. Камень-Рыболов, ул. Трактовая, вблизи дома 24)</t>
  </si>
  <si>
    <t>Площадка для твердых коммуналь-ных отходов (с. Камень-Рыболов, ул. Трактовая, вблизи дома 32А)</t>
  </si>
  <si>
    <t>Площадка для твердых коммуналь-ных отходов (с. Камень-Рыболов, ул. Трактовая, вблизи дома 94)</t>
  </si>
  <si>
    <t>Площадка для твердых коммуналь-ных отходов (с. Камень-Рыболов, ул. Решетникова, вблизи дома 6)</t>
  </si>
  <si>
    <t>Площадка для твердых коммуналь-ных отходов (с. Камень-Рыболов, ул. Пионерская, д. 8)</t>
  </si>
  <si>
    <t>Площадка для твердых коммуналь-ных отходов (с. Ильинка, ул. Столе-тия, 9)</t>
  </si>
  <si>
    <t>Площадка для твердых коммуналь-ных отходов (с. Астраханка, ул. Бе-резюка, вблизи дома 6)</t>
  </si>
  <si>
    <t>Площадка для твердых коммуналь-ных отходов (с. Камень-Рыболов, ул. Железнодорожная, вблизи дома 23)</t>
  </si>
  <si>
    <t>Площадка для твердых коммуналь-ных отходов (с. Камень-Рыболов, ул. Пионерская, вблизи дома 3)</t>
  </si>
  <si>
    <t>Площадка для твердых коммуналь-ных отходов (с. Камень-Рыболов, ул. Трактовая, вблизи дома 2/2)</t>
  </si>
  <si>
    <t>Площадка для твердых коммуналь-ных отходов (с. Камень-Рыболов, ул. Трактовая, вблизи дома 90)</t>
  </si>
  <si>
    <t>Площадка для твердых коммуналь-ных отходов (с. Камень-Рыболов, ул. Трактовая, вблизи дома 103, 105, 107)</t>
  </si>
  <si>
    <t>Площадка для твердых коммуналь-ных отходов (с. Камень-Рыболов, ул. Трактовая, вблизи дома 117, 117а, 117б)</t>
  </si>
  <si>
    <t>Площадка для твердых коммуналь-ных отходов (с. Камень-Рыболов, ул. Дзержинского, д. 6 – д. 8)</t>
  </si>
  <si>
    <t>Площадка для твердых коммуналь-ных отходов (с. Камень-Рыболов, ул. Мичурина, д. 70, ул. 50 лет ВЛКСМ, д. 7)</t>
  </si>
  <si>
    <t>Площадка для твердых коммуналь-ных отходов (с. Камень-Рыболов, ул. Трактовая, д. 1а)</t>
  </si>
  <si>
    <t>Площадка для твердых коммуналь-ных отходов (с. Владимиро-Петровка, ул. Молодежная, д. 6)</t>
  </si>
  <si>
    <t>Площадка для твердых коммуналь-ных отходов (с. Камень-Рыболов, ул. Железнодорожная, д. 31)</t>
  </si>
  <si>
    <t>Площадка для твердых коммуналь-ных отходов (с. Новоселище, ул. Школьная, д. 30а)</t>
  </si>
  <si>
    <t>Площадка для твердых коммуналь-ных отходов (с. Владимиро-Петровка, ул. Ленина, д. 4)</t>
  </si>
  <si>
    <t>Площадка для твердых коммунальных отходов (с. Камень-Рыболов, ул. Рабочая, вблизи дома 50)</t>
  </si>
  <si>
    <t>Площадка для твердых коммунальных отходов (с. Камень-Рыболов, ул. Рабочая, вблизи дома 26А)</t>
  </si>
  <si>
    <t>Площадка для твердых коммунальных отходов (с. Камень-Рыболов, ул. Вокзальная, вблизи дома 30А)</t>
  </si>
  <si>
    <t>Площадка для твердых коммуналь-ных отходов (с. Камень-Рыболов, ул. Трактовая, возле маг. «Гермес»)</t>
  </si>
  <si>
    <t>МФУ Samsung 3405FM</t>
  </si>
  <si>
    <t>Принтер Lexmark MS 312</t>
  </si>
  <si>
    <t>Ноутбук Pestigio Smart Book</t>
  </si>
  <si>
    <t>Автономная станция</t>
  </si>
  <si>
    <r>
      <t xml:space="preserve">Автобус малого класса  ГАЗ-А65R52 «ГАЗель Next», </t>
    </r>
    <r>
      <rPr>
        <b/>
        <sz val="7"/>
        <rFont val="Times New Roman"/>
        <family val="1"/>
        <charset val="204"/>
      </rPr>
      <t>У158ОР125</t>
    </r>
    <r>
      <rPr>
        <sz val="7"/>
        <rFont val="Times New Roman"/>
        <family val="1"/>
        <charset val="204"/>
      </rPr>
      <t>, VIN – Х96А65R52L0906317, марка – ГАЗ, модификация - А65R52, год изготовления – 2020, номер двигателя – ISF28S5F148 76754665, номер шасси отсутствует, номер кузова: A65R52L0043856, цвет кузова – белый, ЭПТС № 164301011781269</t>
    </r>
  </si>
  <si>
    <r>
      <t xml:space="preserve">Автобус малого класса  ГАЗ-А65R52 «ГАЗель Next», </t>
    </r>
    <r>
      <rPr>
        <b/>
        <sz val="7"/>
        <color indexed="8"/>
        <rFont val="Times New Roman"/>
        <family val="1"/>
        <charset val="204"/>
      </rPr>
      <t>У197ОР125</t>
    </r>
    <r>
      <rPr>
        <sz val="7"/>
        <color indexed="8"/>
        <rFont val="Times New Roman"/>
        <family val="1"/>
        <charset val="204"/>
      </rPr>
      <t>, VIN – Х96А65R52L0906343, марка – ГАЗ, модификация - А65R52, год изготовления – 2020, номер двигателя – ISF28S5F148 76754176, номер шасси отсутствует, номер кузова: A65R52L0043818, цвет кузова – белый, ЭПТС № 164301012094725</t>
    </r>
  </si>
  <si>
    <t>Холодильник DEXP TF 275D</t>
  </si>
  <si>
    <t>Учебники 281 шт. 10 кл.</t>
  </si>
  <si>
    <t>Учебники 9 шт. 10 кл</t>
  </si>
  <si>
    <t>Учебники 32 шт. 10 кл</t>
  </si>
  <si>
    <t>Учебники 49 шт. 10 кл</t>
  </si>
  <si>
    <t>Холодильник Hisense RD 28</t>
  </si>
  <si>
    <t>Молуль игровой</t>
  </si>
  <si>
    <t>Шкаф для детской одежды</t>
  </si>
  <si>
    <t>Модуль игровой "Магазин"</t>
  </si>
  <si>
    <t>Ванна моячная "ASSUVM-Stfndart"</t>
  </si>
  <si>
    <t>Уголок творчества</t>
  </si>
  <si>
    <t>Тумба угловая</t>
  </si>
  <si>
    <t>Уголок мягкий детский</t>
  </si>
  <si>
    <t>Ларь морозильный "AUCVA"</t>
  </si>
  <si>
    <t>Игровая зона кухня</t>
  </si>
  <si>
    <t>Игровая мебель, спальня для кукол</t>
  </si>
  <si>
    <t>Комплект ОКЕАН</t>
  </si>
  <si>
    <t>Учебники (110 штук)</t>
  </si>
  <si>
    <t>Библиотечный фонд (май 2020) 886 шт</t>
  </si>
  <si>
    <t>Библиотечный фонд (май 2020) 1440 шт</t>
  </si>
  <si>
    <t>Библиотечный фонд июль 2020) 195 шт</t>
  </si>
  <si>
    <t>Ноутбук Lenovo V-130</t>
  </si>
  <si>
    <t>Станция записи ответов (персональный компьютер) безв.</t>
  </si>
  <si>
    <t>Подавитель сотовой связи КОБРА (безвз)</t>
  </si>
  <si>
    <t>ларь морозильный Frostor 450 л</t>
  </si>
  <si>
    <t>Учебник Информатика (базовый уровень) 10 кл.Семакин И.Г. (25 шт.)</t>
  </si>
  <si>
    <t xml:space="preserve">Учебник ОБЖ 7-9 кл. Виноградова Н.Ф. (160 шт.) </t>
  </si>
  <si>
    <t>Учебник Русский язык. Базовый и углуб.уровни. 10 кл. Гусарова И.В. (25 шт.)</t>
  </si>
  <si>
    <t>Учебник ОБЖ 10-11 кл. Ким С.В. (45 шт.)</t>
  </si>
  <si>
    <t>Учебник Алгебра и начала мат.анализа. Базовый уровень. 10 кл. Мерзляк А.Г. (25 шт.)</t>
  </si>
  <si>
    <t>Учебник Геометрия (базовый) 10 кл. Мерзляк А.Г. (25 шт.)</t>
  </si>
  <si>
    <t>Интерактивная доска для Школы и ВУЗа New Touch P82</t>
  </si>
  <si>
    <t>Мультимедийный XGA проектор Optoma X343е</t>
  </si>
  <si>
    <t>Стенка для игрушек</t>
  </si>
  <si>
    <t>транспортное средство: легковой автомобиль "UAZ Patriot", VIN – ХТТ316300М1008124, марка – УАЗ, модификация - 3163, год изготовления – 2020, номер двигателя – ХТТ0409051L3027489, номер шасси отсутствует, номер кузова – ХТТ316300М1008124, цвет кузова – серый, ЭПТС № 164301014811472</t>
  </si>
  <si>
    <t>Распоряжение Администрации ХМР от 10.12.2020 № 526-ра "О включении в состав казны и Реестр Ханкайского МР ОС"</t>
  </si>
  <si>
    <t>Квартира № 61</t>
  </si>
  <si>
    <t>25:19:03:02:01:987</t>
  </si>
  <si>
    <t>Жилищный фонд</t>
  </si>
  <si>
    <t>Станция записи ответов (персональный компьютер UNIVERSAL D1)</t>
  </si>
  <si>
    <t>Подавитель сотовой связи "Кобра"</t>
  </si>
  <si>
    <t>Художественная и классическая литература</t>
  </si>
  <si>
    <t>Учебник в 2 ч. Английский язык 2 кл. ч.1 Афанасьева О.В. (55 шт.)</t>
  </si>
  <si>
    <t>Учебник в 2 ч. Английский язык 2 кл. ч.2 Афанасьева О.В. (55 шт.)</t>
  </si>
  <si>
    <t>Учебник Английский язык 10 кл. Афанасьева О.В. (25 шт.)</t>
  </si>
  <si>
    <t>Мультимедийный SVGA видеопроектор Optoma S322e</t>
  </si>
  <si>
    <t>Микроскоп школьный с подсветкой</t>
  </si>
  <si>
    <t>Шкаф книжный школьный 3 секции 70343</t>
  </si>
  <si>
    <t>Шкаф книжный школьный 3 секции 71962</t>
  </si>
  <si>
    <t>Информатика (10шт) (базовый уровень) 10 класс</t>
  </si>
  <si>
    <t>Библиотечный фонд - май 2020 года (203 штук)</t>
  </si>
  <si>
    <t>Библиотечный фонд - июль 2020 года (Информатика 7 штук)</t>
  </si>
  <si>
    <t>Библиотечный фонд - июль 2020 года (28 штук)</t>
  </si>
  <si>
    <t>ПК DEXP Aquilon 0206 A8-9600/4GB/120 GB SSd/Win 10H субвенция август - 2020</t>
  </si>
  <si>
    <t>ПК DEXP Aquilon 0206 A8-9600/4GB/120 GB SSd/Win 10H субвенция август - 2021</t>
  </si>
  <si>
    <t>ПК DEXP Aquilon 0207 Celeron J4005/4GB/ Системный блок 2020</t>
  </si>
  <si>
    <t>Проектор ViewSoric PA503S-субвенция июнь 2020</t>
  </si>
  <si>
    <t>проектор EPSON EB-X400</t>
  </si>
  <si>
    <t>проектор EPSON EB-X401</t>
  </si>
  <si>
    <t>Учебники 2020г Технология Лутцева Е.А. 2кл - 14 шт-353,80 шт</t>
  </si>
  <si>
    <t>Учебники 2020г Литература лебедев ю.В.2-х ч.часть1,2 10 кл-24-342р.</t>
  </si>
  <si>
    <t>Учебники 2020г Анг.язык Афанасьева О.В. 10кл.-12 шт-568р</t>
  </si>
  <si>
    <t>Учебники 2020г История России Горинов М.М. 3-хч, часть 1,2,3 10 кл-36 шт-169,20р</t>
  </si>
  <si>
    <t>Учебники 2020г  Всеобщая История Сороко-Цюпа О.С.10кл-12шт-422,50р</t>
  </si>
  <si>
    <t>Учебники 2020г  География Максаковский В.П. 10-11кл-12шт-482,20р</t>
  </si>
  <si>
    <t>Учебники 2020г  Право Боголюбов Л.Н. 10кл-1шт-437,36р</t>
  </si>
  <si>
    <t>Учебники 2020г  Обществознание Боголюбов Л.Н. 10кл-12шт-402,90р</t>
  </si>
  <si>
    <t>Учебники 2020г  Физика Мякишев Г.Я. 10кл-12шт-453р</t>
  </si>
  <si>
    <t>Учебники 2020г  Химия Габриелян О.С.. 10кл-12шт-367,80р</t>
  </si>
  <si>
    <t>Учебники 2020г  Биология Пасечник В.В. 10кл-12шт-384р</t>
  </si>
  <si>
    <t>Учебники 2020г  Русский язык Якубовская Э.В.. 6кл-2шт-515,50р</t>
  </si>
  <si>
    <t>Учебники 2020г  Чтение Бгажнокова И.М. 6кл-2шт-520,70р</t>
  </si>
  <si>
    <t>Учебники 2020г  Мир Истории Бгажнокова И.М. 6кл-2шт-479,60р</t>
  </si>
  <si>
    <t>Учебники 2020г  География Лифанова Т.М.6кл-2шт-553,50р</t>
  </si>
  <si>
    <t>Учебники 2020г  Математика Капустина Г.М..6кл-2шт-531,00р</t>
  </si>
  <si>
    <t>Учебники 2020г  Природоведение Лифанова Т.М..6кл-2шт-533р</t>
  </si>
  <si>
    <t>Учебники 2020г  Технология Ковалева Е.А...6кл-2шт-506р</t>
  </si>
  <si>
    <t>Учебники 2020г  Русский родной язык О.М. Александрова .1кл-10шт-402р</t>
  </si>
  <si>
    <t>Учебники 2020г  Русский родной язык О.М. Александрова .2кл-10шт-402р</t>
  </si>
  <si>
    <t>Учебники 2020г  Русский родной язык О.М. Александрова .3кл-10шт-402р</t>
  </si>
  <si>
    <t>Учебники 2020г  Русский родной язык О.М. Александрова .4кл-10шт-402р</t>
  </si>
  <si>
    <t>Учебники 2020г  Русский родной язык О.М. Александрова .5кл-10шт-403р</t>
  </si>
  <si>
    <t>Учебники 2020г  Русский родной язык О.М. Александрова .6кл-10шт-403р</t>
  </si>
  <si>
    <t>Учебники 2020г  Русский родной язык О.М. Александрова .7кл-10шт-403р</t>
  </si>
  <si>
    <t>Учебники 2020г  Русский родной язык О.М. Александрова .8кл-10шт-403р</t>
  </si>
  <si>
    <t>Учебники 2020г  Русский родной язык О.М. Александрова .9кл-10шт-403р</t>
  </si>
  <si>
    <t>Информатика 10кл Семакин И.Г -2шт-2020г</t>
  </si>
  <si>
    <t>Русский язык Гусарова И.В. 10 кл. 12 шт-4691,28</t>
  </si>
  <si>
    <t>Основы безопасности жизнедеятельности Ким С.В. 10-11 кл. 13шт-5483,28</t>
  </si>
  <si>
    <t>Алгебра и начала математ. анализа, геометрия Мерзляк А.Г. 10 кл. 12шт-4847,04</t>
  </si>
  <si>
    <t>Геометрия Мерзляк А.Г. 10кл. 12шт.-4571,16</t>
  </si>
  <si>
    <t>Сковорода СЭП-0,25</t>
  </si>
  <si>
    <t>МФУ  лазерное Brother DCP-L-2500DR</t>
  </si>
  <si>
    <t>Ноутбук ASUS Laptop15.6</t>
  </si>
  <si>
    <t>Информатика 10 кл Семакин И.Г  3шт-2020г</t>
  </si>
  <si>
    <t>Русский язык 10кл Гусарова И.В.-3шт</t>
  </si>
  <si>
    <t>Математика : алгебраи начала матем. анализа. геометрия 10 кл-Мерзляк А.Г-3шт</t>
  </si>
  <si>
    <t>Геометрия 10кл Мерзляк А.Г -3шт</t>
  </si>
  <si>
    <t>13101060214</t>
  </si>
  <si>
    <t>31010602151</t>
  </si>
  <si>
    <t>31010602161</t>
  </si>
  <si>
    <t>3101060217</t>
  </si>
  <si>
    <t>3101060218</t>
  </si>
  <si>
    <t>3101060219</t>
  </si>
  <si>
    <t>Библиотечный фонд субвенция(учебники) 2020г 268 шт.-107892,62</t>
  </si>
  <si>
    <t>Технология 10-11кл Симоненко В.Д 3шт</t>
  </si>
  <si>
    <t>Английский Язык 10кл Афанасьева О.В. 3шт</t>
  </si>
  <si>
    <t>3101060220</t>
  </si>
  <si>
    <t>3101060225</t>
  </si>
  <si>
    <t>4101340003</t>
  </si>
  <si>
    <t>Ноутбук АSUS Laptop 15.6"</t>
  </si>
  <si>
    <t>4101340156</t>
  </si>
  <si>
    <t>4101340157</t>
  </si>
  <si>
    <t>4101340158</t>
  </si>
  <si>
    <t>Ноутбук   Acer Aspire/3</t>
  </si>
  <si>
    <t xml:space="preserve">Шкаф для детской одежды пяти секционный </t>
  </si>
  <si>
    <t>Автоматическая система тревожной сигнализации</t>
  </si>
  <si>
    <t>с. Камень-Рыболов, ул. Калинина, д. 2. корп. 2, кв. 14</t>
  </si>
  <si>
    <t>25:19:030201:1741</t>
  </si>
  <si>
    <t>ПК DEXP</t>
  </si>
  <si>
    <t>Ноутбук Asus Laptop 15.6"</t>
  </si>
  <si>
    <t>Персональный компьютер в сборе</t>
  </si>
  <si>
    <t>Баннер</t>
  </si>
  <si>
    <t xml:space="preserve">Редуктор </t>
  </si>
  <si>
    <t>25:19:030207:3289</t>
  </si>
  <si>
    <t>Узел учета тепловой энергии, с. Троицкое, в/г 21, ДОС 179</t>
  </si>
  <si>
    <t>Узел учета тепловой энергии, с. Троицкое, в/г 21, ДОС 204</t>
  </si>
  <si>
    <t>Узел учета тепловой энергии, с. Троицкое, в/г 21, ДОС 205</t>
  </si>
  <si>
    <t>автобус марка (модель) – ПАЗ 32053-70, наименование (Тип ТС) - автобус для перевозки детей, категория – D, год изготовления – 2018, модель, № двигателя – 523420 J1004250, шасси (рама) № - отсутствует, кузов (кабина, прицеп) № –  X1M3205ВХJ0003275, цвет кузова (кабины, прицепа) – жёлтый, идентификационный номер (VIN) – X1M3205ВХJ0003275, государственный регистрационный знак – О280НХ125, зарегистрированный в органах МОРАС ГИБДД № 1 УМВД России по Приморскому краю (Владивосток), свидетельство о регистрации ТС – 99 00 № 616827 от 28.11.2018, ПТС № – 52 РА 402543, государственный регистрационный знак – О280НХ125</t>
  </si>
  <si>
    <t>Автобус ПАЗ 32053-70, наименование (Тип ТС) - автобус для перевозки детей, категория – D, год изготовления – 2018, модель, № двигателя – 523420 J1003869, шасси (рама) № - отсутствует, кузов (кабина, прицеп) № –  X1M3205ВХJ0003282, цвет кузова (кабины, прицепа) – жёлтый, идентификационный номер (VIN) – X1M3205ВХJ0003282, гос-ударственный регистрационный знак – О275НХ125, зарегистрированный в органах МОРАС ГИБДД № 1 УМВД России по Приморскому краю (Владивосток), свидетельство о регистрации ТС – 99 00 № 616826 от 28.11.2018, ПТС № – 52 РА 402545, государственный регистрационный знак – О275НХ125</t>
  </si>
  <si>
    <t>Договор аренды от 26.01.2021 № 7 Куршпетов Д.А. (Леденев и партнеры)</t>
  </si>
  <si>
    <t>котел 12 Квт</t>
  </si>
  <si>
    <t>радиатор</t>
  </si>
  <si>
    <t>МФУ лазерное Canon</t>
  </si>
  <si>
    <t>4101340095</t>
  </si>
  <si>
    <t>договор БП от 22.04.2013 № 2 с Военным комиссариатом ПК (н/п № 1,2,5,9-13 - 103,5 кв.м)</t>
  </si>
  <si>
    <t>Договор безвозм.пользов. меду МБОУ СОШ № 3 и СОШ № 14 2012 год</t>
  </si>
  <si>
    <t>Склад</t>
  </si>
  <si>
    <t>хокейная коробка</t>
  </si>
  <si>
    <t>000000000001.</t>
  </si>
  <si>
    <t>000000000002.</t>
  </si>
  <si>
    <t>Художественная литература (30 шт.)</t>
  </si>
  <si>
    <t>4101280085</t>
  </si>
  <si>
    <t>МФУ лазерное Pantum M6500</t>
  </si>
  <si>
    <t>МФУ лазерное Pantum M6500 (2)</t>
  </si>
  <si>
    <t xml:space="preserve">Длиннофокусный SVGA проектор Optoma S322e </t>
  </si>
  <si>
    <t>Системный блок для персонального компьютера</t>
  </si>
  <si>
    <t>4101344020</t>
  </si>
  <si>
    <t>4101344021</t>
  </si>
  <si>
    <t>4101344022</t>
  </si>
  <si>
    <t>4101344023</t>
  </si>
  <si>
    <t>4101344024</t>
  </si>
  <si>
    <t>4101344025</t>
  </si>
  <si>
    <t>Домашняя аудиосистема All-in-One DEXP V810</t>
  </si>
  <si>
    <t>4101344027</t>
  </si>
  <si>
    <t>Горка "Бриз" в кабинет</t>
  </si>
  <si>
    <t>Плита электрическая ПЭ-48ЖШS322e</t>
  </si>
  <si>
    <t xml:space="preserve"> 4. МБОУ СОШ № 4 с. Октябрьское</t>
  </si>
  <si>
    <t>Насосная станция Джамбо 70/50 П-50</t>
  </si>
  <si>
    <t>ПК Office-122020</t>
  </si>
  <si>
    <t>1010070097</t>
  </si>
  <si>
    <t>1010070098</t>
  </si>
  <si>
    <t>1010070099</t>
  </si>
  <si>
    <t>1010070100</t>
  </si>
  <si>
    <t>Стеллаж для тарелок</t>
  </si>
  <si>
    <t>Ванна моечная</t>
  </si>
  <si>
    <t>1010070089</t>
  </si>
  <si>
    <t>1010070090</t>
  </si>
  <si>
    <t>мотокоса</t>
  </si>
  <si>
    <t>Ноутбук ASUS Laptor</t>
  </si>
  <si>
    <t>Сарай (47,7 кв.м)</t>
  </si>
  <si>
    <t xml:space="preserve">Установка биологической очистки вод </t>
  </si>
  <si>
    <t xml:space="preserve">Канализационная установка биологическая </t>
  </si>
  <si>
    <t xml:space="preserve">Мастерская (гараж) </t>
  </si>
  <si>
    <t>Тир (62,0 кв.м)</t>
  </si>
  <si>
    <t>Сарай (107,0)</t>
  </si>
  <si>
    <t>МФУ HP LazerJet</t>
  </si>
  <si>
    <t>4101360312</t>
  </si>
  <si>
    <t>4101360313</t>
  </si>
  <si>
    <t>4101360314</t>
  </si>
  <si>
    <t>4101360318</t>
  </si>
  <si>
    <t>Мастерская МКОУ СОШ №10</t>
  </si>
  <si>
    <t>11. МБОУ СОШ № 12 с. Первомайское</t>
  </si>
  <si>
    <t>3101020003</t>
  </si>
  <si>
    <t>Теплица (840,0 кв.м)</t>
  </si>
  <si>
    <t>12. МБОУ СОШ № 13 с. Вл-Петровка</t>
  </si>
  <si>
    <t>Русский родной язык 9 кл 2020г Александрова О. М. Загоровская О. В. (10 шт)</t>
  </si>
  <si>
    <t>13. МБОУ ООШ № 15 с. Турий Рог</t>
  </si>
  <si>
    <t xml:space="preserve"> МБ ДОУ «Детский сад № 2» с. Майское</t>
  </si>
  <si>
    <t>Гараж</t>
  </si>
  <si>
    <t>01010002</t>
  </si>
  <si>
    <t>001110018</t>
  </si>
  <si>
    <t>01110017</t>
  </si>
  <si>
    <t>LED панель 50" Hisense 50A7300F</t>
  </si>
  <si>
    <t>LED панель 50" iFFALCON 50K61</t>
  </si>
  <si>
    <t>Беседка детская деревянная</t>
  </si>
  <si>
    <t>Беседка №1</t>
  </si>
  <si>
    <t>Беседка №2</t>
  </si>
  <si>
    <t>0000000000000016*</t>
  </si>
  <si>
    <t>1101020005</t>
  </si>
  <si>
    <t>1101020006</t>
  </si>
  <si>
    <t>1010003.</t>
  </si>
  <si>
    <t>1110005</t>
  </si>
  <si>
    <t>Набор микрофонов AKG WMS 40 Mini 2 Vocal Set BO US 45A/C</t>
  </si>
  <si>
    <t>Труба (музыкальный инструмент)</t>
  </si>
  <si>
    <t>1013400011</t>
  </si>
  <si>
    <t>1013400012</t>
  </si>
  <si>
    <t>Телевизор LED 43" (108 см) DEXP U43D9100H</t>
  </si>
  <si>
    <t>МФУ HP LaserJet 135r</t>
  </si>
  <si>
    <t>15.6" Ноутбук HP Laptop 15-dw1059ur</t>
  </si>
  <si>
    <t>15,6"Ноутбук ASUS Laptop</t>
  </si>
  <si>
    <t xml:space="preserve">2202000003                    </t>
  </si>
  <si>
    <t xml:space="preserve">2202000007                    </t>
  </si>
  <si>
    <t xml:space="preserve">2202000008                    </t>
  </si>
  <si>
    <t xml:space="preserve">2202000009                    </t>
  </si>
  <si>
    <t>МФУ Epson L3101</t>
  </si>
  <si>
    <t xml:space="preserve">2202000010                    </t>
  </si>
  <si>
    <t>Кастаньеты</t>
  </si>
  <si>
    <t xml:space="preserve">924                           </t>
  </si>
  <si>
    <t>МБУ "Библиотечно-музейный центр" с. Камень-Рыболов</t>
  </si>
  <si>
    <t>МФУ струйный CANON Pixma G2411</t>
  </si>
  <si>
    <t>МФУ струйный CANON Pixma G4411</t>
  </si>
  <si>
    <t>Маршрутизатор xDSL/FTTx без функции AID модель ZTE H118N</t>
  </si>
  <si>
    <t>Муниципальные бюджетные учреждения</t>
  </si>
  <si>
    <t>Дополнительное образование</t>
  </si>
  <si>
    <t>3. Муниципальные автономные учреждения</t>
  </si>
  <si>
    <t>Муниципальные автономные учредждения</t>
  </si>
  <si>
    <t>МФУ лазерное CANON - SENSYS MF 443</t>
  </si>
  <si>
    <t>Системный блок (Intel G5420)</t>
  </si>
  <si>
    <t>27102020ОТ003</t>
  </si>
  <si>
    <t>27102020ОТ004</t>
  </si>
  <si>
    <t>Ноутбук Acer Extensa 15 EX215-51G-31WB Core i3 10110U/8Gb/SSD256Gb/n/Vidia GeForce MX230 2Gb/15.6"/FN</t>
  </si>
  <si>
    <t>19052020ОТ001</t>
  </si>
  <si>
    <t>ШкафА 310 со стеклом (цвет орех)</t>
  </si>
  <si>
    <t>шкаф А 309 для одежды (цвет орех0</t>
  </si>
  <si>
    <t>Кресло RCH 9154 (Черный) (QC-01)</t>
  </si>
  <si>
    <t>Шкаф архивный металлический 11</t>
  </si>
  <si>
    <t>Системный блок (intel)</t>
  </si>
  <si>
    <t>МФУ Brother DCP-L2540DNR</t>
  </si>
  <si>
    <t>Моноблок Asus</t>
  </si>
  <si>
    <t>Здания и их части (военное)</t>
  </si>
  <si>
    <t>Дороги</t>
  </si>
  <si>
    <t>с. Владимиро-Петровка, ул. Ленина, д. 2</t>
  </si>
  <si>
    <t>Итого Дороги</t>
  </si>
  <si>
    <t>Итого Здания и их части</t>
  </si>
  <si>
    <t>Итого ОКН</t>
  </si>
  <si>
    <t>Строительный материал</t>
  </si>
  <si>
    <t>Итого Строит.материал</t>
  </si>
  <si>
    <t>с. Камень-Рыболов,ул. 50 лет ВЛКСм, д. 7</t>
  </si>
  <si>
    <t>Итого ЖФ</t>
  </si>
  <si>
    <t>25:19:030204:917</t>
  </si>
  <si>
    <t>Нежилые помещения Администрации района, в т.ч. Помещение № 1 56,40 кв.м. помещения №№ 8,9,11,12,17-29,32-79, А,Б,В, 1-26 (лестничные клетки и подвал в здании)</t>
  </si>
  <si>
    <t>кондиционер LG G-09 LH</t>
  </si>
  <si>
    <t>проектор Acer 110P (3D) DPL2700</t>
  </si>
  <si>
    <t>МФУ лазерное XEROX B205</t>
  </si>
  <si>
    <t>МФУ BROTHER MFC-L2700DWR (А4,монохромная,лазерная печать)</t>
  </si>
  <si>
    <t>Снегоуборщик RedVerg RD-SB71/1150BS-E</t>
  </si>
  <si>
    <t xml:space="preserve">413120020354                  </t>
  </si>
  <si>
    <t xml:space="preserve">413120020355                  </t>
  </si>
  <si>
    <t xml:space="preserve">413120020356                  </t>
  </si>
  <si>
    <t xml:space="preserve">413120020359                  </t>
  </si>
  <si>
    <t xml:space="preserve">Принтер BROTHER </t>
  </si>
  <si>
    <t>Планшетный компьютер HUAWEI</t>
  </si>
  <si>
    <t xml:space="preserve">Многофункциональное устройство (МФУ)  BROTHER </t>
  </si>
  <si>
    <t xml:space="preserve">413120020342                  </t>
  </si>
  <si>
    <t xml:space="preserve">413120020341                  </t>
  </si>
  <si>
    <t xml:space="preserve">413120020343                  </t>
  </si>
  <si>
    <t xml:space="preserve">413120020344                  </t>
  </si>
  <si>
    <t xml:space="preserve">413120020345                  </t>
  </si>
  <si>
    <t xml:space="preserve">413120020349                  </t>
  </si>
  <si>
    <t xml:space="preserve">413120020350                  </t>
  </si>
  <si>
    <t xml:space="preserve">413120020333                  </t>
  </si>
  <si>
    <t>Дата возникнове-ния (прекраще-ния) права</t>
  </si>
  <si>
    <t>Реестр муниципального имущества Ханкайского муниципального округа</t>
  </si>
  <si>
    <t>Раздел 2. Движимое имущество</t>
  </si>
  <si>
    <t>Балансовая</t>
  </si>
  <si>
    <t xml:space="preserve">Доп. сведения об объектах учёта </t>
  </si>
  <si>
    <t>Раздел 1.   НЕДВИЖИМОЕ ИМУЩЕСТВО</t>
  </si>
  <si>
    <t>Классификация недвижимого имущества</t>
  </si>
  <si>
    <t xml:space="preserve">Балансовая </t>
  </si>
  <si>
    <t>1. Муниципальные казённые учреждения</t>
  </si>
  <si>
    <t>Персональный компьютер (2020г)</t>
  </si>
  <si>
    <t>1101345040</t>
  </si>
  <si>
    <t>4. Органы местного самоуправления</t>
  </si>
  <si>
    <t>5. Муниципальные унитарные предприятия</t>
  </si>
  <si>
    <t xml:space="preserve">Водосчетчик ВТ-50Х фланцевый </t>
  </si>
  <si>
    <t>Итого ЖКХ</t>
  </si>
  <si>
    <t>Насос ЭЦВ 8-40-90 (ливны) (В-Петровка скважина № 12531)</t>
  </si>
  <si>
    <t>Насос К125-100-250/4 (В-Петровка скважина № 12531)</t>
  </si>
  <si>
    <t>Насос ЭЦВ 4-6,5-110 (с. Новоселище, скважина 1472)</t>
  </si>
  <si>
    <t xml:space="preserve">пожарный гидрант </t>
  </si>
  <si>
    <t>Насос СМ 80-50-200-2 с эл/дв 15 Квт 3000 об/мин</t>
  </si>
  <si>
    <t>Насос СМ 125-100-250 СМ 125-100-250 с эл/дв 15 к Вт 1500 об/мин</t>
  </si>
  <si>
    <t>Насос К100-65-200/4</t>
  </si>
  <si>
    <t>Кассовый аппарат Вики Прин 80</t>
  </si>
  <si>
    <t>006 КНС Больничный городок</t>
  </si>
  <si>
    <t xml:space="preserve"> 007 КНС Гор-1 с. Камень-Рыболов</t>
  </si>
  <si>
    <t>16 с. Вл-Петровка КНС</t>
  </si>
  <si>
    <t>10 с. Камень-Рыболов</t>
  </si>
  <si>
    <t>Сооружение дорожного транспорта</t>
  </si>
  <si>
    <t>Соружения и их части</t>
  </si>
  <si>
    <t>Водопроводная колонка</t>
  </si>
  <si>
    <t>Котел водогрейный твердотопливный, оснащенный топкой с ручным обслуживанием КВКр-0,25</t>
  </si>
  <si>
    <t>015/ с. Октябрьское</t>
  </si>
  <si>
    <t>Насос КМЛ 65/130</t>
  </si>
  <si>
    <t>с. Новокачалинск</t>
  </si>
  <si>
    <t>ВСЕГО МУП</t>
  </si>
  <si>
    <t>ВСЕГО "Раздел 1 (ОКСы)"</t>
  </si>
  <si>
    <t>ВСЕГО "Раздел 2"</t>
  </si>
  <si>
    <t>Акции акционерных обществ</t>
  </si>
  <si>
    <t>Помещение подвала (№№ 1-7)</t>
  </si>
  <si>
    <t>25:19:030206:195</t>
  </si>
  <si>
    <t>2. Муниципальные бюджетные учрежедения</t>
  </si>
  <si>
    <t xml:space="preserve">Раздел 3. СВЕДЕНИЯ О МУНИЦИПАЛЬНЫХ УЧРЕЖДЕНИЯХ </t>
  </si>
  <si>
    <t>Дума Ханкайского муниципального района Приморского края (является муниципальным казенным учрждением)</t>
  </si>
  <si>
    <t>Отраслевые органы Администрации Ханкайского муниципального района</t>
  </si>
  <si>
    <t xml:space="preserve">        </t>
  </si>
  <si>
    <t>Стоимость основных средств (фондов) (для МУ и МУП), за исключением земельных участков</t>
  </si>
  <si>
    <t>25:19:000000:2099</t>
  </si>
  <si>
    <t>Нежилое здание (помещение)</t>
  </si>
  <si>
    <t>с.Владимиро-Петровка ул. Первомайская,28 (1968)</t>
  </si>
  <si>
    <t xml:space="preserve">Электрическая линия (освещение) </t>
  </si>
  <si>
    <t>Комплексная трансформаторная подстанция 100кВа</t>
  </si>
  <si>
    <t xml:space="preserve">Скважина </t>
  </si>
  <si>
    <t>ВЛ-0,4 кВт</t>
  </si>
  <si>
    <t>Здание водонасосной станции (ВНС) Номер по генплану 330</t>
  </si>
  <si>
    <t>с.Камень-Рыболов ул. Трактовая (1988)</t>
  </si>
  <si>
    <t>с.Камень-Рыболов ул. Кирова (1988)</t>
  </si>
  <si>
    <t>с.Камень-Рыболов ул.Димитрова (1980)</t>
  </si>
  <si>
    <t xml:space="preserve">с.Камень-Рыболов ул.50 лет ВЛКСМ </t>
  </si>
  <si>
    <t>Приморский край, Ханкайский район с.Камень-Рыболов, в/г № 1 (1969)</t>
  </si>
  <si>
    <t>Общественный туалет</t>
  </si>
  <si>
    <t>Парк отдыха</t>
  </si>
  <si>
    <t>с.Камень-Рыболов (1989)</t>
  </si>
  <si>
    <t>Квартира № 6</t>
  </si>
  <si>
    <t>Квартира № 54</t>
  </si>
  <si>
    <t>с.  Камень-Рыболов, ул.Пионерская, д. 8</t>
  </si>
  <si>
    <t>25:19:000000:1658</t>
  </si>
  <si>
    <t>25:19:000000:2683</t>
  </si>
  <si>
    <t>Котел "Дымок" 18кВт АОТВ в комплекте 15 шт.</t>
  </si>
  <si>
    <t>Спортивный комплекс Чемпион</t>
  </si>
  <si>
    <t>Башня баскетбольная комбинированная</t>
  </si>
  <si>
    <t>Спортивный комплекс Чемпион ГТО</t>
  </si>
  <si>
    <t>Турник Чемпион ГТО</t>
  </si>
  <si>
    <t>Спортивный комплекс Чемпион ГТО ВОЗ-07</t>
  </si>
  <si>
    <t>Спортивный комплекс Чемпион ГТО ВОЗ-09</t>
  </si>
  <si>
    <t>Урна стационарная 23 л.</t>
  </si>
  <si>
    <t>Диван парковый</t>
  </si>
  <si>
    <t>Спортивный комплекс для колясочников</t>
  </si>
  <si>
    <t>МАФ "Шар"</t>
  </si>
  <si>
    <t>Гидрант пожарный подземный Н-1,50 м. (стальн.корпус)</t>
  </si>
  <si>
    <t>Спортивный комплекс МАСТЕР</t>
  </si>
  <si>
    <t>Горка СКАТ (1,0 м)</t>
  </si>
  <si>
    <t>Балансир двойной со спинками</t>
  </si>
  <si>
    <t>Балансир одиночный со спинками</t>
  </si>
  <si>
    <t>Воздуходувка CHAMPION GBR357 (2.5 кВт)</t>
  </si>
  <si>
    <t>Детский игровой комплекс "Замок"</t>
  </si>
  <si>
    <t>Детский игровой комплекс "Замок" (1)</t>
  </si>
  <si>
    <t>Детский игровой комплекс "Замок" (2)</t>
  </si>
  <si>
    <t>Песочница с крышкой-лавочкой</t>
  </si>
  <si>
    <t>Качели "Радость и малыш"</t>
  </si>
  <si>
    <t>Тренажер Эллиптический</t>
  </si>
  <si>
    <t>Тренажер Шагоход двойной</t>
  </si>
  <si>
    <t>Качели детские (жесткий подвес)</t>
  </si>
  <si>
    <t>Горка СКАТ (1,5м)</t>
  </si>
  <si>
    <t>Карусель 6-ти местная</t>
  </si>
  <si>
    <t xml:space="preserve">Скамья со спинкой на металлических ножках </t>
  </si>
  <si>
    <t>Урна металлическая опрокидывающаяся</t>
  </si>
  <si>
    <t>Воздуходувка CHAMPION GBR357</t>
  </si>
  <si>
    <t>Воздуходувка-пылесос Н 125BVX Blower</t>
  </si>
  <si>
    <t>Горка</t>
  </si>
  <si>
    <t>Декоративное ограждение для искуственных елок</t>
  </si>
  <si>
    <t xml:space="preserve">Детский спортивный комплекс </t>
  </si>
  <si>
    <t>Детский спортивный комплекс</t>
  </si>
  <si>
    <t>Ель уличная каркасная "Уральская" 7 метров хвоя пленка</t>
  </si>
  <si>
    <t>Зимняя горка Норильск (с покрытием масло 19 мест)</t>
  </si>
  <si>
    <t>Карусель с рулем</t>
  </si>
  <si>
    <t>Качели</t>
  </si>
  <si>
    <t>МАФ "Дерево для новобрачных"</t>
  </si>
  <si>
    <t>Песочница с навесом Забава - цветок</t>
  </si>
  <si>
    <t>Скамья круглая уличная</t>
  </si>
  <si>
    <t>Скамья с металлической кованной спинкой на металлических ножках</t>
  </si>
  <si>
    <t xml:space="preserve">Стенд "История Ханкайского района" </t>
  </si>
  <si>
    <t>Уличный информационный стенд "Списки Ханкайцев погибших в годы ВОВ"</t>
  </si>
  <si>
    <t>Уличный информационный стенд "Ханкайцы в годы ВОВ"</t>
  </si>
  <si>
    <t xml:space="preserve">Детская площадка  </t>
  </si>
  <si>
    <t>Спортивная площадка</t>
  </si>
  <si>
    <t>Детский спортивный комплекс "игровой спортивный модуль Паутинка"</t>
  </si>
  <si>
    <t>Сиденье со спинкой</t>
  </si>
  <si>
    <t>Детский спортивный комплекс "игровой спортивный модуль с качелями"</t>
  </si>
  <si>
    <t>Детский спортивный комплекс "игровые модули рукоход, горка,юла"</t>
  </si>
  <si>
    <t>Детский спортивный комплекс "игровой модуль со спортивным лазом"</t>
  </si>
  <si>
    <t>Детская площадка  с ограждением</t>
  </si>
  <si>
    <t>Зимняя деревянная горка "Зима"</t>
  </si>
  <si>
    <t>Панно "Звездное небо"</t>
  </si>
  <si>
    <t>Установка генераторная дизельная СКАТ УГД-11500ЕТ трехфазный</t>
  </si>
  <si>
    <t>Снегоуборщик Kettama HD KTA300(HEAVY DUTY)</t>
  </si>
  <si>
    <t>УАЗ PATRIOT (серый).гос.номер Е399ОТ</t>
  </si>
  <si>
    <t>Беноножницы 122HD60(0,6кВт/0,8л.с.,60см)</t>
  </si>
  <si>
    <t>Уличная мини IP-камера день/ночь</t>
  </si>
  <si>
    <t>с.Камень-Рыболов (больничный городок)</t>
  </si>
  <si>
    <t>с.Камень-Рыболов (район СПТУ)</t>
  </si>
  <si>
    <t>с.Мельгуновка</t>
  </si>
  <si>
    <t>с.Новоселище,Ул.Комсомальская</t>
  </si>
  <si>
    <t>с.Камень-Рыболов .Парк</t>
  </si>
  <si>
    <t>с.Камень-Рыболов, ул. Кирова 21, ул. Кирова 23, ул. Кирова 25, ул.Трактовая 4, ул. Пионерская 4, ул. Пионерская 6</t>
  </si>
  <si>
    <t>с.Камень-Рыболов ул. Пионерская 6</t>
  </si>
  <si>
    <t>с.Камень-Рыболов (парк)</t>
  </si>
  <si>
    <t>с.Камень-Рыболов (смотровая площадка)</t>
  </si>
  <si>
    <t>с.Камень-Рыболов ул.Вокзальная</t>
  </si>
  <si>
    <t>с.Камень-Рыболов ул.Трактовая 4,</t>
  </si>
  <si>
    <t>с.Камень-Рыболов, ул. Кирова 21, ул. Кирова 23, ул. Кирова 25</t>
  </si>
  <si>
    <t>с.Камень-Рыболов ул. Кирова 25</t>
  </si>
  <si>
    <t>с.Камень-Рыболов, ул. Кирова 21, ул. Кирова 23</t>
  </si>
  <si>
    <t>с.Камень-Рыболов, ул. Кирова 21, ул. Кирова 23, ул. Кирова 25, ул.Трактовая 4,</t>
  </si>
  <si>
    <t>с.Камень-Рыболов, ул. Кирова 21,  ул.Трактовая 4,</t>
  </si>
  <si>
    <t>с.Камень-Рыболов ул.Пионерская 1</t>
  </si>
  <si>
    <t>с.Алексеевка, ул.Центральная</t>
  </si>
  <si>
    <t>с.Камень-Рыболов, ул.Трактовая, 107</t>
  </si>
  <si>
    <t>с.Камень-Рыболов, ул.Некрасова (смотровая площадка)</t>
  </si>
  <si>
    <t>с.Камень-Рыболов, ул.Кирова (сквер)</t>
  </si>
  <si>
    <t>с.Камень-Рыболов (сквер)</t>
  </si>
  <si>
    <t xml:space="preserve"> село Камень-Рыболов ул. 50 лет ВЛКСМ д.8 </t>
  </si>
  <si>
    <t>село Камень-Рыболов ул.Трактовая, д.90</t>
  </si>
  <si>
    <t>село Камень-Рыболов ул.Пионерская, д.8</t>
  </si>
  <si>
    <t>село Камень-Рыболов ул.Гор-1, д. 288</t>
  </si>
  <si>
    <t xml:space="preserve"> село Камень-Рыболов ул. Гор-1, д. 255</t>
  </si>
  <si>
    <t>с.Пархоменко ул.Центральная</t>
  </si>
  <si>
    <t>с. Мельгуновка  ул. Ленинская (возле сельского дома культуры)</t>
  </si>
  <si>
    <t>с. Новоселище  ул. Комсомольская (возле сельского дома культуры)</t>
  </si>
  <si>
    <t>с. Владимиро-Петровка  ул. Молодежная (возле сельского дома культуры)</t>
  </si>
  <si>
    <t>с.Камень-Рыболов, ул.Пионерская,8</t>
  </si>
  <si>
    <t>с.Камень-Рыболов, ул.Трактовая</t>
  </si>
  <si>
    <t>с. Камень-Рыболов, ул.Пионерская 8</t>
  </si>
  <si>
    <t>Принтер «CANON Laser Base»</t>
  </si>
  <si>
    <t>Компьютер 12/07</t>
  </si>
  <si>
    <t>Кухонный шкаф-витрина</t>
  </si>
  <si>
    <t>Пожарная сигнализация</t>
  </si>
  <si>
    <t>Компьютер DNS Office Gore 2</t>
  </si>
  <si>
    <t>Шкаф-купе с зеркалом</t>
  </si>
  <si>
    <t>Шкаф-купе 2-х створч.</t>
  </si>
  <si>
    <t>Шкаф 3-х створч.</t>
  </si>
  <si>
    <t>Шкаф 2-х створч. с зеркалом</t>
  </si>
  <si>
    <t>Пневмат. ружье Лидер-3ПД</t>
  </si>
  <si>
    <t>Компьютер Pentium</t>
  </si>
  <si>
    <t>Факс "Panasonic@</t>
  </si>
  <si>
    <t>Шкаф секционный (к.5)</t>
  </si>
  <si>
    <t>Шкаф секционный (к.6)</t>
  </si>
  <si>
    <t>Шкаф секционный (к.1)</t>
  </si>
  <si>
    <t>Шкаф секционный (к.3)</t>
  </si>
  <si>
    <t>Многофункциональное лазерное устройство (принтер) BROTHER DCP-7060 DR</t>
  </si>
  <si>
    <t xml:space="preserve">Компьютер DNS </t>
  </si>
  <si>
    <t>Дальномер лазерный BOSCH GLM 250</t>
  </si>
  <si>
    <t>Картотека</t>
  </si>
  <si>
    <t>Кондиционер Haier</t>
  </si>
  <si>
    <t>Многофункциональное устройство Konica Mnolta bizhub215</t>
  </si>
  <si>
    <t>Компьютер Core i5-4430 без ПО</t>
  </si>
  <si>
    <t>Компьютер DNS Office Core i3-3240</t>
  </si>
  <si>
    <t>Тумбочка</t>
  </si>
  <si>
    <t>Коммутатор D-Link DGS-1016D</t>
  </si>
  <si>
    <t>Машрутизатор ZyXEL Keenetic Ultra</t>
  </si>
  <si>
    <t>Проектор Х113</t>
  </si>
  <si>
    <t xml:space="preserve">Стол компьютерный </t>
  </si>
  <si>
    <t>Стол однотумбовый</t>
  </si>
  <si>
    <t>Шкаф Прихожая "Уют"</t>
  </si>
  <si>
    <t>Прибор Гранит 5</t>
  </si>
  <si>
    <t>Водонагреватель Polaris 15 URS</t>
  </si>
  <si>
    <t xml:space="preserve">Настенный кондиционер Ballu </t>
  </si>
  <si>
    <t>Шкаф-купе (к.2)</t>
  </si>
  <si>
    <t>Шкаф (стекляный)</t>
  </si>
  <si>
    <t>Стенд 122*105</t>
  </si>
  <si>
    <t>СВЧ ROLSEN</t>
  </si>
  <si>
    <t>Шкаф-купе с зеркалом (ВУС)</t>
  </si>
  <si>
    <t>Радиотелефон (2 трубки)</t>
  </si>
  <si>
    <t>Принтер ОКI С 301 DN</t>
  </si>
  <si>
    <t>Компьютер DNS Extreme Core</t>
  </si>
  <si>
    <t xml:space="preserve">Компьютер Core i3-3240 </t>
  </si>
  <si>
    <t>Картотека А 44</t>
  </si>
  <si>
    <t>Картотека АFC-04</t>
  </si>
  <si>
    <t>Усилитель трансляционный</t>
  </si>
  <si>
    <t>Акустическая система настенная</t>
  </si>
  <si>
    <t>Жалюзи оконные (ВУС)</t>
  </si>
  <si>
    <t>Персональный компьютер Core i3-4170</t>
  </si>
  <si>
    <t>Многофункциональное устройство Kyocera ECOSYS M2040dn</t>
  </si>
  <si>
    <t>Факс Panasonik KX-FL423RUB</t>
  </si>
  <si>
    <t>Многофункциональное устройство Brother MFC-L2740DWR</t>
  </si>
  <si>
    <t>Стеллаж MS-22126 (2200*1200*300) 6 полок</t>
  </si>
  <si>
    <t>Стеллаж MS-22106 (2200*1000*300) 6 полок</t>
  </si>
  <si>
    <t>Стеллаж MS-2276 (2200*700*300) 6 полок</t>
  </si>
  <si>
    <t>ПК DEXP Mars E161 Core i3-7100/без ПО</t>
  </si>
  <si>
    <t>ПК DEXP Atlas H139 Core i3-7100/без ПО</t>
  </si>
  <si>
    <t>Кресло СН-879АХSN</t>
  </si>
  <si>
    <t>Кондиционер настенного типа Midea (ВУС)</t>
  </si>
  <si>
    <t>ПК Lenovo 510S-07ICB [90K80078RS] Core i3-8100/4GB/128GB SSD/Win10H/Silver</t>
  </si>
  <si>
    <t>Моноблок Lenovo</t>
  </si>
  <si>
    <t>Моноблок Asus V241FAK-WA050R</t>
  </si>
  <si>
    <t>Стол журнальный</t>
  </si>
  <si>
    <t>Скамейка</t>
  </si>
  <si>
    <t>Тумбочка с дверцей</t>
  </si>
  <si>
    <t>Табурет</t>
  </si>
  <si>
    <t>Вешалка</t>
  </si>
  <si>
    <t>Стабилизаторы</t>
  </si>
  <si>
    <t xml:space="preserve"> Стул "Серия Т-11"</t>
  </si>
  <si>
    <t>ADSL2+модем ZyXEL Prestige P-660 RT3 EE</t>
  </si>
  <si>
    <t>Коммутатор TP-Link TL SF 1005D</t>
  </si>
  <si>
    <t>Веб-камера</t>
  </si>
  <si>
    <t>Люстра (ВУС)</t>
  </si>
  <si>
    <t>Кресло Престиж (ВУС)</t>
  </si>
  <si>
    <t>Жилет М 6-0122</t>
  </si>
  <si>
    <t>телефон Philips XL 3001C</t>
  </si>
  <si>
    <t>Тачка</t>
  </si>
  <si>
    <t xml:space="preserve">Кресло </t>
  </si>
  <si>
    <t>Кресло 685 (красное)</t>
  </si>
  <si>
    <t>Кресло Альфа</t>
  </si>
  <si>
    <t>Дрель</t>
  </si>
  <si>
    <t>Огнетушитель ОП-4</t>
  </si>
  <si>
    <t>Микроволновая печь</t>
  </si>
  <si>
    <t>Жалюзи вертикальные</t>
  </si>
  <si>
    <t>Часы настенные "Вега"</t>
  </si>
  <si>
    <t>Электрочайник Bosch (бежевый)</t>
  </si>
  <si>
    <t xml:space="preserve">нежилое здание СДК </t>
  </si>
  <si>
    <t>нежилое помещение</t>
  </si>
  <si>
    <t>25:19:011401:581</t>
  </si>
  <si>
    <t>Зона отдыха</t>
  </si>
  <si>
    <t>с. Ильинка, ул.Столетия 1 (возлеСДК) (2020)</t>
  </si>
  <si>
    <t>с. Октябрьское,ул. Советская, 24Г (1982)</t>
  </si>
  <si>
    <t>25:19:030202:1200</t>
  </si>
  <si>
    <t>Здание РДК</t>
  </si>
  <si>
    <t>Здание СДК с.Алексеевка</t>
  </si>
  <si>
    <t>25:19:030207:1654</t>
  </si>
  <si>
    <t>с. Камень-рыболов, ул. Кирова, 10 (1982)</t>
  </si>
  <si>
    <t>Здание СДК с.Мельгуновка</t>
  </si>
  <si>
    <t>Здание СДК с. Владимиро-Петровка</t>
  </si>
  <si>
    <t xml:space="preserve"> 25:19:031301:445</t>
  </si>
  <si>
    <t>Здание клуба(нежилое здание) с.Пархоменко</t>
  </si>
  <si>
    <t>Здание СДК с.Новоселище</t>
  </si>
  <si>
    <t>Тепловые сети</t>
  </si>
  <si>
    <t>Сети водоотведения</t>
  </si>
  <si>
    <t>Сети водоснабжения</t>
  </si>
  <si>
    <t>Конвектор"EWT-1500W"</t>
  </si>
  <si>
    <t>Светомузыкальная установка</t>
  </si>
  <si>
    <t>ПРЭ-5(перфоратор)</t>
  </si>
  <si>
    <t>DYD плеер LG DY х583</t>
  </si>
  <si>
    <t>Телевизор Океан 3в</t>
  </si>
  <si>
    <t>Светомузыкальный сканер  RG-4</t>
  </si>
  <si>
    <t>Микшерный пульт BEHRINGER UB 802</t>
  </si>
  <si>
    <t>Швейная машинка</t>
  </si>
  <si>
    <t>Факс PANASONIG-KX-FP 207RB</t>
  </si>
  <si>
    <t>Колонка Аккустичечкая</t>
  </si>
  <si>
    <t>Следящий прожектор SV Light SC-006</t>
  </si>
  <si>
    <t>Осветитель  PAR-64</t>
  </si>
  <si>
    <t>Набор микрофонов</t>
  </si>
  <si>
    <t>Компрессор-лимитер PALA 902</t>
  </si>
  <si>
    <t>Микрофонная радиосистема Biema UHF 58 SMIII</t>
  </si>
  <si>
    <t>Головной микрофон Biema UHF58-SM3/TX</t>
  </si>
  <si>
    <t>Диммер</t>
  </si>
  <si>
    <t>Цифровой процессор эффектов</t>
  </si>
  <si>
    <t>Перфоратор</t>
  </si>
  <si>
    <t>Компьютер-мультимедийный ноутбук Asus X553MA-XX092H</t>
  </si>
  <si>
    <t>Внешний блок HIsense</t>
  </si>
  <si>
    <t>Внутренний блок колонного типа HIsense</t>
  </si>
  <si>
    <t>Насос циркулярный ALPYA2 32-80 180 1х230В</t>
  </si>
  <si>
    <t>Баян"Ясная поляна"</t>
  </si>
  <si>
    <t>Баян"Орион"</t>
  </si>
  <si>
    <t>МФУ Ganon</t>
  </si>
  <si>
    <t>воздухонагреватель 2</t>
  </si>
  <si>
    <t>воздухонагреватель 3</t>
  </si>
  <si>
    <t>Водосчетчик ВК-40 Х со штуцерами</t>
  </si>
  <si>
    <t>Активная двухполосная АС(акустическая система)EUROSOUND ESM-15Bi NEW</t>
  </si>
  <si>
    <t>Микшерный пульт SHOW XMG82CX</t>
  </si>
  <si>
    <t>Вокальная радиосистема диапазона UHF ProAUDIO UB-77 NEW</t>
  </si>
  <si>
    <t>Вокальная радиосистема диапазона UHF PROAUDIJ WS-805HT NEW</t>
  </si>
  <si>
    <t>Стойка микрофонная типа "журавль" TOREX MS/1</t>
  </si>
  <si>
    <t>Стойка микрофонная типа"журавль" TOREX MS/1</t>
  </si>
  <si>
    <t>Стойка для громкоговорителей TOREX SPS/1</t>
  </si>
  <si>
    <t>стойка для громкоговорителей TOREX SPS/1</t>
  </si>
  <si>
    <t>Ноутбук  Lenovo B 5080</t>
  </si>
  <si>
    <t>Проектор Sanuo SW-30</t>
  </si>
  <si>
    <t>Аккустическая система"Behinger B-300"</t>
  </si>
  <si>
    <t>воздухонагреватель</t>
  </si>
  <si>
    <t>Компьютер Core iS-2125{3.3 CHz)</t>
  </si>
  <si>
    <t>Ganon LBP-2900</t>
  </si>
  <si>
    <t>Ксерокс"GANON"</t>
  </si>
  <si>
    <t>МФУ GANON</t>
  </si>
  <si>
    <t>ИБП Vivadi 800 VA(блок беспер.питания)</t>
  </si>
  <si>
    <t>ИБП Vivadi 800(,блок бесп.питания)</t>
  </si>
  <si>
    <t>Проектор Epson EB-2250U</t>
  </si>
  <si>
    <t>Пульт микшерный 10-канальный аналоговый,для сведения и маршрутизации</t>
  </si>
  <si>
    <t>Пульт микшерный 10-канальный аналоговый,для сведения и маршрутизации-2</t>
  </si>
  <si>
    <t>Vamaha пульт микшерный</t>
  </si>
  <si>
    <t>Колонка аккустическая "Api-dem"150Вт.</t>
  </si>
  <si>
    <t>Активная двухполосная АС (акккустическая система)EUROSOUND ESM-15Bi NEW</t>
  </si>
  <si>
    <t>Активная двухполосная АС(аккустическая система) EUROSOUND ESM-15Bi NEW</t>
  </si>
  <si>
    <t>Прожектор светодиодный заливного типа Archt Light LED PAR54RGBW Light</t>
  </si>
  <si>
    <t>Прожектор светодиодный заливного типа Archi Light LED PAR54RGBW Light</t>
  </si>
  <si>
    <t>Стойка для громкоговорителей TOREX MS/1</t>
  </si>
  <si>
    <t>Компьютер -мультимедийный ноутбук Asus X553MA-XX092H</t>
  </si>
  <si>
    <t>Прожектор светодиодный заливного типа Arhi Light LED PAR 54 RGBW Light</t>
  </si>
  <si>
    <t>Прожектор светодиодный заливного типа Archi Light LED PAR 54 RGBW Light</t>
  </si>
  <si>
    <t>Компьютер DNS(0107709)</t>
  </si>
  <si>
    <t>Радиостанция Voxtel MR 500 Twin</t>
  </si>
  <si>
    <t>Гитара аккустическая</t>
  </si>
  <si>
    <t>Стойка микрофона</t>
  </si>
  <si>
    <t>Усилитель "Biema RA-500"</t>
  </si>
  <si>
    <t>Дымовая машина</t>
  </si>
  <si>
    <t>Проигрователь мини дисков</t>
  </si>
  <si>
    <t>Тепловентилятор</t>
  </si>
  <si>
    <t>Стол рабочий СР 2.1</t>
  </si>
  <si>
    <t>Лестница-стремянка</t>
  </si>
  <si>
    <t>Циркулярная пила ЦП 50235 П</t>
  </si>
  <si>
    <t>Модуль ГЛОНАСС Amavi</t>
  </si>
  <si>
    <t>Тахограф "Штрих-Taxo RUS" с СКЗИ</t>
  </si>
  <si>
    <t>Набор мебели"Логика"</t>
  </si>
  <si>
    <t>Тахта"Ирина"</t>
  </si>
  <si>
    <t>Люстра габаритная</t>
  </si>
  <si>
    <t>Арка прорезиновая с компрессором</t>
  </si>
  <si>
    <t>Одежда сцены</t>
  </si>
  <si>
    <t>Костюм поросенка</t>
  </si>
  <si>
    <t>Костюм волка</t>
  </si>
  <si>
    <t>Кейс транспортировочный</t>
  </si>
  <si>
    <t>МФУ Canon i-SENSYS MF3010 принтер/копир/сканер</t>
  </si>
  <si>
    <t>Пылесос THOMAS Dpy AMFIBIA(1700Вт)</t>
  </si>
  <si>
    <t>Моноблок Lenovo ideacentre A340-22IWL</t>
  </si>
  <si>
    <t>Насос погруж.дренаж.16500л/ч1100вт-3255</t>
  </si>
  <si>
    <t>Аккумулятор UMF135D31</t>
  </si>
  <si>
    <t>Ноутбук Lenovo Ideapad 330-15AST</t>
  </si>
  <si>
    <t>Светодиодный прожектор смены цвета(колорчэнджер)ДЗ007</t>
  </si>
  <si>
    <t>ПроекторEPSON EB-S400</t>
  </si>
  <si>
    <t>AKC P3S микрофон динамический</t>
  </si>
  <si>
    <t>Оверлок Astralux Overpro 730</t>
  </si>
  <si>
    <t>ПК DEХР(InteI Core i3 4330.2х3500МГц,4ГБ,500ГБ,DVD+RW,Без ОС )</t>
  </si>
  <si>
    <t>SHOWLIGHT HZ660 Генератор тумана,хейзер</t>
  </si>
  <si>
    <t>SHOWLIGHT FOG -1500DMX Дым -машина</t>
  </si>
  <si>
    <t>Ноутбук Acer E1-571G</t>
  </si>
  <si>
    <t>Контроллер Akai APC Mini</t>
  </si>
  <si>
    <t>Проектор Panasonig PT-VХ600Е</t>
  </si>
  <si>
    <t>Прожектор PIano Sport Led</t>
  </si>
  <si>
    <t>Прожектор Led SW LIght</t>
  </si>
  <si>
    <t>15,6"Ноутбук Acep E5-573G-53ZF(HD)i5 5200U(2.2)/4096/500NV 94OM 2Gb/DVD-SMuIti/B</t>
  </si>
  <si>
    <t>Прожектор светодиод. 60w LED SPOT</t>
  </si>
  <si>
    <t>Вшешний HDD Maxtor M3 1Tb(STSHX-M101TCBM)2.5 USB 3.0</t>
  </si>
  <si>
    <t>Внешний SSD-Data SV620 240Gb(ASV620-240GU-CTI)USB 3.0</t>
  </si>
  <si>
    <t>ИБП DEXP LCD EURO 1200VA(линейно-интерактивный,1200 ВА,3 роз CEE 7/USB-порт.защи</t>
  </si>
  <si>
    <t>Контроллер управления USB DMX ЯRILO SunIite2-1024</t>
  </si>
  <si>
    <t>Светодиодный прожектор EURO DJ LED PAR 1812</t>
  </si>
  <si>
    <t>SHURE BLX288/PG662-686MHzдвухканальная радиосистема с двумя ручными передатчикам</t>
  </si>
  <si>
    <t>микшерный пульт Yamaha MG-166CX</t>
  </si>
  <si>
    <t>Дрель шурупоовер К 32 79</t>
  </si>
  <si>
    <t>Туалет</t>
  </si>
  <si>
    <t>штандарты</t>
  </si>
  <si>
    <t>Пылесос IL-V-K 69402</t>
  </si>
  <si>
    <t>Елка-4000</t>
  </si>
  <si>
    <t>Елка-6000</t>
  </si>
  <si>
    <t>Одежда сцены (10511)</t>
  </si>
  <si>
    <t>Костюм Мини-Маус</t>
  </si>
  <si>
    <t>Кресло-кровать"Дельфин"3кат</t>
  </si>
  <si>
    <t>Панно"Звездное небо"</t>
  </si>
  <si>
    <t>Панно"С Новым годом"</t>
  </si>
  <si>
    <t>Елочка светящаяся, 1,5м</t>
  </si>
  <si>
    <t>Фейерверк"Магнолия"ф3м</t>
  </si>
  <si>
    <t>Осушитель воздуха BaIIu BOH-50L(740вт)</t>
  </si>
  <si>
    <t>Стойка ресепшен</t>
  </si>
  <si>
    <t>Новогодний костюм "Дед Мороз"</t>
  </si>
  <si>
    <t>Новогодний костюм "Снегурочка"</t>
  </si>
  <si>
    <t>Костюм Панда</t>
  </si>
  <si>
    <t>Костюм Симка</t>
  </si>
  <si>
    <t>Костюм Нолик</t>
  </si>
  <si>
    <t>Костюм для аниматора"Мила"</t>
  </si>
  <si>
    <t>Костюм "Лунтика"</t>
  </si>
  <si>
    <t>Костюм "Гусеницы"</t>
  </si>
  <si>
    <t>Костюм"Снегурочка"</t>
  </si>
  <si>
    <t>Надувной костюм Матрешка Хохлома 2,5 метра</t>
  </si>
  <si>
    <t>Надувная фигура Самовар 3м Хохлома</t>
  </si>
  <si>
    <t>Надувная фигура Аэромен-2,5 метров Хохлома</t>
  </si>
  <si>
    <t>квартира 1</t>
  </si>
  <si>
    <t>квартира 2</t>
  </si>
  <si>
    <t>с.Ильинка,ул. Киевская,40 (1955)</t>
  </si>
  <si>
    <t>с.Майское,ул. Трактовая,д.5 (1970)</t>
  </si>
  <si>
    <t>с. Октябрьское,ул.Советская,д.2 (1984)</t>
  </si>
  <si>
    <t xml:space="preserve">Детский игровой комплекс </t>
  </si>
  <si>
    <t>Качалка -балансир средняя</t>
  </si>
  <si>
    <t xml:space="preserve">карусель </t>
  </si>
  <si>
    <t>Песочница 2*2м</t>
  </si>
  <si>
    <t>Качели на металлических стойкой с жесткой подвеской</t>
  </si>
  <si>
    <t>Уличный тренажер  "Шаговый"1300*420*1260(Д-трубы127мм)</t>
  </si>
  <si>
    <t>Уличный тренажер "Лыжник" 940*600*1590(диаметр трубы 114мм)</t>
  </si>
  <si>
    <t>Уличный тренажер  "Маятник"850*670*1260(Д-трубы127мм)</t>
  </si>
  <si>
    <t>Уличный тренажер  "Стенка"стурником и брусьями</t>
  </si>
  <si>
    <t>Уличный тренажер  "Гребля"1320* 990*1140(Д-трубы127мм)</t>
  </si>
  <si>
    <t>Уличный тренажер  "Твистер"990*530*1260(размер трубы127мм)</t>
  </si>
  <si>
    <t>железная емкость под воду 10куб.</t>
  </si>
  <si>
    <t>Качели 7000*2600*220</t>
  </si>
  <si>
    <t>Детский игровой комплекс Мини,Нг+0,9</t>
  </si>
  <si>
    <t>карусель 4192</t>
  </si>
  <si>
    <t>Качалка -балансир малая4102</t>
  </si>
  <si>
    <t>Песочница 4243</t>
  </si>
  <si>
    <t>Диван садово-парковый на металлических ножках 2211</t>
  </si>
  <si>
    <t>Скамья садово-парковый на металлических ножках 2212</t>
  </si>
  <si>
    <t>ТР21 Тренажер Шаговый</t>
  </si>
  <si>
    <t>ТР24 Тренажер Велосипед</t>
  </si>
  <si>
    <t>Тров Уличный Тренажер гребная тяга</t>
  </si>
  <si>
    <t>Тр2 Уличный Тренажер Рули</t>
  </si>
  <si>
    <t>Тр12 Тренажер Лыжный ход</t>
  </si>
  <si>
    <t>Тр29 Уличный Тренажер Маятник двойной</t>
  </si>
  <si>
    <t>Тр29 Уличный Тренажер Твистер</t>
  </si>
  <si>
    <t>ИФ 301 Игровые счеты</t>
  </si>
  <si>
    <t>ио 116 качалка-балансир</t>
  </si>
  <si>
    <t>ио 11 6карусель 4 местная</t>
  </si>
  <si>
    <t>ио 116 карусель 4 местная</t>
  </si>
  <si>
    <t>КО качели</t>
  </si>
  <si>
    <t>ИФ 103 Игровая форма Вертолет</t>
  </si>
  <si>
    <t>ИО песочница Забава</t>
  </si>
  <si>
    <t>урна стационарная</t>
  </si>
  <si>
    <t>4153 Качели на стойках с метал.жесткой подвеской</t>
  </si>
  <si>
    <t>ТРо7 Тренажер Наездник</t>
  </si>
  <si>
    <t>ТР18 Тренажер Степплер+Твистер</t>
  </si>
  <si>
    <t>ТР18 Тренажер Элептический</t>
  </si>
  <si>
    <t>Детский игровой комплекс 5105</t>
  </si>
  <si>
    <t>Детский игровой комплексМини  5225</t>
  </si>
  <si>
    <t>качалка-балансир средняя 4104</t>
  </si>
  <si>
    <t>песочница 2-м 4243</t>
  </si>
  <si>
    <t>Скамья садово-парковый на металлических ножках 2214</t>
  </si>
  <si>
    <t>Стелла</t>
  </si>
  <si>
    <t>Хоккейная коробна</t>
  </si>
  <si>
    <t>Футбольные ворота</t>
  </si>
  <si>
    <t>с. Майское, ул. Стрельникова,31</t>
  </si>
  <si>
    <t>с. Ильинка,ул.Столетия,1(возле СДК)</t>
  </si>
  <si>
    <t>с.Дворянка, ул. Стрельникова</t>
  </si>
  <si>
    <t>с.Октябрьское,ул.Советская(возле средней школы)</t>
  </si>
  <si>
    <t>с.Майское,ул.Почтовая(возле ФАП)</t>
  </si>
  <si>
    <t>с.Люблино,ул.Центральная(возле ФАП)</t>
  </si>
  <si>
    <t>с. Николаевка, ул.Жданова (возле ФАП)</t>
  </si>
  <si>
    <t>с.Новониколаевка, ул. Лесная, д.18</t>
  </si>
  <si>
    <t>с.Троицкое, у. Трактовая 1 (возле СДК)</t>
  </si>
  <si>
    <t>с.Октябрьское, ул.Советская 24Г(СДК)</t>
  </si>
  <si>
    <t>с.Ильинка</t>
  </si>
  <si>
    <t>с.Ильинка,ул. Нагорная</t>
  </si>
  <si>
    <t xml:space="preserve">с. Ильинка ул. Луговая </t>
  </si>
  <si>
    <t>с. Люблино, ул.Центральная(ФАП)</t>
  </si>
  <si>
    <t>с. Ильинка ,ул. Нагорная</t>
  </si>
  <si>
    <t>с. Ильинка ул.Нагорная</t>
  </si>
  <si>
    <t>с. Ильинка,ул.Столетия,1( СДК)</t>
  </si>
  <si>
    <t>с. Ильинка,ул. Столетия,д.7</t>
  </si>
  <si>
    <t>с.Дворянка</t>
  </si>
  <si>
    <t>с. Люблино,ул. Центральная</t>
  </si>
  <si>
    <t>с. Дворянка,ул. Сидельникова</t>
  </si>
  <si>
    <t>с.Ильинка,ул. Столетия,1(возле СДК)</t>
  </si>
  <si>
    <t>Нежилое здание СДК</t>
  </si>
  <si>
    <t xml:space="preserve"> здание Администрации</t>
  </si>
  <si>
    <t>с.Октябрьское,ул. Советская 27Б,кв.1</t>
  </si>
  <si>
    <t>Компьютер DNS Home</t>
  </si>
  <si>
    <t>Компьютер DNS Core i3-3220</t>
  </si>
  <si>
    <t>Компьютер  Core i3-3210</t>
  </si>
  <si>
    <t>дозиментр-радиометрМКС-01СА1М</t>
  </si>
  <si>
    <t>принтер BROTHER</t>
  </si>
  <si>
    <t>Компьютер DNS Offis</t>
  </si>
  <si>
    <t>компьтер DHS</t>
  </si>
  <si>
    <t>МФУ НР LJ PRO M 1212NF</t>
  </si>
  <si>
    <t>МФУ НР Laserjty pro Ml132(3 в одном)</t>
  </si>
  <si>
    <t>мфу (ВУС)НР Laserjty proMEPV</t>
  </si>
  <si>
    <t>кондиционер</t>
  </si>
  <si>
    <t>Процессор Intel Core i5--7400 3 OGHz</t>
  </si>
  <si>
    <t>автомобиль Уаз 3303</t>
  </si>
  <si>
    <t>Автомашина Зил 131 пожарная</t>
  </si>
  <si>
    <t>картотека КР-4(1335*465*630)</t>
  </si>
  <si>
    <t>картотека КР-7(1370*525*585)</t>
  </si>
  <si>
    <t>Сейф ES-25/2K</t>
  </si>
  <si>
    <t>корпусная мебель</t>
  </si>
  <si>
    <t>шкаф для венрхней одежды</t>
  </si>
  <si>
    <t>двери</t>
  </si>
  <si>
    <t>стол офисный см 1800</t>
  </si>
  <si>
    <t>стол офисный с</t>
  </si>
  <si>
    <t>с.Ильинка,ул. Столетия,11</t>
  </si>
  <si>
    <t>Стол  1600</t>
  </si>
  <si>
    <t>Жилет М 6-</t>
  </si>
  <si>
    <t>шкаф см202</t>
  </si>
  <si>
    <t>Стол  2009</t>
  </si>
  <si>
    <t>стол офисный</t>
  </si>
  <si>
    <t>ИБС "Grjwn-650VACD"</t>
  </si>
  <si>
    <t>Жалюзи оконные</t>
  </si>
  <si>
    <t>стеллаж пристенный</t>
  </si>
  <si>
    <t>Стол журнальный БН-217</t>
  </si>
  <si>
    <t>Стол для заседаний</t>
  </si>
  <si>
    <t>шкаф-стеллаж</t>
  </si>
  <si>
    <t>шкаф для верхней одежды</t>
  </si>
  <si>
    <t xml:space="preserve">Люстра </t>
  </si>
  <si>
    <t>стулья мягкие</t>
  </si>
  <si>
    <t>телефон</t>
  </si>
  <si>
    <t>Кресло Everpoof M PU</t>
  </si>
  <si>
    <t>конвектор Ballu Enzo Mechanic-2000</t>
  </si>
  <si>
    <t>конвектор Ballu Enzo Mechanic-1500</t>
  </si>
  <si>
    <t>Вентилятор бытовойMidea FS 4046</t>
  </si>
  <si>
    <t>факс "PANASONIC-K[-FN988"</t>
  </si>
  <si>
    <t>принтер НР Desket 2130</t>
  </si>
  <si>
    <t>с. Ильинка, ул.Столетия,11</t>
  </si>
  <si>
    <t>Нежилое помещение СДК с.Троицкое</t>
  </si>
  <si>
    <t>с.Ильинка, ул.Столетия, д. 1</t>
  </si>
  <si>
    <t>25:19:030701:593</t>
  </si>
  <si>
    <t xml:space="preserve">25:19:010601:1467  </t>
  </si>
  <si>
    <t>Тепловые сети здания СДК с.Ильинка</t>
  </si>
  <si>
    <t>Тепловая пушка</t>
  </si>
  <si>
    <t>Теплосчетчик2</t>
  </si>
  <si>
    <t>Компьютер мультимедийный ноутбук</t>
  </si>
  <si>
    <t>Акустическая система активная DXS215A</t>
  </si>
  <si>
    <t>Антрактный раздвижной занавес</t>
  </si>
  <si>
    <t>Задник</t>
  </si>
  <si>
    <t>Активная акустическая система Megasound FHD-15AD</t>
  </si>
  <si>
    <t>Лучевой лазер TVS VS-288R</t>
  </si>
  <si>
    <t>Кулиса</t>
  </si>
  <si>
    <t>Шторы для окна</t>
  </si>
  <si>
    <t>Штора для двери 2,8м*4,45м</t>
  </si>
  <si>
    <t>Штора для двери 2,8м*2,65м</t>
  </si>
  <si>
    <t>Микшер Yamaha MG-10XUF</t>
  </si>
  <si>
    <t>Бас-гитара V965TSB</t>
  </si>
  <si>
    <t>Электрогитара Yamaha pocifika 012</t>
  </si>
  <si>
    <t>Гитарный комбоусилитель Nux mighty 40 wat</t>
  </si>
  <si>
    <t>Акустическая система Megasound FHD-15AD</t>
  </si>
  <si>
    <t>Синтезатор Yamaha PSR-E463</t>
  </si>
  <si>
    <t>Одежда сцены 2</t>
  </si>
  <si>
    <t>Новогодняя елка</t>
  </si>
  <si>
    <t>Костюм Деда Мороза</t>
  </si>
  <si>
    <t>Костюм Снегурочки</t>
  </si>
  <si>
    <t>Генератор дыма MLB Z600</t>
  </si>
  <si>
    <t>Стробоскоп</t>
  </si>
  <si>
    <t>EURO DL Easy Touch Lite DMX контроллер,световой пульт</t>
  </si>
  <si>
    <t>Басовый тюнер</t>
  </si>
  <si>
    <t>Комплект форменный женский</t>
  </si>
  <si>
    <t>Комплект форменный мужской</t>
  </si>
  <si>
    <t>Концертные платья</t>
  </si>
  <si>
    <t>Кресла на металлокаркасе</t>
  </si>
  <si>
    <t>МФУ HP LaserJet Pro MFP M28a</t>
  </si>
  <si>
    <t>Осло-1 стол книжка 1680*770*800</t>
  </si>
  <si>
    <t>Падуга</t>
  </si>
  <si>
    <t>Светодиодный эффект SV Light SPG302</t>
  </si>
  <si>
    <t>Стойка под синтезатор</t>
  </si>
  <si>
    <t>Стол книжка дублин 4060</t>
  </si>
  <si>
    <t>Нежилое здание администрации Новокачалинск</t>
  </si>
  <si>
    <t>Часть нежилого здания администрации Первомайское</t>
  </si>
  <si>
    <t>Нежилое здание СДК с.Новокачалинск</t>
  </si>
  <si>
    <t>Нежилое здание СДК с.Первомайское</t>
  </si>
  <si>
    <t>Нежилое здание СДК Кировка</t>
  </si>
  <si>
    <t>Часть нежилого здания СДК  с. Платоно-Александровское</t>
  </si>
  <si>
    <t>с.Платоно-Александровское, ул. Ленина, 8</t>
  </si>
  <si>
    <t>с.Новокачалинск, ул. Калинина, 17 (1984)</t>
  </si>
  <si>
    <t>с.Первомайское, ул. Ленина, 25-а (1980)</t>
  </si>
  <si>
    <t>с.Турий Рог, ул. Пограничная, 24 (1978)</t>
  </si>
  <si>
    <t>с.Кировка, ул. Ленина, 1 (1952)</t>
  </si>
  <si>
    <t>с.Платоно-Александровское, ул. Ленина, 2а (1952)</t>
  </si>
  <si>
    <t>Бензотример 1</t>
  </si>
  <si>
    <t>Компьютер 20201</t>
  </si>
  <si>
    <t>Компьютер 30000</t>
  </si>
  <si>
    <t>Компьютер cjre i3-215 (3.3 GHz) 2 GB 500 GB (бухгалтерия)</t>
  </si>
  <si>
    <t>Компьютер DNS Extreme</t>
  </si>
  <si>
    <t>Концертное оборудование</t>
  </si>
  <si>
    <t>Котел отопительный</t>
  </si>
  <si>
    <t xml:space="preserve">Принтер Pantum P2207 </t>
  </si>
  <si>
    <t xml:space="preserve">Симба-С-80 стелаж*80/ столпит </t>
  </si>
  <si>
    <t xml:space="preserve">Стелаж (2550) </t>
  </si>
  <si>
    <t>Стол "Дельта-5"</t>
  </si>
  <si>
    <t>Стол "Дельта-7"</t>
  </si>
  <si>
    <t>Стол А-4</t>
  </si>
  <si>
    <t>стол А-44</t>
  </si>
  <si>
    <t>Фискальный накопитель</t>
  </si>
  <si>
    <t>МФУ HP LaserJet M132fn</t>
  </si>
  <si>
    <t>Лазерный принтер МФУ М1132</t>
  </si>
  <si>
    <t>Принтер Бротхер</t>
  </si>
  <si>
    <t>Принтер Самсунг</t>
  </si>
  <si>
    <t>с.Новокачалинск, ул.Калинина, д.17</t>
  </si>
  <si>
    <t xml:space="preserve"> с.Новокачалинск, ул.Калинина, д.17</t>
  </si>
  <si>
    <t>с.Первомайское, ул.Ленина, 25-а</t>
  </si>
  <si>
    <t xml:space="preserve">Дата возникновения (прекращения) права муниципальной собственности </t>
  </si>
  <si>
    <t>Основание для возникновения (прекращения) права муниципальной собственности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</si>
  <si>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</t>
  </si>
  <si>
    <t>2. МБОУ СОШ № 1 с. Камень-Рыболов</t>
  </si>
  <si>
    <t>Расп.АХМР от 29.01.2013 № 25-ра "О передаче в опер.упр. нежилых помещений", Договор о закреплении муниципального им-ва, передаваемого урежд. на праве оперативного управления от 01.04.2002 № 9, постановление Главы МО ХР от 13.04.2004 № 257 "О пролонгации"</t>
  </si>
  <si>
    <t>Распоряжение АХМР от 28.02.2019 № 65-ра "О передаче НП", Договор о закреплении муниципального им-ва, передаваемого урежд. на праве оперативного управления от 01.04.2002 № 17, постановление Главы МО ХР от 19.04.2004 № 269 "О пролонгации"</t>
  </si>
  <si>
    <t>Решение суда, Арбитражного суда № А51- 27686/2012 от 05.02.2013, Договор о закреплении муниципального им-ва, передаваемого урежд. на праве оперативного управления от 01.04.2002 № 18, постановление Главы МО ХР от 09.02.2006 № 78 "О пролонгации"</t>
  </si>
  <si>
    <r>
      <t xml:space="preserve">Распоряжение АХМР ПК от </t>
    </r>
    <r>
      <rPr>
        <b/>
        <u/>
        <sz val="7"/>
        <rFont val="Times New Roman"/>
        <family val="1"/>
        <charset val="204"/>
      </rPr>
      <t>13.02.15 № 46-ра "О передаче в опер. упр."</t>
    </r>
  </si>
  <si>
    <t>Договор о закреплении муниципального им-ва, передаваемого урежд. на праве оперативного управления от 04.12.2002 № 40, постановление Главы МО ХР от 09.02.2006 № 78 "О пролонгации"</t>
  </si>
  <si>
    <t>Распоряжение АХМР от 11.11.2015 № 349-ра " О передаче им-ва в опер.упр.", Договор о закреплнии мун. им-ва на праве опр.упр-я от 11.11.2015 № 5</t>
  </si>
  <si>
    <t>Договор от 01.10.15 О закрепл. мун.им-ва ХМР на праве хоз.вед. за МУП "ЖКХ",  перемещение из жвижимого</t>
  </si>
  <si>
    <t>Дог.аренды с ООО "Премьер ГА" от 03.07.2017 № 3 (03.07.17-03.07.22) Приказ от 25.06.2015 № 620, Распоряжение АХМР ПК от 31.12.15 № 432-ра "О вкл.юч. В состав казны и Реестр мун. им-ва ХМР недв.им-ва"</t>
  </si>
  <si>
    <t>5. Муниципальная казна Ханкайского муниципального округа</t>
  </si>
  <si>
    <t>Иные сведения в отношении объектов</t>
  </si>
  <si>
    <t>МБОУ СОШ № 1 с. К-Рыболов</t>
  </si>
  <si>
    <t>Дума Ханкайского МО</t>
  </si>
  <si>
    <t>Финансовое Управление АХМО</t>
  </si>
  <si>
    <t>Администрация ХМО</t>
  </si>
  <si>
    <t>ВСЕГО ОМСУ</t>
  </si>
  <si>
    <t>Муниципальная казна</t>
  </si>
  <si>
    <t>ВСЕГО МКУ</t>
  </si>
  <si>
    <t>LED панель 55" iFFALCON 55K61</t>
  </si>
  <si>
    <t>сч-ф от 10.03.2021 № 3, договор купли-продажи от 10.03.2021 № В003</t>
  </si>
  <si>
    <t>25:19:020401:488</t>
  </si>
  <si>
    <t>Сооружение водозаборное</t>
  </si>
  <si>
    <t>с. Комиссарово, ул. Трактовая, сооружение 1Б (1976)</t>
  </si>
  <si>
    <t>Сооружение коммунального хозяйства</t>
  </si>
  <si>
    <t>Скважина № 975</t>
  </si>
  <si>
    <t>с. Пархоменко, ул. Школьная, сооружение 23 (1968)</t>
  </si>
  <si>
    <t>Компьютер (22 Intel G5420)</t>
  </si>
  <si>
    <t>Компьютер (27 Intel G5420)</t>
  </si>
  <si>
    <t>МФУ Brother DCP-L2500DR2</t>
  </si>
  <si>
    <t>МФУ Brother DCP-L2500DR3</t>
  </si>
  <si>
    <t>МФУ Brother DCP-L2500DR4</t>
  </si>
  <si>
    <t>МФУ Brother DCP-L2500DR5</t>
  </si>
  <si>
    <t>МФУ Brother DCP-L2500DR6</t>
  </si>
  <si>
    <t>МФУ Brother DCP-L2500DR7</t>
  </si>
  <si>
    <t>МФУ Brother DCP-L2500DR8</t>
  </si>
  <si>
    <t>с. Камень-рыболов, ул. Кирова, 8</t>
  </si>
  <si>
    <t>нежилое помещение № 64</t>
  </si>
  <si>
    <t>с. Ильинка, ул.Столетия,12</t>
  </si>
  <si>
    <t>Табличка 85*64 см</t>
  </si>
  <si>
    <t>Лента тактильная</t>
  </si>
  <si>
    <t>Автошины 235/75/16 TOYO</t>
  </si>
  <si>
    <t>Диск литой R16 (АЛМАЗ)</t>
  </si>
  <si>
    <t>Светильник НТУ 08-150-501 УХЛ1 шар ф 400мм Е27, посадочное D60мм</t>
  </si>
  <si>
    <t>Мрамор 10-0 мм в МКР (Щебень из плотных горных пород)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</si>
  <si>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правопреемстве), постановление АХМР от 31.12.2020 № 1519-па</t>
  </si>
  <si>
    <t>МКУ "ХОЗУ"</t>
  </si>
  <si>
    <t>04.03.2021. Распоряжение АХМО № 142-ра "О передаче ОС в оперативное управлеие МКУ "ХОЗУ"</t>
  </si>
  <si>
    <t>Договор безвозмездного пользования МИ от 30.01.2019 № 44-ИТ с КГАУ МФЦ"</t>
  </si>
  <si>
    <t>25:19:010801:312</t>
  </si>
  <si>
    <t>25:19:011201:278</t>
  </si>
  <si>
    <t>Договор безвозмездного пользования с КГАУ "МФЦ" №98-ИТ от 09.01.2019</t>
  </si>
  <si>
    <t>25:19:030801:204</t>
  </si>
  <si>
    <t>МБУ "ЦКС" ХМО</t>
  </si>
  <si>
    <t>Магнитофон приставка "Yamana"</t>
  </si>
  <si>
    <t>Комплект одежды для пожарных</t>
  </si>
  <si>
    <t>Специальная защитная резиновая обувь пожарного</t>
  </si>
  <si>
    <t>Муниципальное бюджетное общеобразовательное учреждение "Средняя общеобразовательная школа №1" с. 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</si>
  <si>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Камень-Рыболов,   ул. Решетникова, 1, 692684</t>
  </si>
  <si>
    <t>ОГРН и дата государственной регистрации</t>
  </si>
  <si>
    <t>Муниципальное бюджетное общеобразовательное учреждение "Средняя общеобразовательная школа № 2" с. 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</si>
  <si>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Ханкаский район, с. Камень-Рыболов, ул. Мира, 10, 692682</t>
  </si>
  <si>
    <t>Постановление Администрации Ханкайского муниципального района от 11.12.2014 № 880-па, № 1374-па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</si>
  <si>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№3" с.Астраханка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</si>
  <si>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Астраханка, ул. Березюка, 2, 692671</t>
  </si>
  <si>
    <t>Постановление Администрации Ханкайского муниципального района от 10.12.2014 № 877-па, №1376-па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</si>
  <si>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№4" с.Октябрьское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</si>
  <si>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10.12.2014 № 876-па, № 1347-па от 09.12.2020 "О внесении изменений в Устав МБУ"</t>
  </si>
  <si>
    <t>Муниципальное бюджетное общеобразовательное учреждение "Средняя общеобразовательная школа № 5" с. Ильинка Ханкаского муниципального окргуа Приморского края, код по ОКОПФ № 75403 - Муниципальные бюджетные учреждения</t>
  </si>
  <si>
    <t>Приморский край, Ханкайский район, с. Октябрьское, ул. Советская, 21, 692691</t>
  </si>
  <si>
    <t>Приморский край, Ханкайский район, с. Ильинка, ул. Столетия, 3, 692690</t>
  </si>
  <si>
    <t>Постановление Администрации Ханкайского муниципального района от 10.12.2014 № 874-па, № 1336-па от 09.12.2020 "О внесении изменений в Устав МБУ"</t>
  </si>
  <si>
    <t>Муниципальное бюджетное общеобразовательное учреждение   "Средняя общеобразовательная школа №6"с.Новоселище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</si>
  <si>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Новоселище, ул. Школьная, 28, 692673</t>
  </si>
  <si>
    <t>Постановление Администрации Ханкайского муниципального района от 15.12.2014 № 890-па, № 1348-па от 09.12.2020 "Овнесении изменений в Устав МБУ"</t>
  </si>
  <si>
    <t>Муниципальное бюджетное общеобразовательное учреждение "Средняя общеобразовательная школа № 7" с. Новокачалинск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</si>
  <si>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15.12.2014 № 892-па, № 1378-па от 11.12.2020 "О внесении изменений в Устав МБУ"</t>
  </si>
  <si>
    <t>Муниципальное бюджетное общеобразовательное учреждение средняя общеобразовательная школа № 8 с. Мельгуновка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</si>
  <si>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Мельгуновка, ул. Школьная, 26, 692676</t>
  </si>
  <si>
    <t>Постановление Администрации Ханкайского муниципального района от 15.12.2014 № 888-па, № 1380-па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</si>
  <si>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 9" с. Комиссарово Ханкаского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</si>
  <si>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Комиссарово, ул. Советская, 16ж, 692692</t>
  </si>
  <si>
    <t>Постановление Администрации Ханкайского муниципального района от 10.12.2014 № 878-па, № 1373-па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</si>
  <si>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№10" с. Троицкое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</si>
  <si>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10.12.2014 № 887-па, № 1375-па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</si>
  <si>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 12" с.Первомайское  Ханкайского муниципального округа Приморского края, код по ОКОПФ № 75403 - Муниципальные бюджетные учреждения</t>
  </si>
  <si>
    <t>Приморкий край, Ханкайский район, с. Троицкое, ул. Почтовая, 13а, 692674</t>
  </si>
  <si>
    <t>Приморский край, Ханкайский район, с. Первомайское, ул. Пушкина, 1а, 692696</t>
  </si>
  <si>
    <t>Постановление Администрации Ханкайского муниципального района от 15.12.2014 № 893-па, №№ 1377-па от 11.12.2020 "О внесении изменений в Устав МБУ"</t>
  </si>
  <si>
    <t>Муниципальное бюджетное общеобразовательное учреждение"Средняя общеобразовательная школа №13" с.Владимиро-Петровка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</si>
  <si>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Владимиро-Петровка, ул. Молодежная, 7, 692672</t>
  </si>
  <si>
    <t>Постановление Администрации Ханкайского муниципального района от 10.12.2014 № 875-па, № 1344-па от 09.12.2020 "О внесении изменений в Устав МБУ"</t>
  </si>
  <si>
    <t>Муниципальное бюджетное общеобразовательное учреждение «Вечерняя (сменная) общеобразовательная школа №14" Ханкайского муниципального округа Приморского края, код по ОКОПФ № 75403 - Муниципальные бюджетные учреждения</t>
  </si>
  <si>
    <t xml:space="preserve">Приморский край, Ханкайский район, с. Камень-Рыболов, ул. Решетникова, 1, 692684 </t>
  </si>
  <si>
    <t>Постановление Администрации Ханкайского муниципального района от 15.12.2014 № 889-па, № 1382-па от 11.12.2020</t>
  </si>
  <si>
    <t>Муниципальное бюджетное общеобразовательное учреждение "Основная общеобразовательная школа № 15" с.Турий Рог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</si>
  <si>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с.Турий Рог, ул.Октябрьская, 2а, 692695</t>
  </si>
  <si>
    <t>Постановление Администрации Ханкайского муниципального района от 15.12.2014 № 891-па, № 1381-па т 11.12.2020</t>
  </si>
  <si>
    <t>Муниципальное бюджетное дошкольное образовательное учреждение "Детский сад № 2" с. Майское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</si>
  <si>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Майское, ул. Почтовая, 2, 692677</t>
  </si>
  <si>
    <t>Постановление Главы Администрации мунийипального образования Ханкайский район от 25.10.2001 № 436, № 1337-па от 09.12.2020 "О внесении изменений в Устав МБУ"</t>
  </si>
  <si>
    <t>Муниципальное бюджетное дошкольное образовательное учреждение "Детский сад №3 общеразвивающего вида" с.Камень-Рыболов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</si>
  <si>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с.Камень-Рыболов, ул.50 лет ВЛКСМ, 1, 692684</t>
  </si>
  <si>
    <t>Постановление Главы Администрации мунийипального образования Ханкайский район от 25.12.2002 № 787, № 1340-па от 09.12.2020 "О внесении изменений в Устав МБУ"</t>
  </si>
  <si>
    <t>Муниципальное бюджетное дошкольное образовательное учреждение  "Детский сад общеразвивающего вида № 6" с.Ильинка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</si>
  <si>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с.Ильинка, ул. Кузнечная, 29, 692690</t>
  </si>
  <si>
    <t>Постановление Главы Администрации мунийипального образования Ханкайский район от 05.12.2002 № 748, № 1346-па от 09.12.2020 "О внесении изменний в Устав МБУ"</t>
  </si>
  <si>
    <t>Муниципальное дошкольное образовательное учреждение "Центр развития ребенка - детский сад № 9" с.Камень-Рыболов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</si>
  <si>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Ханкайским район, с. Камень-Рыболов, ул. Кирова, 19, 692684</t>
  </si>
  <si>
    <t>Постановление Главы Администрации мунийипального образования Ханкайский район от 25.12.2002 № 788, № 1343-па от 09.12.2020 "О внесении изменений в Устав"</t>
  </si>
  <si>
    <t>Муниципальное бюджетное  дошкольное образовательное учреждение "Детский сад №10" с. Владимиро- Петровка  Ханкайского муниципального округа Приморского края, код по ОКОПФ № 75403 - Муниципальные бюджетные учреждения</t>
  </si>
  <si>
    <t>Приморкий край, Ханкайский район, с. Владимиро-Петровка, ул. Ленина, 20, 692672</t>
  </si>
  <si>
    <t>Постановление Главы Администрации мунийипального образования Ханкайский район от 04.02.2003 № 58-па, № 1345-па от 09.12.2020 "О внесении изменений в Устав"</t>
  </si>
  <si>
    <t>Муниципальное бюджетное дошкольное образовательное учреждение "Детский сад №12 " с.Новоселище Ханкайского муниципального округа  Приморского края, код по ОКОПФ № 75403 - Муниципальные бюджетные учреждения</t>
  </si>
  <si>
    <t>Приморский край, Ханкайский район, с. Новоселище, ул. Школьная, 39, 692673</t>
  </si>
  <si>
    <t>Постановление Главы Администрации мунийипального образования Ханкайский район от 03.03.2003 № 112, № 1338-па от 09.12.2020 "О внесении изменений в Устав"</t>
  </si>
  <si>
    <t>Муниципальное бюджетное дошкольное образовательное учреждение "Детский сад №19" с.Мельгуновка Ханкайского муниципального округа Приморского края, код по ОКОПФ № 75403 - Муниципальные бюджетные учреждения</t>
  </si>
  <si>
    <t>Постановление Главы Администрации мунийипального образования Ханкайский район от 28.01.2003 № 34, № 1342-па от 09.12.2020 "О внесении изменений в Устав"</t>
  </si>
  <si>
    <t>Муниципальное бюджетное дошкольное образовательное учреждение  "Детский сад № 20" с.Комиссарово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</si>
  <si>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Мельгуновка, ул. Космонавтов, 16, 692676</t>
  </si>
  <si>
    <t>Постановление Главы Администрации мунийипального образования Ханкайский район от 20.03.2003 № 92, № 1352-па от 09.12.2020 "О внесении изменений в Устав"</t>
  </si>
  <si>
    <t>Муниципальное бюджетное дошкольное образовательное учреждение "Центр развития ребёнка-детский сад №23" с. Камень - 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</si>
  <si>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Камень-Рыболов, ул. Трактовая, 44а, 692684</t>
  </si>
  <si>
    <t>Постановление Главы Администрации мунийипального образования Ханкайский район от 25.12.2002 № 786, № 1339-па от 09.12.2020 "О внесении изменений в Устав"</t>
  </si>
  <si>
    <t>Муниципальное бюджетное дошкольное образовательное учреждение "Детский сад № 87" с. Троицкое Ханкайского муниципального округа, код по ОКОПФ № 75403 - Муниципальные бюджетные учреждения</t>
  </si>
  <si>
    <t>Приморский край, Ханкайский район, с. Троицкое, ул. Почтовая, 13а, 692674</t>
  </si>
  <si>
    <t>Постановление Главы Администрации мунийипального образования Ханкайский район от 14.03.2003 № 131, 1341-па от 09.12.2020 "О внесении изменений в Устав"</t>
  </si>
  <si>
    <t>Муниципальное бюджетное учреждение дополнительного образования "Детско-юношеская спортивная школа" с. Камень-Рыболов ханкайского муниципального оруга Приморского края, код по ОКОПФ № 75403 - Муниципальные бюджетные учреждения</t>
  </si>
  <si>
    <t>Приморский край, Ханкайский район, с. Камень-Рыболов, ул. Школьная, 22а, 692684</t>
  </si>
  <si>
    <t>Постановление Главы Администрации мунийипального образования Ханкайский район от 11.12.2002 № 755, 1351-па от 09.12.2020 "О внесении изменений в Устав"</t>
  </si>
  <si>
    <t>Муниципальное бюджетное учреждение дополнительного образования "Центр дополнительного образования" с. Камень-Рыболов Ханкайского муниципального округа Приморского края, код по ОКОПФ № 75403 - Муниципальные бюджетные учреждения</t>
  </si>
  <si>
    <t>Постановление Главы Администрации муниципального образования от 05.12.2002 № 744, 1350-па от 09.12.2020 "О внесении изменений в Устав"</t>
  </si>
  <si>
    <t>Муниципальное бюджетное учреждение "Библиотечно-музейный центр" Ханкайского муниципального округа Приморского края, код по ОКОПФ № 75403 - Муниципальные бюджетные учреждения</t>
  </si>
  <si>
    <t>Муниципальное казённое учреждение "Служба обеспечения деятельности муниципальных образовательных учреждений Ханкайского муниципального округа Приморского края", код по ОКОПФ № 75404 - Муниципальные казенные учреждения</t>
  </si>
  <si>
    <t>Приморский край, Ханкайский район, с. Камень-Рыболов, ул. Октябрьская, 10б, 692684</t>
  </si>
  <si>
    <t>Приморский край, Ханкайский район, с. Камень-Рыболов, ул. Кирова, 8, 692684</t>
  </si>
  <si>
    <t>Постановление Главы Ханкайского муниципального района от 03.02.2006 № 80, № 1325-па от 04.12.2020 "О внесении изменений в Устав МБУ"</t>
  </si>
  <si>
    <t>Постановление Администрации муниципального района от 25.08.2010 № 653-па, 1386-па от 14.12.2020 "О внесении изменений в Устав"</t>
  </si>
  <si>
    <t>Постановление Администрации Ханкайского муниципального района от 23.12.2014 № 942-па, 1385-па от 14.12.2020 "О внесении изменений в Устав"</t>
  </si>
  <si>
    <t xml:space="preserve">Муниципальное автономное учреждение "Редакция газеты "Приморские зори" Ханкайского муниципального округа, код по ОКОПФ № 75403 - Муниципальные автономные учреждения </t>
  </si>
  <si>
    <t>Приморский край, Ханкайский район, с. Камень-Рыболов, ул. 50 лет ВЛКСМ, 2, 692684</t>
  </si>
  <si>
    <t>Приморский край, Ханкайский район, с. Камень-Рыболов, ул. Кирова, 10, 692684</t>
  </si>
  <si>
    <t>Постановление Администрации Ханкайского муниципального района от 220.9.2002 № 630-па, 1403-па от 16.12.2020 "О внесении изменений в Устав"</t>
  </si>
  <si>
    <t>Приморский край, Ханкайский район, с. Камень-Рыболов, ул. Кирова, 2а, 692684</t>
  </si>
  <si>
    <t xml:space="preserve">Муниципальное автономное учреждение "Центр по организации детского питания" Ханкайского муниципального округа Приморского края, код по ОКОПФ № 75403 - Муниципальные автономные учреждения </t>
  </si>
  <si>
    <t>Постановление Администрации ханкайского муниципального раона Приморского края от 21.08.2014 № 563-па, № 1379-па от 11.12.2020 "О внесении изменений в Устав"</t>
  </si>
  <si>
    <t xml:space="preserve">Устав Ханкайского муниципального округа Приморского края, Принят
решением Думы Ханкайского муниципального округа Приморского края от 21.09.2020 № 5-МПА, Зарегистрирован Главным Управлением Министерства юстиции Российской Федерации по Приморскому краю 21.10.2020 
государственный регистрационный номер № RU 257030002020001   
</t>
  </si>
  <si>
    <t>Приморский край, Ханкайский район, с. Камень-Рыболов, ул. Октябрьская, 6, 692684</t>
  </si>
  <si>
    <t>№ 1202500023615 д/р 15.10.2020</t>
  </si>
  <si>
    <t>№ 1202500027223  д/р 26.11.2020</t>
  </si>
  <si>
    <t>Администрация Ханкайского муниципального округа Приморского края (является муниципальным казенным учрждением)</t>
  </si>
  <si>
    <t>Муниципальная казна Ханкайского муниципального округа</t>
  </si>
  <si>
    <t>Финансовое управление Администрации Ханкайского муниципального округа Приморского края</t>
  </si>
  <si>
    <t>Приморский край, Ханкайский район, с.Камень-Рыболов, ул.Кирова, 8, 692684</t>
  </si>
  <si>
    <t xml:space="preserve">Контрольно-счетная палата Ханкайского муниципального округа Приморского края </t>
  </si>
  <si>
    <t>Решение Думы Ханкайского муниципального округа от 30.10.2020 № 47</t>
  </si>
  <si>
    <t>Постановление Администрации Ханкайского муниципального района Приморского края от 23.12.14 № 941-па, № 1387 от 14.12.2020 "О внесении изменений в Устав"</t>
  </si>
  <si>
    <t>Муниципальное унитарное предприятие "Жилищно-коммунальное хозяйство" Ханкайского муниципального округа Примосркого края</t>
  </si>
  <si>
    <t>№ 1202500027960 д/р 08.12.2020</t>
  </si>
  <si>
    <t>в передаточном акте от 21.05.2015 числится в Ильинке, в переданном договоре аренды с КГУП "Примтеплоэнерго" не было им-ва</t>
  </si>
  <si>
    <t>возврат в марте 2017 (до возврата всей котельной с оборудованием 27.09.2018)</t>
  </si>
  <si>
    <t>2012 год</t>
  </si>
  <si>
    <t>Постановление Администрации Ханкайского муниципального района Приморского края от 30.07.2008 № 417-па, № 1362 от 10.12.2020 "О внесении изменений в Устав"</t>
  </si>
  <si>
    <t>Решение Думы Ханкайского муниципального округаот 30.10.2020 "О создании"</t>
  </si>
  <si>
    <t>Решение Думы Ханкайского муниципального округа от 30.10.2020 № 46 "О создании"</t>
  </si>
  <si>
    <t>Пректор Epson TB-E10</t>
  </si>
  <si>
    <t>счет от 22.03.2021 № 25, ТН от 22.03.21 № 25</t>
  </si>
  <si>
    <t>Ларь морозильный Frostor</t>
  </si>
  <si>
    <t>Холодильник ATLANT</t>
  </si>
  <si>
    <t>ТЧ №А-06237033 от 21.04.2021</t>
  </si>
  <si>
    <t>Договор социального найма № 298 от 18.12.2012, 04.2021 - Соглашение о расторжении</t>
  </si>
  <si>
    <t>26.04.2021 П.Администрации ХМО № 518-па "Об отнесении к служебному ЖФ"</t>
  </si>
  <si>
    <t>Место в гаражном боксе № 7</t>
  </si>
  <si>
    <t>Договор аренды КГАУСО ПЦСОН от 11.01.2021 № 4 (42,0 кв. м), 12,0 - УНО</t>
  </si>
  <si>
    <t>в Перечне МСП</t>
  </si>
  <si>
    <t xml:space="preserve">Дог.аренды с ИП Петлеванным И.И. от 23.01.2020 № 4 </t>
  </si>
  <si>
    <t xml:space="preserve">Дог. Б/П от 01.10.2019 № 6 Общество инвалидов ХР </t>
  </si>
  <si>
    <t>Договор аренды с ООО "Водоканал" №8 от 25.02.2019</t>
  </si>
  <si>
    <t>Договор аренды с ООО "Водоканал" №8 от 25.02.2020</t>
  </si>
  <si>
    <t xml:space="preserve">Дог.аренды от01.01.2021 № 1 с Филиалом НО ПККА-Контора адвокатов Ханк.р-на № 90 </t>
  </si>
  <si>
    <t xml:space="preserve">Дог.аренды от01.01.2021 № 8 с ООО СМО "Восточно-страховой альянс" </t>
  </si>
  <si>
    <t xml:space="preserve">Дог.аренды от 11.01.2021 № 3 с КГАУСО "ПЦСОН" </t>
  </si>
  <si>
    <t>касса МУП "ЖКХ"</t>
  </si>
  <si>
    <t>для муниципальных нужд</t>
  </si>
  <si>
    <t>Дог.аренды с ГБУ "ХОЗУ" № 13/14-Г от 05.02.2021 на 2021 год</t>
  </si>
  <si>
    <t>Договор социального найма № 279 от 30.04.09 Сысоева А.Г. Договор социального найма от 07.10.2009 № 330 Клевакина Татьяна Евгеньевна</t>
  </si>
  <si>
    <t>с.Алексеевка ул.Школьная 19</t>
  </si>
  <si>
    <t xml:space="preserve">Постанов.Админ.К-Р СП "Об упорядочении адресного хозяйства в с. Алексеевка ул. Школьная </t>
  </si>
  <si>
    <t>Договор социального найма № 147 от 05.03.2019 Смицкая Н.А. (было 19/2 стало 18/2)</t>
  </si>
  <si>
    <t>Проектор Epson EB-E 10</t>
  </si>
  <si>
    <t>Проектор Epson EB-E 11</t>
  </si>
  <si>
    <t>Портативная колонка Ailiang UF-1719</t>
  </si>
  <si>
    <t>25:19:030801:196</t>
  </si>
  <si>
    <t>25:19:011201:328</t>
  </si>
  <si>
    <t>с. Первомайское, сооружение 44А (1988)</t>
  </si>
  <si>
    <t>Сооружения водозаборные</t>
  </si>
  <si>
    <t>25:19:010901:567</t>
  </si>
  <si>
    <t>25:19:000000:2071 (глубина)</t>
  </si>
  <si>
    <t>Нежилые помещения № 57-58</t>
  </si>
  <si>
    <t>Приемное устройство ПС 1099</t>
  </si>
  <si>
    <t>Ретранслятор УМ Z-9</t>
  </si>
  <si>
    <t>Реквизиты документов, возникновения (прекращения) права муниципальной собственности</t>
  </si>
  <si>
    <t>ДОГОвор</t>
  </si>
  <si>
    <t xml:space="preserve">Здание МБОУ СОШ № 1 с. Камень-Рыболов,                    </t>
  </si>
  <si>
    <t>с. Октябрьское, ул. Советская, 21Б, 1994</t>
  </si>
  <si>
    <t>с. Майское, ул. Почтовая, 2, 1987</t>
  </si>
  <si>
    <t>Распоряжение АХМР от 03.06.2016 № 158-ра "О передаче основных средств в хозяйственное ведение МУП "ЖКХ"; 27.05.2021 - Распоряжение Администрации Ханкайского МО № 324-ра "О внесении изменний в учетные данные"</t>
  </si>
  <si>
    <t>с.Владимиро-Петровка, ул. Лазо, 5а (1985)</t>
  </si>
  <si>
    <t>с. Новокачалинск, ул. Калинина, 6 (1965)</t>
  </si>
  <si>
    <t>с.Новоселище, ул. Школьная, д. 58А (1981)</t>
  </si>
  <si>
    <t>27.05.2021 Распоряж.АХМО № 323-ра "О внесении изм в распоряж. От 31.08.2015 № 261-ра"</t>
  </si>
  <si>
    <t>с.Камень-Рыболов ул. Железнодорожная (1983)</t>
  </si>
  <si>
    <t>с.Владимиро-Петровка (2013)</t>
  </si>
  <si>
    <t>27.05.2021. Распоряж. АХМО 323-ра "Овнсении изменений в расп. От 31.08.2015 № 261-ра"</t>
  </si>
  <si>
    <t>25:19:000000:1675</t>
  </si>
  <si>
    <t>с.Астраханка ул.Решетникова, 183 (1976)</t>
  </si>
  <si>
    <t>с. Астраханка, ул. Первомайская (1982)</t>
  </si>
  <si>
    <t>с.Ильинка ул.Киевская 52 (1964)</t>
  </si>
  <si>
    <t>с.Ильинка ул.Партизанская 32 (1964)</t>
  </si>
  <si>
    <t>с. Ильинка, ул. Киевская, сооружение 1Б (1994)</t>
  </si>
  <si>
    <t xml:space="preserve">с.Ильинка (1994) </t>
  </si>
  <si>
    <t>с. Турий Рог, ул. Пограничная, сооружение 19Б (1984)</t>
  </si>
  <si>
    <t>25:19:010801:540</t>
  </si>
  <si>
    <t>с.Новоселище (1981)</t>
  </si>
  <si>
    <t>с. Камень-Рыболов, ул. Рабочая, 26а (1937)</t>
  </si>
  <si>
    <t>25:19:030601:344</t>
  </si>
  <si>
    <t>25:19:030601:345</t>
  </si>
  <si>
    <t>с. Владимиро-Петровка (2013)</t>
  </si>
  <si>
    <t>с. Камень-Рыболов, ул. Гор.1, д. 255, кв. 22</t>
  </si>
  <si>
    <t>25:19:030201:1132</t>
  </si>
  <si>
    <t>25:19:030201:1200</t>
  </si>
  <si>
    <t>с. Камень-Рыболов, ул. Трактовая, д. 88</t>
  </si>
  <si>
    <t>25:19:000000:659</t>
  </si>
  <si>
    <t>ТС: КМД-43253, 2018 г.изг. (машина комбинированная уборочная), ПТС 45 ОТ 031523, гос.рег.знак М 482 НЕ 125</t>
  </si>
  <si>
    <t>пост. АХМО № 523-па "О вкл. ЖП в состав им-ва Ханкайского МО"</t>
  </si>
  <si>
    <t>пост. АХМО № 525-па "О вкл. ЖП в состав им-ва Ханкайского МО"</t>
  </si>
  <si>
    <t>19.05.2021. Пост.АХМО № 304-ра "О включ. ЖФ в состав Казны"</t>
  </si>
  <si>
    <t>с. Камень-Рыболов, ул. Гор. 1, д. 276</t>
  </si>
  <si>
    <t>25:19:030201:1212</t>
  </si>
  <si>
    <t>пост. АХМО № 524-па "О вкл. ЖП в состав им-ва Ханкайского МО"</t>
  </si>
  <si>
    <t>ЦКС</t>
  </si>
  <si>
    <t>Управление образования Администрации Ханкайского муниципального округа Приморского края</t>
  </si>
  <si>
    <t>25:19:000000:2788</t>
  </si>
  <si>
    <t>Скважина котельной № 11 с. Вл-Петровка</t>
  </si>
  <si>
    <t>с.Троицкое, ул.Трактовая, д. 1а (1974)</t>
  </si>
  <si>
    <t>с.Ильинка, ул Столетия. 11(кв.9,10) (1966)</t>
  </si>
  <si>
    <t>с.Дворянка,ул.Сидельникова.29а (1960)</t>
  </si>
  <si>
    <t>Библиотечный фонд (319 шт) Просвещение 2021г.</t>
  </si>
  <si>
    <t>ТН от 26.05.2021т №000013663, контракт от 01.04.2021 № 4/К1</t>
  </si>
  <si>
    <t>Бак с крышкой емкостью2000 л</t>
  </si>
  <si>
    <t>счет № 9754, договор КП № 516</t>
  </si>
  <si>
    <t>библиотечный фонд 2021 335шт.</t>
  </si>
  <si>
    <t>ТН от 26.05.2021 № 000013661, СЧФ от 26.05.2021 № 000013651</t>
  </si>
  <si>
    <t>Тахограф "Штрих-Тахо RUS" с СКЗ</t>
  </si>
  <si>
    <t>Англ.яз. 3, 11 кл. Афанасьева ОВ 25 шт</t>
  </si>
  <si>
    <t>Биология 7, 11 кл. Пасечник ВВ, 15 шт</t>
  </si>
  <si>
    <t>Русский язык 11 кл. Гусарова ИВ 5 шт</t>
  </si>
  <si>
    <t>Информатика 11 кл. Семакин ИГ 5 шт</t>
  </si>
  <si>
    <t>История россии в 2х частях 11 кл. данилов АА 10 шт</t>
  </si>
  <si>
    <t>Новейшая История 10, 11 кл. Сороко-Цюпа ОС 10 шт</t>
  </si>
  <si>
    <t>География 7 кл. Климанова ОА 10 шт</t>
  </si>
  <si>
    <t>Литература в 2х частях 11 кл. Журавлева ВП 10 шт</t>
  </si>
  <si>
    <t>Литературное чтение на родном русском языке 1,2,3,4 кл. Александрова ОМ 40 шт</t>
  </si>
  <si>
    <t>Алгебра 11 кл. Мерзляк АГ 5 шт</t>
  </si>
  <si>
    <t>Геометрия 11 кл. Мерзля АГ 5 шт</t>
  </si>
  <si>
    <t>Физика 10,11 кл. Мякишев ГЯ 10 шт</t>
  </si>
  <si>
    <t>Обществознание 11 кл. Боголюбов ЛН 5 шт</t>
  </si>
  <si>
    <t>Родная русская литература 5,6,7,8,9 кл Аелександрова ОМ 50 шт</t>
  </si>
  <si>
    <t>Теория вероятностей и статистика 7-9 кл. Высоцкий ИР 6 шт</t>
  </si>
  <si>
    <t>Технология 3,7,8-9 кл. Лутцева ЕА, Казакевич ВМ 30 шт</t>
  </si>
  <si>
    <t>Химия 11 кл. Габриелян ОС 5 шт</t>
  </si>
  <si>
    <t>География 8-9 кл. Алексеев АИ 35 шт</t>
  </si>
  <si>
    <t>Англ.яз. 2,3,4,11 кл. Афанасьева ОВ 100 шт</t>
  </si>
  <si>
    <t>Биология 5-6, 11 кл пасечник ВВ 25 шт</t>
  </si>
  <si>
    <t>Астрономия 10-11 кл. Воронцов-Вельяминов БА 15 шт</t>
  </si>
  <si>
    <t>История Древнего мира 5 кл. Вигасин АА 5 шт</t>
  </si>
  <si>
    <t>Русский язык 11 кл. Гусаров ИВ 15 шт</t>
  </si>
  <si>
    <t>Информатика 11 кл. Семакин ИГ 15 шт</t>
  </si>
  <si>
    <t>история России в2х частях 11 кл. Данилов А.А. 30 шт</t>
  </si>
  <si>
    <t>Новейшая История 11 кл. Сороко-Цюпа ОС 15 шт</t>
  </si>
  <si>
    <t>география 5-6 кл. Климанова ОА 10 шт</t>
  </si>
  <si>
    <t>литература в 2х частях 5, 11 кл. Коровин ВЯ 40 шт</t>
  </si>
  <si>
    <t>Литературное чтение на родном русском языке 1,2,3,4 кл. Александрова ОМ 20 шт</t>
  </si>
  <si>
    <t>Алгебра 11 кл. Мерзляк АГ 15 шт</t>
  </si>
  <si>
    <t>Геометрия 11 кл. Мерзляк АГ 15 шт.</t>
  </si>
  <si>
    <t>Музыка 5 кл. Сергеева ГП 5 шт</t>
  </si>
  <si>
    <t>Обществознание 11 кл. Боголюбов ЛН 15 шт</t>
  </si>
  <si>
    <t>ОБЖ 9 кл. Хренников БО 10 шт</t>
  </si>
  <si>
    <t>Русский родной язык 1,2,3,4,5,6,7,8,9 кл. Александрова ОМ 45 шт</t>
  </si>
  <si>
    <t>Русский язык  в 2х частях 5 кл Ладыженская ТА 10 шт</t>
  </si>
  <si>
    <t>Физика 11 кл. Мякишев ГЯ 15 шт</t>
  </si>
  <si>
    <t>Химия 11 кл. Габриелян ОС 15 шт</t>
  </si>
  <si>
    <t>Мотокоса FS55 (июнь 2021)</t>
  </si>
  <si>
    <t>ТЧ № 07 от 1106.2021</t>
  </si>
  <si>
    <t>шкаф жарочный ЩЖД-2</t>
  </si>
  <si>
    <t>Стелаж для тарелок СКТ-С1200-02</t>
  </si>
  <si>
    <t>Стеллаж КСТ-12/5 перфорированные полки</t>
  </si>
  <si>
    <t>СЧ от 08.06.021 № 411, контракт № 23 от 08.06.2021</t>
  </si>
  <si>
    <t>Учебное пособие. Физика 7 кл. Перышкин (6 шт.0</t>
  </si>
  <si>
    <t>Библиотечные фонды (учебники 183 шт.)</t>
  </si>
  <si>
    <t>СЧ № ТД00-865 от 06.02.2021, контракт ТД00-865 от 0.02.2021</t>
  </si>
  <si>
    <t>Примерные рабочие прораммы 5-9 кл., 2021, Русский язык, Александрова ОМ (8 шт.)</t>
  </si>
  <si>
    <t>Учебное пособие, Родная русская литература 5 кл. Александрова О.М. (55 шт.)</t>
  </si>
  <si>
    <t>Учебное пособие. Родная русская литература 6 кл. Александрова О.М. (55 шт.)</t>
  </si>
  <si>
    <t>Учебное пособие. Родная русская литература 7 кл. Александрова О.М. (55 шт.)</t>
  </si>
  <si>
    <t>Учебное пособие. Родная русская литература 8 кл. Александрова О.М. 955 шт.0</t>
  </si>
  <si>
    <t>Учебное пособие. Родная русская литература 9 кл. Александрова о.М. (55 шт.)</t>
  </si>
  <si>
    <t>Учебник. Афанасьева о.В. Английский язык 3 кл. часть 1 (55 шт.0</t>
  </si>
  <si>
    <t>Учебник Афанасьева о.В. Английский язык 3 кл. часть 2 (55 шт.)</t>
  </si>
  <si>
    <t>Обществознание 11 кл. Базовый уровень. Боголюбов</t>
  </si>
  <si>
    <t>Химия 11 кл. Базовый уровень. Габриелян О.С. (22 шт.)</t>
  </si>
  <si>
    <t>Учебник Русский язык 11 кл. Базовый углубленный уровень Гусарова И.В. (22 шт.)</t>
  </si>
  <si>
    <t>Учебник Россия в мире 10-11 кл. ч. 1 базовый уровень. Данилов А.А. ( 22 шт.)</t>
  </si>
  <si>
    <t>Учебник Россия в мире 10-11 кл. ч. 2 базовый уровень. Данилов А.А. ( 22 шт.)</t>
  </si>
  <si>
    <t>Учебник Технология 6 кл. Казакевич В.М. (40 шт.)</t>
  </si>
  <si>
    <t>Учебник Технология 7 кл. Казакевич В.М. (40 шт.)</t>
  </si>
  <si>
    <t>Учебник Технология 8-9 кл. Казакевич В.М. (80 шт.)</t>
  </si>
  <si>
    <t>Учебник География. Страноведение 7 кл. Климанова О.А. (55 шт.)</t>
  </si>
  <si>
    <t>Учебник Технология 2 кл. Лутева Е.А. (48 шт.)</t>
  </si>
  <si>
    <t>Учебник Технология 3 кл. Лутцева е.А. (48 шт.)</t>
  </si>
  <si>
    <t>Учебник Технология 4 кл. Лутцева Е.А. (48 шт.)</t>
  </si>
  <si>
    <t>Учебник Алгебра 11 к. Базовый уровень. Мерзляк А.Г. (22 шт.)</t>
  </si>
  <si>
    <t>Учебник (базовый) Геометрия 11 кл. Мерзляк А.Г. (22 шт.)</t>
  </si>
  <si>
    <t>Учебник Физика 11 кл. Базовый и углубленный уровень (22 шт.)</t>
  </si>
  <si>
    <t>Учебник Биология 11 кл. Базовый уровень. Пасечник В.В. (22 шт.)</t>
  </si>
  <si>
    <t>Учебник Биология 7 кл. Пасечник В.В. (55 шт.)</t>
  </si>
  <si>
    <t>Учебник литература 11 кл. ч. 1 Журавлева В.П. ( 22 шт.)</t>
  </si>
  <si>
    <t>Учебник Литература 11 кл. ч. 2 Журавлева В.П. (2 шт.0</t>
  </si>
  <si>
    <t>Учебник Информатика (базовый уровень) 11 кл. Семакин И.Г. (22 шт.)</t>
  </si>
  <si>
    <t>Стол разделочный СР-С-1-1200.600-02-ПСОЦ (1200х600х850) с бортом</t>
  </si>
  <si>
    <t>Ноутбук ASUS Laptop 15.6</t>
  </si>
  <si>
    <t>Станция КЕГЭ в составе 3350G UNIVERSAL D1 (компьютер)</t>
  </si>
  <si>
    <t>СЧФ от 26.05.2021 № 000013650</t>
  </si>
  <si>
    <t>СЧ № 47 от 02.06.2021 дог № 47 от 02.06.2021</t>
  </si>
  <si>
    <t>Приказ МинОб 23а-1321 от 18.12.2020, акт ОС от 01.02.2021 № 00000054</t>
  </si>
  <si>
    <t>СЧФ от 07.04.021 № Ч00014450, договор от 07.04.2021 № Р02521</t>
  </si>
  <si>
    <t>Учебники (719)</t>
  </si>
  <si>
    <t>Контракт от 01.04.2021 № 2/К1, сч от 30.04.2021 № 000014418</t>
  </si>
  <si>
    <t>Шаф жарочный ШЖЭ-1</t>
  </si>
  <si>
    <t>СЧ № 415 от 08.06.2021, контракт № 25 от 08.06.2021</t>
  </si>
  <si>
    <t>Русский язык 11 кл Учебник (базовый) Гусаров И.В. (15 шт0</t>
  </si>
  <si>
    <t>История России 11 кл Базовый уровень в 2-х частях Ч1 данилов А.А. (15 шт0</t>
  </si>
  <si>
    <t>История России 11 кл базовый уровень в 2-х частях Ч2 Учебник данилов А.А. (15 шт.0</t>
  </si>
  <si>
    <t>Алгебра 9 кл. Учебник Мерзляк А.К. (5 шт0</t>
  </si>
  <si>
    <t>геометрия 10 кл учебник (базовый) Мерзляк а.Г. (15 шт0</t>
  </si>
  <si>
    <t>Геометрия 11 кл. Учебеник (базовый) Мерзляк А.Г. (15 шт0</t>
  </si>
  <si>
    <t>Геометрия 8 кл Учебник Мерзляк А.Г. (10 шт)</t>
  </si>
  <si>
    <t>Геометрия 9 л учебник Мрзляк А.Г. (15 шт)</t>
  </si>
  <si>
    <t>Обществознание 11 кл Базовый уровень Боголюбов Л.Н. (15 шт0</t>
  </si>
  <si>
    <t>Родная русская литература 8 кл. Учебное пособие Аалександрова О.М. (7 шт)</t>
  </si>
  <si>
    <t>Родная Русская литература 9 кл Учебное пособие Александров о.М. (15 шт0</t>
  </si>
  <si>
    <t>Биология Общая бология 10 кл Сивоглазов В.И. (10 шт0</t>
  </si>
  <si>
    <t>Биология Общая биология 11 кл Сивоглазов В.И. (10 шт)</t>
  </si>
  <si>
    <t>Биология Общая биология 11 кл Сивоглазов В.И. (11 шт)</t>
  </si>
  <si>
    <t>Ноутбук Irbis NB66</t>
  </si>
  <si>
    <t>Системный блок BRU6014</t>
  </si>
  <si>
    <t>Договор социального найма № 86 от 12.05.11 Митрик О.М.,05.07.2021 Кислая Анна Григорьевна</t>
  </si>
  <si>
    <t>передаточный акт № 3 от 25.06.2015, Чичерена Галина Николаевна 24.06.2021 умерла расторжение</t>
  </si>
  <si>
    <t>Договор социального найма № 644 от 19.12.13 Мартыненко Е.А. расторжение 31.05.2021</t>
  </si>
  <si>
    <t>Договор социального найма  № 108 от 14.02.18 Ушаков Н.Н. умер 2020г расторжение</t>
  </si>
  <si>
    <t>Договор специалезированный № 5 от 17.05.2021 Манаков Валерий Вячеславович</t>
  </si>
  <si>
    <t>Договор специалезированный № 17 16.10.2020 Федорова Кристина Викторовна</t>
  </si>
  <si>
    <t>Договор специалезированогои нафма № 10 от 19.03.2021 Диденко Анатолий Станиславович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</si>
  <si>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 Догвор специалезированного найма от 21.07.2020 №13 Сироткина Валентина Ивановна</t>
  </si>
  <si>
    <t>Проектор Cactus</t>
  </si>
  <si>
    <t>МФУ EpsonL3100</t>
  </si>
  <si>
    <t>ТЧ от 09.07.2021</t>
  </si>
  <si>
    <t>Приморский край, Ханкайский район, с. Новокачалинск, ул. Ленина, 63а, 692693</t>
  </si>
  <si>
    <t>плоскостное спортивное сооружение - комбинированный спортивный комплекс (Тип № 3), место установки: Приморский край, Ханкайский район, с. Новокачалинск, ул. Ленина, 63а</t>
  </si>
  <si>
    <t>Персональный компьютер OFFICE-202108</t>
  </si>
  <si>
    <t>СЧФ от 02.08.2021 № 19, Договор КП № В018 от 02.08.2021</t>
  </si>
  <si>
    <t>Шкаф ШАМ-11-400</t>
  </si>
  <si>
    <t>СЧФ от 12.08.2021 № 22, дог.КП от 04.08.2021</t>
  </si>
  <si>
    <t>договор  специалезированного найма№10 от 02.08.2021 Трофимов Сергей Витальевич (сироты)</t>
  </si>
  <si>
    <t>с. Камень-Рыболов, ул. Беговая, д. 2</t>
  </si>
  <si>
    <t>25:19:030206:178</t>
  </si>
  <si>
    <t>Квартира 22</t>
  </si>
  <si>
    <t>Квартира 23</t>
  </si>
  <si>
    <t>Квартира 83</t>
  </si>
  <si>
    <t>Квартира 66</t>
  </si>
  <si>
    <t>с. Камень-Рыболов, ул. Гор.1, д. 285 (1975)</t>
  </si>
  <si>
    <t>25:19:030201:1785</t>
  </si>
  <si>
    <t>25:19:030202:1119</t>
  </si>
  <si>
    <t xml:space="preserve">19.05.2021. Пост.АХМО № 303-ра "О включ. ЖФ в состав Казны" </t>
  </si>
  <si>
    <t xml:space="preserve">пост.Администрации ханкайского МО № 798-па "О включении", </t>
  </si>
  <si>
    <t>расп. Ханкайского МО от 24.06.2021 № 382-ра "О включении в казну"</t>
  </si>
  <si>
    <t>пост.Администрации ханкайского МО № 887-па "О включении",</t>
  </si>
  <si>
    <t xml:space="preserve">19.05.2021. Пост.АХМО № 305-ра "О включ. ЖФ в состав Казны" </t>
  </si>
  <si>
    <t>расп. Ханкайского МО от 16.08.2021 № 466-ра "О включ. В казну"</t>
  </si>
  <si>
    <t>с. Камень-Рыболов, ул. Трактовая, 42 (1976)</t>
  </si>
  <si>
    <t>Квартира 42</t>
  </si>
  <si>
    <t>с. Камень-Рыболов, ул. Гор.1, д. 276 (1972)</t>
  </si>
  <si>
    <t>25:19:030201:1116</t>
  </si>
  <si>
    <t>16.08.2021 № 465-ра "о включении в казну" расп.Ханкайского МО</t>
  </si>
  <si>
    <t xml:space="preserve">№ 967-па "О включении в состав имущества" пост.Администрации ханкайского МО </t>
  </si>
  <si>
    <t xml:space="preserve">Закон ПК от 30.03.2020 № 775-КЗ "О Ханкайском муниципальном округе", от29.09.2020 № 9Решение Думы ХМО  (О правопреемстве).Решение Думы ХМО от 27.10.2020 № 38 (О ликцидации АХМР с 01.01.20210),  </t>
  </si>
  <si>
    <t>ТЧ от 09.07.2022</t>
  </si>
  <si>
    <t>МФУ Canon PIXMA G3411</t>
  </si>
  <si>
    <t xml:space="preserve">ТЧ от 05.08.2021 </t>
  </si>
  <si>
    <t>Шкаф архивный ШАМ-0,5</t>
  </si>
  <si>
    <t>СЧФ от 12.08.2021 № 31, дог.КП от 04.08.2021</t>
  </si>
  <si>
    <t>СЧФ от 08.07.2021 3 2335, конт. от 08.06.2021 № 27</t>
  </si>
  <si>
    <t>Трефожная кнопка</t>
  </si>
  <si>
    <t>договор КП от 19.05.2021 № 210518-6</t>
  </si>
  <si>
    <r>
      <t xml:space="preserve">Здание (нежилое здание, СДК) </t>
    </r>
    <r>
      <rPr>
        <sz val="7"/>
        <color indexed="10"/>
        <rFont val="Times New Roman"/>
        <family val="1"/>
        <charset val="204"/>
      </rPr>
      <t>(наименование по росреестру)</t>
    </r>
  </si>
  <si>
    <t>Система охранной сигнализации</t>
  </si>
  <si>
    <t>Дог.КП от 19.05.21 № 210518-3</t>
  </si>
  <si>
    <t>СЧ от 04.08.2021 № 796, Дог.КП от 02.08.21</t>
  </si>
  <si>
    <t>Тахограф "Штрих-Тахо RUS"</t>
  </si>
  <si>
    <t>Договор от 16.08.21, СЧ от 16.08.21 № 648</t>
  </si>
  <si>
    <t>Шкаф ШАМ-11+-400</t>
  </si>
  <si>
    <t>Принтер лазерный Pantuv M6500</t>
  </si>
  <si>
    <t>СЧ № 801 от 04.082.21, дог.КП от 02.08.21</t>
  </si>
  <si>
    <t>Кас.чек ИП Больвач А.Н. от19.08.21</t>
  </si>
  <si>
    <t>Шкаф архивный ШАМ0-0,5</t>
  </si>
  <si>
    <t>СЧФ №24 от 12.08.21Дог.КП от 02.08.21</t>
  </si>
  <si>
    <t>шкаф архивный ШАМ-0,5</t>
  </si>
  <si>
    <t>СЧ № 404, договор КП № 2021122401274</t>
  </si>
  <si>
    <t>Тревожная сигнализация</t>
  </si>
  <si>
    <t>СЧ № 1270, СЧФ № 741, Дог.КП № 210518-12</t>
  </si>
  <si>
    <t>СЧ № 805, Дог.КП от 04.08.21</t>
  </si>
  <si>
    <t>СЧ № 805, Дог.КП от 04.08.22</t>
  </si>
  <si>
    <t>Кондиционер Haier HSU-12</t>
  </si>
  <si>
    <t>СЧФ 318, дог. №36 от 03.08.21</t>
  </si>
  <si>
    <t>Заявление акт о закреплении</t>
  </si>
  <si>
    <t>Управление образования АХМО</t>
  </si>
  <si>
    <t>Инвентарный №</t>
  </si>
  <si>
    <t>Закон ПК от 30.03.2020 № 775-КЗ "О Ханкайском МО", Решение Думы ХМО от 27.10.2020 № 38 (О ликцидации АХМР с 01.01.20210),  Решение Думы ХМО от29.09.2020 № 9 (О правопреемстве)</t>
  </si>
  <si>
    <t>Закон ПК от 30.03.2020 № 775-КЗ "О Ханкайском МО муниципальном округе", Решение Думы ХМО от 27.10.2020 № 38 (О ликцидации АХМР с 01.01.20210),  Решение Думы ХМО от29.09.2020 № 9 (О правопреемстве)</t>
  </si>
  <si>
    <t>СЧФ от 07.04.021 № Ч00014450, договор от 07.04.2021 № Р02522</t>
  </si>
  <si>
    <t>ТН от 02.04.2021 № 31, договор К от 02.04.21 № 31, договор Кп от 02.03.202 № 26</t>
  </si>
  <si>
    <t>ТН от 02.04.2021 № 31, договор К от 02.04.21 № 31, договор Кп от 02.03.202 № 27</t>
  </si>
  <si>
    <t>ТН от 02.04.2021 № 31, договор К от 02.04.21 № 31, договор Кп от 02.03.202 № 28</t>
  </si>
  <si>
    <t>СЧФ от 26.05.2021 № 000013655, ТН № 000013665, контракт № 5/к1 от 01.04.2021</t>
  </si>
  <si>
    <t>СЧФ  № 36, ТН № 36, договор КП от 23.06.2021 № 36</t>
  </si>
  <si>
    <t>Сч № 485 , Дог№ 3 от 30.06.2021, СЧФ от 26.05.2021 № 000013652, ТН № 000013662, контракт на поставку УЛ № 9/к1 от 01.04.2021</t>
  </si>
  <si>
    <t>Сч № 485 , Дог№ 3 от 30.06.2021, СЧФ от 26.05.2021 № 000013652, ТН № 000013662, контракт на поставку УЛ № 9/к1 от 01.04.2022</t>
  </si>
  <si>
    <t>Сч № 485 , Дог№ 3 от 30.06.2021, СЧФ от 26.05.2021 № 000013652, ТН № 000013662, контракт на поставку УЛ № 9/к1 от 01.04.2023</t>
  </si>
  <si>
    <t>Сч № 485 , Дог№ 3 от 30.06.2021, СЧФ от 26.05.2021 № 000013652, ТН № 000013662, контракт на поставку УЛ № 9/к1 от 01.04.2024</t>
  </si>
  <si>
    <t>Сч № 485 , Дог№ 3 от 30.06.2021, СЧФ от 26.05.2021 № 000013652, ТН № 000013662, контракт на поставку УЛ № 9/к1 от 01.04.2025</t>
  </si>
  <si>
    <t>Сч № 485 , Дог№ 3 от 30.06.2021, СЧФ от 26.05.2021 № 000013652, ТН № 000013662, контракт на поставку УЛ № 9/к1 от 01.04.2026</t>
  </si>
  <si>
    <t>Сч № 485 , Дог№ 3 от 30.06.2021, СЧФ от 26.05.2021 № 000013652, ТН № 000013662, контракт на поставку УЛ № 9/к1 от 01.04.2027</t>
  </si>
  <si>
    <t>Сч № 485 , Дог№ 3 от 30.06.2021, СЧФ от 26.05.2021 № 000013652, ТН № 000013662, контракт на поставку УЛ № 9/к1 от 01.04.2028</t>
  </si>
  <si>
    <t>Сч № 485 , Дог№ 3 от 30.06.2021, СЧФ от 26.05.2021 № 000013652, ТН № 000013662, контракт на поставку УЛ № 9/к1 от 01.04.2029</t>
  </si>
  <si>
    <t>Сч № 485 , Дог№ 3 от 30.06.2021, СЧФ от 26.05.2021 № 000013652, ТН № 000013662, контракт на поставку УЛ № 9/к1 от 01.04.2030</t>
  </si>
  <si>
    <t>Сч № 485 , Дог№ 3 от 30.06.2021, СЧФ от 26.05.2021 № 000013652, ТН № 000013662, контракт на поставку УЛ № 9/к1 от 01.04.2031</t>
  </si>
  <si>
    <t>Сч № 485 , Дог№ 3 от 30.06.2021, СЧФ от 26.05.2021 № 000013652, ТН № 000013662, контракт на поставку УЛ № 9/к1 от 01.04.2032</t>
  </si>
  <si>
    <t>Сч № 485 , Дог№ 3 от 30.06.2021, СЧФ от 26.05.2021 № 000013652, ТН № 000013662, контракт на поставку УЛ № 9/к1 от 01.04.2033</t>
  </si>
  <si>
    <t>Сч № 485 , Дог№ 3 от 30.06.2021, СЧФ от 26.05.2021 № 000013652, ТН № 000013662, контракт на поставку УЛ № 9/к1 от 01.04.2034</t>
  </si>
  <si>
    <t>Сч № 485 , Дог№ 3 от 30.06.2021, СЧФ от 26.05.2021 № 000013652, ТН № 000013662, контракт на поставку УЛ № 9/к1 от 01.04.2035</t>
  </si>
  <si>
    <t>Сч № 485 , Дог№ 3 от 30.06.2021, СЧФ от 26.05.2021 № 000013652, ТН № 000013662, контракт на поставку УЛ № 9/к1 от 01.04.2036</t>
  </si>
  <si>
    <t>Сч № 485 , Дог№ 3 от 30.06.2021, СЧФ от 26.05.2021 № 000013652, ТН № 000013662, контракт на поставку УЛ № 9/к1 от 01.04.2037</t>
  </si>
  <si>
    <t>Сч № 485 , Дог№ 3 от 30.06.2021, СЧФ от 26.05.2021 № 000013652, ТН № 000013662, контракт на поставку УЛ № 9/к1 от 01.04.2038</t>
  </si>
  <si>
    <t>СЧ № 54, ТН № 54, Договор КП № 54 от 23.06.2021</t>
  </si>
  <si>
    <t>СЧ № 54, ТН № 54, Договор КП № 54 от 23.06.2022</t>
  </si>
  <si>
    <t>СЧ № 54, ТН № 54, Договор КП № 54 от 23.06.2023</t>
  </si>
  <si>
    <t>СЧФ от 26.05.2021 № 000013647, контрактУЛ № 14/К1 от 01.04.2021</t>
  </si>
  <si>
    <t xml:space="preserve">СЧФ от 26.05.2021 № 000013648, контракт№ 15/К1 от 01.04.2021 </t>
  </si>
  <si>
    <t>Осуществление уставной деятельности</t>
  </si>
  <si>
    <t>Муниципальная казна Ханкайского МО</t>
  </si>
  <si>
    <t xml:space="preserve">Котельная № 5/2 с. Камень-Рыболов, в/г </t>
  </si>
  <si>
    <t>Договор аренды КГУП "Примтепло"</t>
  </si>
  <si>
    <t>Котельная № 5/3 с. К-Рыболов, ул. Мира, 85-А.</t>
  </si>
  <si>
    <t>Котельная № 5/4 с. К-Рыболов, ул. Беговая, 33-А.</t>
  </si>
  <si>
    <t>Кот. № 5/5 с. Камень-Рыболов, ул. Трактовая, 32.</t>
  </si>
  <si>
    <t>Кот. № 5/6 с. Астраханка,ул. Решетникова 111а</t>
  </si>
  <si>
    <t>Кот. № 5/6 с. Камень-Рыболов, ул. Северная, 2</t>
  </si>
  <si>
    <t xml:space="preserve">Электроцех. </t>
  </si>
  <si>
    <t>Кот. № 5/10 с. Новоселище, ул. Школьная, 24 А</t>
  </si>
  <si>
    <t>Кот. № 5/12 с. Мельгуновка, ул. Ленинская, 19</t>
  </si>
  <si>
    <t>Кот. 5/9 с. Ильинка, ул. Столетия, 3А</t>
  </si>
  <si>
    <t>Кот. № 5/14 с. К-Рыболов, ул. Железнодорожная, 23б</t>
  </si>
  <si>
    <t>отсутствует</t>
  </si>
  <si>
    <t>КГАУ "МФЦ Приморского края"</t>
  </si>
  <si>
    <t xml:space="preserve"> КГБУЗ "Ханкайская ЦРБ"</t>
  </si>
  <si>
    <t>Регистратор ПЕЖО 001</t>
  </si>
  <si>
    <t>Тахограф ПЕЖО 001</t>
  </si>
  <si>
    <t>Автомобильный тахограф (штрих-ТахоRUS) Р 099 ЕХ</t>
  </si>
  <si>
    <t>с. Владимиро-Петровка, ул. Молодежная, д. 9 (1980)</t>
  </si>
  <si>
    <t>с. Мельгуновка, ул. Ленинская, 30А (1975)</t>
  </si>
  <si>
    <t>с. Пархоменко, ул. Центральная, 1в (1961)</t>
  </si>
  <si>
    <t>с. Владимиро-Петровка, ул. Молодежная, 9 (1980)</t>
  </si>
  <si>
    <t>Шкаф практик СВ-11</t>
  </si>
  <si>
    <t>Договор КП №Б/Н о 12.08.2021, СЧФ № 18</t>
  </si>
  <si>
    <t>Алгебра 11 кл. Мерзляк АГ, учебник Базовый уровень (20 шт)</t>
  </si>
  <si>
    <t>История Всеобщая история. Новейшая история 11 кл Сороко-Цюпа Базовый уровень (10 шт)</t>
  </si>
  <si>
    <t>Контракт № КД00-573, СЧФ № КД00-573</t>
  </si>
  <si>
    <t>Декоративно-развивающая панель "Кремль"</t>
  </si>
  <si>
    <t>Контракт № 810 от 01.07.21, СЧ № 810 от 25.08.21</t>
  </si>
  <si>
    <t>Ультрабук</t>
  </si>
  <si>
    <t>Предложение №А-1456130 от 15.09.2021</t>
  </si>
  <si>
    <t>СЧФ Н92-000020/1123 от 15.09.2021</t>
  </si>
  <si>
    <t>Нежилое здание СДК Турий Рог</t>
  </si>
  <si>
    <t>Договор социального найма № 365 от 30.12.2014. СПИСАТЬ/ПУСТОЙ</t>
  </si>
  <si>
    <t>25:19:000000:2646</t>
  </si>
  <si>
    <t>Договор социального найма № 543 от 05.05.12 Николаева Е.С./ 11.10.2019 Свуиридов С.А. 04.10.1985</t>
  </si>
  <si>
    <t>Договор сон найма  199  от 141.09.2020 Николаева М.М</t>
  </si>
  <si>
    <t>Договор социального найма № 54-1 от 11.10.05 Абрамова Г.Б. договор соц. Найма 169 от 13.11.2019 Давыдов С.С</t>
  </si>
  <si>
    <t>Договор социального найма № 35 от 11.10.05 Целуйко А.И. договор соц. Найцма Арсланова С.И № 47 от 19.02.2007</t>
  </si>
  <si>
    <t>передаточный акт № 3 от 25.06.2015. Киркица  М.А договор 447 от 25.11.2010</t>
  </si>
  <si>
    <t>Договор № 18 с ООО ДАЛЬАТП</t>
  </si>
  <si>
    <t>договор №197 от 01.09.2020 Левшина З.Ю</t>
  </si>
  <si>
    <t>Договор социального найма № 198 от 01.09.2020 Антипенко Е.К</t>
  </si>
  <si>
    <t>,</t>
  </si>
  <si>
    <t>16.07.2021 № 922-па признано непригодным для проживание</t>
  </si>
  <si>
    <t>16.07.2021 № 926-па Признано непригодным для проживания</t>
  </si>
  <si>
    <t>16.07.2021 № 925-па Признано непригодным для проживания</t>
  </si>
  <si>
    <t>16.07.2021 № 923-па Признано непригодным для проживания</t>
  </si>
  <si>
    <t>12.08.2019 № 2 Тулупова Александра Александровна</t>
  </si>
  <si>
    <t>02.08.2021 № 9 дог.спец.найма Лейбович Виктория Александровна</t>
  </si>
  <si>
    <t>№ 6 от 24.05.2021 Договор спец.найма Белоносов Роман Андреевич</t>
  </si>
  <si>
    <t>№ 7 от 24.06.2021 Договор спец-го найма  Горюнов Евгений Олегович</t>
  </si>
  <si>
    <t>Пост.АХМО № 599-па "О включ. ЖП в состав имущества" д</t>
  </si>
  <si>
    <t>Договор специалезированного найма № 8 от 14.07.2021 Жданов Александр Станиславович</t>
  </si>
  <si>
    <t>Квартира 55</t>
  </si>
  <si>
    <t>25:19:000000:1817</t>
  </si>
  <si>
    <t>Распоряж..АХМО № 567-ра О включ. В состав казны и Реестр</t>
  </si>
  <si>
    <t>25:19:030201:1494</t>
  </si>
  <si>
    <t>Собственность № 25:19:030201:1494-25/004/2020-1 от 15.01.2020</t>
  </si>
  <si>
    <t>дата присвоения кад. № - 09.01.2021</t>
  </si>
  <si>
    <t>Пост. АХМО от 05.10.2021 № 1278-па о разрешении ЦКС на заключ. Д.аренды: ИП Груздев В.Г. НП № 17 - 1,0 кв.м</t>
  </si>
  <si>
    <t>Пост. АХМО от 05.10.2021 № 1278-па о разрешении ЦКС на заключ. Д.аренды: ПАО МТС 12,0 кв. м</t>
  </si>
  <si>
    <t>Договор опер.упр от 01.04.2002 № 28</t>
  </si>
  <si>
    <t>Пост.АХМО от 14.04.2021 № 465*-па о разреш.на предоставл. в безвозм.п: ФГУП Почта России НП 52,0 кв.м и  коридор 7,0 кв.м; МБУ Библиот-МЦ НП № 66 51,2 кв.м и коридо 7,0 кв.м; МБ ДОУ ДС № 20 с. К. НП № 6-20, 52, 59-61 298,1 кв.м.</t>
  </si>
  <si>
    <t>Пост. АХМО от 05.10.2021 № 1278-па о разрешении ЦКС на заключ. Д.аренды: АО НБК кровля зд. 12,0 кв.м; АО АКОС стена зд. 2,0 кв.м.</t>
  </si>
  <si>
    <t>Пост. АХМО от 27.05..2021 №641-па о разрешении ЦКС на предоставл. в безвозм. пользов: Общество инвалидов НП №№ 1-4 82,27 кв.м (3 этаж)</t>
  </si>
  <si>
    <t>Пост. АХМО от от 14.04.2021 о разрешении ЦКС на предоставл.в безвозм.П: ДЮСШ НП № 1-15 492,8 кв.м, МБУ Библиот.-МЦ нп № 20-27,81 435,2 кв.м</t>
  </si>
  <si>
    <t>Пост. АХМО от от 14.04.2021 о разрешении ЦКС на предоставл.в аренду: ИП Лубашевская нп № 41-42 19,0 кв. м; ИП Новак Н.В. нп № 37, 72 51,0 кв.м; ИП Козицкий № 83-84,86 17,1 кв. м; ИП Петросян А.Л. № 69-70, 5,8 кв.м; ГКФК Цой Э.Е. № 65 17,6 кв. м; ИП Хощенко № 71 14,8 кв.м.</t>
  </si>
  <si>
    <t>Пост. АХМО от от 14.04.2021 о разрешении ЦКС на предоставл.в безвозм.П: МБУ Библиот.-МЦ нп № 30-32, 36 61,6 кв.м</t>
  </si>
  <si>
    <t>Пост. АХМО от от 14.04.2021 о разрешении ЦКС на предоставл.в безвозм.П: МБУ Библиот.-МЦ нп № 4-5, 43,3 кв.м</t>
  </si>
  <si>
    <t>Пост. АХМО от от 14.04.2021 о разрешении ЦКС на предоставл.в аренду: ИП Бонч-Бруевич О.А. № 8-10 47,0 кв.м; ИП Воловликова № 13-16 47,4 кв. м</t>
  </si>
  <si>
    <t>Пост. АХМО от от 14.04.2021 о разрешении ЦКС на предоставл.в аренду:ИП Толмачева НП 36,0 кв. м</t>
  </si>
  <si>
    <t xml:space="preserve"> с. Астраханка ул. Донецкая д. 29</t>
  </si>
  <si>
    <t xml:space="preserve">постановление АХМО от 21.05.2021 № 615-па "О включ. ЖП в состав имущества" </t>
  </si>
  <si>
    <t>Сведения об ограничениях (обременениях), дата возникновения (прекращения) ограничений (обремененй)</t>
  </si>
  <si>
    <t>Договор опер.упр.25.08.2008 № 54</t>
  </si>
  <si>
    <t>ОПЕРАТИВНОЕ УПРАВЛЕНИЕ</t>
  </si>
  <si>
    <r>
      <rPr>
        <b/>
        <u/>
        <sz val="7"/>
        <rFont val="Times New Roman"/>
        <family val="1"/>
        <charset val="204"/>
      </rPr>
      <t>МКУ ХОЗУ</t>
    </r>
    <r>
      <rPr>
        <b/>
        <sz val="7"/>
        <rFont val="Times New Roman"/>
        <family val="1"/>
        <charset val="204"/>
      </rPr>
      <t xml:space="preserve"> (Договор о закреп.муниц.им-ва на праве опер.упр. от 25.08.08 № 54, Решение Думы ХМО от29.09.2020 № 9 (О правопреемстве)</t>
    </r>
  </si>
  <si>
    <t>1.</t>
  </si>
  <si>
    <t>1.1.</t>
  </si>
  <si>
    <t>1.2.</t>
  </si>
  <si>
    <r>
      <rPr>
        <b/>
        <u/>
        <sz val="7"/>
        <rFont val="Times New Roman"/>
        <family val="1"/>
        <charset val="204"/>
      </rPr>
      <t>МКУ СОД МОУ ХМР ПК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28.08.2006 № 56, постановление главы ХМР от 28.08.2006 № 493)</t>
    </r>
  </si>
  <si>
    <t>Договор опер.упр. от 28.08.2006 № 56</t>
  </si>
  <si>
    <t>2.</t>
  </si>
  <si>
    <t>2.1.</t>
  </si>
  <si>
    <r>
      <rPr>
        <b/>
        <u/>
        <sz val="7"/>
        <rFont val="Times New Roman"/>
        <family val="1"/>
        <charset val="204"/>
      </rPr>
      <t>МБОУ СОШ № 1 с. Камень-Рыболов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22, постановление Главы МО ХР от 19.04.2004 № 269 "О пролонгации")</t>
    </r>
  </si>
  <si>
    <t>Договор опер.упр. 01.04.2002 № 22</t>
  </si>
  <si>
    <t>Договор опер.упр. 01.04.2002 № 24</t>
  </si>
  <si>
    <t>Договор опер.упр. 01.04.2002 № 25</t>
  </si>
  <si>
    <t>Договор опер.упр. 01.04.2002 № 28</t>
  </si>
  <si>
    <t>Договор опер.упр. 01.04.2002 № 34</t>
  </si>
  <si>
    <t>2.2.</t>
  </si>
  <si>
    <t>МБОУ СОШ № 2 с. Камень-Рыболов (Договор о закреплении муниципального им-ва, передаваемого урежд. на праве оперативного управления от 01.04.2002 № 20, постановление Главы МО ХР от 19.04.2004 № 269 "О пролонгации")</t>
  </si>
  <si>
    <t>Договор опер.упр. 01.04.2002 № 20</t>
  </si>
  <si>
    <t>Договор опер.упр. 01.04.2002 № 21</t>
  </si>
  <si>
    <t>Заявление 26.04.2021 № 1059</t>
  </si>
  <si>
    <t>Заяление 16.06.2021 № 1526</t>
  </si>
  <si>
    <t>Заявление 16.06.2021 № 1526</t>
  </si>
  <si>
    <t>Заявление 01.07.2021 № 1700</t>
  </si>
  <si>
    <t>3.2.</t>
  </si>
  <si>
    <r>
      <rPr>
        <b/>
        <u/>
        <sz val="7"/>
        <color indexed="8"/>
        <rFont val="Times New Roman"/>
        <family val="1"/>
        <charset val="204"/>
      </rPr>
      <t>МБОУ СОШ №3 с.Астраханка</t>
    </r>
    <r>
      <rPr>
        <b/>
        <sz val="7"/>
        <color indexed="8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21, постановление Главы МО ХР от 19.04.2004 № 269 "О пролонгации")</t>
    </r>
  </si>
  <si>
    <t>2.4.</t>
  </si>
  <si>
    <r>
      <rPr>
        <b/>
        <u/>
        <sz val="7"/>
        <rFont val="Times New Roman"/>
        <family val="1"/>
        <charset val="204"/>
      </rPr>
      <t>МБОУ СОШ № 4 с. Октябрьское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23, постановление Главы МО ХР от 19.04.2004 № 269 "О пролонгации")</t>
    </r>
  </si>
  <si>
    <t>Договор опер.упр.01.04.2002 № 23</t>
  </si>
  <si>
    <t>Договор опер.упр.01.04.2002 № 26</t>
  </si>
  <si>
    <t>Договор опер.упр.01.04.2002 № 29</t>
  </si>
  <si>
    <t xml:space="preserve">2.5. </t>
  </si>
  <si>
    <r>
      <rPr>
        <b/>
        <u/>
        <sz val="7"/>
        <rFont val="Times New Roman"/>
        <family val="1"/>
        <charset val="204"/>
      </rPr>
      <t>МБОУ СОШ № 5 с. Ильинка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24, постановление Главы МО ХР от 19.04.2004 № 269 "О пролонгации")</t>
    </r>
  </si>
  <si>
    <t>2.6.</t>
  </si>
  <si>
    <r>
      <rPr>
        <b/>
        <u/>
        <sz val="7"/>
        <rFont val="Times New Roman"/>
        <family val="1"/>
        <charset val="204"/>
      </rPr>
      <t>МБОУ СОШ № 6 с. Новоселище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25, постановление Главы МО ХР от 19.04.2004 № 269 "О пролонгации")</t>
    </r>
  </si>
  <si>
    <t>2.7.</t>
  </si>
  <si>
    <t>МБОУ СОШ № 7 с. Новокачалинск (Договор о закреплении муниципального им-ва, передаваемого урежд. на праве оперативного управления от 01.04.2002 № 26, постановление Главы МО ХР от 19.04.2004 № 269 "О пролонгации" )</t>
  </si>
  <si>
    <t>Распоряж.АХМО 09.06.2021 № 352-ра о передаче в опер.упр.</t>
  </si>
  <si>
    <t>МБОУ СОШ № 8 с. Мельгуновка (Договор о закреплении муниципального им-ва, передаваемого урежд. на праве оперативного управления от 01.04.2002 № 27, постановление Главы МО ХР от 19.04.2004 № 269 "О пролонгации")</t>
  </si>
  <si>
    <t>Договор опр.упр. 01.04.2002 № 27</t>
  </si>
  <si>
    <t>2.8.</t>
  </si>
  <si>
    <r>
      <rPr>
        <b/>
        <u/>
        <sz val="7"/>
        <rFont val="Times New Roman"/>
        <family val="1"/>
        <charset val="204"/>
      </rPr>
      <t>МБОУ СОШ № 9 с. Комиссарово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28, постановление Главы МО ХР от 19.04.2004 № 269 "О пролонгации")</t>
    </r>
  </si>
  <si>
    <t>2.9.</t>
  </si>
  <si>
    <t>МБОУ СОШ № 10 с. Троицкое (Договор о закреплении муниципального им-ва, передаваемого урежд. на праве оперативного управления от 01.04.2002 № 29, постановление Главы МО ХР от 19.04.2004 № 269 "О пролонгации")</t>
  </si>
  <si>
    <t>2.10.</t>
  </si>
  <si>
    <t>Договор опер.упр. 01.04.2021 № 31</t>
  </si>
  <si>
    <r>
      <rPr>
        <b/>
        <u/>
        <sz val="7"/>
        <color indexed="8"/>
        <rFont val="Times New Roman"/>
        <family val="1"/>
        <charset val="204"/>
      </rPr>
      <t xml:space="preserve">МБОУ СОШ № 12 с. Первомайское </t>
    </r>
    <r>
      <rPr>
        <b/>
        <sz val="7"/>
        <color indexed="8"/>
        <rFont val="Times New Roman"/>
        <family val="1"/>
        <charset val="204"/>
      </rPr>
      <t xml:space="preserve">(Договор о закреплении муниципального им-ва, передаваемого урежд. на праве оперативного управления от 01.04.2002 № 31, постановление Главы МО ХР от 19.04.2004 № 269 "О пролонгации") </t>
    </r>
  </si>
  <si>
    <t>2.11.</t>
  </si>
  <si>
    <t>МБОУ СОШ № 13 с. Вл-Петровка (Договор о закреплении муниципального им-ва, передаваемого урежд. на праве оперативного управления от 01.04.2002 № 32, постановление Главы МО ХР от 19.04.2004 № 269 "О пролонгации" )</t>
  </si>
  <si>
    <t>Договор опер. упр.01.04.2002 № 32</t>
  </si>
  <si>
    <t>2.12.</t>
  </si>
  <si>
    <t>Договор опер. упр. 01.04.2002 № 33</t>
  </si>
  <si>
    <t>2.13.</t>
  </si>
  <si>
    <r>
      <rPr>
        <b/>
        <u/>
        <sz val="7"/>
        <rFont val="Times New Roman"/>
        <family val="1"/>
        <charset val="204"/>
      </rPr>
      <t>МБОУ ООШ № 15 с. Турий Рог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34, постановление Главы МО ХР от 19.04.2004 № 269 "О пролонгации" )</t>
    </r>
  </si>
  <si>
    <t>2.14.</t>
  </si>
  <si>
    <t>МБ ДОУ "Детский сад № 2" с. Майское (Договор о закреплении муниципального им-ва, передаваемого урежд. на праве оперативного управления от 01.04.2002 № 14, постановление Главы МО ХР от 13.04.2004 № 257 "О пролонгации")</t>
  </si>
  <si>
    <t xml:space="preserve"> Договор опер.упр. 01.04.2002 № 14</t>
  </si>
  <si>
    <t>2.15.</t>
  </si>
  <si>
    <t>МБ ДОУ "Детский сад № 3" с. Камень-Рыболов (Договор о закреплении муниципального им-ва, передаваемого урежд. на праве оперативного управления от 01.04.2002 № 7, постановление Главы МО ХР от 13.04.2004 № 257 "О пролонгации" )</t>
  </si>
  <si>
    <t>Договор опер.упр. 01.04.2002 № 7</t>
  </si>
  <si>
    <t>Договор опер.упр. 01.04.2002 № 9</t>
  </si>
  <si>
    <t>Договор опер.упр. 01.04.2002 № 10</t>
  </si>
  <si>
    <t>Договор опер.упр. 01.04.2002 № 15</t>
  </si>
  <si>
    <t>Договор опер.упр. 01.04.2002 № 17</t>
  </si>
  <si>
    <t>Договор опер.упр. 01.04.2002 № 18</t>
  </si>
  <si>
    <r>
      <rPr>
        <b/>
        <u/>
        <sz val="7"/>
        <rFont val="Times New Roman"/>
        <family val="1"/>
        <charset val="204"/>
      </rPr>
      <t xml:space="preserve">МБ ДОУ "Детский сад № 6" с. Ильинка </t>
    </r>
    <r>
      <rPr>
        <b/>
        <sz val="7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10, постановление Главы МО ХР от 13.04.2004 № 257 "О пролонгации")</t>
    </r>
  </si>
  <si>
    <t>2.16.</t>
  </si>
  <si>
    <r>
      <rPr>
        <b/>
        <u/>
        <sz val="7"/>
        <rFont val="Times New Roman"/>
        <family val="1"/>
        <charset val="204"/>
      </rPr>
      <t>МБ ДОУ "ЦРР - детский сад № 9" с. Камень-Рыболов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6, постановление Главы МО ХР от 13.04.2004 № 257 "О пролонгации")</t>
    </r>
  </si>
  <si>
    <t>Договор опер.упр. 01.04.2002 № 6</t>
  </si>
  <si>
    <t>МБ ДОУ "Детский сад № 12" с. Новоселище (Договор о закреплении муниципального им-ва, передаваемого урежд. на праве оперативного управления от 01.04.2002 № 12, постановление Главы МО ХР от 13.04.2004 № 257 "О пролонгации")</t>
  </si>
  <si>
    <t>Договор опер. упр. 01.04.2002 № 12</t>
  </si>
  <si>
    <t>Договор опер. упр. 01.04.2002 № 13</t>
  </si>
  <si>
    <t>2.19.</t>
  </si>
  <si>
    <r>
      <rPr>
        <b/>
        <u/>
        <sz val="7"/>
        <color indexed="8"/>
        <rFont val="Times New Roman"/>
        <family val="1"/>
        <charset val="204"/>
      </rPr>
      <t xml:space="preserve">МБ ДОУ "Детский сад № 19" с. Мельгуновка </t>
    </r>
    <r>
      <rPr>
        <b/>
        <sz val="7"/>
        <color indexed="8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11, постановление Главы МО ХР от 13.04.2004 № 257 "О пролонгации")</t>
    </r>
  </si>
  <si>
    <t>Договор опер.упр.01.04.2002 № 11</t>
  </si>
  <si>
    <r>
      <rPr>
        <b/>
        <u/>
        <sz val="7"/>
        <rFont val="Times New Roman"/>
        <family val="1"/>
        <charset val="204"/>
      </rPr>
      <t>МБ ДОУ "Детский сад № 20" с. Комиссарово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, постановление Главы МО ХР от 13.04.2004 № 257 "О пролонгации")</t>
    </r>
  </si>
  <si>
    <t>2.21.</t>
  </si>
  <si>
    <t>МБ ДОУ "ЦРР ДС № 23" с. Камень-Рыболов (Договор о закреплении муниципального им-ва, передаваемого урежд. на праве оперативного управления от 01.04.2002 № 5, постановление Главы МО ХР от 13.04.2004 № 257 "О пролонгации")</t>
  </si>
  <si>
    <t>Договор опер.упр. 01.04.2002 № 5</t>
  </si>
  <si>
    <t>2.22.</t>
  </si>
  <si>
    <t>МБ ДОУ "ДС № 87" с. Троицкое (Договор о закреплении муниципального им-ва, передаваемого урежд. на праве оперативного управления от 01.04.2002 № 9, постановление Главы МО ХР от 13.04.2004 № 257 "О пролонгации")</t>
  </si>
  <si>
    <r>
      <rPr>
        <b/>
        <u/>
        <sz val="7"/>
        <rFont val="Times New Roman"/>
        <family val="1"/>
        <charset val="204"/>
      </rPr>
      <t>МБУ ДО ЦДО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№17, постановление Главы МО ХР от 19.04.2004 №269 "О пролонгации")</t>
    </r>
  </si>
  <si>
    <t>2.23.</t>
  </si>
  <si>
    <t>2.24.</t>
  </si>
  <si>
    <r>
      <rPr>
        <b/>
        <u/>
        <sz val="7"/>
        <rFont val="Times New Roman"/>
        <family val="1"/>
        <charset val="204"/>
      </rPr>
      <t>МБУ ДО ДЮСШ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№18, постановление Главы МО ХР от 09.02.2006 №78 "О пролонгации" )</t>
    </r>
  </si>
  <si>
    <t>2.25.</t>
  </si>
  <si>
    <r>
      <rPr>
        <b/>
        <u/>
        <sz val="7"/>
        <rFont val="Times New Roman"/>
        <family val="1"/>
        <charset val="204"/>
      </rPr>
      <t>МБУ ДО ХДШИ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04.12.2002 №40, постановление Главы МО ХР от09.02.2006 №78 "О пролонгации")</t>
    </r>
  </si>
  <si>
    <t>Договор опер.упр. 04.12.2002 №40</t>
  </si>
  <si>
    <t>МБУ "Библиотечно-музейный центр" (Договор оперативного управления от 11.11.2015 №5, распоряжение Администрации Ханкайского МР от 11.11.2015 № 349-ра)</t>
  </si>
  <si>
    <t>Договор опер.упр.11.11.2015 № 5</t>
  </si>
  <si>
    <t>2.26.</t>
  </si>
  <si>
    <t>Договор опер.упр. 12.02.2021 № 1</t>
  </si>
  <si>
    <t>МАУ "Редакция газеты "Приморские зори" (Договор о закреплении муниципального им-ва, передаваемого урежд. на праве оперативного управления от 01.04.2002 №4, постановление Главы Ханкайского МР от 09.02.2006 № 78 "О пролонгации")</t>
  </si>
  <si>
    <t>Догоовор опер упр.01.04.2002 № 4</t>
  </si>
  <si>
    <t>ХОЗЯЙСТВЕННОЕ ВЕДЕНИЕ</t>
  </si>
  <si>
    <t>Муниципальные унитарные предприятия</t>
  </si>
  <si>
    <t>Договор хоз.вед. 01.10.2015</t>
  </si>
  <si>
    <t>Управление образования АХМО (Договор оперативного управления)</t>
  </si>
  <si>
    <t xml:space="preserve">3. </t>
  </si>
  <si>
    <t>3.1.</t>
  </si>
  <si>
    <t>Органы местного самоуправления</t>
  </si>
  <si>
    <t>4.</t>
  </si>
  <si>
    <t>4.1.</t>
  </si>
  <si>
    <t>Финансовое Управление АХМО (Договор о закреплении муниципального им-ва, передаваемого урежд. на праве оперативного управления от 14.07.2006 № 55, постановление Главы МО ХР от 14.07.2006 № 440 "О пролонгации")</t>
  </si>
  <si>
    <t>4.2.</t>
  </si>
  <si>
    <t>Договор опер. упр.14.07.2006 № 55</t>
  </si>
  <si>
    <t>4.3.</t>
  </si>
  <si>
    <t>Дума Ханкайского МО (Договор о закреплении муниципального им-ва, передаваемого урежд. на праве оперативного управления от 2005г.)</t>
  </si>
  <si>
    <t>Договор опер упр. от 2005г.</t>
  </si>
  <si>
    <t>14.06.2018 № 1 договор безвозмезд.пользов с МУП ЖКХ</t>
  </si>
  <si>
    <t>Договор аренды Ружанский А.В. до 10.06.2021</t>
  </si>
  <si>
    <t>25.03.2021 расп.АХМО № 205-ра О включении в казну</t>
  </si>
  <si>
    <t>ООО ДАЛЬАТП Договор аренды № 15 от 12.07.201 по 14.07.2026</t>
  </si>
  <si>
    <t>05.10.2021 расп.АХМОо № 536-ра О включении в состав казны и Реестр</t>
  </si>
  <si>
    <t>Тахограф с СКЗИ</t>
  </si>
  <si>
    <t>ХДШИ</t>
  </si>
  <si>
    <t>Расп. АХМО от 27.01.2020 № 29-ра</t>
  </si>
  <si>
    <t>Расп.АХМО от 22.12.2020 № 578--ра</t>
  </si>
  <si>
    <t>Расп.АХМО от 26.10.2020 № 449-ра</t>
  </si>
  <si>
    <t>Кас.чек ИП Больвач А.Н. от19.08.22</t>
  </si>
  <si>
    <t>МБУ "Централизованная клубная система" Ханкайского муниципального округа (Договор о закреплении муниципального имущества Ханкайского МО на праве оперативного управления от 12.02.2021 № 1)</t>
  </si>
  <si>
    <t>Распор АХМО № 360-ра о передаче в опер упр</t>
  </si>
  <si>
    <t>Расп АХМО № 475-ра о в ключении в состав казны и реестр</t>
  </si>
  <si>
    <t>25:19:011401:449</t>
  </si>
  <si>
    <t>Договор социального найма №150 от 22.03.2019 Архипова-Елгаева А.Н</t>
  </si>
  <si>
    <t>Договор социального найма №152от 03.04.2019 Степаненко О.А</t>
  </si>
  <si>
    <t>Договор социального найма №153 от 04.04.2019 Хмельницкая И.В</t>
  </si>
  <si>
    <t>Договор социального найма №154 от 08.05.2019 Собчук А.Ю</t>
  </si>
  <si>
    <t>Заявление 13.07.2021 № 1830, 13.07.2021 акт о закреплении</t>
  </si>
  <si>
    <t>Заявление 13.07.2021 № 1829, 27.08.2021 акт о закреплении</t>
  </si>
  <si>
    <t>Заявление 27.07.2021 № 1938, 27.08.2021 акт о закреплении</t>
  </si>
  <si>
    <t>Заявление 27.08.2021 № 2226, 27.08.2021 акт о закреплении</t>
  </si>
  <si>
    <t>Заявление 27.04.2021 № 1068, 26.08.2021 акт о закреплении</t>
  </si>
  <si>
    <t>Заявление 12.07.2021 № 1814, 26.08.2021 акт о закреплении</t>
  </si>
  <si>
    <t>Заявление 26.08.2021 № 2220, 26.08.2021 акт о закрплении ОУ</t>
  </si>
  <si>
    <t>Заявление 13.07.2021 № 1828, 27.08.2021 акт о закреплении ОУ</t>
  </si>
  <si>
    <t>Заявление 27.07.2021 № 1937, 27.08.2021 акт о закреплении ОУ</t>
  </si>
  <si>
    <t>Заявление 18.08.2021 № 2153, 27.08.2021 акт о закреплении ОУ</t>
  </si>
  <si>
    <t>Заявление 27.08.2021 № 2227, 27.08.2021 акт о закреплении ОУ</t>
  </si>
  <si>
    <t>Заявление 01.07.2021 № 1699, 01.07.2021 акт о закреплении</t>
  </si>
  <si>
    <t>Распоряж. АХМО09.06.2021 № 353-ра о передаче в опер.упр., 09.06.2021 акт о закреплении</t>
  </si>
  <si>
    <t>Заявление 09.04.2021 № 915, 28.09.2021 акт о закреплении</t>
  </si>
  <si>
    <t>Заявление 09.07.2021 № 1783, 28.09.2021 акт о закреплении</t>
  </si>
  <si>
    <t>Заявление 28.09.2021 № 2515, 28.09.2021 акт о закреплении</t>
  </si>
  <si>
    <t>Заявление 13.07.2021 № 1831, 27.08.2021 акт о закреплении</t>
  </si>
  <si>
    <t>Заявление 27.08.2021 № 2225, 27.08.2021 акт о закреплении</t>
  </si>
  <si>
    <t>Заявление 12.03.2021 № 627, 23.09.2021 акт о закрплении ОУ</t>
  </si>
  <si>
    <t>Заявление 23.09.2021 № 2496, 23.09.2021 акт о закрплении ОУ</t>
  </si>
  <si>
    <t>Заявление 12.07.2021 № 1812, 12.07.2021 акт о закреплении ОУ</t>
  </si>
  <si>
    <t xml:space="preserve"> Заявление 24.08.2021 № 2191, 17.09.2021 акт о закреплении ОУ</t>
  </si>
  <si>
    <t>Заявление 17.09.2021 № 2436,  17.09.2021 акт о закреплении ОУ</t>
  </si>
  <si>
    <t>Заявление 26.08.2021 № 2213, 26.08.2021 акт о закреплении</t>
  </si>
  <si>
    <t>шкаф Практик СВ-11</t>
  </si>
  <si>
    <t>Учебники (50шт)</t>
  </si>
  <si>
    <t>СЧФ от 12.08.2021 № 17</t>
  </si>
  <si>
    <t>СЧФ от 12.08.2021 № 18</t>
  </si>
  <si>
    <t>СЧФ от 20.06.2021 № 00027049</t>
  </si>
  <si>
    <t>Договор социального найма №206 от 19.10.2020 Рыжова Д.В</t>
  </si>
  <si>
    <t>Договор социального найма № 419 от 19.12.2006 расторгнут 11.11.2021</t>
  </si>
  <si>
    <t>№ 6 от 17.03.2021 Хромова Л.В</t>
  </si>
  <si>
    <t>№ 8 от 12.04.2021 Ветриков И.Н</t>
  </si>
  <si>
    <t>№ 9 от 12.04.2021 Пермина А.А</t>
  </si>
  <si>
    <t>№ 10 от 28.04.2021 Довженко А.П.</t>
  </si>
  <si>
    <t>№ 12 от 05.07.2021 Кислая А.Г.</t>
  </si>
  <si>
    <t>№ 14 от 27.07.20214 Левицкая Т.А</t>
  </si>
  <si>
    <t>№ 16 от 11.08.2021 Высотин С.А</t>
  </si>
  <si>
    <t>№ 17 от 07.09.2021 Серебрянская Т.В</t>
  </si>
  <si>
    <t>№ 20 от 05.10.2021 Долгих А.С</t>
  </si>
  <si>
    <t>№ 21 от 07.10.2021 Хаванская М.В</t>
  </si>
  <si>
    <t>№23 от 19.10.2021 Калашникова Олеся Николаевна</t>
  </si>
  <si>
    <t>№ 24 от 29.10.2021 Абдулганеева В.А</t>
  </si>
  <si>
    <t xml:space="preserve">№ 4 от 01.04.2021 Рудовская Ю.В </t>
  </si>
  <si>
    <t>№ 2 от 01.02.2021 Кобелева Е.А</t>
  </si>
  <si>
    <t>Спец.  Дети сироты № 18 от 18.12.2020 Манаков Н.В</t>
  </si>
  <si>
    <t>№ 5 от 17.05.2021 Манаков В.В</t>
  </si>
  <si>
    <t>№ 15 от 27.07.2020 Штельмах Ю.В</t>
  </si>
  <si>
    <t>№17 от 16.10.2020 Федорову К.В</t>
  </si>
  <si>
    <t>№ 16 от 13.08.2020г. Кондратьев М.А. с. Ильинка ул. Столетия 7 кв 1</t>
  </si>
  <si>
    <t>№ 14 от 23.07.2021г. Слюсарь А.О.</t>
  </si>
  <si>
    <t>№ 12 от 06.05.2020 Ефименко Т.А.</t>
  </si>
  <si>
    <t>№ 11 от 20.04.2020  Зотова В.А</t>
  </si>
  <si>
    <t>№ 9 от 20.12.2019 Ветрова А.С</t>
  </si>
  <si>
    <t>№ 8 от 08.11.2019 Шайда Д.А</t>
  </si>
  <si>
    <t>Спец. Договор 25.10.2019 № 6 Соловьева Татьяна Владимировна</t>
  </si>
  <si>
    <t>Спец. Договор 25.10.2019 № 7 Евтушенко Валерия Олеговна</t>
  </si>
  <si>
    <t>Спец. Договор 18.10.2019 № 5 Гонтарь Галина Юрьевна</t>
  </si>
  <si>
    <t>Спец. Договор 27.09.2019 № 3 Казачук Наталья Владимировна</t>
  </si>
  <si>
    <t>Спец. Договор 30.09.2019 №4 Балберов Василий Михайловаич</t>
  </si>
  <si>
    <t>Спец. договор18.07.2019 № 1 Костенков Данил Витальевич</t>
  </si>
  <si>
    <t>Спец.договаор № 13 от 30.09.2021 Половец В.Ю.</t>
  </si>
  <si>
    <t>Спецюд договор № 11 от 09.09.2021 Билас Н.А</t>
  </si>
  <si>
    <t xml:space="preserve"> с.  Камень-Рыболов, ул. Кирова, д. 4 (1965)</t>
  </si>
  <si>
    <t>постановление 15-19па от 31.12.2020 года передача от К-Р СП</t>
  </si>
  <si>
    <t>договор социального найма №125 от 11.07.2018 Жуков Г.Ю</t>
  </si>
  <si>
    <t>Учебники (352 шт)</t>
  </si>
  <si>
    <t>СЧФ от 26.05.2021 №; 000013654</t>
  </si>
  <si>
    <t>Шкаф практик</t>
  </si>
  <si>
    <t>Шкаф ШАМ</t>
  </si>
  <si>
    <t>СЧ от 08.06.2021 № 413</t>
  </si>
  <si>
    <t>СЧ № 811 от 04.08.21</t>
  </si>
  <si>
    <t>Заявление № 2736 от 20.10.2021, акт о закреплении ОУ от 22.11.21</t>
  </si>
  <si>
    <t>Заявление от 20.10.2021 № 2739, 22.11.2021 акт о закреплении ОУ</t>
  </si>
  <si>
    <t>Камера т/изол.холодильная КХН-11,02 (1960*3160*2200)+машина холодильная моноблоч.</t>
  </si>
  <si>
    <t>Охлаждаемый модуль для холодных закусок с мармитом</t>
  </si>
  <si>
    <t>Сковорода электрическая, секционная модулированная с наклоняемой чашей</t>
  </si>
  <si>
    <t>Стеллаж КСТ-15/8 16 ЦП 1500*800*1600 (4сплошные полки)</t>
  </si>
  <si>
    <t>Стол рабочий КСР-12/6Ц0БП 1200*600*870, без борта, полка</t>
  </si>
  <si>
    <t>Игровая зона спальня</t>
  </si>
  <si>
    <t>Игровая мебель гараж</t>
  </si>
  <si>
    <t>Дорожные знаки</t>
  </si>
  <si>
    <t>Уголок природы 2021</t>
  </si>
  <si>
    <t>Договор № 168 от 04.10.21, СЧ № 168 от 04.10.21</t>
  </si>
  <si>
    <t>Заявление № 2633 от 11.10.2021, акт о закреп ОУ от 22.11.2021</t>
  </si>
  <si>
    <t>Стиральная машин BEKO WDN73511XSW</t>
  </si>
  <si>
    <t>Заявл. №3028 от 19.11.2021</t>
  </si>
  <si>
    <t>Акт о закреплении ОУ от 22.11.2021</t>
  </si>
  <si>
    <t>МФУ струйное Epson L3 101</t>
  </si>
  <si>
    <t>Шкаф жарочный односекционный</t>
  </si>
  <si>
    <t>СЧФ 5 от 10.03.2021</t>
  </si>
  <si>
    <t>СЧФ от 01.04.2021 № 10</t>
  </si>
  <si>
    <t>СЧФ от 11.05.2021 № 16</t>
  </si>
  <si>
    <t>СЧФ от 09.08.2021 № 292</t>
  </si>
  <si>
    <t>Заявл № 2738 от 20.10.2021, акт о закреплен ОУ от 22.11.2021</t>
  </si>
  <si>
    <t>Заявление 16.06.2021 № 1524, 23.09.2021 акто закреплении ОУ</t>
  </si>
  <si>
    <t>Заявление 18.08.2021 № 2152, 23.09.2021акт о закреплении ОУ</t>
  </si>
  <si>
    <t>Заявление 20.08.2021 № 2165, 23.09.2021 акт закреплении ОУ</t>
  </si>
  <si>
    <t>Заявление 23.09.2021 №2495, 23.09.2021 акт о закреплении ОУ</t>
  </si>
  <si>
    <t>Горизонтальная гимнастическая скамья двойная разноуровневая, для выполнения испытания «Сгибание - разгибание рук в упоре о гимнастическую скамью» и «Сгибание - разгибание рук в упоре о сиденье стула»</t>
  </si>
  <si>
    <t>Горизонтальная гимнастическая скамья с фиксацией ступней для выполнения испытания «Поднимание туловища из положения лежа на спине»</t>
  </si>
  <si>
    <t>Горизонтальная гимнастическая скамья, к которой прикреплены две раздвижные антивандальные измерительные линейки с диапазоном измерения от «+35» до «-10» см, для выполнения испытания «Наклон вперед из положения стоя на гимнастической скамье»</t>
  </si>
  <si>
    <t>Информационная стойка с описанием нормативов испытаний (тестов) Всероссийского физкультурно-спортивного комплекса «Готов к труду и обороне»</t>
  </si>
  <si>
    <t xml:space="preserve">Комплекс для выполнения испытания «Прыжок в длину с места толчком двумя ногами» с нанесенной разметкой.  </t>
  </si>
  <si>
    <t>Комплекс для выполнения испытания «Рывок гири 16 кг» с организованной зоной безопасности 2х2 м</t>
  </si>
  <si>
    <t>Мишень на стойках квадратная для тестирования инвалидов и лиц с ограниченными возможностями здоровья, габариты отверстия 1,5x1,5 м</t>
  </si>
  <si>
    <t>Мишень на стойках круглая для выполнения испытания «Метание теннисного мяча в цель дистанция 6 м», диаметр отверстия 90 см</t>
  </si>
  <si>
    <t>Перекладины стационарные разноуровневые с упором для ног для выполнения испытания «Подтягивание из виса лежа на низкой перекладине»</t>
  </si>
  <si>
    <t>Помост для выполнения испытания «Сгибание-разгибание рук в упоре лежа на полу» с платформой для фиксации результатов выполнения испытания</t>
  </si>
  <si>
    <t xml:space="preserve">Гимнастический комплекс, включающий в себя:
-перекладины стационарные разноуровневые для выполнения испытания "Подтягивание из виса на высокой перекладине"
- турник-перекладина с регулируемой высотой от 90 см до 260 см для выполнения испытаний "Подтягивание из виса на высокой перекладине" и "Подтягивание из виса лежа на низкой перекладине" с упором для ног для тестирования инвалидов и лиц с ограниченными возможностями здоровья
- П-образный рукоход
- разнохватовый турник (три хвата)
- шведская стенка </t>
  </si>
  <si>
    <t>Брусья разноуровневые с возможностью занятий для инвалидов и лиц с ограниченными возможностями здоровья</t>
  </si>
  <si>
    <t>Комплекс для тренировки мышц верхнего плечевого пояса и мышц брюшного пресса</t>
  </si>
  <si>
    <t>Рукоход с изменением высоты и возможностью использования дополнительных аксессуаров (подвижные кольца) длинной 6 м, с вспомогательными рукоятками для инвалидов и лиц с ограниченными возможностями здоровья</t>
  </si>
  <si>
    <t xml:space="preserve">Уличный горизонтальный велотренажер с безынерционным нагрузочным механизмом </t>
  </si>
  <si>
    <t>Уличный кардиотренажер на все группы мышц с безынерционным нагрузочным механизмом</t>
  </si>
  <si>
    <t xml:space="preserve">Уличный силовой тренажер для развития мускулатуры спины, плечевого пояса, бицепса, пресса с изменяемой нагрузкой </t>
  </si>
  <si>
    <t xml:space="preserve">Уличный силовой тренажер «Комбинированный жим на верхнюю и нижнюю часть тела, мышцы кора с изменяемой нагрузкой» </t>
  </si>
  <si>
    <t>Уличный силовой тренажер «Подтягивание и отжимание на брусьях с противовесом» с изменяемой нагрузкой»</t>
  </si>
  <si>
    <t xml:space="preserve">Уличный тренажер для развития мускулатуры плечевого пояса с изменяемой нагрузкой из положения лежа </t>
  </si>
  <si>
    <t xml:space="preserve">Уличный тренажер, сдвоенный для разгибательных мышц спины и больших ягодичных мышц </t>
  </si>
  <si>
    <t xml:space="preserve">Наливное резиновое покрытие </t>
  </si>
  <si>
    <t>контракт № 0320300039121000003-3 от 09.08.2021, сч/ф № 1 от 15.10.2021</t>
  </si>
  <si>
    <t>Заявление от 28.10.2021 № 2798, акт о закреплен Оу от 22.11.2021</t>
  </si>
  <si>
    <t>25:19:000000:1346</t>
  </si>
  <si>
    <t>с.Троицкое ул. Пушкина 13</t>
  </si>
  <si>
    <t>Договор социального найма № 363 от 17.12.09 Лукина Н.М. УМЕРЛА 08.12.2016</t>
  </si>
  <si>
    <t>Ворота мини-футбольные/гандбольные 2х3м пристеночные, складные (ноябрь 2021)</t>
  </si>
  <si>
    <t>Сетка заградительная, яч.100*100, Д 3,5 мм, белая безузловая (ноябрь 2021)</t>
  </si>
  <si>
    <t>СЧФ № 55 от 16.11.2021</t>
  </si>
  <si>
    <t>Заявл № 2992 от 18.11.2021, акт о закрплении ОУ от 02.12.2021</t>
  </si>
  <si>
    <t>Ноутбук Haier A141</t>
  </si>
  <si>
    <t>СЧФ № 63 от 18.11.21, Дог КП № 63 от 18.11.21</t>
  </si>
  <si>
    <t>заявл № 3117 от 26.11.21, акт о закреплении от 02.12.2021</t>
  </si>
  <si>
    <t>Цифровой микроскоп</t>
  </si>
  <si>
    <t>СЧ№ 1405 от 18.11.21, Контр № 522 от 18.11.21</t>
  </si>
  <si>
    <t xml:space="preserve">Договор найма сл. ж/п от 12.02.2018 № 23, № 35 от 05.07.2021 Чулакова О.А договор сл. Найма </t>
  </si>
  <si>
    <t>25:19:030204:1141</t>
  </si>
  <si>
    <t>25:19:030207:3256</t>
  </si>
  <si>
    <t>25:19:030209:989</t>
  </si>
  <si>
    <t>25:19:030208:1187</t>
  </si>
  <si>
    <t>Стол письменный Угловой</t>
  </si>
  <si>
    <t>Шкаф для учебных пообий</t>
  </si>
  <si>
    <t>СЧ №А-00467315 от 17.11.021</t>
  </si>
  <si>
    <t>СЧ № 9 от 01.11.21</t>
  </si>
  <si>
    <t>СЧ № 9 от 01.11.22</t>
  </si>
  <si>
    <t>СЧ № 9 от 01.11.23</t>
  </si>
  <si>
    <t>СЧ № 9 от 01.11.24</t>
  </si>
  <si>
    <t>заявл № 3361 от 20.12.21, акт о закрепл. опер. упр.</t>
  </si>
  <si>
    <t>Реестровй №</t>
  </si>
  <si>
    <t>МФУ струйное Canon PIXMA</t>
  </si>
  <si>
    <t>СЧФ от 23.11.21 № 23</t>
  </si>
  <si>
    <t>Заявл. № 3360 от 20.12.21, акт о закреплении ОУ от 23.12.2021</t>
  </si>
  <si>
    <t>СЧ от 07.12.21 № 1337, Дог КП от 07.12.21</t>
  </si>
  <si>
    <t>Шкаф ШАМ-11-400 (Сталь)</t>
  </si>
  <si>
    <t>Малогабаритная WIFI камера</t>
  </si>
  <si>
    <t>03.12.2021 "№ 624-ра Распоряж АХМО</t>
  </si>
  <si>
    <t>Изъятие у МБОУ СОШ № 1 с. К-Р (избир уч.)</t>
  </si>
  <si>
    <t>Изъятие у МБОУ СОШ № 2 с. К-Р (избир. Уч.)</t>
  </si>
  <si>
    <t>Изъятие у МБОУ СОШ № 3 с. Астраханка (избир уч.)</t>
  </si>
  <si>
    <t>Изъятие у МБОУ СОШ № 5 с. Ильинка (избир уч.)</t>
  </si>
  <si>
    <t>Изъятие у МБОУ СОШ № 6 с. Новоселище (избир уч.)</t>
  </si>
  <si>
    <t>Изъятие у МБОУ СОШ № 8 с. мельгуновка (избир уч.)</t>
  </si>
  <si>
    <t>Изъятие у МБОУ СОШ № 9 с. Комиссарово (избир уч.)</t>
  </si>
  <si>
    <t>Изъятие у МБОУ СОШ № 10 с. Троицкое (избир уч.)</t>
  </si>
  <si>
    <t>Изъятие у МБОУ СОШ № 14 с. К-Р (избир уч.)</t>
  </si>
  <si>
    <t>Изъятие у МБОУ ООШ № 15 с. Турий Рог (избир уч.)</t>
  </si>
  <si>
    <t>Изъятие у МБ ДОУ "Детский сад № 2" с. Майское (избир уч.)</t>
  </si>
  <si>
    <t>Изъятие у МБ ДОУ "ЦДО" с. К-Р (избир уч.)</t>
  </si>
  <si>
    <t>Изъятие у МБ ДОУ "ДЮСШ" с. К-Р (избир уч.)</t>
  </si>
  <si>
    <t>03.12.2021 акт о закреплении опер упр</t>
  </si>
  <si>
    <t>Пианино модель 2 (марка "Михаил Глинка")</t>
  </si>
  <si>
    <t>623-ра распояж.АХМО о передаче в опер упр</t>
  </si>
  <si>
    <t xml:space="preserve"> 616-ра расп о передаче в опер упр</t>
  </si>
  <si>
    <t>Договор аренды с КГУП "Примтеплоэнерго" от 20.12.2013 № 105/0035-15</t>
  </si>
  <si>
    <t>Договор аренды с КГУП "Примтеплоэнерго" от 20.12.2013 № 105/0035-16</t>
  </si>
  <si>
    <t>Договор аренды с КГУП "Примтеплоэнерго" от 20.12.2013 № 105/0035-17</t>
  </si>
  <si>
    <t>Договор аренды с КГУП "Примтеплоэнерго" от 20.12.2013 № 105/0035-18</t>
  </si>
  <si>
    <t>Договор аренды с КГУП "Примтеплоэнерго" от 20.12.2013 № 105/0035-19</t>
  </si>
  <si>
    <t>Договор аренды с КГУП "Примтеплоэнерго" от 20.12.2013 № 105/0035-20</t>
  </si>
  <si>
    <t>Договор аренды с КГУП "Примтеплоэнерго" от 20.12.2013 № 105/0035-21</t>
  </si>
  <si>
    <t>Договор аренды с КГУП "Примтеплоэнерго" от 20.12.2013 № 105/0035-22</t>
  </si>
  <si>
    <t>21.12.2021 №661-ра О внесении изм</t>
  </si>
  <si>
    <t>Персональный компьютер IRU Office 613 MT (i3 10100(3.6/8Gb/SSD240Gb/UHDG630/DOS/GbitEth/400W/черный) №1,2,3,4</t>
  </si>
  <si>
    <t>МФУ BROTHER DCP-L2540DNR (F4; монохромная лазерная печать; 2400*600; А4 ч/б. 30 стр/мин; ADF; Duplex;LAN) № 1,2,3,4</t>
  </si>
  <si>
    <t>Монитор 27 “ACER K272HLEbid Черный (1920/1080, VA.1000:1, 300кд/м2, 75ГЦ, DVI-D+HDMI+VGA(D-SUB).UM.HX3EE.E05) №1,2</t>
  </si>
  <si>
    <t>МФУ лазерное Pantum nM6550NW</t>
  </si>
  <si>
    <t>Ноутбук Asus Laptop</t>
  </si>
  <si>
    <t>Персональный компьютер (I3 10100 (3.6)/8Gb/SSD240Gb/UHDG 630/DOS/400W/черный</t>
  </si>
  <si>
    <t>Монитор 27" SAMSUNG C27F390FHI Curved Черный(1920х1080, VA, 4мс,3000:1, 250кд/м2</t>
  </si>
  <si>
    <t>Планшет Huawei M5 Lite 8 32 ГБ 3G, LTE серый</t>
  </si>
  <si>
    <t>Библиотечный фонд (июль 2021-326 экз)</t>
  </si>
  <si>
    <t>Ноутбук Aser Travel Mate b1</t>
  </si>
  <si>
    <t>08.12.2021 заявление № 3233, акт опер упри от 29.12.2021</t>
  </si>
  <si>
    <t>СЧ № 00345579</t>
  </si>
  <si>
    <t>СЧ А-00425466</t>
  </si>
  <si>
    <t>Дог КП от 04.08.2021</t>
  </si>
  <si>
    <t>Персональный компьютер OFFICE-12021</t>
  </si>
  <si>
    <t>СЧФ №40, Дог №В038 от 24.12.21</t>
  </si>
  <si>
    <t>заявл от28.12.21 №3456, акт опер ур от 29.12.2021</t>
  </si>
  <si>
    <t>Проектор Rombica Ray Box А</t>
  </si>
  <si>
    <t>СЧ,Дог № А-00529352</t>
  </si>
  <si>
    <t>29.12.21 заявл № 3462, акт опер упр от 29.12.21</t>
  </si>
  <si>
    <t>набор бизибордов "Профссия"+"Транспорт"</t>
  </si>
  <si>
    <t>Шкаф для книг</t>
  </si>
  <si>
    <t xml:space="preserve">Ноутбук Aser spire </t>
  </si>
  <si>
    <t>LED панель 55" iFFALCON 55K62</t>
  </si>
  <si>
    <t>LED панель 55" iFFALCON 55K63</t>
  </si>
  <si>
    <t>LED панель 55" iFFALCON 55K64</t>
  </si>
  <si>
    <t>СЧФ № 14, дог № 14</t>
  </si>
  <si>
    <t>СЧ № 1351, Дог КП</t>
  </si>
  <si>
    <t>СЧ № 42, Дог КП № В034</t>
  </si>
  <si>
    <t>СЧФ №29, дог КП №В028</t>
  </si>
  <si>
    <t>28.12.2021 заяв № 3453, акт опер упр от 29.12.2021</t>
  </si>
  <si>
    <t>МФУ лазерный Pantum М6500</t>
  </si>
  <si>
    <t>СЧ № 117, дог Кп № 117</t>
  </si>
  <si>
    <t>28.12.2021 заявл № 3454, акт опер упр от 29.12.2021</t>
  </si>
  <si>
    <t>Универсальный модуль 930</t>
  </si>
  <si>
    <t>Модуль 1340 Творчество для старших групп</t>
  </si>
  <si>
    <t>СЧ № КР00-542, контаркт</t>
  </si>
  <si>
    <t>28.12.2021 заявл № 3455, акт опер упр от 29.12.2021</t>
  </si>
  <si>
    <t>МФУ Epson</t>
  </si>
  <si>
    <t>СЧ, дог № 116</t>
  </si>
  <si>
    <t>28.12.2021 заявл № 3452, акт опер упр от 29.12.2021</t>
  </si>
  <si>
    <t>Договор социального найма №98 от 08.11.2017</t>
  </si>
  <si>
    <t>СЧ № А-00528591</t>
  </si>
  <si>
    <t>СЧ № А-00470564</t>
  </si>
  <si>
    <t>СЧ № А-00470565</t>
  </si>
  <si>
    <t>12.01.2022 заявл № 24, акт опер упр от 12.01.2022</t>
  </si>
  <si>
    <t>Детское мягкое кресло</t>
  </si>
  <si>
    <t>Интерактивный стол</t>
  </si>
  <si>
    <t>МФУ принтер, сканер, копир</t>
  </si>
  <si>
    <t>Набор напольный "Знаки дорожного движения"</t>
  </si>
  <si>
    <t>Подставка для поделок "Гномики"</t>
  </si>
  <si>
    <t>Скамейка со спинкой</t>
  </si>
  <si>
    <t>Стойка для метания мячей</t>
  </si>
  <si>
    <t>Детски мини диван</t>
  </si>
  <si>
    <t xml:space="preserve">СЧФ ИП 320 </t>
  </si>
  <si>
    <t>12.01.2022 заявл № 25, акт опер упр от 12.01.2022</t>
  </si>
  <si>
    <t xml:space="preserve">СЧ № А-00530373 </t>
  </si>
  <si>
    <t>СЧ № А-00528760</t>
  </si>
  <si>
    <t>СЧ ООО Трудовик</t>
  </si>
  <si>
    <t>Шкаф для одежды (Кабинки)</t>
  </si>
  <si>
    <t>Ноутбук Aser Asdive</t>
  </si>
  <si>
    <t>МФУ струйное</t>
  </si>
  <si>
    <t>23.12.2021 СЧФ № 36</t>
  </si>
  <si>
    <t>22.11.2021 СЧ № 11</t>
  </si>
  <si>
    <t>12.01.2022 заявл № 26, акт опер упр от 12.01.2022</t>
  </si>
  <si>
    <t>Шкаф для одежды (кабинки)</t>
  </si>
  <si>
    <t>Рециркулятор воздуха бактерицидный</t>
  </si>
  <si>
    <t>Ноутбук Aser</t>
  </si>
  <si>
    <t>LED панель 55</t>
  </si>
  <si>
    <t>СЧФ от 16.11.2021 № 10</t>
  </si>
  <si>
    <t>СЧФ от 23.12.2021 № 32</t>
  </si>
  <si>
    <t>Сч от 23.12.2021 № 37</t>
  </si>
  <si>
    <t>Договор социального найма № 1 от 27.01.2021 Паскарь Татьяна Юрьевна</t>
  </si>
  <si>
    <t>Договор социального найма № 5 от 12.03.2021 Благинина Мария Гергиевна</t>
  </si>
  <si>
    <t>Договор социального найма № 33 от 16.12.2021 Вологдиной Т.В</t>
  </si>
  <si>
    <t>Спец. Договор  № 14 от 17.11.2021 Жучков Тихон Владимирович</t>
  </si>
  <si>
    <t>Спец. Договор №  12 от 17.09.2021      Веселов А.О</t>
  </si>
  <si>
    <t>№ 1  от 01.02.2021 Габдулин Е.Ю</t>
  </si>
  <si>
    <t>зуева  л г нет договора</t>
  </si>
  <si>
    <t>Богданенко М.А нет договора</t>
  </si>
  <si>
    <t>Договор № 3 от 19.02.2021 Пукшина Т.В</t>
  </si>
  <si>
    <t>Шкаф металлический ШАМ-11-400</t>
  </si>
  <si>
    <t>Стол угловой компьютерный 185*150*76</t>
  </si>
  <si>
    <t>Стол рабочий с подкатной тумбой (замок на верхнем ящике)</t>
  </si>
  <si>
    <t>Шкаф А 310 (открытые полки)</t>
  </si>
  <si>
    <t>СЧФ</t>
  </si>
  <si>
    <t>Заявление № 125 от 21.01.2022, акт опер упр от 25.01.2022</t>
  </si>
  <si>
    <t>Заявление № 124 от 21.01.2022, акт опер упр от 25.01.2022</t>
  </si>
  <si>
    <t>Игровая мебель Магазин</t>
  </si>
  <si>
    <t>Стол учебный компьютерный</t>
  </si>
  <si>
    <t>Стол учебный угловой (левый)</t>
  </si>
  <si>
    <t>Стол учебный угловой (правый)</t>
  </si>
  <si>
    <t>Кресло учебное для кабинета информатики</t>
  </si>
  <si>
    <t>СЧ от 24.12.21 №1498, Конт №610</t>
  </si>
  <si>
    <t>Заявление 26.08.2021 № 2221, акт о  от 26.08.2021</t>
  </si>
  <si>
    <t>Заявл от 21.01.22 № 132, акт опер упр от 25.01.22</t>
  </si>
  <si>
    <t>Ноутбук Asus (субвенция май 2021)</t>
  </si>
  <si>
    <t>Шкаф жарочный ШЖЭ-2 (июнь 2021)</t>
  </si>
  <si>
    <t>Плита электрич.ЭП-4П</t>
  </si>
  <si>
    <t>Ларь морозильный DEXP GF-D 29ОМА/W</t>
  </si>
  <si>
    <t>тахограф "Штрих-Тахо RUS"</t>
  </si>
  <si>
    <t>Ноутбук Lenovo IdeaPad ST45-15AP (ноябрь-субвенция2021)</t>
  </si>
  <si>
    <t>Предложение А18604888 от 24.11.21</t>
  </si>
  <si>
    <t>Конт от 08.06.21 № 24</t>
  </si>
  <si>
    <t>Предложение А07680232 от 20.05.21</t>
  </si>
  <si>
    <t>ТЧ А13687963 от 02.09.21</t>
  </si>
  <si>
    <t>СЧ №920 от 10.11.21, Дог от10.11.21</t>
  </si>
  <si>
    <t>Заявл №129 от 21.01.22, акт опер упр от 25.01.22</t>
  </si>
  <si>
    <t>Библиотечный фонд Учебники (327 шт)-июль 2021 года</t>
  </si>
  <si>
    <t>Контр №6/К1 от 01.04.21, СЧФ 000013658 от 26.05.2021</t>
  </si>
  <si>
    <t>Заявл №130 от 21.01.22, акт опер упр от 25.01.22</t>
  </si>
  <si>
    <t>Принтер струйный Epson L1300</t>
  </si>
  <si>
    <t>Доска магнитная маркерная</t>
  </si>
  <si>
    <t xml:space="preserve">Проектор Epson EB-E10 </t>
  </si>
  <si>
    <t>Проектор Еpson EB-Е10</t>
  </si>
  <si>
    <t>Шкаф архивный авг.2021</t>
  </si>
  <si>
    <t>МФУ лазерное CANON</t>
  </si>
  <si>
    <t>акт опер упр от 25.01.2022</t>
  </si>
  <si>
    <t>Библиотечный фонд (июль 2021) 3106шт</t>
  </si>
  <si>
    <t>Библиотечный фонд (август 2021) 235 шт</t>
  </si>
  <si>
    <t>СЧФ от 21.04.2021</t>
  </si>
  <si>
    <t>ТН от 02.04.2021</t>
  </si>
  <si>
    <t>СЧ от 25.11.2021 № 93, дог № 93</t>
  </si>
  <si>
    <t>СЧ от 04.08.21 №799, дог от 02.08.21</t>
  </si>
  <si>
    <t>Безвозмездн. Пользов. Сош № 14</t>
  </si>
  <si>
    <t>4101340028-32</t>
  </si>
  <si>
    <t>баланс</t>
  </si>
  <si>
    <t>амортиз</t>
  </si>
  <si>
    <t>ОЦИ</t>
  </si>
  <si>
    <t>акт опер упр от 02.12.2021</t>
  </si>
  <si>
    <t>ТН от26.05.2021 № 000013669, контр № 1/АУ1 от 13.05.21</t>
  </si>
  <si>
    <t>СЧ ТД00-2212 от 08.07.2021</t>
  </si>
  <si>
    <t>"-74591,85" (исправит в бух.учете)</t>
  </si>
  <si>
    <t>бух. Учет в движимом</t>
  </si>
  <si>
    <t>Проектор Romdica Ray Box W1</t>
  </si>
  <si>
    <t>МФУ НР Laser Jet Pro MFP M28a (Принтер/Копир/Сканер)</t>
  </si>
  <si>
    <t>МФУ НР Laser Jet Pro MFP M28w (Принтер/Копир/Сканер)</t>
  </si>
  <si>
    <t>МФУ BrotherDCP-1510R (Принтер/сканер/копир)</t>
  </si>
  <si>
    <t>ТЧ от 24.02.21 № А 03183943</t>
  </si>
  <si>
    <t>дог КП № А00517356 от 16.12.21</t>
  </si>
  <si>
    <t>дог КП от 22.12.21 № А00527721</t>
  </si>
  <si>
    <t>СЧФ от 27.12.21 № Н92-000080/1123</t>
  </si>
  <si>
    <t>заявл № 131 от 21.01.22, акт опер упр от 25.01.22</t>
  </si>
  <si>
    <t>Ноутбук MSI Thin GF (гранты)</t>
  </si>
  <si>
    <t>заявл. 3212 от 07.12.2021</t>
  </si>
  <si>
    <t>акт опер упр от 27.12.2021</t>
  </si>
  <si>
    <t>СОШ № 1</t>
  </si>
  <si>
    <t>СОШ № 2</t>
  </si>
  <si>
    <t>СОШ № 3</t>
  </si>
  <si>
    <t>Учебник Английский язык 11 кл. Кузовлев В.П. (22 шт.)</t>
  </si>
  <si>
    <t>СЧФ от 12.11.2021</t>
  </si>
  <si>
    <t>Стеллаж для учебной литературы С-08-02 (800*400*2000)</t>
  </si>
  <si>
    <t>Стеллаж для учебной литературы С-07-01 (со стеклом) (800*400*2000)</t>
  </si>
  <si>
    <t>Стеллаж для учебной литературы С-09 (800*400*2000)</t>
  </si>
  <si>
    <t>СЧФ от 19.07.2021</t>
  </si>
  <si>
    <t>Персональный компьютер в сборе, WIN 10 Pro</t>
  </si>
  <si>
    <t>Ноутбук Notebook 15.6 WIN 10 Pro</t>
  </si>
  <si>
    <t>МФУ лазерное Brother DCP-1602R</t>
  </si>
  <si>
    <t>Тележка для хранения и зарядки 16 ноутбуков</t>
  </si>
  <si>
    <t>Художественная литература (70 штук)</t>
  </si>
  <si>
    <t>Учебник Английский язык "Rainbow English" 11 кл.Афанасьева (25 шт.)</t>
  </si>
  <si>
    <t>СЧФ от 06.10.2021</t>
  </si>
  <si>
    <t>СЧФ от 18.08.2021</t>
  </si>
  <si>
    <t>СЧФ от 18.11.2021</t>
  </si>
  <si>
    <t>СЧФ от 08.09.2021</t>
  </si>
  <si>
    <t>СЧФ от 27.07.2021</t>
  </si>
  <si>
    <t>14.02.2022 акт о закреплении опер упр</t>
  </si>
  <si>
    <t>СЧФ 06.10.2021</t>
  </si>
  <si>
    <t>СОШт № 4</t>
  </si>
  <si>
    <t>СОШ № 5</t>
  </si>
  <si>
    <t>акт опер упр от 14.02.2022</t>
  </si>
  <si>
    <t>Договор социального найма №452 от 21.12.2010 Бобров В.А</t>
  </si>
  <si>
    <t>с. Камень-Рыболов, ул. Кирова, 27</t>
  </si>
  <si>
    <t>25:19:030202:1060</t>
  </si>
  <si>
    <t>с. Камень-Рыболов, ул. трактовая, д. 2 (1972)</t>
  </si>
  <si>
    <t>№ 1675-па рапосряж АХМО О включении</t>
  </si>
  <si>
    <t>Квартира 53</t>
  </si>
  <si>
    <t>25:19:030201:1802</t>
  </si>
  <si>
    <t>1524-па Распоряж АХМО о включении</t>
  </si>
  <si>
    <t>Водозаборная скважина № 25026</t>
  </si>
  <si>
    <t>Веертикальные жалюзи</t>
  </si>
  <si>
    <t>Жалюзи мультифактурные</t>
  </si>
  <si>
    <t>Тюль</t>
  </si>
  <si>
    <t>Карниз для штор</t>
  </si>
  <si>
    <t>СЧФ 21267 , дог от 27.10.21</t>
  </si>
  <si>
    <t>30.12.2021 № 691-ра распоряж о включ</t>
  </si>
  <si>
    <t>25:19:030209:747</t>
  </si>
  <si>
    <t>Кот. № 5/11 с. Владимиро-Петровка, ул. Лазо, 5в</t>
  </si>
  <si>
    <t>ТС на стоянке - продажа</t>
  </si>
  <si>
    <t>Договор социального найма  № 289 от 14.11.07 г.   Карпов А.Ф. 25.05.2021 расторжение договора</t>
  </si>
  <si>
    <r>
      <t>Договор социального найма</t>
    </r>
    <r>
      <rPr>
        <i/>
        <sz val="7"/>
        <color indexed="8"/>
        <rFont val="Times New Roman"/>
        <family val="1"/>
        <charset val="204"/>
      </rPr>
      <t xml:space="preserve"> 183 от 30.03.2010. от 13.04.2021 Баланюк Л.Н расторжение.06.07.2021 Коммерческий найм Баранов Ю.А.</t>
    </r>
  </si>
  <si>
    <t>передаточный акт № 3 от 21.05.2015.14.12.2008 Кислая А.Г расторжение 05.07.2021 Кислая А.Г.</t>
  </si>
  <si>
    <t>25.06.2012 № 20 осипенко А.Л. расторжение 11.01.2022 Осипенко А.Л</t>
  </si>
  <si>
    <t>27.06.2017 № 84 Семенюк Н.В, расторжение от 25.01.2022</t>
  </si>
  <si>
    <t>дом брошен,  списать</t>
  </si>
  <si>
    <t>расторжение акт 18.01.2022 Литус Е.Г (умерла 24.05.2021)</t>
  </si>
  <si>
    <t>акт расторжение  133 от 08.10.2007 Бабицин Леонид Федорович умер 07.02.2016</t>
  </si>
  <si>
    <t>акт расторжение № 161 от 20.12.2007 Кабанов Валерий Михайлович(умер 12.03.2014)</t>
  </si>
  <si>
    <t xml:space="preserve">акт осмотра 30.09.2021 </t>
  </si>
  <si>
    <t>акт осмотра от 18.10.2021 расторжение 18.10.2021 Король Н.Н (умерла 04.08.2013)</t>
  </si>
  <si>
    <t>акт осмотра расторжение от 29.092021 Семенова Вера Матвеевна (умерла 28.12.2017)</t>
  </si>
  <si>
    <t>списать</t>
  </si>
  <si>
    <t>акт осмотра расторжение от 30.09.2021 Соковина Тамара Максимовна(умерла 20.12.2013)</t>
  </si>
  <si>
    <t>акт осмотра расторжение от 18.06.2021 умкрла от 16.03.2020</t>
  </si>
  <si>
    <t>выселение  решение суда 2022</t>
  </si>
  <si>
    <t>брошен</t>
  </si>
  <si>
    <t>расторжение 2021</t>
  </si>
  <si>
    <t>СОШ № 6</t>
  </si>
  <si>
    <t>СЧФ от 03.12.2021</t>
  </si>
  <si>
    <t>Списать - ТС продано, заключение</t>
  </si>
  <si>
    <t>Учебники 2021г  Чтение Аксенова А.К.. 7кл-2шт-602,8р</t>
  </si>
  <si>
    <t>Учебники 2021г  Русский родной язык Александрова О.М..3-4кл- 6шт</t>
  </si>
  <si>
    <t>Учебники 2021г  Родная русская литература Александрова О.М..5-9кл- 45шт</t>
  </si>
  <si>
    <t>Учеб, 2021г  Литературное чтение на родном русск, яз,Александрова.О.М1-4кл- 48шт</t>
  </si>
  <si>
    <t>Учеб, 2021г  Математика Алышева Т.В. 7кл- 2шт</t>
  </si>
  <si>
    <t>Учеб, 2021г  Английский яэык Афанасьева О.В.. 11кл- 8шт</t>
  </si>
  <si>
    <t>Учебники 2021г История Отечества Бгажнокова И.М. 7кл,.-2шт</t>
  </si>
  <si>
    <t>Учебники 2021г Обществознание Боголюбов Л.Н.. 11кл,.-8шт</t>
  </si>
  <si>
    <t>Учебники 2021г Химия Габриелян О.С. 11кл,.-8шт</t>
  </si>
  <si>
    <t>Учебники 2021г Русский язык Гусарова И.В. 11кл,.-8шт</t>
  </si>
  <si>
    <t>Учебники 2021г История России Данилов А.А..в 2хч 11кл,.-16шт</t>
  </si>
  <si>
    <t>Учебники 2021г ОБЖ Ким С.В.10-11кл,.-4шт</t>
  </si>
  <si>
    <t>Учебники 2021г Биология Клепинина З.А..7кл,.-2шт</t>
  </si>
  <si>
    <t>Учебники 2021г География.Климанова О.А..7кл,.-8шт</t>
  </si>
  <si>
    <t>Учебники 2021г Технология Ковалева Е.А. 7кл, 2шт.</t>
  </si>
  <si>
    <t>Учебники 2021г География.Лифанова Т.М...7кл,.-2шт</t>
  </si>
  <si>
    <t>Учебники 2021г Технология Лутцева Е.А.. 3-4кл, 28шт.</t>
  </si>
  <si>
    <t>Учебники 2021г География.Максаковский В.П.10-11кл,.-4шт</t>
  </si>
  <si>
    <t>Учебники 2021г Алгебра.Мерзляк А.Г.10кл,.-8шт</t>
  </si>
  <si>
    <t>Учебники 2021г Геометрия.Мерзляк А.Г.11кл,.-8шт</t>
  </si>
  <si>
    <t>Учебники 2021г Физика Мякишев Г.Я.  11кл,.-8шт</t>
  </si>
  <si>
    <t>Учебники 2021г Биология Пасечник В.В...7кл,11кл.-15шт</t>
  </si>
  <si>
    <t>Учебники 2021г Право..Боголюбов Л.Н..11кл,.-1шт</t>
  </si>
  <si>
    <t>Учебники 2021г  Литература Журавлева В.П..  в 1,2х ч.11кл-16шт</t>
  </si>
  <si>
    <t>Учебники 2021г  Всеобщая история. Новейшая история Сороко-Цюпа 11кл-8шт</t>
  </si>
  <si>
    <t>Учебники 2021г  Экономика Хасбулатов Р.И..10-11кл-1шт</t>
  </si>
  <si>
    <t>Учебники 2021г Русский язык Якубовская Э.В.. 7кл,.-2шт</t>
  </si>
  <si>
    <t>Учеб. 2021г  Общественные науки. Фин. грамотность. Толкачева С.В. 10-11кл. 1шт</t>
  </si>
  <si>
    <t>4101280009</t>
  </si>
  <si>
    <t>4101280008</t>
  </si>
  <si>
    <t>4101280007</t>
  </si>
  <si>
    <t>4101280005</t>
  </si>
  <si>
    <t>4101280006</t>
  </si>
  <si>
    <t>4101280001</t>
  </si>
  <si>
    <t>4101280018</t>
  </si>
  <si>
    <t>4101280021</t>
  </si>
  <si>
    <t>4101280027</t>
  </si>
  <si>
    <t>4101280023</t>
  </si>
  <si>
    <t>4101280019</t>
  </si>
  <si>
    <t>4101280020</t>
  </si>
  <si>
    <t>4101280012</t>
  </si>
  <si>
    <t>4101280014</t>
  </si>
  <si>
    <t>4101280024</t>
  </si>
  <si>
    <t>4101280015</t>
  </si>
  <si>
    <t>4101280025</t>
  </si>
  <si>
    <t>4101280016</t>
  </si>
  <si>
    <t>4101280011</t>
  </si>
  <si>
    <t>4101280017</t>
  </si>
  <si>
    <t>4101280026</t>
  </si>
  <si>
    <t>4101280013</t>
  </si>
  <si>
    <t>4101280022</t>
  </si>
  <si>
    <t>4101280003</t>
  </si>
  <si>
    <t>4101280004</t>
  </si>
  <si>
    <t>4101280010</t>
  </si>
  <si>
    <t>4101280002</t>
  </si>
  <si>
    <t>4101280028</t>
  </si>
  <si>
    <t>05.07.2021</t>
  </si>
  <si>
    <t>02.08.2021</t>
  </si>
  <si>
    <t>СЧФ от 05.07.21</t>
  </si>
  <si>
    <t>СЧФ от 02.08.2021</t>
  </si>
  <si>
    <t>проектор EPSON EB -E01 3LCD</t>
  </si>
  <si>
    <t>принтер МФУ лазерное Brother DCP</t>
  </si>
  <si>
    <t>4101340001</t>
  </si>
  <si>
    <t>4101340002</t>
  </si>
  <si>
    <t>13.12.2021</t>
  </si>
  <si>
    <t>СЧФ от 13.12.2021</t>
  </si>
  <si>
    <t>Шкаф архивный ШАМ-0,05</t>
  </si>
  <si>
    <t xml:space="preserve"> Шкаф ШАМ -11-400</t>
  </si>
  <si>
    <t>5101360002</t>
  </si>
  <si>
    <t>5101360003</t>
  </si>
  <si>
    <t>02.11.2021</t>
  </si>
  <si>
    <t>СЧФ от 02.11.2021</t>
  </si>
  <si>
    <t>КОНЬ  ГИМНАСТИЧЕСКИЙ</t>
  </si>
  <si>
    <t>2101350001</t>
  </si>
  <si>
    <t>СЧФ от 24.11.2021</t>
  </si>
  <si>
    <t>СОШ № 7</t>
  </si>
  <si>
    <t>Акт о закрепл.опер упр от 25.01.2022</t>
  </si>
  <si>
    <t>СОШ № 8</t>
  </si>
  <si>
    <t>Договор опер упря от 01.04.2002 № 22, постановление Главы МО ХР от 19.04.2004 № 269 "О пролонгации"</t>
  </si>
  <si>
    <t>Договор опер упр от 01.04.2002 № 20, постановление Главы МО ХР от 19.04.2004 № 269 "О пролонгации"</t>
  </si>
  <si>
    <t>Договор опер упр от 01.04.2002 № 21, постановление Главы МО ХР от 19.04.2004 № 269 "О пролонгации"</t>
  </si>
  <si>
    <t>Договор опер упр от 01.04.2002 № 23, постановление Главы МО ХР от 19.04.2004 № 269 "О пролонгации"</t>
  </si>
  <si>
    <t>Договор опер упр от 01.04.2002 № 24, постановление Главы МО ХР от 19.04.2004 № 269 "О пролонгации"</t>
  </si>
  <si>
    <t>Договор опер упр от 01.04.2002 № 25, постановление Главы МО ХР от 19.04.2004 № 269 "О пролонгации"</t>
  </si>
  <si>
    <t xml:space="preserve">Договор опер упр от 01.04.2002 № 26, постановление Главы МО ХР от 19.04.2004 № 269 "О пролонгации" </t>
  </si>
  <si>
    <t xml:space="preserve">Договор опер упр от 01.04.2002 № 27, постановление Главы МО ХР от 19.04.2004 № 269 "О пролонгации" </t>
  </si>
  <si>
    <t>9. МБОУ СОШ № 9 с. Комиссарово</t>
  </si>
  <si>
    <t>СОШ № 9</t>
  </si>
  <si>
    <t>Заявл. №3115 от 26.11.21, акт оп уп от 02.12.21</t>
  </si>
  <si>
    <t>Система охранной сигнальзации</t>
  </si>
  <si>
    <t>док о возник права от16.12.2021</t>
  </si>
  <si>
    <t>СОШ № 10</t>
  </si>
  <si>
    <t xml:space="preserve"> акт опер упр от 27.12.2021</t>
  </si>
  <si>
    <t>Математика 8 кл Эк В.В.. 2шт</t>
  </si>
  <si>
    <t>Всеобщая История. Новейшая история Сороко-Цюпа О.С.11кл  3шт</t>
  </si>
  <si>
    <t>Информатика  11 кл Семакин И.Г. 3шт</t>
  </si>
  <si>
    <t>Технология  10-11 кл Симоненко В.Д.. 3шт</t>
  </si>
  <si>
    <t>Физика Мякишев Г.Я.11 кл, 10-11кл. 9шт</t>
  </si>
  <si>
    <t>Биология  Никишов А.И. 8 кл 2 шт</t>
  </si>
  <si>
    <t>Биология  Пасечник В.В.. 11 кл 3 шт</t>
  </si>
  <si>
    <t>Биология,Человек  Соломина Е.Н... 9кл 2 шт</t>
  </si>
  <si>
    <t>Математика 5 кл Перова М.Н. 2шт</t>
  </si>
  <si>
    <t>Литература 11 кл Журавлева В.П.в 2хч 6шт</t>
  </si>
  <si>
    <t>География Лифанова Т.М.6, 7,8,9 кл 8 шт</t>
  </si>
  <si>
    <t>Природоведение Лифанова Т.М .5 кл 2 шт</t>
  </si>
  <si>
    <t>Физ. культурв Лях В.И..10-11 кл 3 шт</t>
  </si>
  <si>
    <t>География Максаковский В.П..10-11 кл 3 шт</t>
  </si>
  <si>
    <t>Алгебра 11 кл Мерзляк А.Г. 3шт</t>
  </si>
  <si>
    <t>Геометрия 11 кл Мерзляк А.Г. 3шт</t>
  </si>
  <si>
    <t xml:space="preserve"> История России  Горинов М.М.. 10 кл в 2хч  6шт</t>
  </si>
  <si>
    <t xml:space="preserve"> История России  Горинов М.М.. 11 кл в 2хч  6шт</t>
  </si>
  <si>
    <t>Математика  Капустина Г.М. 6 кл 2шт</t>
  </si>
  <si>
    <t>ОБЖ Ким С.В. 10-11 кл 3 шт</t>
  </si>
  <si>
    <t>Биология  Клепинина З.А.7 кл 2 шт</t>
  </si>
  <si>
    <t>Родная русская литература 5,6,7,8,9кл, Александрова О.М.7/5=35шт</t>
  </si>
  <si>
    <t>Математика 7кл Алышева Т.В. адаптир. основ. общеобр. программы 7 кл 2шт</t>
  </si>
  <si>
    <t>Математика 9 кл Антропов А.П.. адаптир. основ. общеобр. программы 2шт</t>
  </si>
  <si>
    <t>Английский Язык 11кл Афанасьева О.В. 3шт</t>
  </si>
  <si>
    <t>История Отечества  Бгажнокова И.М. 7,8,9 кл  6шт</t>
  </si>
  <si>
    <t>Мир Истории Бгажнокова И.М. 6кл  2шт</t>
  </si>
  <si>
    <t>4101280029</t>
  </si>
  <si>
    <t>МФУ  лазерное Pantum М6500</t>
  </si>
  <si>
    <t>3101060241</t>
  </si>
  <si>
    <t>06.10.2021</t>
  </si>
  <si>
    <t>Плита электрическая DARINA E 3404 W</t>
  </si>
  <si>
    <t>4101360003</t>
  </si>
  <si>
    <t>Шкаф Практик СВ-11</t>
  </si>
  <si>
    <t>СОШ № 12</t>
  </si>
  <si>
    <t>Р/плат док от 05.07.2021</t>
  </si>
  <si>
    <t>Р/плат док от 06.10.2021</t>
  </si>
  <si>
    <t>Р/плат док от 02.06.2021</t>
  </si>
  <si>
    <t>Р/плат док от 16.12.2021</t>
  </si>
  <si>
    <t>Р/плат док от 02.11.2021</t>
  </si>
  <si>
    <t>Р/плат док от 05.07.2021 (Н)</t>
  </si>
  <si>
    <t>25.01.2022 акт опер упр</t>
  </si>
  <si>
    <t>СОШ № 14</t>
  </si>
  <si>
    <t>СОШ № 13</t>
  </si>
  <si>
    <t>ООШ № 15</t>
  </si>
  <si>
    <t>4101340165</t>
  </si>
  <si>
    <t>4101340166</t>
  </si>
  <si>
    <t>4101340167</t>
  </si>
  <si>
    <t>06.09.2021</t>
  </si>
  <si>
    <t>08.10.2021</t>
  </si>
  <si>
    <t xml:space="preserve"> р/пл. док.от 06.09.2021</t>
  </si>
  <si>
    <t>р/плат док от 06.09.2021</t>
  </si>
  <si>
    <t>р/платеж док от 08.10.2021</t>
  </si>
  <si>
    <t>Акт опер упр от 25.01.2022</t>
  </si>
  <si>
    <t>Водонагреватель Willlmark</t>
  </si>
  <si>
    <t>1010005102</t>
  </si>
  <si>
    <t>Расч.плат док от 30.08.2021</t>
  </si>
  <si>
    <t>1010005105</t>
  </si>
  <si>
    <t>Расч/плат док от 06.10.2021</t>
  </si>
  <si>
    <t>Стиральная машинка п/автомат Zarget</t>
  </si>
  <si>
    <t>1010005104</t>
  </si>
  <si>
    <t>ДС № 2</t>
  </si>
  <si>
    <t>заявл от 12.01.22 № 27, акт опер упр от 12.01.2022</t>
  </si>
  <si>
    <t>Заявление 26.08.2021 № 2215, атк опер пр о 26.08.21</t>
  </si>
  <si>
    <t>ДС № 6</t>
  </si>
  <si>
    <t>Спец. Найм от 15.12.2021 № 15 Клименко Д.А</t>
  </si>
  <si>
    <t>Спец. Найм от 01.02.2015 № 16 Чистоклетова В.А.</t>
  </si>
  <si>
    <t>ДС № 9</t>
  </si>
  <si>
    <t>Автоматизированная система тревожной сигнализации</t>
  </si>
  <si>
    <t>Двухколесный велосипед N. Ergo 2021</t>
  </si>
  <si>
    <t>Кроватка для куклы 63 см</t>
  </si>
  <si>
    <t>4101360030</t>
  </si>
  <si>
    <t>4101360035</t>
  </si>
  <si>
    <t>4101360029</t>
  </si>
  <si>
    <t>4101360031</t>
  </si>
  <si>
    <t>4101360032</t>
  </si>
  <si>
    <t>4101340004</t>
  </si>
  <si>
    <t>01.10.2021</t>
  </si>
  <si>
    <t>28.12.2021</t>
  </si>
  <si>
    <t>расч плат док от 01.10.2021</t>
  </si>
  <si>
    <t>расч плат док от 28.12.2021</t>
  </si>
  <si>
    <t>заявл 11.10.21 № 2632, акт опер упр от 25.01.2022</t>
  </si>
  <si>
    <t>ДС № 10</t>
  </si>
  <si>
    <t xml:space="preserve">Договор опер упр от 01.04.2002 № 29, постановление Главы МО ХР от 19.04.2004 № 269 "О пролонгации" </t>
  </si>
  <si>
    <t xml:space="preserve">Договор опер упр от 01.04.2002 № 31, постановление Главы МО ХР от 19.04.2004 № 269 "О пролонгации" </t>
  </si>
  <si>
    <t xml:space="preserve">Договор опер упр от 01.04.2002 № 32, постановление Главы МО ХР от 19.04.2004 № 269 "О пролонгации" </t>
  </si>
  <si>
    <t xml:space="preserve">Договор опер упр от 01.04.2002 № 34, постановление Главы МО ХР от 19.04.2004 № 269 "О пролонгации" </t>
  </si>
  <si>
    <t xml:space="preserve">Договор опер упр от 01.04.2002 № 14, постановление Главы МО ХР от 13.04.2004 № 257 "О пролонгации" </t>
  </si>
  <si>
    <t xml:space="preserve">Договор опер упр от 01.04.2002 № 7, постановление Главы МО ХР от 13.04.2004 № 257 "О пролонгации" </t>
  </si>
  <si>
    <t xml:space="preserve">Договор опер упр от 01.04.2002 № 10, постановление Главы МО ХР от 13.04.2004 № 257 "О пролонгации" </t>
  </si>
  <si>
    <t xml:space="preserve">Договор опер упр от 01.04.2002 № 6, постановление Главы МО ХР от 13.04.2004 № 257 "О пролонгации" </t>
  </si>
  <si>
    <t>Договор опер упр от 01.04.2002 № 15, постановление Главы МО ХР от 13.04.2004 № 257 "О пролонгации"</t>
  </si>
  <si>
    <t>Договор опер упр от 01.04.2002 № 12, постановление Главы МО ХР от 13.04.2004 № 257 "О пролонгации"</t>
  </si>
  <si>
    <t>Договор опер упр от 01.04.2002 № 11, постановление Главы МО ХР от 13.04.2004 № 257 "О пролонгации"</t>
  </si>
  <si>
    <t>Договор опер упр от 01.04.2002 № 5, постановление Главы МО ХР от 13.04.2004 № 257 "О пролонгации"</t>
  </si>
  <si>
    <t>ДС № 12</t>
  </si>
  <si>
    <t>Автоматизированная система охранно-пожарной сигнализации</t>
  </si>
  <si>
    <t>5101340001</t>
  </si>
  <si>
    <t xml:space="preserve">Расч плат док о 04.09.21 </t>
  </si>
  <si>
    <t>ДС № 19</t>
  </si>
  <si>
    <t>ДС № 20</t>
  </si>
  <si>
    <t>01013400009</t>
  </si>
  <si>
    <t>Христоматия  "Библиотека детского сада"</t>
  </si>
  <si>
    <t>Букварь (Жукова Н)</t>
  </si>
  <si>
    <t>01013800003</t>
  </si>
  <si>
    <t>01013800001</t>
  </si>
  <si>
    <t>01013800002</t>
  </si>
  <si>
    <t>Расч плт док от 06.10.2021</t>
  </si>
  <si>
    <t>расч плат док от 17.06.2021</t>
  </si>
  <si>
    <t>ДС № 23</t>
  </si>
  <si>
    <t>ДС № 87</t>
  </si>
  <si>
    <t>ДС № 3</t>
  </si>
  <si>
    <t>27.02.2021</t>
  </si>
  <si>
    <t>16.12.2021</t>
  </si>
  <si>
    <t>25.12.2021</t>
  </si>
  <si>
    <t>30.12.2021</t>
  </si>
  <si>
    <t>18.08.2021</t>
  </si>
  <si>
    <t>14.04.2021</t>
  </si>
  <si>
    <t>расч плат док от 18.08.2021</t>
  </si>
  <si>
    <t>расч плат док от 14.04.2021</t>
  </si>
  <si>
    <t>ЦДО</t>
  </si>
  <si>
    <t>ДЮСШ</t>
  </si>
  <si>
    <t>Программное обеспечение  ViPNET</t>
  </si>
  <si>
    <t>Имущественные права аис Сетевой город</t>
  </si>
  <si>
    <t>41116I0003</t>
  </si>
  <si>
    <t>41116I0001</t>
  </si>
  <si>
    <t>20.08.2021</t>
  </si>
  <si>
    <t>22.09.2021</t>
  </si>
  <si>
    <t>Актопер упр от 25.01.2022</t>
  </si>
  <si>
    <t>расч плат док от 20.08.2021</t>
  </si>
  <si>
    <t>расч плат док от 22.09.2021</t>
  </si>
  <si>
    <t>Договор опер.упр. от 25.08.08 № 54, Решение Думы ХМО от29.09.2020 № 9 (О правопреемстве)</t>
  </si>
  <si>
    <t>заял №8 от 20.01.21, № 127 от 22.01.21, акт опер упр от 04.03.2021</t>
  </si>
  <si>
    <t>Договор опер упр от 28.08.2006 № 56, постановление главы ХХМР от 28.08.2006 № 493</t>
  </si>
  <si>
    <t>Расп АХМО № 175-ра "О передаче ТС в ОУ МКУ "ХОЗУ"</t>
  </si>
  <si>
    <t>Заяв от 25.01.21 №12, акт опер упр от19.03.21</t>
  </si>
  <si>
    <t>Заяв от 24.05.21 №1295, акт опер упр от 16.08.21</t>
  </si>
  <si>
    <t>Расп АХМО № 354-ра "О передаче ОС в ОУ МКУ "ХОЗУ"</t>
  </si>
  <si>
    <t>Расп АХМО № 687-ра "О передаче ОС в ОУ МКУ "ХОЗУ"</t>
  </si>
  <si>
    <t>Заяв от 22.12.21 № 37, акт опер упр от 29.12.21</t>
  </si>
  <si>
    <t>110134000395</t>
  </si>
  <si>
    <t>04.03.2021. расп АХМО № 142-ра передаче ОС в оперативное управление МКУ "ХОЗУ"</t>
  </si>
  <si>
    <t>Стабилизатор напряжения IS3500RT (3500ВА)</t>
  </si>
  <si>
    <t>110134000382</t>
  </si>
  <si>
    <t>Стабилизатор напряжения "Штиль" инверторныйИнСтаб IS2500 (2000 Вт)</t>
  </si>
  <si>
    <t>110134000489</t>
  </si>
  <si>
    <t>Кресло для зрительного зала в виде секций стационарных  четырехместных</t>
  </si>
  <si>
    <t>110136000469</t>
  </si>
  <si>
    <t>110136000467</t>
  </si>
  <si>
    <t>110136000466</t>
  </si>
  <si>
    <t>110136000465</t>
  </si>
  <si>
    <t>110136000464</t>
  </si>
  <si>
    <t>110136000463</t>
  </si>
  <si>
    <t>110136000462</t>
  </si>
  <si>
    <t>110136000461</t>
  </si>
  <si>
    <t>110136000460</t>
  </si>
  <si>
    <t>110136000459</t>
  </si>
  <si>
    <t>110136000458</t>
  </si>
  <si>
    <t>110136000457</t>
  </si>
  <si>
    <t>110136000455</t>
  </si>
  <si>
    <t>110136000454</t>
  </si>
  <si>
    <t>110136000453</t>
  </si>
  <si>
    <t>110136000452</t>
  </si>
  <si>
    <t>110136000451</t>
  </si>
  <si>
    <t>110136000450</t>
  </si>
  <si>
    <t>110136000449</t>
  </si>
  <si>
    <t>110136000448</t>
  </si>
  <si>
    <t>110136000473</t>
  </si>
  <si>
    <t>110136000472</t>
  </si>
  <si>
    <t>110136000471</t>
  </si>
  <si>
    <t>110136000470</t>
  </si>
  <si>
    <t>110136000456</t>
  </si>
  <si>
    <t>110136000488</t>
  </si>
  <si>
    <t>110136000487</t>
  </si>
  <si>
    <t>110136000486</t>
  </si>
  <si>
    <t>110136000485</t>
  </si>
  <si>
    <t>110136000484</t>
  </si>
  <si>
    <t>110136000483</t>
  </si>
  <si>
    <t>110136000482</t>
  </si>
  <si>
    <t>110136000481</t>
  </si>
  <si>
    <t>110136000480</t>
  </si>
  <si>
    <t>110136000479</t>
  </si>
  <si>
    <t>110136000478</t>
  </si>
  <si>
    <t>110136000477</t>
  </si>
  <si>
    <t>110136000476</t>
  </si>
  <si>
    <t>110136000475</t>
  </si>
  <si>
    <t>110136000474</t>
  </si>
  <si>
    <t>расч плат док от 03.08.21</t>
  </si>
  <si>
    <t>расч плат док от 08.12.2021</t>
  </si>
  <si>
    <t>расч плат док от 27.10.21</t>
  </si>
  <si>
    <t>акт опер упр от 30.12.2021</t>
  </si>
  <si>
    <t>МК СОД МОУ</t>
  </si>
  <si>
    <t>Заяв от 16.08.2021 № 2214, 26.08.2021 акт опер упр</t>
  </si>
  <si>
    <t>Заяв №3293 от 13.12.21, акт опер упр от 23.12.21</t>
  </si>
  <si>
    <t>Библиот-муз</t>
  </si>
  <si>
    <t>с. Камень-Рыболов, ул. Гор.1, д. 285, кв. 48</t>
  </si>
  <si>
    <t>муниципальная казна</t>
  </si>
  <si>
    <t>Передача от поселений</t>
  </si>
  <si>
    <t>Исключено</t>
  </si>
  <si>
    <t>Всего казна</t>
  </si>
  <si>
    <t>ВсегоЖФ</t>
  </si>
  <si>
    <t>Исключено  ЖФ</t>
  </si>
  <si>
    <t>в т.ч. 76 квартир с 0,00 стоимостью</t>
  </si>
  <si>
    <t>Договор аренды с КГУП "Примтеплоэнерго" от 20.12.2013 № 107/0035-15</t>
  </si>
  <si>
    <t>Договор аренды с КГУП "Примтеплоэнерго" от 20.12.2013 № 107/0035-16</t>
  </si>
  <si>
    <t>Договор аренды с КГУП "Примтеплоэнерго" от 20.12.2013 № 107/0035-17</t>
  </si>
  <si>
    <t>Договор аренды с КГУП "Примтеплоэнерго" от 20.12.2013 № 107/0035-18</t>
  </si>
  <si>
    <t>25:19:030202:820</t>
  </si>
  <si>
    <t>956108520000711</t>
  </si>
  <si>
    <t>956108520000712</t>
  </si>
  <si>
    <t>956108520000713</t>
  </si>
  <si>
    <t>956108520000714</t>
  </si>
  <si>
    <t>956108520000736</t>
  </si>
  <si>
    <t>956108520000737</t>
  </si>
  <si>
    <t>956108520000760</t>
  </si>
  <si>
    <t>956108520000761</t>
  </si>
  <si>
    <t>956108520000762</t>
  </si>
  <si>
    <t>956108520000763</t>
  </si>
  <si>
    <t>956108520000771</t>
  </si>
  <si>
    <t>956108520000772</t>
  </si>
  <si>
    <t>956108520000773</t>
  </si>
  <si>
    <t>956108520000774</t>
  </si>
  <si>
    <t>956108520000775</t>
  </si>
  <si>
    <t>956108520000776</t>
  </si>
  <si>
    <t>956108520000777</t>
  </si>
  <si>
    <t>956108520000778</t>
  </si>
  <si>
    <t>952108520400172-96</t>
  </si>
  <si>
    <t>952108520400197-206</t>
  </si>
  <si>
    <t>Стул посетителя ТОСП Ильинка (10 шт.)</t>
  </si>
  <si>
    <t xml:space="preserve">Стул посетителя ТОСП Ильинка </t>
  </si>
  <si>
    <t>952108520400207-09</t>
  </si>
  <si>
    <t>952108520500001</t>
  </si>
  <si>
    <t>952108520400058</t>
  </si>
  <si>
    <t>952108520400059</t>
  </si>
  <si>
    <t>952108520400060</t>
  </si>
  <si>
    <t>952108520400061</t>
  </si>
  <si>
    <t>952108520400062</t>
  </si>
  <si>
    <t>952108520400072</t>
  </si>
  <si>
    <t>952108520400073</t>
  </si>
  <si>
    <t>952108510600073</t>
  </si>
  <si>
    <t>956108520000038</t>
  </si>
  <si>
    <t>956108520000039</t>
  </si>
  <si>
    <t>956108520000040</t>
  </si>
  <si>
    <t>956108520000041</t>
  </si>
  <si>
    <t>956108520000042</t>
  </si>
  <si>
    <t>956108520000045</t>
  </si>
  <si>
    <t>956108520000050</t>
  </si>
  <si>
    <t>956108520000051</t>
  </si>
  <si>
    <t>956108520000052</t>
  </si>
  <si>
    <t>956108520000053</t>
  </si>
  <si>
    <t>956108520000054</t>
  </si>
  <si>
    <t>956108520000055</t>
  </si>
  <si>
    <t>956108520000056</t>
  </si>
  <si>
    <t>956108520000057</t>
  </si>
  <si>
    <t>956108520000058</t>
  </si>
  <si>
    <t>956108520000059</t>
  </si>
  <si>
    <t>956108520000060</t>
  </si>
  <si>
    <t>956108520000061</t>
  </si>
  <si>
    <t>956108520000063</t>
  </si>
  <si>
    <t>956108520000064</t>
  </si>
  <si>
    <t>956108520000065</t>
  </si>
  <si>
    <t>956108520000067</t>
  </si>
  <si>
    <t>956108520000068</t>
  </si>
  <si>
    <t>956108520000069</t>
  </si>
  <si>
    <t>956108520000070</t>
  </si>
  <si>
    <t>956108520000071</t>
  </si>
  <si>
    <t>956108520000072</t>
  </si>
  <si>
    <t>956108520000074</t>
  </si>
  <si>
    <t>956108520000075</t>
  </si>
  <si>
    <t>956108520000076</t>
  </si>
  <si>
    <t>956108520000077</t>
  </si>
  <si>
    <t>956108520000078</t>
  </si>
  <si>
    <t>956108520000079</t>
  </si>
  <si>
    <t>956108520000080</t>
  </si>
  <si>
    <t>956108520000081</t>
  </si>
  <si>
    <t>956108520000082</t>
  </si>
  <si>
    <t>956108520000083</t>
  </si>
  <si>
    <t>956108520000084</t>
  </si>
  <si>
    <t>956108520000085</t>
  </si>
  <si>
    <t>956108520000087</t>
  </si>
  <si>
    <t>956108520000088</t>
  </si>
  <si>
    <t>956108520000089</t>
  </si>
  <si>
    <t>956108520000090</t>
  </si>
  <si>
    <t>956108520000091</t>
  </si>
  <si>
    <t>956108520000092</t>
  </si>
  <si>
    <t>956108520000093</t>
  </si>
  <si>
    <t>956108520000094</t>
  </si>
  <si>
    <t>956108520000095</t>
  </si>
  <si>
    <t>956108520000096</t>
  </si>
  <si>
    <t>956108520000097</t>
  </si>
  <si>
    <t>956108520000098</t>
  </si>
  <si>
    <t>956108520000099</t>
  </si>
  <si>
    <t>956108520000100</t>
  </si>
  <si>
    <t>956108520000101</t>
  </si>
  <si>
    <t>956108520000102</t>
  </si>
  <si>
    <t>956108520000103</t>
  </si>
  <si>
    <t>956108520000104</t>
  </si>
  <si>
    <t>956108520000105</t>
  </si>
  <si>
    <t>956108520000106</t>
  </si>
  <si>
    <t>956108520000107</t>
  </si>
  <si>
    <t>956108520000108</t>
  </si>
  <si>
    <t>956108520000109</t>
  </si>
  <si>
    <t>956108520000110</t>
  </si>
  <si>
    <t>956108520000111</t>
  </si>
  <si>
    <t>956108520000112</t>
  </si>
  <si>
    <t>956108520000113</t>
  </si>
  <si>
    <t>956108520000114</t>
  </si>
  <si>
    <t>956108520000115</t>
  </si>
  <si>
    <t>956108520000116</t>
  </si>
  <si>
    <t>956108520000117</t>
  </si>
  <si>
    <t>956108520000118</t>
  </si>
  <si>
    <t>956108520000119</t>
  </si>
  <si>
    <t>956108520000120</t>
  </si>
  <si>
    <t>956108520000121</t>
  </si>
  <si>
    <t>956108520000122</t>
  </si>
  <si>
    <t>956108520000123</t>
  </si>
  <si>
    <t>956108520000124</t>
  </si>
  <si>
    <t>956108520000126</t>
  </si>
  <si>
    <t>956108520000128</t>
  </si>
  <si>
    <t>956108520000129</t>
  </si>
  <si>
    <t>956108520000130</t>
  </si>
  <si>
    <t>956108520000131</t>
  </si>
  <si>
    <t>956108520000132</t>
  </si>
  <si>
    <t>956108520000133</t>
  </si>
  <si>
    <t>956108520000134</t>
  </si>
  <si>
    <t>956108520000135</t>
  </si>
  <si>
    <t>956108520000137</t>
  </si>
  <si>
    <t>956108520000138</t>
  </si>
  <si>
    <t>956108520000139</t>
  </si>
  <si>
    <t>956108520000140</t>
  </si>
  <si>
    <t>956108520000141</t>
  </si>
  <si>
    <t>956108520000142</t>
  </si>
  <si>
    <t>956108520000143</t>
  </si>
  <si>
    <t>956108520000144</t>
  </si>
  <si>
    <t>956108520000145</t>
  </si>
  <si>
    <t>956108520000146</t>
  </si>
  <si>
    <t>956108520000147</t>
  </si>
  <si>
    <t>956108520000148</t>
  </si>
  <si>
    <t>956108520000149</t>
  </si>
  <si>
    <t>956108520000150</t>
  </si>
  <si>
    <t>956108520000151</t>
  </si>
  <si>
    <t>956108520000152</t>
  </si>
  <si>
    <t>956108520000153</t>
  </si>
  <si>
    <t>956108520000154</t>
  </si>
  <si>
    <t>956108520000155</t>
  </si>
  <si>
    <t>956108520000156</t>
  </si>
  <si>
    <t>956108520000157</t>
  </si>
  <si>
    <t>956108520000158</t>
  </si>
  <si>
    <t>956108520000159</t>
  </si>
  <si>
    <t>956108520000160</t>
  </si>
  <si>
    <t>956108520000161</t>
  </si>
  <si>
    <t>956108520000073</t>
  </si>
  <si>
    <t>956108520000086</t>
  </si>
  <si>
    <t>956108520000125</t>
  </si>
  <si>
    <t>956108520000127</t>
  </si>
  <si>
    <t>956108520000136</t>
  </si>
  <si>
    <t>952108520400220</t>
  </si>
  <si>
    <t>952108520400071</t>
  </si>
  <si>
    <t>952108520500134</t>
  </si>
  <si>
    <t>952108520500135</t>
  </si>
  <si>
    <t>952108520500136</t>
  </si>
  <si>
    <t>952108520500137</t>
  </si>
  <si>
    <t>952108520200061</t>
  </si>
  <si>
    <t>952108520500138</t>
  </si>
  <si>
    <t>952108520200062</t>
  </si>
  <si>
    <t>952108520200063</t>
  </si>
  <si>
    <t>952108520500139</t>
  </si>
  <si>
    <t>952108520500140</t>
  </si>
  <si>
    <t>952108520500141</t>
  </si>
  <si>
    <t>952108510300003</t>
  </si>
  <si>
    <t>952108520400068</t>
  </si>
  <si>
    <t>956108520000066</t>
  </si>
  <si>
    <t>00000000011119</t>
  </si>
  <si>
    <t>00000000011117</t>
  </si>
  <si>
    <t>952108510200003</t>
  </si>
  <si>
    <t>952101340400001</t>
  </si>
  <si>
    <t>952108510500005</t>
  </si>
  <si>
    <t>952108510500006</t>
  </si>
  <si>
    <t>952101350400001</t>
  </si>
  <si>
    <t>952101350400002</t>
  </si>
  <si>
    <t>952101340400007</t>
  </si>
  <si>
    <t>952101340400006</t>
  </si>
  <si>
    <t>952101340400008</t>
  </si>
  <si>
    <t>952108520600118</t>
  </si>
  <si>
    <t>952108520600119</t>
  </si>
  <si>
    <t>00000000010570</t>
  </si>
  <si>
    <t>952101000500001</t>
  </si>
  <si>
    <t>952101360400135</t>
  </si>
  <si>
    <t>952108510600078</t>
  </si>
  <si>
    <t>952108510600077</t>
  </si>
  <si>
    <t>952108510600076</t>
  </si>
  <si>
    <t>952108510600080</t>
  </si>
  <si>
    <t>952108510600081</t>
  </si>
  <si>
    <t>952108510600083</t>
  </si>
  <si>
    <t>952108510600088</t>
  </si>
  <si>
    <t>952108510600091</t>
  </si>
  <si>
    <t>952108510600089</t>
  </si>
  <si>
    <t>952108510600090</t>
  </si>
  <si>
    <t>952108510600092</t>
  </si>
  <si>
    <t>952108510600093</t>
  </si>
  <si>
    <t>952108510600084</t>
  </si>
  <si>
    <t>952108510600085</t>
  </si>
  <si>
    <t>952108510600086</t>
  </si>
  <si>
    <t>952108510600072</t>
  </si>
  <si>
    <t>952108510600071</t>
  </si>
  <si>
    <t>952108510600087</t>
  </si>
  <si>
    <t>952108510600082</t>
  </si>
  <si>
    <t>952108510600068</t>
  </si>
  <si>
    <t>952108510600079</t>
  </si>
  <si>
    <t>952108510600069</t>
  </si>
  <si>
    <t>952108510600095</t>
  </si>
  <si>
    <t>952108510600067</t>
  </si>
  <si>
    <t>952108510600066</t>
  </si>
  <si>
    <t>952108510600075</t>
  </si>
  <si>
    <t>952108510600074</t>
  </si>
  <si>
    <t>952108510600094</t>
  </si>
  <si>
    <t>952108510600070</t>
  </si>
  <si>
    <t>952108520600004</t>
  </si>
  <si>
    <t>952108520600005</t>
  </si>
  <si>
    <t>00000000011199</t>
  </si>
  <si>
    <t>00000000011200</t>
  </si>
  <si>
    <t>952108520600002</t>
  </si>
  <si>
    <t>956108520000795</t>
  </si>
  <si>
    <t>956108520000796</t>
  </si>
  <si>
    <t>956108520000797</t>
  </si>
  <si>
    <t>956108520000798</t>
  </si>
  <si>
    <t>956108520000799</t>
  </si>
  <si>
    <t>956108520000800</t>
  </si>
  <si>
    <t>956108520000801</t>
  </si>
  <si>
    <t>956108520000802</t>
  </si>
  <si>
    <t>956108520000803</t>
  </si>
  <si>
    <t>956108520000804</t>
  </si>
  <si>
    <t>956108520000805</t>
  </si>
  <si>
    <t>956108520000808</t>
  </si>
  <si>
    <t>956108520000794</t>
  </si>
  <si>
    <t>956108520000806</t>
  </si>
  <si>
    <t>956108520000809</t>
  </si>
  <si>
    <t>956108520000810</t>
  </si>
  <si>
    <t>956108520000811</t>
  </si>
  <si>
    <t>956108520000812</t>
  </si>
  <si>
    <t>956108520000813</t>
  </si>
  <si>
    <t>956108520000814</t>
  </si>
  <si>
    <t>956108520000815</t>
  </si>
  <si>
    <t>956108520000816</t>
  </si>
  <si>
    <t>956108520000817</t>
  </si>
  <si>
    <t>956108520000818</t>
  </si>
  <si>
    <t>956108520000819</t>
  </si>
  <si>
    <t>956108520000820</t>
  </si>
  <si>
    <t>956108520000821</t>
  </si>
  <si>
    <t>956108520000822</t>
  </si>
  <si>
    <t>956108520000823</t>
  </si>
  <si>
    <t>956108520000824</t>
  </si>
  <si>
    <t>956108520000825</t>
  </si>
  <si>
    <t>956108520000826</t>
  </si>
  <si>
    <t>956108520000858</t>
  </si>
  <si>
    <t>956108520001401</t>
  </si>
  <si>
    <t>956108520001402</t>
  </si>
  <si>
    <t>956108520001348</t>
  </si>
  <si>
    <t>956108520001349</t>
  </si>
  <si>
    <t>956108520001350</t>
  </si>
  <si>
    <t>956108520001351</t>
  </si>
  <si>
    <t>956108520001352</t>
  </si>
  <si>
    <t>956108520001353</t>
  </si>
  <si>
    <t>956108520001354</t>
  </si>
  <si>
    <t>956108520001355</t>
  </si>
  <si>
    <t>956108520001356</t>
  </si>
  <si>
    <t>956108520001357</t>
  </si>
  <si>
    <t>956108520001358</t>
  </si>
  <si>
    <t>956108520001359</t>
  </si>
  <si>
    <t>952108520400104</t>
  </si>
  <si>
    <t>952108520400124</t>
  </si>
  <si>
    <t>952108520400125</t>
  </si>
  <si>
    <t>952108520400126</t>
  </si>
  <si>
    <t>952108520400127</t>
  </si>
  <si>
    <t>952108520400128</t>
  </si>
  <si>
    <t>952108520400129</t>
  </si>
  <si>
    <t>952108520400130</t>
  </si>
  <si>
    <t>952108520400118</t>
  </si>
  <si>
    <t>952108520400119</t>
  </si>
  <si>
    <t>952108520400120</t>
  </si>
  <si>
    <t>952108520400123</t>
  </si>
  <si>
    <t>952108520400105</t>
  </si>
  <si>
    <t>952108520400106</t>
  </si>
  <si>
    <t>952108520400107</t>
  </si>
  <si>
    <t>952108520400108</t>
  </si>
  <si>
    <t>952108520400109</t>
  </si>
  <si>
    <t>952108520400110</t>
  </si>
  <si>
    <t>952108520400111</t>
  </si>
  <si>
    <t>952108520400112</t>
  </si>
  <si>
    <t>952108520400113</t>
  </si>
  <si>
    <t>952108520400114</t>
  </si>
  <si>
    <t>952108520400115</t>
  </si>
  <si>
    <t>952108520400116</t>
  </si>
  <si>
    <t>952108520400117</t>
  </si>
  <si>
    <t>952108520400122</t>
  </si>
  <si>
    <t>952108520400121</t>
  </si>
  <si>
    <t>952108520400131</t>
  </si>
  <si>
    <t>952108520400132</t>
  </si>
  <si>
    <t>952108520400133</t>
  </si>
  <si>
    <t>952108520400134</t>
  </si>
  <si>
    <t>952108520400135</t>
  </si>
  <si>
    <t>952108520400136</t>
  </si>
  <si>
    <t>952108520400137</t>
  </si>
  <si>
    <t>952108520400138</t>
  </si>
  <si>
    <t>952108520400139</t>
  </si>
  <si>
    <t>952108520400140</t>
  </si>
  <si>
    <t>952108520400141</t>
  </si>
  <si>
    <t>952108520400142</t>
  </si>
  <si>
    <t>952108520400143</t>
  </si>
  <si>
    <t>952108520400145</t>
  </si>
  <si>
    <t>952108520400146</t>
  </si>
  <si>
    <t>952108520400144</t>
  </si>
  <si>
    <t>952108520400147</t>
  </si>
  <si>
    <t>952108520400148</t>
  </si>
  <si>
    <t>952108520400149</t>
  </si>
  <si>
    <t>952108520400150</t>
  </si>
  <si>
    <t>952108520400151</t>
  </si>
  <si>
    <t>952108520400152</t>
  </si>
  <si>
    <t>952108520400153</t>
  </si>
  <si>
    <t>952108520400154</t>
  </si>
  <si>
    <t>952108520400155</t>
  </si>
  <si>
    <t>952108520400156</t>
  </si>
  <si>
    <t>952108520400157</t>
  </si>
  <si>
    <t>952108520400158</t>
  </si>
  <si>
    <t>952108520400159</t>
  </si>
  <si>
    <t>952108520400160</t>
  </si>
  <si>
    <t>952108520400161</t>
  </si>
  <si>
    <t>952108520400162</t>
  </si>
  <si>
    <t>952108520400163</t>
  </si>
  <si>
    <t>952108520400164</t>
  </si>
  <si>
    <t>952108520200032</t>
  </si>
  <si>
    <t>952108520200033</t>
  </si>
  <si>
    <t>952108520200034</t>
  </si>
  <si>
    <t>952108520200035-42</t>
  </si>
  <si>
    <t>952108520200043</t>
  </si>
  <si>
    <t>952108520200044-46</t>
  </si>
  <si>
    <t>952108520200047-50</t>
  </si>
  <si>
    <t>952108520200051-53</t>
  </si>
  <si>
    <t>952108520200054</t>
  </si>
  <si>
    <t>952108520300062</t>
  </si>
  <si>
    <t>952108520300065</t>
  </si>
  <si>
    <t>952108520300066</t>
  </si>
  <si>
    <t>952108520300067</t>
  </si>
  <si>
    <t>952108520300063</t>
  </si>
  <si>
    <t>952108520200055</t>
  </si>
  <si>
    <t>952108520200056</t>
  </si>
  <si>
    <t>952108520200057</t>
  </si>
  <si>
    <t>952108520200058</t>
  </si>
  <si>
    <t>952108520300064</t>
  </si>
  <si>
    <t>952108520400165</t>
  </si>
  <si>
    <t>952108520400166</t>
  </si>
  <si>
    <t>952108520400167</t>
  </si>
  <si>
    <t>952108520400168</t>
  </si>
  <si>
    <t>952108520400169</t>
  </si>
  <si>
    <t>952108520400170</t>
  </si>
  <si>
    <t>952108520400171</t>
  </si>
  <si>
    <t>952108520400210-15</t>
  </si>
  <si>
    <t>952108520400217</t>
  </si>
  <si>
    <t>952108520400216</t>
  </si>
  <si>
    <t>952108520400218</t>
  </si>
  <si>
    <t>952108520400219</t>
  </si>
  <si>
    <t>956108520000188</t>
  </si>
  <si>
    <t>956108520000189</t>
  </si>
  <si>
    <t>956108520000190</t>
  </si>
  <si>
    <t>956108520000191</t>
  </si>
  <si>
    <t>956108520000192</t>
  </si>
  <si>
    <t>956108520000193-94</t>
  </si>
  <si>
    <t>956108520000195</t>
  </si>
  <si>
    <t>956108520000196</t>
  </si>
  <si>
    <t>952108520300089</t>
  </si>
  <si>
    <t>952108520300090</t>
  </si>
  <si>
    <t>956108520000197</t>
  </si>
  <si>
    <t>956108520000198</t>
  </si>
  <si>
    <t>956108520000204</t>
  </si>
  <si>
    <t>956108520000205</t>
  </si>
  <si>
    <t>952101340500002</t>
  </si>
  <si>
    <t>952101340500003</t>
  </si>
  <si>
    <t>952101340300015</t>
  </si>
  <si>
    <t>952108520400074</t>
  </si>
  <si>
    <t>956108520000206</t>
  </si>
  <si>
    <t>956108520000207-08</t>
  </si>
  <si>
    <t>956108520000209</t>
  </si>
  <si>
    <t>952108510600013</t>
  </si>
  <si>
    <t>956108520000213</t>
  </si>
  <si>
    <t>952108510500001</t>
  </si>
  <si>
    <t>956108520001363</t>
  </si>
  <si>
    <t>952101350400003</t>
  </si>
  <si>
    <t>956108520000787</t>
  </si>
  <si>
    <t>952108520300054</t>
  </si>
  <si>
    <t>956108520000214-15</t>
  </si>
  <si>
    <t>956108520000216</t>
  </si>
  <si>
    <t>956108520000217</t>
  </si>
  <si>
    <t>956108520000218</t>
  </si>
  <si>
    <t>956108520000219</t>
  </si>
  <si>
    <t>956108520000220-21</t>
  </si>
  <si>
    <t>956108520000222</t>
  </si>
  <si>
    <t>956108520000232</t>
  </si>
  <si>
    <t>956108520000233-34</t>
  </si>
  <si>
    <t>956108520000235</t>
  </si>
  <si>
    <t>956108520000236-37</t>
  </si>
  <si>
    <t>956108520000238</t>
  </si>
  <si>
    <t>956108520001105</t>
  </si>
  <si>
    <t>956108520001106-07</t>
  </si>
  <si>
    <t>956108520001108</t>
  </si>
  <si>
    <t>956108520001109-10</t>
  </si>
  <si>
    <t>956108520001111</t>
  </si>
  <si>
    <t>956108520001112</t>
  </si>
  <si>
    <t>956108520001113</t>
  </si>
  <si>
    <t>956108520001114</t>
  </si>
  <si>
    <t>956108520001119</t>
  </si>
  <si>
    <t>956108520001120</t>
  </si>
  <si>
    <t>956108520001121</t>
  </si>
  <si>
    <t>956108520001122</t>
  </si>
  <si>
    <t>956108520001123</t>
  </si>
  <si>
    <t>956108520001127</t>
  </si>
  <si>
    <t>956108520001130</t>
  </si>
  <si>
    <t>956108520001131</t>
  </si>
  <si>
    <t>956108520001134</t>
  </si>
  <si>
    <t>956108520001135</t>
  </si>
  <si>
    <t>956108520001136</t>
  </si>
  <si>
    <t>956108520001137</t>
  </si>
  <si>
    <t>956108520001138</t>
  </si>
  <si>
    <t>956108520001139</t>
  </si>
  <si>
    <t>956108520001140</t>
  </si>
  <si>
    <t>956108520001141</t>
  </si>
  <si>
    <t>956108520001142</t>
  </si>
  <si>
    <t>956108520001143</t>
  </si>
  <si>
    <t>956108520001144</t>
  </si>
  <si>
    <t>956108520001154</t>
  </si>
  <si>
    <t>956108520001145</t>
  </si>
  <si>
    <t>956108520001146</t>
  </si>
  <si>
    <t>956108520001147</t>
  </si>
  <si>
    <t>956108520001148</t>
  </si>
  <si>
    <t>956108520001151</t>
  </si>
  <si>
    <t>956108520001149</t>
  </si>
  <si>
    <t>956108520001153</t>
  </si>
  <si>
    <t>956108520001155</t>
  </si>
  <si>
    <t>956108520001156</t>
  </si>
  <si>
    <t>956108520001157</t>
  </si>
  <si>
    <t>956108520001158</t>
  </si>
  <si>
    <t>956108520001159</t>
  </si>
  <si>
    <t>956108520001160</t>
  </si>
  <si>
    <t>956108520001161</t>
  </si>
  <si>
    <t>956108520001164</t>
  </si>
  <si>
    <t>956108520001165</t>
  </si>
  <si>
    <t>956108520001166</t>
  </si>
  <si>
    <t>956108520001167</t>
  </si>
  <si>
    <t>956108520001168</t>
  </si>
  <si>
    <t>956108520001172</t>
  </si>
  <si>
    <t>956108520001173</t>
  </si>
  <si>
    <t>956108520001174</t>
  </si>
  <si>
    <t>956108520001176</t>
  </si>
  <si>
    <t>956108520001177</t>
  </si>
  <si>
    <t>956108520001178</t>
  </si>
  <si>
    <t>956108520001179</t>
  </si>
  <si>
    <t>956108520001180</t>
  </si>
  <si>
    <t>956108520001181</t>
  </si>
  <si>
    <t>956108520001184</t>
  </si>
  <si>
    <t>956108520001182</t>
  </si>
  <si>
    <t>956108520001185</t>
  </si>
  <si>
    <t>956108520001187</t>
  </si>
  <si>
    <t>956108520001194</t>
  </si>
  <si>
    <t>956108520001188</t>
  </si>
  <si>
    <t>956108520001195</t>
  </si>
  <si>
    <t>956108520001196</t>
  </si>
  <si>
    <t>956108520001197</t>
  </si>
  <si>
    <t>956108520001198</t>
  </si>
  <si>
    <t>956108520001199</t>
  </si>
  <si>
    <t>956108520001200</t>
  </si>
  <si>
    <t>956108520001210</t>
  </si>
  <si>
    <t>956108520001217</t>
  </si>
  <si>
    <t>956108520001218</t>
  </si>
  <si>
    <t>956108520001219</t>
  </si>
  <si>
    <t>956108520001220</t>
  </si>
  <si>
    <t>956108520001221</t>
  </si>
  <si>
    <t>956108520001222</t>
  </si>
  <si>
    <t>956108520001223</t>
  </si>
  <si>
    <t>956108520001224</t>
  </si>
  <si>
    <t>956108520001225</t>
  </si>
  <si>
    <t>956108520001226</t>
  </si>
  <si>
    <t>956108520001227</t>
  </si>
  <si>
    <t>956108520001228</t>
  </si>
  <si>
    <t>956108520001234</t>
  </si>
  <si>
    <t>956108520001235</t>
  </si>
  <si>
    <t>956108520001237</t>
  </si>
  <si>
    <t>956108520001239</t>
  </si>
  <si>
    <t>956108520001247</t>
  </si>
  <si>
    <t>956108520001248</t>
  </si>
  <si>
    <t>956108520001249</t>
  </si>
  <si>
    <t>956108520001251</t>
  </si>
  <si>
    <t>956108520001256</t>
  </si>
  <si>
    <t>956108520001258</t>
  </si>
  <si>
    <t>956108520001272</t>
  </si>
  <si>
    <t>956108520001273</t>
  </si>
  <si>
    <t>956108520001275</t>
  </si>
  <si>
    <t>956108520001362</t>
  </si>
  <si>
    <t>956108520001276</t>
  </si>
  <si>
    <t>956108520001278</t>
  </si>
  <si>
    <t>956108520001284</t>
  </si>
  <si>
    <t>956108520001291</t>
  </si>
  <si>
    <t>956108520001292</t>
  </si>
  <si>
    <t>956108520001293</t>
  </si>
  <si>
    <t>956108520001294</t>
  </si>
  <si>
    <t>956108520001296</t>
  </si>
  <si>
    <t>956108520001297</t>
  </si>
  <si>
    <t>956108520001305</t>
  </si>
  <si>
    <t>956108520001295</t>
  </si>
  <si>
    <t>956108520001310</t>
  </si>
  <si>
    <t>956108520001307</t>
  </si>
  <si>
    <t>956108520001312</t>
  </si>
  <si>
    <t>956108520001313</t>
  </si>
  <si>
    <t>956108520001314</t>
  </si>
  <si>
    <t>956108520000784</t>
  </si>
  <si>
    <t>956108520000163</t>
  </si>
  <si>
    <t>956108520000239</t>
  </si>
  <si>
    <t>956108520000240</t>
  </si>
  <si>
    <t>956108520000241</t>
  </si>
  <si>
    <t>956108520000242</t>
  </si>
  <si>
    <t>956108520000243-44</t>
  </si>
  <si>
    <t>956108520000171</t>
  </si>
  <si>
    <t>956108520000172</t>
  </si>
  <si>
    <t>956108520000173</t>
  </si>
  <si>
    <t>956108520000174</t>
  </si>
  <si>
    <t>956108520000175</t>
  </si>
  <si>
    <t>956108520000176</t>
  </si>
  <si>
    <t>956108520000177</t>
  </si>
  <si>
    <t>956108520000178</t>
  </si>
  <si>
    <t>956108520000179</t>
  </si>
  <si>
    <t>956108520000180</t>
  </si>
  <si>
    <t>956108520000181</t>
  </si>
  <si>
    <t>956108520000710</t>
  </si>
  <si>
    <t>956108520000764</t>
  </si>
  <si>
    <t>956108520000767</t>
  </si>
  <si>
    <t>956108520000768-69</t>
  </si>
  <si>
    <t>956108520000770</t>
  </si>
  <si>
    <t>956108520000782-83</t>
  </si>
  <si>
    <t>956108520000790</t>
  </si>
  <si>
    <t>000000000100149</t>
  </si>
  <si>
    <t>956108520000791</t>
  </si>
  <si>
    <t>956108520001306</t>
  </si>
  <si>
    <t>956108520000182</t>
  </si>
  <si>
    <t>956108520000183</t>
  </si>
  <si>
    <t>952108520300081</t>
  </si>
  <si>
    <t>952108520300082</t>
  </si>
  <si>
    <t>956108520000184</t>
  </si>
  <si>
    <t>956108520000185</t>
  </si>
  <si>
    <t>956108520000186</t>
  </si>
  <si>
    <t>956108520000788</t>
  </si>
  <si>
    <t>956108520000793</t>
  </si>
  <si>
    <t>956108520000792</t>
  </si>
  <si>
    <t>956108520000693</t>
  </si>
  <si>
    <t>956108520000709</t>
  </si>
  <si>
    <t>956108520001389</t>
  </si>
  <si>
    <t>956108520000708</t>
  </si>
  <si>
    <t>956108520001390</t>
  </si>
  <si>
    <t>956108520001391</t>
  </si>
  <si>
    <t>956108520001392</t>
  </si>
  <si>
    <t>956108520001393</t>
  </si>
  <si>
    <t>956108520001394</t>
  </si>
  <si>
    <t>956108520001395</t>
  </si>
  <si>
    <t>956108520001396</t>
  </si>
  <si>
    <t>956108520001397</t>
  </si>
  <si>
    <t>952108520400238</t>
  </si>
  <si>
    <t>952108520500144</t>
  </si>
  <si>
    <t>956108520001398</t>
  </si>
  <si>
    <t>956108520001399</t>
  </si>
  <si>
    <t>956108520001400</t>
  </si>
  <si>
    <t>956108520000187</t>
  </si>
  <si>
    <t>952108520400222</t>
  </si>
  <si>
    <t>952108520400223</t>
  </si>
  <si>
    <t>952108520400224</t>
  </si>
  <si>
    <t>952108520400225</t>
  </si>
  <si>
    <t>952108520400226</t>
  </si>
  <si>
    <t>952108520200060</t>
  </si>
  <si>
    <t>952108520400076</t>
  </si>
  <si>
    <t>00000000011180</t>
  </si>
  <si>
    <t>00000000011181</t>
  </si>
  <si>
    <t>00000000011190</t>
  </si>
  <si>
    <t>952108520400077</t>
  </si>
  <si>
    <t>952108520400078</t>
  </si>
  <si>
    <t>952108520400081</t>
  </si>
  <si>
    <t>952108520400082</t>
  </si>
  <si>
    <t>952108520400079</t>
  </si>
  <si>
    <t>952108520400080</t>
  </si>
  <si>
    <t>952108520400083</t>
  </si>
  <si>
    <t>952108520400084</t>
  </si>
  <si>
    <t>952108520400085</t>
  </si>
  <si>
    <t>952108520400086</t>
  </si>
  <si>
    <t>952108520400087</t>
  </si>
  <si>
    <t>952108520400088</t>
  </si>
  <si>
    <t>952108520400089</t>
  </si>
  <si>
    <t>952108520400090</t>
  </si>
  <si>
    <t>952108520400091</t>
  </si>
  <si>
    <t>952108520400092</t>
  </si>
  <si>
    <t>952108520400093</t>
  </si>
  <si>
    <t>952108520400094</t>
  </si>
  <si>
    <t>952108520400095</t>
  </si>
  <si>
    <t>952108520400096</t>
  </si>
  <si>
    <t>952108520400097</t>
  </si>
  <si>
    <t>952108520400098</t>
  </si>
  <si>
    <t>952108520400099</t>
  </si>
  <si>
    <t>952108520400100</t>
  </si>
  <si>
    <t>952108520400101</t>
  </si>
  <si>
    <t>952108520400102</t>
  </si>
  <si>
    <t>952108520400103</t>
  </si>
  <si>
    <t>Изъятие у МБОУ СОШ № 7 с. Новокачалинск</t>
  </si>
  <si>
    <t>Изъятие у МБОУ СОШ № 12 с. первомайское</t>
  </si>
  <si>
    <t>Расп АХМО № 628-ра об изъятии</t>
  </si>
  <si>
    <t>956108520001361</t>
  </si>
  <si>
    <t>956108520001360</t>
  </si>
  <si>
    <t>Итого Казна</t>
  </si>
  <si>
    <t>Списать</t>
  </si>
  <si>
    <t>Договор аренды № 18 от 01.10.21 ДАЛЬАТП</t>
  </si>
  <si>
    <t>Расп АХМо от 24.02.2021 № 121-ра "О включении ОС в состав казны и Реестр"</t>
  </si>
  <si>
    <t>Письмо МЧС от 25.12.19 №ИТ-62</t>
  </si>
  <si>
    <t xml:space="preserve"> 24.02.2021 № 209-па Дог БП от 23.12.2019 № 9</t>
  </si>
  <si>
    <t>КАЗНА</t>
  </si>
  <si>
    <t>ВСЕГО МК</t>
  </si>
  <si>
    <t>МУНИЦИПАЛЬНАЯ КАЗНА Ханкайского МО</t>
  </si>
  <si>
    <t>12.02.2021. Расп АХМО № 89-ра Договор опер упр от 12.02.2021 № 1</t>
  </si>
  <si>
    <t>12.02.2021. Расп АХМО № 89-ра Договор опер упр от 12.02.2021 № 2</t>
  </si>
  <si>
    <t>12.02.2021. Расп АХМО № 89-ра Договор опер упр от 12.02.2021 № 4</t>
  </si>
  <si>
    <t>12.02.2021. Расп АХМО № 89-ра Договор опер упр от 12.02.2021 № 5</t>
  </si>
  <si>
    <t>12.02.2021. Расп АХМО № 89-ра Договор опер упр от 12.02.2021 № 6</t>
  </si>
  <si>
    <t>12.02.2021. Расп АХМО № 89-ра Договор опер упр от 12.02.2021 № 7</t>
  </si>
  <si>
    <t>12.02.2021. Расп АХМО № 89-ра Договор опер упр от 12.02.2021 № 8</t>
  </si>
  <si>
    <t>12.02.2021. Расп АХМО № 89-ра Договор опер упр от 12.02.2021 № 9</t>
  </si>
  <si>
    <t>12.02.2021. Расп АХМО № 89-ра Договор опер упр от 12.02.2021 № 10</t>
  </si>
  <si>
    <t>12.02.2021. Расп АХМО № 89-ра Договор опер упр от 12.02.2021 № 11</t>
  </si>
  <si>
    <t>12.02.2021. Расп АХМО № 89-ра Договор опер упр от 12.02.2021 № 12</t>
  </si>
  <si>
    <t>12.02.2021. Расп АХМО № 89-ра Договор опер упр от 12.02.2021 № 13</t>
  </si>
  <si>
    <t>12.02.2021. Расп АХМО № 89-ра Договор опер упр от 12.02.2021 № 14</t>
  </si>
  <si>
    <t>12.02.2021. Расп АХМО № 89-ра Договор опер упр от 12.02.2021 № 15</t>
  </si>
  <si>
    <t>12.02.2021. Расп АХМО № 89-ра Договор опер упр от 12.02.2021 № 16</t>
  </si>
  <si>
    <t>12.02.2021. Расп АХМО № 89-ра Договор опер упр от 12.02.2021 № 17</t>
  </si>
  <si>
    <t>12.02.2021. Расп АХМО № 89-ра Договор опер упр от 12.02.2021 № 18</t>
  </si>
  <si>
    <t>Сплит-система Centek CT-65А12</t>
  </si>
  <si>
    <t>Осушитель воздуха Zanussi ZDH-30L</t>
  </si>
  <si>
    <t xml:space="preserve">2013400004                    </t>
  </si>
  <si>
    <t xml:space="preserve">2013400003                    </t>
  </si>
  <si>
    <t xml:space="preserve">21013600019                   </t>
  </si>
  <si>
    <t>Расч.плат док от 27.07.2021</t>
  </si>
  <si>
    <t>Расч.плат док от 28.09.2021</t>
  </si>
  <si>
    <t>Распоряж. АХМО 22.03.2021 № 181-ра, акт опер упр от22.03.21</t>
  </si>
  <si>
    <t>акт опер упр от 11.06.2021</t>
  </si>
  <si>
    <t>МАУ Редакция</t>
  </si>
  <si>
    <t>МУП ЖКХ</t>
  </si>
  <si>
    <t>МУНИЦИПАЛЬНЫЕ КАЗЕННЫЕ УЧРЕЖДЕНИЯ</t>
  </si>
  <si>
    <t>МУНИЦИПАЛЬНЫЕ БЮДЖЕТНЫЕ УЧРЕЖДЕНИЯ</t>
  </si>
  <si>
    <t>МУНИЦИПАЛЬНЫЕ АВТОНОМНЫЕ УЧРЕЖДЕНИЯ</t>
  </si>
  <si>
    <t>Стабилизатор напряжения iS 1000 (1000 ВА)</t>
  </si>
  <si>
    <t>17112021ОТ006</t>
  </si>
  <si>
    <t>МФУ BROTHER DCP-L254DNR</t>
  </si>
  <si>
    <t>17112021ОТ007</t>
  </si>
  <si>
    <t>расчет-плат док от 18.11.2021</t>
  </si>
  <si>
    <t>опер упр</t>
  </si>
  <si>
    <t>Упр образ</t>
  </si>
  <si>
    <t>Фин упр</t>
  </si>
  <si>
    <t>Дума</t>
  </si>
  <si>
    <t>Стенд в зал заседани Думы</t>
  </si>
  <si>
    <t>01102021ПИ001</t>
  </si>
  <si>
    <t xml:space="preserve">бывет теряется (5000) </t>
  </si>
  <si>
    <t>расч-плат док от 04.10.21</t>
  </si>
  <si>
    <t>Администрация Ханкайского МО</t>
  </si>
  <si>
    <t>Цифровое фортепиано CASIO Privia PX-770BN (88  клавиш)</t>
  </si>
  <si>
    <t>Цифровое фортепиано CASIO Celviano AP-270BK (88  клавиш)</t>
  </si>
  <si>
    <t xml:space="preserve">2202100002                    </t>
  </si>
  <si>
    <t xml:space="preserve">2202100003                    </t>
  </si>
  <si>
    <t xml:space="preserve">2202100001                    </t>
  </si>
  <si>
    <t>16.03.2021</t>
  </si>
  <si>
    <t xml:space="preserve">4202100004                    </t>
  </si>
  <si>
    <t>15,6" Ноутбук ASUS Laptop</t>
  </si>
  <si>
    <t xml:space="preserve">2202100004                    </t>
  </si>
  <si>
    <t>22.03.2021</t>
  </si>
  <si>
    <t>Кондиционер Haier HSU-07 HTT03/R2</t>
  </si>
  <si>
    <t xml:space="preserve">МФУ НР LaserJet Pro MFP </t>
  </si>
  <si>
    <t xml:space="preserve">2202100008                    </t>
  </si>
  <si>
    <t xml:space="preserve">2202100019                    </t>
  </si>
  <si>
    <t>23.04.2021</t>
  </si>
  <si>
    <t>Аудиосистема All-in One DEXP V470</t>
  </si>
  <si>
    <t xml:space="preserve">2202100017                    </t>
  </si>
  <si>
    <t>09.12.2021</t>
  </si>
  <si>
    <t>Воздуходувка-пылесос DAEWOO DABL 270</t>
  </si>
  <si>
    <t>Принтер Canon PIXMA G1420</t>
  </si>
  <si>
    <t xml:space="preserve">2202100013                    </t>
  </si>
  <si>
    <t xml:space="preserve">2202100014                    </t>
  </si>
  <si>
    <t>Ноутбук Acer Aspire 3</t>
  </si>
  <si>
    <t>Ноутбук Acer Aspire 3 1</t>
  </si>
  <si>
    <t>Телевизор LED 50" (127 см)</t>
  </si>
  <si>
    <t>Телевизор LED 50" (127 см)1</t>
  </si>
  <si>
    <t xml:space="preserve">4202100001                    </t>
  </si>
  <si>
    <t xml:space="preserve">4202100003                    </t>
  </si>
  <si>
    <t xml:space="preserve">4202100005                    </t>
  </si>
  <si>
    <t xml:space="preserve">4202100006                    </t>
  </si>
  <si>
    <t>15.11.2021</t>
  </si>
  <si>
    <t>ДК Алексеевка</t>
  </si>
  <si>
    <t>расч полат док от 16.03.21</t>
  </si>
  <si>
    <t>расч полат док от 22.03.21</t>
  </si>
  <si>
    <t>расч полат док от 23.04.21</t>
  </si>
  <si>
    <t>расч полат док от 18.12.21</t>
  </si>
  <si>
    <t>расч полат док от 09.12.21</t>
  </si>
  <si>
    <t>расч полат док от 08.10.21</t>
  </si>
  <si>
    <t>расч полат док от 15.11.21</t>
  </si>
  <si>
    <t>расч полат док от 28.12.21</t>
  </si>
  <si>
    <t>Администрация</t>
  </si>
  <si>
    <t>ПРИНТЕР ЛАЗЕРНЫЙ ЧЕРНО-БЕЛЫЙ</t>
  </si>
  <si>
    <t>ПЕРСОНАЛЬНЫЙ КОМПЬЮТЕР В СБОРЕ</t>
  </si>
  <si>
    <t xml:space="preserve">0000000087                    </t>
  </si>
  <si>
    <t>Библиотечный фонд (Библиотека с. Камень-Рыболов)</t>
  </si>
  <si>
    <t>Библиотечный фонд (Библиотека с. Майское)</t>
  </si>
  <si>
    <t>Библиотечный фонд (Библиотека с. Алексеевка)</t>
  </si>
  <si>
    <t>Библиотечный фонд (Библиотека с. Астраханка)</t>
  </si>
  <si>
    <t>Библиотечный фонд (Библиотека с. Комиссарово)</t>
  </si>
  <si>
    <t>Библиотечный фонд (Библиотека с.Платоно-Аександровское)</t>
  </si>
  <si>
    <t>Библиотечный фонд (Библиотека с. Ильинка)</t>
  </si>
  <si>
    <t>Библиотечный фонд (Библиотека с. Владимиро-Петровка)</t>
  </si>
  <si>
    <t>Библиотечный фонд (Тасун Н.В.)</t>
  </si>
  <si>
    <t>б/н</t>
  </si>
  <si>
    <t>расч плат док от 18.06.2021</t>
  </si>
  <si>
    <t>Планшет BQ 7082G 3G Armor Print 05</t>
  </si>
  <si>
    <t>22.12.2021</t>
  </si>
  <si>
    <t>28.09.2021</t>
  </si>
  <si>
    <t>рас плат док от 27.08.21</t>
  </si>
  <si>
    <t>расч плат док от 22.12.21</t>
  </si>
  <si>
    <t>расч плат док от 28.09.21</t>
  </si>
  <si>
    <t>Библиотечный фонд 500 (с. Камень-Рыболов)</t>
  </si>
  <si>
    <t>Библиотечный фонд 16500 (с. Камень0ыболов)</t>
  </si>
  <si>
    <t>Библиотечный фонд (Библиотека с. Новоселище)</t>
  </si>
  <si>
    <t>Библиотечный фонд (Библиотека с. Мельгуновка)</t>
  </si>
  <si>
    <t xml:space="preserve">акт опер упр </t>
  </si>
  <si>
    <t>Сборник тихов</t>
  </si>
  <si>
    <t>Библиотечный фонд 4</t>
  </si>
  <si>
    <t>Кондиционер Haier HSU-09 HTT03/R2</t>
  </si>
  <si>
    <t>Лавка на металлических ножках с подлокотниками (10 шт)</t>
  </si>
  <si>
    <t>Декоративная опора освещения (6 шт)</t>
  </si>
  <si>
    <t>расч плат док-ты за 2021</t>
  </si>
  <si>
    <t>Кол-во (позиций в учете)</t>
  </si>
  <si>
    <t>ВСЕГО дет сад</t>
  </si>
  <si>
    <t>ВСЕГО СОШ</t>
  </si>
  <si>
    <t>Насос ГНОМ 500-250 (380В)</t>
  </si>
  <si>
    <t>расч плат док от 18.03.21</t>
  </si>
  <si>
    <t>рач плат док от 11.05.21</t>
  </si>
  <si>
    <t>хоз вед</t>
  </si>
  <si>
    <t>хлз вед собств средства</t>
  </si>
  <si>
    <t>Колонки J-100 USB 2.0</t>
  </si>
  <si>
    <t>рач плат док от 10.03.2021</t>
  </si>
  <si>
    <t xml:space="preserve">Насос фикальный </t>
  </si>
  <si>
    <t>Насос WILO TWI 06.60-06 DM-C</t>
  </si>
  <si>
    <t>расч пллат док от 31.01.2021</t>
  </si>
  <si>
    <t>расч пллат док от 01.02.2021</t>
  </si>
  <si>
    <t>расч пллат док от 01.02..2021</t>
  </si>
  <si>
    <t>3. МУНИЦИПАЛЬНЫЕ АВТОНОМНЫЕ УЧРЕЖДЕНИЯ</t>
  </si>
  <si>
    <t>4. МУНИЦИПАЛЬНЫЕ УНИТАРНЫЕ ПРЕДПРИЯТИЯ</t>
  </si>
  <si>
    <t>ВСЕГО ОПЕРАТИВНОЕ УПРАВЛЕНИЕ</t>
  </si>
  <si>
    <t>ВСЕГО ОПЕР УПР</t>
  </si>
  <si>
    <t>ОБЩИЙ СВОД</t>
  </si>
  <si>
    <t>Раздел 2</t>
  </si>
  <si>
    <t>Раздел 1</t>
  </si>
  <si>
    <t>остаточная</t>
  </si>
  <si>
    <t>ВСЕГО (раздел 3)</t>
  </si>
  <si>
    <t>амортизац</t>
  </si>
  <si>
    <t>МУНИЦИПАЛЬНОЕ БЮДЖЕТНОЕ УЧРЕЖДЕНИЕ "ЦЕНТРАЛИЗОВАННАЯ КЛУБНАЯ СИСТЕМА" ХАНКАЙСКОГО МУНИЦИПАЛЬНОГО ОКРУГА ПРИМОРСКОГО КРАЯ</t>
  </si>
  <si>
    <t>Приморский край, Ханкайский район, с. Камень-Рыболов, ул. Кирова, 10, 692685</t>
  </si>
  <si>
    <t>1062533008471, д/р 27.12.2006, д внесен.изм.в учредит.док.от 15.01.2021 ГРН 2212500134251</t>
  </si>
  <si>
    <t>Устав, утвержденный Постановлением Адм.Камень-Рыболовского сельского поселения о от 28.12.2020 № 154-па (в т.ч. изм. Учредителя0</t>
  </si>
  <si>
    <t>Постановление Администрации Ханкайского муниципального района от 15.12.2014 № 894-па, № 1349-па от 09.12.2020 "О внесении изменений в Устав МБУ" ИЗУЧИТЬ</t>
  </si>
  <si>
    <t>1010070131</t>
  </si>
  <si>
    <t>Реестр муниципального имущества Ханкайского мунциипального округа</t>
  </si>
  <si>
    <t>пустая, зарегистрированных граждан нет, горела</t>
  </si>
  <si>
    <t>пустая, зарегистрированных нет, соседи используют как склад</t>
  </si>
  <si>
    <t>Договор социального найма  № 48 от 19.02.07 Тасун А.В.</t>
  </si>
  <si>
    <t>Здания/сооружения и их части</t>
  </si>
  <si>
    <t>Договор социального найма №47 от 28.03.2022 Панфилова В.Б</t>
  </si>
  <si>
    <t>Договор социального найма № 276 от 04.04.ю2012</t>
  </si>
  <si>
    <t>Договор социального найма № 709 от 26.03.15 Носкова О.В.</t>
  </si>
  <si>
    <t>договора нет, дата выдачи 20.08.2007г</t>
  </si>
  <si>
    <t>Договор социального найма № 333 от 10.10.2013 Редлих О.В</t>
  </si>
  <si>
    <t>№ 85 от 10.06.2008 Некрасов Э.А</t>
  </si>
  <si>
    <t>Библиотечный фонд субв. 12.12.2011г. (47 шт.)</t>
  </si>
  <si>
    <t>Материал от списанного объекта недвижимого имущества</t>
  </si>
  <si>
    <r>
      <rPr>
        <b/>
        <u/>
        <sz val="7"/>
        <color indexed="8"/>
        <rFont val="Times New Roman"/>
        <family val="1"/>
        <charset val="204"/>
      </rPr>
      <t xml:space="preserve">МБ ДОУ "Детский сад № 10" с. Вл-Петровка </t>
    </r>
    <r>
      <rPr>
        <b/>
        <sz val="7"/>
        <color indexed="8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15, постановление Главы МО ХР от 13.04.2004 № 257 "О пролонгации")</t>
    </r>
  </si>
  <si>
    <t>Водонагреватель Аристон Комфорт 80 л</t>
  </si>
  <si>
    <t>17.3" Ноутбук Acer Aspire 3 A317-33-P6MS серебристый</t>
  </si>
  <si>
    <t>НОУТБУК Acer Aspire 3 A315-23-R3LH черный, без ОС</t>
  </si>
  <si>
    <t>дог КП от 06.04.2022 № 35</t>
  </si>
  <si>
    <t>дог КП от 06.04.2022 № 3</t>
  </si>
  <si>
    <t>с. Камень-Рыболов, ул. Гор. 1, д. 255</t>
  </si>
  <si>
    <t>25:19:030201:1204</t>
  </si>
  <si>
    <t>658-ра расп АХМО вкд в Реестр</t>
  </si>
  <si>
    <t>21.04.2022№ 190-ра расп АХМО вкл в муницип казну</t>
  </si>
  <si>
    <t>Водонагреватель WILLMARK</t>
  </si>
  <si>
    <t>Ноутбу Prestigio 141</t>
  </si>
  <si>
    <t>Ноутбук IRBIS NB141</t>
  </si>
  <si>
    <t>Дог КП, СЧФ от 01.03.22 №11</t>
  </si>
  <si>
    <t>Заявл от 24.03.22 № 732</t>
  </si>
  <si>
    <t>Кол-во</t>
  </si>
  <si>
    <t>2. МУНИЦИПАЛЬНЫЕ БЮДЖЕТНЫЕ УЧРЕЖДЕНИЯ</t>
  </si>
  <si>
    <t>расп ахмо № 6-ра</t>
  </si>
  <si>
    <t>Изъятие СОШ № 13 с. В-П</t>
  </si>
  <si>
    <t>02.03.22 № 86-ра  АХМО о перед ХОЗУ</t>
  </si>
  <si>
    <t>02.03.2022 № 86-ра АХМО перед в ХОЗУ (для размещ Отд Опеки)</t>
  </si>
  <si>
    <t>Очиститель воздуха ультрафиолетовый (рециркулятор) "Горизонт" с подставкой</t>
  </si>
  <si>
    <t>Дог КП и СЧФ от 22.02.22 № 16</t>
  </si>
  <si>
    <t>с. Владимиро-Петровка, ул. Ленина, д. 12</t>
  </si>
  <si>
    <t>25:19:031301:805</t>
  </si>
  <si>
    <t>№27-ра  расп АХМО о включении в состав казны и Реестр</t>
  </si>
  <si>
    <t>25:19:031301:796</t>
  </si>
  <si>
    <t>№ 30-ра расп АХМО о вкл в состав казны и Реестр</t>
  </si>
  <si>
    <t>Памятник воинам-односельчанам, павшим в сражениях ВОВ 1941-1945 гг.</t>
  </si>
  <si>
    <t>25:19:030207:3574</t>
  </si>
  <si>
    <t>57-ра расп АХМО о вкл в состав казны и реестр</t>
  </si>
  <si>
    <t>с. Камень-Рыболов, ул. Школьная, сооружение 22б</t>
  </si>
  <si>
    <t>с. Камень-Рыболов, ул. Первомайская, сооруж 1а</t>
  </si>
  <si>
    <t>25:19:030209:1215</t>
  </si>
  <si>
    <t>с. Алексеевка, ул. Центральная, сооруж 31а</t>
  </si>
  <si>
    <t>25:19:031201:380</t>
  </si>
  <si>
    <t>Братская могила пограничников</t>
  </si>
  <si>
    <t>с. Камень-Рыболов, ул. Октябрьская, сооруж 4а</t>
  </si>
  <si>
    <t>25:19:030207:3578</t>
  </si>
  <si>
    <t>25:19:030201:1747</t>
  </si>
  <si>
    <t xml:space="preserve"> 02.03.2022 № 89-ра АХМО изм площади (42,0 на 41,0)</t>
  </si>
  <si>
    <t>02.03.2022 № 89-ра АХМО изм площадь (72,0 на 67,1)</t>
  </si>
  <si>
    <t>02.03.2022 № 89-ра АХМО изм площадь (72,0 на 66,3)</t>
  </si>
  <si>
    <t>02.03.2022№ 89-ра АХМО изм площади (48,5 на 40,3)</t>
  </si>
  <si>
    <t>02.03.2022 №89-ра АХМО изм площади (55,0 на 39,2)</t>
  </si>
  <si>
    <t>Договор № 78 от 01.04.2008 в доп согл от 17.03.2021 Руту А.А.</t>
  </si>
  <si>
    <t>заявл 951 от 12.04.22</t>
  </si>
  <si>
    <t>Заяв12.07.2021 № 1803, 24.08.2021 акт о закреплении ОУ</t>
  </si>
  <si>
    <t>Заяв 05.08.2021 № 2166, 24.08.2021 акт о закреплении ОУ</t>
  </si>
  <si>
    <t>15.03.22 № 115-ра АХМО об изъятии</t>
  </si>
  <si>
    <t>№140-ра АХМО перед в ОУ</t>
  </si>
  <si>
    <t>оперативное управление с 28.03.2022</t>
  </si>
  <si>
    <t>28.03.2022№ 141-ра АХМО О списании</t>
  </si>
  <si>
    <t xml:space="preserve"> Дог опер.упр.с 12.12.2018</t>
  </si>
  <si>
    <t>Договор опер.упр.с 12.12.2018</t>
  </si>
  <si>
    <t>000133</t>
  </si>
  <si>
    <t>000132</t>
  </si>
  <si>
    <t>Договор опер.упр. С 17.08.2018</t>
  </si>
  <si>
    <t>00001876</t>
  </si>
  <si>
    <t>Договор опер.упр с 11.09.2018</t>
  </si>
  <si>
    <t>Договор опер.упр с 21.11.2018</t>
  </si>
  <si>
    <t>3101070161</t>
  </si>
  <si>
    <t>3101070160</t>
  </si>
  <si>
    <t>3101070159</t>
  </si>
  <si>
    <t>3101070158</t>
  </si>
  <si>
    <t>3101070157</t>
  </si>
  <si>
    <t>3101070156</t>
  </si>
  <si>
    <t>3101070155</t>
  </si>
  <si>
    <t>3101070154</t>
  </si>
  <si>
    <t>3101070153</t>
  </si>
  <si>
    <t>3101070152</t>
  </si>
  <si>
    <t>3101070151</t>
  </si>
  <si>
    <t>3101070150</t>
  </si>
  <si>
    <t>3101070149</t>
  </si>
  <si>
    <t>3101070148</t>
  </si>
  <si>
    <t>3101070147</t>
  </si>
  <si>
    <t>Договор опер.уп с 24.0.7.2013</t>
  </si>
  <si>
    <t>000134</t>
  </si>
  <si>
    <t>Договор опер.упр с 21.06.2017</t>
  </si>
  <si>
    <t>000135</t>
  </si>
  <si>
    <t>3101070436</t>
  </si>
  <si>
    <t>Договор опер.упр с 27.08.2014</t>
  </si>
  <si>
    <t>1101040105</t>
  </si>
  <si>
    <t>Договор опер.упр с 12.10.2010</t>
  </si>
  <si>
    <t>Договор опер.упр. С 22.10.2010</t>
  </si>
  <si>
    <t>1101040109</t>
  </si>
  <si>
    <t>1101040077</t>
  </si>
  <si>
    <t>Договор опер.упр с 28.10.2009</t>
  </si>
  <si>
    <t>1101040080</t>
  </si>
  <si>
    <t>1101040081</t>
  </si>
  <si>
    <t>Договор опер.упр с 28.10.2010</t>
  </si>
  <si>
    <t>Договор опер.упр с 10.12.2009</t>
  </si>
  <si>
    <t>Договор опер.упр с 30.03.2016</t>
  </si>
  <si>
    <t>Договор опер.упр с 21.02.2013</t>
  </si>
  <si>
    <t>Договор опер.упр с 20.06.2012</t>
  </si>
  <si>
    <t>3101070094</t>
  </si>
  <si>
    <t>3101070137</t>
  </si>
  <si>
    <t>Договор опер.упр с 26.03.2013</t>
  </si>
  <si>
    <t>1101040089</t>
  </si>
  <si>
    <t>1101040090</t>
  </si>
  <si>
    <t>1101040091</t>
  </si>
  <si>
    <t>1101040092</t>
  </si>
  <si>
    <t>1101040093</t>
  </si>
  <si>
    <t>1101040094</t>
  </si>
  <si>
    <t>Договор опер.упр с 23.11.2009</t>
  </si>
  <si>
    <t>1101040046</t>
  </si>
  <si>
    <t>Договор опер.упр с 15.12.2006</t>
  </si>
  <si>
    <t>3101070122</t>
  </si>
  <si>
    <t>3101070123</t>
  </si>
  <si>
    <t>3101070124</t>
  </si>
  <si>
    <t>3101070125</t>
  </si>
  <si>
    <t>3101070126</t>
  </si>
  <si>
    <t>3101070127</t>
  </si>
  <si>
    <t>3101070128</t>
  </si>
  <si>
    <t>3101070129</t>
  </si>
  <si>
    <t>1101040124</t>
  </si>
  <si>
    <t>Договор опер.упр с 27.12.2010</t>
  </si>
  <si>
    <t>1101040098</t>
  </si>
  <si>
    <t>1101040099</t>
  </si>
  <si>
    <t>1101040097</t>
  </si>
  <si>
    <t>1101040125</t>
  </si>
  <si>
    <t>1101040126</t>
  </si>
  <si>
    <t>1101040079</t>
  </si>
  <si>
    <t>1101040057</t>
  </si>
  <si>
    <t>Договор опер.упр с 03.12.2008</t>
  </si>
  <si>
    <t>1101040048</t>
  </si>
  <si>
    <t>Договор опер.упр с18.09.2007</t>
  </si>
  <si>
    <t>1101040072</t>
  </si>
  <si>
    <t>1101040067</t>
  </si>
  <si>
    <t>1101040068</t>
  </si>
  <si>
    <t>1101040065</t>
  </si>
  <si>
    <t>1101040069</t>
  </si>
  <si>
    <t>1101040071</t>
  </si>
  <si>
    <t>1101040073</t>
  </si>
  <si>
    <t>1101040074</t>
  </si>
  <si>
    <t>1101040075</t>
  </si>
  <si>
    <t>1101040066</t>
  </si>
  <si>
    <t>1101040070</t>
  </si>
  <si>
    <t>Договор опер.упр с 23.12.2008</t>
  </si>
  <si>
    <t>1010600106</t>
  </si>
  <si>
    <t>1010600104</t>
  </si>
  <si>
    <t>1010600107</t>
  </si>
  <si>
    <t>1010600108</t>
  </si>
  <si>
    <t>1010600105</t>
  </si>
  <si>
    <t>3101070449</t>
  </si>
  <si>
    <t>Договор опер.упр с 20.12.2016</t>
  </si>
  <si>
    <t>1101060040</t>
  </si>
  <si>
    <t>1101060045</t>
  </si>
  <si>
    <t>00001</t>
  </si>
  <si>
    <t>Договор опер.упр. С 01.01.2006</t>
  </si>
  <si>
    <t>Договор опер.упр.с 10.08.2017</t>
  </si>
  <si>
    <t>Договор опер.упр.с 06.06.2017</t>
  </si>
  <si>
    <t>Договор опер.упр. С 16.10.2017</t>
  </si>
  <si>
    <t>Договор опер.упр.с 06.09.2017</t>
  </si>
  <si>
    <t>3101070448</t>
  </si>
  <si>
    <t>Договор опер.упр с 19.07.2016</t>
  </si>
  <si>
    <t>3101070445</t>
  </si>
  <si>
    <t>3101070444</t>
  </si>
  <si>
    <t>001922</t>
  </si>
  <si>
    <t>Учебники -130559-2016 год (230 шт)</t>
  </si>
  <si>
    <t>3101070108</t>
  </si>
  <si>
    <t>Договор опер.упр с 30.10.2012</t>
  </si>
  <si>
    <t>Договор опер.упр.с 03.05.2011</t>
  </si>
  <si>
    <t>Договор опер.упр. С 26.06.2015</t>
  </si>
  <si>
    <t>Договор опер.упр. С 21.08.2015</t>
  </si>
  <si>
    <t>Договор опер.упр.с 21.08.2015</t>
  </si>
  <si>
    <t>3101070440</t>
  </si>
  <si>
    <t>3101070442</t>
  </si>
  <si>
    <t>3101070441</t>
  </si>
  <si>
    <t>3101070443</t>
  </si>
  <si>
    <t>Договор опер.упр.с 29.03.2016</t>
  </si>
  <si>
    <t>Договор опер.упр.с 24.10.2013</t>
  </si>
  <si>
    <t>3101070435</t>
  </si>
  <si>
    <t>Договор опер.упр.с 26.08.2014</t>
  </si>
  <si>
    <t>Договор опер.упр. 19.08.2019</t>
  </si>
  <si>
    <t>Договор опер.упр. 15.10.2019</t>
  </si>
  <si>
    <t>Акт о прекращении договора  от 23.04.2022 Половко Н.Т умерла 20.08.2020г.</t>
  </si>
  <si>
    <t>акт о прекращении договора 20.04.2022 Яковлев А.С умер 09.03.2022</t>
  </si>
  <si>
    <t>Акт о прекращении договора  от 18.04.2022 Кравченко Л.В  умерла от 24.02.2021</t>
  </si>
  <si>
    <t>23.03.2022 Акт о прекращении договора социального найма Терещенко А.Г умер 11.10.2021</t>
  </si>
  <si>
    <t>б/н от 28.04.2009 Гаврилюк Д.Г.</t>
  </si>
  <si>
    <t>№ 35 от 10.01.2022 Перегуда Л.В</t>
  </si>
  <si>
    <t>№ 36 от 11.01.2022 Прокопенко И.В</t>
  </si>
  <si>
    <t>№ 37 от 18.01.2022 Сорокина Е.Н</t>
  </si>
  <si>
    <t>Договор соц. наймаГринчук Е.Н № 40 от 10.02.2022</t>
  </si>
  <si>
    <t>дог.соц.найма № 41 от 15.02.2022 Рощупкина Л.В</t>
  </si>
  <si>
    <t>№ 46 от 24.03.2022 Осипов В.Н</t>
  </si>
  <si>
    <t>дог. Соц. Найма № 48 от 24.03.2022 Скукина Е.С</t>
  </si>
  <si>
    <t>договор соц.найма № 379 от 06.12.2006 Наумов П.А.</t>
  </si>
  <si>
    <t>3101073627</t>
  </si>
  <si>
    <t>3101073666</t>
  </si>
  <si>
    <t>3101073665</t>
  </si>
  <si>
    <t>3101073664</t>
  </si>
  <si>
    <t>3101073680</t>
  </si>
  <si>
    <t>3101073681</t>
  </si>
  <si>
    <t>3101073629</t>
  </si>
  <si>
    <t>3101073630</t>
  </si>
  <si>
    <t>3101073631</t>
  </si>
  <si>
    <t>3101073632</t>
  </si>
  <si>
    <t>3101073633</t>
  </si>
  <si>
    <t>3101073634</t>
  </si>
  <si>
    <t>3101073635</t>
  </si>
  <si>
    <t>3101073636</t>
  </si>
  <si>
    <t>3101073637</t>
  </si>
  <si>
    <t>3101073638</t>
  </si>
  <si>
    <t>3101073639</t>
  </si>
  <si>
    <t>3101073640</t>
  </si>
  <si>
    <t>3101073641</t>
  </si>
  <si>
    <t>3101073628</t>
  </si>
  <si>
    <t>1101243720</t>
  </si>
  <si>
    <t>4101240012</t>
  </si>
  <si>
    <t>4101240013</t>
  </si>
  <si>
    <t>4101240001</t>
  </si>
  <si>
    <t>4101240002</t>
  </si>
  <si>
    <t>4101240003</t>
  </si>
  <si>
    <t>4101240004</t>
  </si>
  <si>
    <t>4101240005</t>
  </si>
  <si>
    <t>4101240006</t>
  </si>
  <si>
    <t>4101240007</t>
  </si>
  <si>
    <t>4101240008</t>
  </si>
  <si>
    <t>4101240009</t>
  </si>
  <si>
    <t>4101240010</t>
  </si>
  <si>
    <t>4101240011</t>
  </si>
  <si>
    <t>301380225</t>
  </si>
  <si>
    <t>00000000075</t>
  </si>
  <si>
    <t>10104401021</t>
  </si>
  <si>
    <t>10104401022</t>
  </si>
  <si>
    <t>10104401023</t>
  </si>
  <si>
    <t>10104401024</t>
  </si>
  <si>
    <t>10104401025</t>
  </si>
  <si>
    <t>10104401026</t>
  </si>
  <si>
    <t>10104401027</t>
  </si>
  <si>
    <t>10104401028</t>
  </si>
  <si>
    <t>10104401029</t>
  </si>
  <si>
    <t>10104401030</t>
  </si>
  <si>
    <t>10104401031</t>
  </si>
  <si>
    <t>10104401032</t>
  </si>
  <si>
    <t>301380190</t>
  </si>
  <si>
    <t>301380191</t>
  </si>
  <si>
    <t>301380260</t>
  </si>
  <si>
    <t>301380212</t>
  </si>
  <si>
    <t>301380213</t>
  </si>
  <si>
    <t>301380214</t>
  </si>
  <si>
    <t>301380249</t>
  </si>
  <si>
    <t>3101073534</t>
  </si>
  <si>
    <t>301380253</t>
  </si>
  <si>
    <t>301380254</t>
  </si>
  <si>
    <t>301380250</t>
  </si>
  <si>
    <t>301380246</t>
  </si>
  <si>
    <t>301380261</t>
  </si>
  <si>
    <t>301380224</t>
  </si>
  <si>
    <t>301380234</t>
  </si>
  <si>
    <t>301380255</t>
  </si>
  <si>
    <t>301380244</t>
  </si>
  <si>
    <t>3101073626</t>
  </si>
  <si>
    <t>3101073625</t>
  </si>
  <si>
    <t>301380201</t>
  </si>
  <si>
    <t>301380202</t>
  </si>
  <si>
    <t>301380251</t>
  </si>
  <si>
    <t>301380252</t>
  </si>
  <si>
    <t>301380262</t>
  </si>
  <si>
    <t>301380248</t>
  </si>
  <si>
    <t>301380243</t>
  </si>
  <si>
    <t>100000000005</t>
  </si>
  <si>
    <t>100000000008</t>
  </si>
  <si>
    <t>100000000009</t>
  </si>
  <si>
    <t>100000000010</t>
  </si>
  <si>
    <t>301380241</t>
  </si>
  <si>
    <t>301380226</t>
  </si>
  <si>
    <t>301380227</t>
  </si>
  <si>
    <t>301380228</t>
  </si>
  <si>
    <t>301380229</t>
  </si>
  <si>
    <t>301380230</t>
  </si>
  <si>
    <t>301380231</t>
  </si>
  <si>
    <t>301380232</t>
  </si>
  <si>
    <t>301380233</t>
  </si>
  <si>
    <t>3101073623</t>
  </si>
  <si>
    <t xml:space="preserve"> 301380257</t>
  </si>
  <si>
    <t xml:space="preserve"> 301380258</t>
  </si>
  <si>
    <t xml:space="preserve"> 301380259</t>
  </si>
  <si>
    <t>000000000072</t>
  </si>
  <si>
    <t>000000000073</t>
  </si>
  <si>
    <t>000000000074</t>
  </si>
  <si>
    <t>000000000071.</t>
  </si>
  <si>
    <t>1101060100</t>
  </si>
  <si>
    <t>1101373775</t>
  </si>
  <si>
    <t>4101273735</t>
  </si>
  <si>
    <t>4101263886</t>
  </si>
  <si>
    <t>4101273896</t>
  </si>
  <si>
    <t>1101060111</t>
  </si>
  <si>
    <t>1101060109</t>
  </si>
  <si>
    <t>1101060123</t>
  </si>
  <si>
    <t>1101060090</t>
  </si>
  <si>
    <t>1101060098</t>
  </si>
  <si>
    <t>1101060099</t>
  </si>
  <si>
    <t>1101060055</t>
  </si>
  <si>
    <t>1101060114</t>
  </si>
  <si>
    <t>1101060115</t>
  </si>
  <si>
    <t>1101060116</t>
  </si>
  <si>
    <t>1101060117</t>
  </si>
  <si>
    <t>1101060118</t>
  </si>
  <si>
    <t>1101060120</t>
  </si>
  <si>
    <t>1101060121</t>
  </si>
  <si>
    <t>3101073585</t>
  </si>
  <si>
    <t>110106028887</t>
  </si>
  <si>
    <t>11010602879</t>
  </si>
  <si>
    <t>11010602880</t>
  </si>
  <si>
    <t>11010602881</t>
  </si>
  <si>
    <t>11010602882</t>
  </si>
  <si>
    <t>11010602883</t>
  </si>
  <si>
    <t>11010602884</t>
  </si>
  <si>
    <t>11010602885</t>
  </si>
  <si>
    <t>11010602886</t>
  </si>
  <si>
    <t>1101060276</t>
  </si>
  <si>
    <t>1101060277</t>
  </si>
  <si>
    <t>1101060278</t>
  </si>
  <si>
    <t>1101060279</t>
  </si>
  <si>
    <t>1101060280</t>
  </si>
  <si>
    <t>1101060281</t>
  </si>
  <si>
    <t>1101060040-54</t>
  </si>
  <si>
    <t>1101060296</t>
  </si>
  <si>
    <t>1101060297</t>
  </si>
  <si>
    <t>1101060061-73</t>
  </si>
  <si>
    <t>1101060275</t>
  </si>
  <si>
    <t>1101060085.</t>
  </si>
  <si>
    <t>000000000019.</t>
  </si>
  <si>
    <t>000000000077.</t>
  </si>
  <si>
    <t>3101073679</t>
  </si>
  <si>
    <t>3101073678</t>
  </si>
  <si>
    <t>3101073677</t>
  </si>
  <si>
    <t>3101073676</t>
  </si>
  <si>
    <t>3101073708</t>
  </si>
  <si>
    <t>1101373723</t>
  </si>
  <si>
    <t>1101373724</t>
  </si>
  <si>
    <t>1101373725</t>
  </si>
  <si>
    <t>1101373726</t>
  </si>
  <si>
    <t>1101373727</t>
  </si>
  <si>
    <t>1101373728</t>
  </si>
  <si>
    <t>1101373729</t>
  </si>
  <si>
    <t>1101373722</t>
  </si>
  <si>
    <t>1101373730</t>
  </si>
  <si>
    <t>1101373769</t>
  </si>
  <si>
    <t>1101373768</t>
  </si>
  <si>
    <t>1101373767</t>
  </si>
  <si>
    <t>1101373759</t>
  </si>
  <si>
    <t>1101373758</t>
  </si>
  <si>
    <t>1101373757</t>
  </si>
  <si>
    <t>1101373756</t>
  </si>
  <si>
    <t>1101373755</t>
  </si>
  <si>
    <t>1101373754</t>
  </si>
  <si>
    <t>1101373753</t>
  </si>
  <si>
    <t>1101373749</t>
  </si>
  <si>
    <t>1101373750</t>
  </si>
  <si>
    <t>1101373751</t>
  </si>
  <si>
    <t>1101373748</t>
  </si>
  <si>
    <t>1101373747</t>
  </si>
  <si>
    <t>1101373746</t>
  </si>
  <si>
    <t>1101373745</t>
  </si>
  <si>
    <t>1101373740</t>
  </si>
  <si>
    <t>1101373739</t>
  </si>
  <si>
    <t>1101373738</t>
  </si>
  <si>
    <t>1101373737</t>
  </si>
  <si>
    <t>1101373735</t>
  </si>
  <si>
    <t>1101373733</t>
  </si>
  <si>
    <t>4101273890</t>
  </si>
  <si>
    <t>4101273894</t>
  </si>
  <si>
    <t>4101273895</t>
  </si>
  <si>
    <t>4101270001</t>
  </si>
  <si>
    <t>4101270003</t>
  </si>
  <si>
    <t>4101270004</t>
  </si>
  <si>
    <t>4101270005</t>
  </si>
  <si>
    <t>4101270002</t>
  </si>
  <si>
    <t>4101270006</t>
  </si>
  <si>
    <t>4101270007</t>
  </si>
  <si>
    <t>4101270008</t>
  </si>
  <si>
    <t>4101270009</t>
  </si>
  <si>
    <t>4101270010</t>
  </si>
  <si>
    <t>4101270011</t>
  </si>
  <si>
    <t>4101270012</t>
  </si>
  <si>
    <t>4101270013</t>
  </si>
  <si>
    <t>4101270014</t>
  </si>
  <si>
    <t>4101270015</t>
  </si>
  <si>
    <t>4101270016</t>
  </si>
  <si>
    <t>4101270018</t>
  </si>
  <si>
    <t>4101270017</t>
  </si>
  <si>
    <t>4101270019</t>
  </si>
  <si>
    <t>4101270020</t>
  </si>
  <si>
    <t>4101270021</t>
  </si>
  <si>
    <t>4101270022</t>
  </si>
  <si>
    <t>4101270023</t>
  </si>
  <si>
    <t>4101270024</t>
  </si>
  <si>
    <t>4101270025</t>
  </si>
  <si>
    <t>4101270026</t>
  </si>
  <si>
    <t>4101270027</t>
  </si>
  <si>
    <t>4101270028</t>
  </si>
  <si>
    <t>310107000001</t>
  </si>
  <si>
    <t>3101073529</t>
  </si>
  <si>
    <t>3101073527</t>
  </si>
  <si>
    <t>3101072817</t>
  </si>
  <si>
    <t>310107000008</t>
  </si>
  <si>
    <t>310107000007</t>
  </si>
  <si>
    <t>1101073584</t>
  </si>
  <si>
    <t>1101073585</t>
  </si>
  <si>
    <t>4101274016</t>
  </si>
  <si>
    <t>4101274017</t>
  </si>
  <si>
    <t>4101274018</t>
  </si>
  <si>
    <t>4101274019</t>
  </si>
  <si>
    <t>4101274020</t>
  </si>
  <si>
    <t>4101274021</t>
  </si>
  <si>
    <t>4101274022</t>
  </si>
  <si>
    <t>4101274023</t>
  </si>
  <si>
    <t>4101274024</t>
  </si>
  <si>
    <t>4101274025</t>
  </si>
  <si>
    <t>4101274026</t>
  </si>
  <si>
    <t>4101274027</t>
  </si>
  <si>
    <t>4101274028</t>
  </si>
  <si>
    <t>4101274029</t>
  </si>
  <si>
    <t>000000000065.</t>
  </si>
  <si>
    <t>3101073667</t>
  </si>
  <si>
    <t>3101073668</t>
  </si>
  <si>
    <t>3101073669</t>
  </si>
  <si>
    <t>3101073670</t>
  </si>
  <si>
    <t>3101073671</t>
  </si>
  <si>
    <t>3101073672</t>
  </si>
  <si>
    <t>3101073673</t>
  </si>
  <si>
    <t>3101073674</t>
  </si>
  <si>
    <t>Стол 2-м на пр.тр.СТО2.02пр(ЛЛ-т,№5)</t>
  </si>
  <si>
    <t>4101240072-81</t>
  </si>
  <si>
    <t>Стул ученический №5 СТУ1КРС</t>
  </si>
  <si>
    <t>4101240085-110</t>
  </si>
  <si>
    <t>ТУМБА (классной доски)ТКД.09</t>
  </si>
  <si>
    <t>4101240112</t>
  </si>
  <si>
    <t>4101240113-115</t>
  </si>
  <si>
    <t>Стул ученический, 5-7 рост(ШхГхВ:хх)</t>
  </si>
  <si>
    <t>4101240117-142</t>
  </si>
  <si>
    <t>А-26т Топ к тумбе А-22 (ШхГхВ:400х600х22) (цвет ольха)</t>
  </si>
  <si>
    <t>4101240184</t>
  </si>
  <si>
    <t>А-20 Тумба мобильная (ШхГхВ:400х450х560) (цвет светло-серый)</t>
  </si>
  <si>
    <t>4101240185</t>
  </si>
  <si>
    <t>А-22 Тумба приставная (ШхГхВ:400х520х730) (цвет ольха)</t>
  </si>
  <si>
    <t>4101240186</t>
  </si>
  <si>
    <t>Стол ученический 2-местный, гр.4-6 (ШхГхВ: хх)(каркас серый, меламин, цвет ольха</t>
  </si>
  <si>
    <t>4101240187-198</t>
  </si>
  <si>
    <t>Стул ученический, гр.4-6 (ШхГхВ: хх)(каркас серый, гнутоклееная фанера)</t>
  </si>
  <si>
    <t>4101240199-222</t>
  </si>
  <si>
    <t>А-33 R Стол интегральный (ШхГхВ:1400х900х750) (цвет ольха)</t>
  </si>
  <si>
    <t>4101240183</t>
  </si>
  <si>
    <t>4101240048-52</t>
  </si>
  <si>
    <t>Кресло ученическое компьютерное (Коричневое)</t>
  </si>
  <si>
    <t>4101240045-46</t>
  </si>
  <si>
    <t>Кресло "Престиж" Беларуссия gtp PN/c24 (коричневый)</t>
  </si>
  <si>
    <t>4101240015-17</t>
  </si>
  <si>
    <t>"Примф" УЧЕНИЧЕСКИЙ, стул (с рег. в 5-7 рост) СтУ-03-04 г/кл</t>
  </si>
  <si>
    <t>4101240018-43</t>
  </si>
  <si>
    <t>Наглядное пособие "Скелет кролика" SI-1101</t>
  </si>
  <si>
    <t>4101240059</t>
  </si>
  <si>
    <t>Наглядное пособие "Скелет лягушки" SI-1103</t>
  </si>
  <si>
    <t>4101240062</t>
  </si>
  <si>
    <t>Наглядное пособие "Скелет рыбы" SI-1102</t>
  </si>
  <si>
    <t>4101240063</t>
  </si>
  <si>
    <t>Наглядное пособие "Скелет черепахи" TS0003</t>
  </si>
  <si>
    <t>4101240064</t>
  </si>
  <si>
    <t>Наглядное пособие "Сравнение мозга позвоночных" 1207</t>
  </si>
  <si>
    <t>4101240065</t>
  </si>
  <si>
    <t>Наглядное пособие "Сравнение систем кровообращения животных" 1206</t>
  </si>
  <si>
    <t>4101240066</t>
  </si>
  <si>
    <t>Наглядное пособие "Жизненный цикл бабочки"  1608</t>
  </si>
  <si>
    <t>4101240067</t>
  </si>
  <si>
    <t>Наглядное пособие "Жизненный цикл лягушки" SI-1601</t>
  </si>
  <si>
    <t>4101240068</t>
  </si>
  <si>
    <t>Наглядное пособие "Жизненный цикл кузнечика" 1603</t>
  </si>
  <si>
    <t>4101240069</t>
  </si>
  <si>
    <t>Стол ученический 2-х местный</t>
  </si>
  <si>
    <t>4101273923-35</t>
  </si>
  <si>
    <t>Стул ученический (м/к черный)</t>
  </si>
  <si>
    <t>4101273897-922</t>
  </si>
  <si>
    <t>Стол(парта)+2стула (регулируемые)№4-6</t>
  </si>
  <si>
    <t>1101060263-269</t>
  </si>
  <si>
    <t>ОЦИ учет на забалансе</t>
  </si>
  <si>
    <t>На забаланс. Учете</t>
  </si>
  <si>
    <t>Правообладатель (балансодержатель)</t>
  </si>
  <si>
    <t>1380014</t>
  </si>
  <si>
    <t>1101060172</t>
  </si>
  <si>
    <t>1101060161</t>
  </si>
  <si>
    <t>1101060158</t>
  </si>
  <si>
    <t>1101070028</t>
  </si>
  <si>
    <t>1101070049</t>
  </si>
  <si>
    <t>1101060124</t>
  </si>
  <si>
    <t>1101060125</t>
  </si>
  <si>
    <t>1101060126</t>
  </si>
  <si>
    <t>1101060127</t>
  </si>
  <si>
    <t>1101060113</t>
  </si>
  <si>
    <t>1101050112</t>
  </si>
  <si>
    <t>1101060122</t>
  </si>
  <si>
    <t>1101070155</t>
  </si>
  <si>
    <t>1101070156</t>
  </si>
  <si>
    <t>1101070153</t>
  </si>
  <si>
    <t>1101070154</t>
  </si>
  <si>
    <t>1101070142</t>
  </si>
  <si>
    <t>1101050022</t>
  </si>
  <si>
    <t>1101060129</t>
  </si>
  <si>
    <t>1101050114</t>
  </si>
  <si>
    <t>1101060128</t>
  </si>
  <si>
    <t>1101070103</t>
  </si>
  <si>
    <t>1101070164</t>
  </si>
  <si>
    <t>000000000012</t>
  </si>
  <si>
    <t>000000000014</t>
  </si>
  <si>
    <t>1101070082</t>
  </si>
  <si>
    <t>бн</t>
  </si>
  <si>
    <t>Стол парта+2 стула</t>
  </si>
  <si>
    <t>Сул "Ученический" суб.2013г.</t>
  </si>
  <si>
    <t>1101070091-101</t>
  </si>
  <si>
    <t>Стул учительский</t>
  </si>
  <si>
    <t>1101070157-161</t>
  </si>
  <si>
    <t xml:space="preserve">1101340005                    </t>
  </si>
  <si>
    <t xml:space="preserve">1101340006                    </t>
  </si>
  <si>
    <t xml:space="preserve">1101340007                    </t>
  </si>
  <si>
    <t xml:space="preserve">1101340009                    </t>
  </si>
  <si>
    <t xml:space="preserve">1101340010                    </t>
  </si>
  <si>
    <t xml:space="preserve">1101340011                    </t>
  </si>
  <si>
    <t xml:space="preserve">1101340012                    </t>
  </si>
  <si>
    <t xml:space="preserve">310104015                     </t>
  </si>
  <si>
    <t xml:space="preserve">310104087                     </t>
  </si>
  <si>
    <t xml:space="preserve">310104088                     </t>
  </si>
  <si>
    <t xml:space="preserve">310104089                     </t>
  </si>
  <si>
    <t xml:space="preserve">310104090                     </t>
  </si>
  <si>
    <t xml:space="preserve">310104091                     </t>
  </si>
  <si>
    <t xml:space="preserve">310104032                     </t>
  </si>
  <si>
    <t xml:space="preserve">310104031                     </t>
  </si>
  <si>
    <t xml:space="preserve">310104118                     </t>
  </si>
  <si>
    <t xml:space="preserve">310104029                     </t>
  </si>
  <si>
    <t xml:space="preserve">310104025                     </t>
  </si>
  <si>
    <t xml:space="preserve">310104085                     </t>
  </si>
  <si>
    <t xml:space="preserve">310104084                     </t>
  </si>
  <si>
    <t xml:space="preserve">310104027                     </t>
  </si>
  <si>
    <t xml:space="preserve">310104026                     </t>
  </si>
  <si>
    <t xml:space="preserve">310104024                     </t>
  </si>
  <si>
    <t xml:space="preserve">310104119                     </t>
  </si>
  <si>
    <t xml:space="preserve">310104092                     </t>
  </si>
  <si>
    <t xml:space="preserve">310104093                     </t>
  </si>
  <si>
    <t xml:space="preserve">310104094                     </t>
  </si>
  <si>
    <t xml:space="preserve">310104095                     </t>
  </si>
  <si>
    <t xml:space="preserve">1101340003                    </t>
  </si>
  <si>
    <t xml:space="preserve">310104046                     </t>
  </si>
  <si>
    <t xml:space="preserve">310104047                     </t>
  </si>
  <si>
    <t xml:space="preserve">310104017                     </t>
  </si>
  <si>
    <t xml:space="preserve">310104018                     </t>
  </si>
  <si>
    <t xml:space="preserve">310104019                     </t>
  </si>
  <si>
    <t xml:space="preserve">310104020                     </t>
  </si>
  <si>
    <t xml:space="preserve">310104021                     </t>
  </si>
  <si>
    <t xml:space="preserve">310104022                     </t>
  </si>
  <si>
    <t xml:space="preserve">310104023                     </t>
  </si>
  <si>
    <t xml:space="preserve">310104040                     </t>
  </si>
  <si>
    <t xml:space="preserve">310104039                     </t>
  </si>
  <si>
    <t xml:space="preserve">310104041                     </t>
  </si>
  <si>
    <t xml:space="preserve">310104071                     </t>
  </si>
  <si>
    <t xml:space="preserve">1101340059                    </t>
  </si>
  <si>
    <t xml:space="preserve">310104006                     </t>
  </si>
  <si>
    <t xml:space="preserve">310104035                     </t>
  </si>
  <si>
    <t xml:space="preserve">310104034                     </t>
  </si>
  <si>
    <t xml:space="preserve">310104033                     </t>
  </si>
  <si>
    <t xml:space="preserve">310104109                     </t>
  </si>
  <si>
    <t xml:space="preserve">310104110                     </t>
  </si>
  <si>
    <t xml:space="preserve">1101340001                    </t>
  </si>
  <si>
    <t xml:space="preserve">310104086                     </t>
  </si>
  <si>
    <t xml:space="preserve">310104077                     </t>
  </si>
  <si>
    <t xml:space="preserve">310104016                     </t>
  </si>
  <si>
    <t xml:space="preserve">1101340004                    </t>
  </si>
  <si>
    <t xml:space="preserve">1101040004                    </t>
  </si>
  <si>
    <t xml:space="preserve">310104075                     </t>
  </si>
  <si>
    <t xml:space="preserve">310104096                     </t>
  </si>
  <si>
    <t xml:space="preserve">310104003                     </t>
  </si>
  <si>
    <t xml:space="preserve">310104123                     </t>
  </si>
  <si>
    <t xml:space="preserve">310104050                     </t>
  </si>
  <si>
    <t xml:space="preserve">310104051                     </t>
  </si>
  <si>
    <t xml:space="preserve">310104052                     </t>
  </si>
  <si>
    <t xml:space="preserve">310104053                     </t>
  </si>
  <si>
    <t xml:space="preserve">310104054                     </t>
  </si>
  <si>
    <t xml:space="preserve">310104055                     </t>
  </si>
  <si>
    <t xml:space="preserve">310104056                     </t>
  </si>
  <si>
    <t xml:space="preserve">310104057                     </t>
  </si>
  <si>
    <t xml:space="preserve">310104058                     </t>
  </si>
  <si>
    <t xml:space="preserve">310104049                     </t>
  </si>
  <si>
    <t xml:space="preserve">310104036                     </t>
  </si>
  <si>
    <t xml:space="preserve">310104037                     </t>
  </si>
  <si>
    <t xml:space="preserve">1101340002                    </t>
  </si>
  <si>
    <t xml:space="preserve">1101060028                    </t>
  </si>
  <si>
    <t xml:space="preserve">3101060037                    </t>
  </si>
  <si>
    <t xml:space="preserve">310104124                     </t>
  </si>
  <si>
    <t xml:space="preserve">3101060071                    </t>
  </si>
  <si>
    <t xml:space="preserve">3101060046                    </t>
  </si>
  <si>
    <t xml:space="preserve">3101060049                    </t>
  </si>
  <si>
    <t xml:space="preserve">3101060050                    </t>
  </si>
  <si>
    <t xml:space="preserve">3101060051                    </t>
  </si>
  <si>
    <t xml:space="preserve">3101060054                    </t>
  </si>
  <si>
    <t xml:space="preserve">3101060052                    </t>
  </si>
  <si>
    <t xml:space="preserve">3101060053                    </t>
  </si>
  <si>
    <t xml:space="preserve">3101060048                    </t>
  </si>
  <si>
    <t xml:space="preserve">1101060200                    </t>
  </si>
  <si>
    <t xml:space="preserve">3101060045                    </t>
  </si>
  <si>
    <t xml:space="preserve">3101060043                    </t>
  </si>
  <si>
    <t xml:space="preserve">1101360068                    </t>
  </si>
  <si>
    <t xml:space="preserve">1101060050                    </t>
  </si>
  <si>
    <t xml:space="preserve">1101060051                    </t>
  </si>
  <si>
    <t xml:space="preserve">1101060052                    </t>
  </si>
  <si>
    <t xml:space="preserve">1101060053                    </t>
  </si>
  <si>
    <t xml:space="preserve">1101060054                    </t>
  </si>
  <si>
    <t xml:space="preserve">1101060055                    </t>
  </si>
  <si>
    <t xml:space="preserve">1101060060                    </t>
  </si>
  <si>
    <t xml:space="preserve">1101060061                    </t>
  </si>
  <si>
    <t xml:space="preserve">1101060066                    </t>
  </si>
  <si>
    <t xml:space="preserve">1101060067                    </t>
  </si>
  <si>
    <t xml:space="preserve">1101060056                    </t>
  </si>
  <si>
    <t xml:space="preserve">1101060057                    </t>
  </si>
  <si>
    <t xml:space="preserve">1101060058                    </t>
  </si>
  <si>
    <t xml:space="preserve">1101060059                    </t>
  </si>
  <si>
    <t xml:space="preserve">1101060068                    </t>
  </si>
  <si>
    <t xml:space="preserve">1101060069                    </t>
  </si>
  <si>
    <t xml:space="preserve">1101060062                    </t>
  </si>
  <si>
    <t xml:space="preserve">1101060063                    </t>
  </si>
  <si>
    <t xml:space="preserve">1101060064                    </t>
  </si>
  <si>
    <t xml:space="preserve">1101060065                    </t>
  </si>
  <si>
    <t xml:space="preserve">1101060049                    </t>
  </si>
  <si>
    <t xml:space="preserve">1101060043                    </t>
  </si>
  <si>
    <t xml:space="preserve">1101060044                    </t>
  </si>
  <si>
    <t xml:space="preserve">1101060045                    </t>
  </si>
  <si>
    <t xml:space="preserve">1101060046                    </t>
  </si>
  <si>
    <t xml:space="preserve">1101060047                    </t>
  </si>
  <si>
    <t xml:space="preserve">1101060048                    </t>
  </si>
  <si>
    <t xml:space="preserve">3101060001                    </t>
  </si>
  <si>
    <t xml:space="preserve">3101060002                    </t>
  </si>
  <si>
    <t xml:space="preserve">3101060003                    </t>
  </si>
  <si>
    <t xml:space="preserve">31010602055                   </t>
  </si>
  <si>
    <t xml:space="preserve">3101060256                    </t>
  </si>
  <si>
    <t xml:space="preserve">3101060257                    </t>
  </si>
  <si>
    <t xml:space="preserve">3101060258                    </t>
  </si>
  <si>
    <t xml:space="preserve">3101060259                    </t>
  </si>
  <si>
    <t xml:space="preserve">3101060260                    </t>
  </si>
  <si>
    <t xml:space="preserve">3101060261                    </t>
  </si>
  <si>
    <t xml:space="preserve">3101060262                    </t>
  </si>
  <si>
    <t xml:space="preserve">3101060263                    </t>
  </si>
  <si>
    <t xml:space="preserve">3101060264                    </t>
  </si>
  <si>
    <t xml:space="preserve">3101060253                    </t>
  </si>
  <si>
    <t xml:space="preserve">1101360077                    </t>
  </si>
  <si>
    <t xml:space="preserve">1101360078                    </t>
  </si>
  <si>
    <t xml:space="preserve">1101360079                    </t>
  </si>
  <si>
    <t xml:space="preserve">1101360080                    </t>
  </si>
  <si>
    <t xml:space="preserve">1101360081                    </t>
  </si>
  <si>
    <t xml:space="preserve">1101360082                    </t>
  </si>
  <si>
    <t xml:space="preserve">1101360083                    </t>
  </si>
  <si>
    <t xml:space="preserve">3101060230                    </t>
  </si>
  <si>
    <t xml:space="preserve">3101060231                    </t>
  </si>
  <si>
    <t xml:space="preserve">3101060232                    </t>
  </si>
  <si>
    <t xml:space="preserve">3101060233                    </t>
  </si>
  <si>
    <t xml:space="preserve">3101060234                    </t>
  </si>
  <si>
    <t xml:space="preserve">3101060235                    </t>
  </si>
  <si>
    <t xml:space="preserve">3101060236                    </t>
  </si>
  <si>
    <t xml:space="preserve">3101060237                    </t>
  </si>
  <si>
    <t xml:space="preserve">3101060029                    </t>
  </si>
  <si>
    <t xml:space="preserve">3101060030                    </t>
  </si>
  <si>
    <t xml:space="preserve">3101060028                    </t>
  </si>
  <si>
    <t xml:space="preserve">3101060031                    </t>
  </si>
  <si>
    <t xml:space="preserve">3101060032                    </t>
  </si>
  <si>
    <t xml:space="preserve">3101060033                    </t>
  </si>
  <si>
    <t xml:space="preserve">3101060034                    </t>
  </si>
  <si>
    <t xml:space="preserve">3101060035                    </t>
  </si>
  <si>
    <t xml:space="preserve">3101060184                    </t>
  </si>
  <si>
    <t xml:space="preserve">3101060185                    </t>
  </si>
  <si>
    <t xml:space="preserve">3101060186                    </t>
  </si>
  <si>
    <t xml:space="preserve">3101060187                    </t>
  </si>
  <si>
    <t xml:space="preserve">3101060188                    </t>
  </si>
  <si>
    <t xml:space="preserve">3101060194                    </t>
  </si>
  <si>
    <t xml:space="preserve">3101060195                    </t>
  </si>
  <si>
    <t xml:space="preserve">3101060200                    </t>
  </si>
  <si>
    <t xml:space="preserve">3101060201                    </t>
  </si>
  <si>
    <t xml:space="preserve">3101060190                    </t>
  </si>
  <si>
    <t xml:space="preserve">3101060191                    </t>
  </si>
  <si>
    <t xml:space="preserve">3101060192                    </t>
  </si>
  <si>
    <t xml:space="preserve">3101060193                    </t>
  </si>
  <si>
    <t xml:space="preserve">3101060206                    </t>
  </si>
  <si>
    <t xml:space="preserve">3101060207                    </t>
  </si>
  <si>
    <t xml:space="preserve">3101060196                    </t>
  </si>
  <si>
    <t xml:space="preserve">3101060197                    </t>
  </si>
  <si>
    <t xml:space="preserve">3101060198                    </t>
  </si>
  <si>
    <t xml:space="preserve">3101060199                    </t>
  </si>
  <si>
    <t xml:space="preserve">3101060212                    </t>
  </si>
  <si>
    <t xml:space="preserve">3101060213                    </t>
  </si>
  <si>
    <t xml:space="preserve">3101060202                    </t>
  </si>
  <si>
    <t xml:space="preserve">3101060203                    </t>
  </si>
  <si>
    <t xml:space="preserve">3101060204                    </t>
  </si>
  <si>
    <t xml:space="preserve">3101060205                    </t>
  </si>
  <si>
    <t xml:space="preserve">3101060189                    </t>
  </si>
  <si>
    <t xml:space="preserve">3101060208                    </t>
  </si>
  <si>
    <t xml:space="preserve">3101060209                    </t>
  </si>
  <si>
    <t xml:space="preserve">3101060210                    </t>
  </si>
  <si>
    <t xml:space="preserve">3101060211                    </t>
  </si>
  <si>
    <t xml:space="preserve">3101060041                    </t>
  </si>
  <si>
    <t xml:space="preserve">01380187                      </t>
  </si>
  <si>
    <t xml:space="preserve">3101060036                    </t>
  </si>
  <si>
    <t xml:space="preserve">3101060038                    </t>
  </si>
  <si>
    <t xml:space="preserve">1101370030                    </t>
  </si>
  <si>
    <t xml:space="preserve">1101370027                    </t>
  </si>
  <si>
    <t xml:space="preserve">1101370029                    </t>
  </si>
  <si>
    <t xml:space="preserve">1101370028                    </t>
  </si>
  <si>
    <t>41010270001</t>
  </si>
  <si>
    <t>4101010270003</t>
  </si>
  <si>
    <t>000000000008.</t>
  </si>
  <si>
    <t>1101370031</t>
  </si>
  <si>
    <t>41040270004</t>
  </si>
  <si>
    <t>41010270005</t>
  </si>
  <si>
    <t>000000000009.</t>
  </si>
  <si>
    <t>41010270006</t>
  </si>
  <si>
    <t>41010270007</t>
  </si>
  <si>
    <t xml:space="preserve">1101370032                    </t>
  </si>
  <si>
    <t xml:space="preserve">1101370033                    </t>
  </si>
  <si>
    <t xml:space="preserve">1101370035                    </t>
  </si>
  <si>
    <t xml:space="preserve">1101370034                    </t>
  </si>
  <si>
    <t xml:space="preserve">1101370036                    </t>
  </si>
  <si>
    <t xml:space="preserve">1101370037                    </t>
  </si>
  <si>
    <t xml:space="preserve">1101370038                    </t>
  </si>
  <si>
    <t xml:space="preserve">1101370039                    </t>
  </si>
  <si>
    <t xml:space="preserve">000000000013                  </t>
  </si>
  <si>
    <t xml:space="preserve">000000000012                  </t>
  </si>
  <si>
    <t>000000000011.</t>
  </si>
  <si>
    <t xml:space="preserve">1101370026                    </t>
  </si>
  <si>
    <t xml:space="preserve">1101370025                    </t>
  </si>
  <si>
    <t xml:space="preserve">1101380068                    </t>
  </si>
  <si>
    <t xml:space="preserve">1101380069                    </t>
  </si>
  <si>
    <t xml:space="preserve">1101380070                    </t>
  </si>
  <si>
    <t>1101340021</t>
  </si>
  <si>
    <t xml:space="preserve">4101270011 </t>
  </si>
  <si>
    <t xml:space="preserve">4101270012                    </t>
  </si>
  <si>
    <t xml:space="preserve">4101270013                    </t>
  </si>
  <si>
    <t xml:space="preserve">4101270014                    </t>
  </si>
  <si>
    <t xml:space="preserve">4101270015                    </t>
  </si>
  <si>
    <t xml:space="preserve">4101270016                    </t>
  </si>
  <si>
    <t xml:space="preserve">4101270005                    </t>
  </si>
  <si>
    <t xml:space="preserve">4101270007                    </t>
  </si>
  <si>
    <t xml:space="preserve">4101270008                    </t>
  </si>
  <si>
    <t xml:space="preserve">4101270020    </t>
  </si>
  <si>
    <t xml:space="preserve">4101270017   </t>
  </si>
  <si>
    <t xml:space="preserve">4101270022    </t>
  </si>
  <si>
    <t xml:space="preserve">4101270021   </t>
  </si>
  <si>
    <t xml:space="preserve">4101270025                    </t>
  </si>
  <si>
    <t>4101270029</t>
  </si>
  <si>
    <t>4101270030</t>
  </si>
  <si>
    <t>4101270031</t>
  </si>
  <si>
    <t>4101270032</t>
  </si>
  <si>
    <t>4101270033</t>
  </si>
  <si>
    <t>4101270034</t>
  </si>
  <si>
    <t>4101270035</t>
  </si>
  <si>
    <t>4101270036</t>
  </si>
  <si>
    <t>4101270037</t>
  </si>
  <si>
    <t>4101270038</t>
  </si>
  <si>
    <t>4101270039</t>
  </si>
  <si>
    <t>4101270040</t>
  </si>
  <si>
    <t>ИБП "CROWN CMU 650VA"</t>
  </si>
  <si>
    <t>4101240018</t>
  </si>
  <si>
    <t>4101240019</t>
  </si>
  <si>
    <t>Стол ученический лабораторный с бортиками на квадратной тубе</t>
  </si>
  <si>
    <t>Стул ученический регулируемый рост.группа 4-6</t>
  </si>
  <si>
    <t>ОЦИ заблансов.учет</t>
  </si>
  <si>
    <t>ОЦИ на забаланс.учете</t>
  </si>
  <si>
    <t>31380117045</t>
  </si>
  <si>
    <t>31380117046</t>
  </si>
  <si>
    <t>31380117047</t>
  </si>
  <si>
    <t>31380117048</t>
  </si>
  <si>
    <t>31380117049</t>
  </si>
  <si>
    <t>31380117050</t>
  </si>
  <si>
    <t>1380186</t>
  </si>
  <si>
    <t>138051</t>
  </si>
  <si>
    <t>1380167</t>
  </si>
  <si>
    <t>1380182</t>
  </si>
  <si>
    <t>1380183</t>
  </si>
  <si>
    <t>1380149</t>
  </si>
  <si>
    <t>1380150</t>
  </si>
  <si>
    <t>1380169</t>
  </si>
  <si>
    <t>1380209</t>
  </si>
  <si>
    <t>1380210</t>
  </si>
  <si>
    <t>1380211</t>
  </si>
  <si>
    <t>1380212</t>
  </si>
  <si>
    <t>1380213</t>
  </si>
  <si>
    <t>1380214</t>
  </si>
  <si>
    <t>1380215</t>
  </si>
  <si>
    <t>31380117058</t>
  </si>
  <si>
    <t>31380117057</t>
  </si>
  <si>
    <t>31380117056</t>
  </si>
  <si>
    <t>31380117053</t>
  </si>
  <si>
    <t>31380117066</t>
  </si>
  <si>
    <t>31380117065</t>
  </si>
  <si>
    <t>31380117067</t>
  </si>
  <si>
    <t>31380117105</t>
  </si>
  <si>
    <t>31380117104</t>
  </si>
  <si>
    <t>31380117103</t>
  </si>
  <si>
    <t>1380128</t>
  </si>
  <si>
    <t>31380117004</t>
  </si>
  <si>
    <t>1380216</t>
  </si>
  <si>
    <t>1380217</t>
  </si>
  <si>
    <t>1380218</t>
  </si>
  <si>
    <t>1380219</t>
  </si>
  <si>
    <t>1380220</t>
  </si>
  <si>
    <t>1380152</t>
  </si>
  <si>
    <t>1380138</t>
  </si>
  <si>
    <t>1380139</t>
  </si>
  <si>
    <t>1380140</t>
  </si>
  <si>
    <t>1380141</t>
  </si>
  <si>
    <t>1380142</t>
  </si>
  <si>
    <t>1380143</t>
  </si>
  <si>
    <t>1380144</t>
  </si>
  <si>
    <t>1380145</t>
  </si>
  <si>
    <t>1380146</t>
  </si>
  <si>
    <t>1380158</t>
  </si>
  <si>
    <t>1380159</t>
  </si>
  <si>
    <t>1380160</t>
  </si>
  <si>
    <t>1380161</t>
  </si>
  <si>
    <t>1380162</t>
  </si>
  <si>
    <t>1380184</t>
  </si>
  <si>
    <t>1380185</t>
  </si>
  <si>
    <t>1380147</t>
  </si>
  <si>
    <t>13802000</t>
  </si>
  <si>
    <t>1380221</t>
  </si>
  <si>
    <t>1380188</t>
  </si>
  <si>
    <t>1380136</t>
  </si>
  <si>
    <t>1380154</t>
  </si>
  <si>
    <t>1380205</t>
  </si>
  <si>
    <t>1380180</t>
  </si>
  <si>
    <t>1380172</t>
  </si>
  <si>
    <t>1380181</t>
  </si>
  <si>
    <t>3130117025</t>
  </si>
  <si>
    <t>1380135</t>
  </si>
  <si>
    <t>31380117026</t>
  </si>
  <si>
    <t>1380187</t>
  </si>
  <si>
    <t>1380166</t>
  </si>
  <si>
    <t>1380137</t>
  </si>
  <si>
    <t>1380157</t>
  </si>
  <si>
    <t>3101060033</t>
  </si>
  <si>
    <t>1610001158</t>
  </si>
  <si>
    <t>1610001124</t>
  </si>
  <si>
    <t>1610001125</t>
  </si>
  <si>
    <t>31380117028</t>
  </si>
  <si>
    <t>31380117005</t>
  </si>
  <si>
    <t>31380117007</t>
  </si>
  <si>
    <t>31380117008</t>
  </si>
  <si>
    <t>31380117006</t>
  </si>
  <si>
    <t>1610001026</t>
  </si>
  <si>
    <t>1610001025</t>
  </si>
  <si>
    <t>1610001049</t>
  </si>
  <si>
    <t>1610001050</t>
  </si>
  <si>
    <t>1610001126</t>
  </si>
  <si>
    <t>3101060024</t>
  </si>
  <si>
    <t>1610001078</t>
  </si>
  <si>
    <t>1610001079</t>
  </si>
  <si>
    <t>1610001071</t>
  </si>
  <si>
    <t>1610001072</t>
  </si>
  <si>
    <t>1610001073</t>
  </si>
  <si>
    <t>1610001074</t>
  </si>
  <si>
    <t>1610001075</t>
  </si>
  <si>
    <t>1610001076</t>
  </si>
  <si>
    <t>1610001077</t>
  </si>
  <si>
    <t>1610001012</t>
  </si>
  <si>
    <t>1610001013</t>
  </si>
  <si>
    <t>1610001014</t>
  </si>
  <si>
    <t>1610001015</t>
  </si>
  <si>
    <t>1610001016</t>
  </si>
  <si>
    <t>1610001062</t>
  </si>
  <si>
    <t>1610001063</t>
  </si>
  <si>
    <t>БН</t>
  </si>
  <si>
    <t>1101070007</t>
  </si>
  <si>
    <t>31380117106</t>
  </si>
  <si>
    <t>000000000104</t>
  </si>
  <si>
    <t>1101070009</t>
  </si>
  <si>
    <t>31380117086</t>
  </si>
  <si>
    <t>31380117087</t>
  </si>
  <si>
    <t>31380117088</t>
  </si>
  <si>
    <t>31380117061</t>
  </si>
  <si>
    <t>31380117062</t>
  </si>
  <si>
    <t>3101060032</t>
  </si>
  <si>
    <t>31380117023</t>
  </si>
  <si>
    <t>Стол рабочий А-002Т</t>
  </si>
  <si>
    <t>3101060052</t>
  </si>
  <si>
    <t>Каркас тумбы притавной-АТ-05</t>
  </si>
  <si>
    <t>3101060053</t>
  </si>
  <si>
    <t>Стул ИЗО тканевый серы</t>
  </si>
  <si>
    <t>3101060056-59</t>
  </si>
  <si>
    <t>Шкаф А 310</t>
  </si>
  <si>
    <t>3101060072,54,76,77</t>
  </si>
  <si>
    <t>Стеллаж А 302</t>
  </si>
  <si>
    <t>3101060055</t>
  </si>
  <si>
    <t>Стул школьный регулируемый-5-7 группа</t>
  </si>
  <si>
    <t>3101060060-71</t>
  </si>
  <si>
    <t>3101060073</t>
  </si>
  <si>
    <t>Стол А 002Т</t>
  </si>
  <si>
    <t>Стеллаж А 304</t>
  </si>
  <si>
    <t>3101060074</t>
  </si>
  <si>
    <t>Тумба АТ 02</t>
  </si>
  <si>
    <t>3101060075</t>
  </si>
  <si>
    <t>3101060080-84</t>
  </si>
  <si>
    <t>Стол А002Т</t>
  </si>
  <si>
    <t>3101060085-86</t>
  </si>
  <si>
    <t>Каркас итумбы приставной-АТ-05</t>
  </si>
  <si>
    <t>3101060087-88</t>
  </si>
  <si>
    <t>3101060089-90</t>
  </si>
  <si>
    <t>Стул школьный регулируемый 5-7 группа</t>
  </si>
  <si>
    <t>3101060097-108</t>
  </si>
  <si>
    <t>ОЦИ на забаланс учете</t>
  </si>
  <si>
    <t>311299</t>
  </si>
  <si>
    <t>311300</t>
  </si>
  <si>
    <t>311301</t>
  </si>
  <si>
    <t>311302</t>
  </si>
  <si>
    <t>311303</t>
  </si>
  <si>
    <t>01380240</t>
  </si>
  <si>
    <t>01380203</t>
  </si>
  <si>
    <t>1380248</t>
  </si>
  <si>
    <t>1380249</t>
  </si>
  <si>
    <t>310121</t>
  </si>
  <si>
    <t>11010600015</t>
  </si>
  <si>
    <t>310131</t>
  </si>
  <si>
    <t>310231</t>
  </si>
  <si>
    <t>310129</t>
  </si>
  <si>
    <t>310229</t>
  </si>
  <si>
    <t>310329</t>
  </si>
  <si>
    <t>310429</t>
  </si>
  <si>
    <t>310529</t>
  </si>
  <si>
    <t>310629</t>
  </si>
  <si>
    <t>1101060053</t>
  </si>
  <si>
    <t>310130</t>
  </si>
  <si>
    <t>Мост гимнастический</t>
  </si>
  <si>
    <t>1380086</t>
  </si>
  <si>
    <t>1380034</t>
  </si>
  <si>
    <t>311284</t>
  </si>
  <si>
    <t>311285</t>
  </si>
  <si>
    <t>311286</t>
  </si>
  <si>
    <t>311287</t>
  </si>
  <si>
    <t>311288</t>
  </si>
  <si>
    <t>311289</t>
  </si>
  <si>
    <t>310113</t>
  </si>
  <si>
    <t>310114</t>
  </si>
  <si>
    <t>310115</t>
  </si>
  <si>
    <t>310116</t>
  </si>
  <si>
    <t>310117</t>
  </si>
  <si>
    <t>310118</t>
  </si>
  <si>
    <t>310119</t>
  </si>
  <si>
    <t>13800015</t>
  </si>
  <si>
    <t>1380092-1</t>
  </si>
  <si>
    <t>1380035</t>
  </si>
  <si>
    <t>1380247</t>
  </si>
  <si>
    <t>311054</t>
  </si>
  <si>
    <t>1380242</t>
  </si>
  <si>
    <t>1380243</t>
  </si>
  <si>
    <t>1101345006</t>
  </si>
  <si>
    <t>1380087</t>
  </si>
  <si>
    <t>311033</t>
  </si>
  <si>
    <t>311034</t>
  </si>
  <si>
    <t>311307</t>
  </si>
  <si>
    <t>311305</t>
  </si>
  <si>
    <t>311296</t>
  </si>
  <si>
    <t>1012400012</t>
  </si>
  <si>
    <t>01380209</t>
  </si>
  <si>
    <t>310125</t>
  </si>
  <si>
    <t>310126</t>
  </si>
  <si>
    <t>1380250</t>
  </si>
  <si>
    <t>1380259</t>
  </si>
  <si>
    <t>1101060012</t>
  </si>
  <si>
    <t>1101060018</t>
  </si>
  <si>
    <t>310123</t>
  </si>
  <si>
    <t>1380206</t>
  </si>
  <si>
    <t>13880235</t>
  </si>
  <si>
    <t>13880202</t>
  </si>
  <si>
    <t>1380234</t>
  </si>
  <si>
    <t>13880251</t>
  </si>
  <si>
    <t>110136051</t>
  </si>
  <si>
    <t>311053</t>
  </si>
  <si>
    <t>311042</t>
  </si>
  <si>
    <t>311049</t>
  </si>
  <si>
    <t>311263</t>
  </si>
  <si>
    <t>311050</t>
  </si>
  <si>
    <t>1183378</t>
  </si>
  <si>
    <t>1183377</t>
  </si>
  <si>
    <t>1183376</t>
  </si>
  <si>
    <t>1183375</t>
  </si>
  <si>
    <t>1101060028</t>
  </si>
  <si>
    <t>1101060029</t>
  </si>
  <si>
    <t>1101060030</t>
  </si>
  <si>
    <t>1101060031</t>
  </si>
  <si>
    <t>1101060032</t>
  </si>
  <si>
    <t>1101060033</t>
  </si>
  <si>
    <t>310232</t>
  </si>
  <si>
    <t>310332</t>
  </si>
  <si>
    <t>310432</t>
  </si>
  <si>
    <t>310532</t>
  </si>
  <si>
    <t>310632</t>
  </si>
  <si>
    <t>310732</t>
  </si>
  <si>
    <t>310832</t>
  </si>
  <si>
    <t>310932</t>
  </si>
  <si>
    <t>311032</t>
  </si>
  <si>
    <t>311132</t>
  </si>
  <si>
    <t>1101060035.</t>
  </si>
  <si>
    <t>1101060034.</t>
  </si>
  <si>
    <t>1101060036.</t>
  </si>
  <si>
    <t>11001060041</t>
  </si>
  <si>
    <t>1101060042</t>
  </si>
  <si>
    <t>1101060043</t>
  </si>
  <si>
    <t>1101060044</t>
  </si>
  <si>
    <t>1101060046</t>
  </si>
  <si>
    <t>1101060047</t>
  </si>
  <si>
    <t>1101060048</t>
  </si>
  <si>
    <t>1380204</t>
  </si>
  <si>
    <t>1380230</t>
  </si>
  <si>
    <t>13880231</t>
  </si>
  <si>
    <t>310111</t>
  </si>
  <si>
    <t>1380253</t>
  </si>
  <si>
    <t>1101060023</t>
  </si>
  <si>
    <t>1380244</t>
  </si>
  <si>
    <t>1380237</t>
  </si>
  <si>
    <t>1380238</t>
  </si>
  <si>
    <t>1380239</t>
  </si>
  <si>
    <t>31006056</t>
  </si>
  <si>
    <t>1380207</t>
  </si>
  <si>
    <t>130208</t>
  </si>
  <si>
    <t>1380236</t>
  </si>
  <si>
    <t>110060054</t>
  </si>
  <si>
    <t>Комплект учебной мебели 1-4 кл</t>
  </si>
  <si>
    <t>Комплект учебной мебели 4-6 кл</t>
  </si>
  <si>
    <t>1380252</t>
  </si>
  <si>
    <t>1101040061</t>
  </si>
  <si>
    <t>1101040062</t>
  </si>
  <si>
    <t>1101040063</t>
  </si>
  <si>
    <t xml:space="preserve">3101040012                    </t>
  </si>
  <si>
    <t xml:space="preserve">11013400139                   </t>
  </si>
  <si>
    <t xml:space="preserve">11010340085                   </t>
  </si>
  <si>
    <t xml:space="preserve">11010340086                   </t>
  </si>
  <si>
    <t xml:space="preserve">11010340087                   </t>
  </si>
  <si>
    <t xml:space="preserve">11010340088                   </t>
  </si>
  <si>
    <t xml:space="preserve">11010340089                   </t>
  </si>
  <si>
    <t xml:space="preserve">11010340090                   </t>
  </si>
  <si>
    <t xml:space="preserve">11010340091                   </t>
  </si>
  <si>
    <t xml:space="preserve">11010340092                   </t>
  </si>
  <si>
    <t xml:space="preserve">1101040093                    </t>
  </si>
  <si>
    <t xml:space="preserve">1101040094                    </t>
  </si>
  <si>
    <t xml:space="preserve">1101040009                    </t>
  </si>
  <si>
    <t xml:space="preserve">1101040090                    </t>
  </si>
  <si>
    <t xml:space="preserve">1101040041                    </t>
  </si>
  <si>
    <t xml:space="preserve">1101040042                    </t>
  </si>
  <si>
    <t xml:space="preserve">1101040043                    </t>
  </si>
  <si>
    <t xml:space="preserve">1101040080                    </t>
  </si>
  <si>
    <t xml:space="preserve">1101040081                    </t>
  </si>
  <si>
    <t xml:space="preserve">1101040023                    </t>
  </si>
  <si>
    <t xml:space="preserve">1101040025                    </t>
  </si>
  <si>
    <t xml:space="preserve">1101040026                    </t>
  </si>
  <si>
    <t xml:space="preserve">1101040027                    </t>
  </si>
  <si>
    <t xml:space="preserve">01380043                      </t>
  </si>
  <si>
    <t xml:space="preserve">01380042                      </t>
  </si>
  <si>
    <t xml:space="preserve">1101040068                    </t>
  </si>
  <si>
    <t xml:space="preserve">1101040086                    </t>
  </si>
  <si>
    <t xml:space="preserve">1101040006                    </t>
  </si>
  <si>
    <t xml:space="preserve">3101070059                    </t>
  </si>
  <si>
    <t xml:space="preserve">01510044                      </t>
  </si>
  <si>
    <t xml:space="preserve">1101040087                    </t>
  </si>
  <si>
    <t xml:space="preserve">1101040011                    </t>
  </si>
  <si>
    <t xml:space="preserve">1101040012                    </t>
  </si>
  <si>
    <t xml:space="preserve">1101040013                    </t>
  </si>
  <si>
    <t xml:space="preserve">1101040014                    </t>
  </si>
  <si>
    <t xml:space="preserve">1101040015                    </t>
  </si>
  <si>
    <t xml:space="preserve">1101040092                    </t>
  </si>
  <si>
    <t xml:space="preserve">1101040076                    </t>
  </si>
  <si>
    <t xml:space="preserve">1101040077                    </t>
  </si>
  <si>
    <t xml:space="preserve">1101040078                    </t>
  </si>
  <si>
    <t xml:space="preserve">01380073                      </t>
  </si>
  <si>
    <t xml:space="preserve">1101040083                    </t>
  </si>
  <si>
    <t xml:space="preserve">3101070047                    </t>
  </si>
  <si>
    <t xml:space="preserve">1101040046                    </t>
  </si>
  <si>
    <t xml:space="preserve">1101040033                    </t>
  </si>
  <si>
    <t xml:space="preserve">1101040035                    </t>
  </si>
  <si>
    <t xml:space="preserve">1101040036                    </t>
  </si>
  <si>
    <t xml:space="preserve">1101040038                    </t>
  </si>
  <si>
    <t xml:space="preserve">1101040039                    </t>
  </si>
  <si>
    <t xml:space="preserve">1101040040                    </t>
  </si>
  <si>
    <t xml:space="preserve">1101040052                    </t>
  </si>
  <si>
    <t xml:space="preserve">1101040053                    </t>
  </si>
  <si>
    <t xml:space="preserve">1101040054                    </t>
  </si>
  <si>
    <t xml:space="preserve">1101040084                    </t>
  </si>
  <si>
    <t xml:space="preserve">01510041                      </t>
  </si>
  <si>
    <t xml:space="preserve">3101070070                    </t>
  </si>
  <si>
    <t xml:space="preserve">01380074                      </t>
  </si>
  <si>
    <t xml:space="preserve">1101040048                    </t>
  </si>
  <si>
    <t xml:space="preserve">1101040082                    </t>
  </si>
  <si>
    <t xml:space="preserve">11010340082                   </t>
  </si>
  <si>
    <t xml:space="preserve">110103400107                  </t>
  </si>
  <si>
    <t xml:space="preserve">1101040029                    </t>
  </si>
  <si>
    <t xml:space="preserve">1101040030                    </t>
  </si>
  <si>
    <t xml:space="preserve">1101040056                    </t>
  </si>
  <si>
    <t xml:space="preserve">1101040057                    </t>
  </si>
  <si>
    <t xml:space="preserve">01510043                      </t>
  </si>
  <si>
    <t xml:space="preserve">01380072                      </t>
  </si>
  <si>
    <t xml:space="preserve">01380067                      </t>
  </si>
  <si>
    <t xml:space="preserve">01380068                      </t>
  </si>
  <si>
    <t xml:space="preserve">01380005                      </t>
  </si>
  <si>
    <t xml:space="preserve">01380006                      </t>
  </si>
  <si>
    <t xml:space="preserve">01380001                      </t>
  </si>
  <si>
    <t xml:space="preserve">01380002                      </t>
  </si>
  <si>
    <t xml:space="preserve">01380003                      </t>
  </si>
  <si>
    <t xml:space="preserve">01380004                      </t>
  </si>
  <si>
    <t xml:space="preserve">1101040045                    </t>
  </si>
  <si>
    <t xml:space="preserve">1101040008                    </t>
  </si>
  <si>
    <t xml:space="preserve">1101040010                    </t>
  </si>
  <si>
    <t xml:space="preserve">1101040060                    </t>
  </si>
  <si>
    <t xml:space="preserve">1101040064                    </t>
  </si>
  <si>
    <t xml:space="preserve">1101040065                    </t>
  </si>
  <si>
    <t xml:space="preserve">1101040066                    </t>
  </si>
  <si>
    <t xml:space="preserve">1101040067                    </t>
  </si>
  <si>
    <t xml:space="preserve">3101070071                    </t>
  </si>
  <si>
    <t xml:space="preserve">1101040032                    </t>
  </si>
  <si>
    <t xml:space="preserve">1101340083                    </t>
  </si>
  <si>
    <t xml:space="preserve">110134000144                  </t>
  </si>
  <si>
    <t xml:space="preserve">1101340082                    </t>
  </si>
  <si>
    <t xml:space="preserve">110134000142                  </t>
  </si>
  <si>
    <t xml:space="preserve">110134000143                  </t>
  </si>
  <si>
    <t xml:space="preserve">01630034                      </t>
  </si>
  <si>
    <t xml:space="preserve">1101060266                    </t>
  </si>
  <si>
    <t xml:space="preserve">1101060119                    </t>
  </si>
  <si>
    <t xml:space="preserve">1101060016                    </t>
  </si>
  <si>
    <t xml:space="preserve"> 1101060114                   </t>
  </si>
  <si>
    <t xml:space="preserve">1101060115                    </t>
  </si>
  <si>
    <t xml:space="preserve">1101060116                    </t>
  </si>
  <si>
    <t xml:space="preserve">1101060117                    </t>
  </si>
  <si>
    <t xml:space="preserve">1101060118                    </t>
  </si>
  <si>
    <t xml:space="preserve">11010360083                   </t>
  </si>
  <si>
    <t xml:space="preserve">11010360084                   </t>
  </si>
  <si>
    <t xml:space="preserve">1101060267                    </t>
  </si>
  <si>
    <t xml:space="preserve">1101060268                    </t>
  </si>
  <si>
    <t xml:space="preserve">11010600245                   </t>
  </si>
  <si>
    <t xml:space="preserve">1101360093                    </t>
  </si>
  <si>
    <t xml:space="preserve">1101060250                    </t>
  </si>
  <si>
    <t xml:space="preserve">1101060262                    </t>
  </si>
  <si>
    <t xml:space="preserve">1101360087                    </t>
  </si>
  <si>
    <t xml:space="preserve">1101360088                    </t>
  </si>
  <si>
    <t xml:space="preserve">1101360089                    </t>
  </si>
  <si>
    <t xml:space="preserve">1101360090                    </t>
  </si>
  <si>
    <t xml:space="preserve">1101360091                    </t>
  </si>
  <si>
    <t xml:space="preserve">1101360092                    </t>
  </si>
  <si>
    <t xml:space="preserve">1101060263                    </t>
  </si>
  <si>
    <t xml:space="preserve">1101060264                    </t>
  </si>
  <si>
    <t xml:space="preserve">1101060265                    </t>
  </si>
  <si>
    <t xml:space="preserve"> 1101060251                   </t>
  </si>
  <si>
    <t xml:space="preserve">1101060252                    </t>
  </si>
  <si>
    <t xml:space="preserve">1101060253                    </t>
  </si>
  <si>
    <t xml:space="preserve">1101060254                    </t>
  </si>
  <si>
    <t xml:space="preserve">1101060255                    </t>
  </si>
  <si>
    <t xml:space="preserve">01630035                      </t>
  </si>
  <si>
    <t xml:space="preserve">1101060015                    </t>
  </si>
  <si>
    <t xml:space="preserve">1101060084                    </t>
  </si>
  <si>
    <t xml:space="preserve">1101060085                    </t>
  </si>
  <si>
    <t xml:space="preserve">1101060102                    </t>
  </si>
  <si>
    <t xml:space="preserve">1101060103                    </t>
  </si>
  <si>
    <t xml:space="preserve">1101060104                    </t>
  </si>
  <si>
    <t xml:space="preserve">1101060105                    </t>
  </si>
  <si>
    <t xml:space="preserve">1101060106                    </t>
  </si>
  <si>
    <t xml:space="preserve">1101060113                    </t>
  </si>
  <si>
    <t xml:space="preserve">1101060107                    </t>
  </si>
  <si>
    <t xml:space="preserve">1101060108                    </t>
  </si>
  <si>
    <t xml:space="preserve">1101060109                    </t>
  </si>
  <si>
    <t xml:space="preserve">1101060110                    </t>
  </si>
  <si>
    <t xml:space="preserve">1101060111                    </t>
  </si>
  <si>
    <t xml:space="preserve">1101060112                    </t>
  </si>
  <si>
    <t xml:space="preserve">3101070057                    </t>
  </si>
  <si>
    <t xml:space="preserve">3101070052                    </t>
  </si>
  <si>
    <t xml:space="preserve">3101070053                    </t>
  </si>
  <si>
    <t xml:space="preserve">3101070054                    </t>
  </si>
  <si>
    <t xml:space="preserve">3101070058                    </t>
  </si>
  <si>
    <t xml:space="preserve">3101070055                    </t>
  </si>
  <si>
    <t xml:space="preserve">3101070056                    </t>
  </si>
  <si>
    <t xml:space="preserve">3101060042                    </t>
  </si>
  <si>
    <t xml:space="preserve">01380070                      </t>
  </si>
  <si>
    <t xml:space="preserve">101060045                     </t>
  </si>
  <si>
    <t xml:space="preserve">01630036                      </t>
  </si>
  <si>
    <t xml:space="preserve">01380044                      </t>
  </si>
  <si>
    <t xml:space="preserve">01380062                      </t>
  </si>
  <si>
    <t xml:space="preserve">1101070015                    </t>
  </si>
  <si>
    <t xml:space="preserve">11010370097                   </t>
  </si>
  <si>
    <t xml:space="preserve">11010370093                   </t>
  </si>
  <si>
    <t xml:space="preserve">110100370096                  </t>
  </si>
  <si>
    <t xml:space="preserve">11010370095                   </t>
  </si>
  <si>
    <t xml:space="preserve">11010370094                   </t>
  </si>
  <si>
    <t xml:space="preserve">1101070011                    </t>
  </si>
  <si>
    <t xml:space="preserve">1101070012                    </t>
  </si>
  <si>
    <t xml:space="preserve">1101070045                    </t>
  </si>
  <si>
    <t xml:space="preserve">1101370099                    </t>
  </si>
  <si>
    <t xml:space="preserve">1107370100                    </t>
  </si>
  <si>
    <t xml:space="preserve">1101370101                    </t>
  </si>
  <si>
    <t xml:space="preserve">1101370102                    </t>
  </si>
  <si>
    <t xml:space="preserve">1101070018                    </t>
  </si>
  <si>
    <t xml:space="preserve">1101370067                    </t>
  </si>
  <si>
    <t xml:space="preserve">1101070068                    </t>
  </si>
  <si>
    <t>1101370110</t>
  </si>
  <si>
    <t>110137102</t>
  </si>
  <si>
    <t>1101370085</t>
  </si>
  <si>
    <t>1101370087</t>
  </si>
  <si>
    <t>1101370091</t>
  </si>
  <si>
    <t>1101370086</t>
  </si>
  <si>
    <t>110134101</t>
  </si>
  <si>
    <t>1101370109</t>
  </si>
  <si>
    <t>1101370095</t>
  </si>
  <si>
    <t>1101370112</t>
  </si>
  <si>
    <t>1101370103</t>
  </si>
  <si>
    <t>1101370093</t>
  </si>
  <si>
    <t>1101370107</t>
  </si>
  <si>
    <t>1101370108</t>
  </si>
  <si>
    <t>1101370100</t>
  </si>
  <si>
    <t>1101370094</t>
  </si>
  <si>
    <t>110137099</t>
  </si>
  <si>
    <t>1101370084</t>
  </si>
  <si>
    <t>1101370111</t>
  </si>
  <si>
    <t>1101370106</t>
  </si>
  <si>
    <t>1101370098</t>
  </si>
  <si>
    <t>1101370097</t>
  </si>
  <si>
    <t>1101370105</t>
  </si>
  <si>
    <t>1101370096</t>
  </si>
  <si>
    <t>110130090</t>
  </si>
  <si>
    <t>1101370088</t>
  </si>
  <si>
    <t>1101370092</t>
  </si>
  <si>
    <t>1101370089</t>
  </si>
  <si>
    <t xml:space="preserve">4101270001                    </t>
  </si>
  <si>
    <t>Стул ученический регулируемый гр.4-6</t>
  </si>
  <si>
    <t>4101260010-34</t>
  </si>
  <si>
    <t>Стол учебный с тумбой</t>
  </si>
  <si>
    <t>4101260352-54</t>
  </si>
  <si>
    <t>4101360351</t>
  </si>
  <si>
    <t>1101040232</t>
  </si>
  <si>
    <t>1101040233</t>
  </si>
  <si>
    <t>1101040234</t>
  </si>
  <si>
    <t>1101040235</t>
  </si>
  <si>
    <t>1101040236</t>
  </si>
  <si>
    <t>01380117</t>
  </si>
  <si>
    <t>3101040119</t>
  </si>
  <si>
    <t>3101040120</t>
  </si>
  <si>
    <t>3101040121</t>
  </si>
  <si>
    <t>3101040122</t>
  </si>
  <si>
    <t>01380116</t>
  </si>
  <si>
    <t>1101040229</t>
  </si>
  <si>
    <t>1101040231</t>
  </si>
  <si>
    <t>1101040207</t>
  </si>
  <si>
    <t>110106112</t>
  </si>
  <si>
    <t>110106113</t>
  </si>
  <si>
    <t>110106114</t>
  </si>
  <si>
    <t>1101040208</t>
  </si>
  <si>
    <t>1101040173</t>
  </si>
  <si>
    <t>1101040174</t>
  </si>
  <si>
    <t>1101040184</t>
  </si>
  <si>
    <t>1101040185</t>
  </si>
  <si>
    <t>1101040186</t>
  </si>
  <si>
    <t>1101040187</t>
  </si>
  <si>
    <t>1101040240</t>
  </si>
  <si>
    <t>1101040209</t>
  </si>
  <si>
    <t>1101040170</t>
  </si>
  <si>
    <t>1101010239</t>
  </si>
  <si>
    <t>1101040172</t>
  </si>
  <si>
    <t>101040198</t>
  </si>
  <si>
    <t>101040199</t>
  </si>
  <si>
    <t>101040200</t>
  </si>
  <si>
    <t>110134001</t>
  </si>
  <si>
    <t>110104126</t>
  </si>
  <si>
    <t>110104127</t>
  </si>
  <si>
    <t>110104128</t>
  </si>
  <si>
    <t>101040196</t>
  </si>
  <si>
    <t>101040197</t>
  </si>
  <si>
    <t>110104124</t>
  </si>
  <si>
    <t>110104125</t>
  </si>
  <si>
    <t>1101040224</t>
  </si>
  <si>
    <t>1101040225</t>
  </si>
  <si>
    <t>1101040221</t>
  </si>
  <si>
    <t>1101040179</t>
  </si>
  <si>
    <t>1101040180</t>
  </si>
  <si>
    <t>1101040181</t>
  </si>
  <si>
    <t>1101040182</t>
  </si>
  <si>
    <t>1101040183</t>
  </si>
  <si>
    <t>1101040228</t>
  </si>
  <si>
    <t>1101040238</t>
  </si>
  <si>
    <t>1101040223</t>
  </si>
  <si>
    <t>1101040195</t>
  </si>
  <si>
    <t>1101040178</t>
  </si>
  <si>
    <t>110104021</t>
  </si>
  <si>
    <t>1101040210</t>
  </si>
  <si>
    <t>01380019</t>
  </si>
  <si>
    <t>110104017</t>
  </si>
  <si>
    <t>1101034005</t>
  </si>
  <si>
    <t>110134006</t>
  </si>
  <si>
    <t>310106116</t>
  </si>
  <si>
    <t>1101040176</t>
  </si>
  <si>
    <t>1101040175</t>
  </si>
  <si>
    <t>1101040177</t>
  </si>
  <si>
    <t>310106104</t>
  </si>
  <si>
    <t>1101034011</t>
  </si>
  <si>
    <t>1101034010</t>
  </si>
  <si>
    <t>110134008</t>
  </si>
  <si>
    <t>110134009</t>
  </si>
  <si>
    <t>110134007</t>
  </si>
  <si>
    <t>01380118</t>
  </si>
  <si>
    <t>310106086</t>
  </si>
  <si>
    <t>310106087</t>
  </si>
  <si>
    <t>1101060292</t>
  </si>
  <si>
    <t>110106313</t>
  </si>
  <si>
    <t>310106097</t>
  </si>
  <si>
    <t>310106098</t>
  </si>
  <si>
    <t>310106099</t>
  </si>
  <si>
    <t>110106134</t>
  </si>
  <si>
    <t>110106135</t>
  </si>
  <si>
    <t>110106136</t>
  </si>
  <si>
    <t>110106137</t>
  </si>
  <si>
    <t>110106311</t>
  </si>
  <si>
    <t>110106312</t>
  </si>
  <si>
    <t>110106128</t>
  </si>
  <si>
    <t>110106129</t>
  </si>
  <si>
    <t>110106130</t>
  </si>
  <si>
    <t>110106131</t>
  </si>
  <si>
    <t>110106132</t>
  </si>
  <si>
    <t>110106133</t>
  </si>
  <si>
    <t>1101060305</t>
  </si>
  <si>
    <t>1101060306</t>
  </si>
  <si>
    <t>1101060307</t>
  </si>
  <si>
    <t>1101060308</t>
  </si>
  <si>
    <t>1101060309</t>
  </si>
  <si>
    <t>1101060310</t>
  </si>
  <si>
    <t>310106096</t>
  </si>
  <si>
    <t>1101060301</t>
  </si>
  <si>
    <t>1101060302</t>
  </si>
  <si>
    <t>1101060303</t>
  </si>
  <si>
    <t>1101060304</t>
  </si>
  <si>
    <t>310106085</t>
  </si>
  <si>
    <t>101060291</t>
  </si>
  <si>
    <t>110106152</t>
  </si>
  <si>
    <t>10106153</t>
  </si>
  <si>
    <t>110106126</t>
  </si>
  <si>
    <t>1101060289</t>
  </si>
  <si>
    <t>110106155</t>
  </si>
  <si>
    <t>110106147</t>
  </si>
  <si>
    <t>110106148</t>
  </si>
  <si>
    <t>110106149</t>
  </si>
  <si>
    <t>110106150</t>
  </si>
  <si>
    <t>110106151</t>
  </si>
  <si>
    <t>110106045</t>
  </si>
  <si>
    <t>110106154</t>
  </si>
  <si>
    <t>110106047</t>
  </si>
  <si>
    <t>1101060300</t>
  </si>
  <si>
    <t>1101060290</t>
  </si>
  <si>
    <t>1101060284</t>
  </si>
  <si>
    <t>01380122</t>
  </si>
  <si>
    <t>01380123</t>
  </si>
  <si>
    <t>110107035</t>
  </si>
  <si>
    <t>310106102</t>
  </si>
  <si>
    <t>110137101</t>
  </si>
  <si>
    <t>110107032</t>
  </si>
  <si>
    <t>110107034</t>
  </si>
  <si>
    <t>310106166</t>
  </si>
  <si>
    <t>310106167</t>
  </si>
  <si>
    <t>310106151</t>
  </si>
  <si>
    <t>310106153</t>
  </si>
  <si>
    <t>310106154</t>
  </si>
  <si>
    <t>310106155</t>
  </si>
  <si>
    <t>310106163</t>
  </si>
  <si>
    <t>110106156</t>
  </si>
  <si>
    <t>310106148</t>
  </si>
  <si>
    <t>310106149</t>
  </si>
  <si>
    <t>310106150</t>
  </si>
  <si>
    <t>110106141</t>
  </si>
  <si>
    <t>110106143</t>
  </si>
  <si>
    <t>110106145</t>
  </si>
  <si>
    <t>1101376127</t>
  </si>
  <si>
    <t>110137128</t>
  </si>
  <si>
    <t>110137126</t>
  </si>
  <si>
    <t>1101376125</t>
  </si>
  <si>
    <t>110137124</t>
  </si>
  <si>
    <t>110106139</t>
  </si>
  <si>
    <t>110137133</t>
  </si>
  <si>
    <t>110137132</t>
  </si>
  <si>
    <t>10137131</t>
  </si>
  <si>
    <t>110137130</t>
  </si>
  <si>
    <t>110137129</t>
  </si>
  <si>
    <t>310106123</t>
  </si>
  <si>
    <t>310106122</t>
  </si>
  <si>
    <t>110137138</t>
  </si>
  <si>
    <t>110137137</t>
  </si>
  <si>
    <t>110137136</t>
  </si>
  <si>
    <t>110137135</t>
  </si>
  <si>
    <t>310106112</t>
  </si>
  <si>
    <t>310106113</t>
  </si>
  <si>
    <t>310106120</t>
  </si>
  <si>
    <t>310106121</t>
  </si>
  <si>
    <t>310106118</t>
  </si>
  <si>
    <t>310106119</t>
  </si>
  <si>
    <t>310106115</t>
  </si>
  <si>
    <t>310106114</t>
  </si>
  <si>
    <t>Скамья гимнастическая (суб. 2010 г)</t>
  </si>
  <si>
    <t>1101060293</t>
  </si>
  <si>
    <t>Стул ученический регулируемый гр. 5-7</t>
  </si>
  <si>
    <t>4101260008</t>
  </si>
  <si>
    <t>4101260009</t>
  </si>
  <si>
    <t>4101260010</t>
  </si>
  <si>
    <t>4101260011</t>
  </si>
  <si>
    <t>4101260007</t>
  </si>
  <si>
    <t>01380006</t>
  </si>
  <si>
    <t>310106011900</t>
  </si>
  <si>
    <t>310106011700</t>
  </si>
  <si>
    <t>310106011800</t>
  </si>
  <si>
    <t>110104075*</t>
  </si>
  <si>
    <t>110104063*</t>
  </si>
  <si>
    <t>110104078*</t>
  </si>
  <si>
    <t>310106012000</t>
  </si>
  <si>
    <t>110104068*</t>
  </si>
  <si>
    <t>110104071*</t>
  </si>
  <si>
    <t>01380004</t>
  </si>
  <si>
    <t>110104041</t>
  </si>
  <si>
    <t>110104042</t>
  </si>
  <si>
    <t>110104040</t>
  </si>
  <si>
    <t>3101060101</t>
  </si>
  <si>
    <t>110104038</t>
  </si>
  <si>
    <t>110104039</t>
  </si>
  <si>
    <t>110104080</t>
  </si>
  <si>
    <t>110104081</t>
  </si>
  <si>
    <t>110104082</t>
  </si>
  <si>
    <t>110104083</t>
  </si>
  <si>
    <t>110104084</t>
  </si>
  <si>
    <t>110104068</t>
  </si>
  <si>
    <t>01380008</t>
  </si>
  <si>
    <t>110104085</t>
  </si>
  <si>
    <t>110104086</t>
  </si>
  <si>
    <t>110104087</t>
  </si>
  <si>
    <t>110104088</t>
  </si>
  <si>
    <t>110104089</t>
  </si>
  <si>
    <t>3101060130</t>
  </si>
  <si>
    <t>3101060165</t>
  </si>
  <si>
    <t>3101060164</t>
  </si>
  <si>
    <t>3101060163</t>
  </si>
  <si>
    <t>3101060111</t>
  </si>
  <si>
    <t>3101060110</t>
  </si>
  <si>
    <t>3101060109</t>
  </si>
  <si>
    <t>3101060107</t>
  </si>
  <si>
    <t>3101060108</t>
  </si>
  <si>
    <t>3101060112</t>
  </si>
  <si>
    <t>01380005</t>
  </si>
  <si>
    <t>01380007</t>
  </si>
  <si>
    <t>110104057</t>
  </si>
  <si>
    <t>3101060113</t>
  </si>
  <si>
    <t>3101060114</t>
  </si>
  <si>
    <t>1380093</t>
  </si>
  <si>
    <t>1380094</t>
  </si>
  <si>
    <t>1380048</t>
  </si>
  <si>
    <t>1380090</t>
  </si>
  <si>
    <t>1380091</t>
  </si>
  <si>
    <t>1380054</t>
  </si>
  <si>
    <t>1380053</t>
  </si>
  <si>
    <t>1380016</t>
  </si>
  <si>
    <t>1380015</t>
  </si>
  <si>
    <t>1380051</t>
  </si>
  <si>
    <t>1380052</t>
  </si>
  <si>
    <t>3101060171</t>
  </si>
  <si>
    <t>3101060172</t>
  </si>
  <si>
    <t>3101060173</t>
  </si>
  <si>
    <t>1380189</t>
  </si>
  <si>
    <t>1380190</t>
  </si>
  <si>
    <t>01380026</t>
  </si>
  <si>
    <t>3101060006</t>
  </si>
  <si>
    <t>310106013111</t>
  </si>
  <si>
    <t>3101060127</t>
  </si>
  <si>
    <t>3101060155</t>
  </si>
  <si>
    <t>3101060159</t>
  </si>
  <si>
    <t>3101060160</t>
  </si>
  <si>
    <t>3101060191001</t>
  </si>
  <si>
    <t>3101060191002</t>
  </si>
  <si>
    <t>3101060191003</t>
  </si>
  <si>
    <t>3101060191004</t>
  </si>
  <si>
    <t>3101060191005</t>
  </si>
  <si>
    <t>3101060191006</t>
  </si>
  <si>
    <t>Стол 1-тумбовый СР-07 1100*600*750 (с ящиком)</t>
  </si>
  <si>
    <t>Стандартный стл м/к 460*550*900</t>
  </si>
  <si>
    <t>31010601361-421</t>
  </si>
  <si>
    <t>оци на забаланс учете</t>
  </si>
  <si>
    <t>31010601431-571</t>
  </si>
  <si>
    <t>1380092</t>
  </si>
  <si>
    <t>00000000185</t>
  </si>
  <si>
    <t>00000000197</t>
  </si>
  <si>
    <t>0000000186</t>
  </si>
  <si>
    <t>0000000187</t>
  </si>
  <si>
    <t>0000000188</t>
  </si>
  <si>
    <t>0000000193-194</t>
  </si>
  <si>
    <t>00000000189</t>
  </si>
  <si>
    <t>0000000190-191</t>
  </si>
  <si>
    <t>0000000205</t>
  </si>
  <si>
    <t>0000000207</t>
  </si>
  <si>
    <t>0000000208</t>
  </si>
  <si>
    <t>0000000209</t>
  </si>
  <si>
    <t>0000000211</t>
  </si>
  <si>
    <t>0000000212</t>
  </si>
  <si>
    <t>0000000232</t>
  </si>
  <si>
    <t>0000000231</t>
  </si>
  <si>
    <t>0000000230</t>
  </si>
  <si>
    <t>0000000229</t>
  </si>
  <si>
    <t>0000000241</t>
  </si>
  <si>
    <t>0000000240</t>
  </si>
  <si>
    <t>0000000204</t>
  </si>
  <si>
    <t>0000000193</t>
  </si>
  <si>
    <t>000000000192.</t>
  </si>
  <si>
    <t>000000000007.</t>
  </si>
  <si>
    <t>0000000000051.</t>
  </si>
  <si>
    <t>000000000025.</t>
  </si>
  <si>
    <t>143300422.</t>
  </si>
  <si>
    <t>0000000194</t>
  </si>
  <si>
    <t>000000000015.</t>
  </si>
  <si>
    <t>000000000014.</t>
  </si>
  <si>
    <t>0000000000019.</t>
  </si>
  <si>
    <t>0000000222</t>
  </si>
  <si>
    <t>0000000221</t>
  </si>
  <si>
    <t>0000000220</t>
  </si>
  <si>
    <t>0000000218</t>
  </si>
  <si>
    <t>0000000219</t>
  </si>
  <si>
    <t>0000000215</t>
  </si>
  <si>
    <t>0000000223</t>
  </si>
  <si>
    <t>0000000224</t>
  </si>
  <si>
    <t>0000000225</t>
  </si>
  <si>
    <t>0000000226</t>
  </si>
  <si>
    <t>0000000227</t>
  </si>
  <si>
    <t>0000000228</t>
  </si>
  <si>
    <t>0000000233</t>
  </si>
  <si>
    <t>0000000234</t>
  </si>
  <si>
    <t>0000000235</t>
  </si>
  <si>
    <t>0000000236</t>
  </si>
  <si>
    <t>0000000237</t>
  </si>
  <si>
    <t>0000000238</t>
  </si>
  <si>
    <t>0000000251</t>
  </si>
  <si>
    <t>0000000250</t>
  </si>
  <si>
    <t>0000000252</t>
  </si>
  <si>
    <t>0000000242</t>
  </si>
  <si>
    <t>0000000243</t>
  </si>
  <si>
    <t>0000000244</t>
  </si>
  <si>
    <t>0000000245</t>
  </si>
  <si>
    <t>0000000246</t>
  </si>
  <si>
    <t>0000000247</t>
  </si>
  <si>
    <t>0000000248</t>
  </si>
  <si>
    <t>0000000253</t>
  </si>
  <si>
    <t>Плеер DVD/MP3/MP4</t>
  </si>
  <si>
    <t>0101240001</t>
  </si>
  <si>
    <t>0101240003</t>
  </si>
  <si>
    <t xml:space="preserve"> оци на забаланс учете</t>
  </si>
  <si>
    <t>3101040086</t>
  </si>
  <si>
    <t>3101010085</t>
  </si>
  <si>
    <t>3101040088</t>
  </si>
  <si>
    <t>3101040032</t>
  </si>
  <si>
    <t>3101040034</t>
  </si>
  <si>
    <t>3101040075</t>
  </si>
  <si>
    <t>3101040076</t>
  </si>
  <si>
    <t>3101040077</t>
  </si>
  <si>
    <t>3101040067</t>
  </si>
  <si>
    <t>3101040070</t>
  </si>
  <si>
    <t>3101040087</t>
  </si>
  <si>
    <t>3101040071</t>
  </si>
  <si>
    <t>3101040052</t>
  </si>
  <si>
    <t>3101040047</t>
  </si>
  <si>
    <t>3101040058</t>
  </si>
  <si>
    <t>3101040061</t>
  </si>
  <si>
    <t>3101040048</t>
  </si>
  <si>
    <t>3101040045</t>
  </si>
  <si>
    <t>310100068</t>
  </si>
  <si>
    <t>3101040079,</t>
  </si>
  <si>
    <t>3101040080</t>
  </si>
  <si>
    <t>3101040084</t>
  </si>
  <si>
    <t>3101040074</t>
  </si>
  <si>
    <t>3101040049</t>
  </si>
  <si>
    <t>3101040046</t>
  </si>
  <si>
    <t>3101070119</t>
  </si>
  <si>
    <t>3101070104</t>
  </si>
  <si>
    <t>3101070103</t>
  </si>
  <si>
    <t>3101070102</t>
  </si>
  <si>
    <t>3101070101</t>
  </si>
  <si>
    <t>3101040044</t>
  </si>
  <si>
    <t>3101040026</t>
  </si>
  <si>
    <t>3101040023</t>
  </si>
  <si>
    <t>1380001,</t>
  </si>
  <si>
    <t>3101040019</t>
  </si>
  <si>
    <t>3101070095</t>
  </si>
  <si>
    <t>3101070096</t>
  </si>
  <si>
    <t>3101040018</t>
  </si>
  <si>
    <t>1101340144</t>
  </si>
  <si>
    <t>1101340143</t>
  </si>
  <si>
    <t>1101340142</t>
  </si>
  <si>
    <t>3101040021</t>
  </si>
  <si>
    <t>3101060124</t>
  </si>
  <si>
    <t>3101060123</t>
  </si>
  <si>
    <t>31010602664</t>
  </si>
  <si>
    <t>31010602665</t>
  </si>
  <si>
    <t>3101060260</t>
  </si>
  <si>
    <t>3101060261</t>
  </si>
  <si>
    <t>3101060254</t>
  </si>
  <si>
    <t>3101060255</t>
  </si>
  <si>
    <t>3101060256</t>
  </si>
  <si>
    <t>3101060257</t>
  </si>
  <si>
    <t>3101060250</t>
  </si>
  <si>
    <t>3101060251</t>
  </si>
  <si>
    <t>3101060252</t>
  </si>
  <si>
    <t>3101060253</t>
  </si>
  <si>
    <t>31010602666</t>
  </si>
  <si>
    <t>3101060121</t>
  </si>
  <si>
    <t>3101060116</t>
  </si>
  <si>
    <t>3101060117</t>
  </si>
  <si>
    <t>3101060118</t>
  </si>
  <si>
    <t>3101060120</t>
  </si>
  <si>
    <t>3101060259</t>
  </si>
  <si>
    <t>3101060078.</t>
  </si>
  <si>
    <t>3101060076.</t>
  </si>
  <si>
    <t>3101070086</t>
  </si>
  <si>
    <t>3101070078</t>
  </si>
  <si>
    <t>3101060104</t>
  </si>
  <si>
    <t>3101070109</t>
  </si>
  <si>
    <t>3101070107</t>
  </si>
  <si>
    <t>3101070106</t>
  </si>
  <si>
    <t>3101070105</t>
  </si>
  <si>
    <t>1101070086</t>
  </si>
  <si>
    <t>1101070087</t>
  </si>
  <si>
    <t>110107000002</t>
  </si>
  <si>
    <t>1101070000567</t>
  </si>
  <si>
    <t>110107000003</t>
  </si>
  <si>
    <t>1101070004/2</t>
  </si>
  <si>
    <t>1101070004/1</t>
  </si>
  <si>
    <t>3101070069</t>
  </si>
  <si>
    <t>3101070070</t>
  </si>
  <si>
    <t>110107000001</t>
  </si>
  <si>
    <t>4101270138</t>
  </si>
  <si>
    <t>4101270139</t>
  </si>
  <si>
    <t>3101070132</t>
  </si>
  <si>
    <t>3101070133</t>
  </si>
  <si>
    <t>4101270135</t>
  </si>
  <si>
    <t>410127016</t>
  </si>
  <si>
    <t>4101270137</t>
  </si>
  <si>
    <t>3101070130</t>
  </si>
  <si>
    <t>3101070131</t>
  </si>
  <si>
    <t>1101370130</t>
  </si>
  <si>
    <t>1101370128</t>
  </si>
  <si>
    <t>1101370129</t>
  </si>
  <si>
    <t>1101370135</t>
  </si>
  <si>
    <t>1101370134</t>
  </si>
  <si>
    <t>1101370133</t>
  </si>
  <si>
    <t>4101720011</t>
  </si>
  <si>
    <t>1101370131</t>
  </si>
  <si>
    <t>1101370132</t>
  </si>
  <si>
    <t>1101070128</t>
  </si>
  <si>
    <t>11013370139</t>
  </si>
  <si>
    <t>1101370140</t>
  </si>
  <si>
    <t>1101370141</t>
  </si>
  <si>
    <t>1101370137</t>
  </si>
  <si>
    <t>1101370138</t>
  </si>
  <si>
    <t>1101070123</t>
  </si>
  <si>
    <t>1101070122</t>
  </si>
  <si>
    <t>1101070125</t>
  </si>
  <si>
    <t>1101070124</t>
  </si>
  <si>
    <t>1101070127</t>
  </si>
  <si>
    <t>3101070113</t>
  </si>
  <si>
    <t>3101070112</t>
  </si>
  <si>
    <t>3101070110</t>
  </si>
  <si>
    <t>3101070111</t>
  </si>
  <si>
    <t>3101070120</t>
  </si>
  <si>
    <t>3101070121</t>
  </si>
  <si>
    <t>110107000004</t>
  </si>
  <si>
    <t>Стол книжный</t>
  </si>
  <si>
    <t>3101070079-85</t>
  </si>
  <si>
    <t>3101040059,</t>
  </si>
  <si>
    <t>1010037</t>
  </si>
  <si>
    <t>1010048</t>
  </si>
  <si>
    <t>1010030</t>
  </si>
  <si>
    <t>1010035</t>
  </si>
  <si>
    <t>1010003</t>
  </si>
  <si>
    <t>1010046</t>
  </si>
  <si>
    <t>1010043</t>
  </si>
  <si>
    <t>101004983</t>
  </si>
  <si>
    <t>101004982</t>
  </si>
  <si>
    <t>1010044</t>
  </si>
  <si>
    <t>110152</t>
  </si>
  <si>
    <t>110229</t>
  </si>
  <si>
    <t>110228</t>
  </si>
  <si>
    <t>110115</t>
  </si>
  <si>
    <t>111850197</t>
  </si>
  <si>
    <t>110120</t>
  </si>
  <si>
    <t>1380005</t>
  </si>
  <si>
    <t>110117</t>
  </si>
  <si>
    <t>110231</t>
  </si>
  <si>
    <t>110290</t>
  </si>
  <si>
    <t>110153</t>
  </si>
  <si>
    <t>1380006</t>
  </si>
  <si>
    <t>110235</t>
  </si>
  <si>
    <t>1101040001</t>
  </si>
  <si>
    <t>110116</t>
  </si>
  <si>
    <t>110289</t>
  </si>
  <si>
    <t>110119</t>
  </si>
  <si>
    <t>110234</t>
  </si>
  <si>
    <t>110233</t>
  </si>
  <si>
    <t>110227</t>
  </si>
  <si>
    <t>110164</t>
  </si>
  <si>
    <t>110108</t>
  </si>
  <si>
    <t>1110109</t>
  </si>
  <si>
    <t>1380002</t>
  </si>
  <si>
    <t>110113</t>
  </si>
  <si>
    <t>1101040003</t>
  </si>
  <si>
    <t>Гигрометр ВИТ-1</t>
  </si>
  <si>
    <t>Стул детский, рег-й 1-2 гр.фанера</t>
  </si>
  <si>
    <t>Тонометр детский</t>
  </si>
  <si>
    <t>Тонометр механический "Адьютор"</t>
  </si>
  <si>
    <t>110236</t>
  </si>
  <si>
    <t>110230</t>
  </si>
  <si>
    <t>110168-110221</t>
  </si>
  <si>
    <t>110238</t>
  </si>
  <si>
    <t>110237</t>
  </si>
  <si>
    <t>1101040004</t>
  </si>
  <si>
    <t>1101040005</t>
  </si>
  <si>
    <t>1101040002</t>
  </si>
  <si>
    <t>1101040006</t>
  </si>
  <si>
    <t>110106010003</t>
  </si>
  <si>
    <t>016300024000</t>
  </si>
  <si>
    <t>016300010000</t>
  </si>
  <si>
    <t>110106010010</t>
  </si>
  <si>
    <t>1101060001</t>
  </si>
  <si>
    <t>110106010006</t>
  </si>
  <si>
    <t>110106009000</t>
  </si>
  <si>
    <t>110106010000</t>
  </si>
  <si>
    <t>0138000300001</t>
  </si>
  <si>
    <t>3101060000328</t>
  </si>
  <si>
    <t>310106000331</t>
  </si>
  <si>
    <t>110106010019</t>
  </si>
  <si>
    <t>110106010018</t>
  </si>
  <si>
    <t>110106010017</t>
  </si>
  <si>
    <t>110106010016</t>
  </si>
  <si>
    <t>110106010015</t>
  </si>
  <si>
    <t>1101040008</t>
  </si>
  <si>
    <t>1101040007</t>
  </si>
  <si>
    <t>110106006</t>
  </si>
  <si>
    <t>110107000103</t>
  </si>
  <si>
    <t>110107000100</t>
  </si>
  <si>
    <t>110107000102</t>
  </si>
  <si>
    <t>310106000357</t>
  </si>
  <si>
    <t>Коробка стерилизации КФ-3</t>
  </si>
  <si>
    <t>Облучатель "Солнышко"</t>
  </si>
  <si>
    <t>Тонометр детскй</t>
  </si>
  <si>
    <t>Стул регулируемый</t>
  </si>
  <si>
    <t>Стенка для игрушек М-16</t>
  </si>
  <si>
    <t>Игровая мебель Уголок Ряжения</t>
  </si>
  <si>
    <t>Игровая мебель Лесенка 1 левая</t>
  </si>
  <si>
    <t>Игровая мебелеь Лесенка 1 правая</t>
  </si>
  <si>
    <t>Стеллаж для пособий</t>
  </si>
  <si>
    <t>Детскя игровая мебель "Уголок парикмахерская" 650*400*1000</t>
  </si>
  <si>
    <t>Контейнер для спортинвентаря из 16 лдсп Кромка, кант ПВХ</t>
  </si>
  <si>
    <t>Юревно гимнастическое напольное детское из лдсп полумягкое</t>
  </si>
  <si>
    <t>Мостик детский для подлезания (металл)</t>
  </si>
  <si>
    <t>Стойка детская мишень (металл)</t>
  </si>
  <si>
    <t>Доска детская ребристая (напльная) фанера и массив</t>
  </si>
  <si>
    <t>Тактильный коврик Дорожка с семью секторами</t>
  </si>
  <si>
    <t>Балансир круглый (фанера) детский</t>
  </si>
  <si>
    <t>Модуль мягкий "Веревочки"</t>
  </si>
  <si>
    <t>110106010008</t>
  </si>
  <si>
    <t>110106010009</t>
  </si>
  <si>
    <t>110106010007</t>
  </si>
  <si>
    <t>310106000303,305-3223</t>
  </si>
  <si>
    <t>4101260001-25</t>
  </si>
  <si>
    <t>4101260046-65</t>
  </si>
  <si>
    <t>4101260068</t>
  </si>
  <si>
    <t>410120069</t>
  </si>
  <si>
    <t>4101260074-75</t>
  </si>
  <si>
    <t>4101260076-77</t>
  </si>
  <si>
    <t>4101260083</t>
  </si>
  <si>
    <t>4101260085</t>
  </si>
  <si>
    <t>4101260087</t>
  </si>
  <si>
    <t>4101260093</t>
  </si>
  <si>
    <t>4101260094</t>
  </si>
  <si>
    <t>4101260095</t>
  </si>
  <si>
    <t>4101260096</t>
  </si>
  <si>
    <t>4101260097</t>
  </si>
  <si>
    <t>4101260098</t>
  </si>
  <si>
    <t>4101260103</t>
  </si>
  <si>
    <t>4101260104</t>
  </si>
  <si>
    <t>ОЦИ забаланс</t>
  </si>
  <si>
    <t>Доска детская к шведской стенке (плоская)</t>
  </si>
  <si>
    <t>Корзина детская для заброса мячей  "Веселые старты" из металлической трубы 22мм</t>
  </si>
  <si>
    <t>Стенка детская пирамидка малая</t>
  </si>
  <si>
    <t xml:space="preserve">Кровать детская из ЛДСП </t>
  </si>
  <si>
    <t>стул детский из массива регулируемый</t>
  </si>
  <si>
    <t>Стул мк серый муз.зал</t>
  </si>
  <si>
    <t>4101260105</t>
  </si>
  <si>
    <t>4101260092</t>
  </si>
  <si>
    <t>4101260106</t>
  </si>
  <si>
    <t>Стол дидактический М-07</t>
  </si>
  <si>
    <t>4101260073</t>
  </si>
  <si>
    <t>Полка навесная Декорация</t>
  </si>
  <si>
    <t>401260081</t>
  </si>
  <si>
    <t>2101240001</t>
  </si>
  <si>
    <t>4101110008</t>
  </si>
  <si>
    <t>4101110125</t>
  </si>
  <si>
    <t>2101260001</t>
  </si>
  <si>
    <t>4101260028</t>
  </si>
  <si>
    <t>4101260022</t>
  </si>
  <si>
    <t>4101260023</t>
  </si>
  <si>
    <t>4101260024</t>
  </si>
  <si>
    <t>4101260025</t>
  </si>
  <si>
    <t>4101260026</t>
  </si>
  <si>
    <t>4101260027</t>
  </si>
  <si>
    <t>4101260014</t>
  </si>
  <si>
    <t>4101260015</t>
  </si>
  <si>
    <t>4101260016</t>
  </si>
  <si>
    <t>4101260018</t>
  </si>
  <si>
    <t>4101260020</t>
  </si>
  <si>
    <t>4101260021</t>
  </si>
  <si>
    <t>4101260001</t>
  </si>
  <si>
    <t>4101260003</t>
  </si>
  <si>
    <t>4101260004</t>
  </si>
  <si>
    <t>4101260005</t>
  </si>
  <si>
    <t>4101260006</t>
  </si>
  <si>
    <t>4101110009</t>
  </si>
  <si>
    <t>4101110010</t>
  </si>
  <si>
    <t>4101110034</t>
  </si>
  <si>
    <t>410111314</t>
  </si>
  <si>
    <t>410111315</t>
  </si>
  <si>
    <t>410111316</t>
  </si>
  <si>
    <t>410111317</t>
  </si>
  <si>
    <t>410111318</t>
  </si>
  <si>
    <t>410111310</t>
  </si>
  <si>
    <t>410111311</t>
  </si>
  <si>
    <t>410111308</t>
  </si>
  <si>
    <t>410111309</t>
  </si>
  <si>
    <t>410111323</t>
  </si>
  <si>
    <t>410111324</t>
  </si>
  <si>
    <t>410111325</t>
  </si>
  <si>
    <t>410111326</t>
  </si>
  <si>
    <t>410111327</t>
  </si>
  <si>
    <t>4101110193</t>
  </si>
  <si>
    <t>4101110194</t>
  </si>
  <si>
    <t>4101110195</t>
  </si>
  <si>
    <t>4101110196</t>
  </si>
  <si>
    <t>4101110197</t>
  </si>
  <si>
    <t>4101110215</t>
  </si>
  <si>
    <t>4101110153</t>
  </si>
  <si>
    <t>4101110154</t>
  </si>
  <si>
    <t>4101110155</t>
  </si>
  <si>
    <t>4101110156</t>
  </si>
  <si>
    <t>4101110157</t>
  </si>
  <si>
    <t>4101110158</t>
  </si>
  <si>
    <t>4101110159</t>
  </si>
  <si>
    <t>4101110160</t>
  </si>
  <si>
    <t>4101110161</t>
  </si>
  <si>
    <t>4101110162</t>
  </si>
  <si>
    <t>4101110163</t>
  </si>
  <si>
    <t>4101110164</t>
  </si>
  <si>
    <t>4101110165</t>
  </si>
  <si>
    <t>4101110166</t>
  </si>
  <si>
    <t>4101110167</t>
  </si>
  <si>
    <t>4101110168</t>
  </si>
  <si>
    <t>4101110169</t>
  </si>
  <si>
    <t>4101110170</t>
  </si>
  <si>
    <t>4101110171</t>
  </si>
  <si>
    <t>4101110172</t>
  </si>
  <si>
    <t>4101110173</t>
  </si>
  <si>
    <t>4101110174</t>
  </si>
  <si>
    <t>4101110175</t>
  </si>
  <si>
    <t>4101110176</t>
  </si>
  <si>
    <t>4101110177</t>
  </si>
  <si>
    <t>4101110178</t>
  </si>
  <si>
    <t>4101110179</t>
  </si>
  <si>
    <t>4101110180</t>
  </si>
  <si>
    <t>4101110181</t>
  </si>
  <si>
    <t>4101110182</t>
  </si>
  <si>
    <t>4101110183</t>
  </si>
  <si>
    <t>4101110184</t>
  </si>
  <si>
    <t>4101110185</t>
  </si>
  <si>
    <t>4101110186</t>
  </si>
  <si>
    <t>4101110187</t>
  </si>
  <si>
    <t>4101110121</t>
  </si>
  <si>
    <t>Ламинатор Aceline LM441A</t>
  </si>
  <si>
    <t>Портативная аудиосистема  Sven PS-650 (50Вт)</t>
  </si>
  <si>
    <t>Эл.счетчик Скат 302 М</t>
  </si>
  <si>
    <t>Тонометр Омрон автомат МЗ</t>
  </si>
  <si>
    <t>Экран на штативе DEXP TM-70</t>
  </si>
  <si>
    <t>Огнетушители ОП-3</t>
  </si>
  <si>
    <t>Огнетушители ОП-4</t>
  </si>
  <si>
    <t>Скамья 1500*300*300</t>
  </si>
  <si>
    <t>Стенд "Противодействие террору" №61 750*1000</t>
  </si>
  <si>
    <t>Стенд № 40 "Для вас, родители" 1000*1000</t>
  </si>
  <si>
    <t>Стенд "Веселые нотки" № 75 1000*750</t>
  </si>
  <si>
    <t>Диван для кукол</t>
  </si>
  <si>
    <t>0101240002</t>
  </si>
  <si>
    <t>4101110122</t>
  </si>
  <si>
    <t>4101110123</t>
  </si>
  <si>
    <t>4101110124</t>
  </si>
  <si>
    <t>4101110033</t>
  </si>
  <si>
    <t>4101110027-4101110032</t>
  </si>
  <si>
    <t>4101260115-4101260126</t>
  </si>
  <si>
    <t>4101260130-4101260131</t>
  </si>
  <si>
    <t>4101260132</t>
  </si>
  <si>
    <t>4101260128</t>
  </si>
  <si>
    <t>0101260001</t>
  </si>
  <si>
    <t>Стул детский на регулируемых ножках</t>
  </si>
  <si>
    <t>0101260002-0101260031</t>
  </si>
  <si>
    <t>Стол детский на регулируемых ножках</t>
  </si>
  <si>
    <t>0101260032-0101260047</t>
  </si>
  <si>
    <t>Стул м/к серый</t>
  </si>
  <si>
    <t>0101260048-0101260057</t>
  </si>
  <si>
    <t>Стенд "Айболит советует" № 54</t>
  </si>
  <si>
    <t>0101260058</t>
  </si>
  <si>
    <t>Стенд "информация логопеда" № 69</t>
  </si>
  <si>
    <t>0101260059</t>
  </si>
  <si>
    <t>Стол ЛДСП 16 мм. 1200*700 на металлическом каркасе</t>
  </si>
  <si>
    <t>4101260089; 4101260092-4101260096</t>
  </si>
  <si>
    <t>Стол "Калибри" №4 ЛДСП 16 мм.</t>
  </si>
  <si>
    <t>4101260090; 4101260097-4101260099</t>
  </si>
  <si>
    <t>Стул на металлокаркасе регулируемый</t>
  </si>
  <si>
    <t>4101260091; 4101260100-4101260114</t>
  </si>
  <si>
    <t>Стульчик детский с художественной росписью (рег.метал. каркас)1-3 рост</t>
  </si>
  <si>
    <t>4101260029; 4101260032-4101260060</t>
  </si>
  <si>
    <t>Стул М/К серый</t>
  </si>
  <si>
    <t>4101260030; 4101260061-4101260069</t>
  </si>
  <si>
    <t>Стул детский</t>
  </si>
  <si>
    <t>410111234-410111289</t>
  </si>
  <si>
    <t>Стол детский регулируемый по высоте</t>
  </si>
  <si>
    <t>410111224-410111233</t>
  </si>
  <si>
    <t>Рязанский стул м/к</t>
  </si>
  <si>
    <t>4101110216-4101110219</t>
  </si>
  <si>
    <t>Шкаф хозяйственный</t>
  </si>
  <si>
    <t>4101110208-4101110212</t>
  </si>
  <si>
    <t>Скамья детская для переодевания</t>
  </si>
  <si>
    <t>410111319-410111322</t>
  </si>
  <si>
    <t>4101260070-4101260088</t>
  </si>
  <si>
    <t>Стол детский регулирующий</t>
  </si>
  <si>
    <t>4101110011-4101110026</t>
  </si>
  <si>
    <t>Двусторонняя маркерная меловая доска</t>
  </si>
  <si>
    <t>4101260134-35</t>
  </si>
  <si>
    <t>2</t>
  </si>
  <si>
    <t>5</t>
  </si>
  <si>
    <t>4</t>
  </si>
  <si>
    <t>Морозилка ВЕКО FSA 21000</t>
  </si>
  <si>
    <t>000000000000059.</t>
  </si>
  <si>
    <t>000000000000085</t>
  </si>
  <si>
    <t>000000000000086</t>
  </si>
  <si>
    <t>000000000000087</t>
  </si>
  <si>
    <t>Буфет угловой</t>
  </si>
  <si>
    <t>000000000000088</t>
  </si>
  <si>
    <t>000000000000089</t>
  </si>
  <si>
    <t>000000000000022.</t>
  </si>
  <si>
    <t>000000000000023.</t>
  </si>
  <si>
    <t>000000000000021.</t>
  </si>
  <si>
    <t>000000000000041.</t>
  </si>
  <si>
    <t>000000000000042.</t>
  </si>
  <si>
    <t>000000000000036,</t>
  </si>
  <si>
    <t>000000000000012.</t>
  </si>
  <si>
    <t>000000000000018.</t>
  </si>
  <si>
    <t>000000000000019.</t>
  </si>
  <si>
    <t>000000000000006.</t>
  </si>
  <si>
    <t>000000000000020.</t>
  </si>
  <si>
    <t>000000000000010.</t>
  </si>
  <si>
    <t>000000000000032.</t>
  </si>
  <si>
    <t>000000000000014.</t>
  </si>
  <si>
    <t>000000000000015.</t>
  </si>
  <si>
    <t>000000000000031.</t>
  </si>
  <si>
    <t>000000000000027.</t>
  </si>
  <si>
    <t>000000000000013.</t>
  </si>
  <si>
    <t>Кондиционер DEXP FC-R09OMA/W</t>
  </si>
  <si>
    <t>Телевизор LED 32" DEXP</t>
  </si>
  <si>
    <t>Телевизор LED 32" DEXP  SMART TV</t>
  </si>
  <si>
    <t>Ванна ВСМБ-1,430-02 1-секционная</t>
  </si>
  <si>
    <t>Ванна ВСМБ - 2,430-02 2-х секционная</t>
  </si>
  <si>
    <t>4101260012</t>
  </si>
  <si>
    <t>Стол разделочный СР-2/950*600мм без борта</t>
  </si>
  <si>
    <t>4101260013</t>
  </si>
  <si>
    <t>Стол разделочный СР-3/950*600 мм с бортом</t>
  </si>
  <si>
    <t>4101260017</t>
  </si>
  <si>
    <t>Стиральная машина СЛАВДА WS-80PET</t>
  </si>
  <si>
    <t>Стол разделочный без борта</t>
  </si>
  <si>
    <t>4101260019</t>
  </si>
  <si>
    <t>Игровая мебель набор Больница 4 предмета</t>
  </si>
  <si>
    <t>Стенка МАШИНКА пристенная</t>
  </si>
  <si>
    <t>Стол обеденный</t>
  </si>
  <si>
    <t>Огнетушитель ОП 3</t>
  </si>
  <si>
    <t>стол детский круглый</t>
  </si>
  <si>
    <t>стул детский рег-й 1-3 гр</t>
  </si>
  <si>
    <t>Стул на м/к регулируемый</t>
  </si>
  <si>
    <t>4101260002</t>
  </si>
  <si>
    <t>000000000000035.</t>
  </si>
  <si>
    <t>4101260025-4101260040</t>
  </si>
  <si>
    <t>Стол МОЗАИКА 2</t>
  </si>
  <si>
    <t>Кровать 2-х ярусная трансформер</t>
  </si>
  <si>
    <t>4101260041-4101260042</t>
  </si>
  <si>
    <t>Кровать 3-х ярусная трансформер</t>
  </si>
  <si>
    <t>4101260043-4101260052</t>
  </si>
  <si>
    <t>0000000000006</t>
  </si>
  <si>
    <t>000000000007</t>
  </si>
  <si>
    <t>00000001</t>
  </si>
  <si>
    <t>000013800015</t>
  </si>
  <si>
    <t>000013800016</t>
  </si>
  <si>
    <t>000013800017</t>
  </si>
  <si>
    <t>000013800025</t>
  </si>
  <si>
    <t>000013800030</t>
  </si>
  <si>
    <t>000013800029</t>
  </si>
  <si>
    <t>00000000000010,</t>
  </si>
  <si>
    <t>000000000009,</t>
  </si>
  <si>
    <t>000001380007</t>
  </si>
  <si>
    <t>000001380015</t>
  </si>
  <si>
    <t>000001380017</t>
  </si>
  <si>
    <t>000001380018</t>
  </si>
  <si>
    <t>000001380021</t>
  </si>
  <si>
    <t>000001380022</t>
  </si>
  <si>
    <t>000001380023</t>
  </si>
  <si>
    <t>000001380024</t>
  </si>
  <si>
    <t>000001380027</t>
  </si>
  <si>
    <t>000001380028</t>
  </si>
  <si>
    <t>000001380029</t>
  </si>
  <si>
    <t>000001380036</t>
  </si>
  <si>
    <t>000001380037</t>
  </si>
  <si>
    <t>0000138</t>
  </si>
  <si>
    <t>00001380</t>
  </si>
  <si>
    <t>000013800</t>
  </si>
  <si>
    <t>000013800026</t>
  </si>
  <si>
    <t>000013800027</t>
  </si>
  <si>
    <t>101000263</t>
  </si>
  <si>
    <t>101000264</t>
  </si>
  <si>
    <t>Огнетушитель  ОП-3</t>
  </si>
  <si>
    <t>Огнетушитель  ОП-4</t>
  </si>
  <si>
    <t>1630019</t>
  </si>
  <si>
    <t>1630056</t>
  </si>
  <si>
    <t>1630052</t>
  </si>
  <si>
    <t>1630054</t>
  </si>
  <si>
    <t>1630005</t>
  </si>
  <si>
    <t>1630017</t>
  </si>
  <si>
    <t>1630026</t>
  </si>
  <si>
    <t>1630025</t>
  </si>
  <si>
    <t>1630021</t>
  </si>
  <si>
    <t>1630059</t>
  </si>
  <si>
    <t>1630057</t>
  </si>
  <si>
    <t>163007</t>
  </si>
  <si>
    <t>163008</t>
  </si>
  <si>
    <t>1630053</t>
  </si>
  <si>
    <t>1630050</t>
  </si>
  <si>
    <t>1630018</t>
  </si>
  <si>
    <t>1630055</t>
  </si>
  <si>
    <t>1630015</t>
  </si>
  <si>
    <t>1630041</t>
  </si>
  <si>
    <t>1630061</t>
  </si>
  <si>
    <t>1630058</t>
  </si>
  <si>
    <t>1630027</t>
  </si>
  <si>
    <t>Огнетушитель ОП-5</t>
  </si>
  <si>
    <t>4101260001-24</t>
  </si>
  <si>
    <t>1101070030</t>
  </si>
  <si>
    <t>1101070046</t>
  </si>
  <si>
    <t>1101070008.</t>
  </si>
  <si>
    <t>1101070009.</t>
  </si>
  <si>
    <t>1101070026</t>
  </si>
  <si>
    <t>1101070032</t>
  </si>
  <si>
    <t>1101070033</t>
  </si>
  <si>
    <t>1101070034</t>
  </si>
  <si>
    <t>1101070035</t>
  </si>
  <si>
    <t>1101070036</t>
  </si>
  <si>
    <t>1101070024</t>
  </si>
  <si>
    <t>1101070025</t>
  </si>
  <si>
    <t>1101070038</t>
  </si>
  <si>
    <t>1101070037</t>
  </si>
  <si>
    <t>1101070021.</t>
  </si>
  <si>
    <t>1101070015.</t>
  </si>
  <si>
    <t>1101070013.</t>
  </si>
  <si>
    <t>162930100.</t>
  </si>
  <si>
    <t>1101070014.</t>
  </si>
  <si>
    <t>1101070011.</t>
  </si>
  <si>
    <t>Мясорубка SKARLETT-SC 149</t>
  </si>
  <si>
    <t>1101070047</t>
  </si>
  <si>
    <t>Пароварка SKARLETT-SC 1143</t>
  </si>
  <si>
    <t>1101070048</t>
  </si>
  <si>
    <t>Доска передвижная поворотная магнитная</t>
  </si>
  <si>
    <t>Стул массив нерегулируемый "Котенок Гав"</t>
  </si>
  <si>
    <t>4101260027-4101260029</t>
  </si>
  <si>
    <t>Стул массив нерегулируемый "Щенок"</t>
  </si>
  <si>
    <t>3101260001 4101260030-4101260031</t>
  </si>
  <si>
    <t>Стул на металлокаркасе нерегулируемый высота 300мм</t>
  </si>
  <si>
    <t>4101260009-4101260016</t>
  </si>
  <si>
    <t>Стул на метеллокаркасе нерегулируемый высота 220 мм</t>
  </si>
  <si>
    <t>4101260001-4101260017</t>
  </si>
  <si>
    <t>Стул на металлокаркасе нерегулируемый высота 260мм</t>
  </si>
  <si>
    <t>4101260018-4101260025</t>
  </si>
  <si>
    <t>1380096</t>
  </si>
  <si>
    <t>1380116</t>
  </si>
  <si>
    <t>1380041</t>
  </si>
  <si>
    <t>00000017</t>
  </si>
  <si>
    <t>1380111</t>
  </si>
  <si>
    <t>000000012</t>
  </si>
  <si>
    <t>000000020</t>
  </si>
  <si>
    <t>1380001</t>
  </si>
  <si>
    <t>110104001</t>
  </si>
  <si>
    <t>000000006</t>
  </si>
  <si>
    <t>00000003</t>
  </si>
  <si>
    <t>0000002</t>
  </si>
  <si>
    <t>00000002</t>
  </si>
  <si>
    <t>1380018</t>
  </si>
  <si>
    <t>1380109</t>
  </si>
  <si>
    <t>1380117</t>
  </si>
  <si>
    <t>1380118</t>
  </si>
  <si>
    <t>1380003</t>
  </si>
  <si>
    <t>00000000021</t>
  </si>
  <si>
    <t>1380098</t>
  </si>
  <si>
    <t>1380112</t>
  </si>
  <si>
    <t>1380040</t>
  </si>
  <si>
    <t>1380107</t>
  </si>
  <si>
    <t>0000001</t>
  </si>
  <si>
    <t>1380017</t>
  </si>
  <si>
    <t>1380113</t>
  </si>
  <si>
    <t>1380114</t>
  </si>
  <si>
    <t>1380097</t>
  </si>
  <si>
    <t>Конвектор ОРТ ЛЕК</t>
  </si>
  <si>
    <t>1380121-122</t>
  </si>
  <si>
    <t>Настенный тепловентилятор ОС500</t>
  </si>
  <si>
    <t>1380120</t>
  </si>
  <si>
    <t>Тепловентилятор ООТМА</t>
  </si>
  <si>
    <t>134124</t>
  </si>
  <si>
    <t>Электронагреватель</t>
  </si>
  <si>
    <t>1380119</t>
  </si>
  <si>
    <t>Кровать 2-х ярусная</t>
  </si>
  <si>
    <t>41063183</t>
  </si>
  <si>
    <t>1101060063</t>
  </si>
  <si>
    <t>1101060062</t>
  </si>
  <si>
    <t>1101060094</t>
  </si>
  <si>
    <t>000000000012.</t>
  </si>
  <si>
    <t>000000000013.</t>
  </si>
  <si>
    <t>000000000010.</t>
  </si>
  <si>
    <t>1101060054</t>
  </si>
  <si>
    <t>1101060064</t>
  </si>
  <si>
    <t>1101060065</t>
  </si>
  <si>
    <t>1101060066</t>
  </si>
  <si>
    <t>1101060061</t>
  </si>
  <si>
    <t>1101060053.</t>
  </si>
  <si>
    <t>1101060060</t>
  </si>
  <si>
    <t>1101060059</t>
  </si>
  <si>
    <t>2101040055</t>
  </si>
  <si>
    <t>2101040061</t>
  </si>
  <si>
    <t>1101060035</t>
  </si>
  <si>
    <t>3101060038</t>
  </si>
  <si>
    <t>2101040071</t>
  </si>
  <si>
    <t>2101040064</t>
  </si>
  <si>
    <t>2101040067</t>
  </si>
  <si>
    <t>11010700006</t>
  </si>
  <si>
    <t>1101070005</t>
  </si>
  <si>
    <t>1380088</t>
  </si>
  <si>
    <t>101060008</t>
  </si>
  <si>
    <t>2101040070</t>
  </si>
  <si>
    <t>2101040052</t>
  </si>
  <si>
    <t>101060004</t>
  </si>
  <si>
    <t>2101040073</t>
  </si>
  <si>
    <t>2101040074</t>
  </si>
  <si>
    <t>2101040063</t>
  </si>
  <si>
    <t>3101060034</t>
  </si>
  <si>
    <t>2101040065</t>
  </si>
  <si>
    <t>3101060045</t>
  </si>
  <si>
    <t>3101060029</t>
  </si>
  <si>
    <t>3101060043.</t>
  </si>
  <si>
    <t>3101060044.</t>
  </si>
  <si>
    <t>2101040068</t>
  </si>
  <si>
    <t>101060011</t>
  </si>
  <si>
    <t>101060012</t>
  </si>
  <si>
    <t>2101040058</t>
  </si>
  <si>
    <t>2101040069</t>
  </si>
  <si>
    <t>2101040066</t>
  </si>
  <si>
    <t>2101040062</t>
  </si>
  <si>
    <t>101060002</t>
  </si>
  <si>
    <t>101060006</t>
  </si>
  <si>
    <t>2101040075</t>
  </si>
  <si>
    <t>3101060050</t>
  </si>
  <si>
    <t>3101060047</t>
  </si>
  <si>
    <t>3101060051</t>
  </si>
  <si>
    <t>3101060048</t>
  </si>
  <si>
    <t>3101060046</t>
  </si>
  <si>
    <t>3101060067</t>
  </si>
  <si>
    <t>3101060068</t>
  </si>
  <si>
    <t>3101060070</t>
  </si>
  <si>
    <t>3101060062</t>
  </si>
  <si>
    <t>3101060063</t>
  </si>
  <si>
    <t>3101060064</t>
  </si>
  <si>
    <t>3101060065</t>
  </si>
  <si>
    <t>3101060054</t>
  </si>
  <si>
    <t>3101060071</t>
  </si>
  <si>
    <t>Стол книга-май</t>
  </si>
  <si>
    <t>3101060049</t>
  </si>
  <si>
    <t>01380036</t>
  </si>
  <si>
    <t>1101040042</t>
  </si>
  <si>
    <t>01380038</t>
  </si>
  <si>
    <t>1101040045</t>
  </si>
  <si>
    <t>1101070006</t>
  </si>
  <si>
    <t>4101120001</t>
  </si>
  <si>
    <t xml:space="preserve">кольцо баскетбольное </t>
  </si>
  <si>
    <t>3101060141-3101060142</t>
  </si>
  <si>
    <t>секундомер</t>
  </si>
  <si>
    <t>31010601205-3101060121</t>
  </si>
  <si>
    <t>3101060122-3101060123</t>
  </si>
  <si>
    <t>3101060135-3101060136</t>
  </si>
  <si>
    <t>3101060137-3101060138</t>
  </si>
  <si>
    <t>мяч футбольныйр.5 ПУ клеен.</t>
  </si>
  <si>
    <t>0101260001-0101260010</t>
  </si>
  <si>
    <t>мяч баскетбольный р.7 ПУ клеен.</t>
  </si>
  <si>
    <t>0101260011-0101260020</t>
  </si>
  <si>
    <t>мяч баскетбольный р.6 ПУ клеен.</t>
  </si>
  <si>
    <t>0101260021-0101260030</t>
  </si>
  <si>
    <t>мяч для классического волейбола</t>
  </si>
  <si>
    <t>0101260031-0101260040</t>
  </si>
  <si>
    <t>сетка для пляжного волейбола</t>
  </si>
  <si>
    <t>0101260041-0101260042</t>
  </si>
  <si>
    <t>4101240021</t>
  </si>
  <si>
    <t xml:space="preserve"> 4101340001</t>
  </si>
  <si>
    <t xml:space="preserve"> 4101340002</t>
  </si>
  <si>
    <t xml:space="preserve"> 4101340003</t>
  </si>
  <si>
    <t>3101077394</t>
  </si>
  <si>
    <t>3101077395</t>
  </si>
  <si>
    <t>3101077396</t>
  </si>
  <si>
    <t>3101077397</t>
  </si>
  <si>
    <t>3101077398</t>
  </si>
  <si>
    <t>3101077399</t>
  </si>
  <si>
    <t>3101077400</t>
  </si>
  <si>
    <t>3101077401</t>
  </si>
  <si>
    <t>3101077402</t>
  </si>
  <si>
    <t>3101077403</t>
  </si>
  <si>
    <t>3101077404</t>
  </si>
  <si>
    <t>3101077405</t>
  </si>
  <si>
    <t>3101077406</t>
  </si>
  <si>
    <t>3101077407</t>
  </si>
  <si>
    <t>3101077408</t>
  </si>
  <si>
    <t>3101077409</t>
  </si>
  <si>
    <t>3101077410</t>
  </si>
  <si>
    <t>3101077411</t>
  </si>
  <si>
    <t>3101077412</t>
  </si>
  <si>
    <t>3101077413</t>
  </si>
  <si>
    <t>3101077393</t>
  </si>
  <si>
    <t>3101077390</t>
  </si>
  <si>
    <t>3101077391</t>
  </si>
  <si>
    <t>3101077392</t>
  </si>
  <si>
    <t>3101077389</t>
  </si>
  <si>
    <t>3101077426</t>
  </si>
  <si>
    <t>3101077425</t>
  </si>
  <si>
    <t>3101077424</t>
  </si>
  <si>
    <t>3101077423</t>
  </si>
  <si>
    <t>3101077476</t>
  </si>
  <si>
    <t>3101077475</t>
  </si>
  <si>
    <t>3101077473</t>
  </si>
  <si>
    <t>3101077474</t>
  </si>
  <si>
    <t>3101077482</t>
  </si>
  <si>
    <t>3101077483</t>
  </si>
  <si>
    <t>3101077557</t>
  </si>
  <si>
    <t>3101077558</t>
  </si>
  <si>
    <t>3101077556</t>
  </si>
  <si>
    <t>3101077555</t>
  </si>
  <si>
    <t>3101077550</t>
  </si>
  <si>
    <t>3101077551</t>
  </si>
  <si>
    <t>3101077554</t>
  </si>
  <si>
    <t>3101077552</t>
  </si>
  <si>
    <t>1101040111</t>
  </si>
  <si>
    <t>1101040345</t>
  </si>
  <si>
    <t>1101040398</t>
  </si>
  <si>
    <t>1101040399</t>
  </si>
  <si>
    <t>3101077322</t>
  </si>
  <si>
    <t>1101040409</t>
  </si>
  <si>
    <t>1101040412</t>
  </si>
  <si>
    <t>1101040413</t>
  </si>
  <si>
    <t>1101040414</t>
  </si>
  <si>
    <t>3101077323</t>
  </si>
  <si>
    <t>3101077324</t>
  </si>
  <si>
    <t>3101077325</t>
  </si>
  <si>
    <t>3101077326</t>
  </si>
  <si>
    <t>3101077327</t>
  </si>
  <si>
    <t>3101076317</t>
  </si>
  <si>
    <t>3101076318</t>
  </si>
  <si>
    <t>3101076319</t>
  </si>
  <si>
    <t>3101076320</t>
  </si>
  <si>
    <t>1101060290,</t>
  </si>
  <si>
    <t>1101060031,</t>
  </si>
  <si>
    <t>1101060032,</t>
  </si>
  <si>
    <t>1101060033,</t>
  </si>
  <si>
    <t>1101060034,</t>
  </si>
  <si>
    <t>1101060035,</t>
  </si>
  <si>
    <t>1101060036,</t>
  </si>
  <si>
    <t>1101060037,</t>
  </si>
  <si>
    <t>1101060038,</t>
  </si>
  <si>
    <t>1101060039,</t>
  </si>
  <si>
    <t>1101060040,</t>
  </si>
  <si>
    <t>1101060041,</t>
  </si>
  <si>
    <t>1101060042,</t>
  </si>
  <si>
    <t>1101060043,</t>
  </si>
  <si>
    <t>1101060044,</t>
  </si>
  <si>
    <t>1101060045,</t>
  </si>
  <si>
    <t>1101060046,</t>
  </si>
  <si>
    <t>1101060017,</t>
  </si>
  <si>
    <t>1101060018,</t>
  </si>
  <si>
    <t>1101060019,</t>
  </si>
  <si>
    <t>1101060020,</t>
  </si>
  <si>
    <t>1101060021,</t>
  </si>
  <si>
    <t>1101060022,</t>
  </si>
  <si>
    <t>1101060023,</t>
  </si>
  <si>
    <t>1101060024,</t>
  </si>
  <si>
    <t>1101060025,</t>
  </si>
  <si>
    <t>1101060026,</t>
  </si>
  <si>
    <t>1101060027,</t>
  </si>
  <si>
    <t>1101060028,</t>
  </si>
  <si>
    <t>1101060029,</t>
  </si>
  <si>
    <t>1101060030,</t>
  </si>
  <si>
    <t>4101261113</t>
  </si>
  <si>
    <t>4101261114</t>
  </si>
  <si>
    <t>4101261115</t>
  </si>
  <si>
    <t>4101262224</t>
  </si>
  <si>
    <t>4101262225</t>
  </si>
  <si>
    <t>1101070568</t>
  </si>
  <si>
    <t>1101070569</t>
  </si>
  <si>
    <t>1101070570</t>
  </si>
  <si>
    <t>1101070571</t>
  </si>
  <si>
    <t>1101070572</t>
  </si>
  <si>
    <t>1101070573</t>
  </si>
  <si>
    <t>1101070574</t>
  </si>
  <si>
    <t>1101070575</t>
  </si>
  <si>
    <t>1101070576</t>
  </si>
  <si>
    <t>1101070577</t>
  </si>
  <si>
    <t>1101070578</t>
  </si>
  <si>
    <t>1101070579</t>
  </si>
  <si>
    <t>1101070580</t>
  </si>
  <si>
    <t>1101070581</t>
  </si>
  <si>
    <t>1101070582</t>
  </si>
  <si>
    <t>3101076325</t>
  </si>
  <si>
    <t>1101070584</t>
  </si>
  <si>
    <t>1101070585</t>
  </si>
  <si>
    <t>1101070586</t>
  </si>
  <si>
    <t>1101070587</t>
  </si>
  <si>
    <t>1101070588</t>
  </si>
  <si>
    <t>1101070589</t>
  </si>
  <si>
    <t>1101070590</t>
  </si>
  <si>
    <t>1101070592</t>
  </si>
  <si>
    <t>1101070593</t>
  </si>
  <si>
    <t>1101070594</t>
  </si>
  <si>
    <t>1101070595</t>
  </si>
  <si>
    <t>1101070596</t>
  </si>
  <si>
    <t>1101070597</t>
  </si>
  <si>
    <t>1101070598</t>
  </si>
  <si>
    <t>1101070524-539</t>
  </si>
  <si>
    <t>3101077386</t>
  </si>
  <si>
    <t>3101077331</t>
  </si>
  <si>
    <t>3101077332</t>
  </si>
  <si>
    <t>3101077333</t>
  </si>
  <si>
    <t>3101077334</t>
  </si>
  <si>
    <t>3101077335</t>
  </si>
  <si>
    <t>3101077336</t>
  </si>
  <si>
    <t>3101077337</t>
  </si>
  <si>
    <t>3101077338</t>
  </si>
  <si>
    <t>3101077339</t>
  </si>
  <si>
    <t>3101077340</t>
  </si>
  <si>
    <t>3101077341</t>
  </si>
  <si>
    <t>3101077342</t>
  </si>
  <si>
    <t>3101077343</t>
  </si>
  <si>
    <t>3101077488</t>
  </si>
  <si>
    <t>3101077489</t>
  </si>
  <si>
    <t>3101077490</t>
  </si>
  <si>
    <t>3101077491</t>
  </si>
  <si>
    <t>3101077492</t>
  </si>
  <si>
    <t>3101077493</t>
  </si>
  <si>
    <t>3101077494</t>
  </si>
  <si>
    <t>3101077495</t>
  </si>
  <si>
    <t>3101077559</t>
  </si>
  <si>
    <t>3101077560</t>
  </si>
  <si>
    <t>1101070720</t>
  </si>
  <si>
    <t>1101070731</t>
  </si>
  <si>
    <t>1101070732</t>
  </si>
  <si>
    <t>1101070733</t>
  </si>
  <si>
    <t>1101070734</t>
  </si>
  <si>
    <t>1101070721</t>
  </si>
  <si>
    <t>1101070722</t>
  </si>
  <si>
    <t>1101070723</t>
  </si>
  <si>
    <t>1101070724</t>
  </si>
  <si>
    <t>1101070725</t>
  </si>
  <si>
    <t>1101070726</t>
  </si>
  <si>
    <t>1101070727</t>
  </si>
  <si>
    <t>1101070728</t>
  </si>
  <si>
    <t>1101070729</t>
  </si>
  <si>
    <t>1101070730</t>
  </si>
  <si>
    <t>3101077246</t>
  </si>
  <si>
    <t>3101077267</t>
  </si>
  <si>
    <t>3101077268</t>
  </si>
  <si>
    <t>3101077269</t>
  </si>
  <si>
    <t>3101077270</t>
  </si>
  <si>
    <t>3101077271</t>
  </si>
  <si>
    <t>3101077272</t>
  </si>
  <si>
    <t>3101077273</t>
  </si>
  <si>
    <t>3101077274</t>
  </si>
  <si>
    <t>3101077275</t>
  </si>
  <si>
    <t>3101077276</t>
  </si>
  <si>
    <t>3101077277</t>
  </si>
  <si>
    <t>3101077278</t>
  </si>
  <si>
    <t>3101077279</t>
  </si>
  <si>
    <t>3101077280</t>
  </si>
  <si>
    <t>3101077281</t>
  </si>
  <si>
    <t>3101077282</t>
  </si>
  <si>
    <t>3101077283</t>
  </si>
  <si>
    <t>3101077284</t>
  </si>
  <si>
    <t>3101077285</t>
  </si>
  <si>
    <t>3101077286</t>
  </si>
  <si>
    <t>3101077287</t>
  </si>
  <si>
    <t>3101077288</t>
  </si>
  <si>
    <t>3101077289</t>
  </si>
  <si>
    <t>3101077290</t>
  </si>
  <si>
    <t>3101077291</t>
  </si>
  <si>
    <t>3101077318</t>
  </si>
  <si>
    <t>3101077319</t>
  </si>
  <si>
    <t>1101070381</t>
  </si>
  <si>
    <t>1101070382</t>
  </si>
  <si>
    <t>1101070383</t>
  </si>
  <si>
    <t>1101070384</t>
  </si>
  <si>
    <t>1101070385</t>
  </si>
  <si>
    <t>1101070386</t>
  </si>
  <si>
    <t>110107719</t>
  </si>
  <si>
    <t>110107720</t>
  </si>
  <si>
    <t>110107721</t>
  </si>
  <si>
    <t>110107722</t>
  </si>
  <si>
    <t>110107723</t>
  </si>
  <si>
    <t>110107724</t>
  </si>
  <si>
    <t>110107725</t>
  </si>
  <si>
    <t>110107726</t>
  </si>
  <si>
    <t>110107727</t>
  </si>
  <si>
    <t>110107728</t>
  </si>
  <si>
    <t>110107729</t>
  </si>
  <si>
    <t>110107730</t>
  </si>
  <si>
    <t>110107731</t>
  </si>
  <si>
    <t>110107732</t>
  </si>
  <si>
    <t>110107733</t>
  </si>
  <si>
    <t>110107734</t>
  </si>
  <si>
    <t>110107735</t>
  </si>
  <si>
    <t>110107736</t>
  </si>
  <si>
    <t>110107737</t>
  </si>
  <si>
    <t>110107738</t>
  </si>
  <si>
    <t>110107739</t>
  </si>
  <si>
    <t>110107740</t>
  </si>
  <si>
    <t>110107741</t>
  </si>
  <si>
    <t>110107742</t>
  </si>
  <si>
    <t>110107743</t>
  </si>
  <si>
    <t>110107744</t>
  </si>
  <si>
    <t>110107745</t>
  </si>
  <si>
    <t>110107746</t>
  </si>
  <si>
    <t>110107747</t>
  </si>
  <si>
    <t>110107748</t>
  </si>
  <si>
    <t>110107749</t>
  </si>
  <si>
    <t>110107750</t>
  </si>
  <si>
    <t>110107751</t>
  </si>
  <si>
    <t>110106000288</t>
  </si>
  <si>
    <t>110106000289</t>
  </si>
  <si>
    <t>110106000290</t>
  </si>
  <si>
    <t>110106000291</t>
  </si>
  <si>
    <t>110106000292</t>
  </si>
  <si>
    <t>110106000293</t>
  </si>
  <si>
    <t>110106000294</t>
  </si>
  <si>
    <t>110106000295</t>
  </si>
  <si>
    <t>110106000296</t>
  </si>
  <si>
    <t>110106000297</t>
  </si>
  <si>
    <t>110106000298</t>
  </si>
  <si>
    <t>110106000299</t>
  </si>
  <si>
    <t>110106000300</t>
  </si>
  <si>
    <t>110106000301</t>
  </si>
  <si>
    <t>11010600286</t>
  </si>
  <si>
    <t>11010600287</t>
  </si>
  <si>
    <t>11010600288</t>
  </si>
  <si>
    <t>11010600289</t>
  </si>
  <si>
    <t>11010600290</t>
  </si>
  <si>
    <t>11010600291</t>
  </si>
  <si>
    <t>11010600292</t>
  </si>
  <si>
    <t>11010600293</t>
  </si>
  <si>
    <t>11010600294</t>
  </si>
  <si>
    <t>11010600295</t>
  </si>
  <si>
    <t>11010600296</t>
  </si>
  <si>
    <t>11010600297</t>
  </si>
  <si>
    <t>11010600298</t>
  </si>
  <si>
    <t>11010600299</t>
  </si>
  <si>
    <t>11010600300</t>
  </si>
  <si>
    <t>11010600301</t>
  </si>
  <si>
    <t>11010600302</t>
  </si>
  <si>
    <t>11010600303</t>
  </si>
  <si>
    <t>11010600304</t>
  </si>
  <si>
    <t>11010600305</t>
  </si>
  <si>
    <t>11010600306</t>
  </si>
  <si>
    <t>11010600307</t>
  </si>
  <si>
    <t>11010600308</t>
  </si>
  <si>
    <t>11010600309</t>
  </si>
  <si>
    <t>11010600310</t>
  </si>
  <si>
    <t>11010600311</t>
  </si>
  <si>
    <t>11010600312</t>
  </si>
  <si>
    <t>11010600313</t>
  </si>
  <si>
    <t>11010600314</t>
  </si>
  <si>
    <t>11010600315</t>
  </si>
  <si>
    <t>11010600316</t>
  </si>
  <si>
    <t>11010600317</t>
  </si>
  <si>
    <t>1101060322</t>
  </si>
  <si>
    <t>11010600323</t>
  </si>
  <si>
    <t>11010600324</t>
  </si>
  <si>
    <t>11010600325</t>
  </si>
  <si>
    <t>11010600326</t>
  </si>
  <si>
    <t>11010600327</t>
  </si>
  <si>
    <t>11010600328</t>
  </si>
  <si>
    <t>11010600329</t>
  </si>
  <si>
    <t>11010600330</t>
  </si>
  <si>
    <t>11010600331</t>
  </si>
  <si>
    <t>11010600332</t>
  </si>
  <si>
    <t>11010600333</t>
  </si>
  <si>
    <t>11010600334</t>
  </si>
  <si>
    <t>11010600335</t>
  </si>
  <si>
    <t>11010600336</t>
  </si>
  <si>
    <t>11010600337</t>
  </si>
  <si>
    <t>11010600338</t>
  </si>
  <si>
    <t>11010600339</t>
  </si>
  <si>
    <t>11010600340</t>
  </si>
  <si>
    <t>11010600341</t>
  </si>
  <si>
    <t>11010600342</t>
  </si>
  <si>
    <t>11010600343</t>
  </si>
  <si>
    <t>11010600344</t>
  </si>
  <si>
    <t>11010600345</t>
  </si>
  <si>
    <t>11010600346</t>
  </si>
  <si>
    <t>11010600347</t>
  </si>
  <si>
    <t>11010600348</t>
  </si>
  <si>
    <t>11010600349</t>
  </si>
  <si>
    <t>11010600350</t>
  </si>
  <si>
    <t>11010600351</t>
  </si>
  <si>
    <t>110106000302</t>
  </si>
  <si>
    <t>110106000303</t>
  </si>
  <si>
    <t>110106000304</t>
  </si>
  <si>
    <t>110106000305</t>
  </si>
  <si>
    <t>110106000306</t>
  </si>
  <si>
    <t>110106000307</t>
  </si>
  <si>
    <t>110106000308</t>
  </si>
  <si>
    <t>110106000309</t>
  </si>
  <si>
    <t>110106000310</t>
  </si>
  <si>
    <t>110106000311</t>
  </si>
  <si>
    <t>110106000312</t>
  </si>
  <si>
    <t>110106000313</t>
  </si>
  <si>
    <t>110106000314</t>
  </si>
  <si>
    <t>110106000315</t>
  </si>
  <si>
    <t>110106000316</t>
  </si>
  <si>
    <t>110106000317</t>
  </si>
  <si>
    <t>110106000318</t>
  </si>
  <si>
    <t>110106000319</t>
  </si>
  <si>
    <t>110106000320</t>
  </si>
  <si>
    <t>110106000321</t>
  </si>
  <si>
    <t>110106000322</t>
  </si>
  <si>
    <t>110106000323</t>
  </si>
  <si>
    <t>110106000324</t>
  </si>
  <si>
    <t>110106000325</t>
  </si>
  <si>
    <t>110106000326</t>
  </si>
  <si>
    <t>110106000327</t>
  </si>
  <si>
    <t>110106000328</t>
  </si>
  <si>
    <t>110106000329</t>
  </si>
  <si>
    <t>110106000330</t>
  </si>
  <si>
    <t>110106000331</t>
  </si>
  <si>
    <t>1101060262</t>
  </si>
  <si>
    <t>1101060263</t>
  </si>
  <si>
    <t>1101060264</t>
  </si>
  <si>
    <t>1101060265</t>
  </si>
  <si>
    <t>1101060266</t>
  </si>
  <si>
    <t>1101060267</t>
  </si>
  <si>
    <t>1101060268</t>
  </si>
  <si>
    <t>1101060269</t>
  </si>
  <si>
    <t>1101060270</t>
  </si>
  <si>
    <t>1101060271</t>
  </si>
  <si>
    <t>1101060272</t>
  </si>
  <si>
    <t>1101060273</t>
  </si>
  <si>
    <t>1101060274</t>
  </si>
  <si>
    <t>1101040429</t>
  </si>
  <si>
    <t>1101060233</t>
  </si>
  <si>
    <t>1101040162</t>
  </si>
  <si>
    <t>3101077419</t>
  </si>
  <si>
    <t>3101077420</t>
  </si>
  <si>
    <t>3101077481</t>
  </si>
  <si>
    <t>3101077480</t>
  </si>
  <si>
    <t>3101077479</t>
  </si>
  <si>
    <t>3101077478</t>
  </si>
  <si>
    <t>3101077485</t>
  </si>
  <si>
    <t>3101077484</t>
  </si>
  <si>
    <t>3101077487</t>
  </si>
  <si>
    <t>3101077543</t>
  </si>
  <si>
    <t>3101077542</t>
  </si>
  <si>
    <t>3101077541</t>
  </si>
  <si>
    <t>3101077567</t>
  </si>
  <si>
    <t>3101077715</t>
  </si>
  <si>
    <t>3101077751</t>
  </si>
  <si>
    <t>1101050007</t>
  </si>
  <si>
    <t>310107004</t>
  </si>
  <si>
    <t>Парта ученическая не рег.гр.6</t>
  </si>
  <si>
    <t>Стул не регулир. 6 гр. (май 2016 суб) 60 шт</t>
  </si>
  <si>
    <t>Стул ученический  на колесах</t>
  </si>
  <si>
    <t>Стул ученический  не рег. 6 гр</t>
  </si>
  <si>
    <t>Стул ученический не рег.гр.6</t>
  </si>
  <si>
    <t>3101077705</t>
  </si>
  <si>
    <t>3101050001,</t>
  </si>
  <si>
    <t>Парта нерегулир. 6 гр (май 2016 суб0 30 шт</t>
  </si>
  <si>
    <t>310107402</t>
  </si>
  <si>
    <t>310107403</t>
  </si>
  <si>
    <t>310107404</t>
  </si>
  <si>
    <t>310107405</t>
  </si>
  <si>
    <t>310107406</t>
  </si>
  <si>
    <t>310107407</t>
  </si>
  <si>
    <t>1101040012</t>
  </si>
  <si>
    <t>1101040031</t>
  </si>
  <si>
    <t>1101040032</t>
  </si>
  <si>
    <t>1101040010</t>
  </si>
  <si>
    <t>1101040016</t>
  </si>
  <si>
    <t>1101040017</t>
  </si>
  <si>
    <t>1101040018</t>
  </si>
  <si>
    <t>1101040019</t>
  </si>
  <si>
    <t>1101040020</t>
  </si>
  <si>
    <t>1101040021</t>
  </si>
  <si>
    <t>1101040047</t>
  </si>
  <si>
    <t>310107374</t>
  </si>
  <si>
    <t>1510030</t>
  </si>
  <si>
    <t>1101060126-30</t>
  </si>
  <si>
    <t>1101060120-24</t>
  </si>
  <si>
    <t>1101060109-19</t>
  </si>
  <si>
    <t>1101060131-51</t>
  </si>
  <si>
    <t>1101060152-62</t>
  </si>
  <si>
    <t>1101060333-77</t>
  </si>
  <si>
    <t>01380121,</t>
  </si>
  <si>
    <t>310107477</t>
  </si>
  <si>
    <t>41012700001</t>
  </si>
  <si>
    <t>310107442</t>
  </si>
  <si>
    <t>310107313</t>
  </si>
  <si>
    <t>310107478.</t>
  </si>
  <si>
    <t>310107311</t>
  </si>
  <si>
    <t>1101070044</t>
  </si>
  <si>
    <t>1101070021-22</t>
  </si>
  <si>
    <t>1101070020</t>
  </si>
  <si>
    <t>310107427</t>
  </si>
  <si>
    <t>310107428</t>
  </si>
  <si>
    <t>41012700002</t>
  </si>
  <si>
    <t>1101070043</t>
  </si>
  <si>
    <t>310107473</t>
  </si>
  <si>
    <t>310107474</t>
  </si>
  <si>
    <t>310107421</t>
  </si>
  <si>
    <t>310107422</t>
  </si>
  <si>
    <t>1380089</t>
  </si>
  <si>
    <t xml:space="preserve">1101041111                    </t>
  </si>
  <si>
    <t xml:space="preserve">1101041112                    </t>
  </si>
  <si>
    <t xml:space="preserve">1101041113                    </t>
  </si>
  <si>
    <t xml:space="preserve">1101041114                    </t>
  </si>
  <si>
    <t xml:space="preserve">1101041115                    </t>
  </si>
  <si>
    <t xml:space="preserve">1101041116                    </t>
  </si>
  <si>
    <t>11013400022</t>
  </si>
  <si>
    <t>13807999</t>
  </si>
  <si>
    <t>21013600006</t>
  </si>
  <si>
    <t xml:space="preserve">1101041101                    </t>
  </si>
  <si>
    <t xml:space="preserve">1101041102                    </t>
  </si>
  <si>
    <t xml:space="preserve">1101041103                    </t>
  </si>
  <si>
    <t xml:space="preserve">1101041104                    </t>
  </si>
  <si>
    <t xml:space="preserve">1101041105                    </t>
  </si>
  <si>
    <t xml:space="preserve">1101041106                    </t>
  </si>
  <si>
    <t xml:space="preserve">1101041107                    </t>
  </si>
  <si>
    <t xml:space="preserve">1101041108                    </t>
  </si>
  <si>
    <t xml:space="preserve">1380113                       </t>
  </si>
  <si>
    <t xml:space="preserve">1380114                       </t>
  </si>
  <si>
    <t xml:space="preserve">1380115                       </t>
  </si>
  <si>
    <t xml:space="preserve">1380116                       </t>
  </si>
  <si>
    <t xml:space="preserve">1380117                       </t>
  </si>
  <si>
    <t xml:space="preserve">1380118                       </t>
  </si>
  <si>
    <t xml:space="preserve">1380119                       </t>
  </si>
  <si>
    <t xml:space="preserve">1380120                       </t>
  </si>
  <si>
    <t xml:space="preserve">1380111                       </t>
  </si>
  <si>
    <t xml:space="preserve">1380110                       </t>
  </si>
  <si>
    <t>1380104</t>
  </si>
  <si>
    <t>13807997</t>
  </si>
  <si>
    <t>11013700001</t>
  </si>
  <si>
    <t>11013700003</t>
  </si>
  <si>
    <t>11013700005</t>
  </si>
  <si>
    <t>21013600004</t>
  </si>
  <si>
    <t>11013700007</t>
  </si>
  <si>
    <t>21013600017</t>
  </si>
  <si>
    <t>41012700003</t>
  </si>
  <si>
    <t>130523</t>
  </si>
  <si>
    <t>130535</t>
  </si>
  <si>
    <t>130437</t>
  </si>
  <si>
    <t>120288</t>
  </si>
  <si>
    <t>120293</t>
  </si>
  <si>
    <t>130433</t>
  </si>
  <si>
    <t>130436</t>
  </si>
  <si>
    <t>130438</t>
  </si>
  <si>
    <t>120294</t>
  </si>
  <si>
    <t>130522</t>
  </si>
  <si>
    <t>130439</t>
  </si>
  <si>
    <t>130440</t>
  </si>
  <si>
    <t>130524</t>
  </si>
  <si>
    <t>130525</t>
  </si>
  <si>
    <t>130526</t>
  </si>
  <si>
    <t>130600</t>
  </si>
  <si>
    <t>130601</t>
  </si>
  <si>
    <t>130602</t>
  </si>
  <si>
    <t>9</t>
  </si>
  <si>
    <t>903</t>
  </si>
  <si>
    <t>909</t>
  </si>
  <si>
    <t>905</t>
  </si>
  <si>
    <t>910</t>
  </si>
  <si>
    <t>915</t>
  </si>
  <si>
    <t>20142121</t>
  </si>
  <si>
    <t>000954</t>
  </si>
  <si>
    <t>20142101</t>
  </si>
  <si>
    <t>130520142101</t>
  </si>
  <si>
    <t>20142119</t>
  </si>
  <si>
    <t>20142103</t>
  </si>
  <si>
    <t>20142201</t>
  </si>
  <si>
    <t>110190</t>
  </si>
  <si>
    <t>000009</t>
  </si>
  <si>
    <t>120292</t>
  </si>
  <si>
    <t>110287</t>
  </si>
  <si>
    <t>110356</t>
  </si>
  <si>
    <t>110354</t>
  </si>
  <si>
    <t>130441</t>
  </si>
  <si>
    <t>130442</t>
  </si>
  <si>
    <t>130443</t>
  </si>
  <si>
    <t>130445</t>
  </si>
  <si>
    <t>911</t>
  </si>
  <si>
    <t>912</t>
  </si>
  <si>
    <t>913</t>
  </si>
  <si>
    <t>936</t>
  </si>
  <si>
    <t>940</t>
  </si>
  <si>
    <t>942</t>
  </si>
  <si>
    <t>943</t>
  </si>
  <si>
    <t>947</t>
  </si>
  <si>
    <t>948</t>
  </si>
  <si>
    <t>949</t>
  </si>
  <si>
    <t>950</t>
  </si>
  <si>
    <t>951</t>
  </si>
  <si>
    <t>953</t>
  </si>
  <si>
    <t>922</t>
  </si>
  <si>
    <t>923</t>
  </si>
  <si>
    <t>935</t>
  </si>
  <si>
    <t>924</t>
  </si>
  <si>
    <t>130539</t>
  </si>
  <si>
    <t>130520</t>
  </si>
  <si>
    <t>130532</t>
  </si>
  <si>
    <t>130529</t>
  </si>
  <si>
    <t>130504</t>
  </si>
  <si>
    <t>101007</t>
  </si>
  <si>
    <t>2101060007</t>
  </si>
  <si>
    <t>21010600008</t>
  </si>
  <si>
    <t>2010</t>
  </si>
  <si>
    <t>907</t>
  </si>
  <si>
    <t>908</t>
  </si>
  <si>
    <t>914</t>
  </si>
  <si>
    <t>916</t>
  </si>
  <si>
    <t>20162080</t>
  </si>
  <si>
    <t>20162081</t>
  </si>
  <si>
    <t>110210</t>
  </si>
  <si>
    <t>906</t>
  </si>
  <si>
    <t>410126000125125125</t>
  </si>
  <si>
    <t>41012400001</t>
  </si>
  <si>
    <t xml:space="preserve">41012400002                   </t>
  </si>
  <si>
    <t xml:space="preserve">41012400003                   </t>
  </si>
  <si>
    <t xml:space="preserve">41012400004                   </t>
  </si>
  <si>
    <t xml:space="preserve">41012400005                   </t>
  </si>
  <si>
    <t xml:space="preserve">41012400006                   </t>
  </si>
  <si>
    <t xml:space="preserve">41012400007                   </t>
  </si>
  <si>
    <t xml:space="preserve">41012400008                   </t>
  </si>
  <si>
    <t xml:space="preserve">41012400009                   </t>
  </si>
  <si>
    <t xml:space="preserve">41012400010                   </t>
  </si>
  <si>
    <t xml:space="preserve">41012400011                   </t>
  </si>
  <si>
    <t xml:space="preserve">41012400012                   </t>
  </si>
  <si>
    <t xml:space="preserve">41012400013                   </t>
  </si>
  <si>
    <t xml:space="preserve">41012400014                   </t>
  </si>
  <si>
    <t xml:space="preserve">41012400015                   </t>
  </si>
  <si>
    <t xml:space="preserve">41012400016                   </t>
  </si>
  <si>
    <t xml:space="preserve">41012400017                   </t>
  </si>
  <si>
    <t xml:space="preserve">41012400018                   </t>
  </si>
  <si>
    <t xml:space="preserve">41012400019                   </t>
  </si>
  <si>
    <t xml:space="preserve">41012400020                   </t>
  </si>
  <si>
    <t xml:space="preserve">41012400021                   </t>
  </si>
  <si>
    <t xml:space="preserve">41012400022                   </t>
  </si>
  <si>
    <t>41012400025</t>
  </si>
  <si>
    <t>41012400023</t>
  </si>
  <si>
    <t>41012400024</t>
  </si>
  <si>
    <t xml:space="preserve">41012600001                   </t>
  </si>
  <si>
    <t xml:space="preserve">41012600002                   </t>
  </si>
  <si>
    <t xml:space="preserve">41012600003                   </t>
  </si>
  <si>
    <t xml:space="preserve">41012600004                   </t>
  </si>
  <si>
    <t>41012600008</t>
  </si>
  <si>
    <t>41012600009</t>
  </si>
  <si>
    <t xml:space="preserve">41012600005                   </t>
  </si>
  <si>
    <t xml:space="preserve">41012600006                   </t>
  </si>
  <si>
    <t xml:space="preserve">41012600007                   </t>
  </si>
  <si>
    <t>41012600010</t>
  </si>
  <si>
    <t>41012800001</t>
  </si>
  <si>
    <t>41012800002</t>
  </si>
  <si>
    <t xml:space="preserve">41012800003                   </t>
  </si>
  <si>
    <t xml:space="preserve">41012800004                   </t>
  </si>
  <si>
    <t xml:space="preserve">41012800005                   </t>
  </si>
  <si>
    <t>Договор соц. Найма № 52 от 16.05.2022  Укракинец Марина Юрьевна</t>
  </si>
  <si>
    <t>Договор соц.найма № 51 от 12.05.2022 Перегуда Леонид Владимирович</t>
  </si>
  <si>
    <t>Договор соц. Найма № 50 от 19.04.2022 Кондратьева Екатерина Леонидовна</t>
  </si>
  <si>
    <t>Договор соц. Найма № 49 от 19.04.2022 Федонюк Борис Магомедович</t>
  </si>
  <si>
    <t>акт осмотра расторжение от 30.09.2021 Сединко М.Г. (умер 25.01.2019)</t>
  </si>
  <si>
    <t>Договор социального найма № 100 от 12.01.2013 г.  Пепелко О.В</t>
  </si>
  <si>
    <t>договор социального найма №108 от 09.06.2014. Доп.согл. От 20.06.2018 Счимоненко О.В</t>
  </si>
  <si>
    <t>Шкаф-стелаж со стеклом (800х440х2000 мм)</t>
  </si>
  <si>
    <t>Тумба-шкаф (830х440х770 мм)</t>
  </si>
  <si>
    <t>4101344098</t>
  </si>
  <si>
    <t>4101344099</t>
  </si>
  <si>
    <t>4101344100</t>
  </si>
  <si>
    <t>4101344101</t>
  </si>
  <si>
    <t>4101344102</t>
  </si>
  <si>
    <t>08.02.2022</t>
  </si>
  <si>
    <t>Водонагреватель Hair ES30V-A3</t>
  </si>
  <si>
    <t>5101360004</t>
  </si>
  <si>
    <t>5101360005</t>
  </si>
  <si>
    <t>МФУ-BROTHER</t>
  </si>
  <si>
    <t>Водонагреватель DEXP WH-ER051</t>
  </si>
  <si>
    <t>4101360007</t>
  </si>
  <si>
    <t>Обучающее и развивающее оборудование "Метеоплощадка "Лайт"</t>
  </si>
  <si>
    <t>4101240022</t>
  </si>
  <si>
    <t>1</t>
  </si>
  <si>
    <t>Счетчик воды Декаст ВКМ М-31</t>
  </si>
  <si>
    <t>5101340007</t>
  </si>
  <si>
    <t>СЧ от 21.03.22 №266, Дог от 21.03.22</t>
  </si>
  <si>
    <t>СЧ от 31.03.22</t>
  </si>
  <si>
    <t>Дог от 05.04.22 №А-00090076, СЧ 05.04.</t>
  </si>
  <si>
    <t xml:space="preserve">Заявл 951 от 12.04.22, </t>
  </si>
  <si>
    <t>Заявл от 24.03.22 № 733, опер упр</t>
  </si>
  <si>
    <t>ТЧ от 22.03.22 б/н</t>
  </si>
  <si>
    <t>Изъятие у МБОУ СОШ № 4с. Октябрьское (избир уч.)</t>
  </si>
  <si>
    <t>Ноутбук Lenovo Idealpad 3</t>
  </si>
  <si>
    <t>1010070176</t>
  </si>
  <si>
    <t>Дог от 11.04.22 №А4001, СЧ №1 от 11.04</t>
  </si>
  <si>
    <t>Заявл от 18.05.22 № 1278, опер упр</t>
  </si>
  <si>
    <t>№ 800-па АХМО о вкл Реестр</t>
  </si>
  <si>
    <t>МФУ лазерный Pantum M65000</t>
  </si>
  <si>
    <t>4101240014</t>
  </si>
  <si>
    <t>Дог КП № 48 от 05.05.22, СЧ 48 от 05.05.</t>
  </si>
  <si>
    <t>Заявл № 1215 от 12.05.22, олпер упр</t>
  </si>
  <si>
    <t>Заявл от 12.02.22 № 952, опер упр</t>
  </si>
  <si>
    <t>Заявл от 28.02.22 № 488, опер упр</t>
  </si>
  <si>
    <t>Договор социального найма № 91 от 25.08.2017 Слесарев Денис Сергеевич</t>
  </si>
  <si>
    <t>11.02.2022 изъят у МУП ЖКХ. С 01.05.2022 аренда Ружанский А.В. Договор № 11.</t>
  </si>
  <si>
    <t>ГО и ЧС</t>
  </si>
  <si>
    <t>с. Октябрьское (Ильинка)</t>
  </si>
  <si>
    <t>Детская площадка с. Астраханка, ул. Березюка, д. 4 (2021)</t>
  </si>
  <si>
    <t>Триммер бензиновый TR-2500T</t>
  </si>
  <si>
    <t>К-Рыболов ТРО</t>
  </si>
  <si>
    <t>Ильинский ТРО</t>
  </si>
  <si>
    <t>выборы</t>
  </si>
  <si>
    <t>Новокачалинский ТРО</t>
  </si>
  <si>
    <t>Наименование имущество</t>
  </si>
  <si>
    <t>Инвентарный номер</t>
  </si>
  <si>
    <t>Балансовая стоимость</t>
  </si>
  <si>
    <t>Адрес местонахождения</t>
  </si>
  <si>
    <t xml:space="preserve">с. Камень-Рыболов, ул. Кирова, 8 </t>
  </si>
  <si>
    <t>Год</t>
  </si>
  <si>
    <t>Воинское кладбище советских матросов и офицеров, павших в боях с японскими милитаристами в августе 1945 года</t>
  </si>
  <si>
    <t>1010005121</t>
  </si>
  <si>
    <t>ТЧ от 30.05.2022</t>
  </si>
  <si>
    <t>Заявл № 1415 от 01.06.22, опер упр</t>
  </si>
  <si>
    <t>Насосная станция водоснабжения АСВ-1200/24 Вихрь</t>
  </si>
  <si>
    <t>25:19:031301:604</t>
  </si>
  <si>
    <t>Помещение гаражного бокса № 8</t>
  </si>
  <si>
    <t>МБОУ ВСОШ № 14 с. К-Рыболов (Договор о закреплении муниципального им-ва, передаваемого урежд. на праве оперативного управления от 01.04.2002 № 33, постановление Главы МО ХР от 19.04.2004 № 269 "О пролонгации" )</t>
  </si>
  <si>
    <t>МБОУ ВСОШ № 14 с. К-Рыболов</t>
  </si>
  <si>
    <t>25:19:030201:1109</t>
  </si>
  <si>
    <t>Расп АХМО № 263-ра о вкл в казну и Реестр</t>
  </si>
  <si>
    <t xml:space="preserve">Нежилые помещения № 22 </t>
  </si>
  <si>
    <t>Нежилые помещения № 23-25</t>
  </si>
  <si>
    <t>Нежилое помещение № 26 (тамбур)</t>
  </si>
  <si>
    <t xml:space="preserve">Нежилые помещения № 27  </t>
  </si>
  <si>
    <t>Нежилые помещения № 46</t>
  </si>
  <si>
    <t xml:space="preserve">Нежилые помещения № 51 </t>
  </si>
  <si>
    <t xml:space="preserve">Нежилые помещения № 52 </t>
  </si>
  <si>
    <t>Нежилые помещения № 58</t>
  </si>
  <si>
    <t xml:space="preserve">Нежилые помещения № 8-9 </t>
  </si>
  <si>
    <t xml:space="preserve">Нежилые помещения № 53 </t>
  </si>
  <si>
    <t>Нежилые помещения № 56-58</t>
  </si>
  <si>
    <t>Кабинет 230 (БП СОШ № 14) декабрь 2012</t>
  </si>
  <si>
    <t>Кабинет 231 (БП СОШ № 14) декабрь 2012</t>
  </si>
  <si>
    <t>06.06.2022 № 270-ра АХМО о списании</t>
  </si>
  <si>
    <t>Детская площадка с. Платоно-Александровское, ул. Ленина, 2А</t>
  </si>
  <si>
    <t>ТЧ 0006 ДНС от 25.03.22</t>
  </si>
  <si>
    <t>Заявл от 10.06.2022</t>
  </si>
  <si>
    <t>Заявл от 10.06.22 опер упр с 19.03.22</t>
  </si>
  <si>
    <t>Триммер бензиновый STIL FS 55, 0,75 кВт/1,0лс</t>
  </si>
  <si>
    <t>Здание котельной (инв. № 275) № 5/2</t>
  </si>
  <si>
    <t>14.06.22 № 290-ра включ в казну</t>
  </si>
  <si>
    <t>05.10.2021№ 536-ра О включении в состав казны и Реестр</t>
  </si>
  <si>
    <t>№ 291-ра расп АХМО перед в ХОЗУ</t>
  </si>
  <si>
    <t>забаланс</t>
  </si>
  <si>
    <t>29.04.15 № 126-ра включ в состав казны и Реестр муниципального имущества Ханкайского муниципального района недвижимого имущества"</t>
  </si>
  <si>
    <t>10.06.22 № 286-ра изменение наименования</t>
  </si>
  <si>
    <t>Братская могила героев, павших в 1945 году</t>
  </si>
  <si>
    <t>Общежитие</t>
  </si>
  <si>
    <t>10.06.22 № 286-ра изменение наименования, площади</t>
  </si>
  <si>
    <t>07.04.2021 Актт отв хр с  Ружанским А.В. до 20.09.2021</t>
  </si>
  <si>
    <t>20.09.2021 № 17 ДогАр  Ружанским А.В. по 19.09.2026</t>
  </si>
  <si>
    <t>ДогоАР Ружанский А.В. до 10.06.2021</t>
  </si>
  <si>
    <t xml:space="preserve">12.07.2021 № 17 ДогАр ДАЛЬАТП </t>
  </si>
  <si>
    <t>18.02.2022 № 66-ра о списании</t>
  </si>
  <si>
    <t xml:space="preserve"> 16.11.2020 № 471-ра Изъято у МУП</t>
  </si>
  <si>
    <t>в плане приватизации</t>
  </si>
  <si>
    <t>Ждем когда достроят, увеличиваем б.стоимость и передаем в ДЮСШ</t>
  </si>
  <si>
    <t>Учебник Русский родной язык 2 кл. Алексндрова О.М. (3шт.)</t>
  </si>
  <si>
    <t>4101280060</t>
  </si>
  <si>
    <t>Учебник Русский язык 5,6,7 кл часть 1,2 Ладыженская Т.А., Баранов М.Т. (24 шт)</t>
  </si>
  <si>
    <t>4101280066</t>
  </si>
  <si>
    <t>Учебник Технология 3,4,5,6,7,38-9 кл. (28 шт.)</t>
  </si>
  <si>
    <t>4101280067</t>
  </si>
  <si>
    <t>Учебник Биология 7 кл. Пасечник В.В. (6 шт.)</t>
  </si>
  <si>
    <t>4101280061</t>
  </si>
  <si>
    <t>Учебник Всеобщая история. История древнего мира 5 кл. Вигасин А.А. (8 шт.)</t>
  </si>
  <si>
    <t>4101280062</t>
  </si>
  <si>
    <t>Учебник Литература 5,6 кл Часть 1,2 Коровина В.Я.(6 шт.)</t>
  </si>
  <si>
    <t>4101280063</t>
  </si>
  <si>
    <t>Учебник Литературное чтение 2 кл. часть 1,2 Климанова Л.Ф. (16 шт.)</t>
  </si>
  <si>
    <t>4101280064</t>
  </si>
  <si>
    <t>Учебник Оснвоы безопасности жизнедеятельности 8-9 кл. ч. 1,2 Рудаков Д.П. (12 шт)</t>
  </si>
  <si>
    <t>4101280065</t>
  </si>
  <si>
    <t>15.03.22 контракт на пост УЛ № 15</t>
  </si>
  <si>
    <t>14.06.22  заявл № 1497 опер упр</t>
  </si>
  <si>
    <t>Алгебра и начало математического анализа Мерзляк А.Г. (10--11) (Базовый) (10 шт.)</t>
  </si>
  <si>
    <t>4101280080</t>
  </si>
  <si>
    <t>Астрономия Воронцов-Вельяминов Б.А. (10-11) (Базовый) (5 шт.)</t>
  </si>
  <si>
    <t>Обществознание Боголюбов и др 9 класс (10 шт)</t>
  </si>
  <si>
    <t>4101280081</t>
  </si>
  <si>
    <t>4101280082</t>
  </si>
  <si>
    <t>4101280083</t>
  </si>
  <si>
    <t>Русский язык Ладыженская С.Г. 9 класс (10 шт)</t>
  </si>
  <si>
    <t>Физика 11 класс Мякишев Г.Я. (10 шт)</t>
  </si>
  <si>
    <t>4101280084</t>
  </si>
  <si>
    <t>Контракт на пост УЛ от 15.03.22 № 14</t>
  </si>
  <si>
    <t>Заявл от 14.06.2022 № 1498, опер упр</t>
  </si>
  <si>
    <t>06.06.2022. 270-ра АХМО о спсании</t>
  </si>
  <si>
    <t>(крыша здания - аренда с 01.01.2021, размещение оборудования ПАО "Мегафон"</t>
  </si>
  <si>
    <t>№ 302-ра расп АХМО о передаче в опер упр</t>
  </si>
  <si>
    <t>Биология 8 класс.2022.Пасечник В.В., Каменский А.А., Швецов Г.Г. 6 шт.</t>
  </si>
  <si>
    <t>Технология. 4 кла. Учебник, 2022 Лутцева Е.А., Зуева Т.П. 8 шт.</t>
  </si>
  <si>
    <t>Технология 8-9 кл.Учебьник 2022. Казакевич В.М., Пичугина Г.В., Семенова Г.Ю. 6 шт.</t>
  </si>
  <si>
    <t>География. 8 кл. География России. Природа и население. 2022 г. Алексеев А.И., Низовцев В.А., Ким Э.В.</t>
  </si>
  <si>
    <t>5101340009</t>
  </si>
  <si>
    <t>4101280041</t>
  </si>
  <si>
    <t>5101340011</t>
  </si>
  <si>
    <t>5101340010</t>
  </si>
  <si>
    <t>Контр на пост УЛ от 10.03.22 № 7</t>
  </si>
  <si>
    <t xml:space="preserve">опер упр </t>
  </si>
  <si>
    <t>заявл от 20.06.22 № 1539, опер упр</t>
  </si>
  <si>
    <t>в ранее учтен пом.2 Марченко Галина Алексеевна магазин???</t>
  </si>
  <si>
    <t>№ 1041-па АХМО о включ в Реестр</t>
  </si>
  <si>
    <t>30.06.2022 № 327-ра АХМО О включении в мун.казну</t>
  </si>
  <si>
    <t>17.05.22№ 232-ра АХМО вкл в мун.казну</t>
  </si>
  <si>
    <t>29.06.2022 № 323-раАХМО перед в ОУ</t>
  </si>
  <si>
    <t>Стеллаж MS 185/100х60/4</t>
  </si>
  <si>
    <t>Стеллаж MS 185/100х60/5</t>
  </si>
  <si>
    <t>Стеллаж MS 185/100х60/6</t>
  </si>
  <si>
    <t>Стеллаж MS 185/100х60/7</t>
  </si>
  <si>
    <t xml:space="preserve">Стол компьютерный (1550х600х750мм, ЛДСП. Цвет </t>
  </si>
  <si>
    <t>Стол демонстрационный 8</t>
  </si>
  <si>
    <t>Шкаф закрытый МОДЕЛЬ 1</t>
  </si>
  <si>
    <t>Шкаф зарытый МОДЕЛЬ 1</t>
  </si>
  <si>
    <t>Стеллаж вертикальный 15 с дверцами</t>
  </si>
  <si>
    <t>СТОЛ ДЕМОНСТРАЦИОННЫЙ 1</t>
  </si>
  <si>
    <t>Стенд "точка роста 2021" с 6-ю карманами</t>
  </si>
  <si>
    <t>ШКАФ ПОЛУОТКРЫТЙ МОДЕЛЬ 1</t>
  </si>
  <si>
    <t>Англ.яз 9 кл в 2х ч. Афанасьева ОВ, Михеева ИВ. Баранова КМ, 40 шт</t>
  </si>
  <si>
    <t>Родная русск.литер. 7,8,9 кл. Александрова ОМ 15 шт</t>
  </si>
  <si>
    <t>Русск.родной язык. 5,6,7,8,9 кл. Александрова ОМ 25 шт</t>
  </si>
  <si>
    <t>Литер.чтениет на родном русск.яз. 1,2,3,4 кл. Александрова ОМ 20 шт</t>
  </si>
  <si>
    <t>Химия 8 кл. габриелян ОС 10 шт</t>
  </si>
  <si>
    <t>География 5-6,7 кл. Климанова ОА. 30 шт</t>
  </si>
  <si>
    <t>Русский язык 5 кл. Ч.1. Ладыженская ТА 5 шт</t>
  </si>
  <si>
    <t>Технология 3,4 кл. Лутцева ЕА. 20 шт</t>
  </si>
  <si>
    <t>Биология 7,8 кл. Пасечник явв 35 шт</t>
  </si>
  <si>
    <t>44101264161</t>
  </si>
  <si>
    <t>4101264162</t>
  </si>
  <si>
    <t>4101264163</t>
  </si>
  <si>
    <t>4101264164</t>
  </si>
  <si>
    <t>4101264165</t>
  </si>
  <si>
    <t>4101264166</t>
  </si>
  <si>
    <t>4101264167</t>
  </si>
  <si>
    <t>4101264168</t>
  </si>
  <si>
    <t>4101264169</t>
  </si>
  <si>
    <t>4101264170</t>
  </si>
  <si>
    <t>4101264171</t>
  </si>
  <si>
    <t>4101264172</t>
  </si>
  <si>
    <t>4101264173</t>
  </si>
  <si>
    <t>4101264174</t>
  </si>
  <si>
    <t>4101264175</t>
  </si>
  <si>
    <t>4101264176</t>
  </si>
  <si>
    <t>4101264177</t>
  </si>
  <si>
    <t>4101264178</t>
  </si>
  <si>
    <t>4101264179</t>
  </si>
  <si>
    <t>4101264180</t>
  </si>
  <si>
    <t>4101264181</t>
  </si>
  <si>
    <t>Сч 14.06.22 №УТ-380, К.№РКУТ-000380</t>
  </si>
  <si>
    <t>СЧФ 11.04.22 №9388,К. №5 от 01.03.22</t>
  </si>
  <si>
    <t>заявление от 30.06.2022 № 1648 (ОУ)</t>
  </si>
  <si>
    <t>Принте лазерный Brother</t>
  </si>
  <si>
    <t>4101240248</t>
  </si>
  <si>
    <t>Сч от 22.06.22 №150,Дог №70 от 22.06.22</t>
  </si>
  <si>
    <t>Заявл от 30.06.20225 № 1649 ОУ</t>
  </si>
  <si>
    <t>Библиотечный фонд "Просвещение" 312 шт.</t>
  </si>
  <si>
    <t>1010070177</t>
  </si>
  <si>
    <t>ТН оот 11.04.22№8933,К. от 09.03.22 №4</t>
  </si>
  <si>
    <t>Заявл от 29.06.2022 № 1634 ОУ</t>
  </si>
  <si>
    <t>Учеб. 2022г География России Природа и население 8 кл. Алексеева А.И. 6шт-558,25</t>
  </si>
  <si>
    <t>Учеб.2022г Биология 8 кл. Пасечник В.В. 6 шт-603,90</t>
  </si>
  <si>
    <t>Учеб. 2022г Технология 8-9кл. Казакевич В.М. 6шт-511,5</t>
  </si>
  <si>
    <t>Учеб. 2022г Технология 7 кл. Казакевич В.М. 5 шт-486,75</t>
  </si>
  <si>
    <t>Учеб. 2022г Технология 6 кл. Казакевич В.М. 8 шт-485,65</t>
  </si>
  <si>
    <t>5101360006</t>
  </si>
  <si>
    <t>4101380001</t>
  </si>
  <si>
    <t>4101380002</t>
  </si>
  <si>
    <t>4101380003</t>
  </si>
  <si>
    <t>4101380004</t>
  </si>
  <si>
    <t>ТЧ от 19.03.22 № 0024 ДНС</t>
  </si>
  <si>
    <t>СЧФ от 11.04.22 №9380</t>
  </si>
  <si>
    <t>Заявл от 28.06.22 №1608, ОУ</t>
  </si>
  <si>
    <t>Русский родной язык 2кл Александрова О.М. 2 шт</t>
  </si>
  <si>
    <t>Литературное чтение на родном русск.языке 2 кл Александров О.М. 5 шт</t>
  </si>
  <si>
    <t>Литератруное чтение на родном русск.языке 3 кл Александрова О.М. 5 шт</t>
  </si>
  <si>
    <t>Литературное чтение на родном русск.языке 4 кл Александрова О.М. 5 шт</t>
  </si>
  <si>
    <t>Основы духовно-нрав.культуры народов России 5 кл Виноградова Н.Ф.-5 шт.</t>
  </si>
  <si>
    <t>Математика Мерзляк А.Г. 56 кл - 5 шт</t>
  </si>
  <si>
    <t>4103280015</t>
  </si>
  <si>
    <t>4101380005</t>
  </si>
  <si>
    <t>4101380006</t>
  </si>
  <si>
    <t>СЧФ от 11.04.22 №9384, СЧ №8925</t>
  </si>
  <si>
    <t>Заявл от 28.06.2022 №1609 опер упр</t>
  </si>
  <si>
    <t>Стеллаж для учебного оборудования С-08-02 800х400х2000</t>
  </si>
  <si>
    <t>Стеллаж для учебного оборудования С-09-02 800х400х2000</t>
  </si>
  <si>
    <t>Стол (рабочий, двухтумбовый, учительский) СР-09 1500х600х750</t>
  </si>
  <si>
    <t>Стеллаж для учебного оборудования С-07 800х400х2000</t>
  </si>
  <si>
    <t>Системный блок для персонального компьютера, WIN 10 Pro</t>
  </si>
  <si>
    <t>МФУ лазерное Pantu M6550NW, ч/б, А4, черный</t>
  </si>
  <si>
    <t>Автомат Калашникова АК 74М</t>
  </si>
  <si>
    <t>4101344123</t>
  </si>
  <si>
    <t>4101344124</t>
  </si>
  <si>
    <t>4101344125</t>
  </si>
  <si>
    <t>4101344129</t>
  </si>
  <si>
    <t>4101344120</t>
  </si>
  <si>
    <t>4101344121</t>
  </si>
  <si>
    <t>4101344122</t>
  </si>
  <si>
    <t>4101344117</t>
  </si>
  <si>
    <t>4101344118</t>
  </si>
  <si>
    <t>4101344119</t>
  </si>
  <si>
    <t>4101344115</t>
  </si>
  <si>
    <t>4101344116</t>
  </si>
  <si>
    <t>4101344132</t>
  </si>
  <si>
    <t>Дог № 490 от 17.05.2022</t>
  </si>
  <si>
    <t>Дог КП от 12.01.22 №2021122402232</t>
  </si>
  <si>
    <t>Дог КП от 07.04.22 №38</t>
  </si>
  <si>
    <t>К. от 01.06.22 № УТ-72</t>
  </si>
  <si>
    <t>Заявл от 01.07.2022 3 1661, опер упр</t>
  </si>
  <si>
    <t>Учебник Английский язык 4,5 кл., ч. 1,2 Афансьева О.В. (220 шт)</t>
  </si>
  <si>
    <t>Учебник Всеобщая история. История нового времени. 8,9 кл. Юдовская А.Я. (110 шт.)</t>
  </si>
  <si>
    <t>Учебник География 100-11 кл. Максимоовский В.П. (15 шт.)</t>
  </si>
  <si>
    <t>Учебник География России. Природа и население 8 кл. Алексеев А.И. (55 шт.0</t>
  </si>
  <si>
    <t>Учебник География России. Хозяйство и геогррайоны. 9 кл. Алексеев А.И. (55 шт.)</t>
  </si>
  <si>
    <t>Учебник литертурное чтение на родном языке 1,2,3,4 кл. Алексндрова О.М. (220 шт)</t>
  </si>
  <si>
    <t>4101280117</t>
  </si>
  <si>
    <t>4101280118</t>
  </si>
  <si>
    <t>4101280119</t>
  </si>
  <si>
    <t>4101280120</t>
  </si>
  <si>
    <t>4101280121</t>
  </si>
  <si>
    <t>4101280122</t>
  </si>
  <si>
    <t>Контракт от 15.03.22 № 3</t>
  </si>
  <si>
    <t>Заявл от 01.07.2022 № 1622, опер упр</t>
  </si>
  <si>
    <t>География 83,9 кл. Алексеев АИ 20 шт</t>
  </si>
  <si>
    <t>Англ.яз. 4 кл. в 2х частях Афанасьева ОВ 20 шт</t>
  </si>
  <si>
    <t>Русский язык 2 кл. в 2х частях Канакина ВП, Горецкий ВГ, 12 шт</t>
  </si>
  <si>
    <t>Технология 4 кл. Лутцева ЕА, зуева ТП 10 шт</t>
  </si>
  <si>
    <t>Математика в 2х частях 1,2 кл. МОРО МИ, Волкова СИ, 24 шт</t>
  </si>
  <si>
    <t>Физика 11 кл. Базовый и углубленный уровни. Мякишев ГЯ. 5 шт.</t>
  </si>
  <si>
    <t>Биология 8 кл. пасечник ВВ 10 шт</t>
  </si>
  <si>
    <t>Русский язык 1 кл. Канакина ВП, Горецкий ВГ, 6 шт.</t>
  </si>
  <si>
    <t>4101260358</t>
  </si>
  <si>
    <t>4101260359</t>
  </si>
  <si>
    <t>4101260360</t>
  </si>
  <si>
    <t>4101260361</t>
  </si>
  <si>
    <t>4101260362</t>
  </si>
  <si>
    <t>4101260363</t>
  </si>
  <si>
    <t>4101260364</t>
  </si>
  <si>
    <t>4101260365</t>
  </si>
  <si>
    <t>СЧФ от 11.04.22 №9386</t>
  </si>
  <si>
    <t>СЧФ от 24.04.22 №12904</t>
  </si>
  <si>
    <t>Заявл от 30.06.2022 №1647, опер упр</t>
  </si>
  <si>
    <t>Физика (85шт) и сборник задач (15шт)</t>
  </si>
  <si>
    <t>Атлас география (170 шт)</t>
  </si>
  <si>
    <t>Библиотечный фонд (июнь 2022- 589 шт)</t>
  </si>
  <si>
    <t>06.04.2022</t>
  </si>
  <si>
    <t>06.06.2022</t>
  </si>
  <si>
    <t>ВСЕГО, в т.ч.</t>
  </si>
  <si>
    <t xml:space="preserve">ИТОГО (баланс) </t>
  </si>
  <si>
    <t>МФУ Epson L6160</t>
  </si>
  <si>
    <t>01013600039</t>
  </si>
  <si>
    <t>Библиотечный фонд июнь 2022 (133 штуки)</t>
  </si>
  <si>
    <t>Библиотечный фонд июнь-2022  (2 штуки)</t>
  </si>
  <si>
    <t>01012800009</t>
  </si>
  <si>
    <t>01012800010</t>
  </si>
  <si>
    <t>09.06.2022</t>
  </si>
  <si>
    <t>Книжный стеллаж</t>
  </si>
  <si>
    <t>01013600038</t>
  </si>
  <si>
    <t>01013600040</t>
  </si>
  <si>
    <t>01013600041</t>
  </si>
  <si>
    <t>01013600042</t>
  </si>
  <si>
    <t>01013600043</t>
  </si>
  <si>
    <t>01013600044</t>
  </si>
  <si>
    <t>01013600045</t>
  </si>
  <si>
    <t>Учебники с 2 кл. по 8 классы от 11.04.2022 (158 шт.)</t>
  </si>
  <si>
    <t>передаточный акт № 3 от 15.05.2015, Мунтян М.А. Дог №111 от 12.12.2014</t>
  </si>
  <si>
    <t>Колонка музыкальная</t>
  </si>
  <si>
    <t>1013611523</t>
  </si>
  <si>
    <t>08.06.2022</t>
  </si>
  <si>
    <t>Шкаф для уч.пособий</t>
  </si>
  <si>
    <t>4101360014</t>
  </si>
  <si>
    <t>4101360015</t>
  </si>
  <si>
    <t>4101360016</t>
  </si>
  <si>
    <t>Хрестоматия по чтения (1-4 класс)</t>
  </si>
  <si>
    <t>Умная энциклопедия (животные, история, океаны)</t>
  </si>
  <si>
    <t>Книга Энциклопедия  динозавров и их соседей</t>
  </si>
  <si>
    <t>01013800004</t>
  </si>
  <si>
    <t>01013800005</t>
  </si>
  <si>
    <t>01013800006</t>
  </si>
  <si>
    <t>01013800007</t>
  </si>
  <si>
    <t>01013800008</t>
  </si>
  <si>
    <t>01013800009</t>
  </si>
  <si>
    <t>МФУ HP Laser Jet Pro MFP M28w(Принтер/Копир/Сканер</t>
  </si>
  <si>
    <t>Велопарковка</t>
  </si>
  <si>
    <t>1013400015</t>
  </si>
  <si>
    <t>1013400027</t>
  </si>
  <si>
    <t>18.05.2022</t>
  </si>
  <si>
    <t xml:space="preserve">SHURE BLX24E/SM58 M17 радиосистема вокальная с капсюлем динамического микрофона </t>
  </si>
  <si>
    <t>BehringerХ18-Цифровой микшерный пульт</t>
  </si>
  <si>
    <t>15,6"Ноутбук РЗ 250 G71F3L2EA(FHD/TH)CeIeron N4020/8192/SSD 258/UMA/Dos/Siv er</t>
  </si>
  <si>
    <t>2101340005</t>
  </si>
  <si>
    <t>2101340006</t>
  </si>
  <si>
    <t>1013400003</t>
  </si>
  <si>
    <t>2013400007</t>
  </si>
  <si>
    <t>25.06.2022</t>
  </si>
  <si>
    <t>29.04.2022</t>
  </si>
  <si>
    <t>30.03.2022</t>
  </si>
  <si>
    <t>Доп образование</t>
  </si>
  <si>
    <t>МБУ</t>
  </si>
  <si>
    <t>с.Троицкое ул.Пушкина, Сооружение  15 (1990)</t>
  </si>
  <si>
    <t>25:19:030701:832</t>
  </si>
  <si>
    <t>с.Камень-Рыболов ул. Рабочая, сооружение, 2Б (1990)</t>
  </si>
  <si>
    <t>25:19:030205:936</t>
  </si>
  <si>
    <t>05.07.2022 № 335-ра АХМО о внесении изм в учетные данные</t>
  </si>
  <si>
    <t>25:19:031201:389</t>
  </si>
  <si>
    <t>05.07.2022 №335-ра АХМО о внесен изм в учетн данные</t>
  </si>
  <si>
    <t>25:19:030901:956</t>
  </si>
  <si>
    <t>с. Новоселище, ул. Комсомольская, здание 57А (1983)</t>
  </si>
  <si>
    <t>25:19:031001:804</t>
  </si>
  <si>
    <r>
      <t xml:space="preserve">12.02.2021. Расп АХМО № 89-ра Договор опер упр от 12.02.2021 № 3; </t>
    </r>
    <r>
      <rPr>
        <b/>
        <sz val="7"/>
        <rFont val="Times New Roman"/>
        <family val="1"/>
        <charset val="204"/>
      </rPr>
      <t>05.07.2022 № 335</t>
    </r>
    <r>
      <rPr>
        <sz val="7"/>
        <rFont val="Times New Roman"/>
        <family val="1"/>
        <charset val="204"/>
      </rPr>
      <t>-ра АХМО о внесении изм в учетн данные</t>
    </r>
  </si>
  <si>
    <t>с.Новокачалинск, ул. Клубная, 8а (1964)</t>
  </si>
  <si>
    <t>25:19:010401:1670</t>
  </si>
  <si>
    <t>05.07.2022 № 335-ра АХМО о внесении изм в учетн данные</t>
  </si>
  <si>
    <t>с.Первомайское, ул. Ленина, 336 (1994)</t>
  </si>
  <si>
    <t>25:19:010901:571</t>
  </si>
  <si>
    <t>№ 86 от 08.08.2013 Шохина Е.В</t>
  </si>
  <si>
    <t>с. Камень-Рыболов, ул. Гор. 1, сооружение 43А</t>
  </si>
  <si>
    <t>Распоряжение АХМР от 28.11.2016 № 393-ра "О передачи ОС в хоз.ведения МУП "ЖКХ"</t>
  </si>
  <si>
    <t>ТН№ 8928 от 11.04, К №06-22 от 10.04</t>
  </si>
  <si>
    <t>СЧФ №ТД00-642 от 08.02</t>
  </si>
  <si>
    <t>Заявл от 18.07.22 № 1846, опер упр</t>
  </si>
  <si>
    <t>ДЕТСКИЕ САДЫ</t>
  </si>
  <si>
    <t>КасЧ №230 от 20.05, Кас Ч №190 от 02.05</t>
  </si>
  <si>
    <t>Заявл от 19.07.2022 № 10, опер упр</t>
  </si>
  <si>
    <t>ТН 8934 от 11.04, К №6 от 10.03</t>
  </si>
  <si>
    <t>ТН №12434 от 24.04, К № 6 от 10.03</t>
  </si>
  <si>
    <t>Заявл от 19.07.22 № 1858, опер упр</t>
  </si>
  <si>
    <t>Кас чек № 4 от 17.05.22</t>
  </si>
  <si>
    <t>Заявл № 1859 от 19.07.22, опер упр</t>
  </si>
  <si>
    <t>ТЧ №А-03183943 от 24.02.22</t>
  </si>
  <si>
    <t>Стиральная машинка полуавтоматическая "ОРТИМА"</t>
  </si>
  <si>
    <t>4101340009</t>
  </si>
  <si>
    <t>КасЧек № 5881 от 15.07.2022</t>
  </si>
  <si>
    <t>Заявл №1861 от 19.07.2022, опер упр</t>
  </si>
  <si>
    <t>Учебники 2022  год 327013,50 (640 штук)</t>
  </si>
  <si>
    <t>Заявл № 1872 от 19.07.2022, опер упр</t>
  </si>
  <si>
    <t>Предлож № А-03876077 от 09.03.22</t>
  </si>
  <si>
    <t>ТН № 8924 от 11.04.22</t>
  </si>
  <si>
    <t>СЧФ к дог № 255 от 06.06.2022</t>
  </si>
  <si>
    <t>Заявл № 1874 от 19.07.2022, опер упр</t>
  </si>
  <si>
    <t>Дог КП № 31 от 28.06.2022, ТН</t>
  </si>
  <si>
    <t>Заявл от 22.07.22 № 1908, опер упр</t>
  </si>
  <si>
    <t>ТН от 06.06.22 № 8</t>
  </si>
  <si>
    <t>заявл от 08.06.2022, опер упр</t>
  </si>
  <si>
    <t>Стиральная машина DEXP WM-F610NMA/WW</t>
  </si>
  <si>
    <t>Счет на оплату А-00207653 от 13.07.2022</t>
  </si>
  <si>
    <t>заявл от 03.08.2022 № 2003, опер упр</t>
  </si>
  <si>
    <t>СЧ от 20.01.2022 № А-00018479</t>
  </si>
  <si>
    <t>ТЧ от 29.12.2021 № 3460</t>
  </si>
  <si>
    <t>СЧ от 11.04.22 № 00000931</t>
  </si>
  <si>
    <t>заявл от 03.08.2022 № 2002, опер упр</t>
  </si>
  <si>
    <t>Учебники 2022 год 20724,00 (40 штук)</t>
  </si>
  <si>
    <t>01012800003</t>
  </si>
  <si>
    <t>СЧФ от 22.06.2022 № 000040462</t>
  </si>
  <si>
    <t>Заявл от 03.08.2022 № 2001, опер упр</t>
  </si>
  <si>
    <t>29.06.2022 №322-ра включ в казну</t>
  </si>
  <si>
    <t>дымосос ДН 6,3 лев.вращ</t>
  </si>
  <si>
    <t>322-ра от 29.06.20223 О вкл в казну</t>
  </si>
  <si>
    <t>22.06.2022 № 1009-па АХМО об отнес к спец ЖФ</t>
  </si>
  <si>
    <t>06.06.2022 № 269-ра о перед в МКУ "ХОЗУ"</t>
  </si>
  <si>
    <t>МФУ лазерное XEROX WorkCentre D1022DN</t>
  </si>
  <si>
    <t>Тонер-картридж XEROX 006R01731 для МФУ</t>
  </si>
  <si>
    <t>14.06.2022 № 289-ра АХ об изъятии у ФУ</t>
  </si>
  <si>
    <t>для машбюро</t>
  </si>
  <si>
    <t>03.08.2022 № 393-ра О перед в МКУ "ХОЗУ"</t>
  </si>
  <si>
    <t>Уголок ряженья</t>
  </si>
  <si>
    <t>Книжный шкаф</t>
  </si>
  <si>
    <t>4101260141</t>
  </si>
  <si>
    <t>4101260142</t>
  </si>
  <si>
    <t xml:space="preserve">32,1 с 20.07.2022 № 363-ра </t>
  </si>
  <si>
    <t>22.06.2022 № 1010-па АХМО О пред Дранишниковой Г.Б. СЛ/Н (32,1)</t>
  </si>
  <si>
    <t>4101260143</t>
  </si>
  <si>
    <t>СЧ № 5 от 12.07.22, Дог № 5 от 12.04.22</t>
  </si>
  <si>
    <t>заявл от 01.08.22 № 1978, опер упр</t>
  </si>
  <si>
    <t>пост. АХМО от 15.07.2021 № 426-ра казна и Реестр</t>
  </si>
  <si>
    <t>02.08.22 № 1207-па вкл в спец ЖФ для детей сирот</t>
  </si>
  <si>
    <t>расторжение 21.2022.2018 Морозова Г.А (умерла 21.11.2015)</t>
  </si>
  <si>
    <t>умерла. Акт от 16.02.2022</t>
  </si>
  <si>
    <t>264 от 23.10.2006 г Дегтяренко Н.Н. судеб решенеие 2022год утратили правом полозования</t>
  </si>
  <si>
    <t>Акт от 0203.2022Судак А.А умерла, остались дети несовершеннолетние (под опекой)</t>
  </si>
  <si>
    <t>Закрепление за несовершеннолетним Кощеевым К.Н прживает с отцом</t>
  </si>
  <si>
    <t>Акт о прекращении договора от 21.07.2022</t>
  </si>
  <si>
    <t>№322 от 02.07.2013 Грачев Андрей Владимирович</t>
  </si>
  <si>
    <t>акт о прекращении от 01.08.2022</t>
  </si>
  <si>
    <t>№ 99 от 11.12.2008 Степаненко Т.А</t>
  </si>
  <si>
    <t>Акт о прекращении от 15.07.2022</t>
  </si>
  <si>
    <t>№57 от 14.07.2022 Выдра В.Ф</t>
  </si>
  <si>
    <t>договор служ.найма 26.08.2020 № 33 жваниа С.Г</t>
  </si>
  <si>
    <t>договор суж.найма № 32 от 27.07.2020 Селиверстова Ю.Ю</t>
  </si>
  <si>
    <t>Договор сл.найма от 17.05.2019 № 27 Шахова Л.Г</t>
  </si>
  <si>
    <t>Договор сл.еайма от 15.04.2019 № 26 Романенко С.В</t>
  </si>
  <si>
    <t>№ 13 от 214.07.2020 Сироткиной В.Н</t>
  </si>
  <si>
    <t>Спец.найм от 29.04.2022 Щербина Анастасия Николаевна</t>
  </si>
  <si>
    <t>Спец.найм от 06.04.2022 № 17 Песенко А.Е</t>
  </si>
  <si>
    <t>с. Камень-Рыболов, ул. Октябрьская, д. 3</t>
  </si>
  <si>
    <t>Стенд "Шкала электромагнитных колебаний"</t>
  </si>
  <si>
    <t>Стенд "Международная система единиц. Физические постоянные"</t>
  </si>
  <si>
    <t>Стенд "Формулы решения задач по физике"</t>
  </si>
  <si>
    <t>Стенд "Световые явления"</t>
  </si>
  <si>
    <t>Стенд "Механическое движение. Равномерное и неравномерное движение"</t>
  </si>
  <si>
    <t>Стенд "Последовательное и параллельное соединение проводников"</t>
  </si>
  <si>
    <t>Стенд "Юный физик"</t>
  </si>
  <si>
    <t>Стенд "Электрохимический ряд напряжения металлов"</t>
  </si>
  <si>
    <t>Стенд "Царство живой природы. Доядерные. Ядернык"</t>
  </si>
  <si>
    <t>Стенд "Царство животные. Одноклеточные. Многоклеточные"</t>
  </si>
  <si>
    <t>Стенд "Уголок биологии".</t>
  </si>
  <si>
    <t>4101260366</t>
  </si>
  <si>
    <t>4101260367</t>
  </si>
  <si>
    <t>4101260368</t>
  </si>
  <si>
    <t>4101260369</t>
  </si>
  <si>
    <t>4101260370</t>
  </si>
  <si>
    <t>4101260371</t>
  </si>
  <si>
    <t>4101260372</t>
  </si>
  <si>
    <t>4101260373</t>
  </si>
  <si>
    <t>4101260374</t>
  </si>
  <si>
    <t>4101260375</t>
  </si>
  <si>
    <t>4101260376</t>
  </si>
  <si>
    <t>СЧФ от 01.07.22 № 62, Конт № 071/22</t>
  </si>
  <si>
    <t>Заявл от 05.08.2022 № 2037, опер упр</t>
  </si>
  <si>
    <t>Родная русск.литер.5,6кл. Александрова ОМ, 10 шт</t>
  </si>
  <si>
    <t>Биология Пасечник ВВ 1 0шт</t>
  </si>
  <si>
    <t>4101264182</t>
  </si>
  <si>
    <t>4101264183</t>
  </si>
  <si>
    <t>СЧФ №000040463 от 22.06.2022</t>
  </si>
  <si>
    <t>заявл от 05.08.2022 № 2036, опер упр</t>
  </si>
  <si>
    <t>Библиотечный фонд "Просвещение" (55 шт)</t>
  </si>
  <si>
    <t>Шкаф деревянный для документов</t>
  </si>
  <si>
    <t>Стеллаж для документов со стеклом</t>
  </si>
  <si>
    <t>1010070178</t>
  </si>
  <si>
    <t>1010070179</t>
  </si>
  <si>
    <t>1010070180</t>
  </si>
  <si>
    <t>1010070182</t>
  </si>
  <si>
    <t>ТН от 22.06.2022 № 39970</t>
  </si>
  <si>
    <t>Расх накл от 27.07.22 № 18855</t>
  </si>
  <si>
    <t>Заявл от 05.08.2022 № 2049, опер упр</t>
  </si>
  <si>
    <t>Спец.найм от 07.07.2022 Кирилюк Алина Сергеевна</t>
  </si>
  <si>
    <t>Интерактивная трибуна Alibi 24</t>
  </si>
  <si>
    <t>5101340002</t>
  </si>
  <si>
    <t>Договор КП от 10.08.22 №2022070400194</t>
  </si>
  <si>
    <t>Заявл от 10.08.2022 № 2097, опер упр</t>
  </si>
  <si>
    <t>Договор социального найма № 15 от 07.07.2021 Быкова Г.С.</t>
  </si>
  <si>
    <t>Договор служебного найма 30.07.2022 № 39 Дранишникова Г.Б</t>
  </si>
  <si>
    <t>Иванкова</t>
  </si>
  <si>
    <t>Договор социального найма  № 292 от 16.07.09  Задорожный И.В.</t>
  </si>
  <si>
    <t>Дог № 2021122402232, СЧФ №5 от 26.01</t>
  </si>
  <si>
    <t>МАУ "Центр по организации детского питания" ХМО (Договор о закрпелении муниципального имущества на праве оперативного управления от 20.07.2022 № 2)</t>
  </si>
  <si>
    <t>Rондиционер Haier HSU-07HTT03/R3</t>
  </si>
  <si>
    <t>1101350003</t>
  </si>
  <si>
    <t>СЧФ от 05.06.2022 № 8</t>
  </si>
  <si>
    <t>МАУ "Центр орг.дет.пит."</t>
  </si>
  <si>
    <t>Дог опер упр от 20.07.2022 №2</t>
  </si>
  <si>
    <t>с. Камень-Рыболов, ул. Гор. 1, д. 285</t>
  </si>
  <si>
    <t>Реестр муниципального имущества Ханкайского мунциипального района</t>
  </si>
  <si>
    <t xml:space="preserve">РАЗДЕЛ 1.1.    НЕДВИЖИМОЕ ИМУЩЕСТВО (Земельные участки) </t>
  </si>
  <si>
    <t>Основание для включения (прекращения) в реестр, дата возникновения/ прекращения права</t>
  </si>
  <si>
    <t>1. Муниципальные казенные учреждения</t>
  </si>
  <si>
    <t>Земельный участок</t>
  </si>
  <si>
    <t xml:space="preserve">край Приморский, Ханкайский р-н, с. Камень-Рыболов, ул. Октябрьская, дом 10 б </t>
  </si>
  <si>
    <t>25:19:030207:1122</t>
  </si>
  <si>
    <t xml:space="preserve">№ 25-25-13/008/2014-694  от 18.09.2014  (Постоянное (бессрочное) пользование)     
№ 25-25-13/009/2008-272  от 24.06.2008  (Собственность)  
</t>
  </si>
  <si>
    <t>2. Муниципальные бюджетные учреждения</t>
  </si>
  <si>
    <t xml:space="preserve">край Приморский, р-н Ханкайский, с. Камень-Рыболов, ул. Мира, дом 10 </t>
  </si>
  <si>
    <t>25:19:030204:402</t>
  </si>
  <si>
    <t xml:space="preserve">№ 25-25-13/009/2008-285  от 24.06.2008  (Собственность)     
№ 25-25-13/004/2012-428  от 11.05.2012  (Постоянное (бессрочное) пользование)   
</t>
  </si>
  <si>
    <t xml:space="preserve">край Приморский, р-н Ханкайский, с. Камень-Рыболов, ул. Решетникова, дом 1 </t>
  </si>
  <si>
    <t>25:19:030207:1124</t>
  </si>
  <si>
    <t xml:space="preserve">№ 25-25-13/001/2009-350  от 05.03.2009  (Постоянное (бессрочное) пользование)     
№ 25-25-13/009/2008-284  от 24.06.2008  (Собственность)  
</t>
  </si>
  <si>
    <t xml:space="preserve">край Приморский, р-н Ханкайский, с. Астраханка, ул. Березюка, дом 2 </t>
  </si>
  <si>
    <t>25:19:030208:485</t>
  </si>
  <si>
    <t xml:space="preserve">№ 25-25-13/009/2012-145  от 25.06.2012  (Постоянное (бессрочное) пользование)     
№ 25-25-13/010/2012-253  от 25.06.2012  (Собственность)  
</t>
  </si>
  <si>
    <t>край Приморский, р-н Ханкайский, с. Октябрьское, ул. Советская, дом 21</t>
  </si>
  <si>
    <t>25:19:011401:246</t>
  </si>
  <si>
    <t xml:space="preserve">№ 25-25-13/008/2009-226  от 08.07.2009  (Постоянное (бессрочное) пользование)     
№ 25-25-13/016/2008-355  от 05.12.2008  (Собственность)  
</t>
  </si>
  <si>
    <t xml:space="preserve">край Приморский, р-н Ханкайский, с. Ильинка, ул. Столетия, дом 3 </t>
  </si>
  <si>
    <t>25:19:010601:677</t>
  </si>
  <si>
    <t xml:space="preserve">№ 25-25-13/009/2008-274  от 24.06.2008  (Собственность)     
№ 25-25-13/008/2008-221  от 16.07.2008  (Постоянное (бессрочное) пользование)  
</t>
  </si>
  <si>
    <t xml:space="preserve">Приморский край, р-н Ханкайский, с Новоселище, ул Школьная, д 28 </t>
  </si>
  <si>
    <t>25:19:030901:577</t>
  </si>
  <si>
    <t xml:space="preserve">№ 25-25-13/018/2013-482  от 09.12.2013  (Собственность)     
№ 25-25-13/014/2012-111  от 21.09.2012  (Постоянное (бессрочное) пользование) 
</t>
  </si>
  <si>
    <t xml:space="preserve">Приморский край, р-н Ханкайский, с. Новоселище, ул. Комсомольская, д. 59 а </t>
  </si>
  <si>
    <t>25:19:030901:343</t>
  </si>
  <si>
    <t xml:space="preserve">№ 25-25-13/014/2012-113  от 21.09.2012  (Постоянное (бессрочное) пользование)   </t>
  </si>
  <si>
    <t xml:space="preserve">Приморский край, р-н Ханкайский, с. Новоселище, ул. Школьная, 24 </t>
  </si>
  <si>
    <t>25:19:030901:344</t>
  </si>
  <si>
    <t>№ 25-25-13/014/2012-114  от 21.09.2012  (Постоянное (бессрочное) пользование)</t>
  </si>
  <si>
    <t xml:space="preserve">Приморский край, р-н Ханкайский, с Новокачалинск, ул Ленина, дом 63 а </t>
  </si>
  <si>
    <t>25:19:010401:593</t>
  </si>
  <si>
    <t xml:space="preserve">№ 25-25-13/003/2013-460  от 28.03.2013  (Постоянное (бессрочное) пользование)     
№ 25-25-13/003/2013-130  от 07.02.2013  (Собственность)  
</t>
  </si>
  <si>
    <t>Приморский край, р-н Ханкайский, с. Мельгуновка, ул. Школьная, дом 26</t>
  </si>
  <si>
    <t>25:19:031001:489</t>
  </si>
  <si>
    <t xml:space="preserve">№ 25-25-13/001/2013-171  от 13.03.2013  (Постоянное (бессрочное) пользование)     
№ 25-25-13/018/2012-120  от 14.01.2013  (Собственность) 
</t>
  </si>
  <si>
    <t>край Приморский, р-н Ханкайский, с. Комиссарово, ул. Советская, дом 16 Ж</t>
  </si>
  <si>
    <t>25:19:020401:218</t>
  </si>
  <si>
    <t xml:space="preserve">№ 25-25-13/016/2008-072  от 12.02.2009  (Собственность)     
№ 25-25/004-25/022/201/2015-1693/1  от 18.11.2015  (Постоянное (бессрочное) пользование)  
</t>
  </si>
  <si>
    <t>Приморский край, р-н Ханкайский, с. Троицкое, ул. Почтовая, дом 13 а</t>
  </si>
  <si>
    <t>25:19:030701:250</t>
  </si>
  <si>
    <t>№ 25-25-13/014/2012-344  от 06.12.2012  (Постоянное (бессрочное) пользование)</t>
  </si>
  <si>
    <t>Приморский край, р-н Ханкайский, с. Первомайское, ул. Пушкина, 1а</t>
  </si>
  <si>
    <t>25:19:010901:193</t>
  </si>
  <si>
    <t xml:space="preserve">№ 25-25-13/014/2012-339  от 06.12.2012  (Постоянное (бессрочное) пользование) </t>
  </si>
  <si>
    <t>край Приморский, р-н Ханкайский, с. Владимиро-Петровка, ул. Молодежная, дом 7</t>
  </si>
  <si>
    <t>25:19:031301:384</t>
  </si>
  <si>
    <t xml:space="preserve">№ 25-25-13/009/2008-283  от 24.06.2008  (Собственность)     
№ 25-25-13/018/2008-350  от 10.04.2009  (Постоянное (бессрочное) пользование)  
</t>
  </si>
  <si>
    <t>край Приморский, р-н Ханкайский, с. Турий Рог, ул. Октябрьская, дом 2а</t>
  </si>
  <si>
    <t>25:19:010801:225</t>
  </si>
  <si>
    <t xml:space="preserve">№ 25-25-13/020/2007-8  от 30.01.2008  (Постоянное (бессрочное) пользование) </t>
  </si>
  <si>
    <t xml:space="preserve">край Приморский, р-н Ханкайский, с. Майское, ул. Почтовая, дом 2 </t>
  </si>
  <si>
    <t>25:19:011301:277</t>
  </si>
  <si>
    <t xml:space="preserve">№ 25-25-13/016/2008-098  от 19.09.2008  (Собственность)     
№ 25-25-13/008/2012-337  от 19.06.2012  (Постоянное (бессрочное) пользование) 
</t>
  </si>
  <si>
    <t xml:space="preserve">край Приморский, р-н Ханкайский, с. Камень-Рыболов, ул. 50 лет ВЛКСМ улица, дом 1 </t>
  </si>
  <si>
    <t>25:19:030207:1123</t>
  </si>
  <si>
    <t xml:space="preserve">№ 25-25-13/002/2009-066  от 16.02.2009  (Постоянное (бессрочное) пользование)     
№ 25-25-13/009/2008-282  от 24.06.2008  (Собственность)  
</t>
  </si>
  <si>
    <t xml:space="preserve">край Приморский, р-н Ханкайский, с. Ильинка, ул. Кузнечная, дом 29 </t>
  </si>
  <si>
    <t>25:19:010601:644</t>
  </si>
  <si>
    <t xml:space="preserve">№ 25-25-13/018/2008-351  от 26.12.2008  (Постоянное (бессрочное) пользование)     
№ 25-25-13/009/2008-281  от 24.06.2008  (Собственность)  
</t>
  </si>
  <si>
    <t xml:space="preserve"> край Приморский, р-н Ханкайский, с. Камень-Рыболов, ул. Кирова, дом 19  </t>
  </si>
  <si>
    <t>25:19:030207:1125</t>
  </si>
  <si>
    <t xml:space="preserve">№ 25-25-13/022/2008-045  от 29.12.2008  (Постоянное (бессрочное) пользование)     
№ 25-25-13/009/2008-279  от 24.06.2008  (Собственность)  
</t>
  </si>
  <si>
    <t xml:space="preserve">край Приморский, р-н Ханкайский, с. Камень-Рыболов, ул. Ленина, дом 6 </t>
  </si>
  <si>
    <t>25:19:030207:1212</t>
  </si>
  <si>
    <t xml:space="preserve">№ 25-25-13/008/2009-070  от 22.07.2009  (Собственность)     
№ 25-25-13/017/2012-140  от 26.11.2012  (Постоянное (бессрочное) пользование)  
</t>
  </si>
  <si>
    <t xml:space="preserve">Приморский край, р-н Ханкайский, с. Владимиро-Петровка, ул. Ленина, д. 20 </t>
  </si>
  <si>
    <t>25:19:031301:385</t>
  </si>
  <si>
    <t xml:space="preserve">№ 25-25-13/006/2012-460  от 30.05.2012  (Постоянное (бессрочное) пользование)     
№ 25-25-13/016/2008-094  от 19.09.2008  (Собственность) 
</t>
  </si>
  <si>
    <t xml:space="preserve">Приморский край, р-н Ханкайский, с. Новоселище, ул. Школьная, д. 39 </t>
  </si>
  <si>
    <t>25:19:030901:585</t>
  </si>
  <si>
    <t xml:space="preserve">№ 25-25-13/019/2013-060  от 03.10.2013  (Собственность)     
№ 25-25-13/003/2013-596  от 22.04.2013  (Постоянное (бессрочное) пользование) 
</t>
  </si>
  <si>
    <t xml:space="preserve">Приморский край, р-н Ханкайский, с Мельгуновка, ул Космонавтов, д 16 </t>
  </si>
  <si>
    <t>25:19:031001:497</t>
  </si>
  <si>
    <t xml:space="preserve">№ 25-25-13/001/2013-369  от 21.06.2013  (Постоянное (бессрочное) пользование)     
№ 25-25-13/001/2013-368  от 21.06.2013  (Собственность)  
</t>
  </si>
  <si>
    <t xml:space="preserve">край Приморский, р-н Ханкайский, с. Камень-Рыболов, ул. Трактовая, дом 44 а </t>
  </si>
  <si>
    <t>25:19:030207:1121</t>
  </si>
  <si>
    <t xml:space="preserve">№ 25-25-13/022/2008-046  от 29.12.2008  (Постоянное (бессрочное) пользование)     
№ 25-25-13/009/2008-278  от 24.06.2008  (Собственность)  
</t>
  </si>
  <si>
    <t xml:space="preserve">Приморский край, р-н Ханкайский, с. Камень-Рыболов, ул. Некрасова, д. 4 </t>
  </si>
  <si>
    <t>25:19:030207:2826</t>
  </si>
  <si>
    <t xml:space="preserve">№ 25-25-13/008/2014-095  от 25.06.2014  (Постоянное (бессрочное) пользование) </t>
  </si>
  <si>
    <t>край Приморский, р-н Ханкайский, с. Камень-Рыболов, ул. 50 лет ВЛКСМ, дом 2</t>
  </si>
  <si>
    <t>25:19:030207:1167</t>
  </si>
  <si>
    <t xml:space="preserve">№ 25-25-13/006/2008-264  от 12.09.2008  (Постоянное (бессрочное) пользование)  </t>
  </si>
  <si>
    <t xml:space="preserve"> 25:19:030208:486
</t>
  </si>
  <si>
    <t>Местоположение установлено относительно ориентира, расположенного за пределами участка, ориентир здание, участок находится примерно в 43 м от ориентира по направлению на юго-запад. Почтовый адрес ориентира: Приморский край, Ханкайский район, с. Мельгуновка, ул. Школьная, дом 26</t>
  </si>
  <si>
    <t>25:19:031001:488</t>
  </si>
  <si>
    <t>Местоположение установлено относительно ориентира, расположенного за пределами участка, ориентир здание, участок находится примерно в 74 м от ориентира по направлению на северо-восток. Почтовый адрес ориен-тира: Приморский край, Ханкайский район, с. Новокачалинск, ул. Ленина, дом 63 а</t>
  </si>
  <si>
    <t>25:19:010401:594</t>
  </si>
  <si>
    <t>Местоположение: участок находится примерно в 0,3 км по направлению на северо-восток от ориентира Нежилое здание, расположенного за пределами участка. Почтовый адрес ориентира: Приморский край, Ханкайский район, с. Камень-Рыболов, ул. Калинина, 8а</t>
  </si>
  <si>
    <t>25:19:030201:12</t>
  </si>
  <si>
    <t>Местоположение установлено относительно ориентира, расположенного в границах участка, ориентир нежилое здание, почтовый адрес ориентира: Приморский край, Ханкайский район, с. Камень-Рыболов, ул. Кирова, 8 а</t>
  </si>
  <si>
    <t>25:19:030207:2429</t>
  </si>
  <si>
    <t>Местоположение установлено относительно ориентира, расположенного за пределами участка, ориентир здание ЦРБ, участок находится примерно в 112 м от ор. По направлению на восток, почтовый адрес ориентира: Приморский край, Ханкайский район, с. Камень-Рыболов, ул. Трактовая, д. 20</t>
  </si>
  <si>
    <t>25:19:030207:2431</t>
  </si>
  <si>
    <t>25:19:030901:578</t>
  </si>
  <si>
    <t xml:space="preserve">Местоположение установлено относительно ориентира, расположенного за пределами участка, ориентир жилое здание, участок находится примерно в 1430 м по направлению на юг, почтовый адрес ориентира: Приморский край, Ханкайский район, с. Платоно-Александровское, ул. Ленина, дом 12
</t>
  </si>
  <si>
    <t>25:19:010301:15</t>
  </si>
  <si>
    <t>Местоположение установлено относительно ориентира, расположенного за пределами участка, ориентир здание, участок находится примерно в 19 м по направлению на юго-запад, почтовый адрес ориентира: Приморский край, Ханкайский район, с. Новоселище, ул. Школьная, д. 39</t>
  </si>
  <si>
    <t>25:19:030901:586</t>
  </si>
  <si>
    <t>Местоположение установлено относительно ориентира, расположенного за пределами участка, ориентир здание, участок находится примерно в 21 м по направлению на северо-восток, почтовый адрес ориентира: Примор-ский край, Ханкайский район, с. Мельгуновка, ул. Космонавтов, д. 16</t>
  </si>
  <si>
    <t>25:19:031001:506</t>
  </si>
  <si>
    <t>25:19:030207:2815</t>
  </si>
  <si>
    <t>25:19:030205:276</t>
  </si>
  <si>
    <t>25:19:030207:1331</t>
  </si>
  <si>
    <t>25:19:030208:928</t>
  </si>
  <si>
    <t>25:19:030204:434</t>
  </si>
  <si>
    <t>25:19:030210:264</t>
  </si>
  <si>
    <t>25:19:000000:1594</t>
  </si>
  <si>
    <t>25:19:030202:604</t>
  </si>
  <si>
    <t>25:19:030201:1378</t>
  </si>
  <si>
    <t>25:19:030201:1377</t>
  </si>
  <si>
    <t>25:19:030201:1376</t>
  </si>
  <si>
    <t>25:19:030201:1374</t>
  </si>
  <si>
    <t>25:19:030201:1373</t>
  </si>
  <si>
    <t>25:19:030201:1406</t>
  </si>
  <si>
    <t>25:19:030201:1371</t>
  </si>
  <si>
    <t>25:19:030201:1419</t>
  </si>
  <si>
    <t>25:19:030201:1426</t>
  </si>
  <si>
    <t>25:19:030201:1423</t>
  </si>
  <si>
    <t>25:19:030201:1424</t>
  </si>
  <si>
    <t>25:19:030201:1425</t>
  </si>
  <si>
    <t>25:19:030201:1429</t>
  </si>
  <si>
    <t>25:19:030201:1441</t>
  </si>
  <si>
    <t>25:19:030201:1444</t>
  </si>
  <si>
    <t>25:19:030201:1443</t>
  </si>
  <si>
    <t>25:19:030201:1450</t>
  </si>
  <si>
    <t>25:19:030201:1442</t>
  </si>
  <si>
    <t>25:19:030201:1369</t>
  </si>
  <si>
    <t>25:19:030201:1372</t>
  </si>
  <si>
    <t>25:19:030201:1379</t>
  </si>
  <si>
    <t>25:19:030201:1370</t>
  </si>
  <si>
    <t>25:19:030208:1168</t>
  </si>
  <si>
    <t>25:19:030201:1459</t>
  </si>
  <si>
    <t>25:19:030201:1458</t>
  </si>
  <si>
    <t>25:19:030201:1457</t>
  </si>
  <si>
    <t>25:19:030201:1456</t>
  </si>
  <si>
    <t>25:19:030203:358</t>
  </si>
  <si>
    <t>ориентир с. Камень-Рыболов, ул. Калинина, д. 4</t>
  </si>
  <si>
    <t>25:19:030201:1375</t>
  </si>
  <si>
    <t>25:19:030201:1380</t>
  </si>
  <si>
    <t>25:19:011001:71</t>
  </si>
  <si>
    <t>25:19:010701:712</t>
  </si>
  <si>
    <t>25:19:010201:252</t>
  </si>
  <si>
    <t>25:19:030301:619</t>
  </si>
  <si>
    <t>ориентир с. Камень-Рыболов, ул. Лесная, д. 1</t>
  </si>
  <si>
    <t xml:space="preserve"> 25:19:030301:956</t>
  </si>
  <si>
    <t>25:19:010901:349</t>
  </si>
  <si>
    <t>25:19:010601:1461</t>
  </si>
  <si>
    <t>25:19:030801:201</t>
  </si>
  <si>
    <t>25:19:010301:553</t>
  </si>
  <si>
    <t>25:19:010501:10035</t>
  </si>
  <si>
    <t>25:19:010801:533</t>
  </si>
  <si>
    <t>25:19:030701:589</t>
  </si>
  <si>
    <t>25:19:011201:404</t>
  </si>
  <si>
    <t>ориентир с. Первомайское, ул. 40 лет Победы, д. 1а</t>
  </si>
  <si>
    <t xml:space="preserve"> 25:19:010201:251</t>
  </si>
  <si>
    <t>25:19:000000:2968</t>
  </si>
  <si>
    <t>25:19:020201:200</t>
  </si>
  <si>
    <t>25:19:030101:5</t>
  </si>
  <si>
    <t>25:19:010301:14</t>
  </si>
  <si>
    <t>25:19:030301:13</t>
  </si>
  <si>
    <t>25:19:030203:10</t>
  </si>
  <si>
    <t>25:19:010301:18</t>
  </si>
  <si>
    <t>25:19:030206:5</t>
  </si>
  <si>
    <t>25:19:030201:1463</t>
  </si>
  <si>
    <t>25:19:000000:2711</t>
  </si>
  <si>
    <t>25:19:030501:345</t>
  </si>
  <si>
    <t>25:19:030901:729</t>
  </si>
  <si>
    <t>ориентир с. Пархоменко, ул. Центральная, д. 2 в</t>
  </si>
  <si>
    <t>25:19:030801:200</t>
  </si>
  <si>
    <t>ориентир с. Алексеевка, пер. Школьный, д. 1 Г</t>
  </si>
  <si>
    <t>25:19:031201:165</t>
  </si>
  <si>
    <t>ориентир с. Владимиро-Петровка, ул. Горького, д. 33</t>
  </si>
  <si>
    <t>25:19:031301:1080</t>
  </si>
  <si>
    <t>ориентир с. Комиссарово, ул. Трактовая, д. 1А</t>
  </si>
  <si>
    <t>25:19:020401:450</t>
  </si>
  <si>
    <t>ориентир с. Ильинка, ул. набережная, д. 1</t>
  </si>
  <si>
    <t>25:19:010601:1459</t>
  </si>
  <si>
    <t>ориентир с. Камень-Рыболов, ул. Мира, д. 83а</t>
  </si>
  <si>
    <t>25:19:030301:680</t>
  </si>
  <si>
    <t>ориетир с. Алексеевка, ул. Школьная, д. 15</t>
  </si>
  <si>
    <t>25:19:031201:168</t>
  </si>
  <si>
    <t>ориентир с. Камень-Рыболов, ул. октябрьская, 4</t>
  </si>
  <si>
    <t>25:19:030207:3340</t>
  </si>
  <si>
    <t>ориентир с. Астраханка, ул. Первомайская, д. 1</t>
  </si>
  <si>
    <t>25:19:030209:1003</t>
  </si>
  <si>
    <t>25:19:030201:1523</t>
  </si>
  <si>
    <t>ориентир с. Камень-Рыболов. ул. Кирова, д. 10</t>
  </si>
  <si>
    <t>25:19:030207:3339</t>
  </si>
  <si>
    <t>ориентир с. Камень-Рыболов, ул. Кирова, д. 4</t>
  </si>
  <si>
    <t>25:19:030207:2946</t>
  </si>
  <si>
    <t>ориентир с. Камень-Рыболов, ул. ДОС, д. 164</t>
  </si>
  <si>
    <t>25:19:030201:1487</t>
  </si>
  <si>
    <t>ориентир с. Камень-Рыболов, ул. Кирова, д. 32</t>
  </si>
  <si>
    <t>25:19:011001:72</t>
  </si>
  <si>
    <t>ориентир с. Камень-Рыболов, ул. Партизанкская, д. 2</t>
  </si>
  <si>
    <t>25:19:030202:15</t>
  </si>
  <si>
    <t>ориентир с. Камень-Рыболов, ул. Железнодорожная, д. 2</t>
  </si>
  <si>
    <t>25:19:030204:12</t>
  </si>
  <si>
    <t>ориентир с. Камень-Рыболов, ул. Северная, 28</t>
  </si>
  <si>
    <t>25:19:030201:1242</t>
  </si>
  <si>
    <t>ориентир с. Турий рок, ул. Пограничная, 19А</t>
  </si>
  <si>
    <t>25:19:010801:413</t>
  </si>
  <si>
    <t>в границах военного городка № 13</t>
  </si>
  <si>
    <t>25:19:030201:14</t>
  </si>
  <si>
    <t>25:19:030201:17</t>
  </si>
  <si>
    <t>в границах военного городка № 21</t>
  </si>
  <si>
    <t>25:19:030701:251</t>
  </si>
  <si>
    <t>для гражданских захоронений край Приморский, р-н Ханкайский, с. Камень-Рыболов, ул. Лесная, дом 6</t>
  </si>
  <si>
    <t>25:19:030201:395</t>
  </si>
  <si>
    <t>ориентир с. Камень-Рыболов, ул. Калинина, д. 34</t>
  </si>
  <si>
    <t>25:19:030201:18</t>
  </si>
  <si>
    <t>ВСЕГО ЗУ</t>
  </si>
  <si>
    <t>25:19:000000:1113</t>
  </si>
  <si>
    <t>25:19:030201:1908</t>
  </si>
  <si>
    <t>с. Камень-Рыболов, ул. Пионерская, д. 6 (1986)</t>
  </si>
  <si>
    <t>с. Камень-Рыболов, ул. Гор. 1, д. 285 (1975)</t>
  </si>
  <si>
    <t>№ 423-ра АХМО о включ Реестр спец ЖФ</t>
  </si>
  <si>
    <t>№ 422-ра АХМО о включ в Реестр спец ЖФ</t>
  </si>
  <si>
    <t>с. Камень-Рыболов, ул. Школьная, 13 (1971)</t>
  </si>
  <si>
    <t>МБУ "Централизованная клубная система" ХМО</t>
  </si>
  <si>
    <r>
      <rPr>
        <b/>
        <u/>
        <sz val="7"/>
        <rFont val="Times New Roman"/>
        <family val="1"/>
        <charset val="204"/>
      </rPr>
      <t>МБУ "Централизованная клубная система" Ханкайского МО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имущества Ханкайского муниципального округа на праве оперативного управления от 12.02.2021 № 1)</t>
    </r>
  </si>
  <si>
    <t>с. Алексеевка, ул. Центральная, здание 31Б (1985)</t>
  </si>
  <si>
    <t>05.07.2022 №335-ра АХМО о внесен изм в учетн данные, 12.08.2022 № 409-ра о внес изм</t>
  </si>
  <si>
    <t>с.Ильинка, ул Столетия. Д. 11, пом. 10-9 (1966)</t>
  </si>
  <si>
    <t>12.08.2022 № 408-ра АХМО О внес изм в учетн.дан</t>
  </si>
  <si>
    <t>с.Ильинка,Столетия, д. 11, помещ. 3 (1966)</t>
  </si>
  <si>
    <t>25:19:010601:1733</t>
  </si>
  <si>
    <t>12.08.2022 № 406-ра о перед в опер упр МКУ ХОЗУ</t>
  </si>
  <si>
    <t>Нежилые помещения №№ 2-19, 23-25, 47-56, 75-87 и холодные пристройки №№ I, II - 10,4 кв.м</t>
  </si>
  <si>
    <t>№ 416-ра АХМО о включ в состав казны</t>
  </si>
  <si>
    <t>Сооружение: Памятник 10 погибшим воинам в 1945 году</t>
  </si>
  <si>
    <t>25:19:010201:468</t>
  </si>
  <si>
    <t>№" 458-ра АХМО о включ в состав казны и Реестр</t>
  </si>
  <si>
    <t>Могила Андрейкова Петра Федоровича комиссара авиационного полка</t>
  </si>
  <si>
    <t>25:19:010601:1705</t>
  </si>
  <si>
    <t>с. Ильинка, ул. Набережная, сооружение № 2 (1940)</t>
  </si>
  <si>
    <t>Братская могила пограничников А. Масалимова, Н. Гончарова, павших в боях с японскими милитаристами в августе 1945 года</t>
  </si>
  <si>
    <t>с. Комиссарово, ул. Советская, сооружение № 2 (2005)</t>
  </si>
  <si>
    <t>25:19:020401:708</t>
  </si>
  <si>
    <t>Братская могила 12 воинов, погибших при защите государственной границы</t>
  </si>
  <si>
    <t>25:19:010301:786</t>
  </si>
  <si>
    <t>с. Новокачяалинск, (кладбище с. Новокачалинск), сооружение № 1 (1945)</t>
  </si>
  <si>
    <t>Памятник Сидельникову - командиру партизанского отряда,погибшему в 1922 г.</t>
  </si>
  <si>
    <t>с. Дворянка, ул. Сидельникова, сооружение № 1 (1961)</t>
  </si>
  <si>
    <t>25:19:020501:293</t>
  </si>
  <si>
    <t>Могила партизана Куцака</t>
  </si>
  <si>
    <t>с. Ильинка, ул. Набережная,  сооружение № 3 (1945)</t>
  </si>
  <si>
    <t>25:19:010601:1706</t>
  </si>
  <si>
    <t>Братская могила советских воинов, погибших в войне с японскими милитаристами</t>
  </si>
  <si>
    <t>с. Платоно-Александровское, ул. Ленина, сооружение № 1 (2020)</t>
  </si>
  <si>
    <t>25:19:011201:628</t>
  </si>
  <si>
    <t>Памятник лейтенанту Хусаинову и рядовому Сидорову</t>
  </si>
  <si>
    <t>25:19:010801:764</t>
  </si>
  <si>
    <t>Памятник комсомольцу Захару Олейникову</t>
  </si>
  <si>
    <t>25:19:010601:1707</t>
  </si>
  <si>
    <t>с. Турий Рог, пер. Набережный, сооружение № 1 (1945)</t>
  </si>
  <si>
    <t>с. Ильинка, ул. Столетия, сооружение № 1 (1931)</t>
  </si>
  <si>
    <t>25:19:010601:987</t>
  </si>
  <si>
    <t>№ 444-ра АХМО о принятии в муниципал.собств-ть</t>
  </si>
  <si>
    <t>25:19:030201:1098</t>
  </si>
  <si>
    <t>с. Камень-Рыболов, ул. Гор. 1, д. 317</t>
  </si>
  <si>
    <t>с. Камень-Рыболов, ул. Октябрьская, д. 3, кв. 9</t>
  </si>
  <si>
    <t>25:19:030202:721</t>
  </si>
  <si>
    <t>с.Владимиро-Петровка, ул. Ленина, д. 12</t>
  </si>
  <si>
    <t>25:19:031301:801</t>
  </si>
  <si>
    <t>Приморский край, Ханкайский МО, сооружение № 2 (1945) (кладбище за с. Первомайское)</t>
  </si>
  <si>
    <t>2.3.</t>
  </si>
  <si>
    <t xml:space="preserve">2.17. </t>
  </si>
  <si>
    <t>2.18.</t>
  </si>
  <si>
    <t xml:space="preserve">2.20. </t>
  </si>
  <si>
    <t>2.27.</t>
  </si>
  <si>
    <t>2.28.</t>
  </si>
  <si>
    <t>2.29.</t>
  </si>
  <si>
    <t>МБОУ СОШ баланс</t>
  </si>
  <si>
    <t>Всего, в т.ч.</t>
  </si>
  <si>
    <t>Библиотечный фонд - учебники (сентябрь 2022-7экз)</t>
  </si>
  <si>
    <t>Библиотечный фонд - учебники (июнь 2022 - 249экз)</t>
  </si>
  <si>
    <t>01012800011</t>
  </si>
  <si>
    <t>СЧФ от 02.09.22 № 77</t>
  </si>
  <si>
    <t>08.09.2022 заявление, опер упр</t>
  </si>
  <si>
    <t>5101340012</t>
  </si>
  <si>
    <t>ТЧ № 1304 от 10.08.2022</t>
  </si>
  <si>
    <t>заявл от 06.09.2022 № 2343, опер упр</t>
  </si>
  <si>
    <t>01013400090</t>
  </si>
  <si>
    <t>СЧ №А-00268119 от 31.08.22, Дог А-00268119 от 31.08.2022</t>
  </si>
  <si>
    <t>заявл от 06.09.2022 № 88, опер упр</t>
  </si>
  <si>
    <t>Ноутбук Aser Exensa</t>
  </si>
  <si>
    <t>4101260445</t>
  </si>
  <si>
    <t>4101260446</t>
  </si>
  <si>
    <t>4101260447</t>
  </si>
  <si>
    <t>4101260448</t>
  </si>
  <si>
    <t>4101260449</t>
  </si>
  <si>
    <t>4101260450</t>
  </si>
  <si>
    <t>4101260451</t>
  </si>
  <si>
    <t>4101260452</t>
  </si>
  <si>
    <t>4101260453</t>
  </si>
  <si>
    <t>4101260454</t>
  </si>
  <si>
    <t>4101260455</t>
  </si>
  <si>
    <t>4101260456</t>
  </si>
  <si>
    <t>4101260457</t>
  </si>
  <si>
    <t>4101260458</t>
  </si>
  <si>
    <t>Стенд "Плотность вещества. Расчет массы и объема тела по его плотности"</t>
  </si>
  <si>
    <t>4101260459</t>
  </si>
  <si>
    <t>СЧФ №ИП183 от 20.06.22, Дог №ИП183</t>
  </si>
  <si>
    <t>СЧФ №ИП183 от 20.06.22, Дог №ИП184</t>
  </si>
  <si>
    <t>СЧФ №ИП183 от 20.06.22, Дог №ИП185</t>
  </si>
  <si>
    <t>СЧФ №ИП183 от 20.06.22, Дог №ИП186</t>
  </si>
  <si>
    <t>СЧФ №ИП183 от 20.06.22, Дог №ИП187</t>
  </si>
  <si>
    <t>СЧФ №ИП183 от 20.06.22, Дог №ИП188</t>
  </si>
  <si>
    <t>СЧФ №ИП183 от 20.06.22, Дог №ИП189</t>
  </si>
  <si>
    <t>СЧФ №ИП183 от 20.06.22, Дог №ИП190</t>
  </si>
  <si>
    <t>СЧФ №ИП183 от 20.06.22, Дог №ИП191</t>
  </si>
  <si>
    <t>СЧФ №ИП183 от 20.06.22, Дог №ИП192</t>
  </si>
  <si>
    <t>СЧФ №ИП183 от 20.06.22, Дог №ИП193</t>
  </si>
  <si>
    <t>СЧФ №ИП183 от 20.06.22, Дог №ИП194</t>
  </si>
  <si>
    <t>СЧФ №ИП183 от 20.06.22, Дог №ИП195</t>
  </si>
  <si>
    <t>СЧФ №ИП183 от 20.06.22, Дог №ИП196</t>
  </si>
  <si>
    <t>Игровой комплекс 070731.21</t>
  </si>
  <si>
    <t>Качели-балансир Колобок</t>
  </si>
  <si>
    <t>Игровой комплекс 07048.21</t>
  </si>
  <si>
    <t>Игровой комплекс 07066.21</t>
  </si>
  <si>
    <t>Качели-балансир "Медуза"</t>
  </si>
  <si>
    <t>Песочница с крышкой Д-08.2</t>
  </si>
  <si>
    <t>Стол детский 02005.21</t>
  </si>
  <si>
    <t>Игровой комплекс 070284.21</t>
  </si>
  <si>
    <t>4101260148</t>
  </si>
  <si>
    <t>4101260149</t>
  </si>
  <si>
    <t>4101260152</t>
  </si>
  <si>
    <t>Контр № 25/08-3 от 25.08.2022</t>
  </si>
  <si>
    <t>Контр № 25/08-2 от 25.08.2022</t>
  </si>
  <si>
    <t>Контр №2508-1 от 25.08.2022</t>
  </si>
  <si>
    <t>Заявл от 05.09.2022 № 2338, опер упр</t>
  </si>
  <si>
    <t>Интерактивная доска для Школы или ВУЗа New Touch</t>
  </si>
  <si>
    <t>Проектор Rombica</t>
  </si>
  <si>
    <t>МФУ Лазерное HP</t>
  </si>
  <si>
    <t>Передвиэжной столик Cactus для проектора, с подставкой под ноутбук, черный</t>
  </si>
  <si>
    <t>Телевизор LED iFFALCON 55' (139 см)</t>
  </si>
  <si>
    <t>Вокальная радиосистема, 2 ручных передатчика, L Audio</t>
  </si>
  <si>
    <t>4101260462</t>
  </si>
  <si>
    <t>4101260463</t>
  </si>
  <si>
    <t>4101240466</t>
  </si>
  <si>
    <t>4101240467</t>
  </si>
  <si>
    <t>4101240468</t>
  </si>
  <si>
    <t>4101240469</t>
  </si>
  <si>
    <t>4101260470</t>
  </si>
  <si>
    <t>4101260471</t>
  </si>
  <si>
    <t>4101240472</t>
  </si>
  <si>
    <t>Дог №15 от20.06.22,СЧФ №15 от 20.06.22</t>
  </si>
  <si>
    <t>Заявле от 30.08.2022 № 2259, опер упр</t>
  </si>
  <si>
    <t>МФУ Pantum M6500W</t>
  </si>
  <si>
    <t>4101340007</t>
  </si>
  <si>
    <t>Договор КП от 19.09.2022 №12</t>
  </si>
  <si>
    <t>Заявл от 23.09.2022 № 2495, опер упр</t>
  </si>
  <si>
    <t>Договор № 101 от 02.09.2013 Малаховская Елена Николаевна</t>
  </si>
  <si>
    <t>26.09.22 № 490-ра АХМО Об изменен площади</t>
  </si>
  <si>
    <t>МФУ Pantum M6500</t>
  </si>
  <si>
    <t>01013400091</t>
  </si>
  <si>
    <t>СЧ от 15.09.22 № А-00289864</t>
  </si>
  <si>
    <t>заявл от29.09.2022 № 2554, опер упр</t>
  </si>
  <si>
    <t>Договор социального найма  №263 от 19.10.2006 Терехина Татяна Васильевна</t>
  </si>
  <si>
    <t>Скамейка"Бульвар"</t>
  </si>
  <si>
    <t>Стол книжка ПВХ</t>
  </si>
  <si>
    <t>4101240263</t>
  </si>
  <si>
    <t>LED controiier dmx512</t>
  </si>
  <si>
    <t>4101240264</t>
  </si>
  <si>
    <t>4101240265</t>
  </si>
  <si>
    <t>4101240266</t>
  </si>
  <si>
    <t>Гитарный приамп Diritecheiement exp730</t>
  </si>
  <si>
    <t>4101240267</t>
  </si>
  <si>
    <t>Гитарный приам Zoom F.21 u</t>
  </si>
  <si>
    <t>4101240268</t>
  </si>
  <si>
    <t>Ин.еструментальный кабель KirIin IP-201 10m</t>
  </si>
  <si>
    <t>4101240269</t>
  </si>
  <si>
    <t>Микрофондинамический вокальный Biema</t>
  </si>
  <si>
    <t>4101240325</t>
  </si>
  <si>
    <t>МФУ НР Laser Jet Pro MFR M28a</t>
  </si>
  <si>
    <t>4101240326</t>
  </si>
  <si>
    <t>Прожектор led flood light36w dmx512.dc24v</t>
  </si>
  <si>
    <t>4101240356</t>
  </si>
  <si>
    <t xml:space="preserve"> Стойка для гитары складная AromaAGS08</t>
  </si>
  <si>
    <t>4101240389</t>
  </si>
  <si>
    <t>4101240392</t>
  </si>
  <si>
    <t>4101240393</t>
  </si>
  <si>
    <t>ИБП"Grown650VA"</t>
  </si>
  <si>
    <t>4101240394</t>
  </si>
  <si>
    <t>Активная двухполосная AC ESM-15BiNEW</t>
  </si>
  <si>
    <t>Вокальная радиосистема диапазона</t>
  </si>
  <si>
    <t>Динамический ручной микрофон,кабель PROAUDIO CMC-10</t>
  </si>
  <si>
    <t>Стойка микрофонная "Журавль",стойка для громкоговорителей</t>
  </si>
  <si>
    <t>Прожектор светодиодный  заливного типа</t>
  </si>
  <si>
    <t>4101240422</t>
  </si>
  <si>
    <t>Yamana MGP16X аналоговый микшерный пульт</t>
  </si>
  <si>
    <t>4101240427</t>
  </si>
  <si>
    <t>Насос циркулярный (отоп)UPF40-160 250</t>
  </si>
  <si>
    <t>4101240429</t>
  </si>
  <si>
    <t>LED панель"Бегущая строка"2,97*0,73</t>
  </si>
  <si>
    <t>4101240434</t>
  </si>
  <si>
    <t>Микрофонная радиосистема IU-2080</t>
  </si>
  <si>
    <t>4101240443</t>
  </si>
  <si>
    <t>4101240448</t>
  </si>
  <si>
    <t>4101240449</t>
  </si>
  <si>
    <t>Ударная установка TAMA SGKHC,в комплекте стойки,тарелки,стул,педаль</t>
  </si>
  <si>
    <t>4101240464</t>
  </si>
  <si>
    <t>Микрофон проводной Shure sm58</t>
  </si>
  <si>
    <t>Басовый комбоусилитель</t>
  </si>
  <si>
    <t>4101240470</t>
  </si>
  <si>
    <t>Электрогитара Kort SR 100</t>
  </si>
  <si>
    <t>4101240471</t>
  </si>
  <si>
    <t>4101240476</t>
  </si>
  <si>
    <t>4101240259</t>
  </si>
  <si>
    <t>Колонка МРЗ</t>
  </si>
  <si>
    <t>4101240260</t>
  </si>
  <si>
    <t>4101240261</t>
  </si>
  <si>
    <t>4101240388</t>
  </si>
  <si>
    <t>Ноутбук НР 15-rb007ur(HD)CeIeron N3060</t>
  </si>
  <si>
    <t>4101240435</t>
  </si>
  <si>
    <t>Светодиодный роллер JB Systems GaIaxy</t>
  </si>
  <si>
    <t>4101240438</t>
  </si>
  <si>
    <t>4101240439</t>
  </si>
  <si>
    <t>4101240027</t>
  </si>
  <si>
    <t>4101240484</t>
  </si>
  <si>
    <t>4101240486</t>
  </si>
  <si>
    <t>Панель"Бегущая строка"</t>
  </si>
  <si>
    <t>4101240489</t>
  </si>
  <si>
    <t>4101240134</t>
  </si>
  <si>
    <t>4101240138</t>
  </si>
  <si>
    <t>4101240040</t>
  </si>
  <si>
    <t>4101240041</t>
  </si>
  <si>
    <t>4101240042</t>
  </si>
  <si>
    <t>4101240043</t>
  </si>
  <si>
    <t>4101240044</t>
  </si>
  <si>
    <t>4101240045</t>
  </si>
  <si>
    <t>4.101240046</t>
  </si>
  <si>
    <t>4.101240047</t>
  </si>
  <si>
    <t>4.101240048</t>
  </si>
  <si>
    <t>4101240136</t>
  </si>
  <si>
    <t>4101240137</t>
  </si>
  <si>
    <t>4101240049</t>
  </si>
  <si>
    <t>4.101240050</t>
  </si>
  <si>
    <t>4.101240051</t>
  </si>
  <si>
    <t>4.101240052</t>
  </si>
  <si>
    <t>4101240053</t>
  </si>
  <si>
    <t>4101240254</t>
  </si>
  <si>
    <t>4101280240</t>
  </si>
  <si>
    <t>4101240139</t>
  </si>
  <si>
    <t>Ноутбук Asus X 553MA-XX092H</t>
  </si>
  <si>
    <t>4101240485</t>
  </si>
  <si>
    <t>4.101240063</t>
  </si>
  <si>
    <t>4.101240064</t>
  </si>
  <si>
    <t>4.101240065</t>
  </si>
  <si>
    <t>4.101240141</t>
  </si>
  <si>
    <t>4.101240142</t>
  </si>
  <si>
    <t>4.101240143</t>
  </si>
  <si>
    <t>8-ми канальныйIPрегистратор с 8-ю РоЕ интерфейсами</t>
  </si>
  <si>
    <t>4101240247</t>
  </si>
  <si>
    <t>IMп уличная купольная IP камера с ИК-подсветкой до 30м</t>
  </si>
  <si>
    <t>ТВ"PHILIPS-43pfs1012/12"</t>
  </si>
  <si>
    <t>4101240252</t>
  </si>
  <si>
    <t>Диск"Toshiba-2TB SATA-3"</t>
  </si>
  <si>
    <t>4101240253</t>
  </si>
  <si>
    <t>Портативный поясной передатчик для радиосистем серии PG.SM.BETA</t>
  </si>
  <si>
    <t>4.101240257</t>
  </si>
  <si>
    <t>4101240087.</t>
  </si>
  <si>
    <t>Коробка с кабелем</t>
  </si>
  <si>
    <t>4101240151.</t>
  </si>
  <si>
    <t>Аккустическая система 7LX-12P</t>
  </si>
  <si>
    <t>4101240192.</t>
  </si>
  <si>
    <t>Звуковое оборудование</t>
  </si>
  <si>
    <t>4012400488</t>
  </si>
  <si>
    <t>Световое оборудование</t>
  </si>
  <si>
    <t>4012400489</t>
  </si>
  <si>
    <t>4.101240066</t>
  </si>
  <si>
    <t>4.101240144</t>
  </si>
  <si>
    <t>4.101240145</t>
  </si>
  <si>
    <t>4.101240146</t>
  </si>
  <si>
    <t>4.101240147</t>
  </si>
  <si>
    <t>4.101240068</t>
  </si>
  <si>
    <t>4.101240069</t>
  </si>
  <si>
    <t>4.101240070</t>
  </si>
  <si>
    <t>4101240071</t>
  </si>
  <si>
    <t>4.101240071</t>
  </si>
  <si>
    <t>4.101240072</t>
  </si>
  <si>
    <t>4101240073</t>
  </si>
  <si>
    <t>4101240074</t>
  </si>
  <si>
    <t>4101240075</t>
  </si>
  <si>
    <t>4101240076</t>
  </si>
  <si>
    <t>4101240077</t>
  </si>
  <si>
    <t>4.101240148</t>
  </si>
  <si>
    <t>4.101240149</t>
  </si>
  <si>
    <t>4.101240150</t>
  </si>
  <si>
    <t>4.101240152</t>
  </si>
  <si>
    <t>4101240153</t>
  </si>
  <si>
    <t>4101240016</t>
  </si>
  <si>
    <t>4101240078</t>
  </si>
  <si>
    <t>4.101240079</t>
  </si>
  <si>
    <t>4.101240080</t>
  </si>
  <si>
    <t>4.101240081</t>
  </si>
  <si>
    <t>4101240082</t>
  </si>
  <si>
    <t>4101240083</t>
  </si>
  <si>
    <t>4101240084</t>
  </si>
  <si>
    <t>4101240085</t>
  </si>
  <si>
    <t>4101240086</t>
  </si>
  <si>
    <t>4101240017</t>
  </si>
  <si>
    <t>4.101240154</t>
  </si>
  <si>
    <t>4.101240022</t>
  </si>
  <si>
    <t>4.101240023</t>
  </si>
  <si>
    <t>4101240024</t>
  </si>
  <si>
    <t>4101240025</t>
  </si>
  <si>
    <t>усилитель</t>
  </si>
  <si>
    <t>4101340020</t>
  </si>
  <si>
    <t>4101240029</t>
  </si>
  <si>
    <t>4101240030</t>
  </si>
  <si>
    <t>4101240031</t>
  </si>
  <si>
    <t>4.101240032</t>
  </si>
  <si>
    <t>4101240128.</t>
  </si>
  <si>
    <t>4101240130</t>
  </si>
  <si>
    <t>4101240170</t>
  </si>
  <si>
    <t>ККТ"ПТК"MSPORS-K</t>
  </si>
  <si>
    <t>4101240270</t>
  </si>
  <si>
    <t>4101240490</t>
  </si>
  <si>
    <t>ПК Lenovo Ideacente 510S-01ISK</t>
  </si>
  <si>
    <t>4.101240129</t>
  </si>
  <si>
    <t>4101240026</t>
  </si>
  <si>
    <t>4101240055</t>
  </si>
  <si>
    <t>4101240088</t>
  </si>
  <si>
    <t>4.101240062</t>
  </si>
  <si>
    <t>4.101240131</t>
  </si>
  <si>
    <t>4101240140</t>
  </si>
  <si>
    <t>4.101240033</t>
  </si>
  <si>
    <t>4101240159</t>
  </si>
  <si>
    <t>4101260160</t>
  </si>
  <si>
    <t>4101240028</t>
  </si>
  <si>
    <t>4101240155</t>
  </si>
  <si>
    <t>4101240034</t>
  </si>
  <si>
    <t>4101240035</t>
  </si>
  <si>
    <t>4101240036</t>
  </si>
  <si>
    <t>4101240057</t>
  </si>
  <si>
    <t>4101240058</t>
  </si>
  <si>
    <t>4101240089</t>
  </si>
  <si>
    <t>4101240090</t>
  </si>
  <si>
    <t>4101240060</t>
  </si>
  <si>
    <t>4101240061</t>
  </si>
  <si>
    <t>4101240056</t>
  </si>
  <si>
    <t>4101240037</t>
  </si>
  <si>
    <t>4101240038</t>
  </si>
  <si>
    <t>4101240039</t>
  </si>
  <si>
    <t>Ноутбук РЗ 15-rb007ur(HD)AMD E2 9000e</t>
  </si>
  <si>
    <t>4101240442</t>
  </si>
  <si>
    <t>Ноутбук HP15-Rd020ur(HD)</t>
  </si>
  <si>
    <t>4101240488</t>
  </si>
  <si>
    <t>4101240015</t>
  </si>
  <si>
    <t>Ноутбук HP 250 Geleron 30602408/500</t>
  </si>
  <si>
    <t>4101240487</t>
  </si>
  <si>
    <t>Транспортное сдредство-автобус,марка(модель)ТС-ПАЗ 320402-05</t>
  </si>
  <si>
    <t>4101250258</t>
  </si>
  <si>
    <t>4101260311.</t>
  </si>
  <si>
    <t>Микрофонная стойка</t>
  </si>
  <si>
    <t>Микрофонная стойка UItraStend UM068</t>
  </si>
  <si>
    <t>Микрофонный кабель KirIin BLM-220 10m</t>
  </si>
  <si>
    <t>,4101260331</t>
  </si>
  <si>
    <t>,4101260330</t>
  </si>
  <si>
    <t>,4101260328</t>
  </si>
  <si>
    <t>,4101260327</t>
  </si>
  <si>
    <t>,4101260329</t>
  </si>
  <si>
    <t>Подставка под ноты</t>
  </si>
  <si>
    <t>Светильник</t>
  </si>
  <si>
    <t>4,101260275</t>
  </si>
  <si>
    <t>Стойка спикерная</t>
  </si>
  <si>
    <t>4.101260277</t>
  </si>
  <si>
    <t>4.101260276</t>
  </si>
  <si>
    <t>4.101260278</t>
  </si>
  <si>
    <t>Стол книжка 2(дуб млечный)</t>
  </si>
  <si>
    <t>4101260430</t>
  </si>
  <si>
    <t>Падуга"Арлекин"</t>
  </si>
  <si>
    <t>4101260429</t>
  </si>
  <si>
    <t>4101260431</t>
  </si>
  <si>
    <t>Механизм троссового занавеса</t>
  </si>
  <si>
    <t>Штора для двери</t>
  </si>
  <si>
    <t>4101260480</t>
  </si>
  <si>
    <t>4101260481</t>
  </si>
  <si>
    <t>Тепловентилятор EXTRA TVC-15DT 2</t>
  </si>
  <si>
    <t>4101260390</t>
  </si>
  <si>
    <t>410126091</t>
  </si>
  <si>
    <t>4101260157</t>
  </si>
  <si>
    <t>4101260114</t>
  </si>
  <si>
    <t>4101260115</t>
  </si>
  <si>
    <t>4101280166</t>
  </si>
  <si>
    <t>4101260126</t>
  </si>
  <si>
    <t>4.101260167</t>
  </si>
  <si>
    <t>.4101260197.</t>
  </si>
  <si>
    <t>.4101260196</t>
  </si>
  <si>
    <t>.4101260195.</t>
  </si>
  <si>
    <t>4101260194.</t>
  </si>
  <si>
    <t>.4101260198.</t>
  </si>
  <si>
    <t>4101260121</t>
  </si>
  <si>
    <t>4101260101</t>
  </si>
  <si>
    <t>4101260122</t>
  </si>
  <si>
    <t>4101260124</t>
  </si>
  <si>
    <t>4.101260202</t>
  </si>
  <si>
    <t>4101260158</t>
  </si>
  <si>
    <t>4101260161</t>
  </si>
  <si>
    <t>4101260162</t>
  </si>
  <si>
    <t>4101260163</t>
  </si>
  <si>
    <t>4101260102</t>
  </si>
  <si>
    <t>4101260165</t>
  </si>
  <si>
    <t>4.101260219</t>
  </si>
  <si>
    <t>4101260168</t>
  </si>
  <si>
    <t>4101260169</t>
  </si>
  <si>
    <t>4.101260099</t>
  </si>
  <si>
    <t>4.101260100</t>
  </si>
  <si>
    <t>4.101260098</t>
  </si>
  <si>
    <t>4101260125</t>
  </si>
  <si>
    <t>4101260119</t>
  </si>
  <si>
    <t>4.101260097</t>
  </si>
  <si>
    <t>4101260107</t>
  </si>
  <si>
    <t>4101260108</t>
  </si>
  <si>
    <t>4101260109</t>
  </si>
  <si>
    <t>4101260110</t>
  </si>
  <si>
    <t>4101260111</t>
  </si>
  <si>
    <t>4101260112</t>
  </si>
  <si>
    <t>4101260113</t>
  </si>
  <si>
    <t>4101260164</t>
  </si>
  <si>
    <t>4101260232</t>
  </si>
  <si>
    <t>1012600006</t>
  </si>
  <si>
    <t>Костюм"Валюша Хохлома"Русский народный костюм д/девочки</t>
  </si>
  <si>
    <t>Костюм"Хохлома вышивка"</t>
  </si>
  <si>
    <t>Костюм Русский народный костюм "Валюша Гжель2"</t>
  </si>
  <si>
    <t>4101280482</t>
  </si>
  <si>
    <t>4101280483</t>
  </si>
  <si>
    <t>4101280241.</t>
  </si>
  <si>
    <t>4101280233</t>
  </si>
  <si>
    <t>4101280234</t>
  </si>
  <si>
    <t>4101280235</t>
  </si>
  <si>
    <t>4101280236</t>
  </si>
  <si>
    <t>4101280237</t>
  </si>
  <si>
    <t>4101280238</t>
  </si>
  <si>
    <t>4101280239</t>
  </si>
  <si>
    <t>4101280242</t>
  </si>
  <si>
    <t>4101280243</t>
  </si>
  <si>
    <t>4101280244</t>
  </si>
  <si>
    <t>МЕСТОПОЛОЖЕНИЕ</t>
  </si>
  <si>
    <t>МАУ "Редакция газеты "Приморские зори" (Договор о закреплении муниципального им-ва, передаваемого урежд. на праве оперативного управления от 01.04.2002 № 4)</t>
  </si>
  <si>
    <t>Договор соц. Найма №55 от 30.06.2022 Хмелева Людмила Николаевна</t>
  </si>
  <si>
    <t>Ноутбук ASUS Laptop L510KA-EJ127W черный</t>
  </si>
  <si>
    <t>Ноутбук Acer Extensa 15 EX215-31-P802 черный</t>
  </si>
  <si>
    <t>СЧФ от 08.09.2022 № 74</t>
  </si>
  <si>
    <t>Заявл от 074.10.22 № 2646, опер упр</t>
  </si>
  <si>
    <t>Светофор в комплекте</t>
  </si>
  <si>
    <t>Урна металлическая, 30л</t>
  </si>
  <si>
    <t>Воздуходув бензиновый ранцевый</t>
  </si>
  <si>
    <t>Двухсекционные палки для скандинавской ходьбы</t>
  </si>
  <si>
    <t>Металлический мусорный контейнер объемом 0,75 м3</t>
  </si>
  <si>
    <t>Тример бензинговый, Китай</t>
  </si>
  <si>
    <t>Баннер 36*6м литой</t>
  </si>
  <si>
    <t>Дрель-шуруповерт аккумуляторная ДА-18-2ЛК, Ресанта 7/14/5</t>
  </si>
  <si>
    <t>№ 513-ра оАХМО О вкл в казну и Реестр</t>
  </si>
  <si>
    <t>УПД №21 от 21.03.22, МК от 07.02.22</t>
  </si>
  <si>
    <t>УПД№001 от 27.04.22,МК от 25.04.22</t>
  </si>
  <si>
    <t>УПД№00186 от 04.05.22, МК от 18.04</t>
  </si>
  <si>
    <t>СЧ00000146 от 07.06, МК от 29.04.22</t>
  </si>
  <si>
    <t>ТН368 от 26.04.22, МК от 16.05.22</t>
  </si>
  <si>
    <t>СЧ54 от 15.06.22, Мк54 от 15.06.22</t>
  </si>
  <si>
    <t>СЧ 38 от 18.04.22, МК от 18.04.22</t>
  </si>
  <si>
    <t>К-Р ТРО (МБОУ СОШ № 1 с. К-Р)</t>
  </si>
  <si>
    <t>К-Р ТРО</t>
  </si>
  <si>
    <t>Новокачалинский ТРО (добро. дружина)</t>
  </si>
  <si>
    <t>К-Р ТРО (добровольная дружина)</t>
  </si>
  <si>
    <t>Ильинский ТРО (добров.дружина)</t>
  </si>
  <si>
    <t>в актовый зал (для Штанькова)</t>
  </si>
  <si>
    <t>изъято у Думы в 2020</t>
  </si>
  <si>
    <t>Муниципальня казна</t>
  </si>
  <si>
    <t>Муниципальная казана</t>
  </si>
  <si>
    <t>актовый зал</t>
  </si>
  <si>
    <t>СДК с. Ильинка</t>
  </si>
  <si>
    <t>СДК с. Троицкое</t>
  </si>
  <si>
    <t>СДК с. Алексеевка</t>
  </si>
  <si>
    <t>СДК с. Новокачалинск</t>
  </si>
  <si>
    <t>СДК с. Мельгуновка</t>
  </si>
  <si>
    <t>Договор социального найма №79 от 21.11.2012 Яхно Н.В.</t>
  </si>
  <si>
    <t>Договор социального найма №46 от 24.06.2016 Митюхин М.И.</t>
  </si>
  <si>
    <t>Договор социального найма №4 от 06.02.2007 Саакян Р.Я.</t>
  </si>
  <si>
    <t>Договор социального найма №45 от 03.03.2010 Тарасова К.И.</t>
  </si>
  <si>
    <t>СДК с. Владимиро-Петровка</t>
  </si>
  <si>
    <t>ЦКС с. Камень-Рыболов</t>
  </si>
  <si>
    <t>СДК с. Первомайское</t>
  </si>
  <si>
    <t>СДК с. Новоселище</t>
  </si>
  <si>
    <t>СДК с. Платоно-Александровское</t>
  </si>
  <si>
    <t>ЦКС с. КаменьРыболов</t>
  </si>
  <si>
    <t>4101240474</t>
  </si>
  <si>
    <t>Ноутбук LENOVO IdeaPad 3</t>
  </si>
  <si>
    <t>Ноутбук LENOVO IdeaPad 3/2</t>
  </si>
  <si>
    <t>01013400092</t>
  </si>
  <si>
    <t>01013400093</t>
  </si>
  <si>
    <t>СЧ от 04.10.22 № А-00331139 (№11)</t>
  </si>
  <si>
    <t>заявл от 12.10.22 № 370, опер упр</t>
  </si>
  <si>
    <t>Ноутбук Lenovo IdealPad (серый)</t>
  </si>
  <si>
    <t>Ноутбук для учебы Acer Exensa 15 EX215-22-R96B (черный)</t>
  </si>
  <si>
    <t>4101340178</t>
  </si>
  <si>
    <t>4101340179</t>
  </si>
  <si>
    <t>СЧ от 09.09.22 №79, Дог КП №79 от 09.09.22</t>
  </si>
  <si>
    <t>заявл от 11.10.22 № 2665, опер упр</t>
  </si>
  <si>
    <t>Учебник Биология 8 кл. Пасечник (8 шт)</t>
  </si>
  <si>
    <t>4101280123</t>
  </si>
  <si>
    <t>СЧФ от 04.10.22 №КД00-599, К КД00-599 от 04.10.22</t>
  </si>
  <si>
    <t>Заявл от 11.10.22 № 2666, опер упр</t>
  </si>
  <si>
    <t>Ноутбук Notebook 15.6 WIN 10 Pro, 8Gb RAM</t>
  </si>
  <si>
    <t>Ларь морозильный Бирюса 355КХ (120,5х81,5х66,5/330л) Белый</t>
  </si>
  <si>
    <t>4101344134</t>
  </si>
  <si>
    <t>4101344138</t>
  </si>
  <si>
    <t>4101344136</t>
  </si>
  <si>
    <t>4101344135</t>
  </si>
  <si>
    <t>4101344137</t>
  </si>
  <si>
    <t>ТЧ от 3.09.22 №А-13580454</t>
  </si>
  <si>
    <t>СЧ от 1.09.22 №236, Дог №90 от 15.09.22</t>
  </si>
  <si>
    <t>Заявл от 11.10.22 № 2667, опер упр</t>
  </si>
  <si>
    <t>Кресло для зрительного зала (66 шт)</t>
  </si>
  <si>
    <t>Кресло для зрительного зала (1 шт)</t>
  </si>
  <si>
    <t>4101262414</t>
  </si>
  <si>
    <t>Проектор Everycom YG625</t>
  </si>
  <si>
    <t>Договор социального найма № 7 от 13.02.2007 Глибин Ю.В.</t>
  </si>
  <si>
    <t>5101360007</t>
  </si>
  <si>
    <t>5101360008</t>
  </si>
  <si>
    <t>5101360009</t>
  </si>
  <si>
    <t>ПК  DEXP R350</t>
  </si>
  <si>
    <t>Дог. безв.польз. с: ГУ МЧС от 01.09.05 № 23 (н/п №30-32), , Договор БП от 13.04.16 № 1 на неопред.срок с 01.01.16 (н/п № 61-62; 64-68)</t>
  </si>
  <si>
    <t>ФГУ УИИ ГУФСИН от 27.12.2013 № 4 (н/п № 33-37; 45-46) расторжение с 14.10.2022</t>
  </si>
  <si>
    <t xml:space="preserve"> договор аренды № 11 от 01.04.2019 ООО "ВОДОКАНАЛ", расторжение 05.10.2022</t>
  </si>
  <si>
    <t>Договор БП № 5 от 04.10.2022 ФКУ УИИ ГУФСИН 56,7 кв. м (НП №№ 4-8, 5-17, часть 9-10)</t>
  </si>
  <si>
    <t>№ 59 от 10.08.2022 Белогубова Анастасия Юрьевна</t>
  </si>
  <si>
    <t>Договор соц. Найма № 61 от 29.08.2022 Быков В.А</t>
  </si>
  <si>
    <t>Договор с.ц. найма № 63 от 30.08.2022 Стаценко Л.И (обмен)</t>
  </si>
  <si>
    <t>Договор соц.найма № 66 от 27.09.2022 Зыкова В.А</t>
  </si>
  <si>
    <t xml:space="preserve">и  т </t>
  </si>
  <si>
    <t>Договор служ.найма № 41 от 29.09.2022</t>
  </si>
  <si>
    <t>Договор спец.найма № 21 от 10.10.2022 Савина О.И</t>
  </si>
  <si>
    <t>Договор спец.найма № 22 от 10.10.2022 Кириенко Т.В</t>
  </si>
  <si>
    <t>Договор спец.найма № 24 от 25.02.2021 Клевакина С.В</t>
  </si>
  <si>
    <t>Договор спец.найма № 61 от 21.02.2021  Ахерт Иван Анатольевич</t>
  </si>
  <si>
    <t>Договор спей. Найма № 124 от 19.08.2021 Ахметшина И.В</t>
  </si>
  <si>
    <t>Договор спец.намй № 20 от 10.10.2022 Шлихт М С</t>
  </si>
  <si>
    <t>Договр. Спец.найма от 18.05.2021 № 54 Ветрова Н.В</t>
  </si>
  <si>
    <t>Договр ком.найма Слисоренко О.Ю.</t>
  </si>
  <si>
    <t>Расторжение от 31.08.2022</t>
  </si>
  <si>
    <t>расторжение от 12.05.2022</t>
  </si>
  <si>
    <t>сорел</t>
  </si>
  <si>
    <t>сгорел</t>
  </si>
  <si>
    <t>в Перечне МСП, 24..10.2022 Дог аренды № 14 с Яковец Е.С.</t>
  </si>
  <si>
    <t>Русский родной язык 1кл Александрова О.М. 3штук</t>
  </si>
  <si>
    <t>4101360010</t>
  </si>
  <si>
    <t>Игровой комплекс</t>
  </si>
  <si>
    <t>Скамейка детская</t>
  </si>
  <si>
    <t>Песочница с крашкой</t>
  </si>
  <si>
    <t>Песочница с крышкой 2</t>
  </si>
  <si>
    <t>Игровой комплекс 2</t>
  </si>
  <si>
    <t>Качкли-балансир "Аленький цветочек"</t>
  </si>
  <si>
    <t>Качели-балансир "Морская звезда"</t>
  </si>
  <si>
    <t>Игровой комплекс 3</t>
  </si>
  <si>
    <t>Бревно</t>
  </si>
  <si>
    <t>Игровой комплекс 4</t>
  </si>
  <si>
    <t>Игровой комплекс 5</t>
  </si>
  <si>
    <t>1012600001</t>
  </si>
  <si>
    <t>1012600002</t>
  </si>
  <si>
    <t>1012600003</t>
  </si>
  <si>
    <t>1012600004</t>
  </si>
  <si>
    <t>1012600005</t>
  </si>
  <si>
    <t>1012600007</t>
  </si>
  <si>
    <t>1012600008</t>
  </si>
  <si>
    <t>1012600009</t>
  </si>
  <si>
    <t>1012600010</t>
  </si>
  <si>
    <t>1012600011</t>
  </si>
  <si>
    <t>1012600012</t>
  </si>
  <si>
    <t>1012600013</t>
  </si>
  <si>
    <t>1012600014</t>
  </si>
  <si>
    <t>1012600015</t>
  </si>
  <si>
    <t>1012600017</t>
  </si>
  <si>
    <t>310106000343</t>
  </si>
  <si>
    <t>310106000345</t>
  </si>
  <si>
    <t>310106000344</t>
  </si>
  <si>
    <t>310106000346</t>
  </si>
  <si>
    <t>310106000347</t>
  </si>
  <si>
    <t>310106000348</t>
  </si>
  <si>
    <t>310106000349</t>
  </si>
  <si>
    <t>310106000353</t>
  </si>
  <si>
    <t>110106010012</t>
  </si>
  <si>
    <t>110106010013</t>
  </si>
  <si>
    <t>Договор соц.найма от 03.05.2017 Скибунова Л.В</t>
  </si>
  <si>
    <t>Акт осмотра от 17.10.2022</t>
  </si>
  <si>
    <t>Списать и исключить жилое помещенеие из реестра из муниципального имущества Ханкайского муниципального округа</t>
  </si>
  <si>
    <t>Акт о прекращении договора от 13.10.2022</t>
  </si>
  <si>
    <t>Договор социального найма № 15 от 06.09.07 г. Будилина Л.И. акт о прекращении договора от 13.10.2022</t>
  </si>
  <si>
    <t>Акт о прекращении договора от 13.09.2022</t>
  </si>
  <si>
    <t>Акт о прекращении договора от30.08.2022</t>
  </si>
  <si>
    <t>акт о прекращении договора от 06.06.2022</t>
  </si>
  <si>
    <t>акт о прекращении договора  от 02.06.2022</t>
  </si>
  <si>
    <t>Договор социального найма  № 112 от 25.07.07 Маначинская Е.А.  Акт о прекращении договора от 12.05.2022</t>
  </si>
  <si>
    <t>Включена по решению суда (Бибик)</t>
  </si>
  <si>
    <t>Игровой комплекс 1</t>
  </si>
  <si>
    <t>Песочница с крышкой</t>
  </si>
  <si>
    <t>МФУ Pantun M6500W(Принтер/Копир/Сканер(Гранты)</t>
  </si>
  <si>
    <t>Принтер  Epson L 132 (Гранты)</t>
  </si>
  <si>
    <t>Напольная аудиосистема Dialog Progressive AP-2500</t>
  </si>
  <si>
    <t>1013400028</t>
  </si>
  <si>
    <t>1013400029</t>
  </si>
  <si>
    <t>1013400030</t>
  </si>
  <si>
    <t>1013400031</t>
  </si>
  <si>
    <t>Вентилятор</t>
  </si>
  <si>
    <t xml:space="preserve">0000000089                    </t>
  </si>
  <si>
    <t>Библиотечный фонд 471</t>
  </si>
  <si>
    <t>Библиотечный фонд 559708</t>
  </si>
  <si>
    <t>Библиотечный фонд 24600</t>
  </si>
  <si>
    <t>Библиотечный фонд 695909</t>
  </si>
  <si>
    <t>Планшет Lenovo M10 HD-X306X</t>
  </si>
  <si>
    <t>2101340008</t>
  </si>
  <si>
    <t>06.06.2022 № 269-ра АХМо о перед в ХОЗУ</t>
  </si>
  <si>
    <t>с. Камень-Рыболов, ул. Железнодорожная, 28</t>
  </si>
  <si>
    <t>Квартира муниципальная, но в Реестре отсутствует (подробная таблица по дому, с. К-Р, ул. Железнодорожная, 28 в папке нач.отдела Плохой Т.Е.)</t>
  </si>
  <si>
    <t>28,7 кв.м</t>
  </si>
  <si>
    <t>Квартира № 9 (номер без переадресации)</t>
  </si>
  <si>
    <t>При передаче в К-Р СП в 2007 г № 127- КЗ есть,  в 2015 году в ХМР в Законе ПК №589-КЗ есть, в акте приема-передачи от К-Рыболовского СП нет. Договор соц.найма от 25.12.2014 № 693 (Баюрова Л.И.)на основании постановлАдминистрации К-Р СП от 24.12.2014 № 228-па (О предоставление ЖП нуждающимся гражданам)</t>
  </si>
  <si>
    <t>в т.ч. с 0,00 стоимостью</t>
  </si>
  <si>
    <t>СЧФ №92-000043/1123 от 15.07.2022</t>
  </si>
  <si>
    <t>Договор №80-04/22 от 19.04.2022, ТН</t>
  </si>
  <si>
    <t>ТН от 24.06.2022 № 67</t>
  </si>
  <si>
    <t>ТН, СЧ № А-0076141 от 22.03.2022</t>
  </si>
  <si>
    <t>заявл от 25.10.2022 № 2804, опер упр</t>
  </si>
  <si>
    <t>Договор № МК001 от 26.05.2022</t>
  </si>
  <si>
    <t>КЧ и ТЧ от ИП Варенюк НН от 31.08.22</t>
  </si>
  <si>
    <t xml:space="preserve">КЧ № 00081338 </t>
  </si>
  <si>
    <t>Дог РКП № 70 от 26.05.20222</t>
  </si>
  <si>
    <t>Дог от 26.08.2022</t>
  </si>
  <si>
    <t>заявл от 25.10.2022 № 28000, опер упр</t>
  </si>
  <si>
    <t>СЧ от 26.08.2022№ 1323, МК от 11.07.22</t>
  </si>
  <si>
    <t>Проектор InFocus IN1034</t>
  </si>
  <si>
    <t>Экран Cinema</t>
  </si>
  <si>
    <t>Профессиональная 2-х канальная радиосистема</t>
  </si>
  <si>
    <t>Комплект акустической системы</t>
  </si>
  <si>
    <t>МФУ</t>
  </si>
  <si>
    <t>Источник бесперебойного питания</t>
  </si>
  <si>
    <t>Автоматизированное рабочее место (персональный компьютер)</t>
  </si>
  <si>
    <t>Ноутбук ГРАВИТОН</t>
  </si>
  <si>
    <t>4101240050</t>
  </si>
  <si>
    <t>4101240051</t>
  </si>
  <si>
    <t>4101240052</t>
  </si>
  <si>
    <t>4101240054-4101240093</t>
  </si>
  <si>
    <t>4101262348-4101262413</t>
  </si>
  <si>
    <t>4101240094-41012400125</t>
  </si>
  <si>
    <t>4101240198-4101240269</t>
  </si>
  <si>
    <t>СЧФ № 7675 от 03.10.22, МК от 08.08.22</t>
  </si>
  <si>
    <t>СЧФ от 03.10.22 № 7678, МК от 12.08.22</t>
  </si>
  <si>
    <t>СЧФ,СЧ от 12.10.22 №52, МК от 22.08.22</t>
  </si>
  <si>
    <t>СЧФ от 23.09.22 №1-317, МК от 22.07.22</t>
  </si>
  <si>
    <t>Заявл от 20.10.2022 № 2764, опер упр</t>
  </si>
  <si>
    <t>Стол демонстрационный (2 шт.)</t>
  </si>
  <si>
    <t>Стол учебный трапецевидный (6 шт)</t>
  </si>
  <si>
    <t>МФУ Epson Д3150</t>
  </si>
  <si>
    <t>Базовый набор LEGO</t>
  </si>
  <si>
    <t>Ресурсный набор LEGO</t>
  </si>
  <si>
    <t>4101360269-4101360270</t>
  </si>
  <si>
    <t>4101360314-4101360319</t>
  </si>
  <si>
    <t>4101360412</t>
  </si>
  <si>
    <t>4101340131-4101340140</t>
  </si>
  <si>
    <t>4101340140-4101340145</t>
  </si>
  <si>
    <t>СЧ 04.10.22 №2311, К №437 от 03.10.22</t>
  </si>
  <si>
    <t>Сч №20 от 14.10.22,ДКП №91 от 14.10.22</t>
  </si>
  <si>
    <t>СЧ № 2697 от14.10.22,ДП от 04.10.22</t>
  </si>
  <si>
    <t>Заявл от20.10.22 №2765, опер упр</t>
  </si>
  <si>
    <t>Холодильник Бирюса 151</t>
  </si>
  <si>
    <t>4101340473</t>
  </si>
  <si>
    <t>ТЧ от 17.10.22 №А-15625295</t>
  </si>
  <si>
    <t>Заявл от 24.10.2022 № 2784, опер упр</t>
  </si>
  <si>
    <t>Проектор Optoma S336 черный</t>
  </si>
  <si>
    <t>01013400094</t>
  </si>
  <si>
    <t>СЧ от 24.10.22 №А-00359342</t>
  </si>
  <si>
    <t>Заявл от 27.10.22 № 2827</t>
  </si>
  <si>
    <t>Швейная машинка Janome QF 7600</t>
  </si>
  <si>
    <t>1013400032</t>
  </si>
  <si>
    <t>Оверлок Juki MO-654DEN</t>
  </si>
  <si>
    <t>1013400033</t>
  </si>
  <si>
    <t>СЧ/ДОГ от 08.07.22 №А-00203160</t>
  </si>
  <si>
    <t>СЧ/ДОГ от 08.07.22 №А-00203151</t>
  </si>
  <si>
    <t>ТЧ от 03.10.22 №А-14683069</t>
  </si>
  <si>
    <t>Заявл от 26.10.22 № 2818, опер упр</t>
  </si>
  <si>
    <t>25:19:030206:153</t>
  </si>
  <si>
    <t>25:19:000000:2932</t>
  </si>
  <si>
    <t>25:19:010801:771</t>
  </si>
  <si>
    <t>25:19:030202:707 (611 - кад.№ дома)</t>
  </si>
  <si>
    <t>договор соц.намй от 13.10.2022 № 68 Лобачева Елена Дмитриевна</t>
  </si>
  <si>
    <t>приказ МО РФ № 3835 от 22.12.2012</t>
  </si>
  <si>
    <t>договор соц.найма от 25.10.2022 № 69 Шишонкова Г.А</t>
  </si>
  <si>
    <t>договор соц.найм от 25.10.2022 № 70 Галкина О.М.</t>
  </si>
  <si>
    <t>признано непригодным</t>
  </si>
  <si>
    <t>95% руинировано</t>
  </si>
  <si>
    <t xml:space="preserve">Акт от 06.04.2022 Дом разобран, Кильчанов А.В продал соседу </t>
  </si>
  <si>
    <t>Дог ар Примтепло от 20.12.13 № 107/ 0035-14</t>
  </si>
  <si>
    <t>Дог ар Примтепло от 20.12.13 № 107/ 0035-15</t>
  </si>
  <si>
    <t>Дог ар Примтепло от 20.12.13 № 107/ 0035-16</t>
  </si>
  <si>
    <t>Дог ар Примтепло от 20.12.13 № 107/ 0035-17</t>
  </si>
  <si>
    <t>Дог ар Примтепло от 20.12.13 № 107/ 0035-18</t>
  </si>
  <si>
    <t>Дог ар Примтепло от 20.12.13 № 107/ 0035-19</t>
  </si>
  <si>
    <t>Дог ар Примтепло от 20.12.13 № 107/ 0035-20</t>
  </si>
  <si>
    <t>Дог ар Примтепло от 20.12.13 № 107/ 0035-21</t>
  </si>
  <si>
    <t>Дог ар Примтепло от 20.12.13 № 107/ 0035-22</t>
  </si>
  <si>
    <t>Дог ар Примтепло от 20.12.13 № 107/ 0035-23</t>
  </si>
  <si>
    <t>Дог ар Примтепло от 20.12.13 № 107/ 0035-24</t>
  </si>
  <si>
    <t>Дог ар Примтепло от 20.12.13 № 105/ 0035-14</t>
  </si>
  <si>
    <t>Дог ар Примтепло от 20.12.13 № 105/ 0035-15</t>
  </si>
  <si>
    <t>Дог ар Примтепло от 20.12.13 № 105/ 0035-16</t>
  </si>
  <si>
    <t>Дог ар Примтепло от 20.12.13 № 105/ 0035-17</t>
  </si>
  <si>
    <t>Дог ар Примтепло от 20.12.13 № 105/ 0035-18</t>
  </si>
  <si>
    <t>Дог ар Примтепло от 20.12.13 № 105/ 0035-19</t>
  </si>
  <si>
    <t>Дог ар Примтепло от 20.12.13 № 105/ 0035-20</t>
  </si>
  <si>
    <t>Дог ар Примтепло от 20.12.13 № 105/ 0035-21</t>
  </si>
  <si>
    <t>Дог ар Примтепло от 20.12.13 № 105/ 0035-22</t>
  </si>
  <si>
    <t>Дог ар Примтепло от 20.12.13 № 105/ 0035-23</t>
  </si>
  <si>
    <t>Дог ар Примтепло от 20.12.13 № 105/ 0035-24</t>
  </si>
  <si>
    <t>Дог ар Примтепло от 20.12.13 № 105/ 0035-25</t>
  </si>
  <si>
    <t>Дог ар Примтепло от 20.12.13 № 105/ 0035-26</t>
  </si>
  <si>
    <t>Дог ар Примтепло от 20.12.13 № 105/ 0035-27</t>
  </si>
  <si>
    <t>Дог ар Примтепло от 20.12.13 № 105/ 0035-28</t>
  </si>
  <si>
    <t>Дог ар Примтепло от 20.12.13 № 105/ 0035-29</t>
  </si>
  <si>
    <t>Дог ар Примтепло от 20.12.13 № 105/ 0035-30</t>
  </si>
  <si>
    <t>Дог ар Примтепло от 20.12.13 № 105/ 0035-31</t>
  </si>
  <si>
    <t>Дог ар Примтепло от 20.12.13 № 105/ 0035-32</t>
  </si>
  <si>
    <t>Дог ар Примтепло от 20.12.13 № 105/ 0035-33</t>
  </si>
  <si>
    <t>Дог ар Примтепло от 20.12.13 № 105/ 0035-34</t>
  </si>
  <si>
    <t>Дог ар Примтепло от 20.12.13 № 105/ 0035-35</t>
  </si>
  <si>
    <t>Дог ар Примтепло от 20.12.13 № 105/ 0035-36</t>
  </si>
  <si>
    <t>Дог ар Примтепло от 20.12.13 № 105/ 0035-37</t>
  </si>
  <si>
    <t>Дог ар Примтепло от 20.12.13 № 105/ 0035-38</t>
  </si>
  <si>
    <t>Дог ар Примтепло от 20.12.13 № 105/ 0035-39</t>
  </si>
  <si>
    <t>Дог ар Примтепло от 20.12.13 № 105/ 0035-40</t>
  </si>
  <si>
    <t>Дог ар Примтепло от 20.12.13 № 105/ 0035-41</t>
  </si>
  <si>
    <t>Дог ар Примтепло от 20.12.13 № 105/ 0035-42</t>
  </si>
  <si>
    <t>Дог ар Примтепло от 20.12.13 № 105/ 0035-43</t>
  </si>
  <si>
    <t>Дог ар Примтепло от 20.12.13 № 105/ 0035-44</t>
  </si>
  <si>
    <t>Дог ар Примтепло от 20.12.13 № 105/ 0035-45</t>
  </si>
  <si>
    <t>Дог ар Примтепло от 20.12.13 № 105/ 0035-46</t>
  </si>
  <si>
    <t>Дог ар Примтепло от 20.12.13 № 105/ 0035-47</t>
  </si>
  <si>
    <t>Дог ар Примтепло от 20.12.13 № 105/ 0035-48</t>
  </si>
  <si>
    <t>Дог ар Примтепло от 20.12.13 № 105/ 0035-49</t>
  </si>
  <si>
    <t>Дог ар Примтепло от 20.12.13 № 105/ 0035-50</t>
  </si>
  <si>
    <t>Дог ар Примтепло от 20.12.13 № 105/ 0035-51</t>
  </si>
  <si>
    <t>Дог ар Примтепло от 20.12.13 № 105/ 0035-52</t>
  </si>
  <si>
    <t>Дог ар Примтепло от 20.12.13 № 105/ 0035-53</t>
  </si>
  <si>
    <t>Дог ар Примтепло от 20.12.13 № 105/ 0035-54</t>
  </si>
  <si>
    <t>Дог ар Примтепло от 20.12.13 № 105/ 0035-55</t>
  </si>
  <si>
    <t>Дог ар Примтепло от 20.12.13 № 105/ 0035-56</t>
  </si>
  <si>
    <t>Дог ар Примтепло от 20.12.13 № 105/ 0035-57</t>
  </si>
  <si>
    <t>Дог ар Примтепло от 20.12.13 № 105/ 0035-58</t>
  </si>
  <si>
    <t>Дог ар Примтепло от 20.12.13 № 105/ 0035-59</t>
  </si>
  <si>
    <t>Дог ар Примтепло от 20.12.13 № 105/ 0035-60</t>
  </si>
  <si>
    <t>Дог ар Примтепло от 20.12.13 № 105/ 0035-61</t>
  </si>
  <si>
    <t>Дог ар Примтепло от 20.12.13 № 105/ 0035-62</t>
  </si>
  <si>
    <t>Дог ар Примтепло от 20.12.13 № 105/ 0035-63</t>
  </si>
  <si>
    <t>Дог ар Примтепло от 20.12.13 № 105/ 0035-64</t>
  </si>
  <si>
    <t>Дог ар Примтепло от 20.12.13 № 105/ 0035-65</t>
  </si>
  <si>
    <t>Дог ар Примтепло от 20.12.13 № 105/ 0035-66</t>
  </si>
  <si>
    <t>Дог ар Примтепло от 20.12.13 № 105/ 0035-67</t>
  </si>
  <si>
    <t>Дог ар Примтепло от 20.12.13 № 105/ 0035-68</t>
  </si>
  <si>
    <t>Дог ар Примтепло от 20.12.13 № 105/ 0035-69</t>
  </si>
  <si>
    <t>Дог ар Примтепло от 20.12.13 № 105/ 0035-70</t>
  </si>
  <si>
    <t>Дог ар Примтепло от 20.12.13 № 105/ 0035-71</t>
  </si>
  <si>
    <t>Дог ар Примтепло от 20.12.13 № 105/ 0035-72</t>
  </si>
  <si>
    <t>Дог ар Примтепло от 20.12.13 № 105/ 0035-73</t>
  </si>
  <si>
    <t>Дог ар Примтепло от 20.12.13 № 105/ 0035-74</t>
  </si>
  <si>
    <t>Дог ар Примтепло от 20.12.13 № 105/ 0035-75</t>
  </si>
  <si>
    <t>Дог ар Примтепло от 20.12.13 № 105/ 0035-76</t>
  </si>
  <si>
    <t>Дог ар Примтепло от 20.12.13 № 105/ 0035-77</t>
  </si>
  <si>
    <t>Дог ар Примтепло от 20.12.13 № 105/ 0035-78</t>
  </si>
  <si>
    <t>Дог ар Примтепло от 20.12.13 № 105/ 0035-79</t>
  </si>
  <si>
    <t>Дог ар Примтепло от 20.12.13 № 105/ 0035-80</t>
  </si>
  <si>
    <t>Дог ар Примтепло от 20.12.13 № 105/ 0035-81</t>
  </si>
  <si>
    <t>Дог ар Примтепло от 20.12.13 № 105/ 0035-82</t>
  </si>
  <si>
    <t>Дог ар Примтепло от 20.12.13 № 105/ 0035-83</t>
  </si>
  <si>
    <t>Дог ар Примтепло от 20.12.13 № 105/ 0035-84</t>
  </si>
  <si>
    <t>Дог ар Примтепло от 20.12.13 № 105/ 0035-85</t>
  </si>
  <si>
    <t>Дог ар Примтепло от 20.12.13 № 105/ 0035-86</t>
  </si>
  <si>
    <t>Дог ар Примтепло от 20.12.13 № 105/ 0035-87</t>
  </si>
  <si>
    <t>Дог ар Примтепло от 20.12.13 № 105/ 0035-88</t>
  </si>
  <si>
    <t>Дог ар Примтепло от 20.12.13 № 105/ 0035-89</t>
  </si>
  <si>
    <t>Дог ар Примтепло от 20.12.13 № 105/ 0035-90</t>
  </si>
  <si>
    <t>Дог ар Примтепло от 20.12.13 № 105/ 0035-91</t>
  </si>
  <si>
    <t>Дог ар Примтепло от 20.12.13 № 105/ 0035-92</t>
  </si>
  <si>
    <t>Дог ар Примтепло от 20.12.13 № 105/ 0035-93</t>
  </si>
  <si>
    <t>Дог ар Примтепло от 20.12.13 № 105/ 0035-94</t>
  </si>
  <si>
    <t>Дог ар Примтепло от 20.12.13 № 105/ 0035-95</t>
  </si>
  <si>
    <t>Дог ар Примтепло от 20.12.13 № 105/ 0035-96</t>
  </si>
  <si>
    <t>Дог ар Примтепло от 20.12.13 № 105/ 0035-97</t>
  </si>
  <si>
    <t>Дог ар Примтепло от 20.12.13 № 105/ 0035-98</t>
  </si>
  <si>
    <t>Дог ар Примтепло от 20.12.13 № 105/ 0035-99</t>
  </si>
  <si>
    <t>Дог ар Примтепло от 20.12.13 № 105/ 0035-100</t>
  </si>
  <si>
    <t>Дог ар Примтепло от 20.12.13 № 105/ 0035-101</t>
  </si>
  <si>
    <t>Дог ар Примтепло от 20.12.13 № 105/ 0035-102</t>
  </si>
  <si>
    <t>Дог ар Примтепло от 20.12.13 № 105/ 0035-103</t>
  </si>
  <si>
    <t>Дог ар Примтепло от 20.12.13 № 105/ 0035-104</t>
  </si>
  <si>
    <t>Дог ар Примтепло от 20.12.13 № 105/ 0035-105</t>
  </si>
  <si>
    <t>Дог ар Примтепло от 20.12.13 № 105/ 0035-106</t>
  </si>
  <si>
    <t>Дог ар Примтепло от 20.12.13 № 108/ 0035-14</t>
  </si>
  <si>
    <t>Дог ар Примтепло от 20.12.13 № 108/ 0035-15</t>
  </si>
  <si>
    <t>Дог ар Примтепло от 20.12.13 № 108/ 0035-16</t>
  </si>
  <si>
    <t>Дог ар Примтепло от 20.12.13 № 108/ 0035-17</t>
  </si>
  <si>
    <t>Дог ар Примтепло от 20.12.13 № 108/ 0035-18</t>
  </si>
  <si>
    <t>Дог ар Примтепло от 20.12.13 № 108/ 0035-19</t>
  </si>
  <si>
    <t>Дог ар Примтепло от 20.12.13 № 108/ 0035-20</t>
  </si>
  <si>
    <t>Дог ар Примтепло от 20.12.13 № 108/ 0035-21</t>
  </si>
  <si>
    <t>Дог ар Примтепло от 20.12.13 № 108/ 0035-22</t>
  </si>
  <si>
    <t>с. Комиссарово, ул. Советская, 16а</t>
  </si>
  <si>
    <t>Договор соц.найма от 03.11.2022 № 71 Дегтев А.В (расселен с аарийного жиля)</t>
  </si>
  <si>
    <t>Договор опер упр от 01.04.2002 № 4, постановление Главы МО ХР от 09.02.2006 № 78 "О пролонгации"</t>
  </si>
  <si>
    <t>26.09.2022 расп АЗМО №491-ра Об изъятии НП №3, 18, площадь 16,0 кв.м, б.ст-ть - 14176,16</t>
  </si>
  <si>
    <t>Нежилые посммещения № 3, № 18</t>
  </si>
  <si>
    <t>25:19:000000:2401 25:19:000000:2580</t>
  </si>
  <si>
    <t>Распоряж АХМО № 491-ра Об изъятии из ОУ Редакции газеты ПЗ</t>
  </si>
  <si>
    <t>Договор Безвозм пользов Общество инвалидов Ханк района</t>
  </si>
  <si>
    <t>25.102022</t>
  </si>
  <si>
    <t>№ 558-ра расп АХМО об изъятии в Казну</t>
  </si>
  <si>
    <t>№ 570-ра расп АХМО о передаче МБУ ЦКС</t>
  </si>
  <si>
    <t>(для парка, уточнять у Козлова)</t>
  </si>
  <si>
    <t>с.Новокачалинск, ул.Калинина, д.17 (ХОЗУ Новокачалинск на ул. Школьная, 13)</t>
  </si>
  <si>
    <t>заявление от МУП "ЖКХ"</t>
  </si>
  <si>
    <t>571-ра расп АХМО о перед в хоз вед МУП "ЖКХ"</t>
  </si>
  <si>
    <t>№557-ра расп АХМО о перед  МКУ ХОЗУ</t>
  </si>
  <si>
    <t>двухсекционные палки для скандинавской ходьбы</t>
  </si>
  <si>
    <t>№ 552-ра расп АХМО о перед ДЮСШ</t>
  </si>
  <si>
    <t>с. Камень-Рыболов, ул. Гор. 1, д. 338 (1986)</t>
  </si>
  <si>
    <t>25:19:030201:1052</t>
  </si>
  <si>
    <t>СЧФ от 22.06.2022 №000039967</t>
  </si>
  <si>
    <t>Заявл от 26.10.2022 № 2808, опер упр</t>
  </si>
  <si>
    <t>СЧ от 09.08.22 №А-00240537</t>
  </si>
  <si>
    <t>заявл от 26.10.2022 №2809, опер упр</t>
  </si>
  <si>
    <t>Контракт от 24.08.2022 №24/08-1</t>
  </si>
  <si>
    <t>Контракт от 24.08.2022 №24/08-2</t>
  </si>
  <si>
    <t>Контракт от 24.08.2022 №24/08-3</t>
  </si>
  <si>
    <t>Контракт от 24.08.2022 №24/08-4</t>
  </si>
  <si>
    <t>заявл от 26.10.22 № 2810 опер упр</t>
  </si>
  <si>
    <t>Контракт от 26.08.2022 №26/08-2</t>
  </si>
  <si>
    <t>Контракт от 26.08.2022 №26/08-3</t>
  </si>
  <si>
    <t>Контракт от 26.08.2022 №26/08-4</t>
  </si>
  <si>
    <t>Контракт от 26.08.2022 №26/08-1</t>
  </si>
  <si>
    <t>завял от 26.10.2022 №2811, опер упр</t>
  </si>
  <si>
    <t>Ноутбук Lenovo L340-15API/81</t>
  </si>
  <si>
    <t>Ноутбук Lenovo Idealpad/82H9003RK/</t>
  </si>
  <si>
    <t>5101340014</t>
  </si>
  <si>
    <t>5101340015</t>
  </si>
  <si>
    <t>5101340017</t>
  </si>
  <si>
    <t>Дог КП №90/ СЧ № 90от 23.09.22</t>
  </si>
  <si>
    <t>Дог КП №116/ СЧ № 26 от 20.10.22</t>
  </si>
  <si>
    <t>заявл от 6.10.2022 №2812, опер упр</t>
  </si>
  <si>
    <t>Конт №81 от 14.02.22, СЧ №81 от24.03.22</t>
  </si>
  <si>
    <t>заявл от 26.10.22 № 2814, опер упр</t>
  </si>
  <si>
    <t>25:19:030201:1321</t>
  </si>
  <si>
    <t>10.10.20222</t>
  </si>
  <si>
    <t>№526-ра расп АХМО о включ в Реестр</t>
  </si>
  <si>
    <t>25:19:010501:193</t>
  </si>
  <si>
    <t>25:19:010701:336</t>
  </si>
  <si>
    <t>с. Камень-Рыболов, ул. Трактовая</t>
  </si>
  <si>
    <t>25:19:000000:2805</t>
  </si>
  <si>
    <t>25:19:000000:2820</t>
  </si>
  <si>
    <t>25:19:000000:2833</t>
  </si>
  <si>
    <t>25:19:000000:2883</t>
  </si>
  <si>
    <t>25:19:000000:2945</t>
  </si>
  <si>
    <t>25:19:000000:2946</t>
  </si>
  <si>
    <t>25:19:000000:2967</t>
  </si>
  <si>
    <t>25:19:000000:2969</t>
  </si>
  <si>
    <t>25:19:000000:2979</t>
  </si>
  <si>
    <t>25:19:000000:2980</t>
  </si>
  <si>
    <t>25:19:010101:274</t>
  </si>
  <si>
    <t>25:19:000000:2859</t>
  </si>
  <si>
    <t>25:19:010301:781</t>
  </si>
  <si>
    <t>25:19:010401:1096</t>
  </si>
  <si>
    <t>25:19:010401:1359</t>
  </si>
  <si>
    <t>25:19:010401:1589</t>
  </si>
  <si>
    <t>25:19:010401:1591</t>
  </si>
  <si>
    <t>25:19:010601:1374</t>
  </si>
  <si>
    <t>25:19:010601:1403</t>
  </si>
  <si>
    <t>25:19:010601:1456</t>
  </si>
  <si>
    <t>25:19:010601:1704</t>
  </si>
  <si>
    <t>25:19:010701:649</t>
  </si>
  <si>
    <t>25:19:010701:702</t>
  </si>
  <si>
    <t>25:19:010801:174</t>
  </si>
  <si>
    <t>25:19:010801:762</t>
  </si>
  <si>
    <t>25:19:010901:564</t>
  </si>
  <si>
    <t>25:19:010901:565</t>
  </si>
  <si>
    <t>25:19:010901:568</t>
  </si>
  <si>
    <t>25:19:011201:311</t>
  </si>
  <si>
    <t>25:19:011201:352</t>
  </si>
  <si>
    <t>25:19:011301:800</t>
  </si>
  <si>
    <t>25:19:011401:579</t>
  </si>
  <si>
    <t>25:19:011601:211</t>
  </si>
  <si>
    <t>25:19:011601:253</t>
  </si>
  <si>
    <t>25:19:020401:251</t>
  </si>
  <si>
    <t>25:19:020401:705</t>
  </si>
  <si>
    <t>25:19:020501:292</t>
  </si>
  <si>
    <t>25:19:030201:1186</t>
  </si>
  <si>
    <t>25:19:030204:1017</t>
  </si>
  <si>
    <t>25:19:030204:1384</t>
  </si>
  <si>
    <t>25:19:030204:436</t>
  </si>
  <si>
    <t>25:19:030207:1153</t>
  </si>
  <si>
    <t>25:19:030207:1214</t>
  </si>
  <si>
    <t>25:19:030207:236</t>
  </si>
  <si>
    <t>25:19:030208:975</t>
  </si>
  <si>
    <t>25:19:030209:992</t>
  </si>
  <si>
    <t>25:19:030210:511</t>
  </si>
  <si>
    <t>25:19:030301:394</t>
  </si>
  <si>
    <t>25:19:030301:432</t>
  </si>
  <si>
    <t>25:19:030301:503</t>
  </si>
  <si>
    <t>25:19:030301:650</t>
  </si>
  <si>
    <t>25:19:030301:651</t>
  </si>
  <si>
    <t>25:19:030601:156</t>
  </si>
  <si>
    <t>25:19:030701:588</t>
  </si>
  <si>
    <t>25:19:030207:2416</t>
  </si>
  <si>
    <t>25:19:030207:3135</t>
  </si>
  <si>
    <t>25:19:030207:3160</t>
  </si>
  <si>
    <t>25:19:030801:202</t>
  </si>
  <si>
    <t>25:19:030901:580</t>
  </si>
  <si>
    <t>25:19:031301:1043</t>
  </si>
  <si>
    <t>Квартира 7</t>
  </si>
  <si>
    <t>Квартира 90</t>
  </si>
  <si>
    <t>Квартира 71</t>
  </si>
  <si>
    <t>Квартира 64</t>
  </si>
  <si>
    <t>с. Камень-Рыболов, ул. Беговая, д. 2 (1991)</t>
  </si>
  <si>
    <t>25:19:030206:165</t>
  </si>
  <si>
    <t>Стол рабочий КСР-19/7 Ц1БР 1900*700-870</t>
  </si>
  <si>
    <t xml:space="preserve">Ванна моечная КВМ-126/63 2х секцеонная </t>
  </si>
  <si>
    <t>4101360034</t>
  </si>
  <si>
    <t>СЧ от 21.10.22 № ХТ-433</t>
  </si>
  <si>
    <t>Заявл от 11.11.2022 № 2940, опер упр</t>
  </si>
  <si>
    <t>Бизиборд 2Бегемотик"</t>
  </si>
  <si>
    <t>Стол универсальный для мозайки</t>
  </si>
  <si>
    <t>СЧ от 20.10.22 №957, Конт от 17.10 №957</t>
  </si>
  <si>
    <t>Заявл от 26.10.2022 № 2813, опер упр</t>
  </si>
  <si>
    <t>Проектор Everycom YG626</t>
  </si>
  <si>
    <t>Персональный компьютер OFFICE1022</t>
  </si>
  <si>
    <t>01013400001</t>
  </si>
  <si>
    <t>01013400002</t>
  </si>
  <si>
    <t>01013400003</t>
  </si>
  <si>
    <t>01013400004</t>
  </si>
  <si>
    <t>ТН от 01.09.09.22 № 8</t>
  </si>
  <si>
    <t>ТН от 24.10.22 № 12</t>
  </si>
  <si>
    <t>Заявл от 26.10.2022 № 2815, опер упр</t>
  </si>
  <si>
    <t>Договор социального найма № 173 от 10.12.2019 Зимин Д.Н.</t>
  </si>
  <si>
    <t>Договор социального найма № 4 от 06.07.2015 Завацкая А.В.</t>
  </si>
  <si>
    <t>Договор социального найма № 131 от 28.08.2018 Матвеева Т.С.</t>
  </si>
  <si>
    <t>Договор со.найма №13 от 19.10.2015 Кочнева М.Ф.</t>
  </si>
  <si>
    <t>Акт о прекращении договора 14.10.2022</t>
  </si>
  <si>
    <t>Акт о прекращении договора 07.02.2020</t>
  </si>
  <si>
    <t>25:19:031301:904</t>
  </si>
  <si>
    <t xml:space="preserve">Муниципальная казна </t>
  </si>
  <si>
    <t>Зарегистрировано за ХМО 07.11.2022</t>
  </si>
  <si>
    <t>15.03.22 №116-ра АХМОвключ в казну</t>
  </si>
  <si>
    <t>Машина для переработки овощей</t>
  </si>
  <si>
    <t>Чебуречница</t>
  </si>
  <si>
    <t>1101350004</t>
  </si>
  <si>
    <t>110135005</t>
  </si>
  <si>
    <t>1101350006</t>
  </si>
  <si>
    <t>СЧФ от 10.11.22 №05/11</t>
  </si>
  <si>
    <t>Заявл от 15.11.2022 № 2968, опер упр</t>
  </si>
  <si>
    <t>Договор соц.найма от 28.06.2017 № 92 (Половко А.В.)</t>
  </si>
  <si>
    <t>28.12.2021 № 1691-ра пост АХМО об изменении наименования объекта; 11.03.2022 Доп соглашение об изм.наименования (до - "Здание водонасосная станция"); 05.07.2022 № 335-ра АХМО о внесении изменений в учетные данные</t>
  </si>
  <si>
    <t>Договор социального найма № 24 от 02.02.2007    Шаповалова О.В.</t>
  </si>
  <si>
    <t>МФУ Brother-DCP-L2500DR</t>
  </si>
  <si>
    <t>МФУ HP-PRO-M28W</t>
  </si>
  <si>
    <t>Принтер лазерный Kyocera FS-1060DN</t>
  </si>
  <si>
    <t>4101344184</t>
  </si>
  <si>
    <t>4101344185</t>
  </si>
  <si>
    <t>4101344186</t>
  </si>
  <si>
    <t>СЧФ и ТН №68 от 01.11.2022</t>
  </si>
  <si>
    <t>заявл от 16.11.2022 № 2982, опер упр</t>
  </si>
  <si>
    <t>Карта "Национальности России"</t>
  </si>
  <si>
    <t>4101360130</t>
  </si>
  <si>
    <t>СЧФ/ТН/ДОГ №25 от10.11.2022</t>
  </si>
  <si>
    <t>заявл от 16.11.2022 №2979, опер упр</t>
  </si>
  <si>
    <t>Влажный препарат Внеутренне строение рыбы</t>
  </si>
  <si>
    <t>Модель-аппликация Биосинтез белка (ламинированная)</t>
  </si>
  <si>
    <t>Набор гербариев</t>
  </si>
  <si>
    <t>Коллекция Палеонтологическая</t>
  </si>
  <si>
    <t>Набор моделей органов по биологии 11 шт.</t>
  </si>
  <si>
    <t>Набор таблиц рельефных по биологии 11 шт</t>
  </si>
  <si>
    <t>Микроскоп школьный (40-640х, с подсветкой)</t>
  </si>
  <si>
    <t>4101260521- 4101260526</t>
  </si>
  <si>
    <t>Прибор для демонстрации всасывания воды корнями</t>
  </si>
  <si>
    <t>Комплект микропрепаратов 5 шт</t>
  </si>
  <si>
    <t>Комплект моделей органических веществ (гибридные орбитали)</t>
  </si>
  <si>
    <t>Модель Кристаллическая решетка железа</t>
  </si>
  <si>
    <t>Таблицы по химии 11 шт</t>
  </si>
  <si>
    <t>Спиртовка лабораторная</t>
  </si>
  <si>
    <t>4101260532- 4101260533</t>
  </si>
  <si>
    <t>Комплект для составления моделей молекул по органике и неорганике для учителя</t>
  </si>
  <si>
    <t>Вакуумная тарелка со звонком</t>
  </si>
  <si>
    <t>Набор лабораторный Оптика расширенный</t>
  </si>
  <si>
    <t>Комплект для демомстрации поверхностного натяжения</t>
  </si>
  <si>
    <t>Набор лабораторный Тепловые явления расширенный</t>
  </si>
  <si>
    <t>Катушка демонстрационная</t>
  </si>
  <si>
    <t>Комплект тележек лекгоподвижных</t>
  </si>
  <si>
    <t>Комплект цифровых измерителей тока и напряжения демонстрационный</t>
  </si>
  <si>
    <t>Магазин сопротивлений (демонстрационный)</t>
  </si>
  <si>
    <t>Магнит U-образный демонтрационный</t>
  </si>
  <si>
    <t>Магнит полосовой демонстрационный 2шт</t>
  </si>
  <si>
    <t>Машина волновая (демонстрационная модель)</t>
  </si>
  <si>
    <t>Маятник элетростатический (пара)</t>
  </si>
  <si>
    <t>Механическая модель броуновского движения</t>
  </si>
  <si>
    <t>Модель двигателя внутреннего сгорания</t>
  </si>
  <si>
    <t>Модель для демонстрации в объеме линий магнитного поля</t>
  </si>
  <si>
    <t>Модель электромагнитного реле</t>
  </si>
  <si>
    <t>Модель-аппликация Деление урана Цепная ядерная реакция</t>
  </si>
  <si>
    <t>Набор "Кристаллизация"</t>
  </si>
  <si>
    <t>Набор демонстрационный "Вращательное движение"</t>
  </si>
  <si>
    <t>Набор демонстрационный "Газовые законы и свойстсва насыщенных паров"</t>
  </si>
  <si>
    <t>Набор демонстрационный "Геометрическая оптика" расширенный</t>
  </si>
  <si>
    <t>Набор демонстрационный "Механика"</t>
  </si>
  <si>
    <t>Набор демонстрационный "Сосуды сообщающиеся"</t>
  </si>
  <si>
    <t>Набор демонстрационный "Тепловые явления"</t>
  </si>
  <si>
    <t>Набор демонстрационный "Электричество 1" ("Постоянный ток")</t>
  </si>
  <si>
    <t>Набор демонстрационный "Электричество 3" "Электродинамика"</t>
  </si>
  <si>
    <t>Набор демонстрационный "Электричество 4" ("Электрический ток в вакууме")</t>
  </si>
  <si>
    <t>Набор для демонстраций по физике Вращение</t>
  </si>
  <si>
    <t>Набор для демонстраций по физике Механика</t>
  </si>
  <si>
    <t>Набор для изучения закона Бойля-Мариотта с манометром</t>
  </si>
  <si>
    <t>Набор для изучения поверхностного натяжения жидкости</t>
  </si>
  <si>
    <t>Набор по статике с магнитными держателями</t>
  </si>
  <si>
    <t>Набор по электролизу демонстрационный</t>
  </si>
  <si>
    <t>4101260567, 4101260572, 4101260573</t>
  </si>
  <si>
    <t>Набор по электролизу лабораторный</t>
  </si>
  <si>
    <t>Пистолет баллистический</t>
  </si>
  <si>
    <t>Прибор "Магнитное поле Земли"</t>
  </si>
  <si>
    <t>Прибор для демонстрации атмосферного давления (Магдебургские полушария)</t>
  </si>
  <si>
    <t>Прибор для демонстрации вращения рамки в магнитном поле (с магнитами)</t>
  </si>
  <si>
    <t>Прибор для демонстрации давления в жидкости</t>
  </si>
  <si>
    <t>Прибор для демон-ции завис-ти сопрот. проводника от его длины,сечения и материал</t>
  </si>
  <si>
    <t>Прибор для демонстрации сложения колебаний</t>
  </si>
  <si>
    <t>Прибор для демонстрации теплопроводности тел</t>
  </si>
  <si>
    <t>Прибор для демонстрации упругих деформаций</t>
  </si>
  <si>
    <t>Прибор для демонстрации электромагнитной индукции (токи Фуко)</t>
  </si>
  <si>
    <t>Прибор для изучения зависимости сопротивления металлов от температуры</t>
  </si>
  <si>
    <t>Прибор для изучения магнитного поля Земли</t>
  </si>
  <si>
    <t>Прибор для изучения плавания тел</t>
  </si>
  <si>
    <t>Прибор для наблюдения линейчатых спектров</t>
  </si>
  <si>
    <t>Рычаг демонстрационный</t>
  </si>
  <si>
    <t>4101260590- 4101260592</t>
  </si>
  <si>
    <t>Сосуд для взвешивания воздуха</t>
  </si>
  <si>
    <t>Стакан отливной демонстрационный</t>
  </si>
  <si>
    <t>Султан электростатический (пара)</t>
  </si>
  <si>
    <t>Тарелка вакуумная со звонком</t>
  </si>
  <si>
    <t>Трубка для демонстрации конвекции в жидкости</t>
  </si>
  <si>
    <t>Весы ученические, лабораторные, портативные до 200г, точность 0,01г</t>
  </si>
  <si>
    <t>Вольтметр (0-6 В)</t>
  </si>
  <si>
    <t>4101260600- 4101260601</t>
  </si>
  <si>
    <t>Динамометр 1Н лабораторный</t>
  </si>
  <si>
    <t>4101260602- 4101260604</t>
  </si>
  <si>
    <t>Метр демонстрационный</t>
  </si>
  <si>
    <t>Миллиамперметр</t>
  </si>
  <si>
    <t>4101260606- 4101260608</t>
  </si>
  <si>
    <t>Миллиамперметр лабораторный</t>
  </si>
  <si>
    <t>4101260609- 4101260611</t>
  </si>
  <si>
    <t>Прибор для измерения длины световой волны с набором дифракционных решеток</t>
  </si>
  <si>
    <t>4101260612- 4101260613</t>
  </si>
  <si>
    <t>Трибометр демонстрационный</t>
  </si>
  <si>
    <t>Трибометр лабораторный</t>
  </si>
  <si>
    <t>Комплект блоков лабораторный</t>
  </si>
  <si>
    <t>4101260616- 4101260618</t>
  </si>
  <si>
    <t>Лабораторный комплект по электростатике</t>
  </si>
  <si>
    <t>4101260619- 4101260621</t>
  </si>
  <si>
    <t>Лабораторный набор "Гидростатика, плавание тел"</t>
  </si>
  <si>
    <t>4101260622- 4101260624</t>
  </si>
  <si>
    <t>Лабораторный набор "Звуковые явления"</t>
  </si>
  <si>
    <t>4101260625- 4101260627</t>
  </si>
  <si>
    <t>Лабораторный набор "Магнетизм"</t>
  </si>
  <si>
    <t>4101260628- 4101260630</t>
  </si>
  <si>
    <t>Лабораторный набор "Электричество"</t>
  </si>
  <si>
    <t>4101260631- 4101260633</t>
  </si>
  <si>
    <t>Лабораторный набор Исследование атмосферного давления</t>
  </si>
  <si>
    <t>4101260634- 4101260636</t>
  </si>
  <si>
    <t>Лабораторный набор Кристаллизация</t>
  </si>
  <si>
    <t>4101260637- 4101260639</t>
  </si>
  <si>
    <t>Набор лабораторный Электростатика</t>
  </si>
  <si>
    <t>4101260640- 4101260642</t>
  </si>
  <si>
    <t>Магазин сопротивления лабораторный</t>
  </si>
  <si>
    <t>4101260643- 4101260645</t>
  </si>
  <si>
    <t>Набор атомов для составления моделей молекул лабораторный (82 шт)</t>
  </si>
  <si>
    <t>4101260646- 4101260647</t>
  </si>
  <si>
    <t>Набор капилляров лабораторный</t>
  </si>
  <si>
    <t>4101260648- 4101260649</t>
  </si>
  <si>
    <t>Набор лабораторный Механика</t>
  </si>
  <si>
    <t>Секундомер лабораторный</t>
  </si>
  <si>
    <t>Стакан отливной лабораторный</t>
  </si>
  <si>
    <t>4101260652- 4101260654</t>
  </si>
  <si>
    <t>Штатив лабораторный комбинированный ШЛб</t>
  </si>
  <si>
    <t>4101260655- 4101260657</t>
  </si>
  <si>
    <t>Набор дифракционных решеток (4шт)</t>
  </si>
  <si>
    <t>Теплоприемник (пара)</t>
  </si>
  <si>
    <t>Звонок электрический демонстрационный</t>
  </si>
  <si>
    <t>Зеркало выпуклое и вогнутое (комплект)</t>
  </si>
  <si>
    <t>Камертоны на резонансных ящиках (пара)</t>
  </si>
  <si>
    <t>Прибор для демонстрации взаимодействия электрических токов</t>
  </si>
  <si>
    <t>Прибор для изучения правила Ленца</t>
  </si>
  <si>
    <t>Прибор по взаимодействию зарядов (электростатическая дорожка)</t>
  </si>
  <si>
    <t>Стрелки магнитные на штативах (пара)</t>
  </si>
  <si>
    <t xml:space="preserve">4101260666- 4101260667 </t>
  </si>
  <si>
    <t>Трубка Ньютона</t>
  </si>
  <si>
    <t>Шар Паскаля</t>
  </si>
  <si>
    <t>Динамометр лабораторный 5Н цилиндрический</t>
  </si>
  <si>
    <t>4101260670- 4101260672</t>
  </si>
  <si>
    <t>Динамометр демонстрационный (пара)</t>
  </si>
  <si>
    <t>Набор геометрическая оптика</t>
  </si>
  <si>
    <t>4101260674- 4101260676</t>
  </si>
  <si>
    <t>Лабораторный набор "Механика, простые механизмы"</t>
  </si>
  <si>
    <t>4101260677- 4101260679</t>
  </si>
  <si>
    <t>Лабораторный набор "Тепловые явления"</t>
  </si>
  <si>
    <t>4101260681- 4101260683</t>
  </si>
  <si>
    <t>СЧ/ТН№УТ-409 от13.10, Дог №409 от23.06</t>
  </si>
  <si>
    <t>СЧ/ТН№УТ-412 от13.10, Дог№412 от 23.06</t>
  </si>
  <si>
    <t>заявл от 16.11.2022 №2981, опер упр</t>
  </si>
  <si>
    <t>Кресло в актовый зал (трехсекционные) Alina</t>
  </si>
  <si>
    <t>4101360474 - 4101360507</t>
  </si>
  <si>
    <t>4101360508</t>
  </si>
  <si>
    <t>СЧ№1-380/ТН№1-686 от14.10,МК от18.07</t>
  </si>
  <si>
    <t>СЧ№1-380/ТН№1-686 от14.10,МК от18.08</t>
  </si>
  <si>
    <t>заявл от 16.11.2022 № 2980, опер упр</t>
  </si>
  <si>
    <t>СЧ/ТН№УТ-412 от13.10, Д №412 от 23.06</t>
  </si>
  <si>
    <t>Дог аренды ООО "Центр Строй" от 09.06.2022 № 12 (с 04.07.2022)</t>
  </si>
  <si>
    <t>Договор спец. Найма от 10.11.2022 Евтушенко Милана Олеговна</t>
  </si>
  <si>
    <t>Договор спец.найма от 16.11.2022  Баева Анжела Владимировна</t>
  </si>
  <si>
    <t>Договор спец. Найма от 14.11.2022 Сусленкова О.О</t>
  </si>
  <si>
    <t>Экскаватор одноковшовый пневмоколесный; марка, модель, коммерческое наименование машины – TVEX 140W; гос.рег.знак - 25 ВО 5704, организация-изготовитель, страна изготовления – ЗАО «Тверской экскаватор», Россия; год производства машины – 2019; заводской номер машины, идентификационный номер машины (VIN или PIN) – 0114; тип двигателя (двигателей) – двигатель внутреннего сгорания, один; модель, номер двигателя (двигателей) – Д 245.2S2 № 054496; рабочий объем двигателя (двигателей), см3 – 4750; мощность двигателя (двигателей), кВт (л.с.) – 90 (122); вид движения – колесный; цвет машины – комбинированный: белый, серый; паспорт самоходной машины – RU CB 483792, выдан 12.07.2019г.</t>
  </si>
  <si>
    <t>у Ружанского??? Списание-Утилизация (планируется на 2023 год)</t>
  </si>
  <si>
    <t>ООО ДАЛЬАТП Договор аренды № 15 от 12.07.201 до 14.07.2026</t>
  </si>
  <si>
    <t xml:space="preserve">МУП ЖКХ - 29.06.2018 № 1 Доп. Согл к Дог БезвозмП от 14.09.2018 № 1 </t>
  </si>
  <si>
    <t>выставлен на продажу с 2022</t>
  </si>
  <si>
    <t>В случае продаже илии утилизации, после снятия с учета ТС дать информацию в УНО бухг.МБОУ СОШ № 9 с. Комиссарово (т.к. ТС числится за ними)</t>
  </si>
  <si>
    <t>Т 917 ХА</t>
  </si>
  <si>
    <t>Списание-Утилизация?</t>
  </si>
  <si>
    <t>перерегистрация 2023?</t>
  </si>
  <si>
    <t>утилизация?</t>
  </si>
  <si>
    <t>Дллинофокусный XGA проектор Acer BS-112Р</t>
  </si>
  <si>
    <t>4101344139</t>
  </si>
  <si>
    <t>СЧ/ТН №308 от 10.11.2022</t>
  </si>
  <si>
    <t>заявл от 25.11.2022 № 3080, опер упр</t>
  </si>
  <si>
    <t>Телевизор LED 58" (147см)</t>
  </si>
  <si>
    <t>Предлож№А-17315426 от 16.11.2022</t>
  </si>
  <si>
    <t>Заявл от 28.11.2022 № 2030, опер упр</t>
  </si>
  <si>
    <t>с. Владимиро-Петровка, ул. Молодежная, д. 1 (1979)</t>
  </si>
  <si>
    <t>25:19:031301:576</t>
  </si>
  <si>
    <t>№ 649-ра расп АХМО о включ в состав казны</t>
  </si>
  <si>
    <t>Проектор Aser 110P (3ВD) DPL2700</t>
  </si>
  <si>
    <t>616-ра расп ХМО о передаче в опер упр</t>
  </si>
  <si>
    <t>Доп согл № 10 об исключ из дог; 15.11.2022 № 611-ра АХМО О выводе из эксплуатации</t>
  </si>
  <si>
    <t>Персональный компьютер OFFICE-02211 15</t>
  </si>
  <si>
    <t>Персональный компьютер OFFICE-02211 37</t>
  </si>
  <si>
    <t>0000000090</t>
  </si>
  <si>
    <t>0000000091</t>
  </si>
  <si>
    <t>Дог КП №А4014, ТН №16 от 08.11.22</t>
  </si>
  <si>
    <t>ВСЕГО, в т.ч</t>
  </si>
  <si>
    <t>25:19:010401:1365</t>
  </si>
  <si>
    <t>25:19:030210:114</t>
  </si>
  <si>
    <t>с. Астраханка, ул. Решетникова, д. 144</t>
  </si>
  <si>
    <t>25:19:030210:268</t>
  </si>
  <si>
    <t>№ 628-ра О включ в состав казны и реестр (жилой дом+зем уч)</t>
  </si>
  <si>
    <t>Здание Администрации</t>
  </si>
  <si>
    <t>с. Камень-рыболов, ул. Пионерская, 8</t>
  </si>
  <si>
    <t>№ 614-ра АХМО о перед в хоз вед МУП ЖКХ</t>
  </si>
  <si>
    <t>Счетчик воды</t>
  </si>
  <si>
    <t>№614-ра АХМО о перед в хоз вед МУП ЖКХ</t>
  </si>
  <si>
    <t>в здании: с. К-Р, ул. Пионерская, 8</t>
  </si>
  <si>
    <t>Муниципальная казна, спец ЖФ</t>
  </si>
  <si>
    <t>№ 603-ра расп о включ в Реестр, 14.11.22 № 609-ра вкл в казну</t>
  </si>
  <si>
    <t>№582-ра расп о включ в Реестр; 14.11.22 № 610-ра вкл в казну</t>
  </si>
  <si>
    <t>17.11.2022 №615-ра Об изъятии из хоз вед МУП "ЖКХ"</t>
  </si>
  <si>
    <t>№615-ра Об изъятии ОС из хоз вед МУП "ЖКХ"</t>
  </si>
  <si>
    <t>Планируется: Акт обследования Дорошенка и списание</t>
  </si>
  <si>
    <t>Акт обследования, списание</t>
  </si>
  <si>
    <t>Акт обследования от 21.11.2022, списание</t>
  </si>
  <si>
    <t>Передача  ДРСК?</t>
  </si>
  <si>
    <t>групповой водовод</t>
  </si>
  <si>
    <t>Оформление</t>
  </si>
  <si>
    <t>№669-ра АХМО о передаче в опер упр</t>
  </si>
  <si>
    <t>№ 670-ра АХМО о передаче в опер упр</t>
  </si>
  <si>
    <t>№678-ра АХМО о передаче в опер упр</t>
  </si>
  <si>
    <t>№676-ра О передаче в опер упр</t>
  </si>
  <si>
    <t>3</t>
  </si>
  <si>
    <t>Заявл № 3217 от 06.12.2022, опер упр</t>
  </si>
  <si>
    <t>Домашняя аудиосистема All-in-On DEXP</t>
  </si>
  <si>
    <t>ТЧ А-16831221 от 08.11.2022</t>
  </si>
  <si>
    <t>ТН №УХ-633 от 01.11.2022</t>
  </si>
  <si>
    <t>Тележка для зарядки 10 ноутбуков</t>
  </si>
  <si>
    <t>СЧ№00606/7571 от 12.10.22, ТН01458 от 07.11.22, Дог №00606/7571 от 12.10.22</t>
  </si>
  <si>
    <t>СЧ№00606/7571 от 12.10.22, ТН01458 от 07.11.22, Дог №00606/7571 от 12.10.23</t>
  </si>
  <si>
    <t>(забаланс)БУ-000000000000893</t>
  </si>
  <si>
    <t>передаточный акт № 3 от 25.06.2015; № 44 от 15.03.2022 Мельникова Н.П; Акт опрекращении договора от 11.04.2022</t>
  </si>
  <si>
    <t>08.12.2022 №1794-па АХМО о включ в спец. ЖФ для детей сирот</t>
  </si>
  <si>
    <t>Светильники 8 шт.</t>
  </si>
  <si>
    <t>Трансформатор тока 3 шт.</t>
  </si>
  <si>
    <t>Счечик Меркурий 230-AR-03</t>
  </si>
  <si>
    <t>Трансформатор ока 3 шт.</t>
  </si>
  <si>
    <t>Счечик Меркурий трех фазный</t>
  </si>
  <si>
    <t>8</t>
  </si>
  <si>
    <t>№ 615-раАХМО Об изъятии у МУП ЖКХ</t>
  </si>
  <si>
    <t>Принтер Epson L1110</t>
  </si>
  <si>
    <t>1013400001</t>
  </si>
  <si>
    <t>1013611524</t>
  </si>
  <si>
    <t>1013611525</t>
  </si>
  <si>
    <t>1013611526</t>
  </si>
  <si>
    <t>ТЧ №А-15822253 от 21.10.22</t>
  </si>
  <si>
    <t>ТТН №8 от 10.11.22</t>
  </si>
  <si>
    <t>заявл № 3293 от 13.12.2022, опер упр</t>
  </si>
  <si>
    <t>с. Вл-Петровка, ул. Гагарина, (1961)</t>
  </si>
  <si>
    <t>Жилой дом</t>
  </si>
  <si>
    <t>№ 628-ра О включ в состав казны и реестр (жилой дом+зем уч), 13.12.22 № 687-ра о внес.измен.</t>
  </si>
  <si>
    <t>Здание водонасосной станции инв. 1 (ВНС)</t>
  </si>
  <si>
    <t>Здание водонасосной станции инв. 2 (ВНС)</t>
  </si>
  <si>
    <t>проверить наименование по передаче</t>
  </si>
  <si>
    <t>Здание хранилища/здание хранилища инв. 6</t>
  </si>
  <si>
    <t>не вносили изменения ??</t>
  </si>
  <si>
    <t>с. Владимиро-Петровка, ул. Гагарина, 31а</t>
  </si>
  <si>
    <t xml:space="preserve">Зона отдыха </t>
  </si>
  <si>
    <t>Здание казармы со столовой</t>
  </si>
  <si>
    <t>Здание - Детский сад</t>
  </si>
  <si>
    <t>0?</t>
  </si>
  <si>
    <t>25:19:010202:253</t>
  </si>
  <si>
    <t>25:19:030207:2863</t>
  </si>
  <si>
    <t>25:19:011201:622</t>
  </si>
  <si>
    <t>25:19:020401:485</t>
  </si>
  <si>
    <t>в мат зап</t>
  </si>
  <si>
    <t>Площадка для твердых коммуналь-ных отходов (с. Камень-Рыболов, ул. гор. 1, 97 мюго-западнее от дома № 338)</t>
  </si>
  <si>
    <t>Площадка для твердых коммуналь-ных отходов (с. Камень-Рыболов, ул. гор. 1, 41,5 м севернее от дома № 41)</t>
  </si>
  <si>
    <t>Площадка для твердых коммуналь-ных отходов (с. Камень-Рыболов, ул. Пионерская, 32 м северо-восточнее от дома № 2)</t>
  </si>
  <si>
    <t>Площадка для твердых коммуналь-ных отходов (с. Камень-Рыболов, ул. Кирова, 24 м северо-западнее от дома № 27)</t>
  </si>
  <si>
    <t>Площадка для твердых коммуналь-ных отходов (с. Камень-Рыболов, ул. Октябрьская, 27 м северо-западнее от дома № 9)</t>
  </si>
  <si>
    <t>Площадка для твердых коммуналь-ных отходов (с. Камень-Рыболов, ул. Трактовая, 28 м восточнее от дома № 48)</t>
  </si>
  <si>
    <t>Площадка для твердых коммуналь-ных отходов (с. Камень-Рыболов, ул. Трактовая, 21 пм южнее от дома № 24)</t>
  </si>
  <si>
    <t>Площадка для твердых коммуналь-ных отходов (с. Камень-Рыболов, ул. Трактовая, 23 м западнее дома № 32А)</t>
  </si>
  <si>
    <t>Площадка для твердых коммуналь-ных отходов (с. Камень-Рыболов, ул. Трактовая, 46 м восточнее от дома № 94)</t>
  </si>
  <si>
    <t>Площадка для твердых коммуналь-ных отходов (с. Камень-Рыболов, ул. Решетникова, 22 м северо-западнее от дома № 6)</t>
  </si>
  <si>
    <t>Площадка для твердых коммуналь-ных отходов (с. Камень-Рыболов, ул. Трактовая, д. 25 м западнее от дома№ 2/2)</t>
  </si>
  <si>
    <t>Площадка для твердых коммуналь-ных отходов (с. Ильинка, ул. Столетия, 25 м севернее от дома № 9)</t>
  </si>
  <si>
    <t>Площадка для твердых коммуналь-ных отходов (с. Астраханка, ул. Бе-резюка, 22 м севернее от дома  № 6)</t>
  </si>
  <si>
    <t>Площадка для твердых коммуналь-ных отходов (с. Камень-Рыболов, ул. Железнодорожная, 25 м восточнее от дома № 23)</t>
  </si>
  <si>
    <t>Площадка для твердых коммуналь-ных отходов (с. Камень-Рыболов, ул. Пионерская, 31 м северо-восточнее от дома № 2))</t>
  </si>
  <si>
    <t>Площадка для твердых коммуналь-ных отходов (с. Камень-Рыболов, ул. Трактовая, 24 м западнее от дома 2/2)</t>
  </si>
  <si>
    <t>Площадка для твердых коммуналь-ных отходов (с. Камень-Рыболов, ул. Трактовая, 36м восточнее дома 90)</t>
  </si>
  <si>
    <t>Площадка для твердых коммуналь-ных отходов (с. Камень-Рыболов, ул. Трактовая, 52 м западнее от дома № 107)</t>
  </si>
  <si>
    <t>Площадка для твердых коммуналь-ных отходов (с. Камень-Рыболов, ул. Трактовая, 96 м западнее от дома № 117а)</t>
  </si>
  <si>
    <t>Площадка для твердых коммуналь-ных отходов (с. Камень-Рыболов, ул. Дзержинского, 26 м южнее от дома № 6)</t>
  </si>
  <si>
    <t>Площадка для твердых коммуналь-ных отходов (с. Камень-Рыболов, ул. 50 лет ВЛКСМ, 34 м восточнее от дома № 7)</t>
  </si>
  <si>
    <t>Площадка для твердых коммуналь-ных отходов (с. Камень-Рыболов, ул. Трактовая, 66 м западнее от дома № 1а)</t>
  </si>
  <si>
    <t>Площадка для твердых коммуналь-ных отходов (с. Владимиро-Петровка, ул. Молодежная, 10 м южнее от дома № 6)</t>
  </si>
  <si>
    <t>Площадка для твердых коммуналь-ных отходов (с. Камень-Рыболов, ул. Железнодорожная, 30 м севернее от дома № 28)</t>
  </si>
  <si>
    <t>Площадка для твердых коммуналь-ных отходов (с. Новоселище, ул. Школьная, 20 м севернее от дома № 30а)</t>
  </si>
  <si>
    <t>Площадка для твердых коммуналь-ных отходов (с. Владимиро-Петровка, ул. Ленина, 73 м юго-восточнее от дома № 2)</t>
  </si>
  <si>
    <t>Площадка для твердых коммунальных отходов (с. Камень-Рыболов, ул. Рабочая,73 м северо-западнее от дома № 50)</t>
  </si>
  <si>
    <t>Площадка для твердых коммунальных отходов (с. Камень-Рыболов, ул. Рабочая, 27 м севернее от дома № 26 А)</t>
  </si>
  <si>
    <t>Площадка для твердых коммунальных отходов (с. Камень-Рыболов, ул. Вокзальная, 32 м западнее от дома № 8)</t>
  </si>
  <si>
    <t>Площадка для твердых коммуналь-ных отходов (с. Камень-Рыболов, ул. Трактовая, 56 м восточнее от дома № 97)</t>
  </si>
  <si>
    <t>10.12.2022 № 524-ра АХМО О внес изм в 423-ра от 01.10.2020 (наименован ОС)</t>
  </si>
  <si>
    <t>Проектор Rombica Ray Box A</t>
  </si>
  <si>
    <t>4101340010</t>
  </si>
  <si>
    <t>4101340008</t>
  </si>
  <si>
    <t>ТЧ А-18163556 от 06.12.2022</t>
  </si>
  <si>
    <t>Заявл от 16.12.2022 № 3323, опер упр</t>
  </si>
  <si>
    <t>МФУ Pantum M6550NW (принтер/сканер)</t>
  </si>
  <si>
    <t>4101340005</t>
  </si>
  <si>
    <t>ТЧ А-1861835 от 08.12.2022</t>
  </si>
  <si>
    <t>Заявл от 16.12.2022 № 3322, опер упр</t>
  </si>
  <si>
    <t>с. Владимиро-Петровка, ул. Комсомольская, д. 8 (1968)</t>
  </si>
  <si>
    <t>№702-ра АХМО о включ в состав казны и Реестр</t>
  </si>
  <si>
    <t>Дог соц найма от 03.11.2020 № 209 Оноприенко А.П.</t>
  </si>
  <si>
    <t>Акт обследования от 21.11.2022, (с. Мельгуновка, ул. Школьная, 28)</t>
  </si>
  <si>
    <t>шкаф купе 2-х створч.</t>
  </si>
  <si>
    <t>Стул "Серия Т-11"</t>
  </si>
  <si>
    <t>Прибор гранит 5</t>
  </si>
  <si>
    <t>Воздушная линия -0,4кВ</t>
  </si>
  <si>
    <t>Генератор АБП 20-Т400 ВБ-БС "Вепрь"</t>
  </si>
  <si>
    <t>Котел водонагрейный КВр-0,3-95</t>
  </si>
  <si>
    <t>12.08.22 №408-ра Овнес.изм в учет дан (былос.Ильинка, ул Столетия. 11(кв.9,10)</t>
  </si>
  <si>
    <t>с.Ильинка, ул Столетия, д. 11, пом. 10-9 (1966)</t>
  </si>
  <si>
    <t>Нежилое помещение</t>
  </si>
  <si>
    <t>25:19:010601:1011</t>
  </si>
  <si>
    <t>Нежилые помещения № 1-5 (в жилом доме)</t>
  </si>
  <si>
    <t>Нежилые помещения № 3-6 (в жилом доме)</t>
  </si>
  <si>
    <t>Договор соц.найма  №78 от 22.12.2022 Жмуренко Федор Владимирович</t>
  </si>
  <si>
    <t>приватизация №25 от 12.12.2022</t>
  </si>
  <si>
    <t>МФУ струйное Epson EcoTank L6290</t>
  </si>
  <si>
    <t>01013400005</t>
  </si>
  <si>
    <t>Автомат Калашникова АК 74М-М</t>
  </si>
  <si>
    <t>Пневматическая винтовка Baikal MP-512C-06</t>
  </si>
  <si>
    <t>4101360453</t>
  </si>
  <si>
    <t>4101360454</t>
  </si>
  <si>
    <t>4101360455</t>
  </si>
  <si>
    <t>4101360456</t>
  </si>
  <si>
    <t>Теплосеть (недвижимое) Ведомость минус 18096,93</t>
  </si>
  <si>
    <t>не отражается в ведомости ОС</t>
  </si>
  <si>
    <t>ПК  DEXP Aquilon</t>
  </si>
  <si>
    <t>Ноутбук YH 250G8</t>
  </si>
  <si>
    <t>4101340006</t>
  </si>
  <si>
    <t>Ноутбук Lenovo Idealpad3 /82H9003RK/</t>
  </si>
  <si>
    <t>Дог КП №116/ СЧ № 26 от 20.10.23</t>
  </si>
  <si>
    <t>9916,29 в недвижимом</t>
  </si>
  <si>
    <t>01013400089</t>
  </si>
  <si>
    <t>расчет. док-твы от 04.05.2022</t>
  </si>
  <si>
    <t>0,12 коп. разница</t>
  </si>
  <si>
    <t>№671-ра АХМО о передаче в опер упр</t>
  </si>
  <si>
    <t>Системная камера Canon EOS( гранты)</t>
  </si>
  <si>
    <t>1013400034</t>
  </si>
  <si>
    <t>1013400035</t>
  </si>
  <si>
    <t>15,6" Ноутбук Acer Aspire 3</t>
  </si>
  <si>
    <t>961</t>
  </si>
  <si>
    <t xml:space="preserve">ВСЕГО (баланс) </t>
  </si>
  <si>
    <t>4101260599</t>
  </si>
  <si>
    <t>4101260598</t>
  </si>
  <si>
    <t>в ведомости нет</t>
  </si>
  <si>
    <t>Библиотечный фонд 46800</t>
  </si>
  <si>
    <t>Библиотечный фонд 3570</t>
  </si>
  <si>
    <t>Кабельная линия</t>
  </si>
  <si>
    <t>65 м</t>
  </si>
  <si>
    <t xml:space="preserve">с. Камень-Рыболов, ул. Беговая, сооружение № 2/э </t>
  </si>
  <si>
    <t>25:19:000000:3236</t>
  </si>
  <si>
    <t>с. Владимиро-Петровка, ул. Молодежная, сооружение № 1/э</t>
  </si>
  <si>
    <t>25:19:031301:1303</t>
  </si>
  <si>
    <t>10 м</t>
  </si>
  <si>
    <t>25:19:030204:1374</t>
  </si>
  <si>
    <t>с. Камень-Рыболов, ул. Железнодорожная, сооружение № 23/э</t>
  </si>
  <si>
    <t>50 м</t>
  </si>
  <si>
    <t>25:19:030208:1428</t>
  </si>
  <si>
    <t>с. Астраханка, ул. Березюка, сооружение № 8/э</t>
  </si>
  <si>
    <t>13 м</t>
  </si>
  <si>
    <t>25:19:030207:3584</t>
  </si>
  <si>
    <t>с. Камень-Рыболов, ул. Кирова, сооружение № 27/э</t>
  </si>
  <si>
    <t>137 м</t>
  </si>
  <si>
    <t>Воздушная линия – 10 кВ, протяженностью 90 м</t>
  </si>
  <si>
    <t>25:19:030201:1772</t>
  </si>
  <si>
    <t>с. Камень-Рыболов ул. Северная, сооружение № 2/э</t>
  </si>
  <si>
    <t>90 м</t>
  </si>
  <si>
    <t>67 кв.м</t>
  </si>
  <si>
    <t>Трансформаторная подстанция-10/0,4кВ</t>
  </si>
  <si>
    <t>с. Камень-Рыболов ул. Северная, сооружение № 2/э1</t>
  </si>
  <si>
    <t>25:19:030201:1773</t>
  </si>
  <si>
    <t>25:19:031301:1304</t>
  </si>
  <si>
    <t>с. Владимиро-Петровка, ул. Ленина, сооружение № 2/э</t>
  </si>
  <si>
    <t>25:19:030209:1216</t>
  </si>
  <si>
    <t>58 м</t>
  </si>
  <si>
    <t>с. Камень-Рыболов, ул. Трактовая, сооружение № 94/э</t>
  </si>
  <si>
    <t>25:19:031301:1305</t>
  </si>
  <si>
    <t>12 м</t>
  </si>
  <si>
    <t>с. Владимиро-Петровка, ул. Ленина, сооружение № 4/э</t>
  </si>
  <si>
    <t>25:19:031301:1306</t>
  </si>
  <si>
    <t>23 м</t>
  </si>
  <si>
    <t>с. Владимиро-Петровка, ул. Ленина, сооружение № 6/э</t>
  </si>
  <si>
    <t>25:19:031301:1307</t>
  </si>
  <si>
    <t>14 м</t>
  </si>
  <si>
    <t>с. Владимиро-Петровка, ул. Ленина, сооружение № 10/э</t>
  </si>
  <si>
    <t>25:19:030206:522</t>
  </si>
  <si>
    <t>145 м</t>
  </si>
  <si>
    <t>с. Камень-Рыболов, ул. Трактовая, сооружение № 117/э</t>
  </si>
  <si>
    <t>25:19:031301:1308</t>
  </si>
  <si>
    <t>с. Владимиро-Петровка, ул. Ленина, сооружение № 8/э</t>
  </si>
  <si>
    <t>25:19:031301:1309</t>
  </si>
  <si>
    <t>6 м</t>
  </si>
  <si>
    <t>с. Владимиро-Петровка, ул. Ленина, сооружение № 18/э</t>
  </si>
  <si>
    <t>25:19:031301:1310</t>
  </si>
  <si>
    <t>с. Владимиро-Петровка, ул. Ленина, сооружение № 12/э</t>
  </si>
  <si>
    <t>Воздушная линия</t>
  </si>
  <si>
    <t>25:19:030207:3585</t>
  </si>
  <si>
    <t>136 м</t>
  </si>
  <si>
    <t>с. Камень-Рыболов, ул. Трактовая, сооружение № 46/э</t>
  </si>
  <si>
    <t>25:19:030207:3586</t>
  </si>
  <si>
    <t>502 м</t>
  </si>
  <si>
    <t>Воздушная линия – 0,4 кВ</t>
  </si>
  <si>
    <t>253 м</t>
  </si>
  <si>
    <t>25:19:030207:3587</t>
  </si>
  <si>
    <t>25:19:030204:1376</t>
  </si>
  <si>
    <t>96 м</t>
  </si>
  <si>
    <t>с. Камень-Рыболов, ул. Мичурина, сооружение № 70/э</t>
  </si>
  <si>
    <t>с. Камень-Рыболов, ул. Трактовая, сооружение № 50/э</t>
  </si>
  <si>
    <t>с. Камень-Рыболов, Решетникова, сооружение № 6/э</t>
  </si>
  <si>
    <t>25:19:030207:3590</t>
  </si>
  <si>
    <t>135 м</t>
  </si>
  <si>
    <t>с. Камень-Рыболов, ул. Трактовая, сооружение    № 6/э</t>
  </si>
  <si>
    <t>25:19:030207:3591</t>
  </si>
  <si>
    <t>28 м</t>
  </si>
  <si>
    <t>с. Камень-Рыболов, ул. Пионерская, сооружение № 6/э</t>
  </si>
  <si>
    <t>25:19:030207:3594</t>
  </si>
  <si>
    <t>99 м</t>
  </si>
  <si>
    <t>с. Камень-Рыболов, ул. Кирова, сооружение № 25/э</t>
  </si>
  <si>
    <t>25:19:030207:3593</t>
  </si>
  <si>
    <t>с. Камень-Рыболов, ул. Кирова, сооружение № 23/э</t>
  </si>
  <si>
    <t>25:19:030207:3592</t>
  </si>
  <si>
    <t>9 м</t>
  </si>
  <si>
    <t>с. Камень-Рыболов, ул. Кирова, сооружение № 21/э</t>
  </si>
  <si>
    <t>25:19:030207:3596</t>
  </si>
  <si>
    <t>114 м</t>
  </si>
  <si>
    <t>с. Камень-Рыболов, ул. Трактовая, сооружение №30/э</t>
  </si>
  <si>
    <t>25:19:030208:1431</t>
  </si>
  <si>
    <t>15 м</t>
  </si>
  <si>
    <t>с. Астраханка, ул. Березюка, сооружение № 10/э</t>
  </si>
  <si>
    <t>25:19:030207:3602</t>
  </si>
  <si>
    <t>16 м</t>
  </si>
  <si>
    <t>с. Камень-Рыболов, ул. Пионерская, сооружение № 4/э</t>
  </si>
  <si>
    <t>25:19:030207:3603</t>
  </si>
  <si>
    <t>с. Камень-Рыболов, ул. Пионерская, сооружение № 2/э</t>
  </si>
  <si>
    <t>25:19:030207:3604</t>
  </si>
  <si>
    <t>19 м</t>
  </si>
  <si>
    <t>с. Камень-Рыболов, ул. Кирова, сооружение № 4/э</t>
  </si>
  <si>
    <t>25:19:030207:3606</t>
  </si>
  <si>
    <t>с. Камень-Рыболов, ул. Октябрьская, сооружение № 3/э</t>
  </si>
  <si>
    <t>25:19:030207:3607</t>
  </si>
  <si>
    <t>с. Камень-Рыболов, ул. Октябрьская, сооружение № 12/э</t>
  </si>
  <si>
    <t>25:19:030207:3608</t>
  </si>
  <si>
    <t>54 м</t>
  </si>
  <si>
    <t>с. Камень-Рыболов, ул. Трактовая, сооружение № 4а/э</t>
  </si>
  <si>
    <t>25:19:030207:3612</t>
  </si>
  <si>
    <t>с. Камень-Рыболов, ул. 50 лет ВЛКСМ, сооружение № 3/э</t>
  </si>
  <si>
    <t>25:19:030207:3610</t>
  </si>
  <si>
    <t>4 м</t>
  </si>
  <si>
    <t>с. Камень-Рыболов, ул. 50 лет ВЛКСМ, сооружение № 6/э</t>
  </si>
  <si>
    <t>25:19:030207:3609</t>
  </si>
  <si>
    <t>с. Камень-Рыболов, ул. Кирова, сооружение № 2/э</t>
  </si>
  <si>
    <t>25:19:030207:3611</t>
  </si>
  <si>
    <t>с. Камень-Рыболов, ул. Октябрьская, сооружение № 5/э</t>
  </si>
  <si>
    <t>25:19:030207:3613</t>
  </si>
  <si>
    <t>46 м</t>
  </si>
  <si>
    <t>с. Камень-Рыболов, ул. Трактовая, сооружение     № 4/э</t>
  </si>
  <si>
    <t>25:19:030204:1383</t>
  </si>
  <si>
    <t>60 м</t>
  </si>
  <si>
    <t>с. Камень-Рыболов, ул. Дзержинского, сооружение      № 6/э</t>
  </si>
  <si>
    <t>25:19:030207:3614</t>
  </si>
  <si>
    <t>с. Камень-Рыболов, ул. Трактовая, сооружение № 34/э</t>
  </si>
  <si>
    <t>25:19:030206:523</t>
  </si>
  <si>
    <t>194 м</t>
  </si>
  <si>
    <t>с. Камень-Рыболов, ул. Трактовая, сооружение № 119/э</t>
  </si>
  <si>
    <t>25:19:030209:1224</t>
  </si>
  <si>
    <t>40 м</t>
  </si>
  <si>
    <t>с. Камень-Рыболов, ул. Подстанционная, сооружение  № 6/э</t>
  </si>
  <si>
    <t>25:19:030207:3617</t>
  </si>
  <si>
    <t>68 м</t>
  </si>
  <si>
    <t>с. Камень-Рыболов, ул. Пионерская, сооружение № 8/э</t>
  </si>
  <si>
    <t>25:19:030207:3618</t>
  </si>
  <si>
    <t>с. Камень-Рыболов, ул. Трактовая, сооружение № 36/э</t>
  </si>
  <si>
    <t>25:19:030209:1223</t>
  </si>
  <si>
    <t>22 м</t>
  </si>
  <si>
    <t>с. Камень-Рыболов, ул. Трактовая, сооружение № 88/э</t>
  </si>
  <si>
    <t>25:19:030207:3620</t>
  </si>
  <si>
    <t>43 м</t>
  </si>
  <si>
    <t>с. Камень-Рыболов, ул. Трактовая, сооружение № 32/э</t>
  </si>
  <si>
    <t>25:19:030204:1385</t>
  </si>
  <si>
    <t>с. Камень-Рыболов, ул. Дзержинского, сооружение № 8/э</t>
  </si>
  <si>
    <t>25:19:030207:3619</t>
  </si>
  <si>
    <t>с. Камень-Рыболов, ул. Октябрьская, сооружение № 9/э</t>
  </si>
  <si>
    <t>25:19:030209:1225</t>
  </si>
  <si>
    <t>с. Камень-Рыболов, ул. Трактовая, сооружение № 90/э</t>
  </si>
  <si>
    <t>25:19:030206:524</t>
  </si>
  <si>
    <t>120 м</t>
  </si>
  <si>
    <t>с. Камень-Рыболов, ул. Трактовая, сооружение              № 117б/э</t>
  </si>
  <si>
    <t>25:19:030207:3623</t>
  </si>
  <si>
    <t>53 м</t>
  </si>
  <si>
    <t>с. Камень-Рыболов, ул. Трактовая, сооружение № 28/э</t>
  </si>
  <si>
    <t>25:19:030207:3622</t>
  </si>
  <si>
    <t>49 м</t>
  </si>
  <si>
    <t>с. Камень-Рыболов, ул. Трактовая, сооружение № 22/э</t>
  </si>
  <si>
    <t>25:19:030207:3621</t>
  </si>
  <si>
    <t>с. Камень-Рыболов, ул. Трактовая, сооружение № 30а/э</t>
  </si>
  <si>
    <t>25:19:030207:3624</t>
  </si>
  <si>
    <t>240 м</t>
  </si>
  <si>
    <t>с. Камень-Рыболов, ул. Трактовая, сооружение № 38/э</t>
  </si>
  <si>
    <t>25:19:030208:1437</t>
  </si>
  <si>
    <t>с. Астраханка, ул. Березюка, сооружение № 4/э</t>
  </si>
  <si>
    <t>25:19:030207:3625</t>
  </si>
  <si>
    <t>с. Камень-Рыболов, ул. Трактовая, сооружение № 24/э</t>
  </si>
  <si>
    <t>25:19:030207:3626</t>
  </si>
  <si>
    <t>141 м</t>
  </si>
  <si>
    <t>с. Камень-Рыболов, ул. Трактовая, сооружение     № 26/э</t>
  </si>
  <si>
    <t>25:19:020401:702</t>
  </si>
  <si>
    <t>8 м</t>
  </si>
  <si>
    <t>с. Комиссарово, ул. Советская, сооружение № 18/э</t>
  </si>
  <si>
    <t>25:19:031001:794</t>
  </si>
  <si>
    <t>с. Мельгуновка, ул. Ленинская, сооружение № 30а/э</t>
  </si>
  <si>
    <t>25:19:010601:1700</t>
  </si>
  <si>
    <t>с. Ильинка, ул. Столетия, сооружение № 9/э</t>
  </si>
  <si>
    <t>25:19:000000:3242</t>
  </si>
  <si>
    <t>20 м</t>
  </si>
  <si>
    <t>с. Камень-Рыболов, ул. Трактовая, сооружение № 6/э1</t>
  </si>
  <si>
    <t>25:19:010601:1701</t>
  </si>
  <si>
    <t>с. Ильинка, ул. Столетия, сооружение № 7/э</t>
  </si>
  <si>
    <t>25:19:030901:949</t>
  </si>
  <si>
    <t>193 м</t>
  </si>
  <si>
    <t>с. Новоселище, ул. Школьная, сооружение № 39а/э</t>
  </si>
  <si>
    <t>25:19:010601:1702</t>
  </si>
  <si>
    <t>с. Ильинка, ул. Столетия, сооружение № 11/э</t>
  </si>
  <si>
    <t>25:19:031001:795</t>
  </si>
  <si>
    <t>с. Мельгуновка, ул. Ленинская, сооружение № 28/э</t>
  </si>
  <si>
    <t>25:19:030202:1629</t>
  </si>
  <si>
    <t>118 м</t>
  </si>
  <si>
    <t>с. Камень-Рыболов, ул. 50 лет ВЛКСМ, сооружение № 10/э</t>
  </si>
  <si>
    <t>Воздушная  линия 0,4 кВ</t>
  </si>
  <si>
    <t>72 м</t>
  </si>
  <si>
    <t>25:19:030205:911</t>
  </si>
  <si>
    <t>с. Камень-Рыболов, ул. Железнодорожная, сооружение         № 31/э1</t>
  </si>
  <si>
    <t>25:19:030207:3605</t>
  </si>
  <si>
    <t>с. Камень-Рыболов, ул. Октябрьская, сооружение № 1/э</t>
  </si>
  <si>
    <t>112 м</t>
  </si>
  <si>
    <t>25:19:030207:3589</t>
  </si>
  <si>
    <t>с. Камень-Рыболов, ул. 50 лет ВЛКСМ, сооружение № 8/э</t>
  </si>
  <si>
    <t>27 м</t>
  </si>
  <si>
    <t>25:19:030205:904</t>
  </si>
  <si>
    <t>с. Камень-Рыболов, ул. Железнодорожная, сооружение № 31/э</t>
  </si>
  <si>
    <t>№ 708-ра  АХМО о включ в состав казны и Реестр</t>
  </si>
  <si>
    <t>Квартира № 28</t>
  </si>
  <si>
    <t>25:19:030202:905</t>
  </si>
  <si>
    <t xml:space="preserve">забаланс, 21.12.2022 № 712-ра об изъятии </t>
  </si>
  <si>
    <t>Двухсекционные палк для скандинавской ходьбы</t>
  </si>
  <si>
    <t>50</t>
  </si>
  <si>
    <t>шт.</t>
  </si>
  <si>
    <t>№ 712-ра Об изъятии ОС из опер упр ДЮСШ</t>
  </si>
  <si>
    <t>Коньки для фигурного катания- размер 37</t>
  </si>
  <si>
    <t>Коньки для фигурного катания- размер 38</t>
  </si>
  <si>
    <t>Коньки хоккейные - размер 39</t>
  </si>
  <si>
    <t>Коньки хоккейные - размер 42</t>
  </si>
  <si>
    <t>Коньки хоккейные - размер 43</t>
  </si>
  <si>
    <t>Коньки хоккейные - размер 44</t>
  </si>
  <si>
    <t>Коньки хоккейные - размер 39,5</t>
  </si>
  <si>
    <t>Коньки хоккейные - размер 40,0</t>
  </si>
  <si>
    <t>Коньки хоккейные - размер 40,5</t>
  </si>
  <si>
    <t>Коньки хоккейные - размер 41,0</t>
  </si>
  <si>
    <t>Коньки хоккейные - размер 41,5</t>
  </si>
  <si>
    <t>Коньки хоккейные - размер 42,5</t>
  </si>
  <si>
    <t>Коньки хоккейные - размер 43,5</t>
  </si>
  <si>
    <t>пар</t>
  </si>
  <si>
    <t>№724-ра О включ ОС в состав казны и Реестр</t>
  </si>
  <si>
    <t>Общественный туалет с. Камень-Рыболов</t>
  </si>
  <si>
    <t>Урна металлическая, 30 л</t>
  </si>
  <si>
    <t>Установка электрогенераторная</t>
  </si>
  <si>
    <t>Информационнаый стационарный уличный двухсторонний стенд</t>
  </si>
  <si>
    <t>Сквер "Бордо" и малые архитектурные формы</t>
  </si>
  <si>
    <t>Квадрокоптер "Xiaomi Fimi x8 mini"</t>
  </si>
  <si>
    <t>Фотоловушка "Филин 300 4 g lte"</t>
  </si>
  <si>
    <t>Ель новогодняя со световым эффектом</t>
  </si>
  <si>
    <t>21</t>
  </si>
  <si>
    <t>№722-ра О включ в сотав казны и Реестр</t>
  </si>
  <si>
    <t>с. Камень-Рыболов, ул. Кирова, 8</t>
  </si>
  <si>
    <t>для МУП "ЖКХ"</t>
  </si>
  <si>
    <t>брендирование нац.проектов</t>
  </si>
  <si>
    <t>сквер рядом с кафе "Бордо"</t>
  </si>
  <si>
    <t>Синченко(борьба с наркосодерж.растен)</t>
  </si>
  <si>
    <t>Ильинский ТО Гусарчук А.А.</t>
  </si>
  <si>
    <t>с.Новокачалинск ул.Калинина,22, пом. 4</t>
  </si>
  <si>
    <t>с.Ильинка, ул.Столетия, 9, пом. 2 (1966)</t>
  </si>
  <si>
    <t>Стол ЛДСП регулируемый 26 (диам.1400) Ножка СЕРАЯ 400-580мм ЛДСП Цветное</t>
  </si>
  <si>
    <t>4101360020</t>
  </si>
  <si>
    <t>4101360021</t>
  </si>
  <si>
    <t>4101360022</t>
  </si>
  <si>
    <t>4101360023</t>
  </si>
  <si>
    <t>Брошровщик Rayson SD-1501</t>
  </si>
  <si>
    <t>4101360026</t>
  </si>
  <si>
    <t>Ламинатор Pinga Da FGK 260</t>
  </si>
  <si>
    <t>4101360027</t>
  </si>
  <si>
    <t>Ноутбук Aser EX215-31-P5LC</t>
  </si>
  <si>
    <t>4101360028</t>
  </si>
  <si>
    <t>Договор от 21.12.2022 № 497</t>
  </si>
  <si>
    <t>Договор КП от 23.12.2022 № 170</t>
  </si>
  <si>
    <t>Заявл от 26.12.2022 № 3387, опер упр</t>
  </si>
  <si>
    <t>МФУ Epson L3100</t>
  </si>
  <si>
    <t>СЧ от 21.12.22№62, дог №160 от 21.12.22</t>
  </si>
  <si>
    <t>Заяво от 23.123.2022 № 3378, опер упр</t>
  </si>
  <si>
    <t>Доска магнитно-меловая для интерактивной доски</t>
  </si>
  <si>
    <t>Шкаф не встраеваемый закрытый с открытой полкоймногосекционный (1 секция)</t>
  </si>
  <si>
    <t>Вешалка напольная 2-сторонняя с тумбой для обуви</t>
  </si>
  <si>
    <t>Вешалка настенная с тумбой для обуви</t>
  </si>
  <si>
    <t>Стол шахматный на металлических опорах</t>
  </si>
  <si>
    <t>Многоместная секция "Комфорт"</t>
  </si>
  <si>
    <t xml:space="preserve">Комплект стендов для школы "Наша школа" </t>
  </si>
  <si>
    <t>Стенд "Расписание занятий"</t>
  </si>
  <si>
    <t>Стенд "Информация"</t>
  </si>
  <si>
    <t>Стол демонстрационный физический</t>
  </si>
  <si>
    <t>Стол лабораторный пристенный с подстветкой и встроенными розетками</t>
  </si>
  <si>
    <t>Системы хранения 4 метра</t>
  </si>
  <si>
    <t>4101360693- 4101360708</t>
  </si>
  <si>
    <t>4101360712-4101360713</t>
  </si>
  <si>
    <t>4101360691- 4101360692</t>
  </si>
  <si>
    <t>4101360714- 4101360715</t>
  </si>
  <si>
    <t>4101360718- 4101360719</t>
  </si>
  <si>
    <t>4101360725- 4101360728</t>
  </si>
  <si>
    <t>4101360776- 4101360777</t>
  </si>
  <si>
    <t>4101360782- 4101360784</t>
  </si>
  <si>
    <t>СЧФ от01.07.22№63, контракт от 01.07.22 №065/22</t>
  </si>
  <si>
    <t>заявл от 27.12.2022 № 3411, опер упр</t>
  </si>
  <si>
    <t>Стол ученический с наклоном столешницы "Оптима-2", местный, регулируемый 5-7 груп</t>
  </si>
  <si>
    <t>Стол ученический с наклоном столешницы "Оптима-1", местный, регулируемый 5-7 груп</t>
  </si>
  <si>
    <t>Стул ученический "Эталон" SIGMA, регулируемый 5-7 групп</t>
  </si>
  <si>
    <t>4101260732- 4101260737</t>
  </si>
  <si>
    <t>4101260738- 4101260749</t>
  </si>
  <si>
    <t>4101260750- 4101260773</t>
  </si>
  <si>
    <t>СЧФ от18.07.22 №9,Договор от 18.07.22 №005/22</t>
  </si>
  <si>
    <t>СЧФ от18.07.22 №7,Договор от 18.07.22 №0045/22</t>
  </si>
  <si>
    <t>Заявл от 05.12.2022 № 3198, опер упр</t>
  </si>
  <si>
    <t>Принтер черно-белый лазерный Pantum</t>
  </si>
  <si>
    <t>0000000092</t>
  </si>
  <si>
    <t>Дог от 12.12.2022 №1/12</t>
  </si>
  <si>
    <t>Заявл от 21.12.2022 № 3360, опер упр</t>
  </si>
  <si>
    <t xml:space="preserve">Нежилое помещения № 22 </t>
  </si>
  <si>
    <t>Развивающий бизиборд с животными</t>
  </si>
  <si>
    <t>СЧФ от 26.12.22№268, дог №0000-000268</t>
  </si>
  <si>
    <t>Заявл от 29.12.2022 №3442, опер упр</t>
  </si>
  <si>
    <t>Детский спортивный комплекс Акробат-2, Пластиковые качели</t>
  </si>
  <si>
    <t>СЧ №5161790от14.12.22, дог№516790 от14.12.2022</t>
  </si>
  <si>
    <t>Заявл от 28.12.2022 № 3428, опер упр</t>
  </si>
  <si>
    <t>Дог БП от 03.10.2022 № 23</t>
  </si>
  <si>
    <t>СЧ №А-00324215 от 03.10.2022</t>
  </si>
  <si>
    <t>05.10.2022 опер упр</t>
  </si>
  <si>
    <t>Договор спец.найма № 42 от 30.12.2022 Семененко Э.Н.</t>
  </si>
  <si>
    <t>Спец.найм № 19 от 07.07.2022 Кирилюк Алина Сергеевна</t>
  </si>
  <si>
    <t>Стол (2 шт.)</t>
  </si>
  <si>
    <t>4101240291</t>
  </si>
  <si>
    <t>4101240292</t>
  </si>
  <si>
    <t>Вешалка гардеробная (1 шт)</t>
  </si>
  <si>
    <t>Вешалка гардеробная (19 шт)</t>
  </si>
  <si>
    <t>4101340150- 4101340168</t>
  </si>
  <si>
    <t>Стол ученический (60 шт)</t>
  </si>
  <si>
    <t>4101240293- 4101240352</t>
  </si>
  <si>
    <t>Стул (12 шт.)</t>
  </si>
  <si>
    <t>4101240353- 4101240364</t>
  </si>
  <si>
    <t>Стул ученический (120 шт)</t>
  </si>
  <si>
    <t>4101240365- 4101240484</t>
  </si>
  <si>
    <t>Шкаф для учебных пособий (5 шт)</t>
  </si>
  <si>
    <t>4101240485- 4101240489</t>
  </si>
  <si>
    <t>Стелаж библиотечный (20 шт.)</t>
  </si>
  <si>
    <t>4101240271-4101240290</t>
  </si>
  <si>
    <t>Заявл от 20.10.2022 № 2764, опер упр, ЗАБАЛАНС</t>
  </si>
  <si>
    <t>ЗАБАЛАНС</t>
  </si>
  <si>
    <t>в ведомостях ОС выпадает, прибавить</t>
  </si>
  <si>
    <t>Школьный стол для конференций модульный малый</t>
  </si>
  <si>
    <t>4101360458</t>
  </si>
  <si>
    <t>Учебники 2014 год (149 шт)</t>
  </si>
  <si>
    <t>Учебники 2014 год (152015,70)</t>
  </si>
  <si>
    <t>4101264161- 4101264164</t>
  </si>
  <si>
    <t>Проектор Acer X1323WHP</t>
  </si>
  <si>
    <t>01013400017</t>
  </si>
  <si>
    <t>в ведомости ОС не отражается 63201,38</t>
  </si>
  <si>
    <t>Тепловая пушка электрическая Baltu</t>
  </si>
  <si>
    <t>Шкаф полузакрытый</t>
  </si>
  <si>
    <t>4101360039</t>
  </si>
  <si>
    <t>4101360040</t>
  </si>
  <si>
    <t>в ОС выходит БФ 119850,90 (списан в 2018г</t>
  </si>
  <si>
    <t>в ОС 2616,84, в реесстре была 54747,38</t>
  </si>
  <si>
    <t>заявл от 28.12.2022 №3433, опер упр</t>
  </si>
  <si>
    <t>Математика Мерзляк А.Г. 6кл-5шт</t>
  </si>
  <si>
    <t>Плоскостное спортивное сооружение – универсальная площадка для игровых видов спорта (Тип № 2), место установки: Приморский край, Ханкайский район, с. Владимиро-Петровка, ул. Молодежная, 7.</t>
  </si>
  <si>
    <t>Общий СВОД Реестра за 2022 год</t>
  </si>
  <si>
    <t>Персональный компьютер OFFICE2212</t>
  </si>
  <si>
    <t>4101003615</t>
  </si>
  <si>
    <t>4101260151</t>
  </si>
  <si>
    <t>4101260153</t>
  </si>
  <si>
    <t>4101260155</t>
  </si>
  <si>
    <t>4101260156</t>
  </si>
  <si>
    <t>4101260159</t>
  </si>
  <si>
    <t>4101260166</t>
  </si>
  <si>
    <t>4101260167</t>
  </si>
  <si>
    <t>Стол ПК МАЛЫШ</t>
  </si>
  <si>
    <t>в ведомости ОС нет</t>
  </si>
  <si>
    <t>(Ведомость ОС могут выпадать 7230,0, 2500)</t>
  </si>
  <si>
    <t>Телевизор LED 43*(108) (гранты)</t>
  </si>
  <si>
    <t>1013400037</t>
  </si>
  <si>
    <t>1013400038</t>
  </si>
  <si>
    <t>Стол Дуга не регулируемый на каркасе ЛДСП(гранты)</t>
  </si>
  <si>
    <t>Доска магнитно-маркерная BRAUBERG PREMIUM (гранты)</t>
  </si>
  <si>
    <t>1013600050</t>
  </si>
  <si>
    <t>1013600051</t>
  </si>
  <si>
    <t>1013600052</t>
  </si>
  <si>
    <t>1013600053</t>
  </si>
  <si>
    <t>1013600054</t>
  </si>
  <si>
    <t>1013600055</t>
  </si>
  <si>
    <t>1013600044</t>
  </si>
  <si>
    <t>1013600045</t>
  </si>
  <si>
    <t>1013600046</t>
  </si>
  <si>
    <t>1013600047</t>
  </si>
  <si>
    <t>1013600048</t>
  </si>
  <si>
    <t>1013600049</t>
  </si>
  <si>
    <t>1013600043</t>
  </si>
  <si>
    <t>19.12.2022</t>
  </si>
  <si>
    <t>в ведомости ОС выпадает 1599,0; 11999,0; 3250,0</t>
  </si>
  <si>
    <t xml:space="preserve">Ведомость ОС </t>
  </si>
  <si>
    <t>есть в учете, в ОС нет мобильная стойка</t>
  </si>
  <si>
    <t>есть в учете, в ОС нет Библиотечный фонд - июнь 2017 года (170 штук)</t>
  </si>
  <si>
    <t>списан, но есть в ОС библиотечный фонд</t>
  </si>
  <si>
    <t>Реестр. учет (Казачук)</t>
  </si>
  <si>
    <t>Всего факт СОШ 1</t>
  </si>
  <si>
    <t>Всего факт СОШ 6</t>
  </si>
  <si>
    <t>Всего факт СОШ 7</t>
  </si>
  <si>
    <t>есть в учете, в ОС нет Водонагрев Весы</t>
  </si>
  <si>
    <t>есть в учете, в ОС нет Водонагрев Аристон</t>
  </si>
  <si>
    <t>Всего факт ДС 9</t>
  </si>
  <si>
    <t>есть в учете, в ОС нет Ламинатор</t>
  </si>
  <si>
    <t>есть в учете, в ОС нет МФУ</t>
  </si>
  <si>
    <t>есть в учете, в ОС нет Отпариватель</t>
  </si>
  <si>
    <t>Всего факт ЦДО</t>
  </si>
  <si>
    <t>Общество инвалидов Ханк.р.ДогБП от 01.10.2019 №6, ДС№1 от07.11.2022</t>
  </si>
  <si>
    <t>СЧ № 2409 от 16.12.2022, Конт № 505</t>
  </si>
  <si>
    <t>Предложение №А-17199114  от 14.11.2022</t>
  </si>
  <si>
    <t>Предложение от№А-17425008 от 18.11.2022</t>
  </si>
  <si>
    <t>Заявл от 30.12.2022 №3454, опер упр</t>
  </si>
  <si>
    <t>ТЧ №А-18588950 от 07.12.2022</t>
  </si>
  <si>
    <t>Заявл от 30.12.2022 № 3453, опер упр</t>
  </si>
  <si>
    <t>Акт о прекращении от 02.12.2022</t>
  </si>
  <si>
    <t>Акт о прекращении договора от 18.11.2022г.</t>
  </si>
  <si>
    <t>Акт о прекращении договора от  02.12.2022</t>
  </si>
  <si>
    <t>Акт о прекращении договора от 25.11.2022</t>
  </si>
  <si>
    <t>Акт о прекращении договоар ри 15.11.2022</t>
  </si>
  <si>
    <t>АКТ Расторжение договора 07.11.2022 Савенко Л.Б.</t>
  </si>
  <si>
    <t>Акт Расторжение договора 03.11.2022 Кочнева М.Ф.</t>
  </si>
  <si>
    <t>Акт Расторжение договора 03.11.2022 Скоробач А.Г.</t>
  </si>
  <si>
    <t>Акт Расторжение договора 24.10.2022 Васильченко О.Н.</t>
  </si>
  <si>
    <t>Договор соц. Найма № 7 от 25.032.2021 Петин А.С</t>
  </si>
  <si>
    <t>дог. Соц. найма№ 55 от 08.09.2010 Гусак Н.А.</t>
  </si>
  <si>
    <t>МАУ</t>
  </si>
  <si>
    <t>000003</t>
  </si>
  <si>
    <t>000006</t>
  </si>
  <si>
    <t>0019</t>
  </si>
  <si>
    <t>0020</t>
  </si>
  <si>
    <t>000007</t>
  </si>
  <si>
    <t>00020</t>
  </si>
  <si>
    <t>0009</t>
  </si>
  <si>
    <t>0011</t>
  </si>
  <si>
    <t>0013</t>
  </si>
  <si>
    <t>0014</t>
  </si>
  <si>
    <t>30</t>
  </si>
  <si>
    <t>0017</t>
  </si>
  <si>
    <t>31</t>
  </si>
  <si>
    <t>00418</t>
  </si>
  <si>
    <t>32</t>
  </si>
  <si>
    <t>33</t>
  </si>
  <si>
    <t>МаУ центр питания</t>
  </si>
  <si>
    <t>ВСЕГО МБУ</t>
  </si>
  <si>
    <t>ВСЕГО ДОП ОБР</t>
  </si>
  <si>
    <t>В ведомости -0,12</t>
  </si>
  <si>
    <t>110136000848</t>
  </si>
  <si>
    <t>110136000849</t>
  </si>
  <si>
    <t>110136000649</t>
  </si>
  <si>
    <t>110136000687</t>
  </si>
  <si>
    <t>110136000658</t>
  </si>
  <si>
    <t>110136000690</t>
  </si>
  <si>
    <t>110136000691</t>
  </si>
  <si>
    <t>110136000692</t>
  </si>
  <si>
    <t>110134000591</t>
  </si>
  <si>
    <t>110136000851</t>
  </si>
  <si>
    <t>110136000852</t>
  </si>
  <si>
    <t>(в ведомомсти иногда теряются +1985,36+5300)</t>
  </si>
  <si>
    <t>Кондиционер Haier HSU-07HL R2</t>
  </si>
  <si>
    <t>110136000896</t>
  </si>
  <si>
    <t>МФУ лазерное PANTUM M7 100DN (Ф4; монохромная лазерная печать)</t>
  </si>
  <si>
    <t>11013400891</t>
  </si>
  <si>
    <t>Сервер Dell R630 8SFF REF Rack 1U</t>
  </si>
  <si>
    <t>11013400555</t>
  </si>
  <si>
    <t>Жалюзи вертикальные (2,40*2,33)</t>
  </si>
  <si>
    <t>110136000901</t>
  </si>
  <si>
    <t>110136000902</t>
  </si>
  <si>
    <t>Декоративная опора освещения</t>
  </si>
  <si>
    <t>6</t>
  </si>
  <si>
    <t>№739-ра О включ в состав казны и Реестр</t>
  </si>
  <si>
    <t>с. К-Р, ул. Кирова, 5А (Братск.могила)</t>
  </si>
  <si>
    <t>Лавка на металлических ножках с подлокотниками</t>
  </si>
  <si>
    <t>10</t>
  </si>
  <si>
    <t>по с.К-Рыболов</t>
  </si>
  <si>
    <t>00000000010559</t>
  </si>
  <si>
    <t>29.12.2022 №741-ра о спсиании</t>
  </si>
  <si>
    <t>00000000010169</t>
  </si>
  <si>
    <t>29.12.2022 № 741-ра о списании</t>
  </si>
  <si>
    <t>00000000010923</t>
  </si>
  <si>
    <t>29.12.2022 №741-ра О списании</t>
  </si>
  <si>
    <t>00000000010560</t>
  </si>
  <si>
    <t>29.12.2022 №741-ра о списании</t>
  </si>
  <si>
    <t>00000000010393</t>
  </si>
  <si>
    <t>00000000010343</t>
  </si>
  <si>
    <t>29.06.22 № 323-ра о передаче в ХОЗУ</t>
  </si>
  <si>
    <t>№742-ра О передаче в опер упр ДЮСШ</t>
  </si>
  <si>
    <t>СУ СК Договор БП от 12.10.22 №6 42,5 кв.м (НП № 11-14, 9-10)</t>
  </si>
  <si>
    <t xml:space="preserve">МУП "ЖКХ" (договор о закреплении муниципального имущества 
Ханкайского муниципального округа на праве хозяйственного ведения за Муниципальным унитарным предприятием 
«Жилищно-коммунальное хозяйство» Ханкайского муниципального района от 01.10.2015)
</t>
  </si>
  <si>
    <t>Автомобиль спецназначения (установка илососная цистерна)</t>
  </si>
  <si>
    <t>Грузовой автомобиль с установкой илососная цистерна</t>
  </si>
  <si>
    <t>Дымосос Д №3,5 3,0 кВт 1500 об/мин (прав. 180)</t>
  </si>
  <si>
    <t>Дымосос ДН-6,3 с электродвигателем 5,5 кВт/1500 об./мин</t>
  </si>
  <si>
    <t>Каналапромывочная установка</t>
  </si>
  <si>
    <t>Котел водогрейный УВКр-0,4</t>
  </si>
  <si>
    <t>Котел водогрейный УВКр-0,25</t>
  </si>
  <si>
    <t>Насос 11 WQ 100-25-11</t>
  </si>
  <si>
    <t>Насос 11 КНС Гарнизон</t>
  </si>
  <si>
    <t>Насос 50ЛМ-12,5/20-5 с дв 1,5 кВт</t>
  </si>
  <si>
    <t>Насос ЭЦВ 4-10 110 кн с. Первомайское</t>
  </si>
  <si>
    <t>Насос ЭЦВ 6-10-80 с Траицкое</t>
  </si>
  <si>
    <t>Скважинный насос Pedrollo 6 HR 64/14 H 30кВт с пультом QET 4000 30 кВт/3ф</t>
  </si>
  <si>
    <t>Эл. Двигатель АИР 100S4 (3-1500) лапы</t>
  </si>
  <si>
    <t>Электронасос КМЛ 50-125/2-5 с электродвигателем 1,5 кВт/3000 об/мин</t>
  </si>
  <si>
    <t>27.01.2023 расторжение</t>
  </si>
  <si>
    <t>распределение</t>
  </si>
  <si>
    <t>дог № 1от 31.08.2022</t>
  </si>
  <si>
    <t>дог№2022070400168 от 04.08.2022</t>
  </si>
  <si>
    <t>из матер.запасов (запчасти) УНО</t>
  </si>
  <si>
    <t>Дог № 76 от 21.12.2022</t>
  </si>
  <si>
    <t>Итого сч № 101</t>
  </si>
  <si>
    <t>Всего СЧ № 101</t>
  </si>
  <si>
    <t>№50 Собчук Марина Николаевна</t>
  </si>
  <si>
    <t>Дговор приватизации от 17.01.2023</t>
  </si>
  <si>
    <t>Раздел 2 ДВИЖИМОЕ</t>
  </si>
  <si>
    <t>Раздел 1 ЗЕМ УЧАСТКИ</t>
  </si>
  <si>
    <t>Раздел 1 НЕДВИЖИМОЕ</t>
  </si>
  <si>
    <t>ИТОГО (101)</t>
  </si>
  <si>
    <t>ВСЕГО МКУ (101)</t>
  </si>
  <si>
    <t xml:space="preserve">ИТОГО (101) </t>
  </si>
  <si>
    <t>ВСЕГО (101)</t>
  </si>
  <si>
    <t xml:space="preserve">ИТОГО (101 </t>
  </si>
  <si>
    <t xml:space="preserve">ВСЕГО (101) </t>
  </si>
  <si>
    <t>Кондиционер Haier HSU-12 НTT03/R2</t>
  </si>
  <si>
    <t>07062022ОБ001</t>
  </si>
  <si>
    <t>МФУ Pantm M6502W (принтер/сканер/копир)</t>
  </si>
  <si>
    <t>19122022ОТ001</t>
  </si>
  <si>
    <t>расч-плат док от 07.06.22</t>
  </si>
  <si>
    <t>расч-плат док от 19.12.22</t>
  </si>
  <si>
    <t>МБОУ СОШ № 1 с. Камень-Рыболов</t>
  </si>
  <si>
    <t>земельный участок</t>
  </si>
  <si>
    <t xml:space="preserve">Местоположение установлено относительно ориентира административное Здание, расположенного в границах участка, адрес ориентира: Приморский край, Ханкайский район, с. Камень-Рыболов, ул. Кирова, 35, </t>
  </si>
  <si>
    <t>25:19:030207:1107 (стал 25:19:030207:3280)</t>
  </si>
  <si>
    <t>Постановление от 24.05.2019 №400-па</t>
  </si>
  <si>
    <t>Ханкайский муниципальный округ Приморского края</t>
  </si>
  <si>
    <t>Местоположение установлено относительно ориентира Здание, располо-женного за пределами участка, ориентир здание средней школы №3, участок находится примерно в 99 м от ориентира по направлению на северо-запад. Почтовый адрес ориентира: Приморский край, Ханкайский район, с. Астраханка, ул. Березюка, дом 2</t>
  </si>
  <si>
    <t>Постановление от 25.12.2012 №1148-па</t>
  </si>
  <si>
    <t>Постановление от 25.12.2012 №1139-па</t>
  </si>
  <si>
    <t>Постановление от 22.04.2013 № 290-па</t>
  </si>
  <si>
    <t>Постановление от 20.04.2013 № 324-па</t>
  </si>
  <si>
    <t>Постановление от 22.04.2013 № 299-па</t>
  </si>
  <si>
    <t>Постановление от 25.03.2013 №218-па</t>
  </si>
  <si>
    <t>Местоположение установлено относительно ориентира, расположенного за пределами участка, ориентир здание, участок находится примерно в 24 м по направлению на юго-запад, почтовый адрес ориентира: Приморский край, Ханкайский район, с. Новоселище, ул. Школьная, д. 28</t>
  </si>
  <si>
    <t>Постановление от 31.12.13 № 1052-па</t>
  </si>
  <si>
    <t>Постановление от 02.04.2014 № 209-па</t>
  </si>
  <si>
    <t xml:space="preserve">№ 25-25/004-25/001/017/2016-2286/2  от 18.10.2016  (Аренда)  
 </t>
  </si>
  <si>
    <t>Постановление от 20.01.2014 № 27-па</t>
  </si>
  <si>
    <t>Постановление от 29.01.2014 № 42-па</t>
  </si>
  <si>
    <t xml:space="preserve">Местоположение установлено относительно ориентира, расположенного в границах участка. Почтовый адрес ориентира: Приморский край, р-н Ханкайский, с.Камень-Рыболов, ул Кирова, д 5 а
</t>
  </si>
  <si>
    <t>Постановление от 13.11.2014 № 773-па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</si>
  <si>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 Беговая, д 33а</t>
  </si>
  <si>
    <t>Постановление от 30.08.2017 № 899-па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</si>
  <si>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 Трактовая, д 32 б</t>
  </si>
  <si>
    <t>Местоположение установлено относительно ориентира, расположенного в границах участка. Почтовый адрес ориентира:Приморский край, р-н Ханкайский, с.Астраханка, ул. Решетникова,111 а</t>
  </si>
  <si>
    <t>Местоположение установлено относительно ориентира, расположенного в границах участка. Почтовый адрес ориентира:Приморский край, р-н Ханкайский, с.Камень-Рыболов, ул Железнодорожная, д 23 б.</t>
  </si>
  <si>
    <t xml:space="preserve">   </t>
  </si>
  <si>
    <t>Местоположение установлено относительно ориентира, расположенного в границах
участка. Почтовый адрес ориентира:Приморский край, р-н Ханкайский, с.Астраханка, ул Решетникова, 183</t>
  </si>
  <si>
    <t>Местоположение установлено относительно ориентира, расположенного за пределами участка.Ориентир часть жилого дома.Участок находится примерно в 3424 м, по направлению на северо-восток от ориентира. Почтовый адрес ориентира: Приморский край, р-н Ханкайский, с. Владимиро-Петровка, ул. Гагарина, д. 42, кв. 2.</t>
  </si>
  <si>
    <t>Постановление от 30.08.2017 № 896-па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</si>
  <si>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ул. Мира, 85 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</si>
  <si>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810 м, по направлению на север от ориентира. Почтовый адрес ориентира: Приморский край, р-н Ханкайский, с.Камень-Рыболов, ул. Калинина, д. 4</t>
  </si>
  <si>
    <t>Постановление от 09.10.18 № 735-па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</si>
  <si>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1050 м, по направлению на северо-запад от ориентира. Почтовый адрес
ориентира: Приморский край, р-н Ханкайский, с. Камень-Рыболов, ул. Калинина, д. 4</t>
  </si>
  <si>
    <t>Постановление от 09.10.18 № 734-па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</si>
  <si>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1000 м, по направлению на запад от ориентира. Почтовый адрес ориентира: Приморский край, р-н Ханкайский, с.Камень-Рыболов, ул. Калинина, д. 4</t>
  </si>
  <si>
    <t>Постановление от 09.10.18 № 733-па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</si>
  <si>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280 м, по направлению на северо-запад от ориентира. Почтовый адрес ориентира: Приморский край, р-н Ханкайский, с. Камень-Рыболов, ул. Калинина, д. 4.</t>
  </si>
  <si>
    <t>Постановление от 09.10.18 № 732-па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</si>
  <si>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650 м, по направлению на север от ориентира. Почтовый адрес ориентира: Приморский край, р-н Ханкайский, с. Камень-Рыболов, ул. Калинина, д. 4</t>
  </si>
  <si>
    <t>Постановление от 09.10.18 № 731-па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</si>
  <si>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50 м, по направлению на запад от ориентира. Почтовый адрес ориентира: Приморский край, р-н Ханкайский, с Камень-Рыболов, ул Калинина, д 4</t>
  </si>
  <si>
    <t>Постановление от 09.10.18 № 724-па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</si>
  <si>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600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</si>
  <si>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09.10.18 № 738-па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</si>
  <si>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308 м, по направлению на север от ориентира. Почтовый адрес ориентира: Приморский край, р-н Ханкайский, с Камень-Рыболов, ул Калинина, д 4</t>
  </si>
  <si>
    <t>Постановление от 09.10.18 № 739-па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</si>
  <si>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1420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</si>
  <si>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09.10.18 № 743-па</t>
  </si>
  <si>
    <t>№25:19:030201:1419-25/004/2019-3 от 02.08.2011 (Аренда)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</si>
  <si>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1668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</si>
  <si>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</si>
  <si>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1237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</si>
  <si>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746-па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</si>
  <si>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971 м, по направлению на северо-запад от ориентира. Почтовый адрес ориентира: Приморский край, р-н Ханкайский, с. Камень-Рыболов, ул. Северная, д. 19</t>
  </si>
  <si>
    <t>Постановление от 09.10.18 № 745-па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</si>
  <si>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1663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</si>
  <si>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741-па</t>
  </si>
  <si>
    <t>№ 25:19:030201:1429-25/004/2019-3
от 16.03.2019 (Аренда)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</si>
  <si>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1/253</t>
  </si>
  <si>
    <t>Постановление от 09.10.18 № 723-па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</si>
  <si>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1/21</t>
  </si>
  <si>
    <t>Постановление от 09.10.18 № 729-па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</si>
  <si>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1/226</t>
  </si>
  <si>
    <t>Постановление от 09.10.18 № 728-па</t>
  </si>
  <si>
    <t>Местоположение установлено относительно ориентира, расположенного в границах участка. Почтовый адрес ориентира: Российская Федерация, Приморский край, Ханкайский муниципальный район, Камень-Рыболовское сельское поселение, с. Камень-Рыболов, ул. Почтовая, 1/287</t>
  </si>
  <si>
    <t>Постановление от 09.10.18 № 726-па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</si>
  <si>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 Камень-Рыболов, ул Почтовая, д 1/261</t>
  </si>
  <si>
    <t>Постановление от 09.10.18 № 725-па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</si>
  <si>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1025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</si>
  <si>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</si>
  <si>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</si>
  <si>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13.11.18 № 826-па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</si>
  <si>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650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</si>
  <si>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</si>
  <si>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</si>
  <si>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</si>
  <si>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128 м, по направлению на северо-восток от ориентира. Почтовый адрес ориентира: Приморский край, р-н Ханкайский, с.Астраханка, ул.Решетникова, д.79</t>
  </si>
  <si>
    <t>Постановление от 27.11.18 № 860-па</t>
  </si>
  <si>
    <t>Местоположение установлено относительно ориентира, расположенного в границах участка.Ориентир. Почтовый адрес ориентира: Приморский край, р-н Ханкайский, с. Камень-Рыболов, ул. Почтовая, д. 1/333</t>
  </si>
  <si>
    <t>Постановление от 07.12.18 №892-па</t>
  </si>
  <si>
    <t>Местоположение установлено относительно ориентира, расположенного в границах участка.Ориентир -. Почтовый адрес ориентира: Приморский край, р-н Ханкайский, с. Камень-Рыболов, ул. Почтовая, д. 1/282.</t>
  </si>
  <si>
    <t>Постановление от 07.12.18 №891-па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</si>
  <si>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1/212</t>
  </si>
  <si>
    <t>Постановление  от 07.12.18 №890-па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</si>
  <si>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1/316</t>
  </si>
  <si>
    <t>Постановление от 07.12.18 №889-па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</si>
  <si>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428 м, по направлению на запад от ориентира. Почтовый адрес ориентира: Приморский край, Ханкайский район, с. Камень-Рыболов, ул. Димитрова, д. 111</t>
  </si>
  <si>
    <t>Постановление от 22.03.18 №223-па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</si>
  <si>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980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</si>
  <si>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09.10.18 №730-па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</si>
  <si>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950 м, по направлению на север от ориентира. Почтовый адрес ориентира: Приморский край, р-н Ханкайский, с. Камень-Рыболов, ул. Калинина, д. 4</t>
  </si>
  <si>
    <t>Местоположение установлено относительно
ориентира, расположенного за пределами
участка.Ориентир земельный участок.Участок
находится примерно в 350 м, по направлению
на юг от ориентира. Почтовый адрес
ориентира: Приморский край, р-н Ханкайский,
с. Кировка, ул. Кирова, д. 1</t>
  </si>
  <si>
    <t>Постановление от 30.08.2019 №698-па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</si>
  <si>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41 м, по направлению на юг от ориентира. Почтовый адрес ориентира: Приморский край, Ханкайский район, с. Новониколаевка, ул. Олейникова, д. 11</t>
  </si>
  <si>
    <t>Постановление от 30.08.2019 №699-па</t>
  </si>
  <si>
    <t>Местоположение установлено относительно ориентира, расположенного в границах участка. Почтовый адрес ориентира: установлено относительно ориентира, расположенного за пределами участка, ориентир земельный участок, участок находится от ориентира по направлению на запад, почтовый адрес ориентира: Приморский край, Ханкайский район, с. Первомайское, ул. Пушкина, д. 1а</t>
  </si>
  <si>
    <t>Постановление от 30.08.2019 №700-па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</si>
  <si>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5530 м, по направлению на запад от ориентира. Почтовый адрес ориентира: Приморский край, р-н Ханкайский, с Владимиро-Петровка, ул Горького, д 3</t>
  </si>
  <si>
    <t>Постановление от 08.05.2019 №338-па</t>
  </si>
  <si>
    <t>№ 25:19:030301:619-25/066/2022-7
от 10.09.2022 (Аренда)</t>
  </si>
  <si>
    <t>Постановление от 08.05.2019 №339-па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</si>
  <si>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 Первомайское, ул. 40 лет Победы, сооружение 2 А</t>
  </si>
  <si>
    <t>Постановление от   20.12.2019 №1116-па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</si>
  <si>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с.Ильинка, ул.Киевская, сооружение 1 Б</t>
  </si>
  <si>
    <t>Постановление от 20.12.2019 №1117-па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</si>
  <si>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 Пархоменко, ул. Школьная, сооружение 25.</t>
  </si>
  <si>
    <t>Постановление от  20.12.2019 №1118-па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</si>
  <si>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177 м, по направлению на северо-восток от ориентира. Почтовый адрес ориентира: Приморский край, Ханкайский район, с. Новокачалинск, ул. Ленина, д. 33</t>
  </si>
  <si>
    <t>Постановление от 24.08.2019 №778-па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</si>
  <si>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1750 м, по направлению на юго-запад от ориентира. Почтовый адрес ориентира: кр. Приморский, р-н Ханкайский, с. Ильинка, ул. Трактовая, д. 1</t>
  </si>
  <si>
    <t>Постановление от 10.09.2019 №726-па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</si>
  <si>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50 м, по направлению на восток от ориентира. Почтовый адрес ориентира: Приморский край, Ханкайский район, с. Турий Рог, ул. Пограничная, д. 24</t>
  </si>
  <si>
    <t>Постановление от 24.08.2019 №779-па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</si>
  <si>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195 м, по направлению на восток от ориентира. Почтовый адрес ориентира: Приморский край, Ханкайский район, с. Троицкое, ул. Советская, д.23</t>
  </si>
  <si>
    <t>Постановление от 24.08.2019 №780-па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</si>
  <si>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133 м, по направлению на запад от ориентира. Почтовый адрес ориентира: Приморский край, Ханкайский район, с. Платоно-Александровское, ул. Чкалова, д. 12.</t>
  </si>
  <si>
    <t>Постановление от 11.10.2019 №834-па</t>
  </si>
  <si>
    <t>Постановление от 11.10.2019 №833-па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</si>
  <si>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97 м, по направлению на запад от ориентира. Почтовый адрес ориентира: Приморский край, Ханкайский район, с. Комиссарово, ул. Советская, д. 16Ж</t>
  </si>
  <si>
    <t>Постановление от 11.10.2019 №832-па</t>
  </si>
  <si>
    <t>Местоположение установлено относительно ориентира, расположенного в границах участка. Почтовый адрес ориентира: установлено относительно ориентира, расположенного за пределами участка, ориентир земельный участок, участок находится примерно в 393 м, почтовый адрес ориентира: Приморский край, Ханкайский район, с. Дворянка, ул. Сидельникова, д. 32А</t>
  </si>
  <si>
    <t>Постановление от 11.10.2019 №831-па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</si>
  <si>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1100 м, по направлению на запад от ориентира. Почтовый адрес ориентира: край Приморский, р-н Ханкайский, с. Троицкое, ул. Трактовая, дом 22</t>
  </si>
  <si>
    <t>Постановление от 17.01.2019 №22-па</t>
  </si>
  <si>
    <t>Местоположение установлено относительно ориентира, расположенного за пределами участка.Ориентир Жилое здание.Участок находится примерно в 2900 м, по направлению на запад от ориентира. Почтовый адрес ориентира: край Приморский, р-н Ханкайский, с. Платоно-Александровское, ул. Ленина, дом 12</t>
  </si>
  <si>
    <t>Постановление от 17.01.2019 №23-па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</si>
  <si>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4 км, по направлению на северо-восток от ориентира. Почтовый адрес ориентира: край Приморский, р-н Ханкайский, с. Камень-Рыболов, ул. Калинина, дом 8а</t>
  </si>
  <si>
    <t>Постановление от 17.01.2019 №24-па</t>
  </si>
  <si>
    <t>Местоположение установлено относительно ориентира, расположенного в границах участка.Ориентир Топливный склад. Почтовый адрес ориентира: край Приморский, р-н Ханкайский, с. Камень-Рыболов, ул. Димитрова, дом 135</t>
  </si>
  <si>
    <t>Постановление от 17.01.2019 №25-па</t>
  </si>
  <si>
    <t>№ 25:19:030203:10-25/066/2022-14
от 04.07.2022 (Аренда)</t>
  </si>
  <si>
    <t>Местоположение установлено относительно ориентира, расположенного за пределами участка.Ориентир Жилое здание.Участок находится примерно в 2570 м, по направлению на запад от ориентира. Почтовый адрес ориентира: край Приморский, р-н Ханкайский, с. Платоно-Александровское, ул. Ленина, дом 12.</t>
  </si>
  <si>
    <t>Постановление от 17.01.2019 №26-па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</si>
  <si>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900 м, по направлению на юг от ориентира. Почтовый адрес ориентира: край Приморский, р-н Ханкайский, с. Камень-Рыболов, ул. Беговая, дом 2</t>
  </si>
  <si>
    <t>Постановление от 17.01.2019 №27-па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</si>
  <si>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693 м, по направлению на юго-запад от ориентира. Почтовый адрес ориентира: Приморский край, р-н Ханкайский, с.Камень-Рыболов, ул.Калинина, д.4</t>
  </si>
  <si>
    <t>Постановление от  21.01.2019 №39-па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</si>
  <si>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930 м, по направлению на юго-восток от ориентира. Почтовый адрес ориентира: Приморский край, Ханкайский район, с. Пархоменко, ул. Школьная, д. 20.</t>
  </si>
  <si>
    <t>Постановление от 22.01.2019 №41-па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</si>
  <si>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28 м, по направлению на север от ориентира. Почтовый адрес ориентира: Приморский край, Ханкайский район, с. Мельгуновка, ул. Ленина, д. 30 а</t>
  </si>
  <si>
    <t>Постановление от 15.10.2019 №845-па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</si>
  <si>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105 м, по направлению на юго-восток от ориентира. Почтовый адрес ориентира: Приморский край, р-н Ханкайский, с. Новоселище, ул. Комсомольская, д. 88.&lt;/</t>
  </si>
  <si>
    <t>Постановление от 15.10.2019 №816-па</t>
  </si>
  <si>
    <t>Постановление от 15.10.2019 №843-па</t>
  </si>
  <si>
    <t>Постановление от 15.10.2019 №844-па</t>
  </si>
  <si>
    <t>Постановление от 15.10.2019 №847-па</t>
  </si>
  <si>
    <t>Постановление от 19.12.2019 №1109-па</t>
  </si>
  <si>
    <t>Постановление от 29.10.2019 №896-па</t>
  </si>
  <si>
    <t>Постановление от 13.11.2019 №948-па</t>
  </si>
  <si>
    <t xml:space="preserve">Постановление от 25.09.2020 №985-па </t>
  </si>
  <si>
    <t xml:space="preserve">Постановление от 25.09.2020 №986-па </t>
  </si>
  <si>
    <t xml:space="preserve">Постановление от  29.09.2020 №999-па </t>
  </si>
  <si>
    <t xml:space="preserve">Постановление от 29.09.2020 №1004-па </t>
  </si>
  <si>
    <t xml:space="preserve">Постановление от 29.09.2020 №1005-па </t>
  </si>
  <si>
    <t xml:space="preserve">Постановление от 21.10.2020 №1112-па </t>
  </si>
  <si>
    <t xml:space="preserve">Постановление от 30.03.2020 №311-па </t>
  </si>
  <si>
    <t xml:space="preserve">Постановление от 30.03.2020 №312-па </t>
  </si>
  <si>
    <t>Постановление от 07.02.2020 №106-па</t>
  </si>
  <si>
    <t>Постановление от 07.02.2020 №105-па</t>
  </si>
  <si>
    <t xml:space="preserve">Постановление от 25.08.2020 №842-па </t>
  </si>
  <si>
    <t xml:space="preserve">Постановление от 27.08.2020 №863-па </t>
  </si>
  <si>
    <t xml:space="preserve">Постановление от 29.09.2020 №1002-па </t>
  </si>
  <si>
    <t xml:space="preserve">Постановление от 29.09.2020 №1003-па </t>
  </si>
  <si>
    <t xml:space="preserve">Постановление от 29.09.2020 №1001-па </t>
  </si>
  <si>
    <t>Постановление от от 30.08.2017 № 897-па</t>
  </si>
  <si>
    <t xml:space="preserve">Постановление от 24.12.2020 №1470-па </t>
  </si>
  <si>
    <t>Приморский край, Ханкайский рай, д.17он, с.Рассказово, ул.Рабочая</t>
  </si>
  <si>
    <t>Постановление от 31.12.2020 №1521-па</t>
  </si>
  <si>
    <t>Земельный участок для сельскохозяйственного использования(с.Вл-Петровка ул.Молодежная, 3)</t>
  </si>
  <si>
    <t>Постановление от  31.12.2020 № 1519-па</t>
  </si>
  <si>
    <t>Местоположение установлено относительно ориентира, расположенного за пределами участка, ориентир жилой дом, участок находится примерно в 8080 м от ориентира по направлению на юго-запад, почтовый адрес ориентира: Приморский край, Ханкайский район, с.Астраханка, ул. Комарова, д. 24.</t>
  </si>
  <si>
    <t xml:space="preserve">Постановление от 10.02.2021 №134-па </t>
  </si>
  <si>
    <r>
      <t xml:space="preserve"> </t>
    </r>
    <r>
      <rPr>
        <sz val="7"/>
        <color theme="1"/>
        <rFont val="Times New Roman"/>
        <family val="1"/>
        <charset val="204"/>
      </rPr>
      <t>Местоположение установлено относительно ориентира, расположенного за пределами участка, ориентир жилой дом, участок находится примерно в 7210 м от ориентира по направлению на юго-запад, почтовый адрес ориентира: Приморский край, Ханкайский район, с. Астраханка, ул. Комарова, д. 24.</t>
    </r>
  </si>
  <si>
    <t xml:space="preserve">Постановление от 12.02.2021 №159-па </t>
  </si>
  <si>
    <t xml:space="preserve">Местоположение: установлено относительно ориентира, расположенного в границах участка, почтовый адрес ориентира: Приморский край, Ханкайский район, с. Новокачалинск, ул. Ленина, д. 1 А </t>
  </si>
  <si>
    <t>Постановление от 04.03.2021 № 255-па</t>
  </si>
  <si>
    <t>Местоположение: установлено относительно ориентира, расположенного в границах участка, почтовый адрес ориентира: Приморский край, Ханкайский район, с. Платоно-Александровское, ул. Ленина, д.37 А</t>
  </si>
  <si>
    <t>Постановление № 256-па 04.03.2021</t>
  </si>
  <si>
    <t>Местоположение: установлено относительно ориентира, расположенного в границах участка. Почтовый адрес ориентира:Приморский край, р-н Ханкайский, с.Новоселище, ул.Школьная, д.58а</t>
  </si>
  <si>
    <t>Постановление №336-па 17.03.2021</t>
  </si>
  <si>
    <t>Местоположение: установлено относительно ориентира, расположенного в границах участка. Ориентир в близи северо-западной части с.Камень-Рыболов</t>
  </si>
  <si>
    <t>Постановление №343-па 19.03.2021</t>
  </si>
  <si>
    <t>Местоположение: установлено относительно ориентира, расположенного за пределами участка. Ориентир жилой дом. Участок находиться примерно в 303 м, по направлению на юго-восток от ориентира. Почтовый адрес ориентира:Приморский край, р-н Ханкайский, с.Владимиро-Петровка, ул.Петвомайская, д.18</t>
  </si>
  <si>
    <t>Постановление №556-па от 12.05.2021</t>
  </si>
  <si>
    <t xml:space="preserve"> Адрес: Российская Федерация, Приморский край, муниципальный округ Ханкайский, село Первомайское, земельный участок 44А</t>
  </si>
  <si>
    <t>Постановление №861-па от 02.07.2021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</si>
  <si>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74 м, по направлению на юго-восток от ориентира. Почтовый адрес ориентира: Приморский край, Ханкайский район, с. Камень-Рыболов, ул. Некрасова, д. 65.</t>
  </si>
  <si>
    <t>Адрес: Приморский край, Ханкайский район, с.Новокачалинск, ул.Калинина, д.17</t>
  </si>
  <si>
    <t>Адрес: Приморский край, Ханкайский район, с.Платоно-Александровское, ул.Ленина, д.2а</t>
  </si>
  <si>
    <t>Адрес: Приморский край, Ханкайский район, с.Первомайское, ул.Ленина, д.33 Б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</si>
  <si>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1500 м, по направлению на север от ориентира. Приморский край, Ханкайский район, с.Первомайское, ул.Ленина, д.33 Б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</si>
  <si>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330 м, по направлению на север от ориентира. Почтовый адрес ориентира: Приморский край, Ханкайский район, с.Новокачалинск, ул.Клубная, д.27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</si>
  <si>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781 м, по направлению на восток от ориентира. Почтовый адрес ориентира: Приморский край, Ханкайский район, с.Рассказово, ул.Рабочая, д.17</t>
  </si>
  <si>
    <t>25:19:010201:253</t>
  </si>
  <si>
    <t>Адрес: Приморский край, Ханкайский район, с.Новокачалинск, ул.Клубная, д.8 а</t>
  </si>
  <si>
    <t>Приморский край, Ханкайский район, с. Платоно-Александровское, ул. Ленина, д. 4</t>
  </si>
  <si>
    <t>Адрес: Приморский край, Ханкайский муниципальный округ, с. Пархоменко, ул. Школьная, земельный участок 23</t>
  </si>
  <si>
    <t>Постановление от 13.07.2021 №908-па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</si>
  <si>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102 м, по направлению на юго-восток от ориентира. Почтовый адрес ориентира: край Приморский, р-н Ханкайский, с. Камень-Рыболов, ул. Решетникова, дом 23 а.</t>
  </si>
  <si>
    <t>Постановление от 31.12.2020 №1519-па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</si>
  <si>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северо - западнее с. Камень Рыболов, участок I,квартал IX, № 6.</t>
  </si>
  <si>
    <t xml:space="preserve">Местоположение установлено относительно ориентира, расположенного за пределами участка.Ориентир жилой многоквартирный дом.Участок находится примерно в 20 м, по направлению на юг от ориентира. Почтовый адрес ориентира: Приморский край, Ханкайский район, с. Камень-Рыболов, ул. Пионерская, д.5. 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</si>
  <si>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90 м., по направлению на северо-восток от ориентира. Почтовый адрес ориентира: край Приморский, р-н Ханкайский, с. Камень-Рыболов, ул. Решетникова, дом 37</t>
  </si>
  <si>
    <t xml:space="preserve">Местоположение установлено относительно ориентира, расположенного в границах участка.Ориентир в близи северо-западной части с.Камень-Рыболов. Почтовый адрес ориентира: край Приморский, р-н Ханкайский.
</t>
  </si>
  <si>
    <t>Местоположение установлено относительно ориентира, расположенного за пределами участка.Ориентирнежилое здание.Участок находится примерно в 7137 м, по направлению на юго-запад от ориентира.Почтовый адрес ориентира: Приморский край, р-н Ханкайский, с Владимиро-Петровка, ул Молодежная, д3</t>
  </si>
  <si>
    <t>25:19:030601:356</t>
  </si>
  <si>
    <t>Местоположение уст-но ориентира, расположенного за пределами уч-ка. Ориентир жилой дом. Участок нах-ся примерно в 975 м, по напр-ию на северо-восток от ориентира. Почтовый адрес ор-ра: Прим.кр., р-н Ханкайский, с. Астраханка,ул.Комарова д.24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</si>
  <si>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с. Камень-Рыболов, ул. Решетникова.</t>
  </si>
  <si>
    <t>Местоположение установлено относительно ориентира, расположенного за пределами участка.Ориентир дом.Участок находится примерно в 54 м, по направлению на юго-запад от ориентира. Почтовый адрес
ориентира: Приморский край, р-н Ханкайский, с Астраханка, ул Решетникова, д 108, кв.2.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</si>
  <si>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ул. 50 лет ВЛКСМ, д. 1б.</t>
  </si>
  <si>
    <t xml:space="preserve">Местоположение установлено относительно ориентира, расположенного за пределами участка.Ориентир жилой дом.Участок находится примерно в 35 м, по направлению на юг от ориентира. Почтовый адрес ориентира: Приморский край, р-н Ханкайский, с. Камень-Рыболов, ул. Некрасова, д. 67.
</t>
  </si>
  <si>
    <t>Местоположение установлено относительно ориентира, расположенного за пределами участка.Ориентир жилой дом. Участок находится примерно в 1129 м, по направлению на северо-запад от ориентира.Почтовый адрес ориентира: Приморский край, р-н Ханкайский, с Новоселище, ул Пролетарская, д 11.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</si>
  <si>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964 м от ориентира по направлению на юго-восток. Почтовый адрес ориентира: Приморский край, Ханкайский р-н, с.Новоселище, ул Пролетарская, д 11</t>
  </si>
  <si>
    <t>Почтовый адрес ориентира: Приморский край, Ханкайский р-н, с.Камень-Рыболов, ул.Кирова, д 10</t>
  </si>
  <si>
    <t>Категория земель:земли сельскохозяйственного назначения. Почтовый адрес ориентира: край Приморский, р-н Ханкайский, с.Майское ул.Трактовая д.12а</t>
  </si>
  <si>
    <t>Постановление №1520-па 31.12.2020</t>
  </si>
  <si>
    <t>Категория земель:земли сельскохозяйственного назначения. Почтовый адрес ориентира: край Приморский, р-н Ханкайский, с.Майское ул.Стрельникова, д.10</t>
  </si>
  <si>
    <t>Категория земель:земли сельскохозяйственного назначения. Почтовый адрес ориентира: край Приморский, р-н Ханкайский, с.Новониколаевка ул.Новая д.1</t>
  </si>
  <si>
    <t>Категория земель:земли сельскохозяйственного назначения. Почтовый адрес ориентира: край Приморский, р-н Ханкайский, с.Люблино, ул.Центральная, д.2</t>
  </si>
  <si>
    <t>Категория земель:земли сельскохозяйственного назначения. Почтовый адрес ориентира: край Приморский, р-н Ханкайский, с.Майское ул.Трактовая д.5</t>
  </si>
  <si>
    <t>Категория земель:земли сельскохозяйственного назначения. Почтовый адрес ориентира: край Приморский, р-н Ханкайский, с.Ильинка, ул.Крайняя,д.21</t>
  </si>
  <si>
    <t>Категория земель:земли населенных пунктов. Почтовый адрес ориентира: край Приморский, р-н Ханкайский, с.Майское ул.Стрельникова, д.31</t>
  </si>
  <si>
    <t>Категория земель:земли населенных пунктов. Почтовый адрес ориентира: край Приморский, р-н Ханкайский, с.Новониколаевка ул.Лесная, д.18</t>
  </si>
  <si>
    <t>Категория земель:земли населенных пунктов. Почтовый адрес ориентира: край Приморский, р-н Ханкайский, с.Комиссарово ул.Колхозная д.16Б</t>
  </si>
  <si>
    <t>Категория земель:земли сельскохозяйственного назначения. Почтовый адрес ориентира: край Приморский, р-н Ханкайский, с.Октябрьское ул.Набережная, д.6</t>
  </si>
  <si>
    <t>Категория земель:земли населенных пунктов. Почтовый адрес ориентира: край Приморский, р-н Ханкайский, с.Ильинка, ул.Столетия, д.1</t>
  </si>
  <si>
    <t>Категория земель:земли населенных пунктов. Почтовый адрес ориентира: край Приморский, р-н Ханкайский, с.Октябрьское ул.Советская, д.24Г</t>
  </si>
  <si>
    <t>Категория земель:земли населенных пунктов. Почтовый адрес ориентира: край Приморский, р-н Ханкайский, с.Троицкое, ул.Трактовая, 1А</t>
  </si>
  <si>
    <t>Категория земель:земли сельскохозяйственного назначения. Почтовый адрес ориентира: край Приморский, р-н Ханкайский, с.Майское ул.Стрельникова, д.22</t>
  </si>
  <si>
    <t>Категория земель:земли населенных пунктов. Почтовый адрес ориентира: край Приморский, р-н Ханкайский, с.Ильинка, ул.Трактовая, 1</t>
  </si>
  <si>
    <t>Почтовый адрес ориентира: Приморский край, Ханкайский район, с. Дворянка, ул. Сидельникова, д. 32А</t>
  </si>
  <si>
    <t>6198.22</t>
  </si>
  <si>
    <t>Постановление от 30.08.2021 №1133-па</t>
  </si>
  <si>
    <t xml:space="preserve"> Почтовый адрес ориентира:Приморский край, Ханкайский район, с. Комиссарово, ул. Колхозная, д. 10</t>
  </si>
  <si>
    <t>Постановление от 30.08.2021 №1132-па</t>
  </si>
  <si>
    <t>Почтовый адрес ориентира: Приморский край, Ханкайский район, с. Ильинка, ул. Столетия, д. 1.</t>
  </si>
  <si>
    <t>Постановление от 30.08.2021 №1131-па</t>
  </si>
  <si>
    <t xml:space="preserve"> Почтовый адрес ориентира: Приморский край, Ханкайский район, с. Турий Рог, ул. Октябрьская, д. 2А.</t>
  </si>
  <si>
    <t>Постановление от 09.09.2021 №1162-па</t>
  </si>
  <si>
    <t>Почтовый адрес ориентира: Приморский край, р-н Ханкайский, с.Камень-Рыболов, ул.Мичурина, д.70.</t>
  </si>
  <si>
    <t>Постановление от 13.09.2021 №1176-па</t>
  </si>
  <si>
    <t>Почтовый адрес ориентира: Приморский край, Ханкайский район, с. Камень-Рыболов, ул. Железнодорожная, д. 2.</t>
  </si>
  <si>
    <t>Постановление от 13.09.2021 №1177-па</t>
  </si>
  <si>
    <t>Почтовый адрес ориентира: Приморский край, Ханкайский район, с. Турий Рог, ул. Пограничная, д. 24.</t>
  </si>
  <si>
    <t>Постановление от 27.10.2021 №1385-па</t>
  </si>
  <si>
    <t>Приморский край, Ханкайский район, с. Новониколаевка, ул. Жданова, д. 22</t>
  </si>
  <si>
    <t xml:space="preserve">Постановление от 13.10.2021 №1321-па </t>
  </si>
  <si>
    <t>край Приморский, р-н Ханкайский, с.Астраханка, ул.Лузанова, дом 2</t>
  </si>
  <si>
    <t xml:space="preserve">Постановление от 15.10.2021 №1334-па </t>
  </si>
  <si>
    <t>Приморский край, р-н Ханкайский, с. Платоно-Александровское, ул. Комарова, д. 1</t>
  </si>
  <si>
    <t>Постановление от 15.10.2021 №1336-па</t>
  </si>
  <si>
    <t>Приморский край, р-н Ханкайский, с. Камень-Рыболов, ул. Вокзальная, 18</t>
  </si>
  <si>
    <t xml:space="preserve">Постановление от 15.10.2021  №1335-па </t>
  </si>
  <si>
    <t>Приморский край, р-н Ханкайский, с. Комиссарово, ул. Советская, д. 16 Ж</t>
  </si>
  <si>
    <t>Постановление от 13.10.2021  №1324-па</t>
  </si>
  <si>
    <t>Приморский край, район Ханкайский, с.Камень-Рыболов ул.Почтовая, 1/322.</t>
  </si>
  <si>
    <t>Постановление от 12.11.2021 №1434-па</t>
  </si>
  <si>
    <t>Приморский край, район Ханкайский, с.Камень-Рыболов ул.Трактовая</t>
  </si>
  <si>
    <t>Постановление от 12.11.2021  №1433-па</t>
  </si>
  <si>
    <t>Земельная доля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</si>
  <si>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сельскохозяйственный массив, ТОО "Авангард"</t>
  </si>
  <si>
    <t>земельная доля</t>
  </si>
  <si>
    <t xml:space="preserve"> Почтовый адрес ориентира:Приморский, Ханкайский р-н, сельскохозяйственный массив, ТОО "Ильинское"</t>
  </si>
  <si>
    <t>Приморский край, район Ханкайский, с.Камень-Рыболов ул.Трактовая д.121а</t>
  </si>
  <si>
    <t>25:19:030301:721</t>
  </si>
  <si>
    <t>Постановление от 30.03.2022 №559-па</t>
  </si>
  <si>
    <t>Почтовый адрес ориентира: Приморский край, Ханкайский район, с. Первомайское, ул. Полтавская, д.8.</t>
  </si>
  <si>
    <t>Распоряжение от 22.07.2022 №374-ра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</si>
  <si>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26 м, по направлению на северо-восток от ориентира. Почтовый адрес ориентира: Приморский край, р-н Ханкайский, с. Новокачалинск, ул. Садовая, д. 1.</t>
  </si>
  <si>
    <t>748341.45</t>
  </si>
  <si>
    <t>Местоположение установлено относительно
ориентира, расположенного в границах
участка.Ориентир жилой дом. Почтовый адрес
ориентира: Приморский край, р-н Ханкайский,
с. Астраханка, ул. Решетникова, дом 144.</t>
  </si>
  <si>
    <t>Распоряжение от 23.11.2022 №628-ра</t>
  </si>
  <si>
    <t>Договор социального найма № 165 от 01.10.2019 Мазур А.А.</t>
  </si>
  <si>
    <t>Договор социального найма № 189 от 19.06.2020</t>
  </si>
  <si>
    <t>Право собственности</t>
  </si>
  <si>
    <t>Зарегистрировано за ХМО Собственность 25:19:011401:518-25/066/2021-2 28.06.2021</t>
  </si>
  <si>
    <t xml:space="preserve">ИПОТЕКА Общая долевая собственность 2013 год </t>
  </si>
  <si>
    <t>Договор социального найма №446 от 29.12.2006 Маркинайтес И.И.</t>
  </si>
  <si>
    <t>Договор социального найма №142 от 27.12.2018 Маркинайтес И.И.</t>
  </si>
  <si>
    <t>Договор спец.найма № 29 от 09.02.2023 Соколова Т.В.</t>
  </si>
  <si>
    <t>Договор социального найма № 583 от 05.12.2012 Хантулина З.П.</t>
  </si>
  <si>
    <t>Договор социального найма №115 от 27.03.2018 Давыдова М.А.</t>
  </si>
  <si>
    <t>Зарегистрировано за ХМО  (Собственность № 25:19:000000:1346-25/066/2021-1 от 30.11.2021)</t>
  </si>
  <si>
    <t>Зарегистрировано за ХМО (Собственность № 25:19:000000:718-25/066/2022-1 от 17.10.2022)</t>
  </si>
  <si>
    <t>№ 25-1/13-3/2001-617 от 19.09.2001</t>
  </si>
  <si>
    <t>Зарегистрировано за ХМО (Собственность № 25:19:030204:1074-25/066/2021-1 от 18.11.2021)</t>
  </si>
  <si>
    <t>Зарегистрировано за ХМО (Собственность № 25:19:030207:1683-25/066/2022-1 от 11.12.2022)</t>
  </si>
  <si>
    <t>Зарегистрировано за ХМО (Собственность № 25:19:030207:1772-25/066/2022-1 от 20.04.2022)</t>
  </si>
  <si>
    <t>Зарегистрировано за ХМО (Собственность № 25:19:030207:1704-25/066/2022-1 от 20.04.2022)</t>
  </si>
  <si>
    <t>Зарегистрировано за ХМО (Собственность№ 25:19:030207:1705-25/066/2022-1от 21.04.2022)</t>
  </si>
  <si>
    <t>Зарегистрировано за ХМО (Собственность № 25:19:030207:1709-25/066/2022-1от 12.01.2022)</t>
  </si>
  <si>
    <t>Зарегистрировано за ХМО (Собственность № № 25:19:030207:2094-25/066/2022-1 от 20.04.2022)</t>
  </si>
  <si>
    <t>Зарегистрировано за ХМО (Собственность № 25:19:030207:1709-25/066/2022-1 от 20.04.2022)</t>
  </si>
  <si>
    <t>Зарегистрировано за ХМО (Собственность № 25:19:030207:1989-25/066/2022-1 от 08.12.2022)</t>
  </si>
  <si>
    <t>Зарегистрировано за ХМО (Собственность № 25:19:030207:2125-25/066/2022-1 от 20.04.2022)</t>
  </si>
  <si>
    <t>Зарегистрировано за ХМО (Собственность № 25:19:030206:162-25/066/2022-1 от 12.01.2022)</t>
  </si>
  <si>
    <t>Зарегистрировано за ХМО (Собственность № 25:19:030205:510-25/066/2022-1 от 13.01.2022)</t>
  </si>
  <si>
    <t>Зарегистрировано за ХМО (Собственность № 25:19:030206:172-25/066/2022-1 от 12.01.2022)</t>
  </si>
  <si>
    <t>Зарегистрировано за ХМО (Собственность № 25:19:030205:503-25/066/2022-1 от 13.01.2022)</t>
  </si>
  <si>
    <t>Частная 2019</t>
  </si>
  <si>
    <t>Зарегистрировано за ХМО (Собственность № 25:19:030205:496-25/066/2022-1 от 12.01.2022)</t>
  </si>
  <si>
    <t>Зарегистрировано за ХМО (Собственность № 25:19:030202:706-25/066/2022-1 от 12.01.2022)</t>
  </si>
  <si>
    <t>Зарегистрировано за ХМО (Собственность № 25:19:000000:1069-25/066/2021-1 от 16.11.2021)</t>
  </si>
  <si>
    <t>Зарегистрировано за ХМО (Собственность № 25:19:030209:685-25/066/2023-1 от 18.01.2023)</t>
  </si>
  <si>
    <t>Договор социального найма № 408 от 13.12.2006 Головко Н.А.</t>
  </si>
  <si>
    <t>Зарегистрировано за ХМО (Собственность № 25:19:031301:774-25/066/2022-1 от 23.01.2023)</t>
  </si>
  <si>
    <t>Зарегистрировано за ХМО (Собственность № 25:19:031301:795-25/066/2022-1 от 17/10/2022)</t>
  </si>
  <si>
    <t>Частная 2015 год</t>
  </si>
  <si>
    <t>Зарегистрировано за ХМО (Собственность № 25:19:031301:620-25/066/2022-1 от 07.12.2022)</t>
  </si>
  <si>
    <t>Частная 2023 год</t>
  </si>
  <si>
    <t>Зарегистрировано за ХМО (Собственность№ № 25:19:010601:1109-25/066/2022-1 от 24.01.2022)</t>
  </si>
  <si>
    <t>Частная 2020 год</t>
  </si>
  <si>
    <t>Зарегистрировано за ХМО (Собственность№ 25:19:031201:129-25/066/2022-1 от 04.02.2022)</t>
  </si>
  <si>
    <t>Зарегистрировано за ХМО (Собственность № 25:19:031201:119-25/066/2022-1 от 07.02.2022)</t>
  </si>
  <si>
    <t>Зарегистрировано за ХМО (Собственность № 25:19:031201:118-25/066/2022-1 от 07.02.2022)</t>
  </si>
  <si>
    <t>Зарегистрировано за ХМО (Собственность № 25:19:031001:458-25/066/2022-1 от 15.07..2022)</t>
  </si>
  <si>
    <t>Зарегистрировано за ХМО (Собственность № 25:19:031001:404-25/066/2022-1 от 17.10..2022)</t>
  </si>
  <si>
    <t>Зарегистрировано за ХМО (Собственность № 25:19:031001:471-25/066/2022-1 от 14.10..2022)</t>
  </si>
  <si>
    <t>Зарегистрировано за ХМО (Собственность  № 25:19:031001:443-25/066/2021-1 от 02.11.2021)</t>
  </si>
  <si>
    <t>Зарегистрировано за ХМО (Собственность  № 25:19:031001:454-25/066/2022-1 от 19.10.2022)</t>
  </si>
  <si>
    <t>Зарегистрировано за ХМО (Собственность  № 25:19:031001:446-25/066/2022-1 от 14.10.2022)</t>
  </si>
  <si>
    <t>Зарегистрировано за ХМО (Собственность  № 25:19:031001:493-25/066/2022-1 от 17.10.2022)</t>
  </si>
  <si>
    <t>Зарегистрировано за ХМО (Собственность  № 25:19:031001:451-25/066/2022-1 от 14.10.2022)</t>
  </si>
  <si>
    <t>Зарегистрировано за ХМО (Собственность  № 25:19:031001:407-25/066/2022-1 от 16.10.2022)</t>
  </si>
  <si>
    <t>Зарегистрировано за ХМО (Собственность  № 25:19:031001:409-25/066/2022-1 от 17.10.2022)</t>
  </si>
  <si>
    <t>Зарегистрировано за ХМО (Собственность № 25:19:031001:415-25/066/2022-1 от 18.07.2022)</t>
  </si>
  <si>
    <t>Зарегистрировано за ХМО (Собственность  № 25:19:030901:653-25/066/2022-1 от 14.07.2022)</t>
  </si>
  <si>
    <t>Зарегистрировано за ХМО (Собственность  № 25:19:030901:664-25/066/2022-1 от 12.01.2022)</t>
  </si>
  <si>
    <t>Зарегистрировано за ХМО (Собственность № 25:19:030901:665-25/066/2022-1 от 30.06.2022)</t>
  </si>
  <si>
    <t>Зарегистрировано за ХМО (Собственность  № № 25:19:030901:667-25/066/2022-1 от 14.07.2022)</t>
  </si>
  <si>
    <t>Зарегистрировано за ХМО (Собственность  № 25:19:030901:654-25/066/2022-1 от 15.07.2022)</t>
  </si>
  <si>
    <t>Зарегистрировано за ХМО (Собственность  № 25:19:030901:659-25/066/2022-1 от 15.07.2022)</t>
  </si>
  <si>
    <t>Зарегистрировано за ХМО (Собственность  № 25:19:030901:661-25/066/2022-1 от 14.07.2022)</t>
  </si>
  <si>
    <t>Зарегистрировано за ХМО (Собственность  № 25:19:030901:662-25/066/2022-1 от 14.07.2022)</t>
  </si>
  <si>
    <t>Собственность 2002 год</t>
  </si>
  <si>
    <t>Частная 2017 год</t>
  </si>
  <si>
    <t>Зарегистрировано за ХМО (Собственность  № 25:19:031001:415-25/066/2022-1 от 18.07.2022)</t>
  </si>
  <si>
    <t>Зарегистрировано за ХМО (Собственность  № 25:19:031001:495-25/066/2022-1 от 17.10.2022)</t>
  </si>
  <si>
    <t>Собственность 2007 год</t>
  </si>
  <si>
    <t>Зарегистрировано за ХМО (Собственность  № 25:19:011301:507-25/066/2021-1 от 17.11.2021)</t>
  </si>
  <si>
    <t>Зарегистрировано за ХМО (Собственность  № 25:19:011301:524-25/066/2021-1 от 18.11.2021)</t>
  </si>
  <si>
    <t>Зарегистрировано за ХМО (Собственность  № 25:19:011501:112-25/066/2021-1 от 22.11.2021)</t>
  </si>
  <si>
    <t>Зарегистрировано за ХМО (Собственность  № 25:19:011401:384-25/066/2021-1 от 22.11.2021)</t>
  </si>
  <si>
    <t>Зарегистрировано за ХМО (Собственность  № 25:19:011401:449-25/066/2021-1 от 17.11.2021)</t>
  </si>
  <si>
    <t>Зарегистрировано за ХМО (Собственность  № 25:19:011401:428-25/066/2021-1 от 04.08.2021)</t>
  </si>
  <si>
    <t>Зарегистрировано за ХМО (Собственность  № 25:19:000000:957-25/066/2022-2 от 01.03.2022)</t>
  </si>
  <si>
    <t>Зарегистрировано за ХМО (Собственность № 25:19:000000:933-25/066/2022-2 от 02.03.2022)</t>
  </si>
  <si>
    <t>Частная 2022</t>
  </si>
  <si>
    <t>Зарегистрировано за ХМО (Собственность № 25:19:000000:985-25/066/2022-2 от 01.03.2022)</t>
  </si>
  <si>
    <t>Зарегистрировано за ХМО (Собственность  № 25:19:000000:1003-25/066/2022-2 от 01.03.2022)</t>
  </si>
  <si>
    <t>Зарегистрировано за ХМО (Собственность  № 25:19:000000:952-25/066/2022-2 от 01.03.2022)</t>
  </si>
  <si>
    <t>Зарегистрировано за ХМО (Собственность № 25:19:000000:953-25/066/2022-2 от 02.03.2022)</t>
  </si>
  <si>
    <t>Зарегистрировано за ХМО (Собственность № 25:19:000000:968-25/066/2022-2 от 01.03.2022)</t>
  </si>
  <si>
    <t>Зарегистрировано за ХМО (Собственность № 25:19:030207:1780-25/066/2022-2 от 02.03.2022)</t>
  </si>
  <si>
    <t>Зарегистрировано за ХМО (Собственность  № 25:19:000000:957-25/066/2022-2 от 02.03.2022)</t>
  </si>
  <si>
    <t>Зарегистрировано за ХМО (Собственность  № 25:19:030207:1808-25/066/2022-2 от 02.03.2022)</t>
  </si>
  <si>
    <t>Зарегистрировано за ХМО (Собственность  № 25:19:030207:1838-25/066/2022-2 от 01.03.2022)</t>
  </si>
  <si>
    <t>Зарегистрировано за ХМО (Собственность  № 25:19:030207:1839-25/066/2022-2 от 01.03.2022)</t>
  </si>
  <si>
    <t>Зарегистрировано за ХМО (Собственность  № 25:19:030207:1790-25/066/2022-2 от 02.03.2022)</t>
  </si>
  <si>
    <t>Зарегистрировано за ХМО (Собственность  № 25:19:030207:1043-25/066/2022-2 от 02.03.2022)</t>
  </si>
  <si>
    <t>Зарегистрировано за ХМО (Собственность  № 25:19:030207:1047-25/066/2022-2 от 02.03.2022)</t>
  </si>
  <si>
    <t>Зарегистрировано за ХМО (Собственность  № 25:19:030207:1050-25/066/2022-2 от 02.03.2022)</t>
  </si>
  <si>
    <t>Зарегистрировано за ХМО (Собственность  № 25:19:030207:1053-25/066/2022-2 от 02.03.2022)</t>
  </si>
  <si>
    <t>Зарегистрировано за ХМО (Собственность  № 25:19:030207:1059-25/066/2022-2 от 02.03.2022)</t>
  </si>
  <si>
    <t>Зарегистрировано за ХМО (Собственность  № 25:19:030207:1073-25/066/2022-2 от 02.03.2022)</t>
  </si>
  <si>
    <t>Зарегистрировано за ХМО (Собственность  № 25:19:030207:1068-25/066/2022-2 от 02.03.2022)</t>
  </si>
  <si>
    <t>Зарегистрировано за ХМО (Собственность  № 25:19:030207:1090-25/066/2022-2 от 02.03.2022)</t>
  </si>
  <si>
    <t>Зарегистрировано за ХМО (Собственность  № 25:19:030207:1888-25/066/2022-2 от 02.03.2022)</t>
  </si>
  <si>
    <t>Зарегистрировано за ХМО (Собственность  № 25:19:030207:883-25/066/2022-2 от 02.03.2022)</t>
  </si>
  <si>
    <t>Частная 2022 год</t>
  </si>
  <si>
    <t>Зарегистрировано за ХМО (Собственность № 25:19:030201:1083-25/066/2022-4 от 08.02.2022)</t>
  </si>
  <si>
    <t>25:19:030201:987</t>
  </si>
  <si>
    <t>Зарегистрировано за ХМО (Собственность  № 25:19:000000:1658-25/066/2021-2 от 04.03.2021)</t>
  </si>
  <si>
    <t>Зарегистрировано за ХМО (Собственность  № 25:19:000000:2683-25/066/2021-4 от 25.02.2021)</t>
  </si>
  <si>
    <t>Зарегистрировано за ХМО (Собственность № 25:19:030201:1200-25/066/2021-2 от 06.05.2021)</t>
  </si>
  <si>
    <t>Зарегистрировано за ХМО (Собственность  № 25:19:000000:659-25/066/2021-2 от 09.04.2021)</t>
  </si>
  <si>
    <t>Зарегистрировано за ХМО (Собственность  № 25:19:030201:1200-25/066/2021-2 от 05.05.2021)</t>
  </si>
  <si>
    <t>Зарегистрировано за ХМО (Собственность  № 25:19:030202:1041-25/066/2021-6 от 07.04.2021)</t>
  </si>
  <si>
    <t>Зарегистрировано за ХМО (Собственность  № 25:19:030201:1212-25/066/2021-3 от 06.04.2021)</t>
  </si>
  <si>
    <t>Зарегистрировано за ХМО (Собственность  № 25:19:030206:178-25/066/2021-2 от 02.07.2021)</t>
  </si>
  <si>
    <t>Зарегистрировано за ХМО (Собственность  № 25:19:030201:1785-25/066/2021-3 от 31.05.2021)</t>
  </si>
  <si>
    <t>Зарегистрировано за ХМО (Собственность  № 25:19:030202:1119-25/066/2021-4 от 18.06.2021)</t>
  </si>
  <si>
    <t>Зарегистрировано за ХМО (Собственность № 25:19:030201:1116-25/066/2021-2 от 06.07.2021)</t>
  </si>
  <si>
    <t>Зарегистрировано за ХМО (Собственность№ 25:19:000000:1817-25/066/2021-3 от 12.09.2021)</t>
  </si>
  <si>
    <t>с. Камень-Рыболов, ул. Трактовая, д. 2 (1972)</t>
  </si>
  <si>
    <t>Зарегистрировано за ХМО (Собственность № 25:19:030202:1060-25/066/2021-3 от 07.12.2021)</t>
  </si>
  <si>
    <t>Зарегистрировано за ХМО (Собственность № 25:19:030201:1802-25/066/2021-5 от 12.11.2021)</t>
  </si>
  <si>
    <t>Зарегистрировано за ХМО (Собственность № 25:19:031301:805-25/066/2022-1 от 26.01.2022)</t>
  </si>
  <si>
    <t>Зарегистрировано за ХМО (Собственность №25:19:030201:1204-25/066/2022-6 от 03.04.2022)</t>
  </si>
  <si>
    <t>Зарегистрировано за ХМО (Собственность № 25:19:031301:796-25/066/2021-4 от 26.08.2021)</t>
  </si>
  <si>
    <t>Зарегистрировано за ХМО (Собственность № 25:19:031301:604-25/066/2022-9 от 18.04.2022)</t>
  </si>
  <si>
    <t>Зарегистрировано за ХМО (Собственность № 25:19:030202:707-25/066/2022-11 от 20.06.2022)</t>
  </si>
  <si>
    <t>Зарегистрировано за ХМО (Собственность № 25:19:000000:1113-25/066/2022-4 от 08.08.2022)</t>
  </si>
  <si>
    <t>Зарегистрировано за ХМО (Собственность № 25:19:030201:1908-25/066/2022-7 от 29.07.2022)</t>
  </si>
  <si>
    <t>Зарегистрировано за ХМО (Собственность № 25:19:010601:987-25/066/2022-5 от 08.06.2022)</t>
  </si>
  <si>
    <t>Зарегистрировано за ХМО (Собственность № 25:19:030201:1098-25/066/2022-4 от 08.06.2022)</t>
  </si>
  <si>
    <t>Зарегистрировано за ХМО (Собственность № 25:19:031301:801-25/066/2022-7 от 08.06.2022)</t>
  </si>
  <si>
    <t>Зарегистрировано за ХМО (Собственность№ 25:19:031301:801-25/066/2022-7 от 08.06.2022)</t>
  </si>
  <si>
    <t>Зарегистрировано за ХМО (Собственность № 25:19:030201:1321-25/066/2022-7 от 06.09.2022)</t>
  </si>
  <si>
    <t>Зарегистрировано за ХМО (Собственность № 25:19:030201:1052-25/066/2022-4 от 25.10.2022)</t>
  </si>
  <si>
    <t>Зарегистрировано за ХМО (Собственность № 25:19:030206:165-25/066/2022-2 от 01.11.2022)</t>
  </si>
  <si>
    <t>Зарегистрировано за ХМО (Собственность № 25:19:030210:268-25/066/2022-2 от 16.11.2022)</t>
  </si>
  <si>
    <t>Зарегистрировано за ХМО (Собственность № 25:19:031301:576-25/066/2022-17 от 21.11.2022)</t>
  </si>
  <si>
    <t>Зарегистрировано за ХМО (Собственность № 25:19:030202:905-25/066/2022-5 от 20.11.2022)</t>
  </si>
  <si>
    <t xml:space="preserve">Частная  2011 год </t>
  </si>
  <si>
    <t xml:space="preserve">Частная  2022 </t>
  </si>
  <si>
    <t>108.56</t>
  </si>
  <si>
    <r>
      <t>для ГО и ЧС (</t>
    </r>
    <r>
      <rPr>
        <sz val="7"/>
        <color rgb="FFFF0000"/>
        <rFont val="Times New Roman"/>
        <family val="1"/>
        <charset val="204"/>
      </rPr>
      <t>КАЗНА 108.56</t>
    </r>
    <r>
      <rPr>
        <sz val="7"/>
        <rFont val="Times New Roman"/>
        <family val="1"/>
        <charset val="204"/>
      </rPr>
      <t>)</t>
    </r>
  </si>
  <si>
    <t>№ 672-ра Об изъятии СОШ № 12 с.Первом.</t>
  </si>
  <si>
    <t>322-ра от 29.06.2022 О вкл в казну</t>
  </si>
  <si>
    <t>№ 156-ра АХМО о списании и включ строй мат</t>
  </si>
  <si>
    <t>Договор социального найма № 205 от 03.08.2010</t>
  </si>
  <si>
    <t>Разница с ведомостью (в ведомости больше на)</t>
  </si>
  <si>
    <t>задвижки</t>
  </si>
  <si>
    <t>общая амортиз в реестр больше на</t>
  </si>
  <si>
    <t>расчетно-платеж док-ты</t>
  </si>
  <si>
    <t>Итого, в т.ч.:</t>
  </si>
  <si>
    <t>(иногда терятся 2580; 2700)</t>
  </si>
  <si>
    <t>Раздел 1 зем уч</t>
  </si>
  <si>
    <t>КСП</t>
  </si>
  <si>
    <t>по состоянию на 31.12.2023</t>
  </si>
  <si>
    <t>по состоянию на 31.12.2023 года</t>
  </si>
  <si>
    <t>УТВЕРЖДЕНО</t>
  </si>
  <si>
    <t>глава Администрации муниципального округа</t>
  </si>
  <si>
    <t>Глава Ханкайского муниципального округа -</t>
  </si>
  <si>
    <t>А.К. Вдовина</t>
  </si>
  <si>
    <t>29.12.2022 №739-ра О включ в состав казны и Реестр</t>
  </si>
  <si>
    <t>Моноблок IRU Office P2313 23.8" Full HD i3 10100 (3.6) 8Gb SSD24Gb UHDG 630 Free DOS GbitEth WiFi B</t>
  </si>
  <si>
    <t>расч плат док-ты за 2022 (бухгалтерия)</t>
  </si>
  <si>
    <t>Администарция ХМО</t>
  </si>
  <si>
    <t xml:space="preserve"> Шкаф архивный ШАМ-11(1860*850*500) 4 полки. Вес 44 кг</t>
  </si>
  <si>
    <t>недвиж</t>
  </si>
  <si>
    <t>зем уч</t>
  </si>
  <si>
    <t>движ</t>
  </si>
  <si>
    <t>опер упр, матер.запасы</t>
  </si>
  <si>
    <t>В соответствии с Порядком ведения органами местного самоуправления реестров муниципального имущества, утвержденным Приказом Министерства экономического развития от 30.08.2011 № 424, распоряжением Администрации Ханкайского муниципального округа от 10.06.2022 № 287-ра "О формировании Реестра муниципального имущества Ханкайчского муниципального округа"</t>
  </si>
  <si>
    <t>"___"___________________2024 года</t>
  </si>
  <si>
    <t>с. Астраханка, ул. Первомайская, сооруж 1а</t>
  </si>
  <si>
    <t>20.01.2023 №28-ра Об исключ из Реестра и казны</t>
  </si>
  <si>
    <t>Местоположение установлено относительно ориентира, расположенного за пределами участка. Ориентир здание. Участок находится примерно в 435 м по направлению на северо-восток от ориентира. Почтовый адрес ориентира: Приморский край, Ханкайский район, с. Камень-Рыболов, ул. Кирова, д. 8</t>
  </si>
  <si>
    <t>25:19:030207:3762</t>
  </si>
  <si>
    <t>09.01.2023 № 4-ра О включ в состав казны и реестр</t>
  </si>
  <si>
    <t>Местоположение установлено относительно ориентира, расположенного за пределами участка. Ориентир жилой дом. Участок находится примерно в 497 м, по направлению на юго-восток от ориентира. Почтовый адрес ориентира: Приморский край, Ханкайский район, с. Астраханка, ул. Комарова, д. 24</t>
  </si>
  <si>
    <t>25:19:030210:493</t>
  </si>
  <si>
    <t>17.01.2023 № 15-ра О включ в состав казны и Реестр</t>
  </si>
  <si>
    <t>Нежилое помещение № 34</t>
  </si>
  <si>
    <t>№43-ра Об изъятии из опер упр</t>
  </si>
  <si>
    <t>включ. В казну для передачи обществу ветеранов</t>
  </si>
  <si>
    <t>№ 43-ра Об изъятии ОС из опер упр МКУ ХОЗУ</t>
  </si>
  <si>
    <t>Договор БП от 31.07.2023 № 7 с Обществом ветеранов войны</t>
  </si>
  <si>
    <t>31.01.2023 № 49-ра О списании ОС</t>
  </si>
  <si>
    <t>31.01.2023 №47-ра Об изъятии в казну</t>
  </si>
  <si>
    <t>№47-ра Об изъятии СОШ № 12 с. Первом.</t>
  </si>
  <si>
    <t>31.01.2023 № 48-ра О передаче в опер упр МБУ ЦКС</t>
  </si>
  <si>
    <t>№ 48-ра О передаче ОС в опер упр МБУ ЦКС</t>
  </si>
  <si>
    <t>Внешний HDD Seagate Expansion 1Tb</t>
  </si>
  <si>
    <t>МФУ струйное EPSON L3210</t>
  </si>
  <si>
    <t>Библиотечный фонд 122080</t>
  </si>
  <si>
    <t>Библиотечный фонд 8026</t>
  </si>
  <si>
    <t>0000000093</t>
  </si>
  <si>
    <t>0000000094</t>
  </si>
  <si>
    <t>0000000095</t>
  </si>
  <si>
    <t>Дог КП №А4021 от 29.12.22, ТН № 26</t>
  </si>
  <si>
    <t>СЧФ от б/н АНО Прим.культ.центр</t>
  </si>
  <si>
    <t>ТН от 24.01.2023 № 27</t>
  </si>
  <si>
    <t>Заявл от 07.02.2022 № 254, опер упр</t>
  </si>
  <si>
    <t>Местоположение установлено относительно ориентира, расположенного за пределами участка. Ориентир здание. Участок находится примерно в 40 м по направлению на юго-восток от ориентира. Почтовый адрес ориентира: Приморский край, Ханкайский район,     с. Камень-Рыболов, ул. Кирова, д. 8</t>
  </si>
  <si>
    <t>25:19:030207:3770</t>
  </si>
  <si>
    <t>29.12.2022Договор БП №6 общ инвалид</t>
  </si>
  <si>
    <t>Дог.аренды с ГБУ "ХОЗУ" № 13/6-Г от 30.12.2022 год</t>
  </si>
  <si>
    <t>Дог.аренды с КГАУСО "ПЦСОН" о№17</t>
  </si>
  <si>
    <t>Дог.аренды с ООО СМО "Восточно-страховой альянс" от 21.12.2022 № 20</t>
  </si>
  <si>
    <t>Дог.аренды с Контора адвокатов Ханк.р-на № 90 от 30.12.2022 № 16</t>
  </si>
  <si>
    <t>Дог.аренды с ИП Петлеванным И.И. от 12.12.2022 № 21</t>
  </si>
  <si>
    <t>Договор аренды КГАУСО ПЦСОН от № 17(42,0 кв. м), 12,0 - УНО</t>
  </si>
  <si>
    <t>Договор аренды Куршпетов Д.А. (Леденев и партнеры) от 29.12.22 № 19</t>
  </si>
  <si>
    <t>Дог.аренды с Товмасян С.К. от 27.10.22 № 15</t>
  </si>
  <si>
    <t>Дог.аренды с Товмасян С.К. от 27.10.22 № 16</t>
  </si>
  <si>
    <t>Дог.аренды с Яковец № 14 от 14.10.22</t>
  </si>
  <si>
    <t>ушел на забаланс 05.12.2022</t>
  </si>
  <si>
    <t>Ханкайский муниципальный округ Приморского края (РДК)</t>
  </si>
  <si>
    <t>Ханкайский муниципальный округ Приморского края (памятник РДК)</t>
  </si>
  <si>
    <t>Зарегистрировано за ХМО 25:19:030901:611-25/066/2021-2 от 30.06.2021 (Собственность)</t>
  </si>
  <si>
    <t>Зарегистрировано за ХМО 25:19:010601:760-25/066/2021-2 от 25.06.2021 (Собственность)</t>
  </si>
  <si>
    <t>Зарегистрировано за ХМО 25:19:030208:999-25/066/2021-2 от 29.06.2021 (Собственность)</t>
  </si>
  <si>
    <t>Зарегистрировано за ХМО 25:19:000000:1939-25/066/2021-2 от 29.06.2021 (Собственность)</t>
  </si>
  <si>
    <t>Зарегистрировано за ХМО 25:19:030901:616-25/066/2021-2 от 30.06.2021 (Собственность)</t>
  </si>
  <si>
    <t>Зарегистрировано за ХМО 25:19:000000:2038-25/066/2021-2 от 29.06.2021 (Собственность)</t>
  </si>
  <si>
    <t>Зарегистрировано за ХМО 25:19:031001:510-25/066/2021-2 от 30.06.2021 (Собственность)</t>
  </si>
  <si>
    <t>Зарегистрировано за ХМО 25:19:000000:2148-25/066/2021-2 от 25.06.2021 (Собственность)</t>
  </si>
  <si>
    <t>Зарегистрировано за ХМО 25:19:000000:1959-25/066/2021-2 от 30.06.2021 (Собственность)</t>
  </si>
  <si>
    <t>Зарегистрировано за ХМО 25:19:000000:2084-25/066/2021-2 от 29.06.2021 (Собственность)</t>
  </si>
  <si>
    <t>Зарегистрировано за ХМО 25:19:000000:1966-25/066/2021-2 от 28.06.2021 (Собственность)</t>
  </si>
  <si>
    <t>Зарегистрировано за ХМО 25:19:000000:2004-25/066/2021-2 от 25.06.2021 (Собственность)</t>
  </si>
  <si>
    <t>Зарегистрировано за ХМО 25:19:000000:2005-25/066/2021-2 от 29.06.2021 (Собственность)</t>
  </si>
  <si>
    <t>Зарегистрировано за ХМО 25:19:000000:2098-25/066/2021-2 от 29.06.2021 (Собственность)</t>
  </si>
  <si>
    <t>Зарегистрировано за ХМО 25:19:031301:902-25/066/2021-2 от 30.06.2021 (Собственность)</t>
  </si>
  <si>
    <t>Зарегистрировано за ХМО 25:19:010801:292-25/066/2021-2 от 25.06.2021 (Собственность)</t>
  </si>
  <si>
    <t>Зарегистрировано за ХМО 25:19:011301:732-25/066/2021-2 от 11.06.2021 (Собственность)</t>
  </si>
  <si>
    <t>Зарегистрировано за ХМО 25:19:000000:2143-25/066/2021-1 от 29.06.2021 (Собственность)</t>
  </si>
  <si>
    <t>Зарегистрировано за ХМО 25:19:010601:727-25/066/2021-1 от 01.07.2021 (Собственность)</t>
  </si>
  <si>
    <t>Зарегистрировано за ХМО 25:19:030207:2538-25/066/2021-2 от 25.06.2021 (Собственность)</t>
  </si>
  <si>
    <t>Зарегистрировано за ХМО 25:19:000000:218-25/066/2021-1 от 29.06.2021 (Собственность)</t>
  </si>
  <si>
    <t>Зарегистрировано за ХМО 25:19:000000:743-25/066/2021-1 от 01.07.2021 (Собственность)</t>
  </si>
  <si>
    <t>Зарегистрировано за ХМО 25:19:031301:446-25/066/2021-2 от 29.06.2021 (Собственность)</t>
  </si>
  <si>
    <t>Зарегистрировано за ХМО 25:19:030901:613-25/066/2021-2 от 25.06.2021 (Собственность)</t>
  </si>
  <si>
    <t>Зарегистрировано за ХМО 25:19:000000:2788-25/066/2022-2 от 10.08.2022 (Собственность)</t>
  </si>
  <si>
    <t>Зарегистрировано за ХМО 25:19:031001:512-25/066/2021-2 от 29.06.2021 (Собственность)</t>
  </si>
  <si>
    <t>Зарегистрировано за ХМО 25:19:030207:2574-25/066/2021-2 от 09.06.2021 (Собственность)</t>
  </si>
  <si>
    <t>Зарегистрировано за ХМО 25:19:000000:1988-25/066/2021-2 от 30.06.2021 (Собственность)</t>
  </si>
  <si>
    <t>Зарегистрировано за ХМО 25:19:030207:2572-25/066/2021-2 от 28.06.2021 (Собственность)</t>
  </si>
  <si>
    <t>Зарегистрировано за ХМО 25:19:031201:389-25/066/2022-1 от 01.06.2022 (Собственность)</t>
  </si>
  <si>
    <t>Зарегистрировано за ХМО 25:19:030207:1654-25/066/2021-4 от 07.04.2021 (Собственность)</t>
  </si>
  <si>
    <t>Зарегистрировано за ХМО 25:19:031001:804-25/066/2022-1 от 30.05.2022 (Собственность)</t>
  </si>
  <si>
    <t>Зарегистрировано за ХМО 25:19:031301:445-25/066/2021-4 от 05.04.2021 (Собственность)</t>
  </si>
  <si>
    <t>Зарегистрировано за ХМО 25:19:030801:196-25/066/2021-6 от 09.04.2021 (Собственность)</t>
  </si>
  <si>
    <t>Зарегистрировано за ХМО 25:19:030901:956-25/066/2022-1 от 02.06.2022 (Собственность)</t>
  </si>
  <si>
    <t>Зарегистрировано за ХМО 25:19:030701:593-25/066/2021-6 от 05.04.2021 (Собственность)</t>
  </si>
  <si>
    <t>Зарегистрировано за ХМО 25:19:010601:1467-25/066/2021-5 от 07.04.2021 (Собственность)</t>
  </si>
  <si>
    <t>Зарегистрировано за ХМО 25:19:010401:1670-25/066/2022-1 от 26.05.2022 (Собственность)</t>
  </si>
  <si>
    <t>Зарегистрировано за ХМО 25:19:010901:571-25/066/2022-1 от 25.05.2022 (Собственность)</t>
  </si>
  <si>
    <t>Зарегистрировано за ХМО 25:19:011201:328-25/066/2021-2 от 06.04.2021 (Собственность)</t>
  </si>
  <si>
    <t>Зарегистрировано за ХМО 25:19:030207:2871-25/066/2022-2 от 11.04.2022 (Собственность)</t>
  </si>
  <si>
    <t>Зарегистрировано за ХМО 25:19:010601:1707-25/066/2022-3 от 31.08.2022 (Собственность)</t>
  </si>
  <si>
    <t>Зарегистрировано за ХМО 25:19:030207:3574-25/066/2022-2 от 16.02.2022 (Собственность)</t>
  </si>
  <si>
    <t>Зарегистрировано за ХМО 25:19:030207:3578-25/066/2022-3 от 14.02.2022 (Собственность)</t>
  </si>
  <si>
    <t>Зарегистрировано за ХМО 25:19:031201:380-25/066/2022-2 от 16.02.2022 (Собственность)</t>
  </si>
  <si>
    <t>Зарегистрировано за ХМО 25:19:030207:380-25/066/2022-2 от 14.02.2022 (Собственность)</t>
  </si>
  <si>
    <t>Зарегистрировано за ХМО 25:19:030201:1747-25/066/2022-3 от 15.02.2022 (Собственность)</t>
  </si>
  <si>
    <t>Зарегистрировано за ХМО 25:19:010201:468-25/066/2022-3 от 31.08.2022 (Собственность)</t>
  </si>
  <si>
    <t>Зарегистрировано за ХМО 25:19:010601:1705-25/066/2022-3 от 31.08.2022 (Собственность)</t>
  </si>
  <si>
    <t>Зарегистрировано за ХМО 25:19:020401:708-25/066/2022-3 от 31.08.2022 (Собственность)</t>
  </si>
  <si>
    <t>Зарегистрировано за ХМО 25:19:010301:786-25/066/2022-3 от 31.08.2022 (Собственность)</t>
  </si>
  <si>
    <t>Зарегистрировано за ХМО 25:19:020501:293-25/066/2022-3 от 31.08.2022 (Собственность)</t>
  </si>
  <si>
    <t>Зарегистрировано за ХМО 25:19:010601:1706-25/066/2022-3 от 31.08.2022 (Собственность)</t>
  </si>
  <si>
    <t>Зарегистрировано за ХМО 25:19:011201:628-25/066/2022-3 от 31.08.2022 (Собственность)</t>
  </si>
  <si>
    <t>Зарегистрировано за ХМО 25:19:010801:764-25/066/2022-3 от 31.08.2022 (Собственность)</t>
  </si>
  <si>
    <t>Зарегистрировано за ХМО 25:19:000000:2401-25/066/2021-2 от 11.06.2021 (Собственность)</t>
  </si>
  <si>
    <t>Зарегистрировано за ХМО 25:19:000000:2580-25/066/2021-2 от 02.07.2021 (Собственность)</t>
  </si>
  <si>
    <t>Зарегистрировано за ХМО 25:19:000000:2356-25/066/2021-2 от 01.07.2021 (Собственность)</t>
  </si>
  <si>
    <t>Зарегистрировано за ХМО 25:19:000000:2182-25/066/2021-2 от 30.06.2021 (Собственность)</t>
  </si>
  <si>
    <t>договор соц.найма №84 от 02.06.2008 (Симаков А.С.)</t>
  </si>
  <si>
    <t>Зарегистрировано за ХМО 25:19:030601:334-25/066/2021-2 от 07.04.2021 (Собственность)</t>
  </si>
  <si>
    <t>Зарегистрировано за ХМО 25:19:000000:1676-25/066/2021-2 от 07.04.2021 (Собственность)</t>
  </si>
  <si>
    <t>Зарегистрировано за ХМО 25:19:030601:335-25/066/2021-2 от 09.04.2021 (Собственность)</t>
  </si>
  <si>
    <t>Зарегистрировано за ХМО 25:19:000000:1675-25/066/2021-2 от 07.04.2021 (Собственность)</t>
  </si>
  <si>
    <t>Зарегистрировано за ХМО 25:19:030601:336-25/066/2021-2 от 09.04.2021 (Собственность)</t>
  </si>
  <si>
    <t>Зарегистрировано за ХМО 25:19:000000:1677-25/066/2021-2 от 07.04.2021 (Собственность)</t>
  </si>
  <si>
    <t>Зарегистрировано за ХМО 25:19:000000:1899-25/066/2021-2 от 07.04.2021 (Собственность)</t>
  </si>
  <si>
    <t>Зарегистрировано за ХМО 25:19:000000:1898-25/066/2021-2 от 07.04.2021 (Собственность)</t>
  </si>
  <si>
    <t>Зарегистрировано за ХМО 25:19:000000:1889-25/066/2021-2 от 07.04.2021 (Собственность)</t>
  </si>
  <si>
    <t>Зарегистрировано за ХМО 25:19:000000:1888-25/066/2021-2 от 07.04.2021 (Собственность)</t>
  </si>
  <si>
    <t>Зарегистрировано за ХМО 25:19:030210:282-25/066/2021-2 от 07.04.2021 (Собственность)</t>
  </si>
  <si>
    <t>Зарегистрировано за ХМО 25:19:031301:412-25/066/2021-3 от 09.04.2021 (Собственность)</t>
  </si>
  <si>
    <t>Зарегистрировано за ХМО 25:19:000000:1975-25/066/2021-4 от 07.04.2021 (Собственность)</t>
  </si>
  <si>
    <t>Зарегистрировано за ХМО 25:19:030801:203-25/066/2021-3 от 08.04.2021 (Собственность)</t>
  </si>
  <si>
    <t>Зарегистрировано за ХМО 25:19:030701:832-25/066/2022-1 от 31.05.2022 (Собственность)</t>
  </si>
  <si>
    <t>Зарегистрировано за ХМО 25:19:030209:942-25/066/2021-3 от 09.04.2021 (Собственность)</t>
  </si>
  <si>
    <t>Зарегистрировано за ХМО 25:19:010601:1171-25/066/2021-4 от 09.04.2021 (Собственность)</t>
  </si>
  <si>
    <t>Зарегистрировано за ХМО 25:19:010601:1169-25/066/2021-4 от 08.04.2021 (Собственность)</t>
  </si>
  <si>
    <t>Зарегистрировано за ХМО 25:19:010601:1460-25/066/2021-3 от 09.04.2021 (Собственность)</t>
  </si>
  <si>
    <t>Зарегистрировано за ХМО 25:19:010901:350-25/066/2021-3 от 08.04.2021 (Собственность)</t>
  </si>
  <si>
    <t>Зарегистрировано за ХМО 25:19:010901:567-25/066/2021-1 от 03.03.2021 (Собственность)</t>
  </si>
  <si>
    <t>Зарегистрировано за ХМО 25:19:011001:73-25/066/2021-3 от 08.04.2021 (Собственность)</t>
  </si>
  <si>
    <t>Зарегистрировано за ХМО 25:19:010401:1203-25/066/2021-4 от 02.04.2021 (Собственность)</t>
  </si>
  <si>
    <t>Зарегистрировано за ХМО 25:19:010401:1342-25/066/2021-3 от 09.04.2021 (Собственность)</t>
  </si>
  <si>
    <t>Зарегистрировано за ХМО 25:19:011201:330-25/066/2021-4 от 02.04.2021 (Собственность)</t>
  </si>
  <si>
    <t>Зарегистрировано за ХМО 25:19:010801:456-25/066/2021-3 от 06.04.2021 (Собственность)</t>
  </si>
  <si>
    <t>Зарегистрировано за ХМО 25:19:010801:540-25/066/2021-3 от 19.04.2021 (Собственность)</t>
  </si>
  <si>
    <t>Зарегистрировано за ХМО 25:19:030901:731-25/066/2021-3 от 09.04.2021 (Собственность)</t>
  </si>
  <si>
    <t>Зарегистрировано за ХМО 25:19:000000:2071-25/066/2021-2 от 26.02.2021 (Собственность)</t>
  </si>
  <si>
    <t>Зарегистрировано за ХМО 25:19:030205:675-25/066/2021-3 от 08.04.2021 (Собственность)</t>
  </si>
  <si>
    <t>Зарегистрировано за ХМО 25:19:000000:2646-25/066/2021-1 от 18.10.2021 (Собственность)</t>
  </si>
  <si>
    <t>Зарегистрировано за ХМО 25:19:030601:344-25/066/2021-1 от 26.04.2021 (Собственность)</t>
  </si>
  <si>
    <t>Зарегистрировано за ХМО 25:19:030601:345-25/066/2021-2 от 26.04.2021 (Собственность)</t>
  </si>
  <si>
    <t>Зарегистрировано за ХМО 25:19:000000:2097-25/066/2021-2 от 21.04.2021 (Собственность)</t>
  </si>
  <si>
    <t>Зарегистрировано за ХМО 25:19:011401:516-25/066/2021-5 от 22.04.2021 (Собственность)</t>
  </si>
  <si>
    <t>Зарегистрировано за ХМО 25:19:000000:1958-25/066/2021-3 от 26.04.2021 (Собственность)</t>
  </si>
  <si>
    <t>Зарегистрировано за ХМО 25:19:000000:2099-25/066/2021-3 от 26.04.2021 (Собственность)</t>
  </si>
  <si>
    <t>Зарегистрировано за ХМО 25:19:011301:731-25/066/2021-3 от 26.04.2021 (Собственность)</t>
  </si>
  <si>
    <t>Зарегистрировано за ХМО 25:19:020401:257-25/066/2021-2 от 08.04.2021 (Собственность)</t>
  </si>
  <si>
    <t>Зарегистрировано за ХМО 25:19:020401:488-25/066/2021-2 от 10.02.2021 (Собственность)</t>
  </si>
  <si>
    <t>Зарегистрировано за ХМО 25:19:030801:204-25/066/2021-3 от 14.02.2021 (Собственность)</t>
  </si>
  <si>
    <t>Зарегистрировано за ХМО 25:19:030202:1200-25/066/2021-2 от 30.03.2021 (Собственность)</t>
  </si>
  <si>
    <t>Зарегистрировано за ХМО 25:19:000000:562-25/066/2022-4 от 21.04.2022 (Собственность)</t>
  </si>
  <si>
    <t>Зарегистрировано за ХМО 25:19:030201:607-25/066/2022-3 от 11.04.2022 (Собственность)</t>
  </si>
  <si>
    <t>Зарегистрировано за ХМО 25:19:000000:569-25/066/2022-1 от 11.04.2022 (Собственность)</t>
  </si>
  <si>
    <t>Зарегистрировано за ХМО 25:19:030203:344-25/066/2022-6 от 15.04.2022 (Собственность)</t>
  </si>
  <si>
    <t>Зарегистрировано за ХМО 25:19:030202:1268-25/066/2021-2 от 25.02.2021 (Собственность)</t>
  </si>
  <si>
    <t>Зарегистрировано за ХМО 25:19:000000:2133-25/066/2022-2 от 18.04.2022 (Собственность)</t>
  </si>
  <si>
    <t>Зарегистрировано за ХМО 25:19:000000:2388-25/066/2022-2 от 18.04.2022 (Собственность)</t>
  </si>
  <si>
    <t>Зарегистрировано за ХМО 25:19:000000:2395-25/066/2022-2 от 15.04.2022 (Собственность)</t>
  </si>
  <si>
    <t>Зарегистрировано за ХМО 25:19:000000:2432-25/066/2022-2 от 15.04.2022 (Собственность)</t>
  </si>
  <si>
    <t>Зарегистрировано за ХМО 25:19:000000:2357-25/066/2022-3 от 18.04.2022 (Собственность)</t>
  </si>
  <si>
    <t>Зарегистрировано за ХМО 25:19:000000:2472-25/066/2022-10 от 15.04.2022 (Собственность)</t>
  </si>
  <si>
    <t>Зарегистрировано за ХМО 25:19:030207:1402-25/066/2021-2 от 28.06.2021 (Собственность)</t>
  </si>
  <si>
    <t>Зарегистрировано за ХМО 25:19:031301:553-25/066/2021-1 от 11.10.2021 (Собственность)</t>
  </si>
  <si>
    <t>Зарегистрировано за ХМО 25:19:000000:2433-25/066/2022-2 от 19.04.2022 (Собственность)</t>
  </si>
  <si>
    <t>Зарегистрировано за ХМО 25:19:030207:2752-25/066/2022-2 от 19.04.2022 (Собственность)</t>
  </si>
  <si>
    <t>Зарегистрировано за ХМО 25:19:000000:2473-25/066/2022-2 от 19.04.2022 (Собственность)</t>
  </si>
  <si>
    <t>Зарегистрировано за ХМО 25:19:031301:904-25/066/2022-2 от 07.11.2022 (Собственность)</t>
  </si>
  <si>
    <t>Зарегистрировано за ХМО 25:19:011401:581-25/066/2021-5 от 05.04.2021 (Собственность)</t>
  </si>
  <si>
    <t>Зарегистрировано за ХМО 25:19:010601:1011-25/066/2022-1 от 07.06.2022 (Собственность)</t>
  </si>
  <si>
    <t>Зарегистрировано за ХМО 25:19:010801:312-25/066/2021-2 от 09.04.2021 (Собственность)</t>
  </si>
  <si>
    <t>Зарегистрировано за ХМО 25:19:000000:2401-25/066/2021-2 от 11.06.2021 (Собственность) и 25:19:000000:2580-25/066/2021-2 от 02.07.2021 (Собственность)</t>
  </si>
  <si>
    <t>Зарегистрировано за ХМО 25:19:030202:675-25/066/2022-2 от 19.04.2022 (Собственность)</t>
  </si>
  <si>
    <t>Зарегистрировано за ХМО 25:19:000000:1990-25/066/2022-2 от 19.04.2022 (Собственность)</t>
  </si>
  <si>
    <t>Зарегистрировано за ХМО 25:19:000000:299-25/066/2022-2 от 19.04.2022 (Собственность)</t>
  </si>
  <si>
    <t>Зарегистрировано за ХМО 25:19:030208:664-25/066/2022-2 от 19.04.2022 (Собственность)</t>
  </si>
  <si>
    <t>Зарегистрировано за ХМО 25:19:031301:440-25/066/2021-4 от 04.05.2021 (Собственность)</t>
  </si>
  <si>
    <t>Зарегистрировано за ХМО 25:19:030204:630-25/066/2022-2 от 19.04.2022 (Собственность)</t>
  </si>
  <si>
    <t>Зарегистрировано за ХМО 25:19:030201:622-25/066/2022-3 от 19.04.2022 (Собственность)</t>
  </si>
  <si>
    <t>Зарегистрировано за ХМО 25:19:000000:2065-25/066/2022-4 от 19.04.2022 (Собственность)</t>
  </si>
  <si>
    <t>Зарегистрировано за ХМО 25:19:000000:2137-25/066/2022-4 от 19.04.2022 (Собственность)</t>
  </si>
  <si>
    <t>Зарегистрировано за ХМО 25:19:010401:1328-25/066/2022-4 от 15.04.2022 (Собственность)</t>
  </si>
  <si>
    <t>Зарегистрировано за ХМО 25:19:010401:1330-25/066/2022-4 от 15.04.2022 (Собственность)</t>
  </si>
  <si>
    <t>Зарегистрировано за ХМО 25:19:030204:628-25/066/2022-3 от 15.04.2022 (Собственность)</t>
  </si>
  <si>
    <t>Зарегистрировано за ХМО 25:19:030205:936-25/066/2022-1 от 07.06.2022 (Собственность)</t>
  </si>
  <si>
    <t>Зарегистрировано за ХМО 25:19:030205:656-25/066/2021-2 от 09.04.2021 (Собственность)</t>
  </si>
  <si>
    <t>Зарегистрировано за ХМО 25:19:030205:657-25/066/2021-2 от 09.04.2021 (Собственность)</t>
  </si>
  <si>
    <t>Зарегистрировано за ХМО 25:19:000000:3236-25/066/2022-3 от 05.04.2022 (Собственность)</t>
  </si>
  <si>
    <t>Зарегистрировано за ХМО 25:19:031301:1303-25/066/2022-3 от 05.04.2022 (Собственность)</t>
  </si>
  <si>
    <t>Зарегистрировано за ХМО 25:19:030204:1374-25/066/2022-8 от 05.04.2022 (Собственность)</t>
  </si>
  <si>
    <t>Зарегистрировано за ХМО 25:19:030208:1428-25/066/2022-3 от 05.04.2022 (Собственность)</t>
  </si>
  <si>
    <t>Зарегистрировано за ХМО 25:19:030207:3584-25/066/2022-3 от 06.04.2022 (Собственность)</t>
  </si>
  <si>
    <t>Зарегистрировано за ХМО 25:19:030201:1772-25/066/2022-3 от 05.04.2022 (Собственность)</t>
  </si>
  <si>
    <t>Зарегистрировано за ХМО 25:19:030201:1773-25/066/2022-3 от 05.04.2022 (Собственность)</t>
  </si>
  <si>
    <t>Зарегистрировано за ХМО 25:19:031301:1304-25/066/2022-3 от 05.04.2022 (Собственность)</t>
  </si>
  <si>
    <t>Зарегистрировано за ХМО 25:19:030209:1216-25/066/2022-3 от 05.04.2022 (Собственность)</t>
  </si>
  <si>
    <t>Зарегистрировано за ХМО 25:19:031301:1305-25/066/2022-3 от 06.04.2022 (Собственность)</t>
  </si>
  <si>
    <t>Зарегистрировано за ХМО 25:19:031301:1306-25/066/2022-3 от 06.04.2022 (Собственность)</t>
  </si>
  <si>
    <t>Зарегистрировано за ХМО 25:19:031301:1307-25/066/2022-3 от 07.04.2022 (Собственность)</t>
  </si>
  <si>
    <t>Зарегистрировано за ХМО 25:19:030206:522-25/066/2022-3 от 07.04.2022 (Собственность)</t>
  </si>
  <si>
    <t>Зарегистрировано за ХМО 25:19:031301:1308-25/066/2022-3 от 07.04.2022 (Собственность)</t>
  </si>
  <si>
    <t>Зарегистрировано за ХМО 25:19:031301:1309-25/066/2022-3 от 07.04.2022 (Собственность)</t>
  </si>
  <si>
    <t>Зарегистрировано за ХМО 25:19:031301:1310-25/066/2022-3 от 07.04.2022 (Собственность)</t>
  </si>
  <si>
    <t>Зарегистрировано за ХМО 25:19:030207:3585-25/066/2022-3 от 07.04.2022 (Собственность)</t>
  </si>
  <si>
    <t>Зарегистрировано за ХМО 25:19:030207:3586-25/066/2022-3 от 06.04.2022 (Собственность)</t>
  </si>
  <si>
    <t>Зарегистрировано за ХМО 25:19:030207:3587-25/066/2022-3 от 06.04.2022 (Собственность)</t>
  </si>
  <si>
    <t>Зарегистрировано за ХМО 25:19:030204:1376-25/066/2022-3 от 06.04.2022 (Собственность)</t>
  </si>
  <si>
    <t>Зарегистрировано за ХМО 25:19:030207:3590-25/066/2022-3 от 06.04.2022 (Собственность)</t>
  </si>
  <si>
    <t>Зарегистрировано за ХМО 25:19:030207:3589-25/066/2022-3 от 07.04.2022 (Собственность)</t>
  </si>
  <si>
    <t>Зарегистрировано за ХМО 25:19:030207:3591-25/066/2022-3 от 07.04.2022 (Собственность)</t>
  </si>
  <si>
    <t>Зарегистрировано за ХМО 25:19:030207:3594-25/066/2022-3 от 07.04.2022 (Собственность)</t>
  </si>
  <si>
    <t>Зарегистрировано за ХМО 25:19:030207:3593-25/066/2022-3 от 07.04.2022 (Собственность)</t>
  </si>
  <si>
    <t>Зарегистрировано за ХМО 25:19:030207:3592-25/066/2022-3 от 07.04.2022 (Собственность)</t>
  </si>
  <si>
    <t>Зарегистрировано за ХМО 25:19:030207:3596-25/066/2022-3 от 07.04.2022 (Собственность)</t>
  </si>
  <si>
    <t>Зарегистрировано за ХМО 25:19:030208:1431-25/066/2022-3 от 07.04.2022 (Собственность)</t>
  </si>
  <si>
    <t>Зарегистрировано за ХМО 25:19:030207:3602-25/066/2022-3 от 13.07.2022 (Собственность)</t>
  </si>
  <si>
    <t>Зарегистрировано за ХМО 25:19:030207:3603-25/066/2022-3 от 13.07.2022 (Собственность)</t>
  </si>
  <si>
    <t>Зарегистрировано за ХМО 25:19:030207:3604-25/066/2022-3 от 13.07.2022 (Собственность)</t>
  </si>
  <si>
    <t>Зарегистрировано за ХМО 25:19:030207:3606-25/066/2022-3 от 13.07.2022 (Собственность)</t>
  </si>
  <si>
    <t>Зарегистрировано за ХМО 25:19:030207:3607-25/066/2022-3 от 13.07.2022 (Собственность)</t>
  </si>
  <si>
    <t>Зарегистрировано за ХМО 25:19:030207:3608-25/066/2022-3 от 13.07.2022 (Собственность)</t>
  </si>
  <si>
    <t>Зарегистрировано за ХМО 25:19:030207:3612-25/066/2022-3 от 15.07.2022 (Собственность)</t>
  </si>
  <si>
    <t>Зарегистрировано за ХМО 25:19:030207:3610-25/066/2022-3 от 18.07.2022 (Собственность)</t>
  </si>
  <si>
    <t>Зарегистрировано за ХМО 25:19:030207:3609-25/066/2022-3 от 18.07.2022 (Собственность)</t>
  </si>
  <si>
    <t>Зарегистрировано за ХМО 25:19:030207:3611-25/066/2022-3 от 18.07.2022 (Собственность)</t>
  </si>
  <si>
    <t>Зарегистрировано за ХМО 25:19:030207:3613-25/066/2022-3 от 18.07.2022 (Собственность)</t>
  </si>
  <si>
    <t>Зарегистрировано за ХМО 25:19:030204:1383-25/066/2022-3 от 18.07.2022 (Собственность)</t>
  </si>
  <si>
    <t>Зарегистрировано за ХМО 25:19:030207:3614-25/066/2022-3 от 18.07.2022 (Собственность)</t>
  </si>
  <si>
    <t>Зарегистрировано за ХМО 25:19:030206:523-25/066/2022-3 от 18.07.2022 (Собственность)</t>
  </si>
  <si>
    <t>Зарегистрировано за ХМО 25:19:030205:904-25/066/2022-3 от 18.07.2022 (Собственность)</t>
  </si>
  <si>
    <t>Зарегистрировано за ХМО 25:19:030209:1224-25/066/2022-3 от 15.07.2022 (Собственность)</t>
  </si>
  <si>
    <t>Зарегистрировано за ХМО 25:19:030207:3617-25/066/2022-3 от 18.07.2022 (Собственность)</t>
  </si>
  <si>
    <t>Зарегистрировано за ХМО 25:19:030207:3618-25/066/2022-3 от 15.07.2022 (Собственность)</t>
  </si>
  <si>
    <t>Зарегистрировано за ХМО 25:19:030209:1223-25/066/2022-3 от 18.07.2022 (Собственность)</t>
  </si>
  <si>
    <t>Зарегистрировано за ХМО 25:19:030207:3620-25/066/2022-3 от 18.07.2022 (Собственность)</t>
  </si>
  <si>
    <t>Зарегистрировано за ХМО 25:19:030204:1385-25/066/2022-3 от 18.07.2022 (Собственность)</t>
  </si>
  <si>
    <t>Зарегистрировано за ХМО 25:19:030207:3619-25/066/2022-3 от 18.07.2022 (Собственность)</t>
  </si>
  <si>
    <t>Зарегистрировано за ХМО 25:19:030209:1225-25/066/2022-3 от 18.07.2022 (Собственность)</t>
  </si>
  <si>
    <t>Зарегистрировано за ХМО 25:19:030206:524-25/066/2022-3 от 18.07.2022 (Собственность)</t>
  </si>
  <si>
    <t>Зарегистрировано за ХМО 25:19:030207:3623-25/066/2022-3 от 18.07.2022 (Собственность)</t>
  </si>
  <si>
    <t>Зарегистрировано за ХМО 25:19:030207:3622-25/066/2022-3 от 18.07.2022 (Собственность)</t>
  </si>
  <si>
    <t>Зарегистрировано за ХМО 25:19:030207:3621-25/066/2022-4 от 08.12.2022 (Собственность)</t>
  </si>
  <si>
    <t>Зарегистрировано за ХМО 25:19:030207:3624-25/066/2022-3 от 07.12.2022 (Собственность)</t>
  </si>
  <si>
    <t>Зарегистрировано за ХМО 25:19:030208:1437-25/066/2022-3 от 11.12.2022 (Собственность)</t>
  </si>
  <si>
    <t>Зарегистрировано за ХМО 25:19:030207:3625-25/066/2022-3 от 11.12.2022 (Собственность)</t>
  </si>
  <si>
    <t>Зарегистрировано за ХМО 25:19:030207:3626-25/066/2022-3 от 11.12.2022 (Собственность)</t>
  </si>
  <si>
    <t>Зарегистрировано за ХМО 25:19:020401:702-25/066/2022-3 от 11.12.2022 (Собственность)</t>
  </si>
  <si>
    <t>Зарегистрировано за ХМО 25:19:031001:794-25/066/2022-3 от 16.12.2022 (Собственность)</t>
  </si>
  <si>
    <t>Зарегистрировано за ХМО 25:19:010601:1700-25/066/2022-3 от 16.12.2022 (Собственность)</t>
  </si>
  <si>
    <t>Зарегистрировано за ХМО 25:19:000000:3242-25/066/2022-3 от 11.12.2022 (Собственность)</t>
  </si>
  <si>
    <t>Зарегистрировано за ХМО 25:19:010601:1701-25/066/2022-3 от 16.12.2022 (Собственность)</t>
  </si>
  <si>
    <t>Зарегистрировано за ХМО 25:19:030901:949-25/066/2022-3 от 16.12.2022 (Собственность)</t>
  </si>
  <si>
    <t>Зарегистрировано за ХМО 25:19:010601:1702-25/066/2022-3 от 11.12.2022 (Собственность)</t>
  </si>
  <si>
    <t>Зарегистрировано за ХМО 25:19:031001:795-25/066/2022-3 от 16.12.2022 (Собственность)</t>
  </si>
  <si>
    <t>Зарегистрировано за ХМО 25:19:030202:1629-25/066/2022-3 от 07.12.2022 (Собственность)</t>
  </si>
  <si>
    <t>Зарегистрировано за ХМО 25:19:030205:911-25/066/2022-3 от 15.12.2022 (Собственность)</t>
  </si>
  <si>
    <t>Зарегистрировано за ХМО 25:19:030207:3605-25/066/2022-3 от 07.12.2022 (Собственность)</t>
  </si>
  <si>
    <t>Зарегистрировано за ХМО 25:19:030201:621-25/066/2022-2 от 07.11.2022 (Собственность)</t>
  </si>
  <si>
    <t>Зарегистрировано за ХМО 25:19:031201:160-25/066/2021-3 от 01.07.2021 (Собственность)</t>
  </si>
  <si>
    <t>Зарегистрировано за ХМО 25:19:031201:159-25/066/2021-3 от 01.07.2021 (Собственность)</t>
  </si>
  <si>
    <t>Зарегистрировано за ХМО 25:19:031001:563-25/066/2021-3 от 01.07.2021 (Собственность)</t>
  </si>
  <si>
    <t>Зарегистрировано за ХМО 25:19:031001:571-25/066/2021-3 от 30.06.2021 (Собственность)</t>
  </si>
  <si>
    <t>Зарегистрировано за ХМО 25:19:031001:567-25/066/2021-3 от 01.07.2021 (Собственность)</t>
  </si>
  <si>
    <t>Зарегистрировано за ХМО 25:19:031001:565-25/066/2021-3 от 01.07.2021 (Собственность)</t>
  </si>
  <si>
    <t>Зарегистрировано за ХМО 25:19:000000:2888-25/066/2021-3 от 01.07.2021 (Собственность)</t>
  </si>
  <si>
    <t>Зарегистрировано за ХМО 25:19:000000:2887-25/066/2021-3 от 29.06.2021 (Собственность)</t>
  </si>
  <si>
    <t>Зарегистрировано за ХМО 25:19:031001:566-25/066/2021-3 от 30.06.2021 (Собственность)</t>
  </si>
  <si>
    <t>Зарегистрировано за ХМО 25:19:031001:568-25/066/2021-3 от 30.06.2021 (Собственность)</t>
  </si>
  <si>
    <t>Зарегистрировано за ХМО 25:19:031001:569-25/066/2021-3 от 02.07.2021 (Собственность)</t>
  </si>
  <si>
    <t>Зарегистрировано за ХМО 25:19:031001:564-25/066/2021-3 от 02.07.2021 (Собственность)</t>
  </si>
  <si>
    <t>Зарегистрировано за ХМО 25:19:030901:714-25/066/2021-3 от 02.07.2021 (Собственность)</t>
  </si>
  <si>
    <t>Зарегистрировано за ХМО 25:19:030901:715-25/066/2021-3 от 30.06.2021 (Собственность)</t>
  </si>
  <si>
    <t>Зарегистрировано за ХМО 25:19:030901:716-25/066/2021-3 от 30.06.2021 (Собственность)</t>
  </si>
  <si>
    <t>Зарегистрировано за ХМО 25:19:030901:717-25/066/2021-3 от 02.07.2021 (Собственность)</t>
  </si>
  <si>
    <t>Зарегистрировано за ХМО 25:19:030901:718-25/066/2021-3 от 02.07.2021 (Собственность)</t>
  </si>
  <si>
    <t>Зарегистрировано за ХМО 25:19:031101:27-25/066/2021-4 от 02.07.2021 (Собственность)</t>
  </si>
  <si>
    <t>Зарегистрировано за ХМО 25:19:030201:1434-25/066/2021-3 от 02.07.2021 (Собственность)</t>
  </si>
  <si>
    <t>Зарегистрировано за ХМО 25:19:030201:1435-25/066/2021-3 от 02.07.2021 (Собственность)</t>
  </si>
  <si>
    <t>Зарегистрировано за ХМО 25:19:000000:2912-25/066/2021-3 от 20.08.2021 (Собственность)</t>
  </si>
  <si>
    <t>Зарегистрировано за ХМО 25:19:030201:1436-25/066/2021-3 от 18.08.2021 (Собственность)</t>
  </si>
  <si>
    <t>Зарегистрировано за ХМО 25:19:030201:1440-25/066/2021-3 от 18.08.2021 (Собственность)</t>
  </si>
  <si>
    <t>Зарегистрировано за ХМО 25:19:030201:1439-25/066/2021-3 от 19.08.2021 (Собственность)</t>
  </si>
  <si>
    <t>Зарегистрировано за ХМО 25:19:030201:1437-25/066/2021-3 от 24.08.2021 (Собственность)</t>
  </si>
  <si>
    <t>Зарегистрировано за ХМО 25:19:030201:1438-25/066/2021-3 от 24.08.2021 (Собственность)</t>
  </si>
  <si>
    <t>Зарегистрировано за ХМО 25:19:030207:3233-25/066/2021-3 от 24.08.2021 (Собственность)</t>
  </si>
  <si>
    <t>Зарегистрировано за ХМО 25:19:000000:2909-25/066/2021-3 от 24.08.2021 (Собственность)</t>
  </si>
  <si>
    <t>Зарегистрировано за ХМО 25:19:030204:1119-25/066/2021-3 от 24.08.2021 (Собственность)</t>
  </si>
  <si>
    <t>Зарегистрировано за ХМО 25:19:030204:1120-25/066/2021-3 от 18.08.2021 (Собственность)</t>
  </si>
  <si>
    <t>Зарегистрировано за ХМО 25:19:030207:3230-25/066/2021-3 от 18.08.2021 (Собственность)</t>
  </si>
  <si>
    <t>Зарегистрировано за ХМО25:19:030207:3230-25/066/2021-3 от 18.08.2021 (Собственность)</t>
  </si>
  <si>
    <t>Зарегистрировано за ХМО 25:19:030207:3232-25/066/2021-3 от 19.08.2021 (Собственность)</t>
  </si>
  <si>
    <t>Зарегистрировано за ХМО 25:19:030207:3231-25/066/2021-3 от 19.08.2021 (Собственность)</t>
  </si>
  <si>
    <t>Зарегистрировано за ХМО 25:19:030207:3256-25/066/2022-3 от 24.02.2022 (Собственность)</t>
  </si>
  <si>
    <t>Зарегистрировано за ХМО 25:19:000000:2906-25/066/2021-3 от 18.08.2021 (Собственность)</t>
  </si>
  <si>
    <t>Зарегистрировано за ХМО 25:19:000000:2910-25/066/2021-3 от 18.08.2021 (Собственность)</t>
  </si>
  <si>
    <t>Зарегистрировано за ХМО 25:19:030204:1122-25/066/2021-3 от 19.08.2021 (Собственность)</t>
  </si>
  <si>
    <t>Зарегистрировано за ХМО 25:19:000000:2911-25/066/2021-3 от 18.08.2021 (Собственность)</t>
  </si>
  <si>
    <t>Зарегистрировано за ХМО 25:19:030205:672-25/066/2021-3 от 19.08.2021 (Собственность)</t>
  </si>
  <si>
    <t>Зарегистрировано за ХМО 25:19:000000:2916-25/066/2021-3 от 25.08.2021 (Собственность)</t>
  </si>
  <si>
    <t>Зарегистрировано за ХМО 25:19:000000:2971-25/066/2021-3 от 18.08.2021 (Собственность)</t>
  </si>
  <si>
    <t>Зарегистрировано за ХМО 25:19:030207:3278-25/066/2021-3 от 18.08.2021 (Собственность)</t>
  </si>
  <si>
    <t>Зарегистрировано за ХМО 25:19:030207:3235-25/066/2021-3 от 24.08.2021 (Собственность)</t>
  </si>
  <si>
    <t>Зарегистрировано за ХМО 25:19:000000:2915-25/066/2021-3 от 22.09.2021 (Собственность)</t>
  </si>
  <si>
    <t>Зарегистрировано за ХМО 25:19:000000:2908-25/066/2021-2 от 24.08.2021 (Собственность)</t>
  </si>
  <si>
    <t>Зарегистрировано за ХМО 25:19:030209:980-25/066/2021-3 от 24.08.2021 (Собственность)</t>
  </si>
  <si>
    <t>Зарегистрировано за ХМО 25:19:030203:362-25/066/2021-3 от 19.08.2021 (Собственность)</t>
  </si>
  <si>
    <t>Зарегистрировано за ХМО 25:19:030203:363-25/066/2021-3 от 18.08.2021 (Собственность)</t>
  </si>
  <si>
    <t>Зарегистрировано за ХМО 25:19:000000:2905-25/066/2021-3 от 19.08.2021 (Собственность)</t>
  </si>
  <si>
    <t>Зарегистрировано за ХМО 25:19:000000:2913-25/066/2021-3 от 19.08.2021 (Собственность)</t>
  </si>
  <si>
    <t>Зарегистрировано за ХМО 25:19:000000:2914-25/066/2021-3 от 24.08.2021 (Собственность)</t>
  </si>
  <si>
    <t>Зарегистрировано за ХМО 25:19:030207:3229-25/066/2021-3 от 24.08.2021 (Собственность)</t>
  </si>
  <si>
    <t>Зарегистрировано за ХМО 25:19:030204:1141-25/066/2022-3 от 25.02.2022 (Собственность)</t>
  </si>
  <si>
    <t>Зарегистрировано за ХМО 25:19:030207:3289-25/066/2021-3 от 24.08.2021 (Собственность)</t>
  </si>
  <si>
    <t>Зарегистрировано за ХМО 25:19:000000:2890-25/066/2021-3 от 24.08.2021 (Собственность)</t>
  </si>
  <si>
    <t>Зарегистрировано за ХМО 25:19:030208:1172-25/066/2021-3 от 24.08.2021 (Собственность)</t>
  </si>
  <si>
    <t>Зарегистрировано за ХМО 25:19:030208:1187-25/066/2022-3 от 24.02.2022 (Собственность)</t>
  </si>
  <si>
    <t>Зарегистрировано за ХМО 25:19:030208:1171-25/066/2021-3 от 24.08.2021 (Собственность)</t>
  </si>
  <si>
    <t>Зарегистрировано за ХМО 25:19:030209:979-25/066/2021-3 от 20.08.2021 (Собственность)</t>
  </si>
  <si>
    <t>Зарегистрировано за ХМО 25:19:030209:989-25/066/2022-3 от 24.02.2022 (Собственность)</t>
  </si>
  <si>
    <t>Зарегистрировано за ХМО 25:19:030208:1173-25/066/2021-3 от 19.08.2021 (Собственность)</t>
  </si>
  <si>
    <t>Зарегистрировано за ХМО 25:19:000000:2907-25/066/2021-3 от 18.08.2021 (Собственность)</t>
  </si>
  <si>
    <t>Зарегистрировано за ХМО 25:19:030208:1175-25/066/2021-3 от 18.08.2021 (Собственность)</t>
  </si>
  <si>
    <t>Зарегистрировано за ХМО 25:19:030209:978-25/066/2021-3 от 18.08.2021 (Собственность)</t>
  </si>
  <si>
    <t>Зарегистрировано за ХМО 25:19:030209:976-25/066/2021-3 от 18.08.2021 (Собственность)</t>
  </si>
  <si>
    <t>Зарегистрировано за ХМО 25:19:030210:573-25/066/2021-3 от 18.08.2021 (Собственность)</t>
  </si>
  <si>
    <t>Зарегистрировано за ХМО 25:19:030210:572-25/066/2021-3 от 18.08.2021 (Собственность)</t>
  </si>
  <si>
    <t>Зарегистрировано за ХМО 25:19:000000:2891-25/066/2021-3 от 19.08.2021 (Собственность)</t>
  </si>
  <si>
    <t>Зарегистрировано за ХМО 25:19:030209:977-25/066/2021-3 от 19.08.2021 (Собственность)</t>
  </si>
  <si>
    <t>Зарегистрировано за ХМО 25:19:000000:2959-25/066/2021-3 от 20.08.2021 (Собственность)</t>
  </si>
  <si>
    <t>Зарегистрировано за ХМО 25:19:000000:2903-25/066/2021-3 от 18.08.2021 (Собственность)</t>
  </si>
  <si>
    <t>Зарегистрировано за ХМО 25:19:030208:1174-25/066/2021-3 от 19.08.2021 (Собственность)</t>
  </si>
  <si>
    <t>v</t>
  </si>
  <si>
    <t>Зарегистрировано за ХМО 25:19:000000:2904-25/066/2021-3 от 19.08.2021 (Собственность)</t>
  </si>
  <si>
    <t>Зарегистрировано за ХМО 25:19:030208:1185-25/066/2021-3 от 19.08.2021 (Собственность)</t>
  </si>
  <si>
    <t>Зарегистрировано за ХМО 25:19:000000:2892-25/066/2021-3 от 19.08.2021 (Собственность)</t>
  </si>
  <si>
    <t>Зарегистрировано за ХМО 25:19:000000:2902-25/066/2021-3 от 18.08.2021 (Собственность)</t>
  </si>
  <si>
    <t>Зарегистрировано за ХМО 25:19:031301:1059-25/066/2021-3 от 19.08.2021 (Собственность)</t>
  </si>
  <si>
    <t>Зарегистрировано за ХМО 25:19:031301:1061-25/066/2021-3 от 18.08.2021 (Собственность)</t>
  </si>
  <si>
    <t>Зарегистрировано за ХМО 25:19:031301:1062-25/066/2021-3 от 20.08.2021 (Собственность)</t>
  </si>
  <si>
    <t>Зарегистрировано за ХМО 25:19:031301:1057-25/066/2021-3 от 18.08.2021 (Собственность)</t>
  </si>
  <si>
    <t>Зарегистрировано за ХМО 25:19:031301:1060-25/066/2021-3 от 25.08.2021 (Собственность)</t>
  </si>
  <si>
    <t>Зарегистрировано за ХМО 25:19:031301:1056-25/066/2021-3 от 18.08.2021 (Собственность)</t>
  </si>
  <si>
    <t>Зарегистрировано за ХМО 25:19:031301:1058-25/066/2021-3 от 19.08.2021 (Собственность)</t>
  </si>
  <si>
    <t>Зарегистрировано за ХМО 25:19:031301:1063-25/066/2021-3 от 19.08.2021 (Собственность)</t>
  </si>
  <si>
    <t>Зарегистрировано за ХМО 5:19:030801:189-25/066/2021-3 от 25.08.2021 (Собственность)</t>
  </si>
  <si>
    <t>Зарегистрировано за ХМО 25:19:030801:191-25/066/2021-3 от 18.08.2021 (Собственность)</t>
  </si>
  <si>
    <t>Зарегистрировано за ХМО 25:19:030801:190-25/066/2021-3 от 20.08.2021 (Собственность)</t>
  </si>
  <si>
    <t>Зарегистрировано за ХМО 25:19:000000:2960-25/066/2021-3 от 18.08.2021 (Собственность)</t>
  </si>
  <si>
    <t>Зарегистрировано за ХМО 25:19:010901:336-25/066/2021-1 от 24.08.2021 (Собственность)</t>
  </si>
  <si>
    <t>Зарегистрировано за ХМО 25:19:011101:75-25/066/2021-3 от 20.08.2021 (Собственность)</t>
  </si>
  <si>
    <t>Зарегистрировано за ХМО 25:19:010901:334-25/066/2021-3 от 19.08.2021 (Собственность)</t>
  </si>
  <si>
    <t>Зарегистрировано за ХМО 25:19:011101:74-25/066/2021-2 от 25.08.2021 (Собственность)</t>
  </si>
  <si>
    <t>Зарегистрировано за ХМО 25:19:011101:76-25/066/2021-3 от 25.08.2021 (Собственность)</t>
  </si>
  <si>
    <t>Зарегистрировано за ХМО 25:19:010901:335-25/066/2021-3 от 25.08.2021 (Собственность)</t>
  </si>
  <si>
    <t>Зарегистрировано за ХМО 25:19:000000:2932-25/066/2021-3 от 20.08.2021 (Собственность)</t>
  </si>
  <si>
    <t>Зарегистрировано за ХМО 25:19:010901:344-25/066/2021-3 от 19.08.2021 (Собственность)</t>
  </si>
  <si>
    <t>Зарегистрировано за ХМО 25:19:011601:248-25/066/2021-3 от 25.08.2021 (Собственность)</t>
  </si>
  <si>
    <t>Зарегистрировано за ХМО 25:19:011601:249-25/066/2021-3 от 18.08.2021 (Собственность)</t>
  </si>
  <si>
    <t>Зарегистрировано за ХМО 25:19:011601:247-25/066/2021-3 от 24.08.2021 (Собственность)</t>
  </si>
  <si>
    <t>Зарегистрировано за ХМО 25:19:000000:2927-25/066/2021-3 от 19.08.2021 (Собственность)</t>
  </si>
  <si>
    <t>Зарегистрировано за ХМО 25:19:011301:787-25/066/2021-3 от 19.08.2021 (Собственность)</t>
  </si>
  <si>
    <t>Зарегистрировано за ХМО 25:19:011301:781-25/066/2021-3 от 20.08.2021 (Собственность)</t>
  </si>
  <si>
    <t>Зарегистрировано за ХМО 25:19:011301:786-25/066/2021-3 от 19.08.2021 (Собственность)</t>
  </si>
  <si>
    <t>Зарегистрировано за ХМО 25:19:011301:785-25/066/2021-3 от 25.08.2021 (Собственность)</t>
  </si>
  <si>
    <t>Зарегистрировано за ХМО 25:19:000000:2926-25/066/2021-3 от 19.08.2021 (Собственность)</t>
  </si>
  <si>
    <t>Зарегистрировано за ХМО 25:19:011301:782-25/066/2021-3 от 19.08.2021 (Собственность)</t>
  </si>
  <si>
    <t>Зарегистрировано за ХМО 25:19:011401:563-25/066/2021-3 от 25.08.2021 (Собственность)</t>
  </si>
  <si>
    <t>Зарегистрировано за ХМО 25:19:000000:2930-25/066/2021-3 от 25.08.2021 (Собственность)</t>
  </si>
  <si>
    <t>Зарегистрировано за ХМО 25:19:011401:564-25/066/2021-3 от 25.08.2021 (Собственность)</t>
  </si>
  <si>
    <t>Зарегистрировано за ХМО 25:19:011401:565-25/066/2021-3 от 25.08.2021 (Собственность)</t>
  </si>
  <si>
    <t>Зарегистрировано за ХМО 25:19:011401:566-25/066/2021-4 от 25.08.2021 (Собственность)</t>
  </si>
  <si>
    <t>Зарегистрировано за ХМО 25:19:011401:569-25/066/2021-3 от 19.08.2021 (Собственность)</t>
  </si>
  <si>
    <t>Зарегистрировано за ХМО 25:19:011401:568-25/066/2021-3 от 19.08.2021 (Собственность)</t>
  </si>
  <si>
    <t>Зарегистрировано за ХМО 25:19:011401:567-25/066/2021-3 от 19.08.2021 (Собственность)</t>
  </si>
  <si>
    <t>Зарегистрировано за ХМО 25:19:011401:570-25/066/2021-3 от 19.08.2021 (Собственность)</t>
  </si>
  <si>
    <t>Зарегистрировано за ХМО 25:19:011601:246-25/066/2021-3 от 19.08.2021 (Собственность)</t>
  </si>
  <si>
    <t>Зарегистрировано за ХМО 25:19:000000:2929-25/066/2021-3 от 25.08.2021 (Собственность)</t>
  </si>
  <si>
    <t>Зарегистрировано за ХМО 25:19:000000:2928-25/066/2021-3 от 20.08.2021 (Собственность)</t>
  </si>
  <si>
    <t>Зарегистрировано за ХМО 25:19:011501:146-25/066/2021-3 от 19.08.2021 (Собственность)</t>
  </si>
  <si>
    <t>Зарегистрировано за ХМО 25:19:000000:2931-25/066/2021-3 от 19.08.2021 (Собственность)</t>
  </si>
  <si>
    <t>Зарегистрировано за ХМО 25:19:011301:783-25/066/2021-3 от 19.08.2021 (Собственность)</t>
  </si>
  <si>
    <t>Зарегистрировано за ХМО 25:19:011301:784-25/066/2021-3 от 19.08.2021 (Собственность)</t>
  </si>
  <si>
    <t>Зарегистрировано за ХМО 25:19:011301:788-25/066/2021-3 от 19.08.2021 (Собственность)</t>
  </si>
  <si>
    <t>Зарегистрировано за ХМО 25:19:010401:1337-25/066/2021-3 от 25.08.2021 (Собственность)</t>
  </si>
  <si>
    <t>Зарегистрировано за ХМО 25:19:010401:1338-25/066/2021-3 от 19.08.2021 (Собственность)</t>
  </si>
  <si>
    <t>Зарегистрировано за ХМО 25:19:010401:1324-25/066/2021-3 от 19.08.2021 (Собственность)</t>
  </si>
  <si>
    <t>Зарегистрировано за ХМО 25:19:010401:1339</t>
  </si>
  <si>
    <t>Зарегистрировано за ХМО 25:19:010401:1340-25/066/2021-3 от 25.08.2021 (Собственность)</t>
  </si>
  <si>
    <t>Зарегистрировано за ХМО 25:19:010401:1323-25/066/2021-3 от 19.08.2021 (Собственность)</t>
  </si>
  <si>
    <t>Зарегистрировано за ХМО 25:19:010401:1322-25/066/2021-3 от 19.08.2021 (Собственность)</t>
  </si>
  <si>
    <t>Зарегистрировано за ХМО 25:19:010401:1341-25/066/2021-3 от 19.08.2021 (Собственность)</t>
  </si>
  <si>
    <t>Зарегистрировано за ХМО 25:19:010401:1321-25/066/2021-3 от 19.08.2021 (Собственность)</t>
  </si>
  <si>
    <t>Зарегистрировано за ХМО 25:19:000000:2918-25/066/2021-3 от 19.08.2021 (Собственность)</t>
  </si>
  <si>
    <t>Зарегистрировано за ХМО 25:19:011201:396-25/066/2021-3 от 19.08.2021 (Собственность)</t>
  </si>
  <si>
    <t>Зарегистрировано за ХМО 25:19:000000:2919-25/066/2021-3 от 25.08.2021 (Собственность)</t>
  </si>
  <si>
    <t>Зарегистрировано за ХМО 25:19:011201:395-25/066/2021-3 от 19.08.2021 (Собственность)</t>
  </si>
  <si>
    <t>Зарегистрировано за ХМО 25:19:011201:397-25/066/2021-3 от 18.08.2021 (Собственность)</t>
  </si>
  <si>
    <t>Зарегистрировано за ХМО 25:19:010801:514-25/066/2021-3 от 18.08.2021 (Собственность)</t>
  </si>
  <si>
    <t>Зарегистрировано за ХМО 25:19:000000:2933-25/066/2021-3 от 25.08.2021 (Собственность)</t>
  </si>
  <si>
    <t>Зарегистрировано за ХМО 25:19:010801:527-25/066/2021-3 от 25.08.2021 (Собственность)</t>
  </si>
  <si>
    <t>Зарегистрировано за ХМО 25:19:010801:516-25/066/2021-3 от 20.08.2021 (Собственность)</t>
  </si>
  <si>
    <t>Зарегистрировано за ХМО 25:19:010801:771-25/066/2022-1 от 25.02.2022 (Собственность)</t>
  </si>
  <si>
    <t>Зарегистрировано за ХМО 25:19:010801:528-25/066/2021-3 от 25.08.2021 (Собственность)</t>
  </si>
  <si>
    <t>Зарегистрировано за ХМО 25:19:010801:515-25/066/2021-3 от 20.08.2021 (Собственность)</t>
  </si>
  <si>
    <t>Зарегистрировано за ХМО 25:19:020401:477-25/066/2021-3 от 20.08.2021 (Собственность)</t>
  </si>
  <si>
    <t>Зарегистрировано за ХМО 25:19:000000:2889-25/066/2021-3 от 19.08.2021 (Собственность)</t>
  </si>
  <si>
    <t>Зарегистрировано за ХМО 25:19:020401:478-25/066/2021-3 от 19.08.2021 (Собственность)</t>
  </si>
  <si>
    <t>Зарегистрировано за ХМО 25:19:020401:479-25/066/2021-3 от 25.08.2021 (Собственность)</t>
  </si>
  <si>
    <t>Зарегистрировано за ХМО 25:19:010601:1415-25/066/2021-3 от 17.08.2021 (Собственность)</t>
  </si>
  <si>
    <t>Зарегистрировано за ХМО 25:19:010601:1416-25/066/2021-3 от 25.08.2021 (Собственность)</t>
  </si>
  <si>
    <t>Зарегистрировано за ХМО 25:19:010601:1422-25/066/2021-3 от 19.08.2021 (Собственность)</t>
  </si>
  <si>
    <t>Зарегистрировано за ХМО 25:19:010601:1423-25/066/2021-3 от 25.08.2021 (Собственность)</t>
  </si>
  <si>
    <t>Зарегистрировано за ХМО 25:19:010601:1421-25/066/2021-3 от 25.08.2021 (Собственность)</t>
  </si>
  <si>
    <t>Зарегистрировано за ХМО 25:19:010601:1427-25/066/2021-3 от 19.08.2021 (Собственность)</t>
  </si>
  <si>
    <t>Зарегистрировано за ХМО 25:19:010601:1424-25/066/2021-3 от 25.08.2021 (Собственность)</t>
  </si>
  <si>
    <t>Зарегистрировано за ХМО 25:19:010601:1431-25/066/2021-3 от 18.08.2021 (Собственность)</t>
  </si>
  <si>
    <t>Зарегистрировано за ХМО 25:19:010601:1426-25/066/2021-3 от 20.08.2021 (Собственность)</t>
  </si>
  <si>
    <t>Зарегистрировано за ХМО 25:19:010601:1425-25/066/2021-3 от 19.08.2021 (Собственность)</t>
  </si>
  <si>
    <t>Зарегистрировано за ХМО 25:19:010601:1429-25/066/2021-3 от 25.08.2021 (Собственность)</t>
  </si>
  <si>
    <t>Зарегистрировано за ХМО 25:19:010601:1428-25/066/2021-3 от 18.08.2021 (Собственность)</t>
  </si>
  <si>
    <t>Зарегистрировано за ХМО 25:19:010601:1447-25/066/2021-3 от 19.08.2021 (Собственность)</t>
  </si>
  <si>
    <t>Зарегистрировано за ХМО 25:19:010601:1430-25/066/2021-3 от 20.08.2021 (Собственность)</t>
  </si>
  <si>
    <t>Зарегистрировано за ХМО 25:19:000000:2925-25/066/2021-3 от 18.08.2021 (Собственность)</t>
  </si>
  <si>
    <t>Зарегистрировано за ХМО 25:19:030701:577-25/066/2021-3 от 23.08.2021 (Собственность)</t>
  </si>
  <si>
    <t>Зарегистрировано за ХМО 25:19:000000:2921-25/066/2021-3 от 19.08.2021 (Собственность)</t>
  </si>
  <si>
    <t>Зарегистрировано за ХМО 25:19:000000:2922-25/066/2021-3 от 19.08.2021 (Собственность)</t>
  </si>
  <si>
    <t>Зарегистрировано за ХМО 25:19:030701:575-25/066/2021-3 от 25.08.2021 (Собственность)</t>
  </si>
  <si>
    <t>Зарегистрировано за ХМО 25:19:030701:572-25/066/2021-3 от 19.08.2021 (Собственность)</t>
  </si>
  <si>
    <t>Зарегистрировано за ХМО 25:19:030701:574-25/066/2021-3 от 20.08.2021 (Собственность)</t>
  </si>
  <si>
    <t>Зарегистрировано за ХМО 25:19:030701:573-25/066/2021-3 от 25.08.2021 (Собственность)</t>
  </si>
  <si>
    <t>Зарегистрировано за ХМО 25:19:000000:2923-25/066/2021-3 от 25.08.2021 (Собственность)</t>
  </si>
  <si>
    <t>Зарегистрировано за ХМО 25:19:030701:576-25/066/2021-3 от 25.08.2021 (Собственность)</t>
  </si>
  <si>
    <t>Зарегистрировано за ХМО 25:19:000000:2924-25/066/2021-3 от 25.08.2021 (Собственность)</t>
  </si>
  <si>
    <t>Зарегистрировано за ХМО 25:19:030207:2187-25/066/2021-1 от 27.09.2021 (Собственность)</t>
  </si>
  <si>
    <t>Зарегистрировано за ХМО 25:19:030202:1010-25/066/2021-2 от 17.12.2021 (Собственность)</t>
  </si>
  <si>
    <t>Зарегистрировано за ХМО 25:19:030207:1938-25/066/2022-1 от 12.01.2022 (Собственность)</t>
  </si>
  <si>
    <t>Зарегистрировано за ХМО 25:19:030209:720-25/066/2022-1 от 12.01.2022 (Собственность)</t>
  </si>
  <si>
    <t xml:space="preserve">
Зарегистрировано за ХМО № 25:19:030207:2833-25/066/2021-2
от 24.03.2021</t>
  </si>
  <si>
    <t xml:space="preserve"> Зарегистрировано за ХМО 25:19:030207:1402-25/066/2021-2 от 28.06.2021 (Собственность)</t>
  </si>
  <si>
    <t>Зарегистрировано за ХМО 25:19:010601:1733-25/066/2022-1 от 09.08.2022 (Собственность)</t>
  </si>
  <si>
    <t>Зарегистрировано за ХМО 25:19:030207:2598-25/066/2021-6 от 30.06.2021 (Собственность)</t>
  </si>
  <si>
    <t>Зарегистрировано за ХМО
№ 25:19:030207:2833-25/066/2021-2
от 24.03.2021</t>
  </si>
  <si>
    <t>Зарегистрировано за ХМО 25:19:030207:2875-25/066/2021-2 от 28.06.2021 (Собственность)</t>
  </si>
  <si>
    <t>Зарегистрировано за ХМО 25:19:030207:2559-25/066/2021-2 от 15.06.2021 (Собственность)</t>
  </si>
  <si>
    <t>Зарегистрировано за ХМО 25:19:030207:1381-25/066/2021-2 от 28.06.2021 (Собственность)</t>
  </si>
  <si>
    <t>Зарегистрировано за ХМО 25:19:030204:893-25/066/2021-2 от 28.06.2021 (Собственность)</t>
  </si>
  <si>
    <t>17.02.2023 №84-ра о разреш на списание</t>
  </si>
  <si>
    <t>акт осмотра от 25.03.2022, признан непригодным в 2022г.(горел)</t>
  </si>
  <si>
    <t>№ 718-ра АХМО  о включ в Реестр №78-ра от 14.02.2023 вкл в казну</t>
  </si>
  <si>
    <t>Местоположение установлено относительно ориентира, расположенного за пределами участка. Ориентир нежилое здание. Участок находится примерно в 125 м по направлению на запад. Почтовый адрес ориентира: Приморский край, Ханкайский район,     с. Камень-Рыболов, ул. Решетникова, д. 1</t>
  </si>
  <si>
    <t>25:19:030207:3763</t>
  </si>
  <si>
    <t>10.02.2023 № 75-ра о включениии в состав казны и Реестра</t>
  </si>
  <si>
    <t>Ханкайский муниципальный округ, Приморского края</t>
  </si>
  <si>
    <t>03.02.2023 №62-ра о включении в состав казны и Реестр</t>
  </si>
  <si>
    <t>Холодильник с морозильником indesit ES 15 белый</t>
  </si>
  <si>
    <t>Заявление 27.02.2023 № 382</t>
  </si>
  <si>
    <t>12</t>
  </si>
  <si>
    <t>Комплект волейбольной формы</t>
  </si>
  <si>
    <t>№94-ра О включ в состав казны и Реестр</t>
  </si>
  <si>
    <t>Зарегистрировано за ХМО (Собственность 25:19:011401:390-25/066/2023-1
от 27.02.2023)</t>
  </si>
  <si>
    <t>Зарегистрировано за ХМО (№ 25:19:010601:1015-25/066/2023-1 от 27.02.2023)</t>
  </si>
  <si>
    <t>Зарегистрировано за ХМО (Собственность № 25:19:030201:1494-25/066/2023-3 от 22.02.2023)</t>
  </si>
  <si>
    <t>Зарегистрировано за ХМО (Собственность № № 25:19:030203:269-25/066/2023-8 от 22.02.2023)</t>
  </si>
  <si>
    <t>Зарегистрировано за ХМО № 25:19:030202:1012-25/066/2023-2 от 28.02.2023 (Собственность)</t>
  </si>
  <si>
    <t>Зарегистрировано за ХМО (25:19:010601:1030-25/066/2023-1 от 28.02.2023)</t>
  </si>
  <si>
    <t>Зарегистрировано за ХМО 25:19:030207:2221-25/066/2023-2 от 28.02.2023 (Собственность)</t>
  </si>
  <si>
    <t>Зарегистрировано за ХМО 25:19:030207:2225-25/066/2023-2 от 28.02.2023 (Собственность)</t>
  </si>
  <si>
    <t>Зарегистрировано за ХМО (Собственность 25:19:010601:956-25/066/2023-1 от 21.01.2022)</t>
  </si>
  <si>
    <t>Зарегистрировано за ХМО (Собственность№ 25:19:010601:1005-25/066/2022-1 от 27.02.2023)</t>
  </si>
  <si>
    <t>Расч плат документ от 20.02.2023</t>
  </si>
  <si>
    <t>Зарегистрировано за ХМО 25:19:030204:709-25/066/2023-2 от 01.03.2023 (Собственность)</t>
  </si>
  <si>
    <t>Зарегистрировано за ХМО (Собственность  № 25:19:000000:1654-25/066/2023-5 от 01.03.2023)</t>
  </si>
  <si>
    <t>Зарегистрировано за ХМО 25:19:000000:1654-25/066/2023-5 от 01.03.2023 (Собственность)</t>
  </si>
  <si>
    <t>Зарегистрировано за ХМО 25:19:030207:2386-25/066/2023-2 от 01.03.2023 (Собственность)</t>
  </si>
  <si>
    <t>Зарегистрировано за ХМО (Собственность 25:19:010601:1345-25/066/2023-1 от 01.03.2023)</t>
  </si>
  <si>
    <t>Зарегистрировано за ХМО (Собственность № 25:19:030201:1096-25/066/2023-2 от 25.02.2023)</t>
  </si>
  <si>
    <t>Зарегистрировано за ХМО (Собственность № 25:19:030203:300-25/066/2023-11 от 25.02.2023)</t>
  </si>
  <si>
    <t>Зарегистрировано за ХМО (Собственность № 25:19:030203:257-25/066/2023-8 от 25.02.2023)</t>
  </si>
  <si>
    <t>Зарегистрировано за ХМО (Собственность№ 25:19:030203:327-25/066/2023-12 от 27.02.2023)</t>
  </si>
  <si>
    <t>Частная</t>
  </si>
  <si>
    <t>Зарегистрировано за ХМО (Собственность № 25:19:030201:1109-25/066/2023-4 от 01.03.2023)</t>
  </si>
  <si>
    <t>Зарегистрировано за ХМО (Собственность  №25:19:000000:1694-25/066/2023-6 от 01.03.2023)</t>
  </si>
  <si>
    <t>Зарегистрировано за ХМО (Собственность № 25:19:030202:776-25/066/2023-6 от 01.03.2023)</t>
  </si>
  <si>
    <t>Зарегистрировано за ХМО (Собственность  № 25:19:030201:978-25/066/2023-6 от 01.03.2023)</t>
  </si>
  <si>
    <t>Зарегистрировано за ХМО 25:19:030207:2494-25/066/2023-2 от 01.03.2023 (Собственность)</t>
  </si>
  <si>
    <t>Зарегистрировано за ХМО 25:19:030207:2478-25/066/2023-2 от 01.03.2023 (Собственность)</t>
  </si>
  <si>
    <t>Зарегистрировано за ХМО 25:19:030207:1921-25/066/2023-2 от 01.03.2023 (Собственность)</t>
  </si>
  <si>
    <t>МБУ ДО "ДЮСШ" с. Камень-Рыболов ХМО</t>
  </si>
  <si>
    <t>шт</t>
  </si>
  <si>
    <t>№104-ра О передаче в опер упр ДЮСШ</t>
  </si>
  <si>
    <t>Заявл от 17.02.2023 №340,  опер упр</t>
  </si>
  <si>
    <t>Зарегистрировано за ХМО (Собственность  № 25:19:030204:675-25/066/2023-6 от 02.03.2023)</t>
  </si>
  <si>
    <t>Зарегистрировано за ХМО (Собственность № 225:19:030202:965-25/066/2023-5 от 03.03.2023)</t>
  </si>
  <si>
    <t>Зарегистрировано за ХМО (Собственность  №25:19:030201:1119-25/066/2023-5 от 03.03.2023)</t>
  </si>
  <si>
    <t>Зарегистрировано за ХМО (Собственность  №25:19:030201:1433-25/066/2023-12 от 03.03.2023)</t>
  </si>
  <si>
    <t>Зарегистрировано за ХМО (Собственность  № 25:19:000000:1102-25/066/2023-4 от 02.03.2023)</t>
  </si>
  <si>
    <t>Зарегистрировано за ХМО (Собственность 25:19:010601:1149-25/066/2023-1 от 01.03.2023)</t>
  </si>
  <si>
    <t>Зарегистрировано за ХМО 25:19:010601:1008-25/066/2023-1 от 28.02.2023)</t>
  </si>
  <si>
    <t>Зарегистрировано за ХМО (Собственность 25:19:010601:1156-25/066/2023-1 от 28.02.2023)</t>
  </si>
  <si>
    <t>Зарегистрировно за ХМР, ждём пока покупатель разберёт, чтобы снять с кад. учета и исключить</t>
  </si>
  <si>
    <t>Собственность 2010 год</t>
  </si>
  <si>
    <t>Зарегистрировано за ХМО (Собственность № 25:19:030207:2267-25/066/2023-2 от 03.03.2023)</t>
  </si>
  <si>
    <t>Зарегистрировано за ХМО (Собственность  № 25:19:030207:2134-25/066/2023-9 от 05.03.2023)</t>
  </si>
  <si>
    <t>3. Органы местного самоуправления (муниципальная казна)</t>
  </si>
  <si>
    <t>25:19:011401:807</t>
  </si>
  <si>
    <t>03.03.2023 №111-ра о включении в состав казны и Реестра</t>
  </si>
  <si>
    <t>Местоположение находится примерно в 35 м от ориентира по направлению на юг. Почтовый адрес Приморский край, р-н Ханкайский, с. Октябрьское, ул.Советская, д.24Г (под детской площадкой)</t>
  </si>
  <si>
    <t>Расоряжение №115-ра 06.03.2023 о внесении изменений</t>
  </si>
  <si>
    <t>Зарегистрировано за ХМО (Собственность  № 25:19:030202:889-25/066/2023-5 от 06.03.2023)</t>
  </si>
  <si>
    <t>Зарегистрировано за ХМО (Собственность  № 25:19:030201:948-25/066/2023-7 от 06.03.2023)</t>
  </si>
  <si>
    <t>Зарегистрировано за ХМО № 25:19:030207:2174-25/066/2023-2 от 06.03.2023 (Собственность)</t>
  </si>
  <si>
    <t>Зарегистрировано за ХМО № 25:19:030207:1743 от 06.03.2023 (Собственность)</t>
  </si>
  <si>
    <t>Зарегистрировано за ХМО № 225:19:000000:2676-25/066/2023-2 от 06.03.2023 (Собственность)</t>
  </si>
  <si>
    <t>Зарегистрировано за ХМО № 25:19:030207:2168-25/066/2023-2 от 06.03.2023 (Собственность)</t>
  </si>
  <si>
    <t>Зарегистрировано за ХМО № 25:19:030207:2183-25/066/2023-2 от 06.03.2023 (Собственность)</t>
  </si>
  <si>
    <t>Зарегистрировано за ХМО № 25:19:000000:2628-25/066/2023-2 от 06.03.2023 (Собственность)</t>
  </si>
  <si>
    <t>от 12.01.2009 № 103 Смышляев Сергей Федорович</t>
  </si>
  <si>
    <t>со.найм от 05.05.2009 № 125 Федьков Андрей Иванович</t>
  </si>
  <si>
    <t>Дог. Соц.найма от 19.05.2009 № 127 Надольский Геннадий Борисович</t>
  </si>
  <si>
    <t>Зарегистрировано за ХМО (Собственность  № 25:19:010601:980-25/066/2023-4 от 15.03.2023)</t>
  </si>
  <si>
    <t>Зарегистрировано за ХМО (Собственность  № 25:19:030201:958-25/066/2023-6 от 15.03.2023)</t>
  </si>
  <si>
    <t>Зарегистрировано за ХМО (Собственность  № 25:19:031301:790-25/066/2023-4 от 15.03.2023)</t>
  </si>
  <si>
    <t>Зарегистрировано за ХМО (Собственность  № 25:19:000000:1191-25/066/2023-4 от 15.03.2023)</t>
  </si>
  <si>
    <t>Зарегистрировано за ХМО (Собственность  № 25:19:030202:1007-25/066/2023-4 от 15.03.2023)</t>
  </si>
  <si>
    <t>Зарегистрировано за ХМО (Собственность  № 25:19:030207:2782-25/066/2023-5 от 15.03.2023)</t>
  </si>
  <si>
    <t>Зарегистрировано за ХМО (Собственность  № 25:19:031301:601-25/066/2023-4 от 14.03.2023)</t>
  </si>
  <si>
    <t>Зарегистрировано за ХМО (Собственность  № 25:19:000000:2699-25/066/2023-4 от 14.03.2023)</t>
  </si>
  <si>
    <t>Распоряжение от 16.03.2023 №123-ра О списаниииз состава казны и Реестра</t>
  </si>
  <si>
    <t>Распоряжение от 16.03.2023 №123-ра О списании из состава казны и Реестра</t>
  </si>
  <si>
    <t>Дог. Спец.найма № 30 от 22.02.2023 Сокур А.А</t>
  </si>
  <si>
    <t>Зарегистрировано за ХМО (Собственность  № 25:19:000000:2275-25/066/2023-2 от 17.03.2023)</t>
  </si>
  <si>
    <t>Зарегистрировано за ХМО (Собственность № 25:19:030201:1206-25/066/2023-4 от 17.03.2023)</t>
  </si>
  <si>
    <t>Зарегистрировано за ХМО (Собственность № 25:19:030202:902-25/066/2023-4 от 17.03.2023)</t>
  </si>
  <si>
    <t>Зарегистрировано за ХМО (Собственность № 25:19:030207:2011-25/066/2023-4 от 17.03.2023)</t>
  </si>
  <si>
    <t>Зарегистрировано за ХМО № 25:19:000000:651-25/066/2023-2от 16.03.2023 (Собственность)</t>
  </si>
  <si>
    <t>Зарегистрировано за ХМО № 25:19:000000:777-25/066/2023-2 от 16.03.2023 (Собственность)</t>
  </si>
  <si>
    <t>Зарегистрировано за ХМО № 25:19:000000:779-25/066/2023-2 от 17.03.2023 (Собственность)</t>
  </si>
  <si>
    <t>Зарегистрировано за ХМО № 25:19:000000:1203-25/066/2023-2 от 17.03.2023 (Собственность)</t>
  </si>
  <si>
    <t>Зарегистрировано за ХМО № 25:19:030202:855-25/066/2023-2 от 16.03.2023 (Собственность)</t>
  </si>
  <si>
    <t>Зарегистрировано за ХМО № 25:19:030202:938-25/066/2023-2 от 17.03.2023 (Собственность)</t>
  </si>
  <si>
    <t>Зарегистрировано за ХМО № 25:19:030202:994-25/066/2023-2 от 17.03.2023 (Собственность)</t>
  </si>
  <si>
    <t>Зарегистрировано за ХМО № 25:19:030205:485-25/066/2023-2 от 17.03.2023 (Собственность)</t>
  </si>
  <si>
    <t>Зарегистрировано за ХМО № 25:19:030206:195-25/066/2023-2 от 17.03.2023 (Собственность)</t>
  </si>
  <si>
    <t>Зарегистрировано за ХМО № 25:19:030207:1914-25/066/2023-2 от 17.03.2023 (Собственность)</t>
  </si>
  <si>
    <t>Зарегистрировано за ХМО № 25:19:030207:1924-25/066/2023-2 от 16.03.2023 (Собственность)</t>
  </si>
  <si>
    <t>Зарегистрировано за ХМО № 25:19:030209:655-25/066/2023-2 от 17.03.2023 (Собственность)</t>
  </si>
  <si>
    <t>Маршрутизатор FTTx с опцией WI-FI свыше 100мб (Medium)</t>
  </si>
  <si>
    <t>Заявлен от 21.03.2023 №583</t>
  </si>
  <si>
    <t>Договор №1 купли-продажи  от  14.02.2023</t>
  </si>
  <si>
    <t>25:19:030205:934</t>
  </si>
  <si>
    <t>21.03.2023 №131-ра о включении в состав казны и Реестра</t>
  </si>
  <si>
    <t>Приморский край,  Ханкйский муниципальный округ, с. Камень-Рыболов, ул. Рабочая, земельный участок 2Б</t>
  </si>
  <si>
    <t>Договор социального найма №172 от 12.02.2010 Жмуренко Э.В.</t>
  </si>
  <si>
    <t>Договор социального найма №186 от 19.04.2010 Рыжиков В.Н.</t>
  </si>
  <si>
    <t>Договор социального найма № 193 от 31.05.2010 Василенко Г.А.</t>
  </si>
  <si>
    <t>Договор социального найма №192 от 13.05.2010 Семенова А.В.</t>
  </si>
  <si>
    <t>Договор социального найма № 224 от 01.10.2010 Клушина Т.А.</t>
  </si>
  <si>
    <t>Договор социального найма №237 от 15.12.2010 Семенова А.Н.</t>
  </si>
  <si>
    <t>Договор социального найма №243 от 04.02.2011 Терновая С.А.</t>
  </si>
  <si>
    <t>Договор социального найма №255 от 04.07.2011 Песочников С.В.</t>
  </si>
  <si>
    <t>Договор социального найма №317 от 27.03.2013</t>
  </si>
  <si>
    <t>Пиморский край, с. Новоселище, ул. Комсомольская, земельный учатк 57А</t>
  </si>
  <si>
    <t>25:19:030901:955</t>
  </si>
  <si>
    <t>22.03.2023-ра о включении в состав казны и Реестр</t>
  </si>
  <si>
    <t>210134010</t>
  </si>
  <si>
    <t>Принтер Canon Pixma G1416</t>
  </si>
  <si>
    <t>СЧФ № H92-000001/1123 от 25.01.2023</t>
  </si>
  <si>
    <t>Микрофон Behringer B-2 PRO</t>
  </si>
  <si>
    <t>210134011</t>
  </si>
  <si>
    <t>СЧФ № Н92-000009/1123 от 14.02.2023</t>
  </si>
  <si>
    <t>Заявл № 616 от 22.03.2023, опер упр</t>
  </si>
  <si>
    <t>Телевизор "LED 55" (139 см)</t>
  </si>
  <si>
    <t>410124490- 410124495</t>
  </si>
  <si>
    <t>СЧФ № Н92-000012/1123 от 28.02.2023</t>
  </si>
  <si>
    <t>Договор социального найма № 344 от 03.03.2014 Пустынникова Е.А.</t>
  </si>
  <si>
    <t>Договор социального найма № 343 от 27.02.2014 Вдовенко В.В.</t>
  </si>
  <si>
    <t>210138001-210138004</t>
  </si>
  <si>
    <t>ТН от 15.02.2023 №89</t>
  </si>
  <si>
    <t>Договор социального найма №89 от 14.08.2017 Руденко Н.И.</t>
  </si>
  <si>
    <t>Акт о преращении от 09.08.2022</t>
  </si>
  <si>
    <t>Договор соц.найм №  Гуменный А.М</t>
  </si>
  <si>
    <t>Костюм Осел "Бременские Музыканты"</t>
  </si>
  <si>
    <t>Костюм Кот "Бременские Музыканты"</t>
  </si>
  <si>
    <t>Костюм Собака "Бременские Музыканты"</t>
  </si>
  <si>
    <t>Костюм  Петух "Бременские Музыканты"</t>
  </si>
  <si>
    <t>Зарегистрировано за ХМО (Собственность № 25:19:031301:731-25/066/2023-2 от 22.03.2023)</t>
  </si>
  <si>
    <t>Товар чек от 16.03.2023 № А-04515512</t>
  </si>
  <si>
    <t>Заявл от17.03.2023 №562, опер упр</t>
  </si>
  <si>
    <t xml:space="preserve">Водонагреватель Thermex Nova 50 V Slim </t>
  </si>
  <si>
    <t>Зарегистрировано за ХМО (Собственность № 25:19:030201:987-25/066/2023-9 от 28.03.2023)</t>
  </si>
  <si>
    <t>Зарегистрировано за ХМО (Собственность № 25:19:030201:1127-25/066/2023-6 от 28.03.2023)</t>
  </si>
  <si>
    <t>Зарегистрировано за ХМО (Собственность №25:19:030201:1510-25/066/2023-4 от 28.03.2023)</t>
  </si>
  <si>
    <t>Зарегистрировано за ХМО (Собственность № 25:19:030201:1741-25/066/2023-7 от 28.03.2023)</t>
  </si>
  <si>
    <t>Зарегистрировано за ХМО (Собственность № 25:19:030204:917-25/066/2023-4 от 28.03.2023)</t>
  </si>
  <si>
    <t>Зарегистрировано за ХМО (Собственность № 25:19:030206:153-25/066/2023-4 от 28.03.2023)</t>
  </si>
  <si>
    <t>Зарегистрировано за ХМО (Собственность №25:19:030207:1922-25/066/2023-4 от 28.03.2023)</t>
  </si>
  <si>
    <t>Зарегистрировано за ХМО (Собственность № 25:19:000000:1272-25/066/2023-4 от 28.03.2023)</t>
  </si>
  <si>
    <t>Зарегистрировано за ХМО (Собственность № 25:19:010601:988-25/066/2023-4 от 28.03.2023)</t>
  </si>
  <si>
    <t>Зарегистрировано за ХМО (Собственность № 25:19:030201:1120-25/066/2023-4 от 28.03.2023)</t>
  </si>
  <si>
    <t>Зарегистрировано за ХМО (Собственность № 25:19:030201:1137-25/066/2023-4 от 28.03.2023)</t>
  </si>
  <si>
    <t>Зарегистрировано за ХМО (Собственность № 25:19:030207:2137-25/066/2023-4 от 28.03.2023)</t>
  </si>
  <si>
    <t>Зарегистрировано за ХМО (Собственность № 25:19:030207:2654-25/066/2023-4 от 28.03.2023)</t>
  </si>
  <si>
    <t>Зарегистрировано за ХМО (Собственность № 25:19:030207:2376-25/066/2023-4 от 28.03.2023)</t>
  </si>
  <si>
    <t>29.03.2023 №146-ра о разреш на списание</t>
  </si>
  <si>
    <t>29.03.2023 №147-ра о разреш на списание</t>
  </si>
  <si>
    <t>110279</t>
  </si>
  <si>
    <t>110285</t>
  </si>
  <si>
    <t>110180, 110187-110189</t>
  </si>
  <si>
    <t>Православного прихода</t>
  </si>
  <si>
    <t>25:19:030207:3685</t>
  </si>
  <si>
    <t xml:space="preserve"> </t>
  </si>
  <si>
    <t>с. Камень-Рыболов, ул 50 лет ВЛКСМ, 1А.</t>
  </si>
  <si>
    <t>№148-ра АХМО о включ в состав казны и Реестра</t>
  </si>
  <si>
    <t>Зарегистрировано за ХМО (Собственность  № 25:19:000000:2178-25/066/2023-2 от 30.04.2023)</t>
  </si>
  <si>
    <t>заявл №7 от 25.01.2023</t>
  </si>
  <si>
    <t>акт о приеме-передаче № HU00-000004</t>
  </si>
  <si>
    <t>Распоряжение от 30.03.2023 №151-ра Об исключении из состава  муниципального имущества</t>
  </si>
  <si>
    <t>25:19:010601:1027</t>
  </si>
  <si>
    <t>Зарегистрировано за ХМО 25:19:010601:1027-25/066/2023-1 от 03.04.2023 (Собственность)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</si>
</sst>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0.0"/>
    <numFmt numFmtId="165" formatCode="000000"/>
    <numFmt numFmtId="166" formatCode="dd/mm/yy;@"/>
    <numFmt numFmtId="167" formatCode="#,##0.0"/>
    <numFmt numFmtId="168" formatCode="#,##0.00_р_."/>
  </numFmts>
  <fonts count="105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7"/>
      <name val="Times New Roman"/>
      <family val="1"/>
      <charset val="204"/>
    </font>
    <font>
      <b/>
      <u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7"/>
      <name val="Arial Cyr"/>
      <charset val="204"/>
    </font>
    <font>
      <i/>
      <sz val="7"/>
      <name val="Times New Roman"/>
      <family val="1"/>
      <charset val="204"/>
    </font>
    <font>
      <i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u/>
      <sz val="7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color indexed="63"/>
      <name val="Times New Roman"/>
      <family val="1"/>
      <charset val="204"/>
    </font>
    <font>
      <sz val="7"/>
      <color indexed="63"/>
      <name val="Arial"/>
      <family val="2"/>
      <charset val="204"/>
    </font>
    <font>
      <sz val="10"/>
      <color indexed="10"/>
      <name val="Arial Cyr"/>
      <charset val="204"/>
    </font>
    <font>
      <b/>
      <sz val="11"/>
      <color indexed="8"/>
      <name val="Times New Roman"/>
      <family val="1"/>
      <charset val="204"/>
    </font>
    <font>
      <sz val="7"/>
      <color indexed="8"/>
      <name val="Calibri"/>
      <family val="2"/>
      <charset val="204"/>
    </font>
    <font>
      <b/>
      <sz val="8"/>
      <color indexed="8"/>
      <name val="Times New Roman"/>
      <family val="1"/>
      <charset val="204"/>
    </font>
    <font>
      <sz val="7"/>
      <color indexed="56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7"/>
      <color indexed="63"/>
      <name val="Times New Roman"/>
      <family val="1"/>
      <charset val="204"/>
    </font>
    <font>
      <u/>
      <sz val="7"/>
      <color indexed="8"/>
      <name val="Times New Roman"/>
      <family val="1"/>
      <charset val="204"/>
    </font>
    <font>
      <b/>
      <sz val="10"/>
      <name val="Arial Cyr"/>
      <charset val="204"/>
    </font>
    <font>
      <sz val="7"/>
      <color indexed="8"/>
      <name val="Arial Cyr"/>
      <charset val="204"/>
    </font>
    <font>
      <sz val="7"/>
      <color indexed="63"/>
      <name val="Times New Roman"/>
      <family val="1"/>
      <charset val="204"/>
    </font>
    <font>
      <i/>
      <sz val="8"/>
      <name val="Times New Roman"/>
      <family val="1"/>
      <charset val="204"/>
    </font>
    <font>
      <b/>
      <u/>
      <sz val="7"/>
      <color indexed="60"/>
      <name val="Times New Roman"/>
      <family val="1"/>
      <charset val="204"/>
    </font>
    <font>
      <sz val="7"/>
      <color indexed="10"/>
      <name val="Times New Roman"/>
      <family val="1"/>
      <charset val="204"/>
    </font>
    <font>
      <u/>
      <sz val="7"/>
      <color indexed="60"/>
      <name val="Times New Roman"/>
      <family val="1"/>
      <charset val="204"/>
    </font>
    <font>
      <b/>
      <u/>
      <sz val="10"/>
      <name val="Arial Cyr"/>
      <charset val="204"/>
    </font>
    <font>
      <b/>
      <i/>
      <sz val="10"/>
      <name val="Arial Cyr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7"/>
      <color indexed="8"/>
      <name val="Times New Roman"/>
      <family val="1"/>
      <charset val="204"/>
    </font>
    <font>
      <sz val="7"/>
      <color indexed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color indexed="63"/>
      <name val="Times New Roman"/>
      <family val="1"/>
      <charset val="204"/>
    </font>
    <font>
      <sz val="7"/>
      <color indexed="8"/>
      <name val="Arial Cyr"/>
      <charset val="204"/>
    </font>
    <font>
      <b/>
      <u/>
      <sz val="7"/>
      <color indexed="10"/>
      <name val="Times New Roman"/>
      <family val="1"/>
      <charset val="204"/>
    </font>
    <font>
      <b/>
      <sz val="7"/>
      <color indexed="10"/>
      <name val="Times New Roman"/>
      <family val="1"/>
      <charset val="204"/>
    </font>
    <font>
      <sz val="7"/>
      <color indexed="63"/>
      <name val="Times New Roman"/>
      <family val="1"/>
      <charset val="204"/>
    </font>
    <font>
      <b/>
      <sz val="7"/>
      <name val="Arial Cyr"/>
      <charset val="204"/>
    </font>
    <font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Arial Cyr"/>
      <charset val="204"/>
    </font>
    <font>
      <sz val="14"/>
      <name val="Times New Roman"/>
      <family val="1"/>
      <charset val="204"/>
    </font>
    <font>
      <u/>
      <sz val="7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sz val="10"/>
      <color indexed="8"/>
      <name val="Arial Cyr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7"/>
      <color indexed="10"/>
      <name val="Times New Roman"/>
      <family val="1"/>
      <charset val="204"/>
    </font>
    <font>
      <sz val="7"/>
      <color indexed="10"/>
      <name val="Arial Cyr"/>
      <charset val="204"/>
    </font>
    <font>
      <sz val="10"/>
      <color indexed="10"/>
      <name val="Arial Cyr"/>
      <charset val="204"/>
    </font>
    <font>
      <sz val="7"/>
      <color indexed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color rgb="FFFF0000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7"/>
      <color theme="1"/>
      <name val="Arial Cyr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b/>
      <sz val="7"/>
      <color rgb="FFFF000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0"/>
      <color theme="1"/>
      <name val="Arial Cyr"/>
      <charset val="204"/>
    </font>
    <font>
      <b/>
      <sz val="7"/>
      <color theme="1"/>
      <name val="Times New Roman"/>
      <family val="1"/>
      <charset val="204"/>
    </font>
    <font>
      <sz val="12"/>
      <color rgb="FF292C2F"/>
      <name val="Roboto"/>
      <charset val="204"/>
    </font>
    <font>
      <sz val="7"/>
      <color rgb="FF292C2F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7"/>
      <color rgb="FF343434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FF0000"/>
      <name val="Arial"/>
      <family val="2"/>
      <charset val="204"/>
    </font>
    <font>
      <sz val="12"/>
      <color rgb="FF292C2F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8"/>
      <color rgb="FFFF0000"/>
      <name val="Arial Cyr"/>
      <charset val="204"/>
    </font>
    <font>
      <sz val="8"/>
      <color rgb="FFFF0000"/>
      <name val="Arial Cyr"/>
      <charset val="204"/>
    </font>
    <font>
      <sz val="10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" fillId="0" borderId="0"/>
    <xf numFmtId="0" fontId="76" fillId="0" borderId="0"/>
    <xf numFmtId="0" fontId="1" fillId="0" borderId="0"/>
    <xf numFmtId="0" fontId="76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" fillId="0" borderId="0" applyFont="0" applyFill="0" applyBorder="0" applyAlignment="0" applyProtection="0"/>
  </cellStyleXfs>
  <cellXfs count="4569">
    <xf numFmtId="0" fontId="0" fillId="0" borderId="0" xfId="0"/>
    <xf numFmtId="0" fontId="9" fillId="0" borderId="1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7" fillId="0" borderId="2" xfId="0" applyFont="1" applyBorder="1" applyAlignment="1">
      <alignment horizontal="left" vertical="top" wrapText="1"/>
    </xf>
    <xf numFmtId="4" fontId="0" fillId="0" borderId="0" xfId="0" applyNumberFormat="1"/>
    <xf numFmtId="0" fontId="7" fillId="2" borderId="2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4" xfId="1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13" fillId="2" borderId="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13" fillId="2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7" fillId="0" borderId="2" xfId="0" applyFont="1" applyBorder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4" fontId="7" fillId="0" borderId="4" xfId="0" applyNumberFormat="1" applyFont="1" applyBorder="1" applyAlignment="1">
      <alignment vertical="top" wrapText="1"/>
    </xf>
    <xf numFmtId="4" fontId="7" fillId="0" borderId="2" xfId="0" applyNumberFormat="1" applyFont="1" applyBorder="1" applyAlignment="1">
      <alignment vertical="top" wrapText="1"/>
    </xf>
    <xf numFmtId="0" fontId="7" fillId="0" borderId="3" xfId="0" applyFont="1" applyBorder="1" applyAlignment="1">
      <alignment horizontal="left" vertical="top" wrapText="1"/>
    </xf>
    <xf numFmtId="4" fontId="7" fillId="0" borderId="3" xfId="0" applyNumberFormat="1" applyFont="1" applyBorder="1" applyAlignment="1">
      <alignment vertical="top" wrapText="1"/>
    </xf>
    <xf numFmtId="0" fontId="10" fillId="2" borderId="6" xfId="0" applyFont="1" applyFill="1" applyBorder="1" applyAlignment="1">
      <alignment horizontal="right" vertical="top" wrapText="1"/>
    </xf>
    <xf numFmtId="4" fontId="10" fillId="2" borderId="6" xfId="0" applyNumberFormat="1" applyFont="1" applyFill="1" applyBorder="1" applyAlignment="1">
      <alignment vertical="top" wrapText="1"/>
    </xf>
    <xf numFmtId="4" fontId="7" fillId="0" borderId="4" xfId="0" applyNumberFormat="1" applyFont="1" applyBorder="1" applyAlignment="1">
      <alignment horizontal="right" vertical="top" wrapText="1"/>
    </xf>
    <xf numFmtId="4" fontId="7" fillId="2" borderId="6" xfId="0" applyNumberFormat="1" applyFont="1" applyFill="1" applyBorder="1" applyAlignment="1">
      <alignment vertical="top" wrapText="1"/>
    </xf>
    <xf numFmtId="4" fontId="7" fillId="0" borderId="1" xfId="0" applyNumberFormat="1" applyFont="1" applyBorder="1" applyAlignment="1">
      <alignment vertical="top" wrapText="1"/>
    </xf>
    <xf numFmtId="4" fontId="7" fillId="2" borderId="3" xfId="0" applyNumberFormat="1" applyFont="1" applyFill="1" applyBorder="1" applyAlignment="1">
      <alignment vertical="top" wrapText="1"/>
    </xf>
    <xf numFmtId="4" fontId="21" fillId="0" borderId="1" xfId="0" applyNumberFormat="1" applyFont="1" applyBorder="1" applyAlignment="1">
      <alignment vertical="top" wrapText="1"/>
    </xf>
    <xf numFmtId="4" fontId="21" fillId="0" borderId="4" xfId="0" applyNumberFormat="1" applyFont="1" applyBorder="1" applyAlignment="1">
      <alignment vertical="top" wrapText="1"/>
    </xf>
    <xf numFmtId="4" fontId="22" fillId="2" borderId="6" xfId="0" applyNumberFormat="1" applyFont="1" applyFill="1" applyBorder="1" applyAlignment="1">
      <alignment vertical="top" wrapText="1"/>
    </xf>
    <xf numFmtId="0" fontId="21" fillId="2" borderId="2" xfId="0" applyFont="1" applyFill="1" applyBorder="1" applyAlignment="1">
      <alignment horizontal="left" vertical="top" wrapText="1"/>
    </xf>
    <xf numFmtId="4" fontId="21" fillId="2" borderId="2" xfId="0" applyNumberFormat="1" applyFont="1" applyFill="1" applyBorder="1" applyAlignment="1">
      <alignment vertical="top" wrapText="1"/>
    </xf>
    <xf numFmtId="4" fontId="7" fillId="2" borderId="2" xfId="0" applyNumberFormat="1" applyFont="1" applyFill="1" applyBorder="1" applyAlignment="1">
      <alignment vertical="top" wrapText="1"/>
    </xf>
    <xf numFmtId="4" fontId="7" fillId="2" borderId="1" xfId="0" applyNumberFormat="1" applyFont="1" applyFill="1" applyBorder="1" applyAlignment="1">
      <alignment vertical="top" wrapText="1"/>
    </xf>
    <xf numFmtId="4" fontId="21" fillId="2" borderId="6" xfId="0" applyNumberFormat="1" applyFont="1" applyFill="1" applyBorder="1" applyAlignment="1">
      <alignment vertical="top" wrapText="1"/>
    </xf>
    <xf numFmtId="4" fontId="7" fillId="0" borderId="3" xfId="0" applyNumberFormat="1" applyFont="1" applyBorder="1" applyAlignment="1">
      <alignment horizontal="right" vertical="top"/>
    </xf>
    <xf numFmtId="4" fontId="7" fillId="0" borderId="2" xfId="0" applyNumberFormat="1" applyFont="1" applyBorder="1" applyAlignment="1">
      <alignment horizontal="right" vertical="top" wrapText="1"/>
    </xf>
    <xf numFmtId="0" fontId="7" fillId="2" borderId="2" xfId="0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right" vertical="top" wrapText="1"/>
    </xf>
    <xf numFmtId="4" fontId="7" fillId="2" borderId="2" xfId="1" applyNumberFormat="1" applyFont="1" applyFill="1" applyBorder="1" applyAlignment="1">
      <alignment horizontal="right" vertical="top" wrapText="1"/>
    </xf>
    <xf numFmtId="4" fontId="7" fillId="2" borderId="3" xfId="1" applyNumberFormat="1" applyFont="1" applyFill="1" applyBorder="1" applyAlignment="1">
      <alignment horizontal="right" vertical="top" wrapText="1"/>
    </xf>
    <xf numFmtId="4" fontId="23" fillId="2" borderId="2" xfId="0" applyNumberFormat="1" applyFont="1" applyFill="1" applyBorder="1" applyAlignment="1">
      <alignment horizontal="right" vertical="top"/>
    </xf>
    <xf numFmtId="4" fontId="7" fillId="2" borderId="2" xfId="0" applyNumberFormat="1" applyFont="1" applyFill="1" applyBorder="1" applyAlignment="1">
      <alignment horizontal="right" vertical="top"/>
    </xf>
    <xf numFmtId="4" fontId="21" fillId="0" borderId="2" xfId="0" applyNumberFormat="1" applyFont="1" applyBorder="1" applyAlignment="1">
      <alignment horizontal="right" vertical="top" wrapText="1"/>
    </xf>
    <xf numFmtId="4" fontId="21" fillId="2" borderId="2" xfId="0" applyNumberFormat="1" applyFont="1" applyFill="1" applyBorder="1" applyAlignment="1">
      <alignment horizontal="right" vertical="top" wrapText="1"/>
    </xf>
    <xf numFmtId="4" fontId="7" fillId="0" borderId="2" xfId="0" applyNumberFormat="1" applyFont="1" applyBorder="1" applyAlignment="1">
      <alignment vertical="top"/>
    </xf>
    <xf numFmtId="4" fontId="7" fillId="2" borderId="1" xfId="0" applyNumberFormat="1" applyFont="1" applyFill="1" applyBorder="1" applyAlignment="1">
      <alignment vertical="top"/>
    </xf>
    <xf numFmtId="4" fontId="7" fillId="0" borderId="2" xfId="0" applyNumberFormat="1" applyFont="1" applyBorder="1" applyAlignment="1">
      <alignment horizontal="right" vertical="top"/>
    </xf>
    <xf numFmtId="4" fontId="21" fillId="0" borderId="1" xfId="0" applyNumberFormat="1" applyFont="1" applyBorder="1" applyAlignment="1">
      <alignment horizontal="right" vertical="top" wrapText="1"/>
    </xf>
    <xf numFmtId="4" fontId="21" fillId="0" borderId="4" xfId="0" applyNumberFormat="1" applyFont="1" applyBorder="1" applyAlignment="1">
      <alignment horizontal="right" vertical="top" wrapText="1"/>
    </xf>
    <xf numFmtId="4" fontId="21" fillId="2" borderId="3" xfId="0" applyNumberFormat="1" applyFont="1" applyFill="1" applyBorder="1" applyAlignment="1">
      <alignment horizontal="right" vertical="top" wrapText="1"/>
    </xf>
    <xf numFmtId="0" fontId="7" fillId="2" borderId="8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4" fontId="24" fillId="2" borderId="0" xfId="0" applyNumberFormat="1" applyFont="1" applyFill="1" applyAlignment="1">
      <alignment horizontal="right" vertical="top"/>
    </xf>
    <xf numFmtId="0" fontId="7" fillId="2" borderId="2" xfId="1" applyFont="1" applyFill="1" applyBorder="1" applyAlignment="1">
      <alignment horizontal="center" vertical="top" wrapText="1"/>
    </xf>
    <xf numFmtId="4" fontId="21" fillId="2" borderId="2" xfId="0" applyNumberFormat="1" applyFont="1" applyFill="1" applyBorder="1" applyAlignment="1">
      <alignment horizontal="right" vertical="top"/>
    </xf>
    <xf numFmtId="0" fontId="7" fillId="0" borderId="2" xfId="0" applyFont="1" applyBorder="1" applyAlignment="1">
      <alignment horizontal="center" vertical="top"/>
    </xf>
    <xf numFmtId="1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" fontId="24" fillId="2" borderId="2" xfId="0" applyNumberFormat="1" applyFont="1" applyFill="1" applyBorder="1" applyAlignment="1">
      <alignment horizontal="right" vertical="top"/>
    </xf>
    <xf numFmtId="4" fontId="24" fillId="2" borderId="2" xfId="0" applyNumberFormat="1" applyFont="1" applyFill="1" applyBorder="1" applyAlignment="1">
      <alignment vertical="top"/>
    </xf>
    <xf numFmtId="4" fontId="7" fillId="2" borderId="9" xfId="0" applyNumberFormat="1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center" wrapText="1"/>
    </xf>
    <xf numFmtId="0" fontId="0" fillId="2" borderId="0" xfId="0" applyFill="1"/>
    <xf numFmtId="4" fontId="21" fillId="2" borderId="2" xfId="0" applyNumberFormat="1" applyFont="1" applyFill="1" applyBorder="1" applyAlignment="1">
      <alignment vertical="top"/>
    </xf>
    <xf numFmtId="4" fontId="7" fillId="2" borderId="3" xfId="0" applyNumberFormat="1" applyFont="1" applyFill="1" applyBorder="1" applyAlignment="1">
      <alignment horizontal="right" vertical="top"/>
    </xf>
    <xf numFmtId="0" fontId="12" fillId="0" borderId="0" xfId="0" applyFont="1" applyAlignment="1">
      <alignment vertical="center"/>
    </xf>
    <xf numFmtId="0" fontId="7" fillId="0" borderId="3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/>
    </xf>
    <xf numFmtId="167" fontId="7" fillId="0" borderId="2" xfId="0" applyNumberFormat="1" applyFont="1" applyBorder="1" applyAlignment="1">
      <alignment horizontal="right" vertical="top"/>
    </xf>
    <xf numFmtId="0" fontId="7" fillId="0" borderId="3" xfId="1" applyFont="1" applyBorder="1" applyAlignment="1">
      <alignment horizontal="center" vertical="top" wrapText="1"/>
    </xf>
    <xf numFmtId="4" fontId="7" fillId="0" borderId="4" xfId="1" applyNumberFormat="1" applyFont="1" applyBorder="1" applyAlignment="1">
      <alignment vertical="top"/>
    </xf>
    <xf numFmtId="4" fontId="21" fillId="0" borderId="3" xfId="0" applyNumberFormat="1" applyFont="1" applyBorder="1" applyAlignment="1">
      <alignment horizontal="left" vertical="top" wrapText="1"/>
    </xf>
    <xf numFmtId="4" fontId="7" fillId="0" borderId="3" xfId="1" applyNumberFormat="1" applyFont="1" applyBorder="1" applyAlignment="1">
      <alignment horizontal="righ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7" fillId="0" borderId="9" xfId="0" applyFont="1" applyBorder="1" applyAlignment="1">
      <alignment vertical="top" wrapText="1"/>
    </xf>
    <xf numFmtId="0" fontId="21" fillId="0" borderId="10" xfId="0" applyFont="1" applyBorder="1" applyAlignment="1">
      <alignment vertical="top" wrapText="1"/>
    </xf>
    <xf numFmtId="4" fontId="21" fillId="2" borderId="3" xfId="0" applyNumberFormat="1" applyFont="1" applyFill="1" applyBorder="1" applyAlignment="1">
      <alignment horizontal="right" vertical="top"/>
    </xf>
    <xf numFmtId="0" fontId="7" fillId="0" borderId="7" xfId="0" applyFont="1" applyBorder="1" applyAlignment="1">
      <alignment vertical="top" wrapText="1"/>
    </xf>
    <xf numFmtId="0" fontId="7" fillId="0" borderId="9" xfId="1" applyFont="1" applyBorder="1" applyAlignment="1">
      <alignment horizontal="center" vertical="top" wrapText="1"/>
    </xf>
    <xf numFmtId="0" fontId="7" fillId="2" borderId="6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1" fontId="7" fillId="2" borderId="8" xfId="0" applyNumberFormat="1" applyFont="1" applyFill="1" applyBorder="1" applyAlignment="1">
      <alignment horizontal="left" vertical="center" wrapText="1"/>
    </xf>
    <xf numFmtId="4" fontId="21" fillId="2" borderId="3" xfId="0" applyNumberFormat="1" applyFont="1" applyFill="1" applyBorder="1" applyAlignment="1">
      <alignment vertical="top"/>
    </xf>
    <xf numFmtId="1" fontId="7" fillId="0" borderId="2" xfId="0" applyNumberFormat="1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top" wrapText="1"/>
    </xf>
    <xf numFmtId="0" fontId="0" fillId="0" borderId="8" xfId="0" applyBorder="1"/>
    <xf numFmtId="0" fontId="7" fillId="2" borderId="7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 wrapText="1"/>
    </xf>
    <xf numFmtId="0" fontId="7" fillId="0" borderId="0" xfId="0" applyFont="1" applyAlignment="1">
      <alignment horizontal="left" vertical="top"/>
    </xf>
    <xf numFmtId="0" fontId="10" fillId="2" borderId="2" xfId="0" applyFont="1" applyFill="1" applyBorder="1" applyAlignment="1">
      <alignment horizontal="left" vertical="top"/>
    </xf>
    <xf numFmtId="1" fontId="7" fillId="2" borderId="2" xfId="0" applyNumberFormat="1" applyFont="1" applyFill="1" applyBorder="1" applyAlignment="1">
      <alignment horizontal="left" vertical="center" wrapText="1"/>
    </xf>
    <xf numFmtId="0" fontId="0" fillId="4" borderId="0" xfId="0" applyFill="1"/>
    <xf numFmtId="0" fontId="0" fillId="0" borderId="0" xfId="0" applyAlignment="1">
      <alignment horizontal="center"/>
    </xf>
    <xf numFmtId="0" fontId="12" fillId="2" borderId="0" xfId="0" applyFont="1" applyFill="1" applyAlignment="1">
      <alignment horizontal="left" vertical="center"/>
    </xf>
    <xf numFmtId="4" fontId="0" fillId="2" borderId="0" xfId="0" applyNumberFormat="1" applyFill="1"/>
    <xf numFmtId="4" fontId="21" fillId="2" borderId="1" xfId="0" applyNumberFormat="1" applyFont="1" applyFill="1" applyBorder="1" applyAlignment="1">
      <alignment horizontal="right" vertical="top" wrapText="1"/>
    </xf>
    <xf numFmtId="4" fontId="21" fillId="2" borderId="4" xfId="0" applyNumberFormat="1" applyFont="1" applyFill="1" applyBorder="1" applyAlignment="1">
      <alignment horizontal="right" vertical="top" wrapText="1"/>
    </xf>
    <xf numFmtId="4" fontId="21" fillId="2" borderId="1" xfId="0" applyNumberFormat="1" applyFont="1" applyFill="1" applyBorder="1" applyAlignment="1">
      <alignment vertical="top" wrapText="1"/>
    </xf>
    <xf numFmtId="4" fontId="7" fillId="2" borderId="2" xfId="0" applyNumberFormat="1" applyFont="1" applyFill="1" applyBorder="1" applyAlignment="1">
      <alignment vertical="top"/>
    </xf>
    <xf numFmtId="4" fontId="7" fillId="2" borderId="4" xfId="0" applyNumberFormat="1" applyFont="1" applyFill="1" applyBorder="1" applyAlignment="1">
      <alignment vertical="top" wrapText="1"/>
    </xf>
    <xf numFmtId="4" fontId="21" fillId="2" borderId="4" xfId="0" applyNumberFormat="1" applyFont="1" applyFill="1" applyBorder="1" applyAlignment="1">
      <alignment vertical="top" wrapText="1"/>
    </xf>
    <xf numFmtId="4" fontId="7" fillId="2" borderId="8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horizontal="right" vertical="top" wrapText="1"/>
    </xf>
    <xf numFmtId="4" fontId="7" fillId="2" borderId="4" xfId="1" applyNumberFormat="1" applyFont="1" applyFill="1" applyBorder="1" applyAlignment="1">
      <alignment vertical="top"/>
    </xf>
    <xf numFmtId="0" fontId="7" fillId="2" borderId="12" xfId="1" applyFont="1" applyFill="1" applyBorder="1" applyAlignment="1">
      <alignment vertical="top"/>
    </xf>
    <xf numFmtId="0" fontId="7" fillId="2" borderId="13" xfId="1" applyFont="1" applyFill="1" applyBorder="1" applyAlignment="1">
      <alignment horizontal="right" vertical="top" wrapText="1"/>
    </xf>
    <xf numFmtId="0" fontId="7" fillId="2" borderId="13" xfId="0" applyFont="1" applyFill="1" applyBorder="1" applyAlignment="1">
      <alignment horizontal="right" vertical="top"/>
    </xf>
    <xf numFmtId="0" fontId="17" fillId="2" borderId="3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17" fillId="2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top"/>
    </xf>
    <xf numFmtId="0" fontId="7" fillId="2" borderId="9" xfId="0" applyFont="1" applyFill="1" applyBorder="1" applyAlignment="1">
      <alignment horizontal="left" vertical="top"/>
    </xf>
    <xf numFmtId="0" fontId="7" fillId="0" borderId="8" xfId="0" applyFont="1" applyBorder="1" applyAlignment="1">
      <alignment horizontal="left" vertical="top" wrapText="1"/>
    </xf>
    <xf numFmtId="0" fontId="0" fillId="3" borderId="0" xfId="0" applyFill="1"/>
    <xf numFmtId="4" fontId="18" fillId="3" borderId="2" xfId="0" applyNumberFormat="1" applyFont="1" applyFill="1" applyBorder="1" applyAlignment="1">
      <alignment horizontal="right" vertical="top" wrapText="1"/>
    </xf>
    <xf numFmtId="4" fontId="24" fillId="2" borderId="3" xfId="0" applyNumberFormat="1" applyFont="1" applyFill="1" applyBorder="1" applyAlignment="1">
      <alignment horizontal="right" vertical="top"/>
    </xf>
    <xf numFmtId="4" fontId="43" fillId="2" borderId="2" xfId="0" applyNumberFormat="1" applyFont="1" applyFill="1" applyBorder="1" applyAlignment="1">
      <alignment vertical="top" wrapText="1"/>
    </xf>
    <xf numFmtId="4" fontId="43" fillId="0" borderId="2" xfId="0" applyNumberFormat="1" applyFont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1" fontId="7" fillId="2" borderId="2" xfId="0" applyNumberFormat="1" applyFont="1" applyFill="1" applyBorder="1" applyAlignment="1">
      <alignment horizontal="center" vertical="top" wrapText="1"/>
    </xf>
    <xf numFmtId="1" fontId="17" fillId="2" borderId="9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top" wrapText="1"/>
    </xf>
    <xf numFmtId="0" fontId="44" fillId="3" borderId="0" xfId="0" applyFont="1" applyFill="1"/>
    <xf numFmtId="0" fontId="17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horizontal="left" vertical="top" wrapText="1"/>
    </xf>
    <xf numFmtId="4" fontId="43" fillId="2" borderId="2" xfId="0" applyNumberFormat="1" applyFont="1" applyFill="1" applyBorder="1" applyAlignment="1">
      <alignment horizontal="right" vertical="top" wrapText="1"/>
    </xf>
    <xf numFmtId="4" fontId="43" fillId="0" borderId="2" xfId="0" applyNumberFormat="1" applyFont="1" applyBorder="1" applyAlignment="1">
      <alignment horizontal="right" vertical="top" wrapText="1"/>
    </xf>
    <xf numFmtId="0" fontId="34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/>
    <xf numFmtId="0" fontId="0" fillId="2" borderId="2" xfId="0" applyFill="1" applyBorder="1"/>
    <xf numFmtId="0" fontId="0" fillId="6" borderId="0" xfId="0" applyFill="1"/>
    <xf numFmtId="0" fontId="45" fillId="3" borderId="0" xfId="0" applyFont="1" applyFill="1" applyAlignment="1">
      <alignment vertical="center"/>
    </xf>
    <xf numFmtId="4" fontId="7" fillId="2" borderId="3" xfId="0" applyNumberFormat="1" applyFont="1" applyFill="1" applyBorder="1" applyAlignment="1">
      <alignment vertical="top"/>
    </xf>
    <xf numFmtId="0" fontId="43" fillId="2" borderId="2" xfId="0" applyFont="1" applyFill="1" applyBorder="1" applyAlignment="1">
      <alignment horizontal="left" vertical="top" wrapText="1"/>
    </xf>
    <xf numFmtId="4" fontId="43" fillId="2" borderId="8" xfId="0" applyNumberFormat="1" applyFont="1" applyFill="1" applyBorder="1" applyAlignment="1">
      <alignment horizontal="right" vertical="top" wrapText="1"/>
    </xf>
    <xf numFmtId="4" fontId="43" fillId="0" borderId="0" xfId="0" applyNumberFormat="1" applyFont="1" applyAlignment="1">
      <alignment vertical="top"/>
    </xf>
    <xf numFmtId="14" fontId="7" fillId="2" borderId="6" xfId="0" applyNumberFormat="1" applyFont="1" applyFill="1" applyBorder="1" applyAlignment="1">
      <alignment vertical="top" wrapText="1"/>
    </xf>
    <xf numFmtId="14" fontId="21" fillId="2" borderId="6" xfId="0" applyNumberFormat="1" applyFont="1" applyFill="1" applyBorder="1" applyAlignment="1">
      <alignment vertical="top" wrapText="1"/>
    </xf>
    <xf numFmtId="0" fontId="7" fillId="0" borderId="5" xfId="0" applyFont="1" applyBorder="1" applyAlignment="1">
      <alignment horizontal="center" vertical="center"/>
    </xf>
    <xf numFmtId="4" fontId="43" fillId="2" borderId="2" xfId="0" applyNumberFormat="1" applyFont="1" applyFill="1" applyBorder="1" applyAlignment="1">
      <alignment horizontal="right" vertical="top"/>
    </xf>
    <xf numFmtId="4" fontId="46" fillId="3" borderId="2" xfId="0" applyNumberFormat="1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/>
    </xf>
    <xf numFmtId="168" fontId="21" fillId="2" borderId="3" xfId="0" applyNumberFormat="1" applyFont="1" applyFill="1" applyBorder="1" applyAlignment="1">
      <alignment horizontal="right" vertical="top" wrapText="1"/>
    </xf>
    <xf numFmtId="168" fontId="21" fillId="2" borderId="2" xfId="0" applyNumberFormat="1" applyFont="1" applyFill="1" applyBorder="1" applyAlignment="1">
      <alignment horizontal="right" vertical="top" wrapText="1"/>
    </xf>
    <xf numFmtId="0" fontId="0" fillId="6" borderId="0" xfId="0" applyFill="1" applyAlignment="1">
      <alignment vertical="center"/>
    </xf>
    <xf numFmtId="0" fontId="17" fillId="0" borderId="4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/>
    </xf>
    <xf numFmtId="0" fontId="7" fillId="2" borderId="8" xfId="0" applyFont="1" applyFill="1" applyBorder="1" applyAlignment="1">
      <alignment horizontal="left" vertical="top"/>
    </xf>
    <xf numFmtId="4" fontId="36" fillId="0" borderId="2" xfId="0" applyNumberFormat="1" applyFont="1" applyBorder="1" applyAlignment="1">
      <alignment vertical="top"/>
    </xf>
    <xf numFmtId="4" fontId="7" fillId="0" borderId="2" xfId="1" applyNumberFormat="1" applyFont="1" applyBorder="1" applyAlignment="1">
      <alignment vertical="top"/>
    </xf>
    <xf numFmtId="0" fontId="10" fillId="2" borderId="15" xfId="0" applyFont="1" applyFill="1" applyBorder="1" applyAlignment="1">
      <alignment horizontal="right" vertical="center" wrapText="1"/>
    </xf>
    <xf numFmtId="0" fontId="10" fillId="2" borderId="0" xfId="0" applyFont="1" applyFill="1" applyAlignment="1">
      <alignment horizontal="right" vertical="center" wrapText="1"/>
    </xf>
    <xf numFmtId="0" fontId="10" fillId="2" borderId="0" xfId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right" vertical="center"/>
    </xf>
    <xf numFmtId="0" fontId="10" fillId="2" borderId="16" xfId="0" applyFont="1" applyFill="1" applyBorder="1" applyAlignment="1">
      <alignment horizontal="right" vertical="center"/>
    </xf>
    <xf numFmtId="4" fontId="7" fillId="0" borderId="2" xfId="1" applyNumberFormat="1" applyFont="1" applyBorder="1" applyAlignment="1">
      <alignment vertical="top" wrapText="1"/>
    </xf>
    <xf numFmtId="4" fontId="7" fillId="2" borderId="2" xfId="1" applyNumberFormat="1" applyFont="1" applyFill="1" applyBorder="1" applyAlignment="1">
      <alignment vertical="top"/>
    </xf>
    <xf numFmtId="0" fontId="7" fillId="2" borderId="2" xfId="0" applyFont="1" applyFill="1" applyBorder="1" applyAlignment="1">
      <alignment horizontal="right" vertical="top" wrapText="1"/>
    </xf>
    <xf numFmtId="0" fontId="7" fillId="0" borderId="2" xfId="1" applyFont="1" applyBorder="1" applyAlignment="1">
      <alignment horizontal="center" vertical="top" wrapText="1"/>
    </xf>
    <xf numFmtId="0" fontId="7" fillId="2" borderId="2" xfId="1" applyFont="1" applyFill="1" applyBorder="1" applyAlignment="1">
      <alignment vertical="top"/>
    </xf>
    <xf numFmtId="4" fontId="7" fillId="2" borderId="2" xfId="1" applyNumberFormat="1" applyFont="1" applyFill="1" applyBorder="1" applyAlignment="1">
      <alignment vertical="top" wrapText="1"/>
    </xf>
    <xf numFmtId="0" fontId="7" fillId="2" borderId="2" xfId="1" applyFont="1" applyFill="1" applyBorder="1" applyAlignment="1">
      <alignment vertical="top" wrapText="1"/>
    </xf>
    <xf numFmtId="4" fontId="7" fillId="0" borderId="2" xfId="1" applyNumberFormat="1" applyFont="1" applyBorder="1" applyAlignment="1">
      <alignment horizontal="right" vertical="top" wrapText="1"/>
    </xf>
    <xf numFmtId="0" fontId="7" fillId="2" borderId="2" xfId="1" applyFont="1" applyFill="1" applyBorder="1" applyAlignment="1">
      <alignment horizontal="right" vertical="top" wrapText="1"/>
    </xf>
    <xf numFmtId="4" fontId="7" fillId="2" borderId="2" xfId="14" applyNumberFormat="1" applyFont="1" applyFill="1" applyBorder="1" applyAlignment="1">
      <alignment horizontal="right" vertical="top" wrapText="1"/>
    </xf>
    <xf numFmtId="4" fontId="17" fillId="0" borderId="2" xfId="0" applyNumberFormat="1" applyFont="1" applyBorder="1" applyAlignment="1">
      <alignment horizontal="right" vertical="top" wrapText="1"/>
    </xf>
    <xf numFmtId="0" fontId="17" fillId="2" borderId="2" xfId="0" applyFont="1" applyFill="1" applyBorder="1" applyAlignment="1">
      <alignment horizontal="right" vertical="top" wrapText="1"/>
    </xf>
    <xf numFmtId="4" fontId="7" fillId="2" borderId="2" xfId="16" applyNumberFormat="1" applyFont="1" applyFill="1" applyBorder="1" applyAlignment="1">
      <alignment vertical="top" wrapText="1"/>
    </xf>
    <xf numFmtId="4" fontId="7" fillId="0" borderId="2" xfId="1" applyNumberFormat="1" applyFont="1" applyBorder="1" applyAlignment="1">
      <alignment horizontal="right" vertical="top"/>
    </xf>
    <xf numFmtId="4" fontId="7" fillId="2" borderId="2" xfId="16" applyNumberFormat="1" applyFont="1" applyFill="1" applyBorder="1" applyAlignment="1">
      <alignment vertical="top"/>
    </xf>
    <xf numFmtId="0" fontId="10" fillId="0" borderId="2" xfId="0" applyFont="1" applyBorder="1" applyAlignment="1">
      <alignment horizontal="center" vertical="top"/>
    </xf>
    <xf numFmtId="0" fontId="7" fillId="2" borderId="2" xfId="0" applyFont="1" applyFill="1" applyBorder="1" applyAlignment="1">
      <alignment vertical="top"/>
    </xf>
    <xf numFmtId="0" fontId="7" fillId="0" borderId="2" xfId="1" applyFont="1" applyBorder="1" applyAlignment="1">
      <alignment horizontal="left" vertical="top" wrapText="1"/>
    </xf>
    <xf numFmtId="0" fontId="7" fillId="0" borderId="2" xfId="1" applyFont="1" applyBorder="1" applyAlignment="1">
      <alignment vertical="top" wrapText="1"/>
    </xf>
    <xf numFmtId="12" fontId="7" fillId="0" borderId="2" xfId="1" applyNumberFormat="1" applyFont="1" applyBorder="1" applyAlignment="1">
      <alignment vertical="top" wrapText="1"/>
    </xf>
    <xf numFmtId="49" fontId="7" fillId="0" borderId="2" xfId="1" applyNumberFormat="1" applyFont="1" applyBorder="1" applyAlignment="1">
      <alignment vertical="top" wrapText="1"/>
    </xf>
    <xf numFmtId="49" fontId="7" fillId="2" borderId="2" xfId="1" applyNumberFormat="1" applyFont="1" applyFill="1" applyBorder="1" applyAlignment="1">
      <alignment vertical="top" wrapText="1"/>
    </xf>
    <xf numFmtId="165" fontId="7" fillId="2" borderId="2" xfId="1" applyNumberFormat="1" applyFont="1" applyFill="1" applyBorder="1" applyAlignment="1">
      <alignment horizontal="left" vertical="top" wrapText="1"/>
    </xf>
    <xf numFmtId="0" fontId="7" fillId="0" borderId="17" xfId="0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17" fillId="2" borderId="2" xfId="0" applyFont="1" applyFill="1" applyBorder="1" applyAlignment="1">
      <alignment vertical="top" wrapText="1"/>
    </xf>
    <xf numFmtId="0" fontId="37" fillId="2" borderId="2" xfId="0" applyFont="1" applyFill="1" applyBorder="1" applyAlignment="1">
      <alignment horizontal="left" vertical="center" wrapText="1"/>
    </xf>
    <xf numFmtId="0" fontId="7" fillId="2" borderId="2" xfId="1" applyFont="1" applyFill="1" applyBorder="1" applyAlignment="1">
      <alignment horizontal="center" vertical="top"/>
    </xf>
    <xf numFmtId="1" fontId="7" fillId="2" borderId="2" xfId="1" applyNumberFormat="1" applyFont="1" applyFill="1" applyBorder="1" applyAlignment="1">
      <alignment horizontal="left" vertical="top" wrapText="1"/>
    </xf>
    <xf numFmtId="0" fontId="43" fillId="2" borderId="2" xfId="1" applyFont="1" applyFill="1" applyBorder="1" applyAlignment="1">
      <alignment vertical="top" wrapText="1"/>
    </xf>
    <xf numFmtId="4" fontId="43" fillId="2" borderId="2" xfId="1" applyNumberFormat="1" applyFont="1" applyFill="1" applyBorder="1" applyAlignment="1">
      <alignment horizontal="right" vertical="top" wrapText="1"/>
    </xf>
    <xf numFmtId="4" fontId="24" fillId="2" borderId="8" xfId="0" applyNumberFormat="1" applyFont="1" applyFill="1" applyBorder="1" applyAlignment="1">
      <alignment horizontal="right" vertical="top"/>
    </xf>
    <xf numFmtId="167" fontId="7" fillId="2" borderId="2" xfId="0" applyNumberFormat="1" applyFont="1" applyFill="1" applyBorder="1" applyAlignment="1">
      <alignment horizontal="right" vertical="top"/>
    </xf>
    <xf numFmtId="0" fontId="17" fillId="2" borderId="8" xfId="0" applyFont="1" applyFill="1" applyBorder="1" applyAlignment="1">
      <alignment horizontal="center" vertical="top" wrapText="1"/>
    </xf>
    <xf numFmtId="167" fontId="7" fillId="2" borderId="8" xfId="0" applyNumberFormat="1" applyFont="1" applyFill="1" applyBorder="1" applyAlignment="1">
      <alignment horizontal="right" vertical="top" wrapText="1"/>
    </xf>
    <xf numFmtId="0" fontId="7" fillId="2" borderId="5" xfId="0" applyFont="1" applyFill="1" applyBorder="1" applyAlignment="1">
      <alignment horizontal="center" vertical="center"/>
    </xf>
    <xf numFmtId="1" fontId="17" fillId="2" borderId="8" xfId="0" applyNumberFormat="1" applyFont="1" applyFill="1" applyBorder="1" applyAlignment="1">
      <alignment vertical="top" wrapText="1"/>
    </xf>
    <xf numFmtId="1" fontId="7" fillId="7" borderId="2" xfId="0" applyNumberFormat="1" applyFont="1" applyFill="1" applyBorder="1" applyAlignment="1">
      <alignment horizontal="left" vertical="center" wrapText="1"/>
    </xf>
    <xf numFmtId="1" fontId="7" fillId="2" borderId="2" xfId="0" applyNumberFormat="1" applyFont="1" applyFill="1" applyBorder="1" applyAlignment="1">
      <alignment horizontal="left" vertical="top" wrapText="1"/>
    </xf>
    <xf numFmtId="1" fontId="14" fillId="2" borderId="8" xfId="0" applyNumberFormat="1" applyFont="1" applyFill="1" applyBorder="1" applyAlignment="1">
      <alignment horizontal="left" vertical="center"/>
    </xf>
    <xf numFmtId="1" fontId="7" fillId="0" borderId="2" xfId="0" applyNumberFormat="1" applyFont="1" applyBorder="1" applyAlignment="1">
      <alignment horizontal="left" vertical="center"/>
    </xf>
    <xf numFmtId="1" fontId="7" fillId="2" borderId="0" xfId="0" applyNumberFormat="1" applyFont="1" applyFill="1" applyAlignment="1">
      <alignment horizontal="left" vertical="center" wrapText="1"/>
    </xf>
    <xf numFmtId="1" fontId="7" fillId="0" borderId="0" xfId="0" applyNumberFormat="1" applyFont="1" applyAlignment="1">
      <alignment horizontal="left" vertical="center"/>
    </xf>
    <xf numFmtId="1" fontId="7" fillId="3" borderId="2" xfId="0" applyNumberFormat="1" applyFont="1" applyFill="1" applyBorder="1" applyAlignment="1">
      <alignment horizontal="left" vertical="center"/>
    </xf>
    <xf numFmtId="1" fontId="7" fillId="2" borderId="8" xfId="0" applyNumberFormat="1" applyFont="1" applyFill="1" applyBorder="1" applyAlignment="1">
      <alignment horizontal="left" vertical="center"/>
    </xf>
    <xf numFmtId="1" fontId="7" fillId="3" borderId="8" xfId="0" applyNumberFormat="1" applyFont="1" applyFill="1" applyBorder="1" applyAlignment="1">
      <alignment horizontal="left" vertical="center"/>
    </xf>
    <xf numFmtId="1" fontId="17" fillId="2" borderId="8" xfId="0" applyNumberFormat="1" applyFont="1" applyFill="1" applyBorder="1" applyAlignment="1">
      <alignment horizontal="left" vertical="center" wrapText="1"/>
    </xf>
    <xf numFmtId="1" fontId="17" fillId="2" borderId="2" xfId="0" applyNumberFormat="1" applyFont="1" applyFill="1" applyBorder="1" applyAlignment="1">
      <alignment horizontal="left" vertical="center" wrapText="1"/>
    </xf>
    <xf numFmtId="1" fontId="7" fillId="2" borderId="9" xfId="0" applyNumberFormat="1" applyFont="1" applyFill="1" applyBorder="1" applyAlignment="1">
      <alignment horizontal="left" vertical="center"/>
    </xf>
    <xf numFmtId="1" fontId="7" fillId="0" borderId="3" xfId="0" applyNumberFormat="1" applyFont="1" applyBorder="1" applyAlignment="1">
      <alignment horizontal="left" vertical="center"/>
    </xf>
    <xf numFmtId="1" fontId="17" fillId="2" borderId="8" xfId="0" applyNumberFormat="1" applyFont="1" applyFill="1" applyBorder="1" applyAlignment="1">
      <alignment horizontal="left" vertical="center"/>
    </xf>
    <xf numFmtId="14" fontId="7" fillId="0" borderId="2" xfId="0" applyNumberFormat="1" applyFont="1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left" vertical="center"/>
    </xf>
    <xf numFmtId="1" fontId="10" fillId="6" borderId="2" xfId="0" applyNumberFormat="1" applyFont="1" applyFill="1" applyBorder="1" applyAlignment="1">
      <alignment horizontal="left" vertical="center"/>
    </xf>
    <xf numFmtId="1" fontId="7" fillId="2" borderId="19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1" fontId="39" fillId="2" borderId="8" xfId="0" applyNumberFormat="1" applyFont="1" applyFill="1" applyBorder="1" applyAlignment="1">
      <alignment horizontal="left" vertical="center" wrapText="1"/>
    </xf>
    <xf numFmtId="1" fontId="7" fillId="2" borderId="8" xfId="0" applyNumberFormat="1" applyFont="1" applyFill="1" applyBorder="1" applyAlignment="1">
      <alignment horizontal="left" vertical="top" wrapText="1"/>
    </xf>
    <xf numFmtId="1" fontId="14" fillId="2" borderId="8" xfId="0" applyNumberFormat="1" applyFont="1" applyFill="1" applyBorder="1" applyAlignment="1">
      <alignment horizontal="left" vertical="center" wrapText="1"/>
    </xf>
    <xf numFmtId="1" fontId="7" fillId="0" borderId="8" xfId="0" applyNumberFormat="1" applyFont="1" applyBorder="1" applyAlignment="1">
      <alignment horizontal="left" vertical="center" wrapText="1"/>
    </xf>
    <xf numFmtId="1" fontId="10" fillId="2" borderId="8" xfId="0" applyNumberFormat="1" applyFont="1" applyFill="1" applyBorder="1" applyAlignment="1">
      <alignment horizontal="left" vertical="center" wrapText="1"/>
    </xf>
    <xf numFmtId="14" fontId="21" fillId="2" borderId="5" xfId="0" applyNumberFormat="1" applyFont="1" applyFill="1" applyBorder="1" applyAlignment="1">
      <alignment horizontal="right" vertical="top" wrapText="1"/>
    </xf>
    <xf numFmtId="0" fontId="7" fillId="0" borderId="6" xfId="0" applyFont="1" applyBorder="1" applyAlignment="1">
      <alignment horizontal="left" vertical="top" wrapText="1"/>
    </xf>
    <xf numFmtId="166" fontId="17" fillId="2" borderId="2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top"/>
    </xf>
    <xf numFmtId="0" fontId="43" fillId="2" borderId="2" xfId="0" applyFont="1" applyFill="1" applyBorder="1" applyAlignment="1">
      <alignment horizontal="left" vertical="top" wrapText="1" shrinkToFit="1"/>
    </xf>
    <xf numFmtId="1" fontId="7" fillId="2" borderId="2" xfId="0" applyNumberFormat="1" applyFont="1" applyFill="1" applyBorder="1" applyAlignment="1">
      <alignment horizontal="left" vertical="center"/>
    </xf>
    <xf numFmtId="0" fontId="17" fillId="2" borderId="3" xfId="0" applyFont="1" applyFill="1" applyBorder="1" applyAlignment="1">
      <alignment vertical="top" wrapText="1"/>
    </xf>
    <xf numFmtId="4" fontId="17" fillId="0" borderId="3" xfId="0" applyNumberFormat="1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 vertical="top"/>
    </xf>
    <xf numFmtId="14" fontId="7" fillId="2" borderId="2" xfId="0" applyNumberFormat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vertical="top" wrapText="1"/>
    </xf>
    <xf numFmtId="0" fontId="43" fillId="2" borderId="2" xfId="1" applyFont="1" applyFill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9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17" fillId="7" borderId="2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1" fontId="7" fillId="2" borderId="8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center"/>
    </xf>
    <xf numFmtId="1" fontId="7" fillId="2" borderId="19" xfId="0" applyNumberFormat="1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left" vertical="top" wrapText="1"/>
    </xf>
    <xf numFmtId="4" fontId="23" fillId="2" borderId="3" xfId="0" applyNumberFormat="1" applyFont="1" applyFill="1" applyBorder="1" applyAlignment="1">
      <alignment horizontal="right" vertical="top"/>
    </xf>
    <xf numFmtId="1" fontId="7" fillId="2" borderId="9" xfId="0" applyNumberFormat="1" applyFont="1" applyFill="1" applyBorder="1" applyAlignment="1">
      <alignment horizontal="left" vertical="center" wrapText="1"/>
    </xf>
    <xf numFmtId="1" fontId="7" fillId="0" borderId="3" xfId="0" applyNumberFormat="1" applyFont="1" applyBorder="1" applyAlignment="1">
      <alignment horizontal="left" vertical="center" wrapText="1"/>
    </xf>
    <xf numFmtId="0" fontId="0" fillId="0" borderId="2" xfId="0" applyBorder="1"/>
    <xf numFmtId="14" fontId="17" fillId="2" borderId="11" xfId="0" applyNumberFormat="1" applyFont="1" applyFill="1" applyBorder="1" applyAlignment="1">
      <alignment horizontal="right" vertical="top" wrapText="1"/>
    </xf>
    <xf numFmtId="14" fontId="21" fillId="2" borderId="21" xfId="0" applyNumberFormat="1" applyFont="1" applyFill="1" applyBorder="1" applyAlignment="1">
      <alignment horizontal="right" vertical="top" wrapText="1"/>
    </xf>
    <xf numFmtId="14" fontId="7" fillId="2" borderId="11" xfId="0" applyNumberFormat="1" applyFont="1" applyFill="1" applyBorder="1" applyAlignment="1">
      <alignment vertical="top" wrapText="1"/>
    </xf>
    <xf numFmtId="14" fontId="21" fillId="2" borderId="7" xfId="0" applyNumberFormat="1" applyFont="1" applyFill="1" applyBorder="1" applyAlignment="1">
      <alignment horizontal="right" vertical="top" wrapText="1"/>
    </xf>
    <xf numFmtId="14" fontId="21" fillId="2" borderId="11" xfId="0" applyNumberFormat="1" applyFont="1" applyFill="1" applyBorder="1" applyAlignment="1">
      <alignment horizontal="right" vertical="top" wrapText="1"/>
    </xf>
    <xf numFmtId="0" fontId="7" fillId="2" borderId="20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top" wrapText="1"/>
    </xf>
    <xf numFmtId="14" fontId="7" fillId="2" borderId="8" xfId="0" applyNumberFormat="1" applyFont="1" applyFill="1" applyBorder="1" applyAlignment="1">
      <alignment horizontal="center" vertical="top" wrapText="1"/>
    </xf>
    <xf numFmtId="0" fontId="7" fillId="2" borderId="20" xfId="0" applyFont="1" applyFill="1" applyBorder="1" applyAlignment="1">
      <alignment vertical="top" wrapText="1"/>
    </xf>
    <xf numFmtId="0" fontId="7" fillId="2" borderId="20" xfId="0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top" wrapText="1"/>
    </xf>
    <xf numFmtId="14" fontId="7" fillId="2" borderId="2" xfId="0" applyNumberFormat="1" applyFont="1" applyFill="1" applyBorder="1" applyAlignment="1">
      <alignment vertical="top" wrapText="1"/>
    </xf>
    <xf numFmtId="0" fontId="10" fillId="2" borderId="2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center" vertical="top"/>
    </xf>
    <xf numFmtId="0" fontId="7" fillId="2" borderId="6" xfId="0" applyFont="1" applyFill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0" fillId="2" borderId="8" xfId="0" applyFill="1" applyBorder="1"/>
    <xf numFmtId="14" fontId="7" fillId="2" borderId="8" xfId="0" applyNumberFormat="1" applyFont="1" applyFill="1" applyBorder="1" applyAlignment="1">
      <alignment vertical="top" wrapText="1"/>
    </xf>
    <xf numFmtId="0" fontId="7" fillId="2" borderId="8" xfId="0" applyFont="1" applyFill="1" applyBorder="1" applyAlignment="1">
      <alignment horizontal="center" vertical="center" wrapText="1"/>
    </xf>
    <xf numFmtId="14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14" fontId="7" fillId="2" borderId="2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vertical="top" wrapText="1"/>
    </xf>
    <xf numFmtId="0" fontId="7" fillId="2" borderId="9" xfId="0" applyFont="1" applyFill="1" applyBorder="1" applyAlignment="1">
      <alignment horizontal="left" vertical="top" wrapText="1"/>
    </xf>
    <xf numFmtId="0" fontId="7" fillId="2" borderId="20" xfId="0" applyFont="1" applyFill="1" applyBorder="1" applyAlignment="1">
      <alignment horizontal="left" vertical="top" wrapText="1"/>
    </xf>
    <xf numFmtId="0" fontId="0" fillId="2" borderId="0" xfId="0" applyFill="1" applyAlignment="1">
      <alignment horizontal="left"/>
    </xf>
    <xf numFmtId="0" fontId="7" fillId="2" borderId="21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/>
    </xf>
    <xf numFmtId="0" fontId="21" fillId="2" borderId="5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center" vertical="center" wrapText="1"/>
    </xf>
    <xf numFmtId="0" fontId="3" fillId="2" borderId="0" xfId="0" applyFont="1" applyFill="1"/>
    <xf numFmtId="0" fontId="21" fillId="2" borderId="8" xfId="0" applyFont="1" applyFill="1" applyBorder="1" applyAlignment="1">
      <alignment horizontal="center" vertical="top" wrapText="1"/>
    </xf>
    <xf numFmtId="0" fontId="21" fillId="2" borderId="8" xfId="0" applyFont="1" applyFill="1" applyBorder="1" applyAlignment="1">
      <alignment vertical="top" wrapText="1"/>
    </xf>
    <xf numFmtId="0" fontId="10" fillId="2" borderId="9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vertical="top" wrapText="1"/>
    </xf>
    <xf numFmtId="14" fontId="7" fillId="2" borderId="2" xfId="0" applyNumberFormat="1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24" fillId="2" borderId="9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2" borderId="2" xfId="0" applyFont="1" applyFill="1" applyBorder="1" applyAlignment="1">
      <alignment horizontal="left" vertical="top" wrapText="1"/>
    </xf>
    <xf numFmtId="0" fontId="24" fillId="2" borderId="2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 vertical="top"/>
    </xf>
    <xf numFmtId="0" fontId="43" fillId="2" borderId="9" xfId="0" applyFont="1" applyFill="1" applyBorder="1" applyAlignment="1">
      <alignment horizontal="left" vertical="top" wrapText="1"/>
    </xf>
    <xf numFmtId="164" fontId="17" fillId="2" borderId="8" xfId="0" applyNumberFormat="1" applyFont="1" applyFill="1" applyBorder="1" applyAlignment="1">
      <alignment horizontal="left" vertical="top"/>
    </xf>
    <xf numFmtId="167" fontId="7" fillId="2" borderId="2" xfId="0" applyNumberFormat="1" applyFont="1" applyFill="1" applyBorder="1" applyAlignment="1">
      <alignment horizontal="left" vertical="top" wrapText="1"/>
    </xf>
    <xf numFmtId="22" fontId="7" fillId="2" borderId="2" xfId="0" applyNumberFormat="1" applyFont="1" applyFill="1" applyBorder="1" applyAlignment="1">
      <alignment horizontal="left" vertical="top" wrapText="1"/>
    </xf>
    <xf numFmtId="0" fontId="7" fillId="2" borderId="2" xfId="7" applyFont="1" applyFill="1" applyBorder="1" applyAlignment="1">
      <alignment horizontal="left" vertical="top" wrapText="1"/>
    </xf>
    <xf numFmtId="0" fontId="43" fillId="2" borderId="2" xfId="7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/>
    </xf>
    <xf numFmtId="0" fontId="0" fillId="2" borderId="2" xfId="0" applyFill="1" applyBorder="1" applyAlignment="1">
      <alignment horizontal="left" vertical="top"/>
    </xf>
    <xf numFmtId="0" fontId="49" fillId="0" borderId="0" xfId="0" applyFont="1" applyAlignment="1">
      <alignment horizontal="left" vertical="top"/>
    </xf>
    <xf numFmtId="0" fontId="17" fillId="2" borderId="8" xfId="0" applyFont="1" applyFill="1" applyBorder="1" applyAlignment="1">
      <alignment horizontal="left" vertical="top" wrapText="1"/>
    </xf>
    <xf numFmtId="0" fontId="24" fillId="2" borderId="5" xfId="0" applyFont="1" applyFill="1" applyBorder="1" applyAlignment="1">
      <alignment horizontal="left" vertical="top" wrapText="1"/>
    </xf>
    <xf numFmtId="0" fontId="0" fillId="2" borderId="0" xfId="0" applyFill="1" applyAlignment="1">
      <alignment vertical="top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4" fontId="10" fillId="2" borderId="0" xfId="0" applyNumberFormat="1" applyFont="1" applyFill="1" applyAlignment="1">
      <alignment horizontal="right" vertical="top"/>
    </xf>
    <xf numFmtId="4" fontId="43" fillId="0" borderId="8" xfId="0" applyNumberFormat="1" applyFont="1" applyBorder="1" applyAlignment="1">
      <alignment horizontal="right" vertical="top" wrapText="1"/>
    </xf>
    <xf numFmtId="4" fontId="18" fillId="3" borderId="2" xfId="0" applyNumberFormat="1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0" fillId="2" borderId="0" xfId="0" applyFont="1" applyFill="1" applyAlignment="1">
      <alignment horizontal="left" vertical="top"/>
    </xf>
    <xf numFmtId="0" fontId="7" fillId="2" borderId="6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4" fontId="7" fillId="2" borderId="4" xfId="0" applyNumberFormat="1" applyFont="1" applyFill="1" applyBorder="1" applyAlignment="1">
      <alignment vertical="top"/>
    </xf>
    <xf numFmtId="4" fontId="17" fillId="2" borderId="4" xfId="0" applyNumberFormat="1" applyFont="1" applyFill="1" applyBorder="1" applyAlignment="1">
      <alignment vertical="top"/>
    </xf>
    <xf numFmtId="14" fontId="21" fillId="2" borderId="2" xfId="0" applyNumberFormat="1" applyFont="1" applyFill="1" applyBorder="1" applyAlignment="1">
      <alignment horizontal="right" vertical="top" wrapText="1"/>
    </xf>
    <xf numFmtId="0" fontId="18" fillId="3" borderId="8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center" vertical="top" wrapText="1"/>
    </xf>
    <xf numFmtId="0" fontId="34" fillId="2" borderId="0" xfId="0" applyFont="1" applyFill="1"/>
    <xf numFmtId="0" fontId="7" fillId="2" borderId="1" xfId="1" applyFont="1" applyFill="1" applyBorder="1" applyAlignment="1">
      <alignment horizontal="center" vertical="top"/>
    </xf>
    <xf numFmtId="4" fontId="34" fillId="0" borderId="0" xfId="0" applyNumberFormat="1" applyFont="1"/>
    <xf numFmtId="4" fontId="0" fillId="0" borderId="2" xfId="0" applyNumberFormat="1" applyBorder="1"/>
    <xf numFmtId="4" fontId="34" fillId="0" borderId="2" xfId="0" applyNumberFormat="1" applyFont="1" applyBorder="1"/>
    <xf numFmtId="4" fontId="41" fillId="0" borderId="2" xfId="0" applyNumberFormat="1" applyFont="1" applyBorder="1"/>
    <xf numFmtId="0" fontId="0" fillId="7" borderId="2" xfId="0" applyFill="1" applyBorder="1"/>
    <xf numFmtId="4" fontId="0" fillId="7" borderId="2" xfId="0" applyNumberFormat="1" applyFill="1" applyBorder="1"/>
    <xf numFmtId="4" fontId="0" fillId="2" borderId="2" xfId="0" applyNumberFormat="1" applyFill="1" applyBorder="1"/>
    <xf numFmtId="167" fontId="0" fillId="0" borderId="0" xfId="0" applyNumberFormat="1" applyAlignment="1">
      <alignment horizontal="right" vertical="top"/>
    </xf>
    <xf numFmtId="167" fontId="3" fillId="0" borderId="0" xfId="0" applyNumberFormat="1" applyFont="1" applyAlignment="1">
      <alignment horizontal="right" vertical="top"/>
    </xf>
    <xf numFmtId="167" fontId="7" fillId="0" borderId="1" xfId="0" applyNumberFormat="1" applyFont="1" applyBorder="1" applyAlignment="1">
      <alignment horizontal="right" vertical="top" wrapText="1"/>
    </xf>
    <xf numFmtId="167" fontId="7" fillId="2" borderId="1" xfId="0" applyNumberFormat="1" applyFont="1" applyFill="1" applyBorder="1" applyAlignment="1">
      <alignment horizontal="right" vertical="top" wrapText="1"/>
    </xf>
    <xf numFmtId="167" fontId="21" fillId="2" borderId="2" xfId="0" applyNumberFormat="1" applyFont="1" applyFill="1" applyBorder="1" applyAlignment="1">
      <alignment horizontal="right" vertical="top"/>
    </xf>
    <xf numFmtId="167" fontId="7" fillId="0" borderId="2" xfId="0" applyNumberFormat="1" applyFont="1" applyBorder="1" applyAlignment="1">
      <alignment horizontal="right" vertical="top" wrapText="1"/>
    </xf>
    <xf numFmtId="167" fontId="21" fillId="2" borderId="8" xfId="0" applyNumberFormat="1" applyFont="1" applyFill="1" applyBorder="1" applyAlignment="1">
      <alignment horizontal="right" vertical="top" wrapText="1"/>
    </xf>
    <xf numFmtId="167" fontId="21" fillId="0" borderId="2" xfId="0" applyNumberFormat="1" applyFont="1" applyBorder="1" applyAlignment="1">
      <alignment horizontal="right" vertical="top" wrapText="1"/>
    </xf>
    <xf numFmtId="167" fontId="7" fillId="2" borderId="2" xfId="0" applyNumberFormat="1" applyFont="1" applyFill="1" applyBorder="1" applyAlignment="1">
      <alignment horizontal="right" vertical="top" wrapText="1"/>
    </xf>
    <xf numFmtId="167" fontId="7" fillId="0" borderId="4" xfId="0" applyNumberFormat="1" applyFont="1" applyBorder="1" applyAlignment="1">
      <alignment horizontal="right" vertical="top" wrapText="1"/>
    </xf>
    <xf numFmtId="167" fontId="7" fillId="0" borderId="3" xfId="0" applyNumberFormat="1" applyFont="1" applyBorder="1" applyAlignment="1">
      <alignment horizontal="right" vertical="top" wrapText="1"/>
    </xf>
    <xf numFmtId="167" fontId="43" fillId="0" borderId="2" xfId="0" applyNumberFormat="1" applyFont="1" applyBorder="1" applyAlignment="1">
      <alignment horizontal="right" vertical="top" wrapText="1"/>
    </xf>
    <xf numFmtId="167" fontId="10" fillId="2" borderId="6" xfId="0" applyNumberFormat="1" applyFont="1" applyFill="1" applyBorder="1" applyAlignment="1">
      <alignment horizontal="right" vertical="top" wrapText="1"/>
    </xf>
    <xf numFmtId="167" fontId="21" fillId="0" borderId="4" xfId="0" applyNumberFormat="1" applyFont="1" applyBorder="1" applyAlignment="1">
      <alignment horizontal="right" vertical="top" wrapText="1"/>
    </xf>
    <xf numFmtId="167" fontId="21" fillId="0" borderId="1" xfId="0" applyNumberFormat="1" applyFont="1" applyBorder="1" applyAlignment="1">
      <alignment horizontal="right" vertical="top" wrapText="1"/>
    </xf>
    <xf numFmtId="167" fontId="21" fillId="2" borderId="2" xfId="0" applyNumberFormat="1" applyFont="1" applyFill="1" applyBorder="1" applyAlignment="1">
      <alignment horizontal="right" vertical="top" wrapText="1"/>
    </xf>
    <xf numFmtId="167" fontId="21" fillId="0" borderId="3" xfId="0" applyNumberFormat="1" applyFont="1" applyBorder="1" applyAlignment="1">
      <alignment horizontal="right" vertical="top" wrapText="1"/>
    </xf>
    <xf numFmtId="167" fontId="21" fillId="2" borderId="8" xfId="0" applyNumberFormat="1" applyFont="1" applyFill="1" applyBorder="1" applyAlignment="1">
      <alignment horizontal="right" vertical="top"/>
    </xf>
    <xf numFmtId="167" fontId="7" fillId="2" borderId="3" xfId="0" applyNumberFormat="1" applyFont="1" applyFill="1" applyBorder="1" applyAlignment="1">
      <alignment horizontal="right" vertical="top" wrapText="1"/>
    </xf>
    <xf numFmtId="167" fontId="7" fillId="2" borderId="3" xfId="0" applyNumberFormat="1" applyFont="1" applyFill="1" applyBorder="1" applyAlignment="1">
      <alignment horizontal="right" vertical="top"/>
    </xf>
    <xf numFmtId="167" fontId="10" fillId="2" borderId="0" xfId="0" applyNumberFormat="1" applyFont="1" applyFill="1" applyAlignment="1">
      <alignment horizontal="right" vertical="top"/>
    </xf>
    <xf numFmtId="167" fontId="23" fillId="2" borderId="2" xfId="0" applyNumberFormat="1" applyFont="1" applyFill="1" applyBorder="1" applyAlignment="1">
      <alignment horizontal="right" vertical="top" wrapText="1"/>
    </xf>
    <xf numFmtId="167" fontId="23" fillId="2" borderId="2" xfId="0" applyNumberFormat="1" applyFont="1" applyFill="1" applyBorder="1" applyAlignment="1">
      <alignment horizontal="right" vertical="top"/>
    </xf>
    <xf numFmtId="167" fontId="28" fillId="2" borderId="2" xfId="0" applyNumberFormat="1" applyFont="1" applyFill="1" applyBorder="1" applyAlignment="1">
      <alignment horizontal="right" vertical="top"/>
    </xf>
    <xf numFmtId="167" fontId="23" fillId="2" borderId="8" xfId="0" applyNumberFormat="1" applyFont="1" applyFill="1" applyBorder="1" applyAlignment="1">
      <alignment horizontal="right" vertical="top"/>
    </xf>
    <xf numFmtId="167" fontId="21" fillId="2" borderId="3" xfId="0" applyNumberFormat="1" applyFont="1" applyFill="1" applyBorder="1" applyAlignment="1">
      <alignment horizontal="right" vertical="top" wrapText="1"/>
    </xf>
    <xf numFmtId="167" fontId="17" fillId="2" borderId="2" xfId="0" applyNumberFormat="1" applyFont="1" applyFill="1" applyBorder="1" applyAlignment="1">
      <alignment horizontal="right" vertical="top" wrapText="1"/>
    </xf>
    <xf numFmtId="167" fontId="7" fillId="2" borderId="4" xfId="0" applyNumberFormat="1" applyFont="1" applyFill="1" applyBorder="1" applyAlignment="1">
      <alignment horizontal="right" vertical="top" wrapText="1"/>
    </xf>
    <xf numFmtId="167" fontId="7" fillId="0" borderId="9" xfId="0" applyNumberFormat="1" applyFont="1" applyBorder="1" applyAlignment="1">
      <alignment horizontal="right" vertical="top" wrapText="1"/>
    </xf>
    <xf numFmtId="167" fontId="23" fillId="0" borderId="8" xfId="0" applyNumberFormat="1" applyFont="1" applyBorder="1" applyAlignment="1">
      <alignment horizontal="right" vertical="top"/>
    </xf>
    <xf numFmtId="167" fontId="43" fillId="2" borderId="2" xfId="0" applyNumberFormat="1" applyFont="1" applyFill="1" applyBorder="1" applyAlignment="1">
      <alignment horizontal="right" vertical="top" wrapText="1"/>
    </xf>
    <xf numFmtId="167" fontId="17" fillId="2" borderId="2" xfId="0" applyNumberFormat="1" applyFont="1" applyFill="1" applyBorder="1" applyAlignment="1">
      <alignment horizontal="right" vertical="top"/>
    </xf>
    <xf numFmtId="167" fontId="21" fillId="2" borderId="3" xfId="0" applyNumberFormat="1" applyFont="1" applyFill="1" applyBorder="1" applyAlignment="1">
      <alignment horizontal="right" vertical="top"/>
    </xf>
    <xf numFmtId="0" fontId="25" fillId="2" borderId="2" xfId="0" applyFont="1" applyFill="1" applyBorder="1" applyAlignment="1">
      <alignment vertical="top" wrapText="1"/>
    </xf>
    <xf numFmtId="0" fontId="49" fillId="0" borderId="3" xfId="0" applyFont="1" applyBorder="1" applyAlignment="1">
      <alignment horizontal="left" vertical="top"/>
    </xf>
    <xf numFmtId="4" fontId="17" fillId="2" borderId="3" xfId="0" applyNumberFormat="1" applyFont="1" applyFill="1" applyBorder="1" applyAlignment="1">
      <alignment vertical="top"/>
    </xf>
    <xf numFmtId="14" fontId="21" fillId="2" borderId="3" xfId="0" applyNumberFormat="1" applyFont="1" applyFill="1" applyBorder="1" applyAlignment="1">
      <alignment horizontal="right" vertical="top" wrapText="1"/>
    </xf>
    <xf numFmtId="0" fontId="10" fillId="2" borderId="2" xfId="0" applyFont="1" applyFill="1" applyBorder="1" applyAlignment="1">
      <alignment horizontal="center" vertical="top"/>
    </xf>
    <xf numFmtId="0" fontId="0" fillId="2" borderId="0" xfId="0" applyFill="1" applyAlignment="1">
      <alignment vertical="center"/>
    </xf>
    <xf numFmtId="0" fontId="10" fillId="2" borderId="1" xfId="0" applyFont="1" applyFill="1" applyBorder="1" applyAlignment="1">
      <alignment horizontal="center" vertical="top" wrapText="1"/>
    </xf>
    <xf numFmtId="0" fontId="10" fillId="2" borderId="8" xfId="1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167" fontId="10" fillId="2" borderId="2" xfId="0" applyNumberFormat="1" applyFont="1" applyFill="1" applyBorder="1" applyAlignment="1">
      <alignment horizontal="right" vertical="top" wrapText="1"/>
    </xf>
    <xf numFmtId="4" fontId="10" fillId="2" borderId="2" xfId="0" applyNumberFormat="1" applyFont="1" applyFill="1" applyBorder="1" applyAlignment="1">
      <alignment vertical="top" wrapText="1"/>
    </xf>
    <xf numFmtId="4" fontId="10" fillId="2" borderId="2" xfId="0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>
      <alignment horizontal="right" vertical="top" wrapText="1"/>
    </xf>
    <xf numFmtId="0" fontId="10" fillId="2" borderId="2" xfId="0" applyFont="1" applyFill="1" applyBorder="1" applyAlignment="1">
      <alignment horizontal="left" vertical="top" wrapText="1"/>
    </xf>
    <xf numFmtId="0" fontId="7" fillId="2" borderId="8" xfId="1" applyFont="1" applyFill="1" applyBorder="1" applyAlignment="1">
      <alignment horizontal="center" vertical="center"/>
    </xf>
    <xf numFmtId="1" fontId="10" fillId="2" borderId="8" xfId="16" applyNumberFormat="1" applyFont="1" applyFill="1" applyBorder="1" applyAlignment="1">
      <alignment vertical="center" wrapText="1"/>
    </xf>
    <xf numFmtId="0" fontId="7" fillId="2" borderId="22" xfId="0" applyFont="1" applyFill="1" applyBorder="1" applyAlignment="1">
      <alignment horizontal="center" vertical="top" wrapText="1"/>
    </xf>
    <xf numFmtId="14" fontId="17" fillId="2" borderId="2" xfId="0" applyNumberFormat="1" applyFont="1" applyFill="1" applyBorder="1" applyAlignment="1">
      <alignment horizontal="right" vertical="top" wrapText="1"/>
    </xf>
    <xf numFmtId="1" fontId="10" fillId="2" borderId="8" xfId="0" applyNumberFormat="1" applyFont="1" applyFill="1" applyBorder="1" applyAlignment="1">
      <alignment vertical="center" wrapText="1"/>
    </xf>
    <xf numFmtId="0" fontId="34" fillId="2" borderId="0" xfId="0" applyFont="1" applyFill="1" applyAlignment="1">
      <alignment vertical="center"/>
    </xf>
    <xf numFmtId="0" fontId="10" fillId="2" borderId="5" xfId="0" applyFont="1" applyFill="1" applyBorder="1" applyAlignment="1">
      <alignment horizontal="left" vertical="top" wrapText="1"/>
    </xf>
    <xf numFmtId="1" fontId="18" fillId="2" borderId="6" xfId="4" applyNumberFormat="1" applyFont="1" applyFill="1" applyBorder="1" applyAlignment="1">
      <alignment vertical="top" wrapText="1"/>
    </xf>
    <xf numFmtId="166" fontId="7" fillId="2" borderId="2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vertical="top" wrapText="1"/>
    </xf>
    <xf numFmtId="1" fontId="18" fillId="2" borderId="8" xfId="0" applyNumberFormat="1" applyFont="1" applyFill="1" applyBorder="1" applyAlignment="1">
      <alignment vertical="center"/>
    </xf>
    <xf numFmtId="1" fontId="10" fillId="2" borderId="8" xfId="21" applyNumberFormat="1" applyFont="1" applyFill="1" applyBorder="1" applyAlignment="1">
      <alignment vertical="center" wrapText="1"/>
    </xf>
    <xf numFmtId="1" fontId="10" fillId="2" borderId="8" xfId="0" applyNumberFormat="1" applyFont="1" applyFill="1" applyBorder="1" applyAlignment="1">
      <alignment vertical="center"/>
    </xf>
    <xf numFmtId="1" fontId="18" fillId="2" borderId="19" xfId="0" applyNumberFormat="1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left" vertical="top" wrapText="1"/>
    </xf>
    <xf numFmtId="167" fontId="8" fillId="2" borderId="6" xfId="0" applyNumberFormat="1" applyFont="1" applyFill="1" applyBorder="1" applyAlignment="1">
      <alignment horizontal="right" vertical="top" wrapText="1"/>
    </xf>
    <xf numFmtId="0" fontId="8" fillId="2" borderId="6" xfId="0" applyFont="1" applyFill="1" applyBorder="1" applyAlignment="1">
      <alignment vertical="top" wrapText="1"/>
    </xf>
    <xf numFmtId="14" fontId="8" fillId="2" borderId="6" xfId="0" applyNumberFormat="1" applyFont="1" applyFill="1" applyBorder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vertical="top" wrapText="1"/>
    </xf>
    <xf numFmtId="0" fontId="0" fillId="3" borderId="0" xfId="0" applyFill="1" applyAlignment="1">
      <alignment vertical="top"/>
    </xf>
    <xf numFmtId="167" fontId="10" fillId="2" borderId="1" xfId="0" applyNumberFormat="1" applyFont="1" applyFill="1" applyBorder="1" applyAlignment="1">
      <alignment horizontal="right" vertical="top" wrapText="1"/>
    </xf>
    <xf numFmtId="4" fontId="10" fillId="2" borderId="1" xfId="0" applyNumberFormat="1" applyFont="1" applyFill="1" applyBorder="1" applyAlignment="1">
      <alignment vertical="top" wrapText="1"/>
    </xf>
    <xf numFmtId="166" fontId="17" fillId="2" borderId="19" xfId="0" applyNumberFormat="1" applyFont="1" applyFill="1" applyBorder="1" applyAlignment="1">
      <alignment horizontal="center" vertical="top" wrapText="1"/>
    </xf>
    <xf numFmtId="0" fontId="0" fillId="0" borderId="23" xfId="0" applyBorder="1"/>
    <xf numFmtId="0" fontId="21" fillId="2" borderId="9" xfId="0" applyFont="1" applyFill="1" applyBorder="1" applyAlignment="1">
      <alignment horizontal="center" vertical="top" wrapText="1"/>
    </xf>
    <xf numFmtId="4" fontId="22" fillId="2" borderId="1" xfId="0" applyNumberFormat="1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right" vertical="top" wrapText="1"/>
    </xf>
    <xf numFmtId="4" fontId="10" fillId="2" borderId="1" xfId="0" applyNumberFormat="1" applyFont="1" applyFill="1" applyBorder="1" applyAlignment="1">
      <alignment horizontal="right" vertical="top" wrapText="1"/>
    </xf>
    <xf numFmtId="14" fontId="10" fillId="2" borderId="1" xfId="0" applyNumberFormat="1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horizontal="center" vertical="top" wrapText="1"/>
    </xf>
    <xf numFmtId="1" fontId="7" fillId="2" borderId="27" xfId="0" applyNumberFormat="1" applyFont="1" applyFill="1" applyBorder="1" applyAlignment="1">
      <alignment horizontal="left" vertical="center"/>
    </xf>
    <xf numFmtId="1" fontId="7" fillId="0" borderId="24" xfId="0" applyNumberFormat="1" applyFont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top"/>
    </xf>
    <xf numFmtId="0" fontId="7" fillId="2" borderId="24" xfId="0" applyFont="1" applyFill="1" applyBorder="1" applyAlignment="1">
      <alignment horizontal="left" vertical="top" wrapText="1"/>
    </xf>
    <xf numFmtId="0" fontId="7" fillId="2" borderId="26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  <xf numFmtId="14" fontId="10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center" vertical="top"/>
    </xf>
    <xf numFmtId="167" fontId="46" fillId="2" borderId="1" xfId="0" applyNumberFormat="1" applyFont="1" applyFill="1" applyBorder="1" applyAlignment="1">
      <alignment horizontal="right" vertical="top" wrapText="1"/>
    </xf>
    <xf numFmtId="4" fontId="46" fillId="2" borderId="1" xfId="0" applyNumberFormat="1" applyFont="1" applyFill="1" applyBorder="1" applyAlignment="1">
      <alignment horizontal="right" vertical="top" wrapText="1"/>
    </xf>
    <xf numFmtId="14" fontId="46" fillId="2" borderId="1" xfId="0" applyNumberFormat="1" applyFont="1" applyFill="1" applyBorder="1" applyAlignment="1">
      <alignment horizontal="right" vertical="top" wrapText="1"/>
    </xf>
    <xf numFmtId="0" fontId="43" fillId="2" borderId="19" xfId="0" applyFont="1" applyFill="1" applyBorder="1" applyAlignment="1">
      <alignment horizontal="center" vertical="center" wrapText="1"/>
    </xf>
    <xf numFmtId="1" fontId="43" fillId="2" borderId="19" xfId="0" applyNumberFormat="1" applyFont="1" applyFill="1" applyBorder="1" applyAlignment="1">
      <alignment horizontal="left" vertical="center"/>
    </xf>
    <xf numFmtId="1" fontId="43" fillId="2" borderId="1" xfId="0" applyNumberFormat="1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center" vertical="center" wrapText="1"/>
    </xf>
    <xf numFmtId="0" fontId="0" fillId="2" borderId="23" xfId="0" applyFill="1" applyBorder="1"/>
    <xf numFmtId="1" fontId="7" fillId="2" borderId="19" xfId="0" applyNumberFormat="1" applyFont="1" applyFill="1" applyBorder="1" applyAlignment="1">
      <alignment horizontal="center" vertical="center" wrapText="1"/>
    </xf>
    <xf numFmtId="4" fontId="22" fillId="2" borderId="1" xfId="0" applyNumberFormat="1" applyFont="1" applyFill="1" applyBorder="1" applyAlignment="1">
      <alignment horizontal="right" vertical="top" wrapText="1"/>
    </xf>
    <xf numFmtId="0" fontId="21" fillId="2" borderId="1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top" wrapText="1"/>
    </xf>
    <xf numFmtId="14" fontId="7" fillId="2" borderId="19" xfId="0" applyNumberFormat="1" applyFont="1" applyFill="1" applyBorder="1" applyAlignment="1">
      <alignment horizontal="center" vertical="top" wrapText="1"/>
    </xf>
    <xf numFmtId="1" fontId="7" fillId="2" borderId="19" xfId="15" applyNumberFormat="1" applyFont="1" applyFill="1" applyBorder="1" applyAlignment="1">
      <alignment horizontal="center" vertical="top" wrapText="1"/>
    </xf>
    <xf numFmtId="1" fontId="7" fillId="2" borderId="19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14" fontId="10" fillId="2" borderId="5" xfId="0" applyNumberFormat="1" applyFont="1" applyFill="1" applyBorder="1" applyAlignment="1">
      <alignment vertical="top" wrapText="1"/>
    </xf>
    <xf numFmtId="1" fontId="7" fillId="2" borderId="8" xfId="0" applyNumberFormat="1" applyFont="1" applyFill="1" applyBorder="1" applyAlignment="1">
      <alignment horizontal="left" vertical="top"/>
    </xf>
    <xf numFmtId="14" fontId="7" fillId="2" borderId="1" xfId="0" applyNumberFormat="1" applyFont="1" applyFill="1" applyBorder="1" applyAlignment="1">
      <alignment vertical="top" wrapText="1"/>
    </xf>
    <xf numFmtId="0" fontId="0" fillId="2" borderId="1" xfId="0" applyFill="1" applyBorder="1"/>
    <xf numFmtId="14" fontId="10" fillId="2" borderId="11" xfId="0" applyNumberFormat="1" applyFont="1" applyFill="1" applyBorder="1" applyAlignment="1">
      <alignment vertical="top" wrapText="1"/>
    </xf>
    <xf numFmtId="1" fontId="10" fillId="2" borderId="11" xfId="0" applyNumberFormat="1" applyFont="1" applyFill="1" applyBorder="1" applyAlignment="1">
      <alignment horizontal="center" vertical="top" wrapText="1"/>
    </xf>
    <xf numFmtId="1" fontId="10" fillId="2" borderId="22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vertical="center" wrapText="1"/>
    </xf>
    <xf numFmtId="1" fontId="10" fillId="2" borderId="19" xfId="0" applyNumberFormat="1" applyFont="1" applyFill="1" applyBorder="1" applyAlignment="1">
      <alignment vertical="center"/>
    </xf>
    <xf numFmtId="1" fontId="10" fillId="2" borderId="19" xfId="1" applyNumberFormat="1" applyFont="1" applyFill="1" applyBorder="1" applyAlignment="1">
      <alignment vertical="center" wrapText="1"/>
    </xf>
    <xf numFmtId="0" fontId="8" fillId="2" borderId="19" xfId="0" applyFont="1" applyFill="1" applyBorder="1" applyAlignment="1">
      <alignment horizontal="center" vertical="top" wrapText="1"/>
    </xf>
    <xf numFmtId="0" fontId="24" fillId="0" borderId="4" xfId="0" applyFont="1" applyBorder="1" applyAlignment="1">
      <alignment vertical="top" wrapText="1"/>
    </xf>
    <xf numFmtId="14" fontId="7" fillId="2" borderId="21" xfId="0" applyNumberFormat="1" applyFont="1" applyFill="1" applyBorder="1" applyAlignment="1">
      <alignment vertical="top" wrapText="1"/>
    </xf>
    <xf numFmtId="1" fontId="7" fillId="2" borderId="20" xfId="0" applyNumberFormat="1" applyFont="1" applyFill="1" applyBorder="1" applyAlignment="1">
      <alignment horizontal="left" vertical="center"/>
    </xf>
    <xf numFmtId="1" fontId="7" fillId="0" borderId="4" xfId="0" applyNumberFormat="1" applyFont="1" applyBorder="1" applyAlignment="1">
      <alignment horizontal="left" vertical="center"/>
    </xf>
    <xf numFmtId="0" fontId="32" fillId="2" borderId="1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left" vertical="top" wrapText="1"/>
    </xf>
    <xf numFmtId="4" fontId="18" fillId="2" borderId="1" xfId="0" applyNumberFormat="1" applyFont="1" applyFill="1" applyBorder="1" applyAlignment="1">
      <alignment horizontal="right" vertical="top" wrapText="1"/>
    </xf>
    <xf numFmtId="14" fontId="18" fillId="2" borderId="11" xfId="0" applyNumberFormat="1" applyFont="1" applyFill="1" applyBorder="1" applyAlignment="1">
      <alignment horizontal="right" vertical="top" wrapText="1"/>
    </xf>
    <xf numFmtId="0" fontId="10" fillId="2" borderId="19" xfId="0" applyFont="1" applyFill="1" applyBorder="1" applyAlignment="1">
      <alignment horizontal="left" vertical="top" wrapText="1"/>
    </xf>
    <xf numFmtId="1" fontId="10" fillId="2" borderId="19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167" fontId="10" fillId="2" borderId="2" xfId="0" applyNumberFormat="1" applyFont="1" applyFill="1" applyBorder="1" applyAlignment="1">
      <alignment horizontal="right" vertical="top"/>
    </xf>
    <xf numFmtId="4" fontId="10" fillId="2" borderId="2" xfId="0" applyNumberFormat="1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vertical="center" wrapText="1"/>
    </xf>
    <xf numFmtId="1" fontId="10" fillId="2" borderId="2" xfId="0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vertical="center"/>
    </xf>
    <xf numFmtId="0" fontId="7" fillId="2" borderId="20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0" fillId="2" borderId="2" xfId="1" applyFont="1" applyFill="1" applyBorder="1" applyAlignment="1">
      <alignment horizontal="center" vertical="top"/>
    </xf>
    <xf numFmtId="0" fontId="10" fillId="2" borderId="6" xfId="0" applyFont="1" applyFill="1" applyBorder="1" applyAlignment="1">
      <alignment vertical="top"/>
    </xf>
    <xf numFmtId="1" fontId="18" fillId="2" borderId="6" xfId="0" applyNumberFormat="1" applyFont="1" applyFill="1" applyBorder="1" applyAlignment="1">
      <alignment vertical="top" wrapText="1"/>
    </xf>
    <xf numFmtId="0" fontId="10" fillId="2" borderId="5" xfId="0" applyFont="1" applyFill="1" applyBorder="1" applyAlignment="1">
      <alignment vertical="top"/>
    </xf>
    <xf numFmtId="14" fontId="10" fillId="2" borderId="2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 vertical="top"/>
    </xf>
    <xf numFmtId="0" fontId="12" fillId="2" borderId="5" xfId="0" applyFont="1" applyFill="1" applyBorder="1" applyAlignment="1">
      <alignment horizontal="center" vertical="top"/>
    </xf>
    <xf numFmtId="4" fontId="18" fillId="2" borderId="2" xfId="0" applyNumberFormat="1" applyFont="1" applyFill="1" applyBorder="1" applyAlignment="1">
      <alignment horizontal="right" vertical="top" wrapText="1"/>
    </xf>
    <xf numFmtId="167" fontId="10" fillId="2" borderId="8" xfId="0" applyNumberFormat="1" applyFont="1" applyFill="1" applyBorder="1" applyAlignment="1">
      <alignment horizontal="right" vertical="top" wrapText="1"/>
    </xf>
    <xf numFmtId="4" fontId="22" fillId="2" borderId="8" xfId="0" applyNumberFormat="1" applyFont="1" applyFill="1" applyBorder="1" applyAlignment="1">
      <alignment vertical="top" wrapText="1"/>
    </xf>
    <xf numFmtId="0" fontId="43" fillId="2" borderId="8" xfId="0" applyFont="1" applyFill="1" applyBorder="1" applyAlignment="1">
      <alignment horizontal="left" vertical="center" wrapText="1"/>
    </xf>
    <xf numFmtId="0" fontId="7" fillId="0" borderId="22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/>
    </xf>
    <xf numFmtId="167" fontId="8" fillId="2" borderId="6" xfId="0" applyNumberFormat="1" applyFont="1" applyFill="1" applyBorder="1" applyAlignment="1">
      <alignment horizontal="right" vertical="top"/>
    </xf>
    <xf numFmtId="0" fontId="8" fillId="2" borderId="6" xfId="0" applyFont="1" applyFill="1" applyBorder="1" applyAlignment="1">
      <alignment vertical="top"/>
    </xf>
    <xf numFmtId="14" fontId="8" fillId="2" borderId="6" xfId="0" applyNumberFormat="1" applyFont="1" applyFill="1" applyBorder="1" applyAlignment="1">
      <alignment vertical="top"/>
    </xf>
    <xf numFmtId="0" fontId="8" fillId="2" borderId="2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vertical="top"/>
    </xf>
    <xf numFmtId="0" fontId="10" fillId="2" borderId="0" xfId="0" applyFont="1" applyFill="1" applyAlignment="1">
      <alignment horizontal="center" vertical="top"/>
    </xf>
    <xf numFmtId="0" fontId="12" fillId="2" borderId="6" xfId="0" applyFont="1" applyFill="1" applyBorder="1" applyAlignment="1">
      <alignment vertical="center"/>
    </xf>
    <xf numFmtId="0" fontId="12" fillId="2" borderId="6" xfId="0" applyFont="1" applyFill="1" applyBorder="1"/>
    <xf numFmtId="0" fontId="10" fillId="2" borderId="22" xfId="0" applyFont="1" applyFill="1" applyBorder="1" applyAlignment="1">
      <alignment vertical="top"/>
    </xf>
    <xf numFmtId="0" fontId="10" fillId="2" borderId="19" xfId="0" applyFont="1" applyFill="1" applyBorder="1"/>
    <xf numFmtId="1" fontId="52" fillId="2" borderId="8" xfId="0" applyNumberFormat="1" applyFont="1" applyFill="1" applyBorder="1" applyAlignment="1">
      <alignment horizontal="left" vertical="center"/>
    </xf>
    <xf numFmtId="4" fontId="18" fillId="2" borderId="2" xfId="0" applyNumberFormat="1" applyFont="1" applyFill="1" applyBorder="1" applyAlignment="1">
      <alignment vertical="top"/>
    </xf>
    <xf numFmtId="1" fontId="18" fillId="2" borderId="2" xfId="0" applyNumberFormat="1" applyFont="1" applyFill="1" applyBorder="1" applyAlignment="1">
      <alignment horizontal="center" vertical="top"/>
    </xf>
    <xf numFmtId="0" fontId="7" fillId="2" borderId="8" xfId="16" applyFont="1" applyFill="1" applyBorder="1" applyAlignment="1">
      <alignment horizontal="center" vertical="center"/>
    </xf>
    <xf numFmtId="14" fontId="10" fillId="2" borderId="8" xfId="0" applyNumberFormat="1" applyFont="1" applyFill="1" applyBorder="1" applyAlignment="1">
      <alignment horizontal="center" vertical="center"/>
    </xf>
    <xf numFmtId="4" fontId="18" fillId="2" borderId="2" xfId="0" applyNumberFormat="1" applyFont="1" applyFill="1" applyBorder="1" applyAlignment="1">
      <alignment vertical="top" wrapText="1"/>
    </xf>
    <xf numFmtId="0" fontId="7" fillId="2" borderId="0" xfId="0" applyFont="1" applyFill="1" applyAlignment="1">
      <alignment horizontal="left" vertical="top" wrapText="1"/>
    </xf>
    <xf numFmtId="0" fontId="10" fillId="2" borderId="5" xfId="0" applyFont="1" applyFill="1" applyBorder="1" applyAlignment="1">
      <alignment horizontal="center" vertical="top"/>
    </xf>
    <xf numFmtId="14" fontId="22" fillId="2" borderId="7" xfId="0" applyNumberFormat="1" applyFont="1" applyFill="1" applyBorder="1" applyAlignment="1">
      <alignment vertical="top" wrapText="1"/>
    </xf>
    <xf numFmtId="1" fontId="7" fillId="2" borderId="2" xfId="0" applyNumberFormat="1" applyFont="1" applyFill="1" applyBorder="1" applyAlignment="1">
      <alignment horizontal="left" vertical="top"/>
    </xf>
    <xf numFmtId="4" fontId="7" fillId="2" borderId="0" xfId="0" applyNumberFormat="1" applyFont="1" applyFill="1" applyAlignment="1">
      <alignment vertical="top"/>
    </xf>
    <xf numFmtId="4" fontId="0" fillId="0" borderId="8" xfId="0" applyNumberFormat="1" applyBorder="1"/>
    <xf numFmtId="4" fontId="0" fillId="2" borderId="8" xfId="0" applyNumberFormat="1" applyFill="1" applyBorder="1"/>
    <xf numFmtId="0" fontId="0" fillId="7" borderId="0" xfId="0" applyFill="1"/>
    <xf numFmtId="0" fontId="10" fillId="2" borderId="9" xfId="0" applyFont="1" applyFill="1" applyBorder="1" applyAlignment="1">
      <alignment horizontal="left" vertical="top" wrapText="1"/>
    </xf>
    <xf numFmtId="167" fontId="10" fillId="2" borderId="3" xfId="0" applyNumberFormat="1" applyFont="1" applyFill="1" applyBorder="1" applyAlignment="1">
      <alignment horizontal="right" vertical="top" wrapText="1"/>
    </xf>
    <xf numFmtId="167" fontId="10" fillId="2" borderId="3" xfId="0" applyNumberFormat="1" applyFont="1" applyFill="1" applyBorder="1" applyAlignment="1">
      <alignment vertical="top" wrapText="1"/>
    </xf>
    <xf numFmtId="1" fontId="7" fillId="0" borderId="2" xfId="0" applyNumberFormat="1" applyFont="1" applyBorder="1" applyAlignment="1">
      <alignment horizontal="left" vertical="top"/>
    </xf>
    <xf numFmtId="4" fontId="34" fillId="0" borderId="8" xfId="0" applyNumberFormat="1" applyFont="1" applyBorder="1"/>
    <xf numFmtId="4" fontId="18" fillId="2" borderId="2" xfId="0" applyNumberFormat="1" applyFont="1" applyFill="1" applyBorder="1" applyAlignment="1">
      <alignment horizontal="right" vertical="top"/>
    </xf>
    <xf numFmtId="0" fontId="10" fillId="2" borderId="8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left" vertical="top"/>
    </xf>
    <xf numFmtId="14" fontId="22" fillId="2" borderId="5" xfId="0" applyNumberFormat="1" applyFont="1" applyFill="1" applyBorder="1" applyAlignment="1">
      <alignment horizontal="right" vertical="top" wrapText="1"/>
    </xf>
    <xf numFmtId="167" fontId="10" fillId="2" borderId="22" xfId="0" applyNumberFormat="1" applyFont="1" applyFill="1" applyBorder="1" applyAlignment="1">
      <alignment horizontal="right" vertical="top"/>
    </xf>
    <xf numFmtId="0" fontId="10" fillId="2" borderId="22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vertical="top" wrapText="1"/>
    </xf>
    <xf numFmtId="14" fontId="10" fillId="2" borderId="2" xfId="0" applyNumberFormat="1" applyFont="1" applyFill="1" applyBorder="1" applyAlignment="1">
      <alignment horizontal="right" vertical="center"/>
    </xf>
    <xf numFmtId="1" fontId="10" fillId="2" borderId="8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4" fontId="34" fillId="7" borderId="8" xfId="0" applyNumberFormat="1" applyFont="1" applyFill="1" applyBorder="1"/>
    <xf numFmtId="4" fontId="34" fillId="7" borderId="2" xfId="0" applyNumberFormat="1" applyFont="1" applyFill="1" applyBorder="1"/>
    <xf numFmtId="4" fontId="0" fillId="7" borderId="0" xfId="0" applyNumberFormat="1" applyFill="1"/>
    <xf numFmtId="0" fontId="34" fillId="7" borderId="2" xfId="0" applyFont="1" applyFill="1" applyBorder="1"/>
    <xf numFmtId="4" fontId="34" fillId="7" borderId="0" xfId="0" applyNumberFormat="1" applyFont="1" applyFill="1"/>
    <xf numFmtId="0" fontId="34" fillId="7" borderId="0" xfId="0" applyFont="1" applyFill="1"/>
    <xf numFmtId="4" fontId="34" fillId="2" borderId="2" xfId="0" applyNumberFormat="1" applyFont="1" applyFill="1" applyBorder="1"/>
    <xf numFmtId="4" fontId="44" fillId="7" borderId="0" xfId="0" applyNumberFormat="1" applyFont="1" applyFill="1" applyAlignment="1">
      <alignment horizontal="right"/>
    </xf>
    <xf numFmtId="0" fontId="43" fillId="2" borderId="3" xfId="0" applyFont="1" applyFill="1" applyBorder="1" applyAlignment="1">
      <alignment vertical="top" wrapText="1"/>
    </xf>
    <xf numFmtId="0" fontId="43" fillId="2" borderId="10" xfId="0" applyFont="1" applyFill="1" applyBorder="1" applyAlignment="1">
      <alignment vertical="top" wrapText="1"/>
    </xf>
    <xf numFmtId="0" fontId="43" fillId="2" borderId="3" xfId="1" applyFont="1" applyFill="1" applyBorder="1" applyAlignment="1">
      <alignment horizontal="left" vertical="top" wrapText="1"/>
    </xf>
    <xf numFmtId="0" fontId="43" fillId="0" borderId="3" xfId="1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24" fillId="2" borderId="9" xfId="0" applyFont="1" applyFill="1" applyBorder="1" applyAlignment="1">
      <alignment horizontal="center" vertical="top" wrapText="1"/>
    </xf>
    <xf numFmtId="0" fontId="24" fillId="2" borderId="8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43" fillId="2" borderId="9" xfId="0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18" fillId="2" borderId="1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/>
    </xf>
    <xf numFmtId="0" fontId="24" fillId="2" borderId="2" xfId="0" applyFont="1" applyFill="1" applyBorder="1" applyAlignment="1">
      <alignment horizontal="center" vertical="top"/>
    </xf>
    <xf numFmtId="0" fontId="10" fillId="2" borderId="0" xfId="0" applyFont="1" applyFill="1" applyAlignment="1">
      <alignment horizontal="center" vertical="center"/>
    </xf>
    <xf numFmtId="0" fontId="24" fillId="0" borderId="2" xfId="0" applyFont="1" applyBorder="1" applyAlignment="1">
      <alignment horizontal="center" vertical="top"/>
    </xf>
    <xf numFmtId="0" fontId="7" fillId="2" borderId="3" xfId="1" applyFont="1" applyFill="1" applyBorder="1" applyAlignment="1">
      <alignment horizontal="center" vertical="top" wrapText="1"/>
    </xf>
    <xf numFmtId="164" fontId="17" fillId="2" borderId="8" xfId="0" applyNumberFormat="1" applyFont="1" applyFill="1" applyBorder="1" applyAlignment="1">
      <alignment horizontal="center" vertical="top"/>
    </xf>
    <xf numFmtId="0" fontId="43" fillId="8" borderId="9" xfId="0" applyFont="1" applyFill="1" applyBorder="1" applyAlignment="1">
      <alignment horizontal="center" vertical="top" wrapText="1"/>
    </xf>
    <xf numFmtId="0" fontId="7" fillId="8" borderId="2" xfId="0" applyFont="1" applyFill="1" applyBorder="1" applyAlignment="1">
      <alignment horizontal="center" vertical="top"/>
    </xf>
    <xf numFmtId="0" fontId="7" fillId="8" borderId="8" xfId="0" applyFont="1" applyFill="1" applyBorder="1" applyAlignment="1">
      <alignment horizontal="left" vertical="top" wrapText="1"/>
    </xf>
    <xf numFmtId="0" fontId="43" fillId="8" borderId="2" xfId="0" applyFont="1" applyFill="1" applyBorder="1" applyAlignment="1">
      <alignment horizontal="left" vertical="top" wrapText="1"/>
    </xf>
    <xf numFmtId="0" fontId="43" fillId="8" borderId="9" xfId="0" applyFont="1" applyFill="1" applyBorder="1" applyAlignment="1">
      <alignment horizontal="left" vertical="top" wrapText="1"/>
    </xf>
    <xf numFmtId="167" fontId="43" fillId="8" borderId="8" xfId="0" applyNumberFormat="1" applyFont="1" applyFill="1" applyBorder="1" applyAlignment="1">
      <alignment horizontal="right" vertical="top" wrapText="1"/>
    </xf>
    <xf numFmtId="4" fontId="43" fillId="8" borderId="2" xfId="0" applyNumberFormat="1" applyFont="1" applyFill="1" applyBorder="1" applyAlignment="1">
      <alignment horizontal="right" vertical="top" wrapText="1"/>
    </xf>
    <xf numFmtId="4" fontId="7" fillId="8" borderId="9" xfId="0" applyNumberFormat="1" applyFont="1" applyFill="1" applyBorder="1" applyAlignment="1">
      <alignment horizontal="right" vertical="top" wrapText="1"/>
    </xf>
    <xf numFmtId="14" fontId="21" fillId="8" borderId="5" xfId="0" applyNumberFormat="1" applyFont="1" applyFill="1" applyBorder="1" applyAlignment="1">
      <alignment horizontal="right" vertical="top" wrapText="1"/>
    </xf>
    <xf numFmtId="0" fontId="7" fillId="8" borderId="2" xfId="0" applyFont="1" applyFill="1" applyBorder="1" applyAlignment="1">
      <alignment vertical="top" wrapText="1"/>
    </xf>
    <xf numFmtId="0" fontId="7" fillId="8" borderId="2" xfId="0" applyFont="1" applyFill="1" applyBorder="1" applyAlignment="1">
      <alignment horizontal="center" vertical="top" wrapText="1"/>
    </xf>
    <xf numFmtId="0" fontId="7" fillId="8" borderId="8" xfId="0" applyFont="1" applyFill="1" applyBorder="1" applyAlignment="1">
      <alignment horizontal="center" vertical="top" wrapText="1"/>
    </xf>
    <xf numFmtId="1" fontId="7" fillId="8" borderId="8" xfId="0" applyNumberFormat="1" applyFont="1" applyFill="1" applyBorder="1" applyAlignment="1">
      <alignment horizontal="left" vertical="center" wrapText="1"/>
    </xf>
    <xf numFmtId="1" fontId="7" fillId="8" borderId="2" xfId="0" applyNumberFormat="1" applyFont="1" applyFill="1" applyBorder="1" applyAlignment="1">
      <alignment horizontal="left" vertical="center" wrapText="1"/>
    </xf>
    <xf numFmtId="0" fontId="0" fillId="8" borderId="0" xfId="0" applyFill="1"/>
    <xf numFmtId="0" fontId="17" fillId="8" borderId="2" xfId="0" applyFont="1" applyFill="1" applyBorder="1" applyAlignment="1">
      <alignment horizontal="left" vertical="top" wrapText="1"/>
    </xf>
    <xf numFmtId="167" fontId="21" fillId="8" borderId="8" xfId="0" applyNumberFormat="1" applyFont="1" applyFill="1" applyBorder="1" applyAlignment="1">
      <alignment horizontal="right" vertical="top" wrapText="1"/>
    </xf>
    <xf numFmtId="4" fontId="21" fillId="8" borderId="2" xfId="0" applyNumberFormat="1" applyFont="1" applyFill="1" applyBorder="1" applyAlignment="1">
      <alignment horizontal="right" vertical="top" wrapText="1"/>
    </xf>
    <xf numFmtId="4" fontId="24" fillId="8" borderId="2" xfId="0" applyNumberFormat="1" applyFont="1" applyFill="1" applyBorder="1" applyAlignment="1">
      <alignment horizontal="right" vertical="top"/>
    </xf>
    <xf numFmtId="0" fontId="7" fillId="8" borderId="3" xfId="0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4" fontId="7" fillId="8" borderId="2" xfId="0" applyNumberFormat="1" applyFont="1" applyFill="1" applyBorder="1" applyAlignment="1">
      <alignment horizontal="right" vertical="top" wrapText="1"/>
    </xf>
    <xf numFmtId="0" fontId="7" fillId="8" borderId="5" xfId="0" applyFont="1" applyFill="1" applyBorder="1" applyAlignment="1">
      <alignment horizontal="left" vertical="top" wrapText="1"/>
    </xf>
    <xf numFmtId="1" fontId="14" fillId="8" borderId="8" xfId="0" applyNumberFormat="1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left" vertical="top" wrapText="1"/>
    </xf>
    <xf numFmtId="167" fontId="7" fillId="8" borderId="8" xfId="0" applyNumberFormat="1" applyFont="1" applyFill="1" applyBorder="1" applyAlignment="1">
      <alignment horizontal="right" vertical="top" wrapText="1"/>
    </xf>
    <xf numFmtId="0" fontId="24" fillId="0" borderId="5" xfId="0" applyFont="1" applyBorder="1" applyAlignment="1">
      <alignment horizontal="left" vertical="top"/>
    </xf>
    <xf numFmtId="0" fontId="7" fillId="2" borderId="10" xfId="0" applyFont="1" applyFill="1" applyBorder="1" applyAlignment="1">
      <alignment horizontal="left" vertical="top" wrapText="1"/>
    </xf>
    <xf numFmtId="0" fontId="24" fillId="2" borderId="10" xfId="0" applyFont="1" applyFill="1" applyBorder="1" applyAlignment="1">
      <alignment horizontal="left" vertical="top" wrapText="1"/>
    </xf>
    <xf numFmtId="167" fontId="7" fillId="2" borderId="19" xfId="0" applyNumberFormat="1" applyFont="1" applyFill="1" applyBorder="1" applyAlignment="1">
      <alignment horizontal="right" vertical="top" wrapText="1"/>
    </xf>
    <xf numFmtId="167" fontId="7" fillId="2" borderId="9" xfId="0" applyNumberFormat="1" applyFont="1" applyFill="1" applyBorder="1" applyAlignment="1">
      <alignment horizontal="right" vertical="top" wrapText="1"/>
    </xf>
    <xf numFmtId="167" fontId="7" fillId="2" borderId="8" xfId="0" applyNumberFormat="1" applyFont="1" applyFill="1" applyBorder="1" applyAlignment="1">
      <alignment horizontal="right" vertical="top"/>
    </xf>
    <xf numFmtId="167" fontId="21" fillId="2" borderId="9" xfId="0" applyNumberFormat="1" applyFont="1" applyFill="1" applyBorder="1" applyAlignment="1">
      <alignment horizontal="right" vertical="top" wrapText="1"/>
    </xf>
    <xf numFmtId="0" fontId="7" fillId="9" borderId="8" xfId="0" applyFont="1" applyFill="1" applyBorder="1" applyAlignment="1">
      <alignment horizontal="left" vertical="top" wrapText="1"/>
    </xf>
    <xf numFmtId="0" fontId="17" fillId="9" borderId="2" xfId="0" applyFont="1" applyFill="1" applyBorder="1" applyAlignment="1">
      <alignment horizontal="left" vertical="top" wrapText="1"/>
    </xf>
    <xf numFmtId="0" fontId="24" fillId="9" borderId="2" xfId="0" applyFont="1" applyFill="1" applyBorder="1" applyAlignment="1">
      <alignment horizontal="center" vertical="top"/>
    </xf>
    <xf numFmtId="14" fontId="21" fillId="9" borderId="5" xfId="0" applyNumberFormat="1" applyFont="1" applyFill="1" applyBorder="1" applyAlignment="1">
      <alignment horizontal="right" vertical="top" wrapText="1"/>
    </xf>
    <xf numFmtId="0" fontId="7" fillId="9" borderId="8" xfId="0" applyFont="1" applyFill="1" applyBorder="1" applyAlignment="1">
      <alignment horizontal="center" vertical="top" wrapText="1"/>
    </xf>
    <xf numFmtId="1" fontId="7" fillId="9" borderId="2" xfId="0" applyNumberFormat="1" applyFont="1" applyFill="1" applyBorder="1" applyAlignment="1">
      <alignment horizontal="left" vertical="center" wrapText="1"/>
    </xf>
    <xf numFmtId="0" fontId="0" fillId="9" borderId="0" xfId="0" applyFill="1"/>
    <xf numFmtId="0" fontId="7" fillId="9" borderId="9" xfId="0" applyFont="1" applyFill="1" applyBorder="1" applyAlignment="1">
      <alignment horizontal="left" vertical="top" wrapText="1"/>
    </xf>
    <xf numFmtId="4" fontId="7" fillId="9" borderId="9" xfId="0" applyNumberFormat="1" applyFont="1" applyFill="1" applyBorder="1" applyAlignment="1">
      <alignment horizontal="right" vertical="top" wrapText="1"/>
    </xf>
    <xf numFmtId="0" fontId="7" fillId="9" borderId="2" xfId="0" applyFont="1" applyFill="1" applyBorder="1" applyAlignment="1">
      <alignment vertical="top" wrapText="1"/>
    </xf>
    <xf numFmtId="4" fontId="23" fillId="9" borderId="2" xfId="0" applyNumberFormat="1" applyFont="1" applyFill="1" applyBorder="1" applyAlignment="1">
      <alignment horizontal="right" vertical="top"/>
    </xf>
    <xf numFmtId="1" fontId="17" fillId="9" borderId="8" xfId="0" applyNumberFormat="1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top"/>
    </xf>
    <xf numFmtId="167" fontId="23" fillId="9" borderId="2" xfId="0" applyNumberFormat="1" applyFont="1" applyFill="1" applyBorder="1" applyAlignment="1">
      <alignment horizontal="right" vertical="top"/>
    </xf>
    <xf numFmtId="0" fontId="24" fillId="2" borderId="3" xfId="0" applyFont="1" applyFill="1" applyBorder="1" applyAlignment="1">
      <alignment horizontal="center" vertical="top"/>
    </xf>
    <xf numFmtId="0" fontId="24" fillId="0" borderId="2" xfId="0" applyFont="1" applyBorder="1" applyAlignment="1">
      <alignment horizontal="left" vertical="top"/>
    </xf>
    <xf numFmtId="0" fontId="0" fillId="0" borderId="1" xfId="0" applyBorder="1"/>
    <xf numFmtId="0" fontId="7" fillId="2" borderId="27" xfId="0" applyFont="1" applyFill="1" applyBorder="1" applyAlignment="1">
      <alignment horizontal="left" vertical="top" wrapText="1"/>
    </xf>
    <xf numFmtId="167" fontId="21" fillId="2" borderId="27" xfId="0" applyNumberFormat="1" applyFont="1" applyFill="1" applyBorder="1" applyAlignment="1">
      <alignment horizontal="right" vertical="top" wrapText="1"/>
    </xf>
    <xf numFmtId="4" fontId="43" fillId="2" borderId="27" xfId="0" applyNumberFormat="1" applyFont="1" applyFill="1" applyBorder="1" applyAlignment="1">
      <alignment horizontal="right" vertical="top" wrapText="1"/>
    </xf>
    <xf numFmtId="4" fontId="24" fillId="2" borderId="27" xfId="0" applyNumberFormat="1" applyFont="1" applyFill="1" applyBorder="1" applyAlignment="1">
      <alignment horizontal="right" vertical="top"/>
    </xf>
    <xf numFmtId="0" fontId="49" fillId="0" borderId="4" xfId="0" applyFont="1" applyBorder="1" applyAlignment="1">
      <alignment horizontal="left" vertical="top"/>
    </xf>
    <xf numFmtId="0" fontId="24" fillId="2" borderId="4" xfId="0" applyFont="1" applyFill="1" applyBorder="1" applyAlignment="1">
      <alignment horizontal="center" vertical="top"/>
    </xf>
    <xf numFmtId="14" fontId="21" fillId="2" borderId="26" xfId="0" applyNumberFormat="1" applyFont="1" applyFill="1" applyBorder="1" applyAlignment="1">
      <alignment horizontal="right" vertical="top" wrapText="1"/>
    </xf>
    <xf numFmtId="0" fontId="49" fillId="0" borderId="2" xfId="0" applyFont="1" applyBorder="1" applyAlignment="1">
      <alignment horizontal="left" vertical="top"/>
    </xf>
    <xf numFmtId="4" fontId="17" fillId="2" borderId="2" xfId="0" applyNumberFormat="1" applyFont="1" applyFill="1" applyBorder="1" applyAlignment="1">
      <alignment vertical="top"/>
    </xf>
    <xf numFmtId="0" fontId="24" fillId="0" borderId="9" xfId="0" applyFont="1" applyBorder="1" applyAlignment="1">
      <alignment horizontal="center" vertical="top"/>
    </xf>
    <xf numFmtId="0" fontId="24" fillId="2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/>
    </xf>
    <xf numFmtId="167" fontId="21" fillId="2" borderId="1" xfId="0" applyNumberFormat="1" applyFont="1" applyFill="1" applyBorder="1" applyAlignment="1">
      <alignment horizontal="right" vertical="top" wrapText="1"/>
    </xf>
    <xf numFmtId="4" fontId="43" fillId="0" borderId="1" xfId="0" applyNumberFormat="1" applyFont="1" applyBorder="1" applyAlignment="1">
      <alignment horizontal="right" vertical="top" wrapText="1"/>
    </xf>
    <xf numFmtId="4" fontId="24" fillId="2" borderId="1" xfId="0" applyNumberFormat="1" applyFont="1" applyFill="1" applyBorder="1" applyAlignment="1">
      <alignment horizontal="right" vertical="top"/>
    </xf>
    <xf numFmtId="14" fontId="21" fillId="2" borderId="1" xfId="0" applyNumberFormat="1" applyFont="1" applyFill="1" applyBorder="1" applyAlignment="1">
      <alignment horizontal="righ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/>
    </xf>
    <xf numFmtId="0" fontId="24" fillId="2" borderId="25" xfId="0" applyFont="1" applyFill="1" applyBorder="1" applyAlignment="1">
      <alignment horizontal="left" vertical="top" wrapText="1"/>
    </xf>
    <xf numFmtId="0" fontId="24" fillId="0" borderId="24" xfId="0" applyFont="1" applyBorder="1" applyAlignment="1">
      <alignment horizontal="center" vertical="top"/>
    </xf>
    <xf numFmtId="4" fontId="43" fillId="0" borderId="27" xfId="0" applyNumberFormat="1" applyFont="1" applyBorder="1" applyAlignment="1">
      <alignment horizontal="right" vertical="top" wrapText="1"/>
    </xf>
    <xf numFmtId="0" fontId="10" fillId="2" borderId="5" xfId="0" applyFont="1" applyFill="1" applyBorder="1" applyAlignment="1">
      <alignment horizontal="left" vertical="top"/>
    </xf>
    <xf numFmtId="1" fontId="10" fillId="2" borderId="6" xfId="0" applyNumberFormat="1" applyFont="1" applyFill="1" applyBorder="1" applyAlignment="1">
      <alignment horizontal="center" vertical="center"/>
    </xf>
    <xf numFmtId="1" fontId="47" fillId="2" borderId="10" xfId="0" applyNumberFormat="1" applyFont="1" applyFill="1" applyBorder="1" applyAlignment="1">
      <alignment horizontal="left" vertical="center"/>
    </xf>
    <xf numFmtId="1" fontId="18" fillId="2" borderId="8" xfId="0" applyNumberFormat="1" applyFont="1" applyFill="1" applyBorder="1" applyAlignment="1">
      <alignment vertical="center" wrapText="1"/>
    </xf>
    <xf numFmtId="1" fontId="10" fillId="2" borderId="8" xfId="0" applyNumberFormat="1" applyFont="1" applyFill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14" fontId="18" fillId="2" borderId="2" xfId="0" applyNumberFormat="1" applyFont="1" applyFill="1" applyBorder="1" applyAlignment="1">
      <alignment horizontal="left" vertical="top" wrapText="1"/>
    </xf>
    <xf numFmtId="0" fontId="7" fillId="2" borderId="8" xfId="0" applyFont="1" applyFill="1" applyBorder="1"/>
    <xf numFmtId="0" fontId="18" fillId="0" borderId="2" xfId="0" applyFont="1" applyBorder="1" applyAlignment="1">
      <alignment horizontal="left" vertical="top" wrapText="1"/>
    </xf>
    <xf numFmtId="0" fontId="18" fillId="2" borderId="2" xfId="0" applyFont="1" applyFill="1" applyBorder="1" applyAlignment="1">
      <alignment horizontal="left" vertical="top" wrapText="1"/>
    </xf>
    <xf numFmtId="1" fontId="17" fillId="2" borderId="8" xfId="0" applyNumberFormat="1" applyFont="1" applyFill="1" applyBorder="1"/>
    <xf numFmtId="1" fontId="40" fillId="2" borderId="8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top" wrapText="1"/>
    </xf>
    <xf numFmtId="1" fontId="17" fillId="2" borderId="9" xfId="0" applyNumberFormat="1" applyFont="1" applyFill="1" applyBorder="1"/>
    <xf numFmtId="0" fontId="14" fillId="2" borderId="9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horizontal="center" vertical="top"/>
    </xf>
    <xf numFmtId="0" fontId="35" fillId="0" borderId="8" xfId="0" applyFont="1" applyBorder="1" applyAlignment="1">
      <alignment horizontal="left" vertical="top" wrapText="1"/>
    </xf>
    <xf numFmtId="49" fontId="52" fillId="2" borderId="2" xfId="0" applyNumberFormat="1" applyFont="1" applyFill="1" applyBorder="1" applyAlignment="1">
      <alignment horizontal="left" vertical="top"/>
    </xf>
    <xf numFmtId="1" fontId="18" fillId="2" borderId="2" xfId="0" applyNumberFormat="1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top"/>
    </xf>
    <xf numFmtId="1" fontId="17" fillId="2" borderId="0" xfId="0" applyNumberFormat="1" applyFont="1" applyFill="1"/>
    <xf numFmtId="0" fontId="12" fillId="2" borderId="0" xfId="0" applyFont="1" applyFill="1" applyAlignment="1">
      <alignment vertical="center"/>
    </xf>
    <xf numFmtId="0" fontId="12" fillId="2" borderId="8" xfId="0" applyFont="1" applyFill="1" applyBorder="1" applyAlignment="1">
      <alignment vertical="center"/>
    </xf>
    <xf numFmtId="1" fontId="18" fillId="2" borderId="8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/>
    <xf numFmtId="0" fontId="10" fillId="2" borderId="8" xfId="0" applyFont="1" applyFill="1" applyBorder="1" applyAlignment="1">
      <alignment vertical="top"/>
    </xf>
    <xf numFmtId="1" fontId="17" fillId="2" borderId="19" xfId="0" applyNumberFormat="1" applyFont="1" applyFill="1" applyBorder="1"/>
    <xf numFmtId="0" fontId="17" fillId="2" borderId="8" xfId="0" applyFont="1" applyFill="1" applyBorder="1" applyAlignment="1">
      <alignment vertical="center" wrapText="1"/>
    </xf>
    <xf numFmtId="1" fontId="17" fillId="2" borderId="20" xfId="0" applyNumberFormat="1" applyFont="1" applyFill="1" applyBorder="1" applyAlignment="1">
      <alignment horizontal="center"/>
    </xf>
    <xf numFmtId="1" fontId="17" fillId="2" borderId="19" xfId="0" applyNumberFormat="1" applyFont="1" applyFill="1" applyBorder="1" applyAlignment="1">
      <alignment horizontal="center"/>
    </xf>
    <xf numFmtId="0" fontId="48" fillId="2" borderId="8" xfId="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vertical="center" wrapText="1"/>
    </xf>
    <xf numFmtId="0" fontId="48" fillId="2" borderId="3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1" fontId="18" fillId="2" borderId="8" xfId="0" applyNumberFormat="1" applyFont="1" applyFill="1" applyBorder="1"/>
    <xf numFmtId="0" fontId="7" fillId="2" borderId="8" xfId="0" applyFont="1" applyFill="1" applyBorder="1" applyAlignment="1">
      <alignment vertical="center"/>
    </xf>
    <xf numFmtId="1" fontId="17" fillId="2" borderId="8" xfId="0" applyNumberFormat="1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vertical="top" wrapText="1"/>
    </xf>
    <xf numFmtId="1" fontId="17" fillId="2" borderId="27" xfId="0" applyNumberFormat="1" applyFont="1" applyFill="1" applyBorder="1"/>
    <xf numFmtId="166" fontId="7" fillId="2" borderId="19" xfId="0" applyNumberFormat="1" applyFont="1" applyFill="1" applyBorder="1" applyAlignment="1">
      <alignment horizontal="center" vertical="top" wrapText="1"/>
    </xf>
    <xf numFmtId="1" fontId="38" fillId="2" borderId="8" xfId="0" applyNumberFormat="1" applyFont="1" applyFill="1" applyBorder="1" applyAlignment="1">
      <alignment horizontal="center" vertical="center"/>
    </xf>
    <xf numFmtId="0" fontId="0" fillId="2" borderId="19" xfId="0" applyFill="1" applyBorder="1"/>
    <xf numFmtId="1" fontId="17" fillId="2" borderId="19" xfId="0" applyNumberFormat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vertical="top" wrapText="1"/>
    </xf>
    <xf numFmtId="1" fontId="17" fillId="2" borderId="2" xfId="0" applyNumberFormat="1" applyFont="1" applyFill="1" applyBorder="1"/>
    <xf numFmtId="1" fontId="7" fillId="2" borderId="20" xfId="16" applyNumberFormat="1" applyFont="1" applyFill="1" applyBorder="1" applyAlignment="1">
      <alignment horizontal="center" vertical="top" wrapText="1"/>
    </xf>
    <xf numFmtId="14" fontId="10" fillId="2" borderId="8" xfId="0" applyNumberFormat="1" applyFont="1" applyFill="1" applyBorder="1" applyAlignment="1">
      <alignment vertical="center" wrapText="1"/>
    </xf>
    <xf numFmtId="1" fontId="18" fillId="2" borderId="8" xfId="0" applyNumberFormat="1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top" wrapText="1"/>
    </xf>
    <xf numFmtId="0" fontId="14" fillId="2" borderId="20" xfId="0" applyFont="1" applyFill="1" applyBorder="1" applyAlignment="1">
      <alignment horizontal="center" vertical="top" wrapText="1"/>
    </xf>
    <xf numFmtId="1" fontId="17" fillId="2" borderId="20" xfId="0" applyNumberFormat="1" applyFont="1" applyFill="1" applyBorder="1"/>
    <xf numFmtId="14" fontId="7" fillId="2" borderId="8" xfId="0" applyNumberFormat="1" applyFont="1" applyFill="1" applyBorder="1" applyAlignment="1">
      <alignment vertical="center" wrapText="1"/>
    </xf>
    <xf numFmtId="0" fontId="7" fillId="2" borderId="2" xfId="0" applyFont="1" applyFill="1" applyBorder="1"/>
    <xf numFmtId="1" fontId="17" fillId="2" borderId="2" xfId="0" applyNumberFormat="1" applyFont="1" applyFill="1" applyBorder="1" applyAlignment="1">
      <alignment horizontal="center"/>
    </xf>
    <xf numFmtId="1" fontId="17" fillId="2" borderId="2" xfId="0" applyNumberFormat="1" applyFont="1" applyFill="1" applyBorder="1" applyAlignment="1">
      <alignment horizontal="center" vertical="top"/>
    </xf>
    <xf numFmtId="14" fontId="7" fillId="2" borderId="8" xfId="0" applyNumberFormat="1" applyFont="1" applyFill="1" applyBorder="1" applyAlignment="1">
      <alignment horizontal="center" vertical="center" wrapText="1"/>
    </xf>
    <xf numFmtId="1" fontId="17" fillId="2" borderId="8" xfId="0" applyNumberFormat="1" applyFont="1" applyFill="1" applyBorder="1" applyAlignment="1">
      <alignment vertical="top"/>
    </xf>
    <xf numFmtId="0" fontId="17" fillId="2" borderId="8" xfId="1" applyFont="1" applyFill="1" applyBorder="1" applyAlignment="1">
      <alignment vertical="top" wrapText="1"/>
    </xf>
    <xf numFmtId="0" fontId="17" fillId="2" borderId="8" xfId="1" applyFont="1" applyFill="1" applyBorder="1" applyAlignment="1">
      <alignment horizontal="center" vertical="center" wrapText="1"/>
    </xf>
    <xf numFmtId="0" fontId="17" fillId="2" borderId="19" xfId="1" applyFont="1" applyFill="1" applyBorder="1" applyAlignment="1">
      <alignment vertical="top" wrapText="1"/>
    </xf>
    <xf numFmtId="0" fontId="17" fillId="2" borderId="19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horizontal="center" vertical="center" wrapText="1"/>
    </xf>
    <xf numFmtId="166" fontId="7" fillId="2" borderId="8" xfId="0" applyNumberFormat="1" applyFont="1" applyFill="1" applyBorder="1" applyAlignment="1">
      <alignment vertical="center" wrapText="1"/>
    </xf>
    <xf numFmtId="14" fontId="7" fillId="2" borderId="27" xfId="0" applyNumberFormat="1" applyFont="1" applyFill="1" applyBorder="1" applyAlignment="1">
      <alignment vertical="top" wrapText="1"/>
    </xf>
    <xf numFmtId="14" fontId="10" fillId="2" borderId="8" xfId="0" applyNumberFormat="1" applyFont="1" applyFill="1" applyBorder="1" applyAlignment="1">
      <alignment horizontal="center" vertical="center" wrapText="1"/>
    </xf>
    <xf numFmtId="14" fontId="7" fillId="2" borderId="19" xfId="15" applyNumberFormat="1" applyFont="1" applyFill="1" applyBorder="1" applyAlignment="1">
      <alignment horizontal="center" vertical="top" wrapText="1"/>
    </xf>
    <xf numFmtId="14" fontId="10" fillId="2" borderId="8" xfId="15" applyNumberFormat="1" applyFont="1" applyFill="1" applyBorder="1" applyAlignment="1">
      <alignment vertical="center" wrapText="1"/>
    </xf>
    <xf numFmtId="166" fontId="17" fillId="2" borderId="19" xfId="4" applyNumberFormat="1" applyFont="1" applyFill="1" applyBorder="1" applyAlignment="1">
      <alignment vertical="center" wrapText="1"/>
    </xf>
    <xf numFmtId="1" fontId="17" fillId="2" borderId="19" xfId="13" applyNumberFormat="1" applyFont="1" applyFill="1" applyBorder="1" applyAlignment="1">
      <alignment horizontal="center" vertical="top" wrapText="1"/>
    </xf>
    <xf numFmtId="166" fontId="17" fillId="2" borderId="8" xfId="4" applyNumberFormat="1" applyFont="1" applyFill="1" applyBorder="1" applyAlignment="1">
      <alignment horizontal="center" vertical="center" wrapText="1"/>
    </xf>
    <xf numFmtId="166" fontId="18" fillId="2" borderId="8" xfId="4" applyNumberFormat="1" applyFont="1" applyFill="1" applyBorder="1" applyAlignment="1">
      <alignment horizontal="center" vertical="center"/>
    </xf>
    <xf numFmtId="166" fontId="17" fillId="2" borderId="8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center" wrapText="1"/>
    </xf>
    <xf numFmtId="1" fontId="17" fillId="2" borderId="19" xfId="0" applyNumberFormat="1" applyFont="1" applyFill="1" applyBorder="1" applyAlignment="1">
      <alignment horizontal="center" vertical="center" wrapText="1"/>
    </xf>
    <xf numFmtId="166" fontId="17" fillId="2" borderId="9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1" fontId="17" fillId="2" borderId="2" xfId="0" applyNumberFormat="1" applyFont="1" applyFill="1" applyBorder="1" applyAlignment="1">
      <alignment horizontal="center" vertical="center"/>
    </xf>
    <xf numFmtId="166" fontId="17" fillId="2" borderId="19" xfId="0" applyNumberFormat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horizontal="center" vertical="top" wrapText="1"/>
    </xf>
    <xf numFmtId="1" fontId="38" fillId="2" borderId="19" xfId="0" applyNumberFormat="1" applyFont="1" applyFill="1" applyBorder="1" applyAlignment="1">
      <alignment horizontal="center" vertical="center"/>
    </xf>
    <xf numFmtId="166" fontId="10" fillId="2" borderId="8" xfId="0" applyNumberFormat="1" applyFont="1" applyFill="1" applyBorder="1" applyAlignment="1">
      <alignment horizontal="center" vertical="center" wrapText="1"/>
    </xf>
    <xf numFmtId="166" fontId="17" fillId="2" borderId="2" xfId="0" applyNumberFormat="1" applyFont="1" applyFill="1" applyBorder="1" applyAlignment="1">
      <alignment horizontal="center" vertical="center" wrapText="1"/>
    </xf>
    <xf numFmtId="166" fontId="17" fillId="2" borderId="19" xfId="0" applyNumberFormat="1" applyFont="1" applyFill="1" applyBorder="1" applyAlignment="1">
      <alignment horizontal="center" vertical="center" wrapText="1"/>
    </xf>
    <xf numFmtId="166" fontId="21" fillId="2" borderId="8" xfId="1" applyNumberFormat="1" applyFont="1" applyFill="1" applyBorder="1" applyAlignment="1">
      <alignment vertical="center" wrapText="1"/>
    </xf>
    <xf numFmtId="166" fontId="21" fillId="2" borderId="19" xfId="1" applyNumberFormat="1" applyFont="1" applyFill="1" applyBorder="1" applyAlignment="1">
      <alignment vertical="center" wrapText="1"/>
    </xf>
    <xf numFmtId="166" fontId="10" fillId="2" borderId="9" xfId="1" applyNumberFormat="1" applyFont="1" applyFill="1" applyBorder="1" applyAlignment="1">
      <alignment horizontal="center" vertical="center" wrapText="1"/>
    </xf>
    <xf numFmtId="1" fontId="18" fillId="2" borderId="9" xfId="0" applyNumberFormat="1" applyFont="1" applyFill="1" applyBorder="1" applyAlignment="1">
      <alignment vertical="center"/>
    </xf>
    <xf numFmtId="1" fontId="18" fillId="2" borderId="19" xfId="0" applyNumberFormat="1" applyFont="1" applyFill="1" applyBorder="1" applyAlignment="1">
      <alignment vertical="center"/>
    </xf>
    <xf numFmtId="166" fontId="10" fillId="2" borderId="19" xfId="0" applyNumberFormat="1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vertical="center"/>
    </xf>
    <xf numFmtId="1" fontId="7" fillId="2" borderId="8" xfId="0" applyNumberFormat="1" applyFont="1" applyFill="1" applyBorder="1" applyAlignment="1">
      <alignment horizontal="center" vertical="center"/>
    </xf>
    <xf numFmtId="166" fontId="18" fillId="2" borderId="19" xfId="0" applyNumberFormat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top" wrapText="1"/>
    </xf>
    <xf numFmtId="0" fontId="10" fillId="2" borderId="19" xfId="1" applyFont="1" applyFill="1" applyBorder="1" applyAlignment="1">
      <alignment horizontal="center" vertic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166" fontId="10" fillId="2" borderId="8" xfId="0" applyNumberFormat="1" applyFont="1" applyFill="1" applyBorder="1" applyAlignment="1">
      <alignment horizontal="center" vertical="center"/>
    </xf>
    <xf numFmtId="166" fontId="10" fillId="2" borderId="19" xfId="1" applyNumberFormat="1" applyFont="1" applyFill="1" applyBorder="1" applyAlignment="1">
      <alignment horizontal="center" vertical="center"/>
    </xf>
    <xf numFmtId="1" fontId="18" fillId="2" borderId="19" xfId="0" applyNumberFormat="1" applyFont="1" applyFill="1" applyBorder="1"/>
    <xf numFmtId="1" fontId="7" fillId="2" borderId="8" xfId="0" applyNumberFormat="1" applyFont="1" applyFill="1" applyBorder="1" applyAlignment="1">
      <alignment vertical="top" wrapText="1"/>
    </xf>
    <xf numFmtId="1" fontId="7" fillId="2" borderId="19" xfId="0" applyNumberFormat="1" applyFont="1" applyFill="1" applyBorder="1" applyAlignment="1">
      <alignment vertical="top" wrapText="1"/>
    </xf>
    <xf numFmtId="1" fontId="31" fillId="2" borderId="8" xfId="0" applyNumberFormat="1" applyFont="1" applyFill="1" applyBorder="1" applyAlignment="1">
      <alignment horizontal="center" vertical="center"/>
    </xf>
    <xf numFmtId="1" fontId="31" fillId="2" borderId="6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/>
    <xf numFmtId="0" fontId="12" fillId="2" borderId="8" xfId="0" applyFont="1" applyFill="1" applyBorder="1" applyAlignment="1">
      <alignment horizontal="center"/>
    </xf>
    <xf numFmtId="1" fontId="47" fillId="2" borderId="9" xfId="0" applyNumberFormat="1" applyFont="1" applyFill="1" applyBorder="1" applyAlignment="1">
      <alignment horizontal="left" vertical="center"/>
    </xf>
    <xf numFmtId="1" fontId="18" fillId="2" borderId="9" xfId="0" applyNumberFormat="1" applyFont="1" applyFill="1" applyBorder="1"/>
    <xf numFmtId="1" fontId="18" fillId="2" borderId="2" xfId="0" applyNumberFormat="1" applyFont="1" applyFill="1" applyBorder="1"/>
    <xf numFmtId="0" fontId="34" fillId="2" borderId="2" xfId="0" applyFont="1" applyFill="1" applyBorder="1"/>
    <xf numFmtId="1" fontId="46" fillId="2" borderId="8" xfId="0" applyNumberFormat="1" applyFont="1" applyFill="1" applyBorder="1" applyAlignment="1">
      <alignment horizontal="center" vertical="center"/>
    </xf>
    <xf numFmtId="1" fontId="46" fillId="2" borderId="8" xfId="0" applyNumberFormat="1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0" fontId="7" fillId="2" borderId="0" xfId="0" applyFont="1" applyFill="1"/>
    <xf numFmtId="0" fontId="47" fillId="2" borderId="8" xfId="0" applyFont="1" applyFill="1" applyBorder="1" applyAlignment="1">
      <alignment horizontal="center" vertical="top" wrapText="1"/>
    </xf>
    <xf numFmtId="0" fontId="47" fillId="2" borderId="19" xfId="0" applyFont="1" applyFill="1" applyBorder="1" applyAlignment="1">
      <alignment horizontal="center" vertical="top" wrapText="1"/>
    </xf>
    <xf numFmtId="0" fontId="34" fillId="0" borderId="0" xfId="0" applyFont="1"/>
    <xf numFmtId="4" fontId="18" fillId="2" borderId="2" xfId="15" applyNumberFormat="1" applyFont="1" applyFill="1" applyBorder="1" applyAlignment="1">
      <alignment horizontal="right" vertical="top"/>
    </xf>
    <xf numFmtId="0" fontId="54" fillId="2" borderId="8" xfId="0" applyFont="1" applyFill="1" applyBorder="1" applyAlignment="1">
      <alignment horizontal="center" vertical="top" wrapText="1"/>
    </xf>
    <xf numFmtId="0" fontId="5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166" fontId="17" fillId="2" borderId="9" xfId="0" applyNumberFormat="1" applyFont="1" applyFill="1" applyBorder="1" applyAlignment="1">
      <alignment horizontal="center" vertical="top" wrapText="1"/>
    </xf>
    <xf numFmtId="1" fontId="17" fillId="2" borderId="9" xfId="0" applyNumberFormat="1" applyFont="1" applyFill="1" applyBorder="1" applyAlignment="1">
      <alignment horizontal="center" vertical="center" wrapText="1"/>
    </xf>
    <xf numFmtId="1" fontId="1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top" wrapText="1"/>
    </xf>
    <xf numFmtId="1" fontId="38" fillId="2" borderId="2" xfId="0" applyNumberFormat="1" applyFont="1" applyFill="1" applyBorder="1" applyAlignment="1">
      <alignment horizontal="center" vertical="center"/>
    </xf>
    <xf numFmtId="1" fontId="17" fillId="2" borderId="20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vertical="top"/>
    </xf>
    <xf numFmtId="1" fontId="18" fillId="2" borderId="8" xfId="0" applyNumberFormat="1" applyFont="1" applyFill="1" applyBorder="1" applyAlignment="1">
      <alignment vertical="top"/>
    </xf>
    <xf numFmtId="166" fontId="7" fillId="2" borderId="2" xfId="0" applyNumberFormat="1" applyFont="1" applyFill="1" applyBorder="1" applyAlignment="1">
      <alignment horizontal="center" vertical="center" wrapText="1"/>
    </xf>
    <xf numFmtId="166" fontId="7" fillId="2" borderId="20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top"/>
    </xf>
    <xf numFmtId="0" fontId="10" fillId="2" borderId="11" xfId="0" applyFont="1" applyFill="1" applyBorder="1" applyAlignment="1">
      <alignment horizontal="left" vertical="top"/>
    </xf>
    <xf numFmtId="166" fontId="18" fillId="2" borderId="19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top"/>
    </xf>
    <xf numFmtId="166" fontId="10" fillId="2" borderId="9" xfId="1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right" vertical="top"/>
    </xf>
    <xf numFmtId="0" fontId="29" fillId="2" borderId="2" xfId="0" applyFont="1" applyFill="1" applyBorder="1" applyAlignment="1">
      <alignment horizontal="lef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10" fillId="2" borderId="5" xfId="0" applyFont="1" applyFill="1" applyBorder="1" applyAlignment="1">
      <alignment horizontal="center" vertical="top" wrapText="1"/>
    </xf>
    <xf numFmtId="4" fontId="17" fillId="2" borderId="2" xfId="16" applyNumberFormat="1" applyFont="1" applyFill="1" applyBorder="1" applyAlignment="1">
      <alignment horizontal="right" vertical="top"/>
    </xf>
    <xf numFmtId="14" fontId="7" fillId="2" borderId="2" xfId="0" applyNumberFormat="1" applyFont="1" applyFill="1" applyBorder="1" applyAlignment="1">
      <alignment horizontal="left" vertical="top"/>
    </xf>
    <xf numFmtId="0" fontId="7" fillId="0" borderId="2" xfId="0" applyFont="1" applyBorder="1"/>
    <xf numFmtId="166" fontId="17" fillId="2" borderId="2" xfId="1" applyNumberFormat="1" applyFont="1" applyFill="1" applyBorder="1" applyAlignment="1">
      <alignment horizontal="center" vertical="top" wrapText="1"/>
    </xf>
    <xf numFmtId="1" fontId="40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/>
    <xf numFmtId="4" fontId="17" fillId="3" borderId="2" xfId="0" applyNumberFormat="1" applyFont="1" applyFill="1" applyBorder="1" applyAlignment="1">
      <alignment horizontal="right" vertical="top"/>
    </xf>
    <xf numFmtId="0" fontId="7" fillId="2" borderId="11" xfId="0" applyFont="1" applyFill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0" fillId="2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21" xfId="0" applyFont="1" applyBorder="1" applyAlignment="1">
      <alignment horizontal="center" vertical="top"/>
    </xf>
    <xf numFmtId="0" fontId="10" fillId="2" borderId="11" xfId="0" applyFont="1" applyFill="1" applyBorder="1" applyAlignment="1">
      <alignment horizontal="center" vertical="top"/>
    </xf>
    <xf numFmtId="0" fontId="10" fillId="2" borderId="11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top"/>
    </xf>
    <xf numFmtId="0" fontId="7" fillId="5" borderId="5" xfId="0" applyFont="1" applyFill="1" applyBorder="1" applyAlignment="1">
      <alignment horizontal="center" vertical="top"/>
    </xf>
    <xf numFmtId="0" fontId="7" fillId="0" borderId="22" xfId="0" applyFont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3" fontId="10" fillId="2" borderId="6" xfId="0" applyNumberFormat="1" applyFont="1" applyFill="1" applyBorder="1" applyAlignment="1">
      <alignment horizontal="center" vertical="top"/>
    </xf>
    <xf numFmtId="17" fontId="10" fillId="2" borderId="22" xfId="0" applyNumberFormat="1" applyFont="1" applyFill="1" applyBorder="1" applyAlignment="1">
      <alignment horizontal="center" vertical="top"/>
    </xf>
    <xf numFmtId="0" fontId="10" fillId="2" borderId="21" xfId="0" applyFont="1" applyFill="1" applyBorder="1" applyAlignment="1">
      <alignment horizontal="center" vertical="top"/>
    </xf>
    <xf numFmtId="0" fontId="46" fillId="2" borderId="5" xfId="0" applyFont="1" applyFill="1" applyBorder="1" applyAlignment="1">
      <alignment horizontal="center" vertical="top"/>
    </xf>
    <xf numFmtId="0" fontId="46" fillId="3" borderId="5" xfId="0" applyFont="1" applyFill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0" fontId="7" fillId="3" borderId="5" xfId="0" applyFont="1" applyFill="1" applyBorder="1" applyAlignment="1">
      <alignment horizontal="center" vertical="top"/>
    </xf>
    <xf numFmtId="0" fontId="7" fillId="0" borderId="8" xfId="0" applyFont="1" applyBorder="1"/>
    <xf numFmtId="0" fontId="10" fillId="2" borderId="2" xfId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top" wrapText="1"/>
    </xf>
    <xf numFmtId="1" fontId="10" fillId="2" borderId="2" xfId="16" applyNumberFormat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 wrapText="1"/>
    </xf>
    <xf numFmtId="49" fontId="17" fillId="0" borderId="2" xfId="0" applyNumberFormat="1" applyFont="1" applyBorder="1" applyAlignment="1">
      <alignment horizontal="left" vertical="top" wrapText="1"/>
    </xf>
    <xf numFmtId="14" fontId="10" fillId="2" borderId="2" xfId="0" applyNumberFormat="1" applyFont="1" applyFill="1" applyBorder="1" applyAlignment="1">
      <alignment horizontal="left" vertical="top"/>
    </xf>
    <xf numFmtId="0" fontId="18" fillId="3" borderId="2" xfId="0" applyFont="1" applyFill="1" applyBorder="1" applyAlignment="1">
      <alignment horizontal="left" vertical="top" wrapText="1"/>
    </xf>
    <xf numFmtId="14" fontId="10" fillId="2" borderId="20" xfId="0" applyNumberFormat="1" applyFont="1" applyFill="1" applyBorder="1" applyAlignment="1">
      <alignment horizontal="right" vertical="center"/>
    </xf>
    <xf numFmtId="14" fontId="17" fillId="2" borderId="2" xfId="0" applyNumberFormat="1" applyFont="1" applyFill="1" applyBorder="1" applyAlignment="1">
      <alignment horizontal="left" vertical="top" wrapText="1"/>
    </xf>
    <xf numFmtId="4" fontId="17" fillId="2" borderId="2" xfId="15" applyNumberFormat="1" applyFont="1" applyFill="1" applyBorder="1" applyAlignment="1">
      <alignment horizontal="right" vertical="top"/>
    </xf>
    <xf numFmtId="0" fontId="10" fillId="2" borderId="2" xfId="0" applyFont="1" applyFill="1" applyBorder="1"/>
    <xf numFmtId="1" fontId="18" fillId="2" borderId="9" xfId="0" applyNumberFormat="1" applyFont="1" applyFill="1" applyBorder="1" applyAlignment="1">
      <alignment vertical="center" wrapText="1"/>
    </xf>
    <xf numFmtId="4" fontId="10" fillId="2" borderId="9" xfId="0" applyNumberFormat="1" applyFont="1" applyFill="1" applyBorder="1" applyAlignment="1">
      <alignment vertical="center" wrapText="1"/>
    </xf>
    <xf numFmtId="1" fontId="18" fillId="2" borderId="9" xfId="0" applyNumberFormat="1" applyFont="1" applyFill="1" applyBorder="1" applyAlignment="1">
      <alignment horizontal="center" vertical="center"/>
    </xf>
    <xf numFmtId="0" fontId="10" fillId="0" borderId="2" xfId="0" applyFont="1" applyBorder="1"/>
    <xf numFmtId="0" fontId="10" fillId="2" borderId="0" xfId="0" applyFont="1" applyFill="1"/>
    <xf numFmtId="0" fontId="7" fillId="2" borderId="19" xfId="0" applyFont="1" applyFill="1" applyBorder="1"/>
    <xf numFmtId="0" fontId="7" fillId="6" borderId="5" xfId="0" applyFont="1" applyFill="1" applyBorder="1" applyAlignment="1">
      <alignment horizontal="center" vertical="top"/>
    </xf>
    <xf numFmtId="0" fontId="17" fillId="6" borderId="2" xfId="0" applyFont="1" applyFill="1" applyBorder="1" applyAlignment="1">
      <alignment horizontal="left" vertical="top" wrapText="1"/>
    </xf>
    <xf numFmtId="49" fontId="7" fillId="2" borderId="2" xfId="15" applyNumberFormat="1" applyFont="1" applyFill="1" applyBorder="1" applyAlignment="1">
      <alignment horizontal="left" vertical="top" wrapText="1"/>
    </xf>
    <xf numFmtId="49" fontId="17" fillId="2" borderId="2" xfId="0" applyNumberFormat="1" applyFont="1" applyFill="1" applyBorder="1" applyAlignment="1">
      <alignment horizontal="left" vertical="top"/>
    </xf>
    <xf numFmtId="0" fontId="20" fillId="0" borderId="2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3" fillId="0" borderId="2" xfId="0" applyFont="1" applyBorder="1"/>
    <xf numFmtId="0" fontId="20" fillId="0" borderId="2" xfId="0" applyFont="1" applyBorder="1" applyAlignment="1">
      <alignment horizontal="center" vertical="center"/>
    </xf>
    <xf numFmtId="0" fontId="3" fillId="0" borderId="0" xfId="0" applyFont="1"/>
    <xf numFmtId="1" fontId="20" fillId="0" borderId="2" xfId="0" applyNumberFormat="1" applyFont="1" applyBorder="1" applyAlignment="1">
      <alignment horizontal="center"/>
    </xf>
    <xf numFmtId="4" fontId="20" fillId="0" borderId="2" xfId="0" applyNumberFormat="1" applyFont="1" applyBorder="1"/>
    <xf numFmtId="0" fontId="55" fillId="0" borderId="2" xfId="0" applyFont="1" applyBorder="1" applyAlignment="1">
      <alignment horizontal="right"/>
    </xf>
    <xf numFmtId="0" fontId="56" fillId="2" borderId="8" xfId="0" applyFont="1" applyFill="1" applyBorder="1" applyAlignment="1">
      <alignment vertical="top" wrapText="1"/>
    </xf>
    <xf numFmtId="49" fontId="56" fillId="2" borderId="8" xfId="0" applyNumberFormat="1" applyFont="1" applyFill="1" applyBorder="1" applyAlignment="1">
      <alignment horizontal="left" vertical="top" wrapText="1"/>
    </xf>
    <xf numFmtId="0" fontId="56" fillId="2" borderId="8" xfId="0" applyFont="1" applyFill="1" applyBorder="1" applyAlignment="1">
      <alignment horizontal="center" vertical="top" wrapText="1"/>
    </xf>
    <xf numFmtId="4" fontId="56" fillId="2" borderId="2" xfId="0" applyNumberFormat="1" applyFont="1" applyFill="1" applyBorder="1" applyAlignment="1">
      <alignment vertical="top"/>
    </xf>
    <xf numFmtId="4" fontId="56" fillId="2" borderId="5" xfId="0" applyNumberFormat="1" applyFont="1" applyFill="1" applyBorder="1" applyAlignment="1">
      <alignment vertical="top"/>
    </xf>
    <xf numFmtId="0" fontId="56" fillId="2" borderId="2" xfId="0" applyFont="1" applyFill="1" applyBorder="1" applyAlignment="1">
      <alignment horizontal="left" vertical="top" wrapText="1"/>
    </xf>
    <xf numFmtId="0" fontId="3" fillId="2" borderId="8" xfId="0" applyFont="1" applyFill="1" applyBorder="1" applyAlignment="1">
      <alignment horizontal="left" vertical="top"/>
    </xf>
    <xf numFmtId="0" fontId="3" fillId="2" borderId="8" xfId="0" applyFont="1" applyFill="1" applyBorder="1" applyAlignment="1">
      <alignment vertical="top" wrapText="1"/>
    </xf>
    <xf numFmtId="1" fontId="56" fillId="2" borderId="8" xfId="0" applyNumberFormat="1" applyFont="1" applyFill="1" applyBorder="1" applyAlignment="1">
      <alignment horizontal="center" vertical="top" wrapText="1"/>
    </xf>
    <xf numFmtId="0" fontId="3" fillId="2" borderId="8" xfId="0" applyFont="1" applyFill="1" applyBorder="1" applyAlignment="1">
      <alignment horizontal="left" vertical="top" wrapText="1"/>
    </xf>
    <xf numFmtId="49" fontId="3" fillId="2" borderId="8" xfId="0" applyNumberFormat="1" applyFont="1" applyFill="1" applyBorder="1" applyAlignment="1">
      <alignment horizontal="left" vertical="top" wrapText="1"/>
    </xf>
    <xf numFmtId="0" fontId="20" fillId="2" borderId="8" xfId="0" applyFont="1" applyFill="1" applyBorder="1" applyAlignment="1">
      <alignment horizontal="center" vertical="top"/>
    </xf>
    <xf numFmtId="0" fontId="20" fillId="2" borderId="8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vertical="top"/>
    </xf>
    <xf numFmtId="1" fontId="3" fillId="2" borderId="8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vertical="top" wrapText="1"/>
    </xf>
    <xf numFmtId="1" fontId="56" fillId="2" borderId="8" xfId="0" applyNumberFormat="1" applyFont="1" applyFill="1" applyBorder="1" applyAlignment="1">
      <alignment horizontal="left" vertical="top" wrapText="1"/>
    </xf>
    <xf numFmtId="14" fontId="56" fillId="2" borderId="2" xfId="0" applyNumberFormat="1" applyFont="1" applyFill="1" applyBorder="1" applyAlignment="1">
      <alignment horizontal="left" vertical="center"/>
    </xf>
    <xf numFmtId="4" fontId="17" fillId="2" borderId="2" xfId="0" applyNumberFormat="1" applyFont="1" applyFill="1" applyBorder="1" applyAlignment="1">
      <alignment horizontal="right" vertical="top" wrapText="1"/>
    </xf>
    <xf numFmtId="4" fontId="17" fillId="2" borderId="2" xfId="13" applyNumberFormat="1" applyFont="1" applyFill="1" applyBorder="1" applyAlignment="1">
      <alignment horizontal="right" vertical="top"/>
    </xf>
    <xf numFmtId="4" fontId="17" fillId="0" borderId="2" xfId="0" applyNumberFormat="1" applyFont="1" applyBorder="1" applyAlignment="1">
      <alignment horizontal="right" vertical="top"/>
    </xf>
    <xf numFmtId="4" fontId="17" fillId="2" borderId="2" xfId="21" applyNumberFormat="1" applyFont="1" applyFill="1" applyBorder="1" applyAlignment="1">
      <alignment horizontal="right" vertical="top"/>
    </xf>
    <xf numFmtId="4" fontId="17" fillId="2" borderId="2" xfId="1" applyNumberFormat="1" applyFont="1" applyFill="1" applyBorder="1" applyAlignment="1">
      <alignment horizontal="right" vertical="top"/>
    </xf>
    <xf numFmtId="4" fontId="17" fillId="2" borderId="2" xfId="18" applyNumberFormat="1" applyFont="1" applyFill="1" applyBorder="1" applyAlignment="1">
      <alignment horizontal="right" vertical="top"/>
    </xf>
    <xf numFmtId="4" fontId="17" fillId="0" borderId="2" xfId="15" applyNumberFormat="1" applyFont="1" applyBorder="1" applyAlignment="1">
      <alignment horizontal="right" vertical="top"/>
    </xf>
    <xf numFmtId="4" fontId="17" fillId="2" borderId="2" xfId="0" applyNumberFormat="1" applyFont="1" applyFill="1" applyBorder="1" applyAlignment="1">
      <alignment horizontal="right" vertical="top" wrapText="1" shrinkToFit="1"/>
    </xf>
    <xf numFmtId="4" fontId="17" fillId="6" borderId="2" xfId="0" applyNumberFormat="1" applyFont="1" applyFill="1" applyBorder="1" applyAlignment="1">
      <alignment vertical="top"/>
    </xf>
    <xf numFmtId="4" fontId="10" fillId="2" borderId="2" xfId="0" applyNumberFormat="1" applyFont="1" applyFill="1" applyBorder="1" applyAlignment="1">
      <alignment vertical="top"/>
    </xf>
    <xf numFmtId="4" fontId="7" fillId="0" borderId="2" xfId="0" applyNumberFormat="1" applyFont="1" applyBorder="1"/>
    <xf numFmtId="4" fontId="18" fillId="2" borderId="2" xfId="4" applyNumberFormat="1" applyFont="1" applyFill="1" applyBorder="1" applyAlignment="1">
      <alignment vertical="top" wrapText="1"/>
    </xf>
    <xf numFmtId="1" fontId="7" fillId="2" borderId="6" xfId="0" applyNumberFormat="1" applyFont="1" applyFill="1" applyBorder="1" applyAlignment="1">
      <alignment horizontal="center" vertical="top" wrapText="1"/>
    </xf>
    <xf numFmtId="4" fontId="7" fillId="0" borderId="2" xfId="0" applyNumberFormat="1" applyFont="1" applyBorder="1" applyAlignment="1">
      <alignment horizontal="center" vertical="top" wrapText="1"/>
    </xf>
    <xf numFmtId="4" fontId="10" fillId="0" borderId="2" xfId="0" applyNumberFormat="1" applyFont="1" applyBorder="1" applyAlignment="1">
      <alignment horizontal="center" vertical="top"/>
    </xf>
    <xf numFmtId="4" fontId="10" fillId="0" borderId="2" xfId="0" applyNumberFormat="1" applyFont="1" applyBorder="1" applyAlignment="1">
      <alignment horizontal="center" vertical="top" wrapText="1"/>
    </xf>
    <xf numFmtId="4" fontId="18" fillId="0" borderId="2" xfId="0" applyNumberFormat="1" applyFont="1" applyBorder="1" applyAlignment="1">
      <alignment horizontal="center" vertical="top" wrapText="1"/>
    </xf>
    <xf numFmtId="4" fontId="10" fillId="2" borderId="2" xfId="16" applyNumberFormat="1" applyFont="1" applyFill="1" applyBorder="1" applyAlignment="1">
      <alignment vertical="top" wrapText="1"/>
    </xf>
    <xf numFmtId="4" fontId="17" fillId="0" borderId="2" xfId="21" applyNumberFormat="1" applyFont="1" applyBorder="1" applyAlignment="1">
      <alignment horizontal="right" vertical="top"/>
    </xf>
    <xf numFmtId="4" fontId="10" fillId="2" borderId="2" xfId="21" applyNumberFormat="1" applyFont="1" applyFill="1" applyBorder="1" applyAlignment="1">
      <alignment vertical="top" wrapText="1"/>
    </xf>
    <xf numFmtId="4" fontId="17" fillId="0" borderId="2" xfId="20" applyNumberFormat="1" applyFont="1" applyBorder="1" applyAlignment="1">
      <alignment horizontal="right" vertical="top"/>
    </xf>
    <xf numFmtId="4" fontId="10" fillId="2" borderId="2" xfId="1" applyNumberFormat="1" applyFont="1" applyFill="1" applyBorder="1" applyAlignment="1">
      <alignment vertical="top" wrapText="1"/>
    </xf>
    <xf numFmtId="4" fontId="17" fillId="0" borderId="2" xfId="0" applyNumberFormat="1" applyFont="1" applyBorder="1" applyAlignment="1">
      <alignment vertical="top"/>
    </xf>
    <xf numFmtId="4" fontId="18" fillId="2" borderId="2" xfId="0" applyNumberFormat="1" applyFont="1" applyFill="1" applyBorder="1" applyAlignment="1">
      <alignment vertical="center" wrapText="1"/>
    </xf>
    <xf numFmtId="4" fontId="10" fillId="2" borderId="2" xfId="0" applyNumberFormat="1" applyFont="1" applyFill="1" applyBorder="1" applyAlignment="1">
      <alignment vertical="center"/>
    </xf>
    <xf numFmtId="4" fontId="17" fillId="2" borderId="2" xfId="4" applyNumberFormat="1" applyFont="1" applyFill="1" applyBorder="1" applyAlignment="1">
      <alignment horizontal="right" vertical="top" wrapText="1"/>
    </xf>
    <xf numFmtId="4" fontId="17" fillId="0" borderId="2" xfId="17" applyNumberFormat="1" applyFont="1" applyBorder="1" applyAlignment="1">
      <alignment horizontal="right" vertical="top"/>
    </xf>
    <xf numFmtId="4" fontId="17" fillId="2" borderId="2" xfId="17" applyNumberFormat="1" applyFont="1" applyFill="1" applyBorder="1" applyAlignment="1">
      <alignment horizontal="right" vertical="top"/>
    </xf>
    <xf numFmtId="4" fontId="17" fillId="0" borderId="2" xfId="18" applyNumberFormat="1" applyFont="1" applyBorder="1" applyAlignment="1">
      <alignment horizontal="right" vertical="top"/>
    </xf>
    <xf numFmtId="4" fontId="17" fillId="0" borderId="2" xfId="1" applyNumberFormat="1" applyFont="1" applyBorder="1" applyAlignment="1">
      <alignment horizontal="right" vertical="top" wrapText="1"/>
    </xf>
    <xf numFmtId="4" fontId="17" fillId="2" borderId="2" xfId="1" applyNumberFormat="1" applyFont="1" applyFill="1" applyBorder="1" applyAlignment="1">
      <alignment horizontal="right" vertical="top" wrapText="1"/>
    </xf>
    <xf numFmtId="4" fontId="17" fillId="2" borderId="2" xfId="0" applyNumberFormat="1" applyFont="1" applyFill="1" applyBorder="1" applyAlignment="1">
      <alignment vertical="top" wrapText="1"/>
    </xf>
    <xf numFmtId="4" fontId="17" fillId="0" borderId="2" xfId="12" applyNumberFormat="1" applyFont="1" applyBorder="1" applyAlignment="1">
      <alignment horizontal="right" vertical="top"/>
    </xf>
    <xf numFmtId="4" fontId="17" fillId="0" borderId="2" xfId="0" applyNumberFormat="1" applyFont="1" applyBorder="1" applyAlignment="1">
      <alignment horizontal="center" vertical="top"/>
    </xf>
    <xf numFmtId="4" fontId="17" fillId="3" borderId="2" xfId="0" applyNumberFormat="1" applyFont="1" applyFill="1" applyBorder="1" applyAlignment="1">
      <alignment horizontal="center" vertical="top"/>
    </xf>
    <xf numFmtId="166" fontId="17" fillId="2" borderId="2" xfId="0" applyNumberFormat="1" applyFont="1" applyFill="1" applyBorder="1" applyAlignment="1">
      <alignment horizontal="left" vertical="top" wrapText="1"/>
    </xf>
    <xf numFmtId="14" fontId="7" fillId="2" borderId="2" xfId="0" applyNumberFormat="1" applyFont="1" applyFill="1" applyBorder="1" applyAlignment="1">
      <alignment vertical="top"/>
    </xf>
    <xf numFmtId="14" fontId="7" fillId="0" borderId="6" xfId="0" applyNumberFormat="1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4" fontId="10" fillId="2" borderId="6" xfId="0" applyNumberFormat="1" applyFont="1" applyFill="1" applyBorder="1" applyAlignment="1">
      <alignment horizontal="center" vertical="center"/>
    </xf>
    <xf numFmtId="14" fontId="7" fillId="0" borderId="6" xfId="1" applyNumberFormat="1" applyFont="1" applyBorder="1" applyAlignment="1">
      <alignment horizontal="center" vertical="center"/>
    </xf>
    <xf numFmtId="14" fontId="7" fillId="2" borderId="6" xfId="0" applyNumberFormat="1" applyFont="1" applyFill="1" applyBorder="1" applyAlignment="1">
      <alignment horizontal="center" vertical="center"/>
    </xf>
    <xf numFmtId="14" fontId="17" fillId="2" borderId="6" xfId="0" applyNumberFormat="1" applyFont="1" applyFill="1" applyBorder="1" applyAlignment="1">
      <alignment horizontal="center" vertical="center"/>
    </xf>
    <xf numFmtId="14" fontId="19" fillId="2" borderId="6" xfId="0" applyNumberFormat="1" applyFont="1" applyFill="1" applyBorder="1" applyAlignment="1">
      <alignment horizontal="center" vertical="center"/>
    </xf>
    <xf numFmtId="14" fontId="18" fillId="2" borderId="6" xfId="0" applyNumberFormat="1" applyFont="1" applyFill="1" applyBorder="1" applyAlignment="1">
      <alignment horizontal="center" vertical="center"/>
    </xf>
    <xf numFmtId="14" fontId="17" fillId="0" borderId="6" xfId="1" applyNumberFormat="1" applyFont="1" applyBorder="1" applyAlignment="1">
      <alignment horizontal="center" vertical="center"/>
    </xf>
    <xf numFmtId="14" fontId="18" fillId="3" borderId="6" xfId="0" applyNumberFormat="1" applyFont="1" applyFill="1" applyBorder="1" applyAlignment="1">
      <alignment horizontal="center" vertical="center"/>
    </xf>
    <xf numFmtId="14" fontId="7" fillId="2" borderId="22" xfId="15" applyNumberFormat="1" applyFont="1" applyFill="1" applyBorder="1" applyAlignment="1">
      <alignment horizontal="center" vertical="center" wrapText="1"/>
    </xf>
    <xf numFmtId="14" fontId="7" fillId="2" borderId="6" xfId="15" applyNumberFormat="1" applyFont="1" applyFill="1" applyBorder="1" applyAlignment="1">
      <alignment horizontal="center" vertical="center" wrapText="1"/>
    </xf>
    <xf numFmtId="14" fontId="10" fillId="2" borderId="6" xfId="0" applyNumberFormat="1" applyFont="1" applyFill="1" applyBorder="1" applyAlignment="1">
      <alignment horizontal="center" vertical="center" wrapText="1"/>
    </xf>
    <xf numFmtId="14" fontId="7" fillId="2" borderId="6" xfId="1" applyNumberFormat="1" applyFont="1" applyFill="1" applyBorder="1" applyAlignment="1">
      <alignment horizontal="center" vertical="center"/>
    </xf>
    <xf numFmtId="14" fontId="10" fillId="2" borderId="6" xfId="1" applyNumberFormat="1" applyFont="1" applyFill="1" applyBorder="1" applyAlignment="1">
      <alignment horizontal="center" vertical="center"/>
    </xf>
    <xf numFmtId="14" fontId="10" fillId="2" borderId="6" xfId="16" applyNumberFormat="1" applyFont="1" applyFill="1" applyBorder="1" applyAlignment="1">
      <alignment horizontal="center" vertical="center" wrapText="1"/>
    </xf>
    <xf numFmtId="14" fontId="17" fillId="2" borderId="6" xfId="1" applyNumberFormat="1" applyFont="1" applyFill="1" applyBorder="1" applyAlignment="1">
      <alignment horizontal="center" vertical="center"/>
    </xf>
    <xf numFmtId="14" fontId="10" fillId="2" borderId="6" xfId="21" applyNumberFormat="1" applyFont="1" applyFill="1" applyBorder="1" applyAlignment="1">
      <alignment horizontal="center" vertical="center" wrapText="1"/>
    </xf>
    <xf numFmtId="14" fontId="7" fillId="2" borderId="6" xfId="0" applyNumberFormat="1" applyFont="1" applyFill="1" applyBorder="1" applyAlignment="1">
      <alignment horizontal="center" vertical="center" wrapText="1"/>
    </xf>
    <xf numFmtId="14" fontId="18" fillId="2" borderId="6" xfId="0" applyNumberFormat="1" applyFont="1" applyFill="1" applyBorder="1" applyAlignment="1">
      <alignment horizontal="center" vertical="center" wrapText="1"/>
    </xf>
    <xf numFmtId="14" fontId="17" fillId="0" borderId="6" xfId="0" applyNumberFormat="1" applyFont="1" applyBorder="1" applyAlignment="1">
      <alignment horizontal="center" vertical="center" wrapText="1"/>
    </xf>
    <xf numFmtId="14" fontId="17" fillId="2" borderId="6" xfId="0" applyNumberFormat="1" applyFont="1" applyFill="1" applyBorder="1" applyAlignment="1">
      <alignment horizontal="center" vertical="center" wrapText="1"/>
    </xf>
    <xf numFmtId="14" fontId="10" fillId="2" borderId="6" xfId="1" applyNumberFormat="1" applyFont="1" applyFill="1" applyBorder="1" applyAlignment="1">
      <alignment horizontal="center" vertical="center" wrapText="1"/>
    </xf>
    <xf numFmtId="14" fontId="7" fillId="0" borderId="6" xfId="0" applyNumberFormat="1" applyFont="1" applyBorder="1" applyAlignment="1">
      <alignment horizontal="center" vertical="center"/>
    </xf>
    <xf numFmtId="14" fontId="17" fillId="0" borderId="22" xfId="0" applyNumberFormat="1" applyFont="1" applyBorder="1" applyAlignment="1">
      <alignment horizontal="center" vertical="center" wrapText="1"/>
    </xf>
    <xf numFmtId="14" fontId="7" fillId="0" borderId="22" xfId="0" applyNumberFormat="1" applyFont="1" applyBorder="1" applyAlignment="1">
      <alignment horizontal="center" vertical="center" wrapText="1"/>
    </xf>
    <xf numFmtId="14" fontId="18" fillId="2" borderId="10" xfId="0" applyNumberFormat="1" applyFont="1" applyFill="1" applyBorder="1" applyAlignment="1">
      <alignment horizontal="center" vertical="center" wrapText="1"/>
    </xf>
    <xf numFmtId="14" fontId="18" fillId="2" borderId="6" xfId="4" applyNumberFormat="1" applyFont="1" applyFill="1" applyBorder="1" applyAlignment="1">
      <alignment horizontal="center" vertical="center" wrapText="1"/>
    </xf>
    <xf numFmtId="14" fontId="17" fillId="2" borderId="6" xfId="15" applyNumberFormat="1" applyFont="1" applyFill="1" applyBorder="1" applyAlignment="1">
      <alignment horizontal="center" vertical="center" wrapText="1"/>
    </xf>
    <xf numFmtId="14" fontId="7" fillId="0" borderId="6" xfId="15" applyNumberFormat="1" applyFont="1" applyBorder="1" applyAlignment="1">
      <alignment horizontal="center" vertical="center" wrapText="1"/>
    </xf>
    <xf numFmtId="14" fontId="7" fillId="2" borderId="22" xfId="0" applyNumberFormat="1" applyFont="1" applyFill="1" applyBorder="1" applyAlignment="1">
      <alignment horizontal="center" vertical="center"/>
    </xf>
    <xf numFmtId="14" fontId="10" fillId="2" borderId="10" xfId="1" applyNumberFormat="1" applyFont="1" applyFill="1" applyBorder="1" applyAlignment="1">
      <alignment horizontal="center" vertical="center"/>
    </xf>
    <xf numFmtId="14" fontId="10" fillId="2" borderId="22" xfId="1" applyNumberFormat="1" applyFont="1" applyFill="1" applyBorder="1" applyAlignment="1">
      <alignment horizontal="center" vertical="center"/>
    </xf>
    <xf numFmtId="14" fontId="7" fillId="3" borderId="6" xfId="0" applyNumberFormat="1" applyFont="1" applyFill="1" applyBorder="1" applyAlignment="1">
      <alignment horizontal="center" vertical="center"/>
    </xf>
    <xf numFmtId="14" fontId="52" fillId="2" borderId="6" xfId="0" applyNumberFormat="1" applyFont="1" applyFill="1" applyBorder="1" applyAlignment="1">
      <alignment horizontal="center" vertical="center"/>
    </xf>
    <xf numFmtId="14" fontId="17" fillId="0" borderId="6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/>
    </xf>
    <xf numFmtId="0" fontId="17" fillId="0" borderId="2" xfId="1" applyFont="1" applyBorder="1" applyAlignment="1">
      <alignment horizontal="left" vertical="top" wrapText="1"/>
    </xf>
    <xf numFmtId="0" fontId="51" fillId="2" borderId="2" xfId="0" applyFont="1" applyFill="1" applyBorder="1" applyAlignment="1">
      <alignment horizontal="left" vertical="top"/>
    </xf>
    <xf numFmtId="0" fontId="18" fillId="2" borderId="2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/>
    </xf>
    <xf numFmtId="166" fontId="17" fillId="2" borderId="2" xfId="0" applyNumberFormat="1" applyFont="1" applyFill="1" applyBorder="1" applyAlignment="1">
      <alignment horizontal="left" vertical="top"/>
    </xf>
    <xf numFmtId="0" fontId="39" fillId="2" borderId="2" xfId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top"/>
    </xf>
    <xf numFmtId="1" fontId="10" fillId="2" borderId="2" xfId="21" applyNumberFormat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top"/>
    </xf>
    <xf numFmtId="166" fontId="18" fillId="2" borderId="2" xfId="0" applyNumberFormat="1" applyFont="1" applyFill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left" vertical="top" wrapText="1"/>
    </xf>
    <xf numFmtId="4" fontId="17" fillId="2" borderId="2" xfId="0" applyNumberFormat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center" wrapText="1"/>
    </xf>
    <xf numFmtId="0" fontId="17" fillId="2" borderId="2" xfId="4" applyFont="1" applyFill="1" applyBorder="1" applyAlignment="1">
      <alignment horizontal="left" vertical="top" wrapText="1"/>
    </xf>
    <xf numFmtId="14" fontId="17" fillId="2" borderId="2" xfId="15" applyNumberFormat="1" applyFont="1" applyFill="1" applyBorder="1" applyAlignment="1">
      <alignment horizontal="left" vertical="top" wrapText="1"/>
    </xf>
    <xf numFmtId="1" fontId="18" fillId="2" borderId="2" xfId="4" applyNumberFormat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center" wrapText="1"/>
    </xf>
    <xf numFmtId="166" fontId="18" fillId="2" borderId="2" xfId="1" applyNumberFormat="1" applyFont="1" applyFill="1" applyBorder="1" applyAlignment="1">
      <alignment horizontal="left" vertical="top" wrapText="1"/>
    </xf>
    <xf numFmtId="166" fontId="17" fillId="2" borderId="2" xfId="1" applyNumberFormat="1" applyFont="1" applyFill="1" applyBorder="1" applyAlignment="1">
      <alignment horizontal="left" vertical="top" wrapText="1"/>
    </xf>
    <xf numFmtId="1" fontId="17" fillId="2" borderId="2" xfId="0" applyNumberFormat="1" applyFont="1" applyFill="1" applyBorder="1" applyAlignment="1">
      <alignment horizontal="left" vertical="top" wrapText="1"/>
    </xf>
    <xf numFmtId="1" fontId="39" fillId="2" borderId="2" xfId="0" applyNumberFormat="1" applyFont="1" applyFill="1" applyBorder="1" applyAlignment="1">
      <alignment horizontal="left" vertical="center"/>
    </xf>
    <xf numFmtId="1" fontId="18" fillId="3" borderId="2" xfId="0" applyNumberFormat="1" applyFont="1" applyFill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 wrapText="1"/>
    </xf>
    <xf numFmtId="166" fontId="17" fillId="2" borderId="2" xfId="4" applyNumberFormat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/>
    </xf>
    <xf numFmtId="0" fontId="17" fillId="0" borderId="2" xfId="1" applyFont="1" applyBorder="1" applyAlignment="1">
      <alignment horizontal="left" vertical="top"/>
    </xf>
    <xf numFmtId="14" fontId="17" fillId="0" borderId="2" xfId="1" applyNumberFormat="1" applyFont="1" applyBorder="1" applyAlignment="1">
      <alignment horizontal="left" vertical="top" wrapText="1"/>
    </xf>
    <xf numFmtId="14" fontId="17" fillId="2" borderId="2" xfId="1" applyNumberFormat="1" applyFont="1" applyFill="1" applyBorder="1" applyAlignment="1">
      <alignment horizontal="left" vertical="top" wrapText="1"/>
    </xf>
    <xf numFmtId="14" fontId="17" fillId="6" borderId="6" xfId="0" applyNumberFormat="1" applyFont="1" applyFill="1" applyBorder="1" applyAlignment="1">
      <alignment horizontal="center" vertical="center"/>
    </xf>
    <xf numFmtId="0" fontId="47" fillId="6" borderId="8" xfId="0" applyFont="1" applyFill="1" applyBorder="1" applyAlignment="1">
      <alignment horizontal="center" vertical="top" wrapText="1"/>
    </xf>
    <xf numFmtId="0" fontId="7" fillId="6" borderId="0" xfId="0" applyFont="1" applyFill="1"/>
    <xf numFmtId="49" fontId="7" fillId="2" borderId="2" xfId="0" applyNumberFormat="1" applyFont="1" applyFill="1" applyBorder="1" applyAlignment="1">
      <alignment horizontal="left" vertical="top" wrapText="1"/>
    </xf>
    <xf numFmtId="14" fontId="7" fillId="2" borderId="2" xfId="0" applyNumberFormat="1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left" vertical="top" wrapText="1"/>
    </xf>
    <xf numFmtId="14" fontId="17" fillId="2" borderId="10" xfId="0" applyNumberFormat="1" applyFont="1" applyFill="1" applyBorder="1" applyAlignment="1">
      <alignment horizontal="center" vertical="center"/>
    </xf>
    <xf numFmtId="0" fontId="48" fillId="2" borderId="20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top" wrapText="1"/>
    </xf>
    <xf numFmtId="0" fontId="48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left" vertical="top" wrapText="1"/>
    </xf>
    <xf numFmtId="14" fontId="17" fillId="2" borderId="2" xfId="0" applyNumberFormat="1" applyFont="1" applyFill="1" applyBorder="1" applyAlignment="1">
      <alignment horizontal="left" vertical="center"/>
    </xf>
    <xf numFmtId="0" fontId="50" fillId="7" borderId="2" xfId="0" applyFont="1" applyFill="1" applyBorder="1" applyAlignment="1">
      <alignment horizontal="left" vertical="top" wrapText="1"/>
    </xf>
    <xf numFmtId="0" fontId="35" fillId="7" borderId="2" xfId="0" applyFont="1" applyFill="1" applyBorder="1" applyAlignment="1">
      <alignment horizontal="left" vertical="top" wrapText="1"/>
    </xf>
    <xf numFmtId="0" fontId="7" fillId="6" borderId="2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left" vertical="top"/>
    </xf>
    <xf numFmtId="0" fontId="18" fillId="0" borderId="5" xfId="0" applyFont="1" applyBorder="1" applyAlignment="1">
      <alignment horizontal="left" vertical="top" wrapText="1"/>
    </xf>
    <xf numFmtId="0" fontId="17" fillId="0" borderId="5" xfId="1" applyFont="1" applyBorder="1" applyAlignment="1">
      <alignment horizontal="left" vertical="top" wrapText="1"/>
    </xf>
    <xf numFmtId="0" fontId="17" fillId="2" borderId="7" xfId="0" applyFont="1" applyFill="1" applyBorder="1" applyAlignment="1">
      <alignment horizontal="left" vertical="top" wrapText="1"/>
    </xf>
    <xf numFmtId="0" fontId="51" fillId="2" borderId="5" xfId="0" applyFont="1" applyFill="1" applyBorder="1" applyAlignment="1">
      <alignment horizontal="left" vertical="top"/>
    </xf>
    <xf numFmtId="0" fontId="18" fillId="2" borderId="5" xfId="0" applyFont="1" applyFill="1" applyBorder="1" applyAlignment="1">
      <alignment horizontal="left" vertical="top"/>
    </xf>
    <xf numFmtId="0" fontId="18" fillId="2" borderId="5" xfId="0" applyFont="1" applyFill="1" applyBorder="1" applyAlignment="1">
      <alignment horizontal="left" vertical="top" wrapText="1"/>
    </xf>
    <xf numFmtId="0" fontId="18" fillId="3" borderId="5" xfId="0" applyFont="1" applyFill="1" applyBorder="1" applyAlignment="1">
      <alignment horizontal="left" vertical="top" wrapText="1"/>
    </xf>
    <xf numFmtId="14" fontId="7" fillId="2" borderId="5" xfId="15" applyNumberFormat="1" applyFont="1" applyFill="1" applyBorder="1" applyAlignment="1">
      <alignment horizontal="left" vertical="top" wrapText="1"/>
    </xf>
    <xf numFmtId="0" fontId="7" fillId="0" borderId="5" xfId="0" applyFont="1" applyBorder="1" applyAlignment="1">
      <alignment horizontal="left"/>
    </xf>
    <xf numFmtId="166" fontId="17" fillId="2" borderId="5" xfId="0" applyNumberFormat="1" applyFont="1" applyFill="1" applyBorder="1" applyAlignment="1">
      <alignment horizontal="left" vertical="top" wrapText="1"/>
    </xf>
    <xf numFmtId="166" fontId="17" fillId="2" borderId="5" xfId="0" applyNumberFormat="1" applyFont="1" applyFill="1" applyBorder="1" applyAlignment="1">
      <alignment horizontal="left" vertical="top"/>
    </xf>
    <xf numFmtId="1" fontId="10" fillId="2" borderId="5" xfId="0" applyNumberFormat="1" applyFont="1" applyFill="1" applyBorder="1" applyAlignment="1">
      <alignment horizontal="left" vertical="top" wrapText="1"/>
    </xf>
    <xf numFmtId="0" fontId="17" fillId="2" borderId="5" xfId="1" applyFont="1" applyFill="1" applyBorder="1" applyAlignment="1">
      <alignment horizontal="left" vertical="top" wrapText="1"/>
    </xf>
    <xf numFmtId="0" fontId="39" fillId="2" borderId="5" xfId="1" applyFont="1" applyFill="1" applyBorder="1" applyAlignment="1">
      <alignment horizontal="left" vertical="top" wrapText="1"/>
    </xf>
    <xf numFmtId="1" fontId="18" fillId="2" borderId="5" xfId="0" applyNumberFormat="1" applyFont="1" applyFill="1" applyBorder="1" applyAlignment="1">
      <alignment horizontal="left" vertical="top"/>
    </xf>
    <xf numFmtId="14" fontId="18" fillId="2" borderId="5" xfId="0" applyNumberFormat="1" applyFont="1" applyFill="1" applyBorder="1" applyAlignment="1">
      <alignment horizontal="left" vertical="top" wrapText="1"/>
    </xf>
    <xf numFmtId="14" fontId="17" fillId="2" borderId="5" xfId="0" applyNumberFormat="1" applyFont="1" applyFill="1" applyBorder="1" applyAlignment="1">
      <alignment horizontal="left" vertical="top" wrapText="1"/>
    </xf>
    <xf numFmtId="1" fontId="10" fillId="2" borderId="5" xfId="16" applyNumberFormat="1" applyFont="1" applyFill="1" applyBorder="1" applyAlignment="1">
      <alignment horizontal="left" vertical="top" wrapText="1"/>
    </xf>
    <xf numFmtId="1" fontId="10" fillId="2" borderId="5" xfId="21" applyNumberFormat="1" applyFont="1" applyFill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0" fillId="2" borderId="5" xfId="1" applyFont="1" applyFill="1" applyBorder="1" applyAlignment="1">
      <alignment horizontal="left" vertical="top" wrapText="1"/>
    </xf>
    <xf numFmtId="1" fontId="10" fillId="2" borderId="5" xfId="0" applyNumberFormat="1" applyFont="1" applyFill="1" applyBorder="1" applyAlignment="1">
      <alignment horizontal="left" vertical="top"/>
    </xf>
    <xf numFmtId="166" fontId="18" fillId="2" borderId="5" xfId="0" applyNumberFormat="1" applyFont="1" applyFill="1" applyBorder="1" applyAlignment="1">
      <alignment horizontal="left" vertical="top" wrapText="1"/>
    </xf>
    <xf numFmtId="14" fontId="17" fillId="0" borderId="5" xfId="0" applyNumberFormat="1" applyFont="1" applyBorder="1" applyAlignment="1">
      <alignment horizontal="left" vertical="top" wrapText="1"/>
    </xf>
    <xf numFmtId="1" fontId="18" fillId="2" borderId="5" xfId="0" applyNumberFormat="1" applyFont="1" applyFill="1" applyBorder="1" applyAlignment="1">
      <alignment horizontal="left" vertical="top" wrapText="1"/>
    </xf>
    <xf numFmtId="4" fontId="17" fillId="2" borderId="5" xfId="0" applyNumberFormat="1" applyFont="1" applyFill="1" applyBorder="1" applyAlignment="1">
      <alignment horizontal="left" vertical="top" wrapText="1"/>
    </xf>
    <xf numFmtId="0" fontId="17" fillId="2" borderId="5" xfId="4" applyFont="1" applyFill="1" applyBorder="1" applyAlignment="1">
      <alignment horizontal="left" vertical="top" wrapText="1"/>
    </xf>
    <xf numFmtId="14" fontId="17" fillId="2" borderId="5" xfId="15" applyNumberFormat="1" applyFont="1" applyFill="1" applyBorder="1" applyAlignment="1">
      <alignment horizontal="left" vertical="top" wrapText="1"/>
    </xf>
    <xf numFmtId="1" fontId="18" fillId="2" borderId="5" xfId="4" applyNumberFormat="1" applyFont="1" applyFill="1" applyBorder="1" applyAlignment="1">
      <alignment horizontal="left" vertical="top" wrapText="1"/>
    </xf>
    <xf numFmtId="166" fontId="18" fillId="2" borderId="5" xfId="1" applyNumberFormat="1" applyFont="1" applyFill="1" applyBorder="1" applyAlignment="1">
      <alignment horizontal="left" vertical="top" wrapText="1"/>
    </xf>
    <xf numFmtId="166" fontId="17" fillId="2" borderId="5" xfId="1" applyNumberFormat="1" applyFont="1" applyFill="1" applyBorder="1" applyAlignment="1">
      <alignment horizontal="left" vertical="top" wrapText="1"/>
    </xf>
    <xf numFmtId="1" fontId="17" fillId="2" borderId="5" xfId="0" applyNumberFormat="1" applyFont="1" applyFill="1" applyBorder="1" applyAlignment="1">
      <alignment horizontal="left" vertical="top" wrapText="1"/>
    </xf>
    <xf numFmtId="1" fontId="39" fillId="2" borderId="5" xfId="0" applyNumberFormat="1" applyFont="1" applyFill="1" applyBorder="1" applyAlignment="1">
      <alignment horizontal="left" vertical="center"/>
    </xf>
    <xf numFmtId="49" fontId="39" fillId="2" borderId="5" xfId="0" applyNumberFormat="1" applyFont="1" applyFill="1" applyBorder="1" applyAlignment="1">
      <alignment horizontal="left" vertical="top"/>
    </xf>
    <xf numFmtId="49" fontId="52" fillId="2" borderId="5" xfId="0" applyNumberFormat="1" applyFont="1" applyFill="1" applyBorder="1" applyAlignment="1">
      <alignment horizontal="left" vertical="top"/>
    </xf>
    <xf numFmtId="1" fontId="18" fillId="3" borderId="5" xfId="0" applyNumberFormat="1" applyFont="1" applyFill="1" applyBorder="1" applyAlignment="1">
      <alignment horizontal="left" vertical="top"/>
    </xf>
    <xf numFmtId="0" fontId="17" fillId="6" borderId="5" xfId="0" applyFont="1" applyFill="1" applyBorder="1" applyAlignment="1">
      <alignment horizontal="left" vertical="top" wrapText="1"/>
    </xf>
    <xf numFmtId="0" fontId="7" fillId="0" borderId="2" xfId="3" applyFont="1" applyBorder="1" applyAlignment="1">
      <alignment horizontal="center" vertical="top"/>
    </xf>
    <xf numFmtId="0" fontId="7" fillId="2" borderId="2" xfId="3" applyFont="1" applyFill="1" applyBorder="1" applyAlignment="1">
      <alignment horizontal="center" vertical="top"/>
    </xf>
    <xf numFmtId="0" fontId="7" fillId="0" borderId="2" xfId="1" applyFont="1" applyBorder="1" applyAlignment="1">
      <alignment horizontal="center" vertical="top"/>
    </xf>
    <xf numFmtId="0" fontId="19" fillId="2" borderId="2" xfId="0" applyFont="1" applyFill="1" applyBorder="1" applyAlignment="1">
      <alignment horizontal="center" vertical="top"/>
    </xf>
    <xf numFmtId="0" fontId="7" fillId="0" borderId="2" xfId="0" applyFont="1" applyBorder="1" applyAlignment="1">
      <alignment horizontal="center"/>
    </xf>
    <xf numFmtId="166" fontId="7" fillId="2" borderId="2" xfId="0" applyNumberFormat="1" applyFont="1" applyFill="1" applyBorder="1" applyAlignment="1">
      <alignment horizontal="center" vertical="top"/>
    </xf>
    <xf numFmtId="1" fontId="10" fillId="2" borderId="2" xfId="0" applyNumberFormat="1" applyFont="1" applyFill="1" applyBorder="1" applyAlignment="1">
      <alignment horizontal="center" vertical="top"/>
    </xf>
    <xf numFmtId="1" fontId="10" fillId="2" borderId="2" xfId="16" applyNumberFormat="1" applyFont="1" applyFill="1" applyBorder="1" applyAlignment="1">
      <alignment horizontal="center" vertical="top"/>
    </xf>
    <xf numFmtId="1" fontId="10" fillId="2" borderId="2" xfId="21" applyNumberFormat="1" applyFont="1" applyFill="1" applyBorder="1" applyAlignment="1">
      <alignment horizontal="center" vertical="top"/>
    </xf>
    <xf numFmtId="0" fontId="7" fillId="2" borderId="2" xfId="16" applyFont="1" applyFill="1" applyBorder="1" applyAlignment="1">
      <alignment horizontal="center" vertical="top"/>
    </xf>
    <xf numFmtId="1" fontId="18" fillId="2" borderId="2" xfId="0" applyNumberFormat="1" applyFont="1" applyFill="1" applyBorder="1" applyAlignment="1">
      <alignment horizontal="center" vertical="center" wrapText="1"/>
    </xf>
    <xf numFmtId="1" fontId="18" fillId="2" borderId="2" xfId="4" applyNumberFormat="1" applyFont="1" applyFill="1" applyBorder="1" applyAlignment="1">
      <alignment horizontal="center" vertical="top"/>
    </xf>
    <xf numFmtId="166" fontId="17" fillId="2" borderId="2" xfId="0" applyNumberFormat="1" applyFont="1" applyFill="1" applyBorder="1" applyAlignment="1">
      <alignment horizontal="center" vertical="top"/>
    </xf>
    <xf numFmtId="0" fontId="17" fillId="0" borderId="2" xfId="1" applyFont="1" applyBorder="1" applyAlignment="1">
      <alignment horizontal="center" vertical="top"/>
    </xf>
    <xf numFmtId="166" fontId="10" fillId="2" borderId="2" xfId="0" applyNumberFormat="1" applyFont="1" applyFill="1" applyBorder="1" applyAlignment="1">
      <alignment horizontal="center" vertical="top"/>
    </xf>
    <xf numFmtId="1" fontId="10" fillId="2" borderId="2" xfId="0" applyNumberFormat="1" applyFont="1" applyFill="1" applyBorder="1" applyAlignment="1">
      <alignment horizontal="center" vertical="center" wrapText="1"/>
    </xf>
    <xf numFmtId="14" fontId="17" fillId="2" borderId="2" xfId="0" applyNumberFormat="1" applyFont="1" applyFill="1" applyBorder="1" applyAlignment="1">
      <alignment horizontal="center" vertical="top"/>
    </xf>
    <xf numFmtId="1" fontId="39" fillId="2" borderId="2" xfId="0" applyNumberFormat="1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center" vertical="top"/>
    </xf>
    <xf numFmtId="14" fontId="7" fillId="2" borderId="6" xfId="0" applyNumberFormat="1" applyFont="1" applyFill="1" applyBorder="1" applyAlignment="1">
      <alignment horizontal="center" vertical="top"/>
    </xf>
    <xf numFmtId="4" fontId="17" fillId="0" borderId="2" xfId="13" applyNumberFormat="1" applyFont="1" applyBorder="1" applyAlignment="1">
      <alignment horizontal="right" vertical="top"/>
    </xf>
    <xf numFmtId="4" fontId="17" fillId="0" borderId="2" xfId="13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left" vertical="center" wrapText="1"/>
    </xf>
    <xf numFmtId="4" fontId="17" fillId="2" borderId="2" xfId="4" applyNumberFormat="1" applyFont="1" applyFill="1" applyBorder="1" applyAlignment="1">
      <alignment horizontal="right" vertical="top"/>
    </xf>
    <xf numFmtId="0" fontId="7" fillId="2" borderId="22" xfId="0" applyFont="1" applyFill="1" applyBorder="1" applyAlignment="1">
      <alignment horizontal="center" vertical="top"/>
    </xf>
    <xf numFmtId="0" fontId="54" fillId="2" borderId="19" xfId="0" applyFont="1" applyFill="1" applyBorder="1" applyAlignment="1">
      <alignment horizontal="center" vertical="top" wrapText="1"/>
    </xf>
    <xf numFmtId="1" fontId="18" fillId="2" borderId="20" xfId="0" applyNumberFormat="1" applyFont="1" applyFill="1" applyBorder="1"/>
    <xf numFmtId="0" fontId="7" fillId="5" borderId="2" xfId="0" applyFont="1" applyFill="1" applyBorder="1" applyAlignment="1">
      <alignment horizontal="center" vertical="top"/>
    </xf>
    <xf numFmtId="0" fontId="17" fillId="5" borderId="5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vertical="top" wrapText="1"/>
    </xf>
    <xf numFmtId="0" fontId="7" fillId="8" borderId="5" xfId="0" applyFont="1" applyFill="1" applyBorder="1" applyAlignment="1">
      <alignment vertical="top" wrapText="1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23" fillId="0" borderId="5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1" fontId="7" fillId="2" borderId="11" xfId="0" applyNumberFormat="1" applyFont="1" applyFill="1" applyBorder="1" applyAlignment="1">
      <alignment horizontal="center" vertical="top" wrapText="1"/>
    </xf>
    <xf numFmtId="0" fontId="43" fillId="2" borderId="11" xfId="0" applyFont="1" applyFill="1" applyBorder="1" applyAlignment="1">
      <alignment horizontal="left" vertical="top" wrapText="1"/>
    </xf>
    <xf numFmtId="0" fontId="43" fillId="0" borderId="11" xfId="0" applyFont="1" applyBorder="1" applyAlignment="1">
      <alignment horizontal="left" vertical="top" wrapText="1"/>
    </xf>
    <xf numFmtId="0" fontId="21" fillId="0" borderId="21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right" vertical="top"/>
    </xf>
    <xf numFmtId="0" fontId="7" fillId="2" borderId="32" xfId="0" applyFont="1" applyFill="1" applyBorder="1" applyAlignment="1">
      <alignment horizontal="left" vertical="top" wrapText="1"/>
    </xf>
    <xf numFmtId="0" fontId="7" fillId="8" borderId="11" xfId="0" applyFont="1" applyFill="1" applyBorder="1" applyAlignment="1">
      <alignment horizontal="left" vertical="top" wrapText="1"/>
    </xf>
    <xf numFmtId="0" fontId="7" fillId="9" borderId="11" xfId="0" applyFont="1" applyFill="1" applyBorder="1" applyAlignment="1">
      <alignment horizontal="left" vertical="top" wrapText="1"/>
    </xf>
    <xf numFmtId="0" fontId="12" fillId="0" borderId="8" xfId="0" applyFont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top" wrapText="1"/>
    </xf>
    <xf numFmtId="167" fontId="7" fillId="2" borderId="20" xfId="0" applyNumberFormat="1" applyFont="1" applyFill="1" applyBorder="1" applyAlignment="1">
      <alignment horizontal="right" vertical="top" wrapText="1"/>
    </xf>
    <xf numFmtId="0" fontId="24" fillId="2" borderId="1" xfId="0" applyFont="1" applyFill="1" applyBorder="1" applyAlignment="1">
      <alignment horizontal="center" vertical="top"/>
    </xf>
    <xf numFmtId="4" fontId="17" fillId="0" borderId="2" xfId="0" applyNumberFormat="1" applyFont="1" applyBorder="1" applyAlignment="1">
      <alignment vertical="top" wrapText="1"/>
    </xf>
    <xf numFmtId="0" fontId="7" fillId="2" borderId="19" xfId="1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top"/>
    </xf>
    <xf numFmtId="4" fontId="17" fillId="2" borderId="8" xfId="0" applyNumberFormat="1" applyFont="1" applyFill="1" applyBorder="1"/>
    <xf numFmtId="0" fontId="0" fillId="2" borderId="8" xfId="0" applyFill="1" applyBorder="1" applyAlignment="1">
      <alignment vertical="top"/>
    </xf>
    <xf numFmtId="14" fontId="17" fillId="2" borderId="11" xfId="0" applyNumberFormat="1" applyFont="1" applyFill="1" applyBorder="1" applyAlignment="1">
      <alignment horizontal="left" vertical="top" wrapText="1"/>
    </xf>
    <xf numFmtId="14" fontId="17" fillId="2" borderId="1" xfId="0" applyNumberFormat="1" applyFont="1" applyFill="1" applyBorder="1" applyAlignment="1">
      <alignment horizontal="left" vertical="top" wrapText="1"/>
    </xf>
    <xf numFmtId="49" fontId="7" fillId="2" borderId="2" xfId="21" applyNumberFormat="1" applyFont="1" applyFill="1" applyBorder="1" applyAlignment="1">
      <alignment horizontal="left" vertical="top" wrapText="1"/>
    </xf>
    <xf numFmtId="14" fontId="17" fillId="2" borderId="2" xfId="1" applyNumberFormat="1" applyFont="1" applyFill="1" applyBorder="1" applyAlignment="1">
      <alignment horizontal="center" vertical="center"/>
    </xf>
    <xf numFmtId="4" fontId="18" fillId="2" borderId="1" xfId="21" applyNumberFormat="1" applyFont="1" applyFill="1" applyBorder="1" applyAlignment="1">
      <alignment horizontal="right" vertical="top"/>
    </xf>
    <xf numFmtId="14" fontId="7" fillId="2" borderId="22" xfId="21" applyNumberFormat="1" applyFont="1" applyFill="1" applyBorder="1" applyAlignment="1">
      <alignment horizontal="center" vertical="center"/>
    </xf>
    <xf numFmtId="14" fontId="7" fillId="2" borderId="19" xfId="0" applyNumberFormat="1" applyFont="1" applyFill="1" applyBorder="1" applyAlignment="1">
      <alignment vertical="center" wrapText="1"/>
    </xf>
    <xf numFmtId="14" fontId="7" fillId="0" borderId="2" xfId="1" applyNumberFormat="1" applyFont="1" applyBorder="1" applyAlignment="1">
      <alignment horizontal="center" vertical="center"/>
    </xf>
    <xf numFmtId="1" fontId="7" fillId="2" borderId="2" xfId="21" applyNumberFormat="1" applyFont="1" applyFill="1" applyBorder="1" applyAlignment="1">
      <alignment horizontal="center" vertical="top" wrapText="1"/>
    </xf>
    <xf numFmtId="4" fontId="17" fillId="2" borderId="2" xfId="19" applyNumberFormat="1" applyFont="1" applyFill="1" applyBorder="1" applyAlignment="1">
      <alignment horizontal="right" vertical="top"/>
    </xf>
    <xf numFmtId="4" fontId="17" fillId="2" borderId="2" xfId="2" applyNumberFormat="1" applyFont="1" applyFill="1" applyBorder="1" applyAlignment="1">
      <alignment vertical="top"/>
    </xf>
    <xf numFmtId="49" fontId="7" fillId="2" borderId="2" xfId="16" applyNumberFormat="1" applyFont="1" applyFill="1" applyBorder="1" applyAlignment="1">
      <alignment horizontal="left" vertical="top" wrapText="1"/>
    </xf>
    <xf numFmtId="14" fontId="7" fillId="2" borderId="2" xfId="1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top"/>
    </xf>
    <xf numFmtId="0" fontId="17" fillId="2" borderId="9" xfId="1" applyFont="1" applyFill="1" applyBorder="1" applyAlignment="1">
      <alignment vertical="top" wrapText="1"/>
    </xf>
    <xf numFmtId="0" fontId="17" fillId="2" borderId="9" xfId="1" applyFont="1" applyFill="1" applyBorder="1" applyAlignment="1">
      <alignment horizontal="center" vertical="center" wrapText="1"/>
    </xf>
    <xf numFmtId="4" fontId="17" fillId="2" borderId="2" xfId="1" applyNumberFormat="1" applyFont="1" applyFill="1" applyBorder="1" applyAlignment="1">
      <alignment horizontal="right" vertical="center"/>
    </xf>
    <xf numFmtId="14" fontId="7" fillId="2" borderId="22" xfId="0" applyNumberFormat="1" applyFont="1" applyFill="1" applyBorder="1" applyAlignment="1">
      <alignment horizontal="center" vertical="center" wrapText="1"/>
    </xf>
    <xf numFmtId="14" fontId="7" fillId="2" borderId="19" xfId="0" applyNumberFormat="1" applyFont="1" applyFill="1" applyBorder="1" applyAlignment="1">
      <alignment vertical="top" wrapText="1"/>
    </xf>
    <xf numFmtId="4" fontId="17" fillId="5" borderId="2" xfId="0" applyNumberFormat="1" applyFont="1" applyFill="1" applyBorder="1" applyAlignment="1">
      <alignment horizontal="right" vertical="top"/>
    </xf>
    <xf numFmtId="4" fontId="18" fillId="2" borderId="1" xfId="16" applyNumberFormat="1" applyFont="1" applyFill="1" applyBorder="1" applyAlignment="1">
      <alignment horizontal="right" vertical="top"/>
    </xf>
    <xf numFmtId="14" fontId="10" fillId="2" borderId="22" xfId="0" applyNumberFormat="1" applyFont="1" applyFill="1" applyBorder="1" applyAlignment="1">
      <alignment horizontal="center" vertical="center" wrapText="1"/>
    </xf>
    <xf numFmtId="14" fontId="18" fillId="2" borderId="11" xfId="0" applyNumberFormat="1" applyFont="1" applyFill="1" applyBorder="1" applyAlignment="1">
      <alignment horizontal="left" vertical="top" wrapText="1"/>
    </xf>
    <xf numFmtId="0" fontId="10" fillId="2" borderId="1" xfId="1" applyFont="1" applyFill="1" applyBorder="1" applyAlignment="1">
      <alignment horizontal="center" vertical="top"/>
    </xf>
    <xf numFmtId="14" fontId="18" fillId="2" borderId="1" xfId="0" applyNumberFormat="1" applyFont="1" applyFill="1" applyBorder="1" applyAlignment="1">
      <alignment horizontal="left" vertical="top" wrapText="1"/>
    </xf>
    <xf numFmtId="14" fontId="10" fillId="2" borderId="19" xfId="0" applyNumberFormat="1" applyFont="1" applyFill="1" applyBorder="1" applyAlignment="1">
      <alignment vertical="center" wrapText="1"/>
    </xf>
    <xf numFmtId="1" fontId="18" fillId="2" borderId="19" xfId="0" applyNumberFormat="1" applyFont="1" applyFill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left" vertical="top" wrapText="1"/>
    </xf>
    <xf numFmtId="1" fontId="7" fillId="2" borderId="2" xfId="16" applyNumberFormat="1" applyFont="1" applyFill="1" applyBorder="1" applyAlignment="1">
      <alignment horizontal="center" vertical="top" wrapText="1"/>
    </xf>
    <xf numFmtId="14" fontId="61" fillId="2" borderId="2" xfId="1" applyNumberFormat="1" applyFont="1" applyFill="1" applyBorder="1" applyAlignment="1">
      <alignment horizontal="center" vertical="center"/>
    </xf>
    <xf numFmtId="4" fontId="17" fillId="2" borderId="3" xfId="16" applyNumberFormat="1" applyFont="1" applyFill="1" applyBorder="1" applyAlignment="1">
      <alignment horizontal="right" vertical="top"/>
    </xf>
    <xf numFmtId="14" fontId="17" fillId="0" borderId="10" xfId="0" applyNumberFormat="1" applyFont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top"/>
    </xf>
    <xf numFmtId="0" fontId="7" fillId="2" borderId="20" xfId="0" applyFont="1" applyFill="1" applyBorder="1" applyAlignment="1">
      <alignment horizontal="center" vertical="center" wrapText="1"/>
    </xf>
    <xf numFmtId="14" fontId="7" fillId="2" borderId="22" xfId="16" applyNumberFormat="1" applyFont="1" applyFill="1" applyBorder="1" applyAlignment="1">
      <alignment horizontal="center" vertical="center"/>
    </xf>
    <xf numFmtId="166" fontId="17" fillId="2" borderId="11" xfId="0" applyNumberFormat="1" applyFont="1" applyFill="1" applyBorder="1" applyAlignment="1">
      <alignment horizontal="left" vertical="top" wrapText="1"/>
    </xf>
    <xf numFmtId="166" fontId="17" fillId="2" borderId="1" xfId="0" applyNumberFormat="1" applyFont="1" applyFill="1" applyBorder="1" applyAlignment="1">
      <alignment horizontal="left" vertical="top" wrapText="1"/>
    </xf>
    <xf numFmtId="166" fontId="7" fillId="2" borderId="19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top"/>
    </xf>
    <xf numFmtId="1" fontId="17" fillId="2" borderId="2" xfId="0" applyNumberFormat="1" applyFont="1" applyFill="1" applyBorder="1" applyAlignment="1">
      <alignment vertical="top"/>
    </xf>
    <xf numFmtId="1" fontId="7" fillId="2" borderId="2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top" wrapText="1"/>
    </xf>
    <xf numFmtId="14" fontId="7" fillId="2" borderId="10" xfId="15" applyNumberFormat="1" applyFont="1" applyFill="1" applyBorder="1" applyAlignment="1">
      <alignment horizontal="center" vertical="center" wrapText="1"/>
    </xf>
    <xf numFmtId="166" fontId="7" fillId="2" borderId="9" xfId="0" applyNumberFormat="1" applyFont="1" applyFill="1" applyBorder="1" applyAlignment="1">
      <alignment vertical="top" wrapText="1"/>
    </xf>
    <xf numFmtId="1" fontId="17" fillId="2" borderId="9" xfId="0" applyNumberFormat="1" applyFont="1" applyFill="1" applyBorder="1" applyAlignment="1">
      <alignment vertical="top"/>
    </xf>
    <xf numFmtId="166" fontId="7" fillId="2" borderId="2" xfId="0" applyNumberFormat="1" applyFont="1" applyFill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0" fillId="0" borderId="2" xfId="0" applyBorder="1" applyAlignment="1">
      <alignment vertical="top"/>
    </xf>
    <xf numFmtId="14" fontId="14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top" wrapText="1"/>
    </xf>
    <xf numFmtId="1" fontId="10" fillId="2" borderId="11" xfId="0" applyNumberFormat="1" applyFont="1" applyFill="1" applyBorder="1" applyAlignment="1">
      <alignment horizontal="left" vertical="top" wrapText="1"/>
    </xf>
    <xf numFmtId="1" fontId="10" fillId="2" borderId="1" xfId="0" applyNumberFormat="1" applyFont="1" applyFill="1" applyBorder="1" applyAlignment="1">
      <alignment horizontal="center" vertical="top"/>
    </xf>
    <xf numFmtId="1" fontId="10" fillId="2" borderId="19" xfId="0" applyNumberFormat="1" applyFont="1" applyFill="1" applyBorder="1" applyAlignment="1">
      <alignment vertical="top" wrapText="1"/>
    </xf>
    <xf numFmtId="166" fontId="7" fillId="2" borderId="19" xfId="0" applyNumberFormat="1" applyFont="1" applyFill="1" applyBorder="1" applyAlignment="1">
      <alignment horizontal="center" vertical="center"/>
    </xf>
    <xf numFmtId="49" fontId="17" fillId="2" borderId="2" xfId="13" applyNumberFormat="1" applyFont="1" applyFill="1" applyBorder="1" applyAlignment="1">
      <alignment horizontal="left" vertical="top" wrapText="1"/>
    </xf>
    <xf numFmtId="14" fontId="7" fillId="2" borderId="2" xfId="15" applyNumberFormat="1" applyFont="1" applyFill="1" applyBorder="1" applyAlignment="1">
      <alignment horizontal="center" vertical="center" wrapText="1"/>
    </xf>
    <xf numFmtId="4" fontId="17" fillId="2" borderId="3" xfId="0" applyNumberFormat="1" applyFont="1" applyFill="1" applyBorder="1" applyAlignment="1">
      <alignment horizontal="right" vertical="top"/>
    </xf>
    <xf numFmtId="14" fontId="7" fillId="2" borderId="10" xfId="1" applyNumberFormat="1" applyFont="1" applyFill="1" applyBorder="1" applyAlignment="1">
      <alignment horizontal="center" vertical="center"/>
    </xf>
    <xf numFmtId="0" fontId="17" fillId="2" borderId="7" xfId="1" applyFont="1" applyFill="1" applyBorder="1" applyAlignment="1">
      <alignment horizontal="left" vertical="top" wrapText="1"/>
    </xf>
    <xf numFmtId="0" fontId="17" fillId="2" borderId="3" xfId="1" applyFont="1" applyFill="1" applyBorder="1" applyAlignment="1">
      <alignment horizontal="left" vertical="top" wrapText="1"/>
    </xf>
    <xf numFmtId="0" fontId="0" fillId="2" borderId="9" xfId="0" applyFill="1" applyBorder="1"/>
    <xf numFmtId="4" fontId="17" fillId="2" borderId="1" xfId="0" applyNumberFormat="1" applyFont="1" applyFill="1" applyBorder="1" applyAlignment="1">
      <alignment horizontal="right" vertical="top"/>
    </xf>
    <xf numFmtId="14" fontId="7" fillId="2" borderId="22" xfId="1" applyNumberFormat="1" applyFont="1" applyFill="1" applyBorder="1" applyAlignment="1">
      <alignment horizontal="center" vertical="center"/>
    </xf>
    <xf numFmtId="0" fontId="17" fillId="2" borderId="11" xfId="1" applyFont="1" applyFill="1" applyBorder="1" applyAlignment="1">
      <alignment horizontal="left" vertical="top" wrapText="1"/>
    </xf>
    <xf numFmtId="0" fontId="7" fillId="0" borderId="1" xfId="1" applyFont="1" applyBorder="1" applyAlignment="1">
      <alignment horizontal="center" vertical="top"/>
    </xf>
    <xf numFmtId="0" fontId="17" fillId="0" borderId="1" xfId="1" applyFont="1" applyBorder="1" applyAlignment="1">
      <alignment horizontal="left" vertical="top" wrapText="1"/>
    </xf>
    <xf numFmtId="14" fontId="7" fillId="2" borderId="5" xfId="0" applyNumberFormat="1" applyFont="1" applyFill="1" applyBorder="1" applyAlignment="1">
      <alignment horizontal="left" vertical="top"/>
    </xf>
    <xf numFmtId="14" fontId="7" fillId="2" borderId="2" xfId="0" applyNumberFormat="1" applyFont="1" applyFill="1" applyBorder="1" applyAlignment="1">
      <alignment horizontal="center" vertical="top"/>
    </xf>
    <xf numFmtId="14" fontId="7" fillId="5" borderId="6" xfId="0" applyNumberFormat="1" applyFont="1" applyFill="1" applyBorder="1" applyAlignment="1">
      <alignment horizontal="center" vertical="center"/>
    </xf>
    <xf numFmtId="4" fontId="17" fillId="3" borderId="3" xfId="0" applyNumberFormat="1" applyFont="1" applyFill="1" applyBorder="1" applyAlignment="1">
      <alignment horizontal="right" vertical="top"/>
    </xf>
    <xf numFmtId="14" fontId="7" fillId="0" borderId="10" xfId="0" applyNumberFormat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left" vertical="top" wrapText="1"/>
    </xf>
    <xf numFmtId="0" fontId="17" fillId="0" borderId="3" xfId="1" applyFont="1" applyBorder="1" applyAlignment="1">
      <alignment horizontal="left" vertical="top" wrapText="1"/>
    </xf>
    <xf numFmtId="14" fontId="7" fillId="2" borderId="3" xfId="0" applyNumberFormat="1" applyFont="1" applyFill="1" applyBorder="1" applyAlignment="1">
      <alignment horizontal="center" vertical="top" wrapText="1"/>
    </xf>
    <xf numFmtId="1" fontId="7" fillId="2" borderId="3" xfId="0" applyNumberFormat="1" applyFont="1" applyFill="1" applyBorder="1" applyAlignment="1">
      <alignment horizontal="center" vertical="top" wrapText="1"/>
    </xf>
    <xf numFmtId="0" fontId="0" fillId="2" borderId="3" xfId="0" applyFill="1" applyBorder="1"/>
    <xf numFmtId="0" fontId="0" fillId="0" borderId="3" xfId="0" applyBorder="1"/>
    <xf numFmtId="0" fontId="17" fillId="0" borderId="11" xfId="1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/>
    </xf>
    <xf numFmtId="14" fontId="7" fillId="0" borderId="2" xfId="0" applyNumberFormat="1" applyFont="1" applyBorder="1" applyAlignment="1">
      <alignment horizontal="center" vertical="center" wrapText="1"/>
    </xf>
    <xf numFmtId="14" fontId="7" fillId="0" borderId="22" xfId="0" applyNumberFormat="1" applyFont="1" applyBorder="1" applyAlignment="1">
      <alignment horizontal="center" vertical="center"/>
    </xf>
    <xf numFmtId="0" fontId="7" fillId="0" borderId="19" xfId="0" applyFont="1" applyBorder="1"/>
    <xf numFmtId="0" fontId="7" fillId="0" borderId="0" xfId="0" applyFont="1"/>
    <xf numFmtId="0" fontId="18" fillId="3" borderId="5" xfId="0" applyFont="1" applyFill="1" applyBorder="1" applyAlignment="1">
      <alignment horizontal="left" vertical="top"/>
    </xf>
    <xf numFmtId="14" fontId="17" fillId="2" borderId="22" xfId="0" applyNumberFormat="1" applyFont="1" applyFill="1" applyBorder="1" applyAlignment="1">
      <alignment horizontal="center" vertical="center" wrapText="1"/>
    </xf>
    <xf numFmtId="14" fontId="10" fillId="2" borderId="6" xfId="15" applyNumberFormat="1" applyFont="1" applyFill="1" applyBorder="1" applyAlignment="1">
      <alignment horizontal="center" vertical="center" wrapText="1"/>
    </xf>
    <xf numFmtId="14" fontId="18" fillId="2" borderId="5" xfId="15" applyNumberFormat="1" applyFont="1" applyFill="1" applyBorder="1" applyAlignment="1">
      <alignment horizontal="left" vertical="top" wrapText="1"/>
    </xf>
    <xf numFmtId="14" fontId="18" fillId="2" borderId="2" xfId="15" applyNumberFormat="1" applyFont="1" applyFill="1" applyBorder="1" applyAlignment="1">
      <alignment horizontal="left" vertical="top" wrapText="1"/>
    </xf>
    <xf numFmtId="166" fontId="7" fillId="2" borderId="9" xfId="0" applyNumberFormat="1" applyFont="1" applyFill="1" applyBorder="1" applyAlignment="1">
      <alignment horizontal="center" vertical="top" wrapText="1"/>
    </xf>
    <xf numFmtId="1" fontId="40" fillId="2" borderId="9" xfId="0" applyNumberFormat="1" applyFont="1" applyFill="1" applyBorder="1" applyAlignment="1">
      <alignment horizontal="center" vertical="center"/>
    </xf>
    <xf numFmtId="14" fontId="17" fillId="2" borderId="2" xfId="0" applyNumberFormat="1" applyFont="1" applyFill="1" applyBorder="1" applyAlignment="1">
      <alignment horizontal="center" vertical="center"/>
    </xf>
    <xf numFmtId="4" fontId="18" fillId="2" borderId="1" xfId="0" applyNumberFormat="1" applyFont="1" applyFill="1" applyBorder="1" applyAlignment="1">
      <alignment vertical="top" wrapText="1"/>
    </xf>
    <xf numFmtId="14" fontId="18" fillId="2" borderId="22" xfId="0" applyNumberFormat="1" applyFont="1" applyFill="1" applyBorder="1" applyAlignment="1">
      <alignment horizontal="center" vertical="center" wrapText="1"/>
    </xf>
    <xf numFmtId="1" fontId="18" fillId="2" borderId="11" xfId="0" applyNumberFormat="1" applyFont="1" applyFill="1" applyBorder="1" applyAlignment="1">
      <alignment horizontal="left" vertical="top" wrapText="1"/>
    </xf>
    <xf numFmtId="1" fontId="18" fillId="2" borderId="1" xfId="0" applyNumberFormat="1" applyFont="1" applyFill="1" applyBorder="1" applyAlignment="1">
      <alignment horizontal="center" vertical="top"/>
    </xf>
    <xf numFmtId="1" fontId="18" fillId="2" borderId="1" xfId="0" applyNumberFormat="1" applyFont="1" applyFill="1" applyBorder="1" applyAlignment="1">
      <alignment horizontal="left" vertical="top" wrapText="1"/>
    </xf>
    <xf numFmtId="49" fontId="10" fillId="2" borderId="2" xfId="0" applyNumberFormat="1" applyFont="1" applyFill="1" applyBorder="1" applyAlignment="1">
      <alignment horizontal="left" vertical="top" wrapText="1"/>
    </xf>
    <xf numFmtId="49" fontId="10" fillId="3" borderId="2" xfId="0" applyNumberFormat="1" applyFont="1" applyFill="1" applyBorder="1" applyAlignment="1">
      <alignment horizontal="left" vertical="top" wrapText="1"/>
    </xf>
    <xf numFmtId="166" fontId="17" fillId="2" borderId="8" xfId="1" applyNumberFormat="1" applyFont="1" applyFill="1" applyBorder="1" applyAlignment="1">
      <alignment vertical="top" wrapText="1"/>
    </xf>
    <xf numFmtId="166" fontId="17" fillId="2" borderId="8" xfId="1" applyNumberFormat="1" applyFont="1" applyFill="1" applyBorder="1" applyAlignment="1">
      <alignment horizontal="center" vertical="top" wrapText="1"/>
    </xf>
    <xf numFmtId="14" fontId="7" fillId="0" borderId="2" xfId="15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" fontId="10" fillId="2" borderId="4" xfId="15" applyNumberFormat="1" applyFont="1" applyFill="1" applyBorder="1" applyAlignment="1">
      <alignment vertical="top" wrapText="1"/>
    </xf>
    <xf numFmtId="14" fontId="10" fillId="2" borderId="0" xfId="15" applyNumberFormat="1" applyFont="1" applyFill="1" applyAlignment="1">
      <alignment horizontal="center" vertical="center" wrapText="1"/>
    </xf>
    <xf numFmtId="1" fontId="10" fillId="2" borderId="21" xfId="15" applyNumberFormat="1" applyFont="1" applyFill="1" applyBorder="1" applyAlignment="1">
      <alignment horizontal="left" vertical="top" wrapText="1"/>
    </xf>
    <xf numFmtId="1" fontId="10" fillId="2" borderId="4" xfId="15" applyNumberFormat="1" applyFont="1" applyFill="1" applyBorder="1" applyAlignment="1">
      <alignment horizontal="center" vertical="top"/>
    </xf>
    <xf numFmtId="1" fontId="10" fillId="2" borderId="4" xfId="15" applyNumberFormat="1" applyFont="1" applyFill="1" applyBorder="1" applyAlignment="1">
      <alignment horizontal="left" vertical="top" wrapText="1"/>
    </xf>
    <xf numFmtId="1" fontId="10" fillId="2" borderId="20" xfId="15" applyNumberFormat="1" applyFont="1" applyFill="1" applyBorder="1" applyAlignment="1">
      <alignment vertical="center" wrapText="1"/>
    </xf>
    <xf numFmtId="0" fontId="17" fillId="0" borderId="11" xfId="0" applyFont="1" applyBorder="1" applyAlignment="1">
      <alignment horizontal="left" vertical="top" wrapText="1"/>
    </xf>
    <xf numFmtId="14" fontId="7" fillId="0" borderId="2" xfId="0" applyNumberFormat="1" applyFont="1" applyBorder="1" applyAlignment="1">
      <alignment horizontal="center" vertical="center"/>
    </xf>
    <xf numFmtId="0" fontId="7" fillId="2" borderId="2" xfId="1" applyFont="1" applyFill="1" applyBorder="1" applyAlignment="1">
      <alignment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top" wrapText="1"/>
    </xf>
    <xf numFmtId="4" fontId="7" fillId="2" borderId="8" xfId="0" applyNumberFormat="1" applyFont="1" applyFill="1" applyBorder="1" applyAlignment="1">
      <alignment horizontal="right" vertical="top" wrapText="1"/>
    </xf>
    <xf numFmtId="0" fontId="0" fillId="3" borderId="22" xfId="0" applyFill="1" applyBorder="1"/>
    <xf numFmtId="0" fontId="43" fillId="2" borderId="8" xfId="0" applyFont="1" applyFill="1" applyBorder="1" applyAlignment="1">
      <alignment horizontal="left" vertical="top" wrapText="1"/>
    </xf>
    <xf numFmtId="4" fontId="18" fillId="2" borderId="3" xfId="1" applyNumberFormat="1" applyFont="1" applyFill="1" applyBorder="1" applyAlignment="1">
      <alignment horizontal="right" vertical="top"/>
    </xf>
    <xf numFmtId="166" fontId="18" fillId="2" borderId="7" xfId="1" applyNumberFormat="1" applyFont="1" applyFill="1" applyBorder="1" applyAlignment="1">
      <alignment horizontal="left" vertical="top"/>
    </xf>
    <xf numFmtId="166" fontId="10" fillId="2" borderId="3" xfId="1" applyNumberFormat="1" applyFont="1" applyFill="1" applyBorder="1" applyAlignment="1">
      <alignment horizontal="center" vertical="top"/>
    </xf>
    <xf numFmtId="166" fontId="18" fillId="2" borderId="3" xfId="1" applyNumberFormat="1" applyFont="1" applyFill="1" applyBorder="1" applyAlignment="1">
      <alignment horizontal="left" vertical="top"/>
    </xf>
    <xf numFmtId="0" fontId="17" fillId="0" borderId="7" xfId="0" applyFont="1" applyBorder="1" applyAlignment="1">
      <alignment horizontal="left" vertical="top" wrapText="1"/>
    </xf>
    <xf numFmtId="4" fontId="17" fillId="2" borderId="1" xfId="1" applyNumberFormat="1" applyFont="1" applyFill="1" applyBorder="1" applyAlignment="1">
      <alignment horizontal="right" vertical="top"/>
    </xf>
    <xf numFmtId="166" fontId="17" fillId="2" borderId="1" xfId="1" applyNumberFormat="1" applyFont="1" applyFill="1" applyBorder="1" applyAlignment="1">
      <alignment horizontal="left" vertical="top" wrapText="1"/>
    </xf>
    <xf numFmtId="1" fontId="7" fillId="2" borderId="19" xfId="1" applyNumberFormat="1" applyFont="1" applyFill="1" applyBorder="1" applyAlignment="1">
      <alignment horizontal="center" vertical="top" wrapText="1"/>
    </xf>
    <xf numFmtId="4" fontId="18" fillId="2" borderId="3" xfId="0" applyNumberFormat="1" applyFont="1" applyFill="1" applyBorder="1" applyAlignment="1">
      <alignment horizontal="right" vertical="top"/>
    </xf>
    <xf numFmtId="14" fontId="7" fillId="2" borderId="10" xfId="0" applyNumberFormat="1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horizontal="left" vertical="top" wrapText="1"/>
    </xf>
    <xf numFmtId="166" fontId="17" fillId="2" borderId="3" xfId="0" applyNumberFormat="1" applyFont="1" applyFill="1" applyBorder="1" applyAlignment="1">
      <alignment horizontal="left" vertical="top" wrapText="1"/>
    </xf>
    <xf numFmtId="1" fontId="38" fillId="2" borderId="9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vertical="top"/>
    </xf>
    <xf numFmtId="14" fontId="10" fillId="2" borderId="22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vertical="center"/>
    </xf>
    <xf numFmtId="14" fontId="7" fillId="0" borderId="2" xfId="0" applyNumberFormat="1" applyFont="1" applyBorder="1" applyAlignment="1">
      <alignment horizontal="center"/>
    </xf>
    <xf numFmtId="4" fontId="17" fillId="0" borderId="3" xfId="1" applyNumberFormat="1" applyFont="1" applyBorder="1" applyAlignment="1">
      <alignment horizontal="right" vertical="top" wrapText="1"/>
    </xf>
    <xf numFmtId="0" fontId="7" fillId="2" borderId="9" xfId="1" applyFont="1" applyFill="1" applyBorder="1" applyAlignment="1">
      <alignment horizontal="center" vertical="top" wrapText="1"/>
    </xf>
    <xf numFmtId="4" fontId="17" fillId="0" borderId="1" xfId="1" applyNumberFormat="1" applyFont="1" applyBorder="1" applyAlignment="1">
      <alignment horizontal="right" vertical="top" wrapText="1"/>
    </xf>
    <xf numFmtId="0" fontId="7" fillId="2" borderId="19" xfId="1" applyFont="1" applyFill="1" applyBorder="1" applyAlignment="1">
      <alignment horizontal="center" vertical="top" wrapText="1"/>
    </xf>
    <xf numFmtId="4" fontId="18" fillId="2" borderId="3" xfId="1" applyNumberFormat="1" applyFont="1" applyFill="1" applyBorder="1" applyAlignment="1">
      <alignment horizontal="right" vertical="top" wrapText="1"/>
    </xf>
    <xf numFmtId="14" fontId="10" fillId="2" borderId="10" xfId="0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top" wrapText="1"/>
    </xf>
    <xf numFmtId="0" fontId="10" fillId="2" borderId="3" xfId="0" applyFont="1" applyFill="1" applyBorder="1" applyAlignment="1">
      <alignment horizontal="center" vertical="top"/>
    </xf>
    <xf numFmtId="0" fontId="18" fillId="2" borderId="3" xfId="0" applyFont="1" applyFill="1" applyBorder="1" applyAlignment="1">
      <alignment horizontal="left" vertical="top" wrapText="1"/>
    </xf>
    <xf numFmtId="0" fontId="10" fillId="2" borderId="9" xfId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vertical="top" wrapText="1"/>
    </xf>
    <xf numFmtId="14" fontId="10" fillId="2" borderId="22" xfId="1" applyNumberFormat="1" applyFont="1" applyFill="1" applyBorder="1" applyAlignment="1">
      <alignment horizontal="center" vertical="center" wrapText="1"/>
    </xf>
    <xf numFmtId="1" fontId="10" fillId="2" borderId="11" xfId="1" applyNumberFormat="1" applyFont="1" applyFill="1" applyBorder="1" applyAlignment="1">
      <alignment horizontal="left" vertical="top" wrapText="1"/>
    </xf>
    <xf numFmtId="1" fontId="10" fillId="2" borderId="1" xfId="1" applyNumberFormat="1" applyFont="1" applyFill="1" applyBorder="1" applyAlignment="1">
      <alignment horizontal="center" vertical="top"/>
    </xf>
    <xf numFmtId="1" fontId="10" fillId="2" borderId="1" xfId="1" applyNumberFormat="1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center"/>
    </xf>
    <xf numFmtId="0" fontId="17" fillId="2" borderId="1" xfId="1" applyFont="1" applyFill="1" applyBorder="1" applyAlignment="1">
      <alignment horizontal="left" vertical="top" wrapText="1"/>
    </xf>
    <xf numFmtId="0" fontId="24" fillId="2" borderId="3" xfId="0" applyFont="1" applyFill="1" applyBorder="1" applyAlignment="1">
      <alignment horizontal="left" vertical="top" wrapText="1"/>
    </xf>
    <xf numFmtId="4" fontId="43" fillId="2" borderId="9" xfId="0" applyNumberFormat="1" applyFont="1" applyFill="1" applyBorder="1" applyAlignment="1">
      <alignment horizontal="right" vertical="top" wrapText="1"/>
    </xf>
    <xf numFmtId="4" fontId="24" fillId="2" borderId="9" xfId="0" applyNumberFormat="1" applyFont="1" applyFill="1" applyBorder="1" applyAlignment="1">
      <alignment horizontal="right" vertical="top"/>
    </xf>
    <xf numFmtId="1" fontId="7" fillId="2" borderId="4" xfId="0" applyNumberFormat="1" applyFont="1" applyFill="1" applyBorder="1" applyAlignment="1">
      <alignment horizontal="left" vertical="center"/>
    </xf>
    <xf numFmtId="166" fontId="17" fillId="2" borderId="19" xfId="1" applyNumberFormat="1" applyFont="1" applyFill="1" applyBorder="1" applyAlignment="1">
      <alignment horizontal="center" vertical="top" wrapText="1"/>
    </xf>
    <xf numFmtId="1" fontId="40" fillId="2" borderId="19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 applyAlignment="1">
      <alignment horizontal="center" vertical="top"/>
    </xf>
    <xf numFmtId="4" fontId="17" fillId="2" borderId="8" xfId="0" applyNumberFormat="1" applyFont="1" applyFill="1" applyBorder="1" applyAlignment="1">
      <alignment horizontal="right" vertical="top"/>
    </xf>
    <xf numFmtId="0" fontId="7" fillId="2" borderId="3" xfId="0" applyFont="1" applyFill="1" applyBorder="1" applyAlignment="1">
      <alignment horizontal="left" vertical="center" wrapText="1"/>
    </xf>
    <xf numFmtId="14" fontId="7" fillId="2" borderId="7" xfId="0" applyNumberFormat="1" applyFont="1" applyFill="1" applyBorder="1" applyAlignment="1">
      <alignment vertical="top"/>
    </xf>
    <xf numFmtId="0" fontId="9" fillId="2" borderId="2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top"/>
    </xf>
    <xf numFmtId="0" fontId="17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vertical="top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" fontId="3" fillId="0" borderId="0" xfId="0" applyNumberFormat="1" applyFont="1"/>
    <xf numFmtId="4" fontId="3" fillId="2" borderId="0" xfId="0" applyNumberFormat="1" applyFont="1" applyFill="1"/>
    <xf numFmtId="14" fontId="3" fillId="2" borderId="0" xfId="0" applyNumberFormat="1" applyFont="1" applyFill="1"/>
    <xf numFmtId="14" fontId="14" fillId="0" borderId="2" xfId="0" applyNumberFormat="1" applyFont="1" applyBorder="1" applyAlignment="1">
      <alignment vertical="top"/>
    </xf>
    <xf numFmtId="14" fontId="7" fillId="0" borderId="22" xfId="1" applyNumberFormat="1" applyFont="1" applyBorder="1" applyAlignment="1">
      <alignment horizontal="center" vertical="center"/>
    </xf>
    <xf numFmtId="0" fontId="17" fillId="2" borderId="1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wrapText="1"/>
    </xf>
    <xf numFmtId="4" fontId="10" fillId="2" borderId="3" xfId="0" applyNumberFormat="1" applyFont="1" applyFill="1" applyBorder="1" applyAlignment="1">
      <alignment horizontal="right" vertical="top"/>
    </xf>
    <xf numFmtId="1" fontId="18" fillId="2" borderId="7" xfId="0" applyNumberFormat="1" applyFont="1" applyFill="1" applyBorder="1" applyAlignment="1">
      <alignment horizontal="left" vertical="top"/>
    </xf>
    <xf numFmtId="1" fontId="10" fillId="2" borderId="3" xfId="0" applyNumberFormat="1" applyFont="1" applyFill="1" applyBorder="1" applyAlignment="1">
      <alignment horizontal="center" vertical="top"/>
    </xf>
    <xf numFmtId="1" fontId="18" fillId="2" borderId="3" xfId="0" applyNumberFormat="1" applyFont="1" applyFill="1" applyBorder="1" applyAlignment="1">
      <alignment horizontal="left" vertical="top"/>
    </xf>
    <xf numFmtId="1" fontId="10" fillId="2" borderId="9" xfId="0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top"/>
    </xf>
    <xf numFmtId="1" fontId="18" fillId="2" borderId="11" xfId="0" applyNumberFormat="1" applyFont="1" applyFill="1" applyBorder="1" applyAlignment="1">
      <alignment horizontal="left" vertical="top"/>
    </xf>
    <xf numFmtId="1" fontId="18" fillId="2" borderId="1" xfId="0" applyNumberFormat="1" applyFont="1" applyFill="1" applyBorder="1" applyAlignment="1">
      <alignment horizontal="left" vertical="top"/>
    </xf>
    <xf numFmtId="0" fontId="7" fillId="10" borderId="8" xfId="0" applyFont="1" applyFill="1" applyBorder="1" applyAlignment="1">
      <alignment horizontal="left" vertical="top" wrapText="1"/>
    </xf>
    <xf numFmtId="0" fontId="7" fillId="10" borderId="2" xfId="1" applyFont="1" applyFill="1" applyBorder="1" applyAlignment="1">
      <alignment horizontal="left" vertical="top" wrapText="1"/>
    </xf>
    <xf numFmtId="0" fontId="7" fillId="10" borderId="9" xfId="0" applyFont="1" applyFill="1" applyBorder="1" applyAlignment="1">
      <alignment horizontal="left" vertical="top" wrapText="1"/>
    </xf>
    <xf numFmtId="0" fontId="7" fillId="10" borderId="3" xfId="1" applyFont="1" applyFill="1" applyBorder="1" applyAlignment="1">
      <alignment horizontal="center" vertical="top" wrapText="1"/>
    </xf>
    <xf numFmtId="167" fontId="7" fillId="10" borderId="2" xfId="0" applyNumberFormat="1" applyFont="1" applyFill="1" applyBorder="1" applyAlignment="1">
      <alignment horizontal="right" vertical="top" wrapText="1"/>
    </xf>
    <xf numFmtId="4" fontId="7" fillId="10" borderId="2" xfId="0" applyNumberFormat="1" applyFont="1" applyFill="1" applyBorder="1" applyAlignment="1">
      <alignment horizontal="right" vertical="top" wrapText="1"/>
    </xf>
    <xf numFmtId="4" fontId="7" fillId="10" borderId="2" xfId="1" applyNumberFormat="1" applyFont="1" applyFill="1" applyBorder="1" applyAlignment="1">
      <alignment horizontal="right" vertical="top" wrapText="1"/>
    </xf>
    <xf numFmtId="14" fontId="21" fillId="10" borderId="5" xfId="0" applyNumberFormat="1" applyFont="1" applyFill="1" applyBorder="1" applyAlignment="1">
      <alignment horizontal="right" vertical="top" wrapText="1"/>
    </xf>
    <xf numFmtId="0" fontId="7" fillId="10" borderId="3" xfId="0" applyFont="1" applyFill="1" applyBorder="1" applyAlignment="1">
      <alignment vertical="top" wrapText="1"/>
    </xf>
    <xf numFmtId="0" fontId="7" fillId="10" borderId="11" xfId="0" applyFont="1" applyFill="1" applyBorder="1" applyAlignment="1">
      <alignment horizontal="left" vertical="top" wrapText="1"/>
    </xf>
    <xf numFmtId="0" fontId="7" fillId="10" borderId="2" xfId="0" applyFont="1" applyFill="1" applyBorder="1" applyAlignment="1">
      <alignment horizontal="left" vertical="top" wrapText="1"/>
    </xf>
    <xf numFmtId="0" fontId="7" fillId="10" borderId="8" xfId="0" applyFont="1" applyFill="1" applyBorder="1" applyAlignment="1">
      <alignment horizontal="center" vertical="top" wrapText="1"/>
    </xf>
    <xf numFmtId="1" fontId="7" fillId="10" borderId="8" xfId="0" applyNumberFormat="1" applyFont="1" applyFill="1" applyBorder="1" applyAlignment="1">
      <alignment horizontal="left" vertical="center" wrapText="1"/>
    </xf>
    <xf numFmtId="1" fontId="7" fillId="10" borderId="2" xfId="0" applyNumberFormat="1" applyFont="1" applyFill="1" applyBorder="1" applyAlignment="1">
      <alignment horizontal="left" vertical="center"/>
    </xf>
    <xf numFmtId="0" fontId="0" fillId="10" borderId="0" xfId="0" applyFill="1"/>
    <xf numFmtId="0" fontId="7" fillId="10" borderId="3" xfId="1" applyFont="1" applyFill="1" applyBorder="1" applyAlignment="1">
      <alignment horizontal="left" vertical="top" wrapText="1"/>
    </xf>
    <xf numFmtId="167" fontId="7" fillId="10" borderId="3" xfId="0" applyNumberFormat="1" applyFont="1" applyFill="1" applyBorder="1" applyAlignment="1">
      <alignment horizontal="right" vertical="top" wrapText="1"/>
    </xf>
    <xf numFmtId="4" fontId="7" fillId="10" borderId="3" xfId="0" applyNumberFormat="1" applyFont="1" applyFill="1" applyBorder="1" applyAlignment="1">
      <alignment horizontal="right" vertical="top" wrapText="1"/>
    </xf>
    <xf numFmtId="4" fontId="7" fillId="10" borderId="3" xfId="1" applyNumberFormat="1" applyFont="1" applyFill="1" applyBorder="1" applyAlignment="1">
      <alignment horizontal="right" vertical="top" wrapText="1"/>
    </xf>
    <xf numFmtId="14" fontId="21" fillId="10" borderId="7" xfId="0" applyNumberFormat="1" applyFont="1" applyFill="1" applyBorder="1" applyAlignment="1">
      <alignment horizontal="right" vertical="top" wrapText="1"/>
    </xf>
    <xf numFmtId="0" fontId="7" fillId="10" borderId="8" xfId="0" applyFont="1" applyFill="1" applyBorder="1" applyAlignment="1">
      <alignment vertical="top" wrapText="1"/>
    </xf>
    <xf numFmtId="4" fontId="18" fillId="2" borderId="1" xfId="0" applyNumberFormat="1" applyFont="1" applyFill="1" applyBorder="1" applyAlignment="1">
      <alignment horizontal="right" vertical="top"/>
    </xf>
    <xf numFmtId="4" fontId="18" fillId="2" borderId="11" xfId="0" applyNumberFormat="1" applyFont="1" applyFill="1" applyBorder="1" applyAlignment="1">
      <alignment horizontal="left" vertical="top" wrapText="1"/>
    </xf>
    <xf numFmtId="4" fontId="10" fillId="2" borderId="1" xfId="0" applyNumberFormat="1" applyFont="1" applyFill="1" applyBorder="1" applyAlignment="1">
      <alignment horizontal="center" vertical="top"/>
    </xf>
    <xf numFmtId="4" fontId="18" fillId="2" borderId="1" xfId="0" applyNumberFormat="1" applyFont="1" applyFill="1" applyBorder="1" applyAlignment="1">
      <alignment horizontal="left" vertical="top" wrapText="1"/>
    </xf>
    <xf numFmtId="4" fontId="10" fillId="2" borderId="19" xfId="0" applyNumberFormat="1" applyFont="1" applyFill="1" applyBorder="1" applyAlignment="1">
      <alignment vertical="center" wrapText="1"/>
    </xf>
    <xf numFmtId="4" fontId="66" fillId="2" borderId="2" xfId="0" applyNumberFormat="1" applyFont="1" applyFill="1" applyBorder="1" applyAlignment="1">
      <alignment horizontal="left" vertical="top" wrapText="1"/>
    </xf>
    <xf numFmtId="0" fontId="70" fillId="2" borderId="0" xfId="0" applyFont="1" applyFill="1"/>
    <xf numFmtId="166" fontId="18" fillId="2" borderId="7" xfId="0" applyNumberFormat="1" applyFont="1" applyFill="1" applyBorder="1" applyAlignment="1">
      <alignment horizontal="left" vertical="top" wrapText="1"/>
    </xf>
    <xf numFmtId="166" fontId="18" fillId="2" borderId="3" xfId="0" applyNumberFormat="1" applyFont="1" applyFill="1" applyBorder="1" applyAlignment="1">
      <alignment horizontal="left" vertical="top" wrapText="1"/>
    </xf>
    <xf numFmtId="166" fontId="10" fillId="2" borderId="9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vertical="center"/>
    </xf>
    <xf numFmtId="0" fontId="7" fillId="2" borderId="2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 wrapText="1"/>
    </xf>
    <xf numFmtId="0" fontId="17" fillId="2" borderId="3" xfId="1" applyFont="1" applyFill="1" applyBorder="1" applyAlignment="1">
      <alignment horizontal="left" vertical="top"/>
    </xf>
    <xf numFmtId="0" fontId="47" fillId="2" borderId="20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14" fontId="7" fillId="0" borderId="10" xfId="1" applyNumberFormat="1" applyFont="1" applyBorder="1" applyAlignment="1">
      <alignment horizontal="center" vertical="center"/>
    </xf>
    <xf numFmtId="0" fontId="17" fillId="0" borderId="3" xfId="1" applyFont="1" applyBorder="1" applyAlignment="1">
      <alignment horizontal="left" vertical="top"/>
    </xf>
    <xf numFmtId="0" fontId="17" fillId="0" borderId="1" xfId="1" applyFont="1" applyBorder="1" applyAlignment="1">
      <alignment horizontal="left" vertical="top"/>
    </xf>
    <xf numFmtId="0" fontId="7" fillId="8" borderId="2" xfId="0" applyFont="1" applyFill="1" applyBorder="1"/>
    <xf numFmtId="0" fontId="7" fillId="2" borderId="9" xfId="0" applyFont="1" applyFill="1" applyBorder="1"/>
    <xf numFmtId="0" fontId="17" fillId="2" borderId="1" xfId="1" applyFont="1" applyFill="1" applyBorder="1" applyAlignment="1">
      <alignment horizontal="left" vertical="top"/>
    </xf>
    <xf numFmtId="0" fontId="9" fillId="2" borderId="11" xfId="0" applyFont="1" applyFill="1" applyBorder="1" applyAlignment="1">
      <alignment horizontal="center" vertical="top"/>
    </xf>
    <xf numFmtId="0" fontId="11" fillId="2" borderId="19" xfId="0" applyFont="1" applyFill="1" applyBorder="1" applyAlignment="1">
      <alignment vertical="center"/>
    </xf>
    <xf numFmtId="14" fontId="7" fillId="0" borderId="2" xfId="0" applyNumberFormat="1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/>
    </xf>
    <xf numFmtId="0" fontId="17" fillId="2" borderId="5" xfId="13" applyFont="1" applyFill="1" applyBorder="1" applyAlignment="1">
      <alignment horizontal="left" vertical="top" wrapText="1"/>
    </xf>
    <xf numFmtId="0" fontId="0" fillId="2" borderId="5" xfId="0" applyFill="1" applyBorder="1"/>
    <xf numFmtId="0" fontId="7" fillId="2" borderId="5" xfId="1" applyFont="1" applyFill="1" applyBorder="1" applyAlignment="1">
      <alignment horizontal="left" vertical="top" wrapText="1"/>
    </xf>
    <xf numFmtId="0" fontId="7" fillId="2" borderId="5" xfId="16" applyFont="1" applyFill="1" applyBorder="1" applyAlignment="1">
      <alignment horizontal="left" vertical="top" wrapText="1"/>
    </xf>
    <xf numFmtId="0" fontId="7" fillId="2" borderId="5" xfId="13" applyFont="1" applyFill="1" applyBorder="1" applyAlignment="1">
      <alignment horizontal="left" vertical="top" wrapText="1"/>
    </xf>
    <xf numFmtId="0" fontId="7" fillId="2" borderId="5" xfId="15" applyFont="1" applyFill="1" applyBorder="1" applyAlignment="1">
      <alignment horizontal="left" vertical="top" wrapText="1"/>
    </xf>
    <xf numFmtId="0" fontId="7" fillId="2" borderId="5" xfId="19" applyFont="1" applyFill="1" applyBorder="1" applyAlignment="1">
      <alignment horizontal="left" vertical="top" wrapText="1"/>
    </xf>
    <xf numFmtId="0" fontId="7" fillId="2" borderId="5" xfId="2" applyFont="1" applyFill="1" applyBorder="1" applyAlignment="1">
      <alignment horizontal="left" vertical="top" wrapText="1"/>
    </xf>
    <xf numFmtId="1" fontId="10" fillId="2" borderId="11" xfId="16" applyNumberFormat="1" applyFont="1" applyFill="1" applyBorder="1" applyAlignment="1">
      <alignment horizontal="left" vertical="top" wrapText="1"/>
    </xf>
    <xf numFmtId="0" fontId="7" fillId="2" borderId="11" xfId="1" applyFont="1" applyFill="1" applyBorder="1" applyAlignment="1">
      <alignment horizontal="left" vertical="top" wrapText="1"/>
    </xf>
    <xf numFmtId="0" fontId="7" fillId="2" borderId="5" xfId="21" applyFont="1" applyFill="1" applyBorder="1" applyAlignment="1">
      <alignment horizontal="left" vertical="top" wrapText="1"/>
    </xf>
    <xf numFmtId="0" fontId="17" fillId="2" borderId="5" xfId="21" applyFont="1" applyFill="1" applyBorder="1" applyAlignment="1">
      <alignment horizontal="left" vertical="top" wrapText="1"/>
    </xf>
    <xf numFmtId="0" fontId="7" fillId="0" borderId="5" xfId="21" applyFont="1" applyBorder="1" applyAlignment="1">
      <alignment horizontal="left" vertical="top" wrapText="1"/>
    </xf>
    <xf numFmtId="49" fontId="17" fillId="0" borderId="5" xfId="0" applyNumberFormat="1" applyFont="1" applyBorder="1" applyAlignment="1">
      <alignment horizontal="left" vertical="top" wrapText="1"/>
    </xf>
    <xf numFmtId="0" fontId="17" fillId="2" borderId="5" xfId="1" applyFont="1" applyFill="1" applyBorder="1" applyAlignment="1">
      <alignment horizontal="left" vertical="top"/>
    </xf>
    <xf numFmtId="0" fontId="17" fillId="2" borderId="5" xfId="1" applyFont="1" applyFill="1" applyBorder="1" applyAlignment="1">
      <alignment horizontal="left" vertical="center" wrapText="1"/>
    </xf>
    <xf numFmtId="0" fontId="7" fillId="2" borderId="7" xfId="16" applyFont="1" applyFill="1" applyBorder="1" applyAlignment="1">
      <alignment horizontal="left" vertical="top" wrapText="1"/>
    </xf>
    <xf numFmtId="0" fontId="7" fillId="0" borderId="5" xfId="15" applyFont="1" applyBorder="1" applyAlignment="1">
      <alignment horizontal="left" vertical="top" wrapText="1"/>
    </xf>
    <xf numFmtId="0" fontId="17" fillId="2" borderId="5" xfId="15" applyFont="1" applyFill="1" applyBorder="1" applyAlignment="1">
      <alignment horizontal="left" vertical="top" wrapText="1"/>
    </xf>
    <xf numFmtId="0" fontId="7" fillId="2" borderId="11" xfId="15" applyFont="1" applyFill="1" applyBorder="1" applyAlignment="1">
      <alignment horizontal="left" vertical="top" wrapText="1"/>
    </xf>
    <xf numFmtId="0" fontId="7" fillId="0" borderId="5" xfId="22" applyFont="1" applyBorder="1" applyAlignment="1">
      <alignment horizontal="left" vertical="top" wrapText="1"/>
    </xf>
    <xf numFmtId="0" fontId="7" fillId="0" borderId="5" xfId="13" applyFont="1" applyBorder="1" applyAlignment="1">
      <alignment horizontal="left" vertical="top" wrapText="1"/>
    </xf>
    <xf numFmtId="1" fontId="18" fillId="2" borderId="7" xfId="0" applyNumberFormat="1" applyFont="1" applyFill="1" applyBorder="1" applyAlignment="1">
      <alignment horizontal="left" vertical="top" wrapText="1"/>
    </xf>
    <xf numFmtId="0" fontId="7" fillId="0" borderId="5" xfId="13" applyFont="1" applyBorder="1" applyAlignment="1">
      <alignment horizontal="left" vertical="center" wrapText="1"/>
    </xf>
    <xf numFmtId="1" fontId="10" fillId="2" borderId="5" xfId="15" applyNumberFormat="1" applyFont="1" applyFill="1" applyBorder="1" applyAlignment="1">
      <alignment horizontal="left" vertical="top" wrapText="1"/>
    </xf>
    <xf numFmtId="0" fontId="18" fillId="2" borderId="5" xfId="4" applyFont="1" applyFill="1" applyBorder="1" applyAlignment="1">
      <alignment horizontal="left" vertical="top" wrapText="1"/>
    </xf>
    <xf numFmtId="0" fontId="7" fillId="0" borderId="5" xfId="17" applyFont="1" applyBorder="1" applyAlignment="1">
      <alignment horizontal="left" vertical="top" wrapText="1"/>
    </xf>
    <xf numFmtId="0" fontId="7" fillId="2" borderId="5" xfId="17" applyFont="1" applyFill="1" applyBorder="1" applyAlignment="1">
      <alignment horizontal="left" vertical="top" wrapText="1"/>
    </xf>
    <xf numFmtId="0" fontId="7" fillId="0" borderId="5" xfId="10" applyFont="1" applyBorder="1" applyAlignment="1">
      <alignment horizontal="left" vertical="top" wrapText="1"/>
    </xf>
    <xf numFmtId="0" fontId="7" fillId="0" borderId="5" xfId="11" applyFont="1" applyBorder="1" applyAlignment="1">
      <alignment horizontal="left" vertical="top" wrapText="1"/>
    </xf>
    <xf numFmtId="0" fontId="7" fillId="0" borderId="5" xfId="1" applyFont="1" applyBorder="1" applyAlignment="1">
      <alignment horizontal="left" vertical="top" wrapText="1"/>
    </xf>
    <xf numFmtId="0" fontId="7" fillId="0" borderId="5" xfId="18" applyFont="1" applyBorder="1" applyAlignment="1">
      <alignment horizontal="left" vertical="top" wrapText="1"/>
    </xf>
    <xf numFmtId="0" fontId="7" fillId="2" borderId="5" xfId="18" applyFont="1" applyFill="1" applyBorder="1" applyAlignment="1">
      <alignment horizontal="left" vertical="top" wrapText="1"/>
    </xf>
    <xf numFmtId="0" fontId="10" fillId="2" borderId="5" xfId="1" applyFont="1" applyFill="1" applyBorder="1" applyAlignment="1">
      <alignment horizontal="left" vertical="top"/>
    </xf>
    <xf numFmtId="0" fontId="10" fillId="2" borderId="11" xfId="1" applyFont="1" applyFill="1" applyBorder="1" applyAlignment="1">
      <alignment horizontal="left" vertical="top" wrapText="1"/>
    </xf>
    <xf numFmtId="0" fontId="7" fillId="2" borderId="7" xfId="15" applyFont="1" applyFill="1" applyBorder="1" applyAlignment="1">
      <alignment horizontal="left" vertical="top" wrapText="1"/>
    </xf>
    <xf numFmtId="0" fontId="10" fillId="2" borderId="5" xfId="15" applyFont="1" applyFill="1" applyBorder="1" applyAlignment="1">
      <alignment horizontal="left" vertical="top" wrapText="1"/>
    </xf>
    <xf numFmtId="0" fontId="10" fillId="2" borderId="21" xfId="15" applyFont="1" applyFill="1" applyBorder="1" applyAlignment="1">
      <alignment horizontal="left" vertical="top" wrapText="1"/>
    </xf>
    <xf numFmtId="0" fontId="7" fillId="0" borderId="5" xfId="0" applyFont="1" applyBorder="1"/>
    <xf numFmtId="0" fontId="7" fillId="0" borderId="11" xfId="0" applyFont="1" applyBorder="1" applyAlignment="1">
      <alignment horizontal="left" wrapText="1"/>
    </xf>
    <xf numFmtId="0" fontId="10" fillId="2" borderId="7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0" fontId="7" fillId="0" borderId="7" xfId="1" applyFont="1" applyBorder="1" applyAlignment="1">
      <alignment horizontal="left" vertical="top" wrapText="1"/>
    </xf>
    <xf numFmtId="0" fontId="7" fillId="2" borderId="11" xfId="0" applyFont="1" applyFill="1" applyBorder="1" applyAlignment="1">
      <alignment vertical="center"/>
    </xf>
    <xf numFmtId="0" fontId="7" fillId="0" borderId="11" xfId="1" applyFont="1" applyBorder="1" applyAlignment="1">
      <alignment horizontal="left" vertical="top" wrapText="1"/>
    </xf>
    <xf numFmtId="0" fontId="10" fillId="2" borderId="7" xfId="1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 shrinkToFit="1"/>
    </xf>
    <xf numFmtId="0" fontId="7" fillId="0" borderId="5" xfId="0" applyFont="1" applyBorder="1" applyAlignment="1">
      <alignment horizontal="left" wrapText="1"/>
    </xf>
    <xf numFmtId="0" fontId="7" fillId="0" borderId="5" xfId="0" applyFont="1" applyBorder="1" applyAlignment="1">
      <alignment vertical="top" wrapText="1"/>
    </xf>
    <xf numFmtId="0" fontId="7" fillId="0" borderId="8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left" vertical="top"/>
    </xf>
    <xf numFmtId="1" fontId="17" fillId="2" borderId="2" xfId="0" applyNumberFormat="1" applyFont="1" applyFill="1" applyBorder="1" applyAlignment="1">
      <alignment horizontal="left" vertical="top"/>
    </xf>
    <xf numFmtId="49" fontId="39" fillId="2" borderId="2" xfId="0" applyNumberFormat="1" applyFont="1" applyFill="1" applyBorder="1" applyAlignment="1">
      <alignment horizontal="left" vertical="top" wrapText="1"/>
    </xf>
    <xf numFmtId="49" fontId="18" fillId="2" borderId="2" xfId="0" applyNumberFormat="1" applyFont="1" applyFill="1" applyBorder="1" applyAlignment="1">
      <alignment horizontal="left" vertical="top"/>
    </xf>
    <xf numFmtId="49" fontId="18" fillId="3" borderId="2" xfId="0" applyNumberFormat="1" applyFont="1" applyFill="1" applyBorder="1" applyAlignment="1">
      <alignment horizontal="left" vertical="top"/>
    </xf>
    <xf numFmtId="49" fontId="18" fillId="2" borderId="2" xfId="0" applyNumberFormat="1" applyFont="1" applyFill="1" applyBorder="1" applyAlignment="1">
      <alignment horizontal="left" vertical="top" wrapText="1"/>
    </xf>
    <xf numFmtId="49" fontId="7" fillId="2" borderId="2" xfId="0" applyNumberFormat="1" applyFont="1" applyFill="1" applyBorder="1" applyAlignment="1">
      <alignment horizontal="left" vertical="top"/>
    </xf>
    <xf numFmtId="49" fontId="17" fillId="0" borderId="2" xfId="0" applyNumberFormat="1" applyFont="1" applyBorder="1" applyAlignment="1">
      <alignment horizontal="left" vertical="top"/>
    </xf>
    <xf numFmtId="49" fontId="40" fillId="0" borderId="2" xfId="0" applyNumberFormat="1" applyFont="1" applyBorder="1" applyAlignment="1">
      <alignment horizontal="left" vertical="top"/>
    </xf>
    <xf numFmtId="49" fontId="7" fillId="2" borderId="2" xfId="2" applyNumberFormat="1" applyFont="1" applyFill="1" applyBorder="1" applyAlignment="1">
      <alignment horizontal="left" vertical="top"/>
    </xf>
    <xf numFmtId="49" fontId="10" fillId="2" borderId="2" xfId="16" applyNumberFormat="1" applyFont="1" applyFill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top"/>
    </xf>
    <xf numFmtId="49" fontId="17" fillId="2" borderId="2" xfId="1" applyNumberFormat="1" applyFont="1" applyFill="1" applyBorder="1" applyAlignment="1">
      <alignment horizontal="left" vertical="top"/>
    </xf>
    <xf numFmtId="49" fontId="17" fillId="2" borderId="2" xfId="1" applyNumberFormat="1" applyFont="1" applyFill="1" applyBorder="1" applyAlignment="1">
      <alignment horizontal="left" vertical="top" wrapText="1"/>
    </xf>
    <xf numFmtId="49" fontId="10" fillId="2" borderId="2" xfId="1" applyNumberFormat="1" applyFont="1" applyFill="1" applyBorder="1" applyAlignment="1">
      <alignment horizontal="left" vertical="top" wrapText="1"/>
    </xf>
    <xf numFmtId="49" fontId="30" fillId="2" borderId="2" xfId="0" applyNumberFormat="1" applyFont="1" applyFill="1" applyBorder="1" applyAlignment="1">
      <alignment horizontal="left" vertical="top"/>
    </xf>
    <xf numFmtId="49" fontId="7" fillId="2" borderId="2" xfId="13" applyNumberFormat="1" applyFont="1" applyFill="1" applyBorder="1" applyAlignment="1">
      <alignment horizontal="left" vertical="top" wrapText="1"/>
    </xf>
    <xf numFmtId="49" fontId="17" fillId="2" borderId="2" xfId="4" applyNumberFormat="1" applyFont="1" applyFill="1" applyBorder="1" applyAlignment="1">
      <alignment horizontal="left" vertical="top" wrapText="1"/>
    </xf>
    <xf numFmtId="49" fontId="18" fillId="2" borderId="2" xfId="4" applyNumberFormat="1" applyFont="1" applyFill="1" applyBorder="1" applyAlignment="1">
      <alignment horizontal="left" vertical="top" wrapText="1"/>
    </xf>
    <xf numFmtId="49" fontId="7" fillId="2" borderId="2" xfId="17" applyNumberFormat="1" applyFont="1" applyFill="1" applyBorder="1" applyAlignment="1">
      <alignment horizontal="left" vertical="top" wrapText="1"/>
    </xf>
    <xf numFmtId="49" fontId="10" fillId="2" borderId="2" xfId="15" applyNumberFormat="1" applyFont="1" applyFill="1" applyBorder="1" applyAlignment="1">
      <alignment horizontal="left" vertical="top" wrapText="1"/>
    </xf>
    <xf numFmtId="1" fontId="17" fillId="0" borderId="2" xfId="0" applyNumberFormat="1" applyFont="1" applyBorder="1" applyAlignment="1">
      <alignment horizontal="left" vertical="top"/>
    </xf>
    <xf numFmtId="3" fontId="17" fillId="2" borderId="2" xfId="0" applyNumberFormat="1" applyFont="1" applyFill="1" applyBorder="1" applyAlignment="1">
      <alignment horizontal="left" vertical="top"/>
    </xf>
    <xf numFmtId="3" fontId="17" fillId="0" borderId="2" xfId="0" applyNumberFormat="1" applyFont="1" applyBorder="1" applyAlignment="1">
      <alignment horizontal="left" vertical="top"/>
    </xf>
    <xf numFmtId="49" fontId="17" fillId="6" borderId="2" xfId="0" applyNumberFormat="1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 wrapText="1"/>
    </xf>
    <xf numFmtId="14" fontId="7" fillId="2" borderId="2" xfId="15" applyNumberFormat="1" applyFont="1" applyFill="1" applyBorder="1" applyAlignment="1">
      <alignment horizontal="center" vertical="top" wrapText="1"/>
    </xf>
    <xf numFmtId="1" fontId="7" fillId="2" borderId="8" xfId="13" applyNumberFormat="1" applyFont="1" applyFill="1" applyBorder="1" applyAlignment="1">
      <alignment horizontal="center" vertical="top" wrapText="1"/>
    </xf>
    <xf numFmtId="0" fontId="10" fillId="2" borderId="19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 wrapText="1"/>
    </xf>
    <xf numFmtId="166" fontId="17" fillId="2" borderId="2" xfId="4" applyNumberFormat="1" applyFont="1" applyFill="1" applyBorder="1" applyAlignment="1">
      <alignment horizontal="left" vertical="center" wrapText="1"/>
    </xf>
    <xf numFmtId="166" fontId="17" fillId="2" borderId="2" xfId="0" applyNumberFormat="1" applyFont="1" applyFill="1" applyBorder="1" applyAlignment="1">
      <alignment horizontal="left" vertical="center" wrapText="1"/>
    </xf>
    <xf numFmtId="0" fontId="7" fillId="2" borderId="2" xfId="1" applyFont="1" applyFill="1" applyBorder="1" applyAlignment="1">
      <alignment horizontal="left" vertical="center" wrapText="1"/>
    </xf>
    <xf numFmtId="4" fontId="7" fillId="2" borderId="2" xfId="0" applyNumberFormat="1" applyFont="1" applyFill="1" applyBorder="1" applyAlignment="1">
      <alignment horizontal="left" vertical="center" wrapText="1"/>
    </xf>
    <xf numFmtId="14" fontId="17" fillId="2" borderId="2" xfId="0" applyNumberFormat="1" applyFont="1" applyFill="1" applyBorder="1" applyAlignment="1">
      <alignment horizontal="left" vertical="center" wrapText="1"/>
    </xf>
    <xf numFmtId="14" fontId="7" fillId="2" borderId="2" xfId="0" applyNumberFormat="1" applyFont="1" applyFill="1" applyBorder="1" applyAlignment="1">
      <alignment horizontal="left" vertical="center" wrapText="1"/>
    </xf>
    <xf numFmtId="4" fontId="17" fillId="2" borderId="2" xfId="0" applyNumberFormat="1" applyFont="1" applyFill="1" applyBorder="1" applyAlignment="1">
      <alignment horizontal="left" vertical="center" wrapText="1"/>
    </xf>
    <xf numFmtId="14" fontId="10" fillId="2" borderId="2" xfId="0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18" fillId="0" borderId="2" xfId="0" applyFont="1" applyBorder="1" applyAlignment="1">
      <alignment horizontal="left" vertical="center" wrapText="1"/>
    </xf>
    <xf numFmtId="0" fontId="7" fillId="6" borderId="2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top" wrapText="1"/>
    </xf>
    <xf numFmtId="0" fontId="58" fillId="0" borderId="5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 wrapText="1"/>
    </xf>
    <xf numFmtId="0" fontId="58" fillId="2" borderId="5" xfId="0" applyFont="1" applyFill="1" applyBorder="1" applyAlignment="1">
      <alignment vertical="top"/>
    </xf>
    <xf numFmtId="0" fontId="7" fillId="2" borderId="5" xfId="0" applyFont="1" applyFill="1" applyBorder="1" applyAlignment="1">
      <alignment vertical="top"/>
    </xf>
    <xf numFmtId="0" fontId="17" fillId="2" borderId="5" xfId="0" applyFont="1" applyFill="1" applyBorder="1" applyAlignment="1">
      <alignment horizontal="center" vertical="top" wrapText="1"/>
    </xf>
    <xf numFmtId="1" fontId="17" fillId="0" borderId="5" xfId="0" applyNumberFormat="1" applyFont="1" applyBorder="1" applyAlignment="1">
      <alignment vertical="top" wrapText="1"/>
    </xf>
    <xf numFmtId="0" fontId="1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horizontal="center" vertical="top" wrapText="1"/>
    </xf>
    <xf numFmtId="0" fontId="59" fillId="2" borderId="5" xfId="0" applyFont="1" applyFill="1" applyBorder="1" applyAlignment="1">
      <alignment vertical="top"/>
    </xf>
    <xf numFmtId="0" fontId="17" fillId="2" borderId="5" xfId="0" applyFont="1" applyFill="1" applyBorder="1" applyAlignment="1">
      <alignment vertical="top"/>
    </xf>
    <xf numFmtId="14" fontId="17" fillId="2" borderId="5" xfId="0" applyNumberFormat="1" applyFont="1" applyFill="1" applyBorder="1" applyAlignment="1">
      <alignment horizontal="center" vertical="top" wrapText="1"/>
    </xf>
    <xf numFmtId="0" fontId="17" fillId="0" borderId="5" xfId="1" applyFont="1" applyBorder="1" applyAlignment="1">
      <alignment horizontal="center" vertical="top" wrapText="1"/>
    </xf>
    <xf numFmtId="166" fontId="17" fillId="2" borderId="5" xfId="4" applyNumberFormat="1" applyFont="1" applyFill="1" applyBorder="1" applyAlignment="1">
      <alignment vertical="top" wrapText="1"/>
    </xf>
    <xf numFmtId="166" fontId="17" fillId="2" borderId="5" xfId="0" applyNumberFormat="1" applyFont="1" applyFill="1" applyBorder="1" applyAlignment="1">
      <alignment horizontal="center" vertical="top"/>
    </xf>
    <xf numFmtId="1" fontId="7" fillId="2" borderId="11" xfId="0" applyNumberFormat="1" applyFont="1" applyFill="1" applyBorder="1" applyAlignment="1">
      <alignment vertical="top" wrapText="1"/>
    </xf>
    <xf numFmtId="0" fontId="17" fillId="2" borderId="5" xfId="1" applyFont="1" applyFill="1" applyBorder="1" applyAlignment="1">
      <alignment horizontal="center" vertical="top" wrapText="1"/>
    </xf>
    <xf numFmtId="0" fontId="17" fillId="2" borderId="7" xfId="1" applyFont="1" applyFill="1" applyBorder="1" applyAlignment="1">
      <alignment horizontal="center" vertical="top" wrapText="1"/>
    </xf>
    <xf numFmtId="0" fontId="17" fillId="2" borderId="11" xfId="1" applyFont="1" applyFill="1" applyBorder="1" applyAlignment="1">
      <alignment horizontal="center" vertical="top" wrapText="1"/>
    </xf>
    <xf numFmtId="0" fontId="39" fillId="2" borderId="5" xfId="1" applyFont="1" applyFill="1" applyBorder="1" applyAlignment="1">
      <alignment horizontal="center" vertical="top" wrapText="1"/>
    </xf>
    <xf numFmtId="1" fontId="17" fillId="2" borderId="5" xfId="0" applyNumberFormat="1" applyFont="1" applyFill="1" applyBorder="1" applyAlignment="1">
      <alignment vertical="top"/>
    </xf>
    <xf numFmtId="14" fontId="17" fillId="2" borderId="11" xfId="0" applyNumberFormat="1" applyFont="1" applyFill="1" applyBorder="1" applyAlignment="1">
      <alignment horizontal="center" vertical="top" wrapText="1"/>
    </xf>
    <xf numFmtId="1" fontId="7" fillId="2" borderId="5" xfId="16" applyNumberFormat="1" applyFont="1" applyFill="1" applyBorder="1" applyAlignment="1">
      <alignment vertical="top" wrapText="1"/>
    </xf>
    <xf numFmtId="0" fontId="17" fillId="2" borderId="5" xfId="1" applyFont="1" applyFill="1" applyBorder="1" applyAlignment="1">
      <alignment horizontal="center" vertical="top"/>
    </xf>
    <xf numFmtId="0" fontId="17" fillId="0" borderId="5" xfId="1" applyFont="1" applyBorder="1" applyAlignment="1">
      <alignment horizontal="center" vertical="top"/>
    </xf>
    <xf numFmtId="0" fontId="17" fillId="2" borderId="7" xfId="1" applyFont="1" applyFill="1" applyBorder="1" applyAlignment="1">
      <alignment horizontal="center" vertical="top"/>
    </xf>
    <xf numFmtId="0" fontId="17" fillId="2" borderId="11" xfId="1" applyFont="1" applyFill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17" fillId="0" borderId="11" xfId="1" applyFont="1" applyBorder="1" applyAlignment="1">
      <alignment horizontal="center" vertical="top"/>
    </xf>
    <xf numFmtId="14" fontId="17" fillId="2" borderId="5" xfId="1" applyNumberFormat="1" applyFont="1" applyFill="1" applyBorder="1" applyAlignment="1">
      <alignment horizontal="center" vertical="top" wrapText="1"/>
    </xf>
    <xf numFmtId="14" fontId="17" fillId="0" borderId="5" xfId="1" applyNumberFormat="1" applyFont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vertical="top" wrapText="1"/>
    </xf>
    <xf numFmtId="14" fontId="17" fillId="2" borderId="5" xfId="1" applyNumberFormat="1" applyFont="1" applyFill="1" applyBorder="1" applyAlignment="1">
      <alignment horizontal="left" vertical="top" wrapText="1"/>
    </xf>
    <xf numFmtId="1" fontId="7" fillId="2" borderId="5" xfId="21" applyNumberFormat="1" applyFont="1" applyFill="1" applyBorder="1" applyAlignment="1">
      <alignment vertical="top" wrapText="1"/>
    </xf>
    <xf numFmtId="0" fontId="0" fillId="0" borderId="5" xfId="0" applyBorder="1"/>
    <xf numFmtId="0" fontId="17" fillId="0" borderId="7" xfId="1" applyFont="1" applyBorder="1" applyAlignment="1">
      <alignment horizontal="center" vertical="top" wrapText="1"/>
    </xf>
    <xf numFmtId="0" fontId="0" fillId="0" borderId="11" xfId="0" applyBorder="1"/>
    <xf numFmtId="0" fontId="17" fillId="2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top" wrapText="1"/>
    </xf>
    <xf numFmtId="0" fontId="7" fillId="2" borderId="5" xfId="1" applyFont="1" applyFill="1" applyBorder="1" applyAlignment="1">
      <alignment vertical="top" wrapText="1"/>
    </xf>
    <xf numFmtId="0" fontId="17" fillId="0" borderId="5" xfId="0" applyFont="1" applyBorder="1" applyAlignment="1">
      <alignment vertical="top" wrapText="1"/>
    </xf>
    <xf numFmtId="0" fontId="17" fillId="2" borderId="5" xfId="0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vertical="top"/>
    </xf>
    <xf numFmtId="14" fontId="17" fillId="2" borderId="5" xfId="0" applyNumberFormat="1" applyFont="1" applyFill="1" applyBorder="1" applyAlignment="1">
      <alignment vertical="top" wrapText="1"/>
    </xf>
    <xf numFmtId="0" fontId="17" fillId="0" borderId="7" xfId="0" applyFont="1" applyBorder="1" applyAlignment="1">
      <alignment horizontal="center" vertical="top" wrapText="1"/>
    </xf>
    <xf numFmtId="166" fontId="17" fillId="2" borderId="11" xfId="0" applyNumberFormat="1" applyFont="1" applyFill="1" applyBorder="1" applyAlignment="1">
      <alignment horizontal="center" vertical="top" wrapText="1"/>
    </xf>
    <xf numFmtId="14" fontId="17" fillId="0" borderId="5" xfId="0" applyNumberFormat="1" applyFont="1" applyBorder="1" applyAlignment="1">
      <alignment horizontal="center" vertical="top" wrapText="1"/>
    </xf>
    <xf numFmtId="1" fontId="17" fillId="2" borderId="5" xfId="0" applyNumberFormat="1" applyFont="1" applyFill="1" applyBorder="1" applyAlignment="1">
      <alignment vertical="top" wrapText="1"/>
    </xf>
    <xf numFmtId="4" fontId="17" fillId="2" borderId="5" xfId="0" applyNumberFormat="1" applyFont="1" applyFill="1" applyBorder="1" applyAlignment="1">
      <alignment horizontal="center" vertical="top" wrapText="1"/>
    </xf>
    <xf numFmtId="4" fontId="17" fillId="2" borderId="5" xfId="0" applyNumberFormat="1" applyFont="1" applyFill="1" applyBorder="1" applyAlignment="1">
      <alignment vertical="top" wrapText="1"/>
    </xf>
    <xf numFmtId="4" fontId="17" fillId="2" borderId="11" xfId="0" applyNumberFormat="1" applyFont="1" applyFill="1" applyBorder="1" applyAlignment="1">
      <alignment vertical="top" wrapText="1"/>
    </xf>
    <xf numFmtId="1" fontId="17" fillId="2" borderId="5" xfId="0" applyNumberFormat="1" applyFont="1" applyFill="1" applyBorder="1" applyAlignment="1">
      <alignment vertical="center" wrapText="1"/>
    </xf>
    <xf numFmtId="14" fontId="17" fillId="2" borderId="5" xfId="15" applyNumberFormat="1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vertical="center"/>
    </xf>
    <xf numFmtId="0" fontId="17" fillId="2" borderId="5" xfId="4" applyFont="1" applyFill="1" applyBorder="1" applyAlignment="1">
      <alignment vertical="top" wrapText="1"/>
    </xf>
    <xf numFmtId="1" fontId="17" fillId="2" borderId="5" xfId="4" applyNumberFormat="1" applyFont="1" applyFill="1" applyBorder="1" applyAlignment="1">
      <alignment vertical="top" wrapText="1"/>
    </xf>
    <xf numFmtId="166" fontId="17" fillId="2" borderId="5" xfId="0" applyNumberFormat="1" applyFont="1" applyFill="1" applyBorder="1" applyAlignment="1">
      <alignment horizontal="center" vertical="top" wrapText="1"/>
    </xf>
    <xf numFmtId="1" fontId="7" fillId="2" borderId="5" xfId="0" applyNumberFormat="1" applyFont="1" applyFill="1" applyBorder="1" applyAlignment="1">
      <alignment vertical="center" wrapText="1"/>
    </xf>
    <xf numFmtId="1" fontId="17" fillId="2" borderId="11" xfId="0" applyNumberFormat="1" applyFont="1" applyFill="1" applyBorder="1" applyAlignment="1">
      <alignment vertical="top" wrapText="1"/>
    </xf>
    <xf numFmtId="166" fontId="17" fillId="2" borderId="5" xfId="1" applyNumberFormat="1" applyFont="1" applyFill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right" vertical="top"/>
    </xf>
    <xf numFmtId="1" fontId="7" fillId="2" borderId="21" xfId="15" applyNumberFormat="1" applyFont="1" applyFill="1" applyBorder="1" applyAlignment="1">
      <alignment vertical="top" wrapText="1"/>
    </xf>
    <xf numFmtId="0" fontId="17" fillId="0" borderId="11" xfId="0" applyFont="1" applyBorder="1" applyAlignment="1">
      <alignment horizontal="center" vertical="top" wrapText="1"/>
    </xf>
    <xf numFmtId="166" fontId="17" fillId="2" borderId="7" xfId="0" applyNumberFormat="1" applyFont="1" applyFill="1" applyBorder="1" applyAlignment="1">
      <alignment horizontal="center" vertical="top" wrapText="1"/>
    </xf>
    <xf numFmtId="0" fontId="17" fillId="2" borderId="11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vertical="top"/>
    </xf>
    <xf numFmtId="166" fontId="17" fillId="2" borderId="11" xfId="1" applyNumberFormat="1" applyFont="1" applyFill="1" applyBorder="1" applyAlignment="1">
      <alignment horizontal="center" vertical="top" wrapText="1"/>
    </xf>
    <xf numFmtId="166" fontId="17" fillId="2" borderId="7" xfId="1" applyNumberFormat="1" applyFont="1" applyFill="1" applyBorder="1" applyAlignment="1">
      <alignment horizontal="center" vertical="top"/>
    </xf>
    <xf numFmtId="1" fontId="17" fillId="2" borderId="5" xfId="0" applyNumberFormat="1" applyFont="1" applyFill="1" applyBorder="1" applyAlignment="1">
      <alignment horizontal="center" vertical="top" wrapText="1"/>
    </xf>
    <xf numFmtId="1" fontId="17" fillId="2" borderId="7" xfId="0" applyNumberFormat="1" applyFont="1" applyFill="1" applyBorder="1" applyAlignment="1">
      <alignment horizontal="center" vertical="top"/>
    </xf>
    <xf numFmtId="1" fontId="17" fillId="2" borderId="11" xfId="0" applyNumberFormat="1" applyFont="1" applyFill="1" applyBorder="1" applyAlignment="1">
      <alignment horizontal="center" vertical="top"/>
    </xf>
    <xf numFmtId="1" fontId="17" fillId="2" borderId="5" xfId="0" applyNumberFormat="1" applyFont="1" applyFill="1" applyBorder="1" applyAlignment="1">
      <alignment horizontal="center" vertical="top"/>
    </xf>
    <xf numFmtId="0" fontId="17" fillId="0" borderId="5" xfId="0" applyFont="1" applyBorder="1" applyAlignment="1">
      <alignment horizontal="center" vertical="center" wrapText="1"/>
    </xf>
    <xf numFmtId="0" fontId="58" fillId="2" borderId="5" xfId="0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horizontal="center" vertical="center"/>
    </xf>
    <xf numFmtId="1" fontId="17" fillId="3" borderId="5" xfId="0" applyNumberFormat="1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 wrapText="1"/>
    </xf>
    <xf numFmtId="0" fontId="17" fillId="2" borderId="7" xfId="1" applyFont="1" applyFill="1" applyBorder="1" applyAlignment="1">
      <alignment horizontal="left" vertical="top"/>
    </xf>
    <xf numFmtId="0" fontId="60" fillId="2" borderId="11" xfId="0" applyFont="1" applyFill="1" applyBorder="1" applyAlignment="1">
      <alignment vertical="top"/>
    </xf>
    <xf numFmtId="0" fontId="35" fillId="0" borderId="5" xfId="0" applyFont="1" applyBorder="1" applyAlignment="1">
      <alignment horizontal="center" vertical="top" wrapText="1"/>
    </xf>
    <xf numFmtId="0" fontId="14" fillId="0" borderId="8" xfId="0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7" fillId="0" borderId="8" xfId="3" applyFont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0" fontId="35" fillId="2" borderId="19" xfId="0" applyFont="1" applyFill="1" applyBorder="1" applyAlignment="1">
      <alignment horizontal="left" vertical="top" wrapText="1"/>
    </xf>
    <xf numFmtId="0" fontId="7" fillId="0" borderId="9" xfId="0" applyFont="1" applyBorder="1" applyAlignment="1">
      <alignment horizontal="center" vertical="top"/>
    </xf>
    <xf numFmtId="166" fontId="7" fillId="2" borderId="8" xfId="0" applyNumberFormat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0" fillId="2" borderId="19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top"/>
    </xf>
    <xf numFmtId="0" fontId="7" fillId="2" borderId="19" xfId="1" applyFont="1" applyFill="1" applyBorder="1" applyAlignment="1">
      <alignment horizontal="center" vertical="top"/>
    </xf>
    <xf numFmtId="0" fontId="7" fillId="2" borderId="20" xfId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7" fillId="0" borderId="19" xfId="0" applyFont="1" applyBorder="1" applyAlignment="1">
      <alignment horizontal="center" vertical="top"/>
    </xf>
    <xf numFmtId="0" fontId="7" fillId="2" borderId="19" xfId="16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top"/>
    </xf>
    <xf numFmtId="4" fontId="10" fillId="2" borderId="19" xfId="0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14" fontId="17" fillId="2" borderId="8" xfId="0" applyNumberFormat="1" applyFont="1" applyFill="1" applyBorder="1" applyAlignment="1">
      <alignment horizontal="center" vertical="center"/>
    </xf>
    <xf numFmtId="14" fontId="17" fillId="2" borderId="9" xfId="0" applyNumberFormat="1" applyFont="1" applyFill="1" applyBorder="1" applyAlignment="1">
      <alignment horizontal="center" vertical="center"/>
    </xf>
    <xf numFmtId="14" fontId="21" fillId="2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14" fontId="10" fillId="2" borderId="8" xfId="0" applyNumberFormat="1" applyFont="1" applyFill="1" applyBorder="1" applyAlignment="1">
      <alignment horizontal="right" vertical="center"/>
    </xf>
    <xf numFmtId="0" fontId="7" fillId="2" borderId="8" xfId="1" applyFont="1" applyFill="1" applyBorder="1" applyAlignment="1">
      <alignment horizontal="left" vertical="center"/>
    </xf>
    <xf numFmtId="0" fontId="10" fillId="2" borderId="9" xfId="1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center" vertical="center"/>
    </xf>
    <xf numFmtId="1" fontId="46" fillId="3" borderId="8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vertical="center"/>
    </xf>
    <xf numFmtId="0" fontId="43" fillId="2" borderId="8" xfId="0" applyFont="1" applyFill="1" applyBorder="1" applyAlignment="1">
      <alignment horizontal="center" vertical="center"/>
    </xf>
    <xf numFmtId="0" fontId="43" fillId="6" borderId="8" xfId="0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/>
    </xf>
    <xf numFmtId="0" fontId="43" fillId="2" borderId="20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10" fillId="0" borderId="2" xfId="0" applyFont="1" applyBorder="1" applyAlignment="1">
      <alignment horizontal="left" vertical="center" wrapText="1"/>
    </xf>
    <xf numFmtId="0" fontId="17" fillId="0" borderId="2" xfId="1" applyFont="1" applyBorder="1" applyAlignment="1">
      <alignment horizontal="left" vertical="center" wrapText="1"/>
    </xf>
    <xf numFmtId="0" fontId="51" fillId="2" borderId="2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 wrapText="1"/>
    </xf>
    <xf numFmtId="0" fontId="39" fillId="2" borderId="2" xfId="1" applyFont="1" applyFill="1" applyBorder="1" applyAlignment="1">
      <alignment horizontal="left" vertical="center" wrapText="1"/>
    </xf>
    <xf numFmtId="14" fontId="18" fillId="2" borderId="2" xfId="0" applyNumberFormat="1" applyFont="1" applyFill="1" applyBorder="1" applyAlignment="1">
      <alignment horizontal="left" vertical="center" wrapText="1"/>
    </xf>
    <xf numFmtId="1" fontId="10" fillId="2" borderId="2" xfId="16" applyNumberFormat="1" applyFont="1" applyFill="1" applyBorder="1" applyAlignment="1">
      <alignment horizontal="left" vertical="center" wrapText="1"/>
    </xf>
    <xf numFmtId="1" fontId="10" fillId="2" borderId="2" xfId="21" applyNumberFormat="1" applyFont="1" applyFill="1" applyBorder="1" applyAlignment="1">
      <alignment horizontal="left" vertical="center" wrapText="1"/>
    </xf>
    <xf numFmtId="0" fontId="10" fillId="2" borderId="2" xfId="1" applyFont="1" applyFill="1" applyBorder="1" applyAlignment="1">
      <alignment horizontal="left" vertical="center" wrapText="1"/>
    </xf>
    <xf numFmtId="166" fontId="7" fillId="2" borderId="2" xfId="0" applyNumberFormat="1" applyFont="1" applyFill="1" applyBorder="1" applyAlignment="1">
      <alignment horizontal="left" vertical="center" wrapText="1"/>
    </xf>
    <xf numFmtId="4" fontId="39" fillId="2" borderId="2" xfId="0" applyNumberFormat="1" applyFont="1" applyFill="1" applyBorder="1" applyAlignment="1">
      <alignment horizontal="left" vertical="center" wrapText="1"/>
    </xf>
    <xf numFmtId="4" fontId="18" fillId="2" borderId="2" xfId="0" applyNumberFormat="1" applyFont="1" applyFill="1" applyBorder="1" applyAlignment="1">
      <alignment horizontal="left" vertical="center" wrapText="1"/>
    </xf>
    <xf numFmtId="14" fontId="10" fillId="2" borderId="2" xfId="15" applyNumberFormat="1" applyFont="1" applyFill="1" applyBorder="1" applyAlignment="1">
      <alignment horizontal="left" vertical="center" wrapText="1"/>
    </xf>
    <xf numFmtId="14" fontId="7" fillId="2" borderId="2" xfId="15" applyNumberFormat="1" applyFont="1" applyFill="1" applyBorder="1" applyAlignment="1">
      <alignment horizontal="left" vertical="center" wrapText="1"/>
    </xf>
    <xf numFmtId="0" fontId="17" fillId="2" borderId="2" xfId="1" applyFont="1" applyFill="1" applyBorder="1" applyAlignment="1">
      <alignment horizontal="left" vertical="center" wrapText="1"/>
    </xf>
    <xf numFmtId="14" fontId="18" fillId="2" borderId="2" xfId="15" applyNumberFormat="1" applyFont="1" applyFill="1" applyBorder="1" applyAlignment="1">
      <alignment horizontal="left" vertical="center" wrapText="1"/>
    </xf>
    <xf numFmtId="166" fontId="18" fillId="2" borderId="2" xfId="4" applyNumberFormat="1" applyFont="1" applyFill="1" applyBorder="1" applyAlignment="1">
      <alignment horizontal="left" vertical="center" wrapText="1"/>
    </xf>
    <xf numFmtId="0" fontId="17" fillId="2" borderId="2" xfId="4" applyFont="1" applyFill="1" applyBorder="1" applyAlignment="1">
      <alignment horizontal="left" vertical="center" wrapText="1"/>
    </xf>
    <xf numFmtId="14" fontId="17" fillId="2" borderId="2" xfId="15" applyNumberFormat="1" applyFont="1" applyFill="1" applyBorder="1" applyAlignment="1">
      <alignment horizontal="left" vertical="center" wrapText="1"/>
    </xf>
    <xf numFmtId="1" fontId="18" fillId="2" borderId="2" xfId="4" applyNumberFormat="1" applyFont="1" applyFill="1" applyBorder="1" applyAlignment="1">
      <alignment horizontal="left" vertical="center" wrapText="1"/>
    </xf>
    <xf numFmtId="166" fontId="18" fillId="2" borderId="2" xfId="0" applyNumberFormat="1" applyFont="1" applyFill="1" applyBorder="1" applyAlignment="1">
      <alignment horizontal="left" vertical="center" wrapText="1"/>
    </xf>
    <xf numFmtId="166" fontId="17" fillId="2" borderId="2" xfId="1" applyNumberFormat="1" applyFont="1" applyFill="1" applyBorder="1" applyAlignment="1">
      <alignment horizontal="left" vertical="center" wrapText="1"/>
    </xf>
    <xf numFmtId="1" fontId="10" fillId="2" borderId="2" xfId="15" applyNumberFormat="1" applyFont="1" applyFill="1" applyBorder="1" applyAlignment="1">
      <alignment horizontal="left" vertical="center" wrapText="1"/>
    </xf>
    <xf numFmtId="166" fontId="18" fillId="2" borderId="2" xfId="1" applyNumberFormat="1" applyFont="1" applyFill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 wrapText="1"/>
    </xf>
    <xf numFmtId="1" fontId="39" fillId="2" borderId="2" xfId="0" applyNumberFormat="1" applyFont="1" applyFill="1" applyBorder="1" applyAlignment="1">
      <alignment horizontal="left" vertical="center" wrapText="1"/>
    </xf>
    <xf numFmtId="49" fontId="52" fillId="2" borderId="2" xfId="0" applyNumberFormat="1" applyFont="1" applyFill="1" applyBorder="1" applyAlignment="1">
      <alignment horizontal="left" vertical="center" wrapText="1"/>
    </xf>
    <xf numFmtId="1" fontId="18" fillId="3" borderId="2" xfId="0" applyNumberFormat="1" applyFont="1" applyFill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  <xf numFmtId="1" fontId="7" fillId="2" borderId="3" xfId="0" applyNumberFormat="1" applyFont="1" applyFill="1" applyBorder="1" applyAlignment="1">
      <alignment horizontal="left" vertical="top" wrapText="1"/>
    </xf>
    <xf numFmtId="0" fontId="7" fillId="0" borderId="8" xfId="0" applyFont="1" applyBorder="1" applyAlignment="1">
      <alignment horizontal="center" vertical="top" wrapText="1"/>
    </xf>
    <xf numFmtId="0" fontId="7" fillId="2" borderId="11" xfId="0" applyFont="1" applyFill="1" applyBorder="1" applyAlignment="1">
      <alignment horizontal="left" vertical="top"/>
    </xf>
    <xf numFmtId="1" fontId="17" fillId="2" borderId="2" xfId="0" applyNumberFormat="1" applyFont="1" applyFill="1" applyBorder="1" applyAlignment="1">
      <alignment horizontal="left" vertical="center"/>
    </xf>
    <xf numFmtId="4" fontId="17" fillId="2" borderId="1" xfId="0" applyNumberFormat="1" applyFont="1" applyFill="1" applyBorder="1" applyAlignment="1">
      <alignment horizontal="right" vertical="top" wrapText="1"/>
    </xf>
    <xf numFmtId="14" fontId="7" fillId="2" borderId="22" xfId="1" applyNumberFormat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left" vertical="top" wrapText="1"/>
    </xf>
    <xf numFmtId="0" fontId="7" fillId="11" borderId="2" xfId="0" applyFont="1" applyFill="1" applyBorder="1" applyAlignment="1">
      <alignment horizontal="center" vertical="top"/>
    </xf>
    <xf numFmtId="4" fontId="17" fillId="11" borderId="2" xfId="0" applyNumberFormat="1" applyFont="1" applyFill="1" applyBorder="1" applyAlignment="1">
      <alignment vertical="top"/>
    </xf>
    <xf numFmtId="4" fontId="7" fillId="11" borderId="2" xfId="0" applyNumberFormat="1" applyFont="1" applyFill="1" applyBorder="1" applyAlignment="1">
      <alignment vertical="top"/>
    </xf>
    <xf numFmtId="0" fontId="7" fillId="11" borderId="2" xfId="0" applyFont="1" applyFill="1" applyBorder="1" applyAlignment="1">
      <alignment vertical="top" wrapText="1"/>
    </xf>
    <xf numFmtId="0" fontId="0" fillId="11" borderId="0" xfId="0" applyFill="1"/>
    <xf numFmtId="0" fontId="10" fillId="2" borderId="21" xfId="0" applyFont="1" applyFill="1" applyBorder="1" applyAlignment="1">
      <alignment horizontal="left" vertical="top" wrapText="1"/>
    </xf>
    <xf numFmtId="0" fontId="7" fillId="12" borderId="2" xfId="0" applyFont="1" applyFill="1" applyBorder="1" applyAlignment="1">
      <alignment horizontal="left" vertical="top" wrapText="1"/>
    </xf>
    <xf numFmtId="0" fontId="7" fillId="12" borderId="2" xfId="0" applyFont="1" applyFill="1" applyBorder="1" applyAlignment="1">
      <alignment horizontal="center" vertical="top"/>
    </xf>
    <xf numFmtId="4" fontId="17" fillId="12" borderId="2" xfId="0" applyNumberFormat="1" applyFont="1" applyFill="1" applyBorder="1" applyAlignment="1">
      <alignment vertical="top"/>
    </xf>
    <xf numFmtId="4" fontId="7" fillId="12" borderId="2" xfId="0" applyNumberFormat="1" applyFont="1" applyFill="1" applyBorder="1" applyAlignment="1">
      <alignment vertical="top"/>
    </xf>
    <xf numFmtId="0" fontId="7" fillId="12" borderId="2" xfId="0" applyFont="1" applyFill="1" applyBorder="1" applyAlignment="1">
      <alignment vertical="top" wrapText="1"/>
    </xf>
    <xf numFmtId="0" fontId="24" fillId="12" borderId="2" xfId="0" applyFont="1" applyFill="1" applyBorder="1" applyAlignment="1">
      <alignment horizontal="left" vertical="top" wrapText="1"/>
    </xf>
    <xf numFmtId="0" fontId="0" fillId="12" borderId="0" xfId="0" applyFill="1"/>
    <xf numFmtId="0" fontId="14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166" fontId="78" fillId="2" borderId="2" xfId="1" applyNumberFormat="1" applyFont="1" applyFill="1" applyBorder="1" applyAlignment="1">
      <alignment horizontal="left" vertical="center" wrapText="1"/>
    </xf>
    <xf numFmtId="0" fontId="78" fillId="2" borderId="2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top"/>
    </xf>
    <xf numFmtId="4" fontId="18" fillId="2" borderId="4" xfId="0" applyNumberFormat="1" applyFont="1" applyFill="1" applyBorder="1" applyAlignment="1">
      <alignment horizontal="right" vertical="top"/>
    </xf>
    <xf numFmtId="0" fontId="7" fillId="0" borderId="4" xfId="0" applyFont="1" applyBorder="1"/>
    <xf numFmtId="166" fontId="10" fillId="2" borderId="4" xfId="0" applyNumberFormat="1" applyFont="1" applyFill="1" applyBorder="1" applyAlignment="1">
      <alignment horizontal="center" vertical="top"/>
    </xf>
    <xf numFmtId="166" fontId="17" fillId="2" borderId="1" xfId="0" applyNumberFormat="1" applyFont="1" applyFill="1" applyBorder="1" applyAlignment="1">
      <alignment horizontal="left" vertical="center" wrapText="1"/>
    </xf>
    <xf numFmtId="0" fontId="10" fillId="13" borderId="2" xfId="0" applyFont="1" applyFill="1" applyBorder="1" applyAlignment="1">
      <alignment horizontal="center" vertical="top"/>
    </xf>
    <xf numFmtId="0" fontId="7" fillId="13" borderId="2" xfId="0" applyFont="1" applyFill="1" applyBorder="1"/>
    <xf numFmtId="4" fontId="18" fillId="13" borderId="2" xfId="0" applyNumberFormat="1" applyFont="1" applyFill="1" applyBorder="1" applyAlignment="1">
      <alignment horizontal="right" vertical="top"/>
    </xf>
    <xf numFmtId="0" fontId="0" fillId="13" borderId="2" xfId="0" applyFill="1" applyBorder="1"/>
    <xf numFmtId="166" fontId="10" fillId="13" borderId="2" xfId="0" applyNumberFormat="1" applyFont="1" applyFill="1" applyBorder="1" applyAlignment="1">
      <alignment horizontal="center" vertical="top"/>
    </xf>
    <xf numFmtId="0" fontId="7" fillId="13" borderId="2" xfId="0" applyFont="1" applyFill="1" applyBorder="1" applyAlignment="1">
      <alignment vertical="center" wrapText="1"/>
    </xf>
    <xf numFmtId="0" fontId="0" fillId="13" borderId="0" xfId="0" applyFill="1"/>
    <xf numFmtId="0" fontId="10" fillId="13" borderId="2" xfId="0" applyFont="1" applyFill="1" applyBorder="1" applyAlignment="1">
      <alignment horizontal="center" vertical="top" wrapText="1"/>
    </xf>
    <xf numFmtId="0" fontId="10" fillId="14" borderId="2" xfId="0" applyFont="1" applyFill="1" applyBorder="1" applyAlignment="1">
      <alignment horizontal="center" vertical="top"/>
    </xf>
    <xf numFmtId="0" fontId="7" fillId="14" borderId="2" xfId="0" applyFont="1" applyFill="1" applyBorder="1"/>
    <xf numFmtId="4" fontId="18" fillId="14" borderId="2" xfId="0" applyNumberFormat="1" applyFont="1" applyFill="1" applyBorder="1" applyAlignment="1">
      <alignment horizontal="right" vertical="top"/>
    </xf>
    <xf numFmtId="0" fontId="0" fillId="14" borderId="2" xfId="0" applyFill="1" applyBorder="1"/>
    <xf numFmtId="166" fontId="10" fillId="14" borderId="2" xfId="0" applyNumberFormat="1" applyFont="1" applyFill="1" applyBorder="1" applyAlignment="1">
      <alignment horizontal="center" vertical="top"/>
    </xf>
    <xf numFmtId="0" fontId="7" fillId="14" borderId="2" xfId="0" applyFont="1" applyFill="1" applyBorder="1" applyAlignment="1">
      <alignment vertical="center" wrapText="1"/>
    </xf>
    <xf numFmtId="0" fontId="0" fillId="14" borderId="0" xfId="0" applyFill="1"/>
    <xf numFmtId="0" fontId="10" fillId="14" borderId="2" xfId="0" applyFont="1" applyFill="1" applyBorder="1"/>
    <xf numFmtId="0" fontId="18" fillId="15" borderId="2" xfId="0" applyFont="1" applyFill="1" applyBorder="1" applyAlignment="1">
      <alignment horizontal="center" vertical="top"/>
    </xf>
    <xf numFmtId="0" fontId="7" fillId="15" borderId="2" xfId="0" applyFont="1" applyFill="1" applyBorder="1"/>
    <xf numFmtId="4" fontId="10" fillId="15" borderId="2" xfId="0" applyNumberFormat="1" applyFont="1" applyFill="1" applyBorder="1" applyAlignment="1">
      <alignment horizontal="right"/>
    </xf>
    <xf numFmtId="0" fontId="0" fillId="15" borderId="2" xfId="0" applyFill="1" applyBorder="1"/>
    <xf numFmtId="0" fontId="7" fillId="15" borderId="2" xfId="0" applyFont="1" applyFill="1" applyBorder="1" applyAlignment="1">
      <alignment vertical="center" wrapText="1"/>
    </xf>
    <xf numFmtId="0" fontId="0" fillId="15" borderId="0" xfId="0" applyFill="1"/>
    <xf numFmtId="0" fontId="7" fillId="14" borderId="7" xfId="0" applyFont="1" applyFill="1" applyBorder="1" applyAlignment="1">
      <alignment horizontal="center" vertical="top"/>
    </xf>
    <xf numFmtId="0" fontId="17" fillId="14" borderId="5" xfId="1" applyFont="1" applyFill="1" applyBorder="1" applyAlignment="1">
      <alignment horizontal="left" vertical="top" wrapText="1"/>
    </xf>
    <xf numFmtId="49" fontId="17" fillId="14" borderId="2" xfId="0" applyNumberFormat="1" applyFont="1" applyFill="1" applyBorder="1" applyAlignment="1">
      <alignment horizontal="left" vertical="top" wrapText="1"/>
    </xf>
    <xf numFmtId="4" fontId="17" fillId="14" borderId="2" xfId="1" applyNumberFormat="1" applyFont="1" applyFill="1" applyBorder="1" applyAlignment="1">
      <alignment horizontal="right" vertical="top"/>
    </xf>
    <xf numFmtId="14" fontId="17" fillId="14" borderId="6" xfId="0" applyNumberFormat="1" applyFont="1" applyFill="1" applyBorder="1" applyAlignment="1">
      <alignment horizontal="center" vertical="center" wrapText="1"/>
    </xf>
    <xf numFmtId="0" fontId="17" fillId="14" borderId="5" xfId="0" applyFont="1" applyFill="1" applyBorder="1" applyAlignment="1">
      <alignment horizontal="left" vertical="top" wrapText="1"/>
    </xf>
    <xf numFmtId="0" fontId="7" fillId="14" borderId="2" xfId="0" applyFont="1" applyFill="1" applyBorder="1" applyAlignment="1">
      <alignment horizontal="center" vertical="top"/>
    </xf>
    <xf numFmtId="14" fontId="17" fillId="14" borderId="2" xfId="0" applyNumberFormat="1" applyFont="1" applyFill="1" applyBorder="1" applyAlignment="1">
      <alignment horizontal="left" vertical="top" wrapText="1"/>
    </xf>
    <xf numFmtId="14" fontId="17" fillId="14" borderId="5" xfId="0" applyNumberFormat="1" applyFont="1" applyFill="1" applyBorder="1" applyAlignment="1">
      <alignment horizontal="center" vertical="top" wrapText="1"/>
    </xf>
    <xf numFmtId="0" fontId="17" fillId="14" borderId="2" xfId="0" applyFont="1" applyFill="1" applyBorder="1" applyAlignment="1">
      <alignment horizontal="left" vertical="center" wrapText="1"/>
    </xf>
    <xf numFmtId="0" fontId="7" fillId="14" borderId="9" xfId="0" applyFont="1" applyFill="1" applyBorder="1" applyAlignment="1">
      <alignment horizontal="center" vertical="top"/>
    </xf>
    <xf numFmtId="0" fontId="17" fillId="14" borderId="9" xfId="1" applyFont="1" applyFill="1" applyBorder="1" applyAlignment="1">
      <alignment vertical="top" wrapText="1"/>
    </xf>
    <xf numFmtId="0" fontId="17" fillId="14" borderId="9" xfId="1" applyFont="1" applyFill="1" applyBorder="1" applyAlignment="1">
      <alignment horizontal="center" vertical="center" wrapText="1"/>
    </xf>
    <xf numFmtId="0" fontId="7" fillId="14" borderId="8" xfId="0" applyFont="1" applyFill="1" applyBorder="1" applyAlignment="1">
      <alignment horizontal="center" vertical="top"/>
    </xf>
    <xf numFmtId="0" fontId="17" fillId="14" borderId="2" xfId="1" applyFont="1" applyFill="1" applyBorder="1" applyAlignment="1">
      <alignment vertical="top" wrapText="1"/>
    </xf>
    <xf numFmtId="0" fontId="17" fillId="14" borderId="2" xfId="1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top"/>
    </xf>
    <xf numFmtId="0" fontId="7" fillId="14" borderId="19" xfId="0" applyFont="1" applyFill="1" applyBorder="1" applyAlignment="1">
      <alignment horizontal="center" vertical="top"/>
    </xf>
    <xf numFmtId="0" fontId="17" fillId="14" borderId="19" xfId="1" applyFont="1" applyFill="1" applyBorder="1" applyAlignment="1">
      <alignment vertical="top" wrapText="1"/>
    </xf>
    <xf numFmtId="0" fontId="17" fillId="14" borderId="19" xfId="1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top"/>
    </xf>
    <xf numFmtId="0" fontId="10" fillId="14" borderId="5" xfId="1" applyFont="1" applyFill="1" applyBorder="1" applyAlignment="1">
      <alignment horizontal="left" vertical="top" wrapText="1"/>
    </xf>
    <xf numFmtId="0" fontId="17" fillId="14" borderId="2" xfId="0" applyFont="1" applyFill="1" applyBorder="1" applyAlignment="1">
      <alignment horizontal="left" vertical="top" wrapText="1"/>
    </xf>
    <xf numFmtId="0" fontId="17" fillId="14" borderId="5" xfId="0" applyFont="1" applyFill="1" applyBorder="1" applyAlignment="1">
      <alignment horizontal="center" vertical="top" wrapText="1"/>
    </xf>
    <xf numFmtId="0" fontId="7" fillId="14" borderId="8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 wrapText="1"/>
    </xf>
    <xf numFmtId="0" fontId="7" fillId="14" borderId="19" xfId="0" applyFont="1" applyFill="1" applyBorder="1" applyAlignment="1">
      <alignment vertical="center"/>
    </xf>
    <xf numFmtId="0" fontId="0" fillId="14" borderId="0" xfId="0" applyFill="1" applyAlignment="1">
      <alignment vertical="center"/>
    </xf>
    <xf numFmtId="0" fontId="10" fillId="13" borderId="5" xfId="0" applyFont="1" applyFill="1" applyBorder="1" applyAlignment="1">
      <alignment horizontal="center" vertical="top"/>
    </xf>
    <xf numFmtId="0" fontId="10" fillId="13" borderId="5" xfId="1" applyFont="1" applyFill="1" applyBorder="1" applyAlignment="1">
      <alignment horizontal="left" vertical="top" wrapText="1"/>
    </xf>
    <xf numFmtId="1" fontId="10" fillId="13" borderId="2" xfId="0" applyNumberFormat="1" applyFont="1" applyFill="1" applyBorder="1" applyAlignment="1">
      <alignment horizontal="left" vertical="top" wrapText="1"/>
    </xf>
    <xf numFmtId="14" fontId="17" fillId="13" borderId="6" xfId="0" applyNumberFormat="1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top"/>
    </xf>
    <xf numFmtId="0" fontId="17" fillId="13" borderId="2" xfId="0" applyFont="1" applyFill="1" applyBorder="1" applyAlignment="1">
      <alignment horizontal="left" vertical="top" wrapText="1"/>
    </xf>
    <xf numFmtId="0" fontId="17" fillId="13" borderId="5" xfId="0" applyFont="1" applyFill="1" applyBorder="1" applyAlignment="1">
      <alignment horizontal="center" vertical="top" wrapText="1"/>
    </xf>
    <xf numFmtId="0" fontId="17" fillId="13" borderId="2" xfId="0" applyFont="1" applyFill="1" applyBorder="1" applyAlignment="1">
      <alignment horizontal="left" vertical="center" wrapText="1"/>
    </xf>
    <xf numFmtId="0" fontId="7" fillId="13" borderId="8" xfId="0" applyFont="1" applyFill="1" applyBorder="1" applyAlignment="1">
      <alignment horizontal="center" vertical="center"/>
    </xf>
    <xf numFmtId="0" fontId="7" fillId="13" borderId="8" xfId="0" applyFont="1" applyFill="1" applyBorder="1" applyAlignment="1">
      <alignment horizontal="center" vertical="center" wrapText="1"/>
    </xf>
    <xf numFmtId="0" fontId="7" fillId="13" borderId="19" xfId="0" applyFont="1" applyFill="1" applyBorder="1" applyAlignment="1">
      <alignment vertical="center"/>
    </xf>
    <xf numFmtId="0" fontId="0" fillId="13" borderId="0" xfId="0" applyFill="1" applyAlignment="1">
      <alignment vertical="center"/>
    </xf>
    <xf numFmtId="0" fontId="10" fillId="15" borderId="5" xfId="0" applyFont="1" applyFill="1" applyBorder="1" applyAlignment="1">
      <alignment horizontal="center" vertical="top"/>
    </xf>
    <xf numFmtId="0" fontId="10" fillId="15" borderId="5" xfId="1" applyFont="1" applyFill="1" applyBorder="1" applyAlignment="1">
      <alignment horizontal="left" vertical="top" wrapText="1"/>
    </xf>
    <xf numFmtId="1" fontId="10" fillId="15" borderId="2" xfId="0" applyNumberFormat="1" applyFont="1" applyFill="1" applyBorder="1" applyAlignment="1">
      <alignment horizontal="left" vertical="top" wrapText="1"/>
    </xf>
    <xf numFmtId="4" fontId="18" fillId="15" borderId="2" xfId="0" applyNumberFormat="1" applyFont="1" applyFill="1" applyBorder="1" applyAlignment="1">
      <alignment horizontal="right" vertical="top"/>
    </xf>
    <xf numFmtId="14" fontId="17" fillId="15" borderId="6" xfId="0" applyNumberFormat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top"/>
    </xf>
    <xf numFmtId="0" fontId="17" fillId="15" borderId="2" xfId="0" applyFont="1" applyFill="1" applyBorder="1" applyAlignment="1">
      <alignment horizontal="left" vertical="top" wrapText="1"/>
    </xf>
    <xf numFmtId="0" fontId="17" fillId="15" borderId="5" xfId="0" applyFont="1" applyFill="1" applyBorder="1" applyAlignment="1">
      <alignment horizontal="center" vertical="top" wrapText="1"/>
    </xf>
    <xf numFmtId="0" fontId="17" fillId="15" borderId="2" xfId="0" applyFont="1" applyFill="1" applyBorder="1" applyAlignment="1">
      <alignment horizontal="left" vertical="center" wrapText="1"/>
    </xf>
    <xf numFmtId="0" fontId="7" fillId="15" borderId="8" xfId="0" applyFont="1" applyFill="1" applyBorder="1" applyAlignment="1">
      <alignment horizontal="center" vertical="center"/>
    </xf>
    <xf numFmtId="0" fontId="7" fillId="15" borderId="8" xfId="0" applyFont="1" applyFill="1" applyBorder="1" applyAlignment="1">
      <alignment horizontal="center" vertical="center" wrapText="1"/>
    </xf>
    <xf numFmtId="0" fontId="7" fillId="15" borderId="19" xfId="0" applyFont="1" applyFill="1" applyBorder="1" applyAlignment="1">
      <alignment vertical="center"/>
    </xf>
    <xf numFmtId="0" fontId="0" fillId="15" borderId="0" xfId="0" applyFill="1" applyAlignment="1">
      <alignment vertical="center"/>
    </xf>
    <xf numFmtId="0" fontId="7" fillId="14" borderId="2" xfId="0" applyFont="1" applyFill="1" applyBorder="1" applyAlignment="1">
      <alignment horizontal="center"/>
    </xf>
    <xf numFmtId="4" fontId="7" fillId="14" borderId="2" xfId="0" applyNumberFormat="1" applyFont="1" applyFill="1" applyBorder="1"/>
    <xf numFmtId="14" fontId="7" fillId="14" borderId="2" xfId="0" applyNumberFormat="1" applyFont="1" applyFill="1" applyBorder="1" applyAlignment="1">
      <alignment horizontal="center"/>
    </xf>
    <xf numFmtId="166" fontId="7" fillId="2" borderId="3" xfId="0" applyNumberFormat="1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left" vertical="center"/>
    </xf>
    <xf numFmtId="0" fontId="7" fillId="12" borderId="11" xfId="0" applyFont="1" applyFill="1" applyBorder="1" applyAlignment="1">
      <alignment horizontal="center"/>
    </xf>
    <xf numFmtId="0" fontId="7" fillId="12" borderId="11" xfId="0" applyFont="1" applyFill="1" applyBorder="1"/>
    <xf numFmtId="4" fontId="7" fillId="12" borderId="1" xfId="0" applyNumberFormat="1" applyFont="1" applyFill="1" applyBorder="1"/>
    <xf numFmtId="14" fontId="7" fillId="12" borderId="22" xfId="0" applyNumberFormat="1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7" fillId="12" borderId="1" xfId="0" applyFont="1" applyFill="1" applyBorder="1"/>
    <xf numFmtId="0" fontId="7" fillId="12" borderId="1" xfId="0" applyFont="1" applyFill="1" applyBorder="1" applyAlignment="1">
      <alignment vertical="center" wrapText="1"/>
    </xf>
    <xf numFmtId="0" fontId="7" fillId="12" borderId="19" xfId="0" applyFont="1" applyFill="1" applyBorder="1"/>
    <xf numFmtId="0" fontId="7" fillId="12" borderId="0" xfId="0" applyFont="1" applyFill="1"/>
    <xf numFmtId="0" fontId="7" fillId="13" borderId="5" xfId="0" applyFont="1" applyFill="1" applyBorder="1" applyAlignment="1">
      <alignment horizontal="center" vertical="top"/>
    </xf>
    <xf numFmtId="49" fontId="7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horizontal="right" vertical="top"/>
    </xf>
    <xf numFmtId="0" fontId="7" fillId="13" borderId="2" xfId="1" applyFont="1" applyFill="1" applyBorder="1" applyAlignment="1">
      <alignment horizontal="center" vertical="top"/>
    </xf>
    <xf numFmtId="0" fontId="7" fillId="13" borderId="8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13" borderId="5" xfId="0" applyFont="1" applyFill="1" applyBorder="1" applyAlignment="1">
      <alignment horizontal="left" vertical="top" wrapText="1"/>
    </xf>
    <xf numFmtId="14" fontId="7" fillId="13" borderId="6" xfId="1" applyNumberFormat="1" applyFont="1" applyFill="1" applyBorder="1" applyAlignment="1">
      <alignment horizontal="center" vertical="center"/>
    </xf>
    <xf numFmtId="0" fontId="17" fillId="13" borderId="5" xfId="1" applyFont="1" applyFill="1" applyBorder="1" applyAlignment="1">
      <alignment horizontal="left" vertical="top" wrapText="1"/>
    </xf>
    <xf numFmtId="0" fontId="7" fillId="13" borderId="2" xfId="0" applyFont="1" applyFill="1" applyBorder="1" applyAlignment="1">
      <alignment horizontal="left" vertical="center" wrapText="1"/>
    </xf>
    <xf numFmtId="1" fontId="17" fillId="13" borderId="8" xfId="0" applyNumberFormat="1" applyFont="1" applyFill="1" applyBorder="1"/>
    <xf numFmtId="0" fontId="7" fillId="14" borderId="5" xfId="16" applyFont="1" applyFill="1" applyBorder="1" applyAlignment="1">
      <alignment horizontal="left" vertical="top" wrapText="1"/>
    </xf>
    <xf numFmtId="49" fontId="7" fillId="14" borderId="2" xfId="16" applyNumberFormat="1" applyFont="1" applyFill="1" applyBorder="1" applyAlignment="1">
      <alignment horizontal="left" vertical="top" wrapText="1"/>
    </xf>
    <xf numFmtId="4" fontId="17" fillId="14" borderId="2" xfId="16" applyNumberFormat="1" applyFont="1" applyFill="1" applyBorder="1" applyAlignment="1">
      <alignment horizontal="right" vertical="top"/>
    </xf>
    <xf numFmtId="14" fontId="7" fillId="14" borderId="6" xfId="1" applyNumberFormat="1" applyFont="1" applyFill="1" applyBorder="1" applyAlignment="1">
      <alignment horizontal="center" vertical="center"/>
    </xf>
    <xf numFmtId="14" fontId="17" fillId="14" borderId="5" xfId="0" applyNumberFormat="1" applyFont="1" applyFill="1" applyBorder="1" applyAlignment="1">
      <alignment horizontal="left" vertical="top" wrapText="1"/>
    </xf>
    <xf numFmtId="0" fontId="7" fillId="14" borderId="2" xfId="1" applyFont="1" applyFill="1" applyBorder="1" applyAlignment="1">
      <alignment horizontal="center" vertical="top"/>
    </xf>
    <xf numFmtId="0" fontId="17" fillId="14" borderId="2" xfId="1" applyFont="1" applyFill="1" applyBorder="1" applyAlignment="1">
      <alignment horizontal="left" vertical="top" wrapText="1"/>
    </xf>
    <xf numFmtId="0" fontId="17" fillId="14" borderId="5" xfId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left" vertical="center" wrapText="1"/>
    </xf>
    <xf numFmtId="0" fontId="7" fillId="14" borderId="8" xfId="1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top" wrapText="1"/>
    </xf>
    <xf numFmtId="1" fontId="17" fillId="14" borderId="2" xfId="0" applyNumberFormat="1" applyFont="1" applyFill="1" applyBorder="1"/>
    <xf numFmtId="1" fontId="18" fillId="14" borderId="5" xfId="0" applyNumberFormat="1" applyFont="1" applyFill="1" applyBorder="1" applyAlignment="1">
      <alignment horizontal="left" vertical="top"/>
    </xf>
    <xf numFmtId="0" fontId="39" fillId="14" borderId="5" xfId="1" applyFont="1" applyFill="1" applyBorder="1" applyAlignment="1">
      <alignment horizontal="left" vertical="top" wrapText="1"/>
    </xf>
    <xf numFmtId="0" fontId="39" fillId="14" borderId="2" xfId="1" applyFont="1" applyFill="1" applyBorder="1" applyAlignment="1">
      <alignment horizontal="left" vertical="top" wrapText="1"/>
    </xf>
    <xf numFmtId="0" fontId="39" fillId="14" borderId="5" xfId="1" applyFont="1" applyFill="1" applyBorder="1" applyAlignment="1">
      <alignment horizontal="center" vertical="top" wrapText="1"/>
    </xf>
    <xf numFmtId="0" fontId="39" fillId="14" borderId="2" xfId="1" applyFont="1" applyFill="1" applyBorder="1" applyAlignment="1">
      <alignment horizontal="left" vertical="center" wrapText="1"/>
    </xf>
    <xf numFmtId="0" fontId="7" fillId="14" borderId="8" xfId="1" applyFont="1" applyFill="1" applyBorder="1" applyAlignment="1">
      <alignment vertical="top" wrapText="1"/>
    </xf>
    <xf numFmtId="1" fontId="17" fillId="14" borderId="8" xfId="0" applyNumberFormat="1" applyFont="1" applyFill="1" applyBorder="1" applyAlignment="1">
      <alignment horizontal="center" vertical="center"/>
    </xf>
    <xf numFmtId="1" fontId="18" fillId="13" borderId="5" xfId="0" applyNumberFormat="1" applyFont="1" applyFill="1" applyBorder="1" applyAlignment="1">
      <alignment horizontal="left" vertical="top"/>
    </xf>
    <xf numFmtId="0" fontId="39" fillId="13" borderId="5" xfId="1" applyFont="1" applyFill="1" applyBorder="1" applyAlignment="1">
      <alignment horizontal="left" vertical="top" wrapText="1"/>
    </xf>
    <xf numFmtId="0" fontId="39" fillId="13" borderId="2" xfId="1" applyFont="1" applyFill="1" applyBorder="1" applyAlignment="1">
      <alignment horizontal="left" vertical="top" wrapText="1"/>
    </xf>
    <xf numFmtId="0" fontId="39" fillId="13" borderId="5" xfId="1" applyFont="1" applyFill="1" applyBorder="1" applyAlignment="1">
      <alignment horizontal="center" vertical="top" wrapText="1"/>
    </xf>
    <xf numFmtId="0" fontId="39" fillId="13" borderId="2" xfId="1" applyFont="1" applyFill="1" applyBorder="1" applyAlignment="1">
      <alignment horizontal="left" vertical="center" wrapText="1"/>
    </xf>
    <xf numFmtId="0" fontId="7" fillId="13" borderId="8" xfId="1" applyFont="1" applyFill="1" applyBorder="1" applyAlignment="1">
      <alignment vertical="top" wrapText="1"/>
    </xf>
    <xf numFmtId="1" fontId="17" fillId="13" borderId="8" xfId="0" applyNumberFormat="1" applyFont="1" applyFill="1" applyBorder="1" applyAlignment="1">
      <alignment horizontal="center" vertical="center"/>
    </xf>
    <xf numFmtId="1" fontId="18" fillId="15" borderId="5" xfId="0" applyNumberFormat="1" applyFont="1" applyFill="1" applyBorder="1" applyAlignment="1">
      <alignment horizontal="left" vertical="top"/>
    </xf>
    <xf numFmtId="14" fontId="7" fillId="15" borderId="6" xfId="1" applyNumberFormat="1" applyFont="1" applyFill="1" applyBorder="1" applyAlignment="1">
      <alignment horizontal="center" vertical="center"/>
    </xf>
    <xf numFmtId="0" fontId="39" fillId="15" borderId="5" xfId="1" applyFont="1" applyFill="1" applyBorder="1" applyAlignment="1">
      <alignment horizontal="left" vertical="top" wrapText="1"/>
    </xf>
    <xf numFmtId="0" fontId="7" fillId="15" borderId="2" xfId="1" applyFont="1" applyFill="1" applyBorder="1" applyAlignment="1">
      <alignment horizontal="center" vertical="top"/>
    </xf>
    <xf numFmtId="0" fontId="39" fillId="15" borderId="2" xfId="1" applyFont="1" applyFill="1" applyBorder="1" applyAlignment="1">
      <alignment horizontal="left" vertical="top" wrapText="1"/>
    </xf>
    <xf numFmtId="0" fontId="39" fillId="15" borderId="5" xfId="1" applyFont="1" applyFill="1" applyBorder="1" applyAlignment="1">
      <alignment horizontal="center" vertical="top" wrapText="1"/>
    </xf>
    <xf numFmtId="0" fontId="39" fillId="15" borderId="2" xfId="1" applyFont="1" applyFill="1" applyBorder="1" applyAlignment="1">
      <alignment horizontal="left" vertical="center" wrapText="1"/>
    </xf>
    <xf numFmtId="0" fontId="7" fillId="15" borderId="8" xfId="1" applyFont="1" applyFill="1" applyBorder="1" applyAlignment="1">
      <alignment horizontal="center" vertical="center"/>
    </xf>
    <xf numFmtId="0" fontId="7" fillId="15" borderId="8" xfId="1" applyFont="1" applyFill="1" applyBorder="1" applyAlignment="1">
      <alignment vertical="top" wrapText="1"/>
    </xf>
    <xf numFmtId="1" fontId="17" fillId="15" borderId="8" xfId="0" applyNumberFormat="1" applyFont="1" applyFill="1" applyBorder="1" applyAlignment="1">
      <alignment horizontal="center" vertical="center"/>
    </xf>
    <xf numFmtId="0" fontId="7" fillId="13" borderId="8" xfId="0" applyFont="1" applyFill="1" applyBorder="1"/>
    <xf numFmtId="4" fontId="7" fillId="13" borderId="2" xfId="0" applyNumberFormat="1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10" fillId="13" borderId="11" xfId="0" applyFont="1" applyFill="1" applyBorder="1" applyAlignment="1">
      <alignment horizontal="center" vertical="top"/>
    </xf>
    <xf numFmtId="1" fontId="10" fillId="13" borderId="11" xfId="16" applyNumberFormat="1" applyFont="1" applyFill="1" applyBorder="1" applyAlignment="1">
      <alignment horizontal="left" vertical="top" wrapText="1"/>
    </xf>
    <xf numFmtId="4" fontId="18" fillId="13" borderId="1" xfId="16" applyNumberFormat="1" applyFont="1" applyFill="1" applyBorder="1" applyAlignment="1">
      <alignment horizontal="right" vertical="top"/>
    </xf>
    <xf numFmtId="14" fontId="10" fillId="13" borderId="22" xfId="0" applyNumberFormat="1" applyFont="1" applyFill="1" applyBorder="1" applyAlignment="1">
      <alignment horizontal="center" vertical="center" wrapText="1"/>
    </xf>
    <xf numFmtId="14" fontId="18" fillId="13" borderId="11" xfId="0" applyNumberFormat="1" applyFont="1" applyFill="1" applyBorder="1" applyAlignment="1">
      <alignment horizontal="left" vertical="top" wrapText="1"/>
    </xf>
    <xf numFmtId="0" fontId="10" fillId="13" borderId="1" xfId="1" applyFont="1" applyFill="1" applyBorder="1" applyAlignment="1">
      <alignment horizontal="center" vertical="top"/>
    </xf>
    <xf numFmtId="14" fontId="18" fillId="13" borderId="1" xfId="0" applyNumberFormat="1" applyFont="1" applyFill="1" applyBorder="1" applyAlignment="1">
      <alignment horizontal="left" vertical="top" wrapText="1"/>
    </xf>
    <xf numFmtId="14" fontId="17" fillId="13" borderId="11" xfId="0" applyNumberFormat="1" applyFont="1" applyFill="1" applyBorder="1" applyAlignment="1">
      <alignment horizontal="center" vertical="top" wrapText="1"/>
    </xf>
    <xf numFmtId="14" fontId="18" fillId="13" borderId="2" xfId="0" applyNumberFormat="1" applyFont="1" applyFill="1" applyBorder="1" applyAlignment="1">
      <alignment horizontal="left" vertical="center" wrapText="1"/>
    </xf>
    <xf numFmtId="0" fontId="10" fillId="13" borderId="19" xfId="1" applyFont="1" applyFill="1" applyBorder="1" applyAlignment="1">
      <alignment horizontal="center" vertical="center"/>
    </xf>
    <xf numFmtId="14" fontId="10" fillId="13" borderId="19" xfId="0" applyNumberFormat="1" applyFont="1" applyFill="1" applyBorder="1" applyAlignment="1">
      <alignment vertical="center" wrapText="1"/>
    </xf>
    <xf numFmtId="1" fontId="18" fillId="13" borderId="19" xfId="0" applyNumberFormat="1" applyFont="1" applyFill="1" applyBorder="1" applyAlignment="1">
      <alignment horizontal="center" vertical="center"/>
    </xf>
    <xf numFmtId="0" fontId="34" fillId="13" borderId="0" xfId="0" applyFont="1" applyFill="1" applyAlignment="1">
      <alignment vertical="center"/>
    </xf>
    <xf numFmtId="1" fontId="10" fillId="14" borderId="5" xfId="16" applyNumberFormat="1" applyFont="1" applyFill="1" applyBorder="1" applyAlignment="1">
      <alignment horizontal="left" vertical="top" wrapText="1"/>
    </xf>
    <xf numFmtId="4" fontId="18" fillId="14" borderId="2" xfId="16" applyNumberFormat="1" applyFont="1" applyFill="1" applyBorder="1" applyAlignment="1">
      <alignment horizontal="right" vertical="top"/>
    </xf>
    <xf numFmtId="14" fontId="10" fillId="14" borderId="6" xfId="0" applyNumberFormat="1" applyFont="1" applyFill="1" applyBorder="1" applyAlignment="1">
      <alignment horizontal="center" vertical="center" wrapText="1"/>
    </xf>
    <xf numFmtId="14" fontId="18" fillId="14" borderId="5" xfId="0" applyNumberFormat="1" applyFont="1" applyFill="1" applyBorder="1" applyAlignment="1">
      <alignment horizontal="left" vertical="top" wrapText="1"/>
    </xf>
    <xf numFmtId="0" fontId="10" fillId="14" borderId="2" xfId="1" applyFont="1" applyFill="1" applyBorder="1" applyAlignment="1">
      <alignment horizontal="center" vertical="top"/>
    </xf>
    <xf numFmtId="14" fontId="18" fillId="14" borderId="2" xfId="0" applyNumberFormat="1" applyFont="1" applyFill="1" applyBorder="1" applyAlignment="1">
      <alignment horizontal="left" vertical="top" wrapText="1"/>
    </xf>
    <xf numFmtId="14" fontId="18" fillId="14" borderId="2" xfId="0" applyNumberFormat="1" applyFont="1" applyFill="1" applyBorder="1" applyAlignment="1">
      <alignment horizontal="left" vertical="center" wrapText="1"/>
    </xf>
    <xf numFmtId="0" fontId="10" fillId="14" borderId="8" xfId="1" applyFont="1" applyFill="1" applyBorder="1" applyAlignment="1">
      <alignment horizontal="center" vertical="center"/>
    </xf>
    <xf numFmtId="14" fontId="10" fillId="14" borderId="8" xfId="0" applyNumberFormat="1" applyFont="1" applyFill="1" applyBorder="1" applyAlignment="1">
      <alignment vertical="center" wrapText="1"/>
    </xf>
    <xf numFmtId="1" fontId="18" fillId="14" borderId="8" xfId="0" applyNumberFormat="1" applyFont="1" applyFill="1" applyBorder="1" applyAlignment="1">
      <alignment horizontal="center" vertical="center"/>
    </xf>
    <xf numFmtId="0" fontId="34" fillId="14" borderId="0" xfId="0" applyFont="1" applyFill="1" applyAlignment="1">
      <alignment vertical="center"/>
    </xf>
    <xf numFmtId="1" fontId="10" fillId="15" borderId="5" xfId="16" applyNumberFormat="1" applyFont="1" applyFill="1" applyBorder="1" applyAlignment="1">
      <alignment horizontal="left" vertical="top" wrapText="1"/>
    </xf>
    <xf numFmtId="4" fontId="18" fillId="15" borderId="2" xfId="16" applyNumberFormat="1" applyFont="1" applyFill="1" applyBorder="1" applyAlignment="1">
      <alignment horizontal="right" vertical="top"/>
    </xf>
    <xf numFmtId="14" fontId="10" fillId="15" borderId="6" xfId="0" applyNumberFormat="1" applyFont="1" applyFill="1" applyBorder="1" applyAlignment="1">
      <alignment horizontal="center" vertical="center" wrapText="1"/>
    </xf>
    <xf numFmtId="14" fontId="18" fillId="15" borderId="5" xfId="0" applyNumberFormat="1" applyFont="1" applyFill="1" applyBorder="1" applyAlignment="1">
      <alignment horizontal="left" vertical="top" wrapText="1"/>
    </xf>
    <xf numFmtId="0" fontId="10" fillId="15" borderId="2" xfId="1" applyFont="1" applyFill="1" applyBorder="1" applyAlignment="1">
      <alignment horizontal="center" vertical="top"/>
    </xf>
    <xf numFmtId="14" fontId="18" fillId="15" borderId="2" xfId="0" applyNumberFormat="1" applyFont="1" applyFill="1" applyBorder="1" applyAlignment="1">
      <alignment horizontal="left" vertical="top" wrapText="1"/>
    </xf>
    <xf numFmtId="14" fontId="17" fillId="15" borderId="5" xfId="0" applyNumberFormat="1" applyFont="1" applyFill="1" applyBorder="1" applyAlignment="1">
      <alignment horizontal="center" vertical="top" wrapText="1"/>
    </xf>
    <xf numFmtId="14" fontId="18" fillId="15" borderId="2" xfId="0" applyNumberFormat="1" applyFont="1" applyFill="1" applyBorder="1" applyAlignment="1">
      <alignment horizontal="left" vertical="center" wrapText="1"/>
    </xf>
    <xf numFmtId="0" fontId="10" fillId="15" borderId="8" xfId="1" applyFont="1" applyFill="1" applyBorder="1" applyAlignment="1">
      <alignment horizontal="center" vertical="center"/>
    </xf>
    <xf numFmtId="14" fontId="10" fillId="15" borderId="8" xfId="0" applyNumberFormat="1" applyFont="1" applyFill="1" applyBorder="1" applyAlignment="1">
      <alignment vertical="center" wrapText="1"/>
    </xf>
    <xf numFmtId="1" fontId="18" fillId="15" borderId="8" xfId="0" applyNumberFormat="1" applyFont="1" applyFill="1" applyBorder="1" applyAlignment="1">
      <alignment horizontal="center" vertical="center"/>
    </xf>
    <xf numFmtId="0" fontId="34" fillId="15" borderId="0" xfId="0" applyFont="1" applyFill="1" applyAlignment="1">
      <alignment vertical="center"/>
    </xf>
    <xf numFmtId="14" fontId="7" fillId="13" borderId="6" xfId="0" applyNumberFormat="1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left" vertical="top" wrapText="1"/>
    </xf>
    <xf numFmtId="14" fontId="17" fillId="13" borderId="2" xfId="0" applyNumberFormat="1" applyFont="1" applyFill="1" applyBorder="1" applyAlignment="1">
      <alignment horizontal="center" vertical="top"/>
    </xf>
    <xf numFmtId="49" fontId="17" fillId="13" borderId="2" xfId="0" applyNumberFormat="1" applyFont="1" applyFill="1" applyBorder="1" applyAlignment="1">
      <alignment horizontal="left" vertical="top"/>
    </xf>
    <xf numFmtId="0" fontId="7" fillId="13" borderId="2" xfId="0" applyFont="1" applyFill="1" applyBorder="1" applyAlignment="1">
      <alignment horizontal="center" vertical="top" wrapText="1"/>
    </xf>
    <xf numFmtId="49" fontId="39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vertical="top"/>
    </xf>
    <xf numFmtId="14" fontId="17" fillId="13" borderId="6" xfId="0" applyNumberFormat="1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top"/>
    </xf>
    <xf numFmtId="49" fontId="17" fillId="13" borderId="2" xfId="0" applyNumberFormat="1" applyFont="1" applyFill="1" applyBorder="1" applyAlignment="1">
      <alignment horizontal="left" vertical="top" wrapText="1"/>
    </xf>
    <xf numFmtId="0" fontId="7" fillId="13" borderId="26" xfId="0" applyFont="1" applyFill="1" applyBorder="1" applyAlignment="1">
      <alignment horizontal="center" vertical="top"/>
    </xf>
    <xf numFmtId="0" fontId="7" fillId="13" borderId="11" xfId="0" applyFont="1" applyFill="1" applyBorder="1" applyAlignment="1">
      <alignment horizontal="center" vertical="top"/>
    </xf>
    <xf numFmtId="0" fontId="7" fillId="13" borderId="5" xfId="15" applyFont="1" applyFill="1" applyBorder="1" applyAlignment="1">
      <alignment horizontal="left" vertical="top" wrapText="1"/>
    </xf>
    <xf numFmtId="1" fontId="7" fillId="13" borderId="2" xfId="15" applyNumberFormat="1" applyFont="1" applyFill="1" applyBorder="1" applyAlignment="1">
      <alignment horizontal="left" vertical="top" wrapText="1"/>
    </xf>
    <xf numFmtId="4" fontId="17" fillId="13" borderId="2" xfId="15" applyNumberFormat="1" applyFont="1" applyFill="1" applyBorder="1" applyAlignment="1">
      <alignment horizontal="right" vertical="top"/>
    </xf>
    <xf numFmtId="166" fontId="17" fillId="13" borderId="5" xfId="0" applyNumberFormat="1" applyFont="1" applyFill="1" applyBorder="1" applyAlignment="1">
      <alignment horizontal="left" vertical="top" wrapText="1"/>
    </xf>
    <xf numFmtId="166" fontId="7" fillId="13" borderId="2" xfId="0" applyNumberFormat="1" applyFont="1" applyFill="1" applyBorder="1" applyAlignment="1">
      <alignment horizontal="center" vertical="top" wrapText="1"/>
    </xf>
    <xf numFmtId="14" fontId="17" fillId="13" borderId="2" xfId="0" applyNumberFormat="1" applyFont="1" applyFill="1" applyBorder="1" applyAlignment="1">
      <alignment horizontal="left" vertical="top" wrapText="1"/>
    </xf>
    <xf numFmtId="14" fontId="17" fillId="13" borderId="5" xfId="0" applyNumberFormat="1" applyFont="1" applyFill="1" applyBorder="1" applyAlignment="1">
      <alignment horizontal="center" vertical="top" wrapText="1"/>
    </xf>
    <xf numFmtId="0" fontId="7" fillId="13" borderId="2" xfId="1" applyFont="1" applyFill="1" applyBorder="1" applyAlignment="1">
      <alignment horizontal="left" vertical="top" wrapText="1"/>
    </xf>
    <xf numFmtId="0" fontId="7" fillId="13" borderId="2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horizontal="center" vertical="top" wrapText="1"/>
    </xf>
    <xf numFmtId="0" fontId="7" fillId="13" borderId="5" xfId="0" applyFont="1" applyFill="1" applyBorder="1" applyAlignment="1">
      <alignment vertical="top" wrapText="1"/>
    </xf>
    <xf numFmtId="0" fontId="7" fillId="13" borderId="8" xfId="0" applyFont="1" applyFill="1" applyBorder="1" applyAlignment="1">
      <alignment horizontal="center" vertical="top" wrapText="1"/>
    </xf>
    <xf numFmtId="4" fontId="7" fillId="13" borderId="2" xfId="0" applyNumberFormat="1" applyFont="1" applyFill="1" applyBorder="1" applyAlignment="1">
      <alignment vertical="top" wrapText="1"/>
    </xf>
    <xf numFmtId="14" fontId="7" fillId="13" borderId="2" xfId="0" applyNumberFormat="1" applyFont="1" applyFill="1" applyBorder="1" applyAlignment="1">
      <alignment horizontal="center" vertical="top" wrapText="1"/>
    </xf>
    <xf numFmtId="0" fontId="7" fillId="13" borderId="2" xfId="0" applyFont="1" applyFill="1" applyBorder="1" applyAlignment="1">
      <alignment vertical="top" wrapText="1"/>
    </xf>
    <xf numFmtId="0" fontId="0" fillId="13" borderId="8" xfId="0" applyFill="1" applyBorder="1"/>
    <xf numFmtId="0" fontId="7" fillId="13" borderId="8" xfId="0" applyFont="1" applyFill="1" applyBorder="1" applyAlignment="1">
      <alignment horizontal="left" vertical="top" wrapText="1"/>
    </xf>
    <xf numFmtId="167" fontId="7" fillId="13" borderId="2" xfId="0" applyNumberFormat="1" applyFont="1" applyFill="1" applyBorder="1" applyAlignment="1">
      <alignment horizontal="right" vertical="top" wrapText="1"/>
    </xf>
    <xf numFmtId="4" fontId="7" fillId="13" borderId="2" xfId="0" applyNumberFormat="1" applyFont="1" applyFill="1" applyBorder="1" applyAlignment="1">
      <alignment horizontal="right" vertical="top" wrapText="1"/>
    </xf>
    <xf numFmtId="4" fontId="7" fillId="13" borderId="9" xfId="0" applyNumberFormat="1" applyFont="1" applyFill="1" applyBorder="1" applyAlignment="1">
      <alignment horizontal="right" vertical="top" wrapText="1"/>
    </xf>
    <xf numFmtId="14" fontId="21" fillId="13" borderId="5" xfId="0" applyNumberFormat="1" applyFont="1" applyFill="1" applyBorder="1" applyAlignment="1">
      <alignment horizontal="right" vertical="top" wrapText="1"/>
    </xf>
    <xf numFmtId="1" fontId="7" fillId="13" borderId="2" xfId="0" applyNumberFormat="1" applyFont="1" applyFill="1" applyBorder="1" applyAlignment="1">
      <alignment horizontal="left" vertical="center" wrapText="1"/>
    </xf>
    <xf numFmtId="0" fontId="7" fillId="13" borderId="9" xfId="0" applyFont="1" applyFill="1" applyBorder="1" applyAlignment="1">
      <alignment horizontal="left" vertical="top" wrapText="1"/>
    </xf>
    <xf numFmtId="167" fontId="7" fillId="13" borderId="8" xfId="0" applyNumberFormat="1" applyFont="1" applyFill="1" applyBorder="1" applyAlignment="1">
      <alignment horizontal="right" vertical="top" wrapText="1"/>
    </xf>
    <xf numFmtId="1" fontId="10" fillId="13" borderId="8" xfId="0" applyNumberFormat="1" applyFont="1" applyFill="1" applyBorder="1" applyAlignment="1">
      <alignment horizontal="left" vertical="center" wrapText="1"/>
    </xf>
    <xf numFmtId="0" fontId="10" fillId="14" borderId="2" xfId="0" applyFont="1" applyFill="1" applyBorder="1" applyAlignment="1">
      <alignment horizontal="left" vertical="top"/>
    </xf>
    <xf numFmtId="0" fontId="7" fillId="13" borderId="2" xfId="0" applyFont="1" applyFill="1" applyBorder="1" applyAlignment="1">
      <alignment horizontal="left" vertical="top"/>
    </xf>
    <xf numFmtId="0" fontId="7" fillId="14" borderId="2" xfId="0" applyFont="1" applyFill="1" applyBorder="1" applyAlignment="1">
      <alignment horizontal="left" vertical="top"/>
    </xf>
    <xf numFmtId="0" fontId="10" fillId="13" borderId="2" xfId="0" applyFont="1" applyFill="1" applyBorder="1" applyAlignment="1">
      <alignment horizontal="left" vertical="top"/>
    </xf>
    <xf numFmtId="0" fontId="10" fillId="15" borderId="2" xfId="0" applyFont="1" applyFill="1" applyBorder="1" applyAlignment="1">
      <alignment horizontal="left" vertical="top"/>
    </xf>
    <xf numFmtId="0" fontId="7" fillId="13" borderId="5" xfId="0" applyFont="1" applyFill="1" applyBorder="1"/>
    <xf numFmtId="0" fontId="7" fillId="14" borderId="5" xfId="0" applyFont="1" applyFill="1" applyBorder="1"/>
    <xf numFmtId="0" fontId="7" fillId="15" borderId="5" xfId="0" applyFont="1" applyFill="1" applyBorder="1"/>
    <xf numFmtId="0" fontId="7" fillId="12" borderId="2" xfId="0" applyFont="1" applyFill="1" applyBorder="1" applyAlignment="1">
      <alignment horizontal="left" vertical="top"/>
    </xf>
    <xf numFmtId="49" fontId="10" fillId="2" borderId="2" xfId="17" applyNumberFormat="1" applyFont="1" applyFill="1" applyBorder="1" applyAlignment="1">
      <alignment horizontal="left" vertical="top" wrapText="1"/>
    </xf>
    <xf numFmtId="14" fontId="17" fillId="0" borderId="6" xfId="0" applyNumberFormat="1" applyFont="1" applyBorder="1" applyAlignment="1">
      <alignment horizontal="center" vertical="top"/>
    </xf>
    <xf numFmtId="4" fontId="17" fillId="14" borderId="2" xfId="0" applyNumberFormat="1" applyFont="1" applyFill="1" applyBorder="1" applyAlignment="1">
      <alignment horizontal="right" vertical="top"/>
    </xf>
    <xf numFmtId="14" fontId="7" fillId="14" borderId="6" xfId="0" applyNumberFormat="1" applyFont="1" applyFill="1" applyBorder="1" applyAlignment="1">
      <alignment horizontal="center" vertical="top"/>
    </xf>
    <xf numFmtId="0" fontId="14" fillId="14" borderId="8" xfId="0" applyFont="1" applyFill="1" applyBorder="1" applyAlignment="1">
      <alignment horizontal="center" vertical="top" wrapText="1"/>
    </xf>
    <xf numFmtId="4" fontId="7" fillId="14" borderId="2" xfId="0" applyNumberFormat="1" applyFont="1" applyFill="1" applyBorder="1" applyAlignment="1">
      <alignment vertical="top"/>
    </xf>
    <xf numFmtId="14" fontId="7" fillId="14" borderId="6" xfId="0" applyNumberFormat="1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center" vertical="top" wrapText="1"/>
    </xf>
    <xf numFmtId="0" fontId="7" fillId="14" borderId="5" xfId="0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center" vertical="top" wrapText="1"/>
    </xf>
    <xf numFmtId="0" fontId="7" fillId="14" borderId="0" xfId="0" applyFont="1" applyFill="1" applyAlignment="1">
      <alignment wrapText="1"/>
    </xf>
    <xf numFmtId="0" fontId="7" fillId="14" borderId="2" xfId="0" applyFont="1" applyFill="1" applyBorder="1" applyAlignment="1">
      <alignment wrapText="1"/>
    </xf>
    <xf numFmtId="0" fontId="7" fillId="14" borderId="2" xfId="0" applyFont="1" applyFill="1" applyBorder="1" applyAlignment="1">
      <alignment vertical="top" wrapText="1"/>
    </xf>
    <xf numFmtId="49" fontId="7" fillId="14" borderId="2" xfId="0" applyNumberFormat="1" applyFont="1" applyFill="1" applyBorder="1" applyAlignment="1">
      <alignment horizontal="left" vertical="top" wrapText="1"/>
    </xf>
    <xf numFmtId="14" fontId="7" fillId="13" borderId="6" xfId="0" applyNumberFormat="1" applyFont="1" applyFill="1" applyBorder="1" applyAlignment="1">
      <alignment horizontal="center" vertical="center"/>
    </xf>
    <xf numFmtId="0" fontId="35" fillId="13" borderId="2" xfId="0" applyFont="1" applyFill="1" applyBorder="1" applyAlignment="1">
      <alignment horizontal="left" vertical="top" wrapText="1"/>
    </xf>
    <xf numFmtId="0" fontId="7" fillId="13" borderId="5" xfId="0" applyFont="1" applyFill="1" applyBorder="1" applyAlignment="1">
      <alignment horizontal="center" vertical="top" wrapText="1"/>
    </xf>
    <xf numFmtId="0" fontId="79" fillId="16" borderId="5" xfId="0" applyFont="1" applyFill="1" applyBorder="1" applyAlignment="1">
      <alignment horizontal="center" vertical="top"/>
    </xf>
    <xf numFmtId="0" fontId="79" fillId="16" borderId="5" xfId="0" applyFont="1" applyFill="1" applyBorder="1" applyAlignment="1">
      <alignment horizontal="left" vertical="top" wrapText="1"/>
    </xf>
    <xf numFmtId="49" fontId="79" fillId="16" borderId="2" xfId="0" applyNumberFormat="1" applyFont="1" applyFill="1" applyBorder="1" applyAlignment="1">
      <alignment horizontal="left" vertical="top" wrapText="1"/>
    </xf>
    <xf numFmtId="4" fontId="79" fillId="16" borderId="2" xfId="0" applyNumberFormat="1" applyFont="1" applyFill="1" applyBorder="1" applyAlignment="1">
      <alignment horizontal="right" vertical="top"/>
    </xf>
    <xf numFmtId="14" fontId="79" fillId="16" borderId="6" xfId="0" applyNumberFormat="1" applyFont="1" applyFill="1" applyBorder="1" applyAlignment="1">
      <alignment horizontal="center" vertical="center"/>
    </xf>
    <xf numFmtId="0" fontId="79" fillId="16" borderId="2" xfId="0" applyFont="1" applyFill="1" applyBorder="1" applyAlignment="1">
      <alignment horizontal="center" vertical="top"/>
    </xf>
    <xf numFmtId="0" fontId="80" fillId="16" borderId="2" xfId="0" applyFont="1" applyFill="1" applyBorder="1" applyAlignment="1">
      <alignment horizontal="left" vertical="top" wrapText="1"/>
    </xf>
    <xf numFmtId="0" fontId="79" fillId="16" borderId="11" xfId="0" applyFont="1" applyFill="1" applyBorder="1" applyAlignment="1">
      <alignment horizontal="center" vertical="top" wrapText="1"/>
    </xf>
    <xf numFmtId="0" fontId="79" fillId="16" borderId="2" xfId="0" applyFont="1" applyFill="1" applyBorder="1" applyAlignment="1">
      <alignment vertical="center" wrapText="1"/>
    </xf>
    <xf numFmtId="0" fontId="79" fillId="16" borderId="8" xfId="0" applyFont="1" applyFill="1" applyBorder="1" applyAlignment="1">
      <alignment horizontal="center" vertical="center"/>
    </xf>
    <xf numFmtId="0" fontId="80" fillId="16" borderId="8" xfId="0" applyFont="1" applyFill="1" applyBorder="1" applyAlignment="1">
      <alignment horizontal="center" vertical="top" wrapText="1"/>
    </xf>
    <xf numFmtId="1" fontId="79" fillId="16" borderId="8" xfId="0" applyNumberFormat="1" applyFont="1" applyFill="1" applyBorder="1"/>
    <xf numFmtId="0" fontId="81" fillId="16" borderId="0" xfId="0" applyFont="1" applyFill="1"/>
    <xf numFmtId="1" fontId="7" fillId="13" borderId="2" xfId="0" applyNumberFormat="1" applyFont="1" applyFill="1" applyBorder="1" applyAlignment="1">
      <alignment horizontal="left" vertical="top"/>
    </xf>
    <xf numFmtId="1" fontId="7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horizontal="right" vertical="top" wrapText="1"/>
    </xf>
    <xf numFmtId="0" fontId="17" fillId="13" borderId="7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horizontal="center" vertical="top"/>
    </xf>
    <xf numFmtId="0" fontId="14" fillId="13" borderId="0" xfId="0" applyFont="1" applyFill="1"/>
    <xf numFmtId="1" fontId="17" fillId="13" borderId="2" xfId="0" applyNumberFormat="1" applyFont="1" applyFill="1" applyBorder="1" applyAlignment="1">
      <alignment horizontal="left" vertical="top"/>
    </xf>
    <xf numFmtId="14" fontId="7" fillId="14" borderId="2" xfId="0" applyNumberFormat="1" applyFont="1" applyFill="1" applyBorder="1" applyAlignment="1">
      <alignment horizontal="center" vertical="center"/>
    </xf>
    <xf numFmtId="4" fontId="7" fillId="2" borderId="3" xfId="0" applyNumberFormat="1" applyFont="1" applyFill="1" applyBorder="1" applyAlignment="1">
      <alignment horizontal="right" vertical="top" wrapText="1"/>
    </xf>
    <xf numFmtId="4" fontId="7" fillId="2" borderId="4" xfId="0" applyNumberFormat="1" applyFont="1" applyFill="1" applyBorder="1" applyAlignment="1">
      <alignment horizontal="right" vertical="top" wrapText="1"/>
    </xf>
    <xf numFmtId="4" fontId="7" fillId="2" borderId="1" xfId="0" applyNumberFormat="1" applyFont="1" applyFill="1" applyBorder="1" applyAlignment="1">
      <alignment horizontal="right" vertical="top" wrapText="1"/>
    </xf>
    <xf numFmtId="0" fontId="22" fillId="2" borderId="5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21" fillId="2" borderId="7" xfId="0" applyFont="1" applyFill="1" applyBorder="1" applyAlignment="1">
      <alignment horizontal="center" vertical="top" wrapText="1"/>
    </xf>
    <xf numFmtId="0" fontId="21" fillId="2" borderId="10" xfId="0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left" vertical="top" wrapText="1"/>
    </xf>
    <xf numFmtId="4" fontId="7" fillId="0" borderId="3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/>
    </xf>
    <xf numFmtId="0" fontId="7" fillId="0" borderId="1" xfId="0" applyFont="1" applyBorder="1" applyAlignment="1">
      <alignment horizontal="center" vertical="top" wrapText="1"/>
    </xf>
    <xf numFmtId="14" fontId="7" fillId="2" borderId="8" xfId="0" applyNumberFormat="1" applyFont="1" applyFill="1" applyBorder="1" applyAlignment="1">
      <alignment horizontal="left" vertical="top" wrapText="1"/>
    </xf>
    <xf numFmtId="1" fontId="7" fillId="2" borderId="19" xfId="0" applyNumberFormat="1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21" fillId="2" borderId="8" xfId="0" applyFont="1" applyFill="1" applyBorder="1" applyAlignment="1">
      <alignment horizontal="left" vertical="top" wrapText="1"/>
    </xf>
    <xf numFmtId="0" fontId="21" fillId="2" borderId="9" xfId="0" applyFont="1" applyFill="1" applyBorder="1" applyAlignment="1">
      <alignment horizontal="left" vertical="top" wrapText="1"/>
    </xf>
    <xf numFmtId="1" fontId="10" fillId="2" borderId="19" xfId="0" applyNumberFormat="1" applyFont="1" applyFill="1" applyBorder="1" applyAlignment="1">
      <alignment horizontal="left" vertical="top" wrapText="1"/>
    </xf>
    <xf numFmtId="0" fontId="8" fillId="2" borderId="19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/>
    </xf>
    <xf numFmtId="0" fontId="47" fillId="2" borderId="8" xfId="0" applyFont="1" applyFill="1" applyBorder="1" applyAlignment="1">
      <alignment horizontal="left" vertical="top" wrapText="1"/>
    </xf>
    <xf numFmtId="0" fontId="7" fillId="13" borderId="22" xfId="0" applyFont="1" applyFill="1" applyBorder="1" applyAlignment="1">
      <alignment horizontal="left" vertical="top" wrapText="1"/>
    </xf>
    <xf numFmtId="167" fontId="23" fillId="13" borderId="2" xfId="0" applyNumberFormat="1" applyFont="1" applyFill="1" applyBorder="1" applyAlignment="1">
      <alignment horizontal="right" vertical="top" wrapText="1"/>
    </xf>
    <xf numFmtId="4" fontId="23" fillId="13" borderId="2" xfId="0" applyNumberFormat="1" applyFont="1" applyFill="1" applyBorder="1" applyAlignment="1">
      <alignment horizontal="right" vertical="top"/>
    </xf>
    <xf numFmtId="4" fontId="7" fillId="13" borderId="2" xfId="0" applyNumberFormat="1" applyFont="1" applyFill="1" applyBorder="1" applyAlignment="1">
      <alignment horizontal="right" vertical="top"/>
    </xf>
    <xf numFmtId="0" fontId="7" fillId="13" borderId="5" xfId="0" applyFont="1" applyFill="1" applyBorder="1" applyAlignment="1">
      <alignment horizontal="left" vertical="top"/>
    </xf>
    <xf numFmtId="167" fontId="7" fillId="13" borderId="9" xfId="0" applyNumberFormat="1" applyFont="1" applyFill="1" applyBorder="1" applyAlignment="1">
      <alignment horizontal="right" vertical="top" wrapText="1"/>
    </xf>
    <xf numFmtId="4" fontId="7" fillId="13" borderId="3" xfId="0" applyNumberFormat="1" applyFont="1" applyFill="1" applyBorder="1" applyAlignment="1">
      <alignment horizontal="right" vertical="top" wrapText="1"/>
    </xf>
    <xf numFmtId="167" fontId="7" fillId="13" borderId="2" xfId="0" applyNumberFormat="1" applyFont="1" applyFill="1" applyBorder="1" applyAlignment="1">
      <alignment horizontal="right" vertical="top"/>
    </xf>
    <xf numFmtId="4" fontId="21" fillId="13" borderId="2" xfId="0" applyNumberFormat="1" applyFont="1" applyFill="1" applyBorder="1" applyAlignment="1">
      <alignment horizontal="right" vertical="top" wrapText="1"/>
    </xf>
    <xf numFmtId="1" fontId="17" fillId="13" borderId="8" xfId="0" applyNumberFormat="1" applyFont="1" applyFill="1" applyBorder="1" applyAlignment="1">
      <alignment horizontal="left" vertical="center" wrapText="1"/>
    </xf>
    <xf numFmtId="167" fontId="21" fillId="13" borderId="2" xfId="0" applyNumberFormat="1" applyFont="1" applyFill="1" applyBorder="1" applyAlignment="1">
      <alignment horizontal="right" vertical="top" wrapText="1"/>
    </xf>
    <xf numFmtId="0" fontId="7" fillId="12" borderId="22" xfId="0" applyFont="1" applyFill="1" applyBorder="1" applyAlignment="1">
      <alignment horizontal="left" vertical="top" wrapText="1"/>
    </xf>
    <xf numFmtId="0" fontId="17" fillId="12" borderId="2" xfId="0" applyFont="1" applyFill="1" applyBorder="1" applyAlignment="1">
      <alignment horizontal="left" vertical="top" wrapText="1"/>
    </xf>
    <xf numFmtId="0" fontId="7" fillId="12" borderId="9" xfId="0" applyFont="1" applyFill="1" applyBorder="1" applyAlignment="1">
      <alignment horizontal="left" vertical="top" wrapText="1"/>
    </xf>
    <xf numFmtId="167" fontId="21" fillId="12" borderId="2" xfId="0" applyNumberFormat="1" applyFont="1" applyFill="1" applyBorder="1" applyAlignment="1">
      <alignment horizontal="right" vertical="top" wrapText="1"/>
    </xf>
    <xf numFmtId="4" fontId="21" fillId="12" borderId="2" xfId="0" applyNumberFormat="1" applyFont="1" applyFill="1" applyBorder="1" applyAlignment="1">
      <alignment horizontal="right" vertical="top" wrapText="1"/>
    </xf>
    <xf numFmtId="4" fontId="18" fillId="12" borderId="2" xfId="0" applyNumberFormat="1" applyFont="1" applyFill="1" applyBorder="1" applyAlignment="1">
      <alignment horizontal="right" vertical="top"/>
    </xf>
    <xf numFmtId="4" fontId="7" fillId="12" borderId="2" xfId="0" applyNumberFormat="1" applyFont="1" applyFill="1" applyBorder="1" applyAlignment="1">
      <alignment horizontal="right" vertical="top"/>
    </xf>
    <xf numFmtId="14" fontId="21" fillId="12" borderId="5" xfId="0" applyNumberFormat="1" applyFont="1" applyFill="1" applyBorder="1" applyAlignment="1">
      <alignment horizontal="right" vertical="top" wrapText="1"/>
    </xf>
    <xf numFmtId="0" fontId="7" fillId="12" borderId="5" xfId="0" applyFont="1" applyFill="1" applyBorder="1" applyAlignment="1">
      <alignment horizontal="left" vertical="top"/>
    </xf>
    <xf numFmtId="0" fontId="7" fillId="12" borderId="8" xfId="0" applyFont="1" applyFill="1" applyBorder="1" applyAlignment="1">
      <alignment horizontal="left" vertical="top" wrapText="1"/>
    </xf>
    <xf numFmtId="0" fontId="7" fillId="12" borderId="8" xfId="0" applyFont="1" applyFill="1" applyBorder="1" applyAlignment="1">
      <alignment horizontal="center" vertical="top" wrapText="1"/>
    </xf>
    <xf numFmtId="1" fontId="17" fillId="12" borderId="8" xfId="0" applyNumberFormat="1" applyFont="1" applyFill="1" applyBorder="1" applyAlignment="1">
      <alignment horizontal="left" vertical="center" wrapText="1"/>
    </xf>
    <xf numFmtId="1" fontId="7" fillId="12" borderId="2" xfId="0" applyNumberFormat="1" applyFont="1" applyFill="1" applyBorder="1" applyAlignment="1">
      <alignment horizontal="left" vertical="center" wrapText="1"/>
    </xf>
    <xf numFmtId="1" fontId="17" fillId="2" borderId="8" xfId="0" applyNumberFormat="1" applyFont="1" applyFill="1" applyBorder="1" applyAlignment="1">
      <alignment horizontal="center" vertical="top"/>
    </xf>
    <xf numFmtId="1" fontId="17" fillId="13" borderId="8" xfId="0" applyNumberFormat="1" applyFont="1" applyFill="1" applyBorder="1" applyAlignment="1">
      <alignment horizontal="center" vertical="top"/>
    </xf>
    <xf numFmtId="167" fontId="23" fillId="13" borderId="2" xfId="0" applyNumberFormat="1" applyFont="1" applyFill="1" applyBorder="1" applyAlignment="1">
      <alignment horizontal="right" vertical="top"/>
    </xf>
    <xf numFmtId="0" fontId="12" fillId="0" borderId="8" xfId="0" applyFont="1" applyBorder="1" applyAlignment="1">
      <alignment horizontal="left" vertical="top"/>
    </xf>
    <xf numFmtId="0" fontId="10" fillId="0" borderId="0" xfId="0" applyFont="1" applyAlignment="1">
      <alignment horizontal="center" vertical="top"/>
    </xf>
    <xf numFmtId="0" fontId="12" fillId="2" borderId="2" xfId="0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4" fontId="3" fillId="2" borderId="0" xfId="0" applyNumberFormat="1" applyFont="1" applyFill="1" applyAlignment="1">
      <alignment vertical="top"/>
    </xf>
    <xf numFmtId="14" fontId="3" fillId="2" borderId="0" xfId="0" applyNumberFormat="1" applyFont="1" applyFill="1" applyAlignment="1">
      <alignment vertical="top"/>
    </xf>
    <xf numFmtId="0" fontId="9" fillId="0" borderId="4" xfId="0" applyFont="1" applyBorder="1" applyAlignment="1">
      <alignment horizontal="center" vertical="top" wrapText="1"/>
    </xf>
    <xf numFmtId="0" fontId="12" fillId="2" borderId="8" xfId="0" applyFont="1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7" fillId="2" borderId="4" xfId="0" applyFont="1" applyFill="1" applyBorder="1" applyAlignment="1">
      <alignment horizontal="center" vertical="top"/>
    </xf>
    <xf numFmtId="0" fontId="17" fillId="2" borderId="9" xfId="0" applyFont="1" applyFill="1" applyBorder="1" applyAlignment="1">
      <alignment horizontal="left" vertical="top" wrapText="1"/>
    </xf>
    <xf numFmtId="14" fontId="10" fillId="2" borderId="2" xfId="0" applyNumberFormat="1" applyFont="1" applyFill="1" applyBorder="1" applyAlignment="1">
      <alignment horizontal="right" vertical="top"/>
    </xf>
    <xf numFmtId="0" fontId="43" fillId="2" borderId="1" xfId="0" applyFont="1" applyFill="1" applyBorder="1" applyAlignment="1">
      <alignment horizontal="center" vertical="top" wrapText="1"/>
    </xf>
    <xf numFmtId="0" fontId="43" fillId="2" borderId="11" xfId="0" applyFont="1" applyFill="1" applyBorder="1" applyAlignment="1">
      <alignment horizontal="center" vertical="top" wrapText="1"/>
    </xf>
    <xf numFmtId="0" fontId="43" fillId="2" borderId="2" xfId="0" applyFont="1" applyFill="1" applyBorder="1" applyAlignment="1">
      <alignment horizontal="center" vertical="top" wrapText="1"/>
    </xf>
    <xf numFmtId="0" fontId="43" fillId="2" borderId="19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/>
    </xf>
    <xf numFmtId="14" fontId="22" fillId="2" borderId="1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21" fillId="2" borderId="19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14" fontId="22" fillId="2" borderId="1" xfId="0" applyNumberFormat="1" applyFont="1" applyFill="1" applyBorder="1" applyAlignment="1">
      <alignment vertical="top" wrapText="1"/>
    </xf>
    <xf numFmtId="0" fontId="10" fillId="2" borderId="22" xfId="0" applyFont="1" applyFill="1" applyBorder="1" applyAlignment="1">
      <alignment horizontal="left" vertical="top" wrapText="1"/>
    </xf>
    <xf numFmtId="4" fontId="22" fillId="2" borderId="8" xfId="0" applyNumberFormat="1" applyFont="1" applyFill="1" applyBorder="1" applyAlignment="1">
      <alignment horizontal="right" vertical="top" wrapText="1"/>
    </xf>
    <xf numFmtId="0" fontId="22" fillId="2" borderId="22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top" wrapText="1"/>
    </xf>
    <xf numFmtId="0" fontId="43" fillId="2" borderId="6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vertical="top"/>
    </xf>
    <xf numFmtId="0" fontId="10" fillId="2" borderId="11" xfId="0" applyFont="1" applyFill="1" applyBorder="1" applyAlignment="1">
      <alignment vertical="top" wrapText="1"/>
    </xf>
    <xf numFmtId="164" fontId="17" fillId="13" borderId="8" xfId="0" applyNumberFormat="1" applyFont="1" applyFill="1" applyBorder="1" applyAlignment="1">
      <alignment horizontal="left" vertical="top"/>
    </xf>
    <xf numFmtId="164" fontId="17" fillId="2" borderId="2" xfId="0" applyNumberFormat="1" applyFont="1" applyFill="1" applyBorder="1" applyAlignment="1">
      <alignment horizontal="left" vertical="top" wrapText="1"/>
    </xf>
    <xf numFmtId="0" fontId="17" fillId="13" borderId="1" xfId="0" applyFont="1" applyFill="1" applyBorder="1" applyAlignment="1">
      <alignment horizontal="left" vertical="top" wrapText="1"/>
    </xf>
    <xf numFmtId="0" fontId="17" fillId="12" borderId="1" xfId="0" applyFont="1" applyFill="1" applyBorder="1" applyAlignment="1">
      <alignment horizontal="left" vertical="top" wrapText="1"/>
    </xf>
    <xf numFmtId="1" fontId="17" fillId="12" borderId="8" xfId="0" applyNumberFormat="1" applyFont="1" applyFill="1" applyBorder="1" applyAlignment="1">
      <alignment horizontal="center" vertical="top"/>
    </xf>
    <xf numFmtId="4" fontId="24" fillId="2" borderId="2" xfId="0" applyNumberFormat="1" applyFont="1" applyFill="1" applyBorder="1" applyAlignment="1">
      <alignment horizontal="left" vertical="top" wrapText="1"/>
    </xf>
    <xf numFmtId="0" fontId="7" fillId="7" borderId="2" xfId="0" applyFont="1" applyFill="1" applyBorder="1" applyAlignment="1">
      <alignment horizontal="left" vertical="top"/>
    </xf>
    <xf numFmtId="0" fontId="7" fillId="2" borderId="0" xfId="0" applyFont="1" applyFill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7" fillId="13" borderId="3" xfId="0" applyFont="1" applyFill="1" applyBorder="1" applyAlignment="1">
      <alignment horizontal="left" vertical="top" wrapText="1"/>
    </xf>
    <xf numFmtId="1" fontId="17" fillId="13" borderId="9" xfId="0" applyNumberFormat="1" applyFont="1" applyFill="1" applyBorder="1" applyAlignment="1">
      <alignment horizontal="center" vertical="top"/>
    </xf>
    <xf numFmtId="14" fontId="21" fillId="13" borderId="7" xfId="0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right" vertical="top"/>
    </xf>
    <xf numFmtId="4" fontId="10" fillId="2" borderId="0" xfId="0" applyNumberFormat="1" applyFont="1" applyFill="1" applyAlignment="1">
      <alignment horizontal="left" vertical="top"/>
    </xf>
    <xf numFmtId="14" fontId="10" fillId="2" borderId="0" xfId="0" applyNumberFormat="1" applyFont="1" applyFill="1" applyAlignment="1">
      <alignment horizontal="left" vertical="top"/>
    </xf>
    <xf numFmtId="0" fontId="24" fillId="2" borderId="5" xfId="0" applyFont="1" applyFill="1" applyBorder="1" applyAlignment="1">
      <alignment horizontal="left" vertical="top"/>
    </xf>
    <xf numFmtId="0" fontId="7" fillId="0" borderId="24" xfId="0" applyFont="1" applyBorder="1" applyAlignment="1">
      <alignment horizontal="center" vertical="top"/>
    </xf>
    <xf numFmtId="0" fontId="17" fillId="2" borderId="27" xfId="0" applyFont="1" applyFill="1" applyBorder="1" applyAlignment="1">
      <alignment horizontal="left" vertical="top" wrapText="1"/>
    </xf>
    <xf numFmtId="0" fontId="7" fillId="10" borderId="3" xfId="0" applyFont="1" applyFill="1" applyBorder="1" applyAlignment="1">
      <alignment horizontal="center" vertical="top"/>
    </xf>
    <xf numFmtId="0" fontId="7" fillId="10" borderId="3" xfId="0" applyFont="1" applyFill="1" applyBorder="1" applyAlignment="1">
      <alignment horizontal="left" vertical="top" wrapText="1"/>
    </xf>
    <xf numFmtId="1" fontId="7" fillId="10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>
      <alignment horizontal="left" vertical="top" wrapText="1"/>
    </xf>
    <xf numFmtId="0" fontId="7" fillId="9" borderId="2" xfId="0" applyFont="1" applyFill="1" applyBorder="1" applyAlignment="1">
      <alignment horizontal="center" vertical="top"/>
    </xf>
    <xf numFmtId="0" fontId="43" fillId="0" borderId="0" xfId="0" applyFont="1" applyAlignment="1">
      <alignment vertical="top"/>
    </xf>
    <xf numFmtId="0" fontId="14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14" fillId="2" borderId="8" xfId="0" applyFont="1" applyFill="1" applyBorder="1" applyAlignment="1">
      <alignment horizontal="left" vertical="top" wrapText="1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left" vertical="top"/>
    </xf>
    <xf numFmtId="0" fontId="0" fillId="0" borderId="0" xfId="0" applyAlignment="1">
      <alignment horizontal="center" vertical="top"/>
    </xf>
    <xf numFmtId="4" fontId="0" fillId="2" borderId="0" xfId="0" applyNumberFormat="1" applyFill="1" applyAlignment="1">
      <alignment vertical="top"/>
    </xf>
    <xf numFmtId="14" fontId="0" fillId="2" borderId="0" xfId="0" applyNumberFormat="1" applyFill="1" applyAlignment="1">
      <alignment vertical="top"/>
    </xf>
    <xf numFmtId="0" fontId="17" fillId="13" borderId="2" xfId="0" applyFont="1" applyFill="1" applyBorder="1" applyAlignment="1">
      <alignment horizontal="left" vertical="top"/>
    </xf>
    <xf numFmtId="167" fontId="23" fillId="13" borderId="8" xfId="0" applyNumberFormat="1" applyFont="1" applyFill="1" applyBorder="1" applyAlignment="1">
      <alignment horizontal="right" vertical="top"/>
    </xf>
    <xf numFmtId="167" fontId="28" fillId="13" borderId="2" xfId="0" applyNumberFormat="1" applyFont="1" applyFill="1" applyBorder="1" applyAlignment="1">
      <alignment horizontal="right" vertical="top"/>
    </xf>
    <xf numFmtId="167" fontId="23" fillId="12" borderId="2" xfId="0" applyNumberFormat="1" applyFont="1" applyFill="1" applyBorder="1" applyAlignment="1">
      <alignment horizontal="right" vertical="top"/>
    </xf>
    <xf numFmtId="4" fontId="23" fillId="12" borderId="2" xfId="0" applyNumberFormat="1" applyFont="1" applyFill="1" applyBorder="1" applyAlignment="1">
      <alignment horizontal="right" vertical="top"/>
    </xf>
    <xf numFmtId="0" fontId="7" fillId="12" borderId="8" xfId="0" applyFont="1" applyFill="1" applyBorder="1" applyAlignment="1">
      <alignment vertical="top" wrapText="1"/>
    </xf>
    <xf numFmtId="1" fontId="17" fillId="12" borderId="8" xfId="0" applyNumberFormat="1" applyFont="1" applyFill="1" applyBorder="1" applyAlignment="1">
      <alignment horizontal="left" vertical="center"/>
    </xf>
    <xf numFmtId="0" fontId="46" fillId="13" borderId="2" xfId="0" applyFont="1" applyFill="1" applyBorder="1" applyAlignment="1">
      <alignment horizontal="center" vertical="top"/>
    </xf>
    <xf numFmtId="0" fontId="7" fillId="13" borderId="6" xfId="0" applyFont="1" applyFill="1" applyBorder="1" applyAlignment="1">
      <alignment horizontal="left" vertical="top" wrapText="1"/>
    </xf>
    <xf numFmtId="0" fontId="10" fillId="13" borderId="6" xfId="0" applyFont="1" applyFill="1" applyBorder="1" applyAlignment="1">
      <alignment vertical="top"/>
    </xf>
    <xf numFmtId="0" fontId="10" fillId="13" borderId="6" xfId="0" applyFont="1" applyFill="1" applyBorder="1" applyAlignment="1">
      <alignment horizontal="left" vertical="top"/>
    </xf>
    <xf numFmtId="4" fontId="10" fillId="13" borderId="2" xfId="0" applyNumberFormat="1" applyFont="1" applyFill="1" applyBorder="1" applyAlignment="1">
      <alignment vertical="top"/>
    </xf>
    <xf numFmtId="14" fontId="10" fillId="13" borderId="5" xfId="0" applyNumberFormat="1" applyFont="1" applyFill="1" applyBorder="1" applyAlignment="1">
      <alignment horizontal="right" vertical="top"/>
    </xf>
    <xf numFmtId="0" fontId="47" fillId="13" borderId="2" xfId="0" applyFont="1" applyFill="1" applyBorder="1" applyAlignment="1">
      <alignment vertical="top"/>
    </xf>
    <xf numFmtId="0" fontId="47" fillId="13" borderId="5" xfId="0" applyFont="1" applyFill="1" applyBorder="1" applyAlignment="1">
      <alignment vertical="top"/>
    </xf>
    <xf numFmtId="0" fontId="47" fillId="13" borderId="8" xfId="0" applyFont="1" applyFill="1" applyBorder="1" applyAlignment="1">
      <alignment horizontal="left" vertical="top"/>
    </xf>
    <xf numFmtId="0" fontId="47" fillId="13" borderId="8" xfId="0" applyFont="1" applyFill="1" applyBorder="1" applyAlignment="1">
      <alignment horizontal="left" vertical="center"/>
    </xf>
    <xf numFmtId="1" fontId="7" fillId="13" borderId="8" xfId="0" applyNumberFormat="1" applyFont="1" applyFill="1" applyBorder="1" applyAlignment="1">
      <alignment horizontal="left" vertical="center"/>
    </xf>
    <xf numFmtId="1" fontId="10" fillId="13" borderId="2" xfId="0" applyNumberFormat="1" applyFont="1" applyFill="1" applyBorder="1" applyAlignment="1">
      <alignment horizontal="left" vertical="center"/>
    </xf>
    <xf numFmtId="4" fontId="10" fillId="13" borderId="2" xfId="0" applyNumberFormat="1" applyFont="1" applyFill="1" applyBorder="1" applyAlignment="1">
      <alignment horizontal="right" vertical="top"/>
    </xf>
    <xf numFmtId="4" fontId="18" fillId="13" borderId="2" xfId="0" applyNumberFormat="1" applyFont="1" applyFill="1" applyBorder="1" applyAlignment="1">
      <alignment horizontal="right" vertical="top" wrapText="1"/>
    </xf>
    <xf numFmtId="0" fontId="7" fillId="13" borderId="8" xfId="0" applyFont="1" applyFill="1" applyBorder="1" applyAlignment="1">
      <alignment vertical="top" wrapText="1"/>
    </xf>
    <xf numFmtId="1" fontId="46" fillId="13" borderId="8" xfId="0" applyNumberFormat="1" applyFont="1" applyFill="1" applyBorder="1" applyAlignment="1">
      <alignment vertical="center"/>
    </xf>
    <xf numFmtId="0" fontId="45" fillId="13" borderId="0" xfId="0" applyFont="1" applyFill="1" applyAlignment="1">
      <alignment vertical="center"/>
    </xf>
    <xf numFmtId="0" fontId="7" fillId="12" borderId="5" xfId="0" applyFont="1" applyFill="1" applyBorder="1" applyAlignment="1">
      <alignment horizontal="center" vertical="top"/>
    </xf>
    <xf numFmtId="0" fontId="7" fillId="12" borderId="5" xfId="16" applyFont="1" applyFill="1" applyBorder="1" applyAlignment="1">
      <alignment horizontal="left" vertical="top" wrapText="1"/>
    </xf>
    <xf numFmtId="49" fontId="7" fillId="12" borderId="2" xfId="0" applyNumberFormat="1" applyFont="1" applyFill="1" applyBorder="1" applyAlignment="1">
      <alignment horizontal="left" vertical="top"/>
    </xf>
    <xf numFmtId="4" fontId="17" fillId="12" borderId="2" xfId="16" applyNumberFormat="1" applyFont="1" applyFill="1" applyBorder="1" applyAlignment="1">
      <alignment horizontal="right" vertical="top"/>
    </xf>
    <xf numFmtId="14" fontId="7" fillId="12" borderId="6" xfId="1" applyNumberFormat="1" applyFont="1" applyFill="1" applyBorder="1" applyAlignment="1">
      <alignment horizontal="center" vertical="center"/>
    </xf>
    <xf numFmtId="0" fontId="17" fillId="12" borderId="5" xfId="1" applyFont="1" applyFill="1" applyBorder="1" applyAlignment="1">
      <alignment horizontal="left" vertical="top" wrapText="1"/>
    </xf>
    <xf numFmtId="0" fontId="7" fillId="12" borderId="2" xfId="1" applyFont="1" applyFill="1" applyBorder="1" applyAlignment="1">
      <alignment horizontal="center" vertical="top"/>
    </xf>
    <xf numFmtId="0" fontId="17" fillId="12" borderId="2" xfId="1" applyFont="1" applyFill="1" applyBorder="1" applyAlignment="1">
      <alignment horizontal="left" vertical="top" wrapText="1"/>
    </xf>
    <xf numFmtId="0" fontId="17" fillId="12" borderId="5" xfId="1" applyFont="1" applyFill="1" applyBorder="1" applyAlignment="1">
      <alignment horizontal="center" vertical="top" wrapText="1"/>
    </xf>
    <xf numFmtId="0" fontId="7" fillId="12" borderId="2" xfId="0" applyFont="1" applyFill="1" applyBorder="1" applyAlignment="1">
      <alignment horizontal="left" vertical="center" wrapText="1"/>
    </xf>
    <xf numFmtId="0" fontId="7" fillId="12" borderId="8" xfId="1" applyFont="1" applyFill="1" applyBorder="1" applyAlignment="1">
      <alignment horizontal="center" vertical="center"/>
    </xf>
    <xf numFmtId="0" fontId="14" fillId="12" borderId="8" xfId="0" applyFont="1" applyFill="1" applyBorder="1" applyAlignment="1">
      <alignment horizontal="center" vertical="top" wrapText="1"/>
    </xf>
    <xf numFmtId="1" fontId="17" fillId="12" borderId="8" xfId="0" applyNumberFormat="1" applyFont="1" applyFill="1" applyBorder="1"/>
    <xf numFmtId="4" fontId="17" fillId="2" borderId="8" xfId="16" applyNumberFormat="1" applyFont="1" applyFill="1" applyBorder="1" applyAlignment="1">
      <alignment horizontal="right" vertical="top"/>
    </xf>
    <xf numFmtId="0" fontId="17" fillId="0" borderId="5" xfId="0" applyFont="1" applyBorder="1" applyAlignment="1">
      <alignment horizontal="left" vertical="center" wrapText="1"/>
    </xf>
    <xf numFmtId="0" fontId="7" fillId="12" borderId="4" xfId="0" applyFont="1" applyFill="1" applyBorder="1" applyAlignment="1">
      <alignment horizontal="center" vertical="top"/>
    </xf>
    <xf numFmtId="0" fontId="7" fillId="12" borderId="2" xfId="1" applyFont="1" applyFill="1" applyBorder="1" applyAlignment="1">
      <alignment horizontal="left" vertical="top" wrapText="1"/>
    </xf>
    <xf numFmtId="0" fontId="7" fillId="12" borderId="4" xfId="1" applyFont="1" applyFill="1" applyBorder="1" applyAlignment="1">
      <alignment horizontal="center" vertical="top" wrapText="1"/>
    </xf>
    <xf numFmtId="167" fontId="7" fillId="12" borderId="4" xfId="0" applyNumberFormat="1" applyFont="1" applyFill="1" applyBorder="1" applyAlignment="1">
      <alignment horizontal="right" vertical="top" wrapText="1"/>
    </xf>
    <xf numFmtId="4" fontId="7" fillId="12" borderId="2" xfId="0" applyNumberFormat="1" applyFont="1" applyFill="1" applyBorder="1" applyAlignment="1">
      <alignment horizontal="right" vertical="top" wrapText="1"/>
    </xf>
    <xf numFmtId="4" fontId="7" fillId="12" borderId="2" xfId="1" applyNumberFormat="1" applyFont="1" applyFill="1" applyBorder="1" applyAlignment="1">
      <alignment horizontal="right" vertical="top" wrapText="1"/>
    </xf>
    <xf numFmtId="14" fontId="21" fillId="12" borderId="21" xfId="0" applyNumberFormat="1" applyFont="1" applyFill="1" applyBorder="1" applyAlignment="1">
      <alignment horizontal="right" vertical="top" wrapText="1"/>
    </xf>
    <xf numFmtId="0" fontId="7" fillId="12" borderId="1" xfId="0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horizontal="left" vertical="top" wrapText="1"/>
    </xf>
    <xf numFmtId="0" fontId="21" fillId="12" borderId="2" xfId="0" applyFont="1" applyFill="1" applyBorder="1" applyAlignment="1">
      <alignment horizontal="left" vertical="top" wrapText="1"/>
    </xf>
    <xf numFmtId="0" fontId="7" fillId="12" borderId="19" xfId="0" applyFont="1" applyFill="1" applyBorder="1" applyAlignment="1">
      <alignment vertical="top" wrapText="1"/>
    </xf>
    <xf numFmtId="1" fontId="7" fillId="12" borderId="19" xfId="0" applyNumberFormat="1" applyFont="1" applyFill="1" applyBorder="1" applyAlignment="1">
      <alignment horizontal="left" vertical="center" wrapText="1"/>
    </xf>
    <xf numFmtId="1" fontId="7" fillId="12" borderId="2" xfId="0" applyNumberFormat="1" applyFont="1" applyFill="1" applyBorder="1" applyAlignment="1">
      <alignment horizontal="left" vertical="center"/>
    </xf>
    <xf numFmtId="0" fontId="7" fillId="12" borderId="3" xfId="0" applyFont="1" applyFill="1" applyBorder="1" applyAlignment="1">
      <alignment horizontal="center" vertical="top"/>
    </xf>
    <xf numFmtId="0" fontId="7" fillId="12" borderId="19" xfId="0" applyFont="1" applyFill="1" applyBorder="1" applyAlignment="1">
      <alignment horizontal="left" vertical="top" wrapText="1"/>
    </xf>
    <xf numFmtId="0" fontId="7" fillId="12" borderId="1" xfId="1" applyFont="1" applyFill="1" applyBorder="1" applyAlignment="1">
      <alignment horizontal="left" vertical="top" wrapText="1"/>
    </xf>
    <xf numFmtId="0" fontId="7" fillId="12" borderId="3" xfId="1" applyFont="1" applyFill="1" applyBorder="1" applyAlignment="1">
      <alignment horizontal="center" vertical="top" wrapText="1"/>
    </xf>
    <xf numFmtId="167" fontId="7" fillId="12" borderId="2" xfId="0" applyNumberFormat="1" applyFont="1" applyFill="1" applyBorder="1" applyAlignment="1">
      <alignment horizontal="right" vertical="top" wrapText="1"/>
    </xf>
    <xf numFmtId="4" fontId="7" fillId="12" borderId="1" xfId="0" applyNumberFormat="1" applyFont="1" applyFill="1" applyBorder="1" applyAlignment="1">
      <alignment horizontal="right" vertical="top" wrapText="1"/>
    </xf>
    <xf numFmtId="4" fontId="7" fillId="12" borderId="1" xfId="1" applyNumberFormat="1" applyFont="1" applyFill="1" applyBorder="1" applyAlignment="1">
      <alignment horizontal="right" vertical="top" wrapText="1"/>
    </xf>
    <xf numFmtId="14" fontId="21" fillId="12" borderId="11" xfId="0" applyNumberFormat="1" applyFont="1" applyFill="1" applyBorder="1" applyAlignment="1">
      <alignment horizontal="right" vertical="top" wrapText="1"/>
    </xf>
    <xf numFmtId="1" fontId="7" fillId="12" borderId="8" xfId="0" applyNumberFormat="1" applyFont="1" applyFill="1" applyBorder="1" applyAlignment="1">
      <alignment horizontal="left" vertical="center" wrapText="1"/>
    </xf>
    <xf numFmtId="4" fontId="21" fillId="12" borderId="2" xfId="1" applyNumberFormat="1" applyFont="1" applyFill="1" applyBorder="1" applyAlignment="1">
      <alignment horizontal="right" vertical="top" wrapText="1"/>
    </xf>
    <xf numFmtId="1" fontId="17" fillId="12" borderId="2" xfId="0" applyNumberFormat="1" applyFont="1" applyFill="1" applyBorder="1" applyAlignment="1">
      <alignment horizontal="left" vertical="center"/>
    </xf>
    <xf numFmtId="0" fontId="26" fillId="12" borderId="0" xfId="0" applyFont="1" applyFill="1"/>
    <xf numFmtId="0" fontId="7" fillId="12" borderId="1" xfId="0" applyFont="1" applyFill="1" applyBorder="1" applyAlignment="1">
      <alignment horizontal="center" vertical="top"/>
    </xf>
    <xf numFmtId="0" fontId="7" fillId="12" borderId="10" xfId="0" applyFont="1" applyFill="1" applyBorder="1" applyAlignment="1">
      <alignment horizontal="left" vertical="top" wrapText="1"/>
    </xf>
    <xf numFmtId="0" fontId="24" fillId="12" borderId="2" xfId="0" applyFont="1" applyFill="1" applyBorder="1" applyAlignment="1">
      <alignment horizontal="center" vertical="top"/>
    </xf>
    <xf numFmtId="167" fontId="7" fillId="12" borderId="8" xfId="0" applyNumberFormat="1" applyFont="1" applyFill="1" applyBorder="1" applyAlignment="1">
      <alignment horizontal="right" vertical="top" wrapText="1"/>
    </xf>
    <xf numFmtId="1" fontId="7" fillId="12" borderId="8" xfId="0" applyNumberFormat="1" applyFont="1" applyFill="1" applyBorder="1" applyAlignment="1">
      <alignment horizontal="left" vertical="top" wrapText="1"/>
    </xf>
    <xf numFmtId="0" fontId="7" fillId="14" borderId="5" xfId="0" applyFont="1" applyFill="1" applyBorder="1" applyAlignment="1">
      <alignment horizontal="left" vertical="top" wrapText="1"/>
    </xf>
    <xf numFmtId="1" fontId="7" fillId="14" borderId="2" xfId="0" applyNumberFormat="1" applyFont="1" applyFill="1" applyBorder="1" applyAlignment="1">
      <alignment horizontal="left" vertical="top"/>
    </xf>
    <xf numFmtId="14" fontId="17" fillId="14" borderId="3" xfId="0" applyNumberFormat="1" applyFont="1" applyFill="1" applyBorder="1" applyAlignment="1">
      <alignment horizontal="left" vertical="top" wrapText="1"/>
    </xf>
    <xf numFmtId="0" fontId="7" fillId="14" borderId="3" xfId="0" applyFont="1" applyFill="1" applyBorder="1" applyAlignment="1">
      <alignment vertical="center" wrapText="1"/>
    </xf>
    <xf numFmtId="0" fontId="0" fillId="14" borderId="8" xfId="0" applyFill="1" applyBorder="1" applyAlignment="1">
      <alignment vertical="top"/>
    </xf>
    <xf numFmtId="0" fontId="0" fillId="14" borderId="0" xfId="0" applyFill="1" applyAlignment="1">
      <alignment vertical="top"/>
    </xf>
    <xf numFmtId="0" fontId="7" fillId="0" borderId="0" xfId="0" applyFont="1" applyAlignment="1">
      <alignment horizontal="center" vertical="top" wrapText="1"/>
    </xf>
    <xf numFmtId="0" fontId="10" fillId="0" borderId="22" xfId="0" applyFont="1" applyBorder="1" applyAlignment="1">
      <alignment horizontal="center" vertical="top"/>
    </xf>
    <xf numFmtId="1" fontId="10" fillId="2" borderId="10" xfId="0" applyNumberFormat="1" applyFont="1" applyFill="1" applyBorder="1" applyAlignment="1">
      <alignment horizontal="center" vertical="top" wrapText="1"/>
    </xf>
    <xf numFmtId="1" fontId="17" fillId="2" borderId="6" xfId="0" applyNumberFormat="1" applyFont="1" applyFill="1" applyBorder="1" applyAlignment="1">
      <alignment horizontal="center" vertical="top" wrapText="1"/>
    </xf>
    <xf numFmtId="0" fontId="17" fillId="2" borderId="6" xfId="0" applyFont="1" applyFill="1" applyBorder="1" applyAlignment="1">
      <alignment horizontal="center" vertical="top" wrapText="1"/>
    </xf>
    <xf numFmtId="1" fontId="17" fillId="2" borderId="25" xfId="0" applyNumberFormat="1" applyFont="1" applyFill="1" applyBorder="1" applyAlignment="1">
      <alignment horizontal="center" vertical="top" wrapText="1"/>
    </xf>
    <xf numFmtId="49" fontId="17" fillId="2" borderId="8" xfId="0" applyNumberFormat="1" applyFont="1" applyFill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1" fontId="17" fillId="2" borderId="22" xfId="0" applyNumberFormat="1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vertical="top"/>
    </xf>
    <xf numFmtId="1" fontId="18" fillId="2" borderId="6" xfId="0" applyNumberFormat="1" applyFont="1" applyFill="1" applyBorder="1" applyAlignment="1">
      <alignment horizontal="center" vertical="top" wrapText="1"/>
    </xf>
    <xf numFmtId="1" fontId="7" fillId="0" borderId="6" xfId="0" applyNumberFormat="1" applyFont="1" applyBorder="1" applyAlignment="1">
      <alignment horizontal="center" vertical="top" wrapText="1"/>
    </xf>
    <xf numFmtId="1" fontId="7" fillId="2" borderId="22" xfId="13" applyNumberFormat="1" applyFont="1" applyFill="1" applyBorder="1" applyAlignment="1">
      <alignment horizontal="center" vertical="top" wrapText="1"/>
    </xf>
    <xf numFmtId="1" fontId="7" fillId="2" borderId="6" xfId="13" applyNumberFormat="1" applyFont="1" applyFill="1" applyBorder="1" applyAlignment="1">
      <alignment horizontal="center" vertical="top" wrapText="1"/>
    </xf>
    <xf numFmtId="1" fontId="7" fillId="2" borderId="10" xfId="13" applyNumberFormat="1" applyFont="1" applyFill="1" applyBorder="1" applyAlignment="1">
      <alignment horizontal="center" vertical="top" wrapText="1"/>
    </xf>
    <xf numFmtId="1" fontId="7" fillId="2" borderId="6" xfId="1" applyNumberFormat="1" applyFont="1" applyFill="1" applyBorder="1" applyAlignment="1">
      <alignment horizontal="center" vertical="top" wrapText="1"/>
    </xf>
    <xf numFmtId="1" fontId="7" fillId="2" borderId="10" xfId="1" applyNumberFormat="1" applyFont="1" applyFill="1" applyBorder="1" applyAlignment="1">
      <alignment horizontal="center" vertical="top" wrapText="1"/>
    </xf>
    <xf numFmtId="1" fontId="7" fillId="2" borderId="8" xfId="1" applyNumberFormat="1" applyFont="1" applyFill="1" applyBorder="1" applyAlignment="1">
      <alignment horizontal="center" vertical="top" wrapText="1"/>
    </xf>
    <xf numFmtId="1" fontId="7" fillId="2" borderId="22" xfId="1" applyNumberFormat="1" applyFont="1" applyFill="1" applyBorder="1" applyAlignment="1">
      <alignment horizontal="center" vertical="top" wrapText="1"/>
    </xf>
    <xf numFmtId="1" fontId="18" fillId="2" borderId="6" xfId="0" applyNumberFormat="1" applyFont="1" applyFill="1" applyBorder="1" applyAlignment="1">
      <alignment horizontal="center" vertical="top"/>
    </xf>
    <xf numFmtId="1" fontId="18" fillId="13" borderId="6" xfId="0" applyNumberFormat="1" applyFont="1" applyFill="1" applyBorder="1" applyAlignment="1">
      <alignment horizontal="center" vertical="top"/>
    </xf>
    <xf numFmtId="1" fontId="18" fillId="14" borderId="6" xfId="0" applyNumberFormat="1" applyFont="1" applyFill="1" applyBorder="1" applyAlignment="1">
      <alignment horizontal="center" vertical="top"/>
    </xf>
    <xf numFmtId="1" fontId="18" fillId="15" borderId="6" xfId="0" applyNumberFormat="1" applyFont="1" applyFill="1" applyBorder="1" applyAlignment="1">
      <alignment horizontal="center" vertical="top"/>
    </xf>
    <xf numFmtId="1" fontId="7" fillId="12" borderId="6" xfId="1" applyNumberFormat="1" applyFont="1" applyFill="1" applyBorder="1" applyAlignment="1">
      <alignment horizontal="center" vertical="top" wrapText="1"/>
    </xf>
    <xf numFmtId="1" fontId="7" fillId="14" borderId="6" xfId="1" applyNumberFormat="1" applyFont="1" applyFill="1" applyBorder="1" applyAlignment="1">
      <alignment horizontal="center" vertical="top" wrapText="1"/>
    </xf>
    <xf numFmtId="1" fontId="10" fillId="2" borderId="22" xfId="16" applyNumberFormat="1" applyFont="1" applyFill="1" applyBorder="1" applyAlignment="1">
      <alignment horizontal="center" vertical="top" wrapText="1"/>
    </xf>
    <xf numFmtId="1" fontId="10" fillId="13" borderId="22" xfId="16" applyNumberFormat="1" applyFont="1" applyFill="1" applyBorder="1" applyAlignment="1">
      <alignment horizontal="center" vertical="top" wrapText="1"/>
    </xf>
    <xf numFmtId="1" fontId="10" fillId="14" borderId="6" xfId="16" applyNumberFormat="1" applyFont="1" applyFill="1" applyBorder="1" applyAlignment="1">
      <alignment horizontal="center" vertical="top" wrapText="1"/>
    </xf>
    <xf numFmtId="1" fontId="10" fillId="15" borderId="6" xfId="16" applyNumberFormat="1" applyFont="1" applyFill="1" applyBorder="1" applyAlignment="1">
      <alignment horizontal="center" vertical="top" wrapText="1"/>
    </xf>
    <xf numFmtId="1" fontId="10" fillId="2" borderId="6" xfId="16" applyNumberFormat="1" applyFont="1" applyFill="1" applyBorder="1" applyAlignment="1">
      <alignment horizontal="center" vertical="top" wrapText="1"/>
    </xf>
    <xf numFmtId="1" fontId="7" fillId="13" borderId="6" xfId="0" applyNumberFormat="1" applyFont="1" applyFill="1" applyBorder="1" applyAlignment="1">
      <alignment horizontal="center" vertical="top" wrapText="1"/>
    </xf>
    <xf numFmtId="1" fontId="7" fillId="2" borderId="10" xfId="0" applyNumberFormat="1" applyFont="1" applyFill="1" applyBorder="1" applyAlignment="1">
      <alignment horizontal="center" vertical="top" wrapText="1"/>
    </xf>
    <xf numFmtId="0" fontId="7" fillId="13" borderId="8" xfId="0" applyFont="1" applyFill="1" applyBorder="1" applyAlignment="1">
      <alignment vertical="top"/>
    </xf>
    <xf numFmtId="1" fontId="7" fillId="2" borderId="22" xfId="0" applyNumberFormat="1" applyFont="1" applyFill="1" applyBorder="1" applyAlignment="1">
      <alignment horizontal="center" vertical="top" wrapText="1"/>
    </xf>
    <xf numFmtId="1" fontId="10" fillId="2" borderId="6" xfId="0" applyNumberFormat="1" applyFont="1" applyFill="1" applyBorder="1" applyAlignment="1">
      <alignment horizontal="center" vertical="top" wrapText="1"/>
    </xf>
    <xf numFmtId="1" fontId="7" fillId="2" borderId="6" xfId="21" applyNumberFormat="1" applyFont="1" applyFill="1" applyBorder="1" applyAlignment="1">
      <alignment horizontal="center" vertical="top" wrapText="1"/>
    </xf>
    <xf numFmtId="1" fontId="7" fillId="2" borderId="10" xfId="21" applyNumberFormat="1" applyFont="1" applyFill="1" applyBorder="1" applyAlignment="1">
      <alignment horizontal="center" vertical="top" wrapText="1"/>
    </xf>
    <xf numFmtId="1" fontId="7" fillId="2" borderId="0" xfId="21" applyNumberFormat="1" applyFont="1" applyFill="1" applyAlignment="1">
      <alignment horizontal="center" vertical="top" wrapText="1"/>
    </xf>
    <xf numFmtId="1" fontId="7" fillId="2" borderId="8" xfId="21" applyNumberFormat="1" applyFont="1" applyFill="1" applyBorder="1" applyAlignment="1">
      <alignment horizontal="center" vertical="top" wrapText="1"/>
    </xf>
    <xf numFmtId="1" fontId="10" fillId="2" borderId="22" xfId="21" applyNumberFormat="1" applyFont="1" applyFill="1" applyBorder="1" applyAlignment="1">
      <alignment horizontal="center" vertical="top" wrapText="1"/>
    </xf>
    <xf numFmtId="1" fontId="10" fillId="2" borderId="6" xfId="21" applyNumberFormat="1" applyFont="1" applyFill="1" applyBorder="1" applyAlignment="1">
      <alignment horizontal="center" vertical="top" wrapText="1"/>
    </xf>
    <xf numFmtId="1" fontId="17" fillId="2" borderId="10" xfId="0" applyNumberFormat="1" applyFont="1" applyFill="1" applyBorder="1" applyAlignment="1">
      <alignment horizontal="center" vertical="top" wrapText="1"/>
    </xf>
    <xf numFmtId="1" fontId="17" fillId="14" borderId="10" xfId="0" applyNumberFormat="1" applyFont="1" applyFill="1" applyBorder="1" applyAlignment="1">
      <alignment horizontal="center" vertical="top" wrapText="1"/>
    </xf>
    <xf numFmtId="1" fontId="17" fillId="14" borderId="6" xfId="0" applyNumberFormat="1" applyFont="1" applyFill="1" applyBorder="1" applyAlignment="1">
      <alignment horizontal="center" vertical="top" wrapText="1"/>
    </xf>
    <xf numFmtId="1" fontId="17" fillId="14" borderId="22" xfId="0" applyNumberFormat="1" applyFont="1" applyFill="1" applyBorder="1" applyAlignment="1">
      <alignment horizontal="center" vertical="top" wrapText="1"/>
    </xf>
    <xf numFmtId="1" fontId="10" fillId="2" borderId="6" xfId="1" applyNumberFormat="1" applyFont="1" applyFill="1" applyBorder="1" applyAlignment="1">
      <alignment horizontal="center" vertical="top" wrapText="1"/>
    </xf>
    <xf numFmtId="0" fontId="10" fillId="13" borderId="6" xfId="1" applyFont="1" applyFill="1" applyBorder="1" applyAlignment="1">
      <alignment horizontal="center" vertical="top" wrapText="1"/>
    </xf>
    <xf numFmtId="1" fontId="10" fillId="14" borderId="6" xfId="1" applyNumberFormat="1" applyFont="1" applyFill="1" applyBorder="1" applyAlignment="1">
      <alignment horizontal="center" vertical="top" wrapText="1"/>
    </xf>
    <xf numFmtId="1" fontId="10" fillId="15" borderId="6" xfId="1" applyNumberFormat="1" applyFont="1" applyFill="1" applyBorder="1" applyAlignment="1">
      <alignment horizontal="center" vertical="top" wrapText="1"/>
    </xf>
    <xf numFmtId="0" fontId="10" fillId="2" borderId="6" xfId="1" applyFont="1" applyFill="1" applyBorder="1" applyAlignment="1">
      <alignment horizontal="center" vertical="top" wrapText="1"/>
    </xf>
    <xf numFmtId="1" fontId="10" fillId="2" borderId="6" xfId="0" applyNumberFormat="1" applyFont="1" applyFill="1" applyBorder="1" applyAlignment="1">
      <alignment horizontal="center" vertical="top"/>
    </xf>
    <xf numFmtId="1" fontId="7" fillId="2" borderId="6" xfId="16" applyNumberFormat="1" applyFont="1" applyFill="1" applyBorder="1" applyAlignment="1">
      <alignment horizontal="center" vertical="top" wrapText="1"/>
    </xf>
    <xf numFmtId="1" fontId="7" fillId="2" borderId="10" xfId="16" applyNumberFormat="1" applyFont="1" applyFill="1" applyBorder="1" applyAlignment="1">
      <alignment horizontal="center" vertical="top" wrapText="1"/>
    </xf>
    <xf numFmtId="1" fontId="7" fillId="2" borderId="6" xfId="15" applyNumberFormat="1" applyFont="1" applyFill="1" applyBorder="1" applyAlignment="1">
      <alignment horizontal="center" vertical="top" wrapText="1"/>
    </xf>
    <xf numFmtId="1" fontId="7" fillId="2" borderId="22" xfId="15" applyNumberFormat="1" applyFont="1" applyFill="1" applyBorder="1" applyAlignment="1">
      <alignment horizontal="center" vertical="top" wrapText="1"/>
    </xf>
    <xf numFmtId="1" fontId="18" fillId="2" borderId="22" xfId="0" applyNumberFormat="1" applyFont="1" applyFill="1" applyBorder="1" applyAlignment="1">
      <alignment horizontal="center" vertical="top" wrapText="1"/>
    </xf>
    <xf numFmtId="1" fontId="18" fillId="2" borderId="10" xfId="0" applyNumberFormat="1" applyFont="1" applyFill="1" applyBorder="1" applyAlignment="1">
      <alignment horizontal="center" vertical="top" wrapText="1"/>
    </xf>
    <xf numFmtId="1" fontId="10" fillId="2" borderId="6" xfId="15" applyNumberFormat="1" applyFont="1" applyFill="1" applyBorder="1" applyAlignment="1">
      <alignment horizontal="center" vertical="top" wrapText="1"/>
    </xf>
    <xf numFmtId="1" fontId="18" fillId="2" borderId="6" xfId="4" applyNumberFormat="1" applyFont="1" applyFill="1" applyBorder="1" applyAlignment="1">
      <alignment horizontal="center" vertical="top" wrapText="1"/>
    </xf>
    <xf numFmtId="1" fontId="18" fillId="2" borderId="22" xfId="4" applyNumberFormat="1" applyFont="1" applyFill="1" applyBorder="1" applyAlignment="1">
      <alignment horizontal="center" vertical="top" wrapText="1"/>
    </xf>
    <xf numFmtId="1" fontId="7" fillId="2" borderId="6" xfId="17" applyNumberFormat="1" applyFont="1" applyFill="1" applyBorder="1" applyAlignment="1">
      <alignment horizontal="center" vertical="top" wrapText="1"/>
    </xf>
    <xf numFmtId="1" fontId="7" fillId="2" borderId="0" xfId="17" applyNumberFormat="1" applyFont="1" applyFill="1" applyAlignment="1">
      <alignment horizontal="center" vertical="top" wrapText="1"/>
    </xf>
    <xf numFmtId="1" fontId="7" fillId="2" borderId="22" xfId="17" applyNumberFormat="1" applyFont="1" applyFill="1" applyBorder="1" applyAlignment="1">
      <alignment horizontal="center" vertical="top" wrapText="1"/>
    </xf>
    <xf numFmtId="1" fontId="7" fillId="13" borderId="6" xfId="17" applyNumberFormat="1" applyFont="1" applyFill="1" applyBorder="1" applyAlignment="1">
      <alignment horizontal="center" vertical="top" wrapText="1"/>
    </xf>
    <xf numFmtId="1" fontId="7" fillId="2" borderId="10" xfId="17" applyNumberFormat="1" applyFont="1" applyFill="1" applyBorder="1" applyAlignment="1">
      <alignment horizontal="center" vertical="top" wrapText="1"/>
    </xf>
    <xf numFmtId="1" fontId="18" fillId="2" borderId="8" xfId="0" applyNumberFormat="1" applyFont="1" applyFill="1" applyBorder="1" applyAlignment="1">
      <alignment horizontal="center" vertical="top" wrapText="1"/>
    </xf>
    <xf numFmtId="49" fontId="7" fillId="2" borderId="6" xfId="0" applyNumberFormat="1" applyFont="1" applyFill="1" applyBorder="1" applyAlignment="1">
      <alignment horizontal="center" vertical="top" wrapText="1"/>
    </xf>
    <xf numFmtId="49" fontId="7" fillId="2" borderId="22" xfId="0" applyNumberFormat="1" applyFont="1" applyFill="1" applyBorder="1" applyAlignment="1">
      <alignment horizontal="center" vertical="top" wrapText="1"/>
    </xf>
    <xf numFmtId="1" fontId="7" fillId="2" borderId="10" xfId="15" applyNumberFormat="1" applyFont="1" applyFill="1" applyBorder="1" applyAlignment="1">
      <alignment horizontal="center" vertical="top" wrapText="1"/>
    </xf>
    <xf numFmtId="1" fontId="7" fillId="2" borderId="0" xfId="15" applyNumberFormat="1" applyFont="1" applyFill="1" applyAlignment="1">
      <alignment horizontal="center" vertical="top" wrapText="1"/>
    </xf>
    <xf numFmtId="1" fontId="7" fillId="2" borderId="8" xfId="15" applyNumberFormat="1" applyFont="1" applyFill="1" applyBorder="1" applyAlignment="1">
      <alignment horizontal="center" vertical="top" wrapText="1"/>
    </xf>
    <xf numFmtId="1" fontId="10" fillId="2" borderId="8" xfId="15" applyNumberFormat="1" applyFont="1" applyFill="1" applyBorder="1" applyAlignment="1">
      <alignment horizontal="center" vertical="top" wrapText="1"/>
    </xf>
    <xf numFmtId="1" fontId="10" fillId="2" borderId="0" xfId="15" applyNumberFormat="1" applyFont="1" applyFill="1" applyAlignment="1">
      <alignment horizontal="center" vertical="top" wrapText="1"/>
    </xf>
    <xf numFmtId="1" fontId="18" fillId="2" borderId="0" xfId="0" applyNumberFormat="1" applyFont="1" applyFill="1" applyAlignment="1">
      <alignment horizontal="center" vertical="top" wrapText="1"/>
    </xf>
    <xf numFmtId="0" fontId="7" fillId="12" borderId="22" xfId="0" applyFont="1" applyFill="1" applyBorder="1" applyAlignment="1">
      <alignment horizontal="center" vertical="top"/>
    </xf>
    <xf numFmtId="1" fontId="10" fillId="2" borderId="22" xfId="17" applyNumberFormat="1" applyFont="1" applyFill="1" applyBorder="1" applyAlignment="1">
      <alignment horizontal="center" vertical="top" wrapText="1"/>
    </xf>
    <xf numFmtId="1" fontId="10" fillId="2" borderId="10" xfId="0" applyNumberFormat="1" applyFont="1" applyFill="1" applyBorder="1" applyAlignment="1">
      <alignment horizontal="center" vertical="top"/>
    </xf>
    <xf numFmtId="1" fontId="10" fillId="2" borderId="22" xfId="0" applyNumberFormat="1" applyFont="1" applyFill="1" applyBorder="1" applyAlignment="1">
      <alignment horizontal="center" vertical="top"/>
    </xf>
    <xf numFmtId="1" fontId="10" fillId="2" borderId="10" xfId="1" applyNumberFormat="1" applyFont="1" applyFill="1" applyBorder="1" applyAlignment="1">
      <alignment horizontal="center" vertical="top" wrapText="1"/>
    </xf>
    <xf numFmtId="1" fontId="10" fillId="2" borderId="22" xfId="1" applyNumberFormat="1" applyFont="1" applyFill="1" applyBorder="1" applyAlignment="1">
      <alignment horizontal="center" vertical="top" wrapText="1"/>
    </xf>
    <xf numFmtId="1" fontId="10" fillId="2" borderId="20" xfId="0" applyNumberFormat="1" applyFont="1" applyFill="1" applyBorder="1" applyAlignment="1">
      <alignment horizontal="center" vertical="top"/>
    </xf>
    <xf numFmtId="0" fontId="10" fillId="13" borderId="8" xfId="0" applyFont="1" applyFill="1" applyBorder="1" applyAlignment="1">
      <alignment vertical="top"/>
    </xf>
    <xf numFmtId="0" fontId="10" fillId="14" borderId="8" xfId="0" applyFont="1" applyFill="1" applyBorder="1" applyAlignment="1">
      <alignment horizontal="center" vertical="top"/>
    </xf>
    <xf numFmtId="1" fontId="10" fillId="15" borderId="8" xfId="0" applyNumberFormat="1" applyFont="1" applyFill="1" applyBorder="1" applyAlignment="1">
      <alignment horizontal="center" vertical="top"/>
    </xf>
    <xf numFmtId="1" fontId="7" fillId="2" borderId="6" xfId="0" applyNumberFormat="1" applyFont="1" applyFill="1" applyBorder="1" applyAlignment="1">
      <alignment horizontal="center" vertical="top"/>
    </xf>
    <xf numFmtId="49" fontId="10" fillId="2" borderId="22" xfId="0" applyNumberFormat="1" applyFont="1" applyFill="1" applyBorder="1" applyAlignment="1">
      <alignment horizontal="center" vertical="top"/>
    </xf>
    <xf numFmtId="1" fontId="17" fillId="13" borderId="6" xfId="0" applyNumberFormat="1" applyFont="1" applyFill="1" applyBorder="1" applyAlignment="1">
      <alignment horizontal="center" vertical="top" wrapText="1"/>
    </xf>
    <xf numFmtId="1" fontId="18" fillId="3" borderId="6" xfId="0" applyNumberFormat="1" applyFont="1" applyFill="1" applyBorder="1" applyAlignment="1">
      <alignment horizontal="center" vertical="top"/>
    </xf>
    <xf numFmtId="1" fontId="7" fillId="5" borderId="6" xfId="0" applyNumberFormat="1" applyFont="1" applyFill="1" applyBorder="1" applyAlignment="1">
      <alignment horizontal="center" vertical="top" wrapText="1"/>
    </xf>
    <xf numFmtId="0" fontId="14" fillId="13" borderId="8" xfId="0" applyFont="1" applyFill="1" applyBorder="1" applyAlignment="1">
      <alignment horizontal="center" vertical="top"/>
    </xf>
    <xf numFmtId="1" fontId="7" fillId="14" borderId="8" xfId="0" applyNumberFormat="1" applyFont="1" applyFill="1" applyBorder="1" applyAlignment="1">
      <alignment horizontal="center" vertical="top" wrapText="1"/>
    </xf>
    <xf numFmtId="0" fontId="14" fillId="14" borderId="8" xfId="0" applyFont="1" applyFill="1" applyBorder="1" applyAlignment="1">
      <alignment horizontal="center" vertical="top"/>
    </xf>
    <xf numFmtId="1" fontId="7" fillId="14" borderId="6" xfId="0" applyNumberFormat="1" applyFont="1" applyFill="1" applyBorder="1" applyAlignment="1">
      <alignment horizontal="center" vertical="top" wrapText="1"/>
    </xf>
    <xf numFmtId="1" fontId="79" fillId="16" borderId="6" xfId="0" applyNumberFormat="1" applyFont="1" applyFill="1" applyBorder="1" applyAlignment="1">
      <alignment horizontal="center" vertical="top" wrapText="1"/>
    </xf>
    <xf numFmtId="1" fontId="17" fillId="6" borderId="6" xfId="0" applyNumberFormat="1" applyFont="1" applyFill="1" applyBorder="1" applyAlignment="1">
      <alignment horizontal="center" vertical="top" wrapText="1"/>
    </xf>
    <xf numFmtId="1" fontId="17" fillId="13" borderId="25" xfId="0" applyNumberFormat="1" applyFont="1" applyFill="1" applyBorder="1" applyAlignment="1">
      <alignment horizontal="center" vertical="top" wrapText="1"/>
    </xf>
    <xf numFmtId="1" fontId="7" fillId="13" borderId="6" xfId="15" applyNumberFormat="1" applyFont="1" applyFill="1" applyBorder="1" applyAlignment="1">
      <alignment horizontal="center" vertical="top" wrapText="1"/>
    </xf>
    <xf numFmtId="1" fontId="7" fillId="2" borderId="0" xfId="0" applyNumberFormat="1" applyFont="1" applyFill="1" applyAlignment="1">
      <alignment horizontal="center" vertical="top" wrapText="1"/>
    </xf>
    <xf numFmtId="49" fontId="7" fillId="2" borderId="0" xfId="0" applyNumberFormat="1" applyFont="1" applyFill="1" applyAlignment="1">
      <alignment horizontal="center" vertical="top" wrapText="1"/>
    </xf>
    <xf numFmtId="49" fontId="10" fillId="3" borderId="6" xfId="0" applyNumberFormat="1" applyFont="1" applyFill="1" applyBorder="1" applyAlignment="1">
      <alignment horizontal="center" vertical="top" wrapText="1"/>
    </xf>
    <xf numFmtId="0" fontId="7" fillId="14" borderId="0" xfId="0" applyFont="1" applyFill="1" applyAlignment="1">
      <alignment vertical="top"/>
    </xf>
    <xf numFmtId="1" fontId="17" fillId="13" borderId="2" xfId="0" applyNumberFormat="1" applyFont="1" applyFill="1" applyBorder="1" applyAlignment="1">
      <alignment horizontal="left" vertical="top" wrapText="1"/>
    </xf>
    <xf numFmtId="0" fontId="7" fillId="17" borderId="5" xfId="0" applyFont="1" applyFill="1" applyBorder="1" applyAlignment="1">
      <alignment horizontal="center" vertical="top"/>
    </xf>
    <xf numFmtId="0" fontId="7" fillId="17" borderId="5" xfId="0" applyFont="1" applyFill="1" applyBorder="1" applyAlignment="1">
      <alignment horizontal="left" vertical="top" wrapText="1"/>
    </xf>
    <xf numFmtId="49" fontId="17" fillId="17" borderId="2" xfId="0" applyNumberFormat="1" applyFont="1" applyFill="1" applyBorder="1" applyAlignment="1">
      <alignment horizontal="left" vertical="top" wrapText="1"/>
    </xf>
    <xf numFmtId="1" fontId="17" fillId="17" borderId="6" xfId="0" applyNumberFormat="1" applyFont="1" applyFill="1" applyBorder="1" applyAlignment="1">
      <alignment horizontal="center" vertical="top" wrapText="1"/>
    </xf>
    <xf numFmtId="4" fontId="17" fillId="17" borderId="2" xfId="0" applyNumberFormat="1" applyFont="1" applyFill="1" applyBorder="1" applyAlignment="1">
      <alignment horizontal="right" vertical="top"/>
    </xf>
    <xf numFmtId="4" fontId="17" fillId="17" borderId="2" xfId="0" applyNumberFormat="1" applyFont="1" applyFill="1" applyBorder="1" applyAlignment="1">
      <alignment vertical="top"/>
    </xf>
    <xf numFmtId="14" fontId="7" fillId="17" borderId="6" xfId="0" applyNumberFormat="1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left" vertical="top" wrapText="1"/>
    </xf>
    <xf numFmtId="0" fontId="7" fillId="17" borderId="2" xfId="0" applyFont="1" applyFill="1" applyBorder="1" applyAlignment="1">
      <alignment horizontal="center" vertical="top"/>
    </xf>
    <xf numFmtId="0" fontId="7" fillId="17" borderId="2" xfId="0" applyFont="1" applyFill="1" applyBorder="1" applyAlignment="1">
      <alignment horizontal="left" vertical="top"/>
    </xf>
    <xf numFmtId="0" fontId="7" fillId="17" borderId="5" xfId="0" applyFont="1" applyFill="1" applyBorder="1" applyAlignment="1">
      <alignment horizontal="left" vertical="top"/>
    </xf>
    <xf numFmtId="0" fontId="7" fillId="17" borderId="2" xfId="0" applyFont="1" applyFill="1" applyBorder="1" applyAlignment="1">
      <alignment horizontal="left" vertical="center" wrapText="1"/>
    </xf>
    <xf numFmtId="0" fontId="7" fillId="17" borderId="8" xfId="0" applyFont="1" applyFill="1" applyBorder="1" applyAlignment="1">
      <alignment horizontal="center" vertical="center"/>
    </xf>
    <xf numFmtId="0" fontId="14" fillId="17" borderId="8" xfId="0" applyFont="1" applyFill="1" applyBorder="1" applyAlignment="1">
      <alignment horizontal="center" vertical="top" wrapText="1"/>
    </xf>
    <xf numFmtId="1" fontId="17" fillId="17" borderId="8" xfId="0" applyNumberFormat="1" applyFont="1" applyFill="1" applyBorder="1"/>
    <xf numFmtId="0" fontId="0" fillId="17" borderId="0" xfId="0" applyFill="1"/>
    <xf numFmtId="0" fontId="7" fillId="17" borderId="2" xfId="0" applyFont="1" applyFill="1" applyBorder="1" applyAlignment="1">
      <alignment horizontal="left" vertical="top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left" vertical="center" wrapText="1"/>
    </xf>
    <xf numFmtId="0" fontId="17" fillId="13" borderId="6" xfId="0" applyFont="1" applyFill="1" applyBorder="1" applyAlignment="1">
      <alignment horizontal="center" vertical="top" wrapText="1"/>
    </xf>
    <xf numFmtId="0" fontId="7" fillId="13" borderId="8" xfId="0" applyFont="1" applyFill="1" applyBorder="1" applyAlignment="1">
      <alignment horizontal="center" vertical="top"/>
    </xf>
    <xf numFmtId="0" fontId="17" fillId="17" borderId="6" xfId="0" applyFont="1" applyFill="1" applyBorder="1" applyAlignment="1">
      <alignment horizontal="center" vertical="top" wrapText="1"/>
    </xf>
    <xf numFmtId="0" fontId="17" fillId="17" borderId="2" xfId="0" applyFont="1" applyFill="1" applyBorder="1" applyAlignment="1">
      <alignment horizontal="left" vertical="top" wrapText="1"/>
    </xf>
    <xf numFmtId="0" fontId="39" fillId="17" borderId="6" xfId="0" applyFont="1" applyFill="1" applyBorder="1" applyAlignment="1">
      <alignment horizontal="center" vertical="top" wrapText="1"/>
    </xf>
    <xf numFmtId="0" fontId="14" fillId="14" borderId="2" xfId="0" applyFont="1" applyFill="1" applyBorder="1" applyAlignment="1">
      <alignment vertical="top"/>
    </xf>
    <xf numFmtId="0" fontId="78" fillId="14" borderId="2" xfId="0" applyFont="1" applyFill="1" applyBorder="1" applyAlignment="1">
      <alignment vertical="center" wrapText="1"/>
    </xf>
    <xf numFmtId="0" fontId="14" fillId="14" borderId="0" xfId="0" applyFont="1" applyFill="1" applyAlignment="1">
      <alignment vertical="top"/>
    </xf>
    <xf numFmtId="4" fontId="17" fillId="14" borderId="2" xfId="0" applyNumberFormat="1" applyFont="1" applyFill="1" applyBorder="1" applyAlignment="1">
      <alignment vertical="top"/>
    </xf>
    <xf numFmtId="0" fontId="7" fillId="14" borderId="5" xfId="0" applyFont="1" applyFill="1" applyBorder="1" applyAlignment="1">
      <alignment horizontal="left" vertical="top"/>
    </xf>
    <xf numFmtId="1" fontId="17" fillId="14" borderId="8" xfId="0" applyNumberFormat="1" applyFont="1" applyFill="1" applyBorder="1"/>
    <xf numFmtId="0" fontId="10" fillId="13" borderId="2" xfId="0" applyFont="1" applyFill="1" applyBorder="1"/>
    <xf numFmtId="0" fontId="10" fillId="13" borderId="5" xfId="0" applyFont="1" applyFill="1" applyBorder="1"/>
    <xf numFmtId="0" fontId="10" fillId="13" borderId="2" xfId="0" applyFont="1" applyFill="1" applyBorder="1" applyAlignment="1">
      <alignment vertical="center" wrapText="1"/>
    </xf>
    <xf numFmtId="0" fontId="10" fillId="13" borderId="8" xfId="0" applyFont="1" applyFill="1" applyBorder="1"/>
    <xf numFmtId="4" fontId="10" fillId="14" borderId="2" xfId="0" applyNumberFormat="1" applyFont="1" applyFill="1" applyBorder="1"/>
    <xf numFmtId="0" fontId="10" fillId="14" borderId="5" xfId="0" applyFont="1" applyFill="1" applyBorder="1"/>
    <xf numFmtId="0" fontId="10" fillId="14" borderId="2" xfId="0" applyFont="1" applyFill="1" applyBorder="1" applyAlignment="1">
      <alignment vertical="center" wrapText="1"/>
    </xf>
    <xf numFmtId="0" fontId="10" fillId="14" borderId="8" xfId="0" applyFont="1" applyFill="1" applyBorder="1"/>
    <xf numFmtId="0" fontId="10" fillId="15" borderId="2" xfId="0" applyFont="1" applyFill="1" applyBorder="1" applyAlignment="1">
      <alignment horizontal="center" vertical="top"/>
    </xf>
    <xf numFmtId="0" fontId="10" fillId="15" borderId="2" xfId="0" applyFont="1" applyFill="1" applyBorder="1"/>
    <xf numFmtId="0" fontId="10" fillId="15" borderId="2" xfId="0" applyFont="1" applyFill="1" applyBorder="1" applyAlignment="1">
      <alignment vertical="top"/>
    </xf>
    <xf numFmtId="0" fontId="10" fillId="15" borderId="5" xfId="0" applyFont="1" applyFill="1" applyBorder="1"/>
    <xf numFmtId="0" fontId="10" fillId="15" borderId="2" xfId="0" applyFont="1" applyFill="1" applyBorder="1" applyAlignment="1">
      <alignment vertical="center" wrapText="1"/>
    </xf>
    <xf numFmtId="0" fontId="10" fillId="15" borderId="8" xfId="0" applyFont="1" applyFill="1" applyBorder="1"/>
    <xf numFmtId="14" fontId="7" fillId="14" borderId="2" xfId="0" applyNumberFormat="1" applyFont="1" applyFill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left" vertical="center" wrapText="1"/>
    </xf>
    <xf numFmtId="0" fontId="17" fillId="18" borderId="2" xfId="0" applyFont="1" applyFill="1" applyBorder="1" applyAlignment="1">
      <alignment horizontal="left" vertical="top" wrapText="1"/>
    </xf>
    <xf numFmtId="0" fontId="7" fillId="18" borderId="2" xfId="0" applyFont="1" applyFill="1" applyBorder="1" applyAlignment="1">
      <alignment horizontal="left" vertical="top" wrapText="1"/>
    </xf>
    <xf numFmtId="1" fontId="17" fillId="18" borderId="8" xfId="0" applyNumberFormat="1" applyFont="1" applyFill="1" applyBorder="1" applyAlignment="1">
      <alignment horizontal="center" vertical="top"/>
    </xf>
    <xf numFmtId="167" fontId="23" fillId="18" borderId="2" xfId="0" applyNumberFormat="1" applyFont="1" applyFill="1" applyBorder="1" applyAlignment="1">
      <alignment horizontal="right" vertical="top"/>
    </xf>
    <xf numFmtId="4" fontId="23" fillId="18" borderId="2" xfId="0" applyNumberFormat="1" applyFont="1" applyFill="1" applyBorder="1" applyAlignment="1">
      <alignment horizontal="right" vertical="top"/>
    </xf>
    <xf numFmtId="0" fontId="7" fillId="18" borderId="2" xfId="0" applyFont="1" applyFill="1" applyBorder="1" applyAlignment="1">
      <alignment horizontal="center" vertical="top"/>
    </xf>
    <xf numFmtId="4" fontId="17" fillId="18" borderId="2" xfId="0" applyNumberFormat="1" applyFont="1" applyFill="1" applyBorder="1" applyAlignment="1">
      <alignment horizontal="right" vertical="top"/>
    </xf>
    <xf numFmtId="0" fontId="7" fillId="18" borderId="8" xfId="0" applyFont="1" applyFill="1" applyBorder="1" applyAlignment="1">
      <alignment horizontal="left" vertical="top" wrapText="1"/>
    </xf>
    <xf numFmtId="0" fontId="7" fillId="18" borderId="9" xfId="0" applyFont="1" applyFill="1" applyBorder="1" applyAlignment="1">
      <alignment horizontal="left" vertical="top" wrapText="1"/>
    </xf>
    <xf numFmtId="0" fontId="43" fillId="18" borderId="9" xfId="0" applyFont="1" applyFill="1" applyBorder="1" applyAlignment="1">
      <alignment horizontal="center" vertical="top" wrapText="1"/>
    </xf>
    <xf numFmtId="167" fontId="7" fillId="18" borderId="8" xfId="0" applyNumberFormat="1" applyFont="1" applyFill="1" applyBorder="1" applyAlignment="1">
      <alignment horizontal="right" vertical="top" wrapText="1"/>
    </xf>
    <xf numFmtId="4" fontId="7" fillId="18" borderId="2" xfId="0" applyNumberFormat="1" applyFont="1" applyFill="1" applyBorder="1" applyAlignment="1">
      <alignment horizontal="right" vertical="top" wrapText="1"/>
    </xf>
    <xf numFmtId="4" fontId="7" fillId="18" borderId="9" xfId="0" applyNumberFormat="1" applyFont="1" applyFill="1" applyBorder="1" applyAlignment="1">
      <alignment horizontal="right" vertical="top" wrapText="1"/>
    </xf>
    <xf numFmtId="14" fontId="21" fillId="18" borderId="5" xfId="0" applyNumberFormat="1" applyFont="1" applyFill="1" applyBorder="1" applyAlignment="1">
      <alignment horizontal="right" vertical="top" wrapText="1"/>
    </xf>
    <xf numFmtId="0" fontId="7" fillId="18" borderId="2" xfId="0" applyFont="1" applyFill="1" applyBorder="1" applyAlignment="1">
      <alignment vertical="top" wrapText="1"/>
    </xf>
    <xf numFmtId="0" fontId="7" fillId="18" borderId="5" xfId="0" applyFont="1" applyFill="1" applyBorder="1" applyAlignment="1">
      <alignment vertical="top" wrapText="1"/>
    </xf>
    <xf numFmtId="0" fontId="0" fillId="18" borderId="2" xfId="0" applyFill="1" applyBorder="1" applyAlignment="1">
      <alignment vertical="top"/>
    </xf>
    <xf numFmtId="0" fontId="7" fillId="18" borderId="8" xfId="0" applyFont="1" applyFill="1" applyBorder="1" applyAlignment="1">
      <alignment horizontal="center" vertical="top" wrapText="1"/>
    </xf>
    <xf numFmtId="1" fontId="7" fillId="18" borderId="8" xfId="0" applyNumberFormat="1" applyFont="1" applyFill="1" applyBorder="1" applyAlignment="1">
      <alignment horizontal="left" vertical="center" wrapText="1"/>
    </xf>
    <xf numFmtId="0" fontId="0" fillId="18" borderId="0" xfId="0" applyFill="1"/>
    <xf numFmtId="0" fontId="7" fillId="18" borderId="19" xfId="0" applyFont="1" applyFill="1" applyBorder="1" applyAlignment="1">
      <alignment horizontal="left" vertical="top" wrapText="1"/>
    </xf>
    <xf numFmtId="0" fontId="7" fillId="18" borderId="1" xfId="0" applyFont="1" applyFill="1" applyBorder="1" applyAlignment="1">
      <alignment horizontal="left" vertical="top" wrapText="1"/>
    </xf>
    <xf numFmtId="0" fontId="7" fillId="18" borderId="20" xfId="0" applyFont="1" applyFill="1" applyBorder="1" applyAlignment="1">
      <alignment horizontal="left" vertical="top" wrapText="1"/>
    </xf>
    <xf numFmtId="0" fontId="43" fillId="18" borderId="20" xfId="0" applyFont="1" applyFill="1" applyBorder="1" applyAlignment="1">
      <alignment horizontal="center" vertical="top" wrapText="1"/>
    </xf>
    <xf numFmtId="167" fontId="7" fillId="18" borderId="19" xfId="0" applyNumberFormat="1" applyFont="1" applyFill="1" applyBorder="1" applyAlignment="1">
      <alignment horizontal="right" vertical="top" wrapText="1"/>
    </xf>
    <xf numFmtId="4" fontId="7" fillId="18" borderId="1" xfId="0" applyNumberFormat="1" applyFont="1" applyFill="1" applyBorder="1" applyAlignment="1">
      <alignment horizontal="right" vertical="top" wrapText="1"/>
    </xf>
    <xf numFmtId="4" fontId="7" fillId="18" borderId="20" xfId="0" applyNumberFormat="1" applyFont="1" applyFill="1" applyBorder="1" applyAlignment="1">
      <alignment horizontal="right" vertical="top" wrapText="1"/>
    </xf>
    <xf numFmtId="14" fontId="21" fillId="18" borderId="11" xfId="0" applyNumberFormat="1" applyFont="1" applyFill="1" applyBorder="1" applyAlignment="1">
      <alignment horizontal="right" vertical="top" wrapText="1"/>
    </xf>
    <xf numFmtId="0" fontId="7" fillId="18" borderId="1" xfId="0" applyFont="1" applyFill="1" applyBorder="1" applyAlignment="1">
      <alignment vertical="top" wrapText="1"/>
    </xf>
    <xf numFmtId="0" fontId="7" fillId="18" borderId="11" xfId="0" applyFont="1" applyFill="1" applyBorder="1" applyAlignment="1">
      <alignment horizontal="left" vertical="top" wrapText="1"/>
    </xf>
    <xf numFmtId="0" fontId="7" fillId="18" borderId="19" xfId="0" applyFont="1" applyFill="1" applyBorder="1" applyAlignment="1">
      <alignment horizontal="center" vertical="top" wrapText="1"/>
    </xf>
    <xf numFmtId="1" fontId="7" fillId="18" borderId="19" xfId="0" applyNumberFormat="1" applyFont="1" applyFill="1" applyBorder="1" applyAlignment="1">
      <alignment horizontal="left" vertical="center" wrapText="1"/>
    </xf>
    <xf numFmtId="1" fontId="7" fillId="18" borderId="1" xfId="0" applyNumberFormat="1" applyFont="1" applyFill="1" applyBorder="1" applyAlignment="1">
      <alignment horizontal="left" vertical="center" wrapText="1"/>
    </xf>
    <xf numFmtId="1" fontId="7" fillId="18" borderId="2" xfId="0" applyNumberFormat="1" applyFont="1" applyFill="1" applyBorder="1" applyAlignment="1">
      <alignment horizontal="left" vertical="center" wrapText="1"/>
    </xf>
    <xf numFmtId="14" fontId="79" fillId="2" borderId="22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top" wrapText="1"/>
    </xf>
    <xf numFmtId="14" fontId="79" fillId="2" borderId="22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1" fontId="10" fillId="2" borderId="1" xfId="1" applyNumberFormat="1" applyFont="1" applyFill="1" applyBorder="1" applyAlignment="1">
      <alignment horizontal="left" vertical="center" wrapText="1"/>
    </xf>
    <xf numFmtId="0" fontId="10" fillId="14" borderId="2" xfId="1" applyFont="1" applyFill="1" applyBorder="1" applyAlignment="1">
      <alignment horizontal="left" vertical="top" wrapText="1"/>
    </xf>
    <xf numFmtId="49" fontId="10" fillId="14" borderId="2" xfId="0" applyNumberFormat="1" applyFont="1" applyFill="1" applyBorder="1" applyAlignment="1">
      <alignment horizontal="left" vertical="top" wrapText="1"/>
    </xf>
    <xf numFmtId="1" fontId="10" fillId="14" borderId="2" xfId="1" applyNumberFormat="1" applyFont="1" applyFill="1" applyBorder="1" applyAlignment="1">
      <alignment horizontal="center" vertical="top" wrapText="1"/>
    </xf>
    <xf numFmtId="4" fontId="10" fillId="14" borderId="2" xfId="0" applyNumberFormat="1" applyFont="1" applyFill="1" applyBorder="1" applyAlignment="1">
      <alignment vertical="center"/>
    </xf>
    <xf numFmtId="14" fontId="10" fillId="14" borderId="2" xfId="0" applyNumberFormat="1" applyFont="1" applyFill="1" applyBorder="1" applyAlignment="1">
      <alignment horizontal="center" vertical="center" wrapText="1"/>
    </xf>
    <xf numFmtId="0" fontId="18" fillId="14" borderId="2" xfId="0" applyFont="1" applyFill="1" applyBorder="1" applyAlignment="1">
      <alignment horizontal="left" vertical="top" wrapText="1"/>
    </xf>
    <xf numFmtId="0" fontId="10" fillId="14" borderId="2" xfId="0" applyFont="1" applyFill="1" applyBorder="1" applyAlignment="1">
      <alignment horizontal="center" vertical="center"/>
    </xf>
    <xf numFmtId="1" fontId="18" fillId="14" borderId="2" xfId="0" applyNumberFormat="1" applyFont="1" applyFill="1" applyBorder="1" applyAlignment="1">
      <alignment vertical="center"/>
    </xf>
    <xf numFmtId="0" fontId="34" fillId="14" borderId="2" xfId="0" applyFont="1" applyFill="1" applyBorder="1" applyAlignment="1">
      <alignment vertical="center"/>
    </xf>
    <xf numFmtId="0" fontId="10" fillId="13" borderId="2" xfId="1" applyFont="1" applyFill="1" applyBorder="1" applyAlignment="1">
      <alignment horizontal="left" vertical="top" wrapText="1"/>
    </xf>
    <xf numFmtId="49" fontId="10" fillId="13" borderId="2" xfId="0" applyNumberFormat="1" applyFont="1" applyFill="1" applyBorder="1" applyAlignment="1">
      <alignment horizontal="left" vertical="top" wrapText="1"/>
    </xf>
    <xf numFmtId="0" fontId="0" fillId="13" borderId="2" xfId="0" applyFill="1" applyBorder="1" applyAlignment="1">
      <alignment vertical="top"/>
    </xf>
    <xf numFmtId="14" fontId="10" fillId="13" borderId="2" xfId="0" applyNumberFormat="1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1" fontId="18" fillId="13" borderId="2" xfId="0" applyNumberFormat="1" applyFont="1" applyFill="1" applyBorder="1" applyAlignment="1">
      <alignment vertical="center"/>
    </xf>
    <xf numFmtId="0" fontId="34" fillId="13" borderId="2" xfId="0" applyFont="1" applyFill="1" applyBorder="1" applyAlignment="1">
      <alignment vertical="center"/>
    </xf>
    <xf numFmtId="0" fontId="10" fillId="15" borderId="2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vertical="center"/>
    </xf>
    <xf numFmtId="49" fontId="10" fillId="15" borderId="2" xfId="0" applyNumberFormat="1" applyFont="1" applyFill="1" applyBorder="1" applyAlignment="1">
      <alignment horizontal="left" vertical="top" wrapText="1"/>
    </xf>
    <xf numFmtId="1" fontId="10" fillId="15" borderId="2" xfId="0" applyNumberFormat="1" applyFont="1" applyFill="1" applyBorder="1" applyAlignment="1">
      <alignment horizontal="center" vertical="top"/>
    </xf>
    <xf numFmtId="4" fontId="10" fillId="15" borderId="2" xfId="0" applyNumberFormat="1" applyFont="1" applyFill="1" applyBorder="1" applyAlignment="1">
      <alignment vertical="center"/>
    </xf>
    <xf numFmtId="14" fontId="10" fillId="15" borderId="2" xfId="0" applyNumberFormat="1" applyFont="1" applyFill="1" applyBorder="1" applyAlignment="1">
      <alignment horizontal="center" vertical="center" wrapText="1"/>
    </xf>
    <xf numFmtId="166" fontId="18" fillId="15" borderId="2" xfId="0" applyNumberFormat="1" applyFont="1" applyFill="1" applyBorder="1" applyAlignment="1">
      <alignment horizontal="left" vertical="top" wrapText="1"/>
    </xf>
    <xf numFmtId="166" fontId="17" fillId="15" borderId="5" xfId="0" applyNumberFormat="1" applyFont="1" applyFill="1" applyBorder="1" applyAlignment="1">
      <alignment horizontal="center" vertical="top" wrapText="1"/>
    </xf>
    <xf numFmtId="0" fontId="7" fillId="15" borderId="8" xfId="0" applyFont="1" applyFill="1" applyBorder="1"/>
    <xf numFmtId="4" fontId="10" fillId="14" borderId="2" xfId="0" applyNumberFormat="1" applyFont="1" applyFill="1" applyBorder="1" applyAlignment="1">
      <alignment horizontal="right"/>
    </xf>
    <xf numFmtId="166" fontId="18" fillId="14" borderId="2" xfId="0" applyNumberFormat="1" applyFont="1" applyFill="1" applyBorder="1" applyAlignment="1">
      <alignment horizontal="left" vertical="top" wrapText="1"/>
    </xf>
    <xf numFmtId="166" fontId="17" fillId="14" borderId="5" xfId="0" applyNumberFormat="1" applyFont="1" applyFill="1" applyBorder="1" applyAlignment="1">
      <alignment horizontal="center" vertical="top" wrapText="1"/>
    </xf>
    <xf numFmtId="0" fontId="7" fillId="14" borderId="8" xfId="0" applyFont="1" applyFill="1" applyBorder="1"/>
    <xf numFmtId="166" fontId="18" fillId="13" borderId="2" xfId="0" applyNumberFormat="1" applyFont="1" applyFill="1" applyBorder="1" applyAlignment="1">
      <alignment horizontal="left" vertical="top" wrapText="1"/>
    </xf>
    <xf numFmtId="166" fontId="17" fillId="13" borderId="5" xfId="0" applyNumberFormat="1" applyFont="1" applyFill="1" applyBorder="1" applyAlignment="1">
      <alignment horizontal="center" vertical="top" wrapText="1"/>
    </xf>
    <xf numFmtId="1" fontId="10" fillId="13" borderId="8" xfId="0" applyNumberFormat="1" applyFont="1" applyFill="1" applyBorder="1" applyAlignment="1">
      <alignment horizontal="center" vertical="top" wrapText="1"/>
    </xf>
    <xf numFmtId="0" fontId="10" fillId="13" borderId="2" xfId="0" applyFont="1" applyFill="1" applyBorder="1" applyAlignment="1">
      <alignment vertical="center"/>
    </xf>
    <xf numFmtId="0" fontId="10" fillId="14" borderId="5" xfId="0" applyFont="1" applyFill="1" applyBorder="1" applyAlignment="1">
      <alignment horizontal="left"/>
    </xf>
    <xf numFmtId="4" fontId="10" fillId="14" borderId="2" xfId="0" applyNumberFormat="1" applyFont="1" applyFill="1" applyBorder="1" applyAlignment="1">
      <alignment horizontal="right" vertical="center"/>
    </xf>
    <xf numFmtId="0" fontId="10" fillId="14" borderId="2" xfId="0" applyFont="1" applyFill="1" applyBorder="1" applyAlignment="1">
      <alignment vertical="center"/>
    </xf>
    <xf numFmtId="4" fontId="18" fillId="15" borderId="2" xfId="0" applyNumberFormat="1" applyFont="1" applyFill="1" applyBorder="1" applyAlignment="1">
      <alignment horizontal="right" vertical="center"/>
    </xf>
    <xf numFmtId="166" fontId="18" fillId="15" borderId="5" xfId="1" applyNumberFormat="1" applyFont="1" applyFill="1" applyBorder="1" applyAlignment="1">
      <alignment horizontal="center" vertical="top" wrapText="1"/>
    </xf>
    <xf numFmtId="0" fontId="10" fillId="14" borderId="7" xfId="0" applyFont="1" applyFill="1" applyBorder="1" applyAlignment="1">
      <alignment horizontal="center" vertical="top"/>
    </xf>
    <xf numFmtId="0" fontId="18" fillId="14" borderId="7" xfId="0" applyFont="1" applyFill="1" applyBorder="1" applyAlignment="1">
      <alignment horizontal="left" vertical="top" wrapText="1"/>
    </xf>
    <xf numFmtId="1" fontId="18" fillId="14" borderId="10" xfId="0" applyNumberFormat="1" applyFont="1" applyFill="1" applyBorder="1" applyAlignment="1">
      <alignment horizontal="center" vertical="top" wrapText="1"/>
    </xf>
    <xf numFmtId="4" fontId="18" fillId="14" borderId="3" xfId="0" applyNumberFormat="1" applyFont="1" applyFill="1" applyBorder="1" applyAlignment="1">
      <alignment horizontal="right" vertical="top" wrapText="1"/>
    </xf>
    <xf numFmtId="14" fontId="10" fillId="14" borderId="10" xfId="1" applyNumberFormat="1" applyFont="1" applyFill="1" applyBorder="1" applyAlignment="1">
      <alignment horizontal="center" vertical="center"/>
    </xf>
    <xf numFmtId="166" fontId="18" fillId="14" borderId="7" xfId="1" applyNumberFormat="1" applyFont="1" applyFill="1" applyBorder="1" applyAlignment="1">
      <alignment horizontal="left" vertical="top" wrapText="1"/>
    </xf>
    <xf numFmtId="0" fontId="10" fillId="14" borderId="3" xfId="1" applyFont="1" applyFill="1" applyBorder="1" applyAlignment="1">
      <alignment horizontal="center" vertical="top"/>
    </xf>
    <xf numFmtId="166" fontId="18" fillId="14" borderId="3" xfId="1" applyNumberFormat="1" applyFont="1" applyFill="1" applyBorder="1" applyAlignment="1">
      <alignment horizontal="left" vertical="top" wrapText="1"/>
    </xf>
    <xf numFmtId="166" fontId="17" fillId="14" borderId="7" xfId="1" applyNumberFormat="1" applyFont="1" applyFill="1" applyBorder="1" applyAlignment="1">
      <alignment horizontal="center" vertical="top" wrapText="1"/>
    </xf>
    <xf numFmtId="166" fontId="18" fillId="14" borderId="2" xfId="1" applyNumberFormat="1" applyFont="1" applyFill="1" applyBorder="1" applyAlignment="1">
      <alignment horizontal="left" vertical="center" wrapText="1"/>
    </xf>
    <xf numFmtId="0" fontId="10" fillId="13" borderId="7" xfId="0" applyFont="1" applyFill="1" applyBorder="1" applyAlignment="1">
      <alignment horizontal="center" vertical="top"/>
    </xf>
    <xf numFmtId="0" fontId="18" fillId="13" borderId="5" xfId="0" applyFont="1" applyFill="1" applyBorder="1" applyAlignment="1">
      <alignment horizontal="left" vertical="top" wrapText="1"/>
    </xf>
    <xf numFmtId="1" fontId="18" fillId="13" borderId="10" xfId="0" applyNumberFormat="1" applyFont="1" applyFill="1" applyBorder="1" applyAlignment="1">
      <alignment horizontal="center" vertical="top" wrapText="1"/>
    </xf>
    <xf numFmtId="14" fontId="10" fillId="13" borderId="6" xfId="1" applyNumberFormat="1" applyFont="1" applyFill="1" applyBorder="1" applyAlignment="1">
      <alignment horizontal="center" vertical="center"/>
    </xf>
    <xf numFmtId="166" fontId="18" fillId="13" borderId="5" xfId="1" applyNumberFormat="1" applyFont="1" applyFill="1" applyBorder="1" applyAlignment="1">
      <alignment horizontal="left" vertical="top" wrapText="1"/>
    </xf>
    <xf numFmtId="0" fontId="10" fillId="13" borderId="2" xfId="1" applyFont="1" applyFill="1" applyBorder="1" applyAlignment="1">
      <alignment horizontal="center" vertical="top"/>
    </xf>
    <xf numFmtId="166" fontId="18" fillId="13" borderId="2" xfId="1" applyNumberFormat="1" applyFont="1" applyFill="1" applyBorder="1" applyAlignment="1">
      <alignment horizontal="left" vertical="top" wrapText="1"/>
    </xf>
    <xf numFmtId="166" fontId="17" fillId="13" borderId="5" xfId="1" applyNumberFormat="1" applyFont="1" applyFill="1" applyBorder="1" applyAlignment="1">
      <alignment horizontal="center" vertical="top" wrapText="1"/>
    </xf>
    <xf numFmtId="166" fontId="18" fillId="13" borderId="2" xfId="1" applyNumberFormat="1" applyFont="1" applyFill="1" applyBorder="1" applyAlignment="1">
      <alignment horizontal="left" vertical="center" wrapText="1"/>
    </xf>
    <xf numFmtId="0" fontId="10" fillId="13" borderId="9" xfId="1" applyFont="1" applyFill="1" applyBorder="1" applyAlignment="1">
      <alignment horizontal="left" vertical="center"/>
    </xf>
    <xf numFmtId="166" fontId="10" fillId="13" borderId="9" xfId="1" applyNumberFormat="1" applyFont="1" applyFill="1" applyBorder="1" applyAlignment="1">
      <alignment horizontal="center" vertical="center" wrapText="1"/>
    </xf>
    <xf numFmtId="1" fontId="18" fillId="13" borderId="9" xfId="0" applyNumberFormat="1" applyFont="1" applyFill="1" applyBorder="1" applyAlignment="1">
      <alignment vertical="center"/>
    </xf>
    <xf numFmtId="0" fontId="7" fillId="14" borderId="5" xfId="0" applyFont="1" applyFill="1" applyBorder="1" applyAlignment="1">
      <alignment horizontal="left"/>
    </xf>
    <xf numFmtId="1" fontId="17" fillId="14" borderId="8" xfId="0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center" wrapText="1"/>
    </xf>
    <xf numFmtId="0" fontId="0" fillId="14" borderId="8" xfId="0" applyFill="1" applyBorder="1"/>
    <xf numFmtId="0" fontId="10" fillId="14" borderId="5" xfId="15" applyFont="1" applyFill="1" applyBorder="1" applyAlignment="1">
      <alignment horizontal="left" vertical="top" wrapText="1"/>
    </xf>
    <xf numFmtId="1" fontId="10" fillId="14" borderId="8" xfId="15" applyNumberFormat="1" applyFont="1" applyFill="1" applyBorder="1" applyAlignment="1">
      <alignment horizontal="center" vertical="top" wrapText="1"/>
    </xf>
    <xf numFmtId="14" fontId="10" fillId="14" borderId="2" xfId="0" applyNumberFormat="1" applyFont="1" applyFill="1" applyBorder="1" applyAlignment="1">
      <alignment horizontal="left" vertical="top"/>
    </xf>
    <xf numFmtId="14" fontId="10" fillId="14" borderId="2" xfId="0" applyNumberFormat="1" applyFont="1" applyFill="1" applyBorder="1" applyAlignment="1">
      <alignment horizontal="center" vertical="top"/>
    </xf>
    <xf numFmtId="14" fontId="7" fillId="14" borderId="5" xfId="0" applyNumberFormat="1" applyFont="1" applyFill="1" applyBorder="1" applyAlignment="1">
      <alignment horizontal="right" vertical="top"/>
    </xf>
    <xf numFmtId="14" fontId="10" fillId="14" borderId="2" xfId="0" applyNumberFormat="1" applyFont="1" applyFill="1" applyBorder="1" applyAlignment="1">
      <alignment horizontal="left" vertical="center" wrapText="1"/>
    </xf>
    <xf numFmtId="14" fontId="10" fillId="14" borderId="8" xfId="0" applyNumberFormat="1" applyFont="1" applyFill="1" applyBorder="1" applyAlignment="1">
      <alignment horizontal="right" vertical="center"/>
    </xf>
    <xf numFmtId="14" fontId="10" fillId="14" borderId="2" xfId="0" applyNumberFormat="1" applyFont="1" applyFill="1" applyBorder="1" applyAlignment="1">
      <alignment horizontal="right" vertical="center"/>
    </xf>
    <xf numFmtId="1" fontId="17" fillId="14" borderId="2" xfId="0" applyNumberFormat="1" applyFont="1" applyFill="1" applyBorder="1" applyAlignment="1">
      <alignment horizontal="center" vertical="center"/>
    </xf>
    <xf numFmtId="0" fontId="0" fillId="14" borderId="2" xfId="0" applyFill="1" applyBorder="1" applyAlignment="1">
      <alignment vertical="center"/>
    </xf>
    <xf numFmtId="49" fontId="7" fillId="14" borderId="2" xfId="15" applyNumberFormat="1" applyFont="1" applyFill="1" applyBorder="1" applyAlignment="1">
      <alignment horizontal="left" vertical="top" wrapText="1"/>
    </xf>
    <xf numFmtId="0" fontId="7" fillId="14" borderId="6" xfId="0" applyFont="1" applyFill="1" applyBorder="1" applyAlignment="1">
      <alignment horizontal="center" vertical="top"/>
    </xf>
    <xf numFmtId="14" fontId="7" fillId="14" borderId="6" xfId="15" applyNumberFormat="1" applyFont="1" applyFill="1" applyBorder="1" applyAlignment="1">
      <alignment horizontal="center" vertical="center" wrapText="1"/>
    </xf>
    <xf numFmtId="0" fontId="10" fillId="13" borderId="5" xfId="15" applyFont="1" applyFill="1" applyBorder="1" applyAlignment="1">
      <alignment horizontal="left" vertical="top" wrapText="1"/>
    </xf>
    <xf numFmtId="1" fontId="10" fillId="13" borderId="8" xfId="15" applyNumberFormat="1" applyFont="1" applyFill="1" applyBorder="1" applyAlignment="1">
      <alignment horizontal="center" vertical="top" wrapText="1"/>
    </xf>
    <xf numFmtId="14" fontId="7" fillId="13" borderId="2" xfId="0" applyNumberFormat="1" applyFont="1" applyFill="1" applyBorder="1" applyAlignment="1">
      <alignment horizontal="center" vertical="center"/>
    </xf>
    <xf numFmtId="14" fontId="10" fillId="13" borderId="2" xfId="0" applyNumberFormat="1" applyFont="1" applyFill="1" applyBorder="1" applyAlignment="1">
      <alignment horizontal="left" vertical="top"/>
    </xf>
    <xf numFmtId="14" fontId="10" fillId="13" borderId="2" xfId="0" applyNumberFormat="1" applyFont="1" applyFill="1" applyBorder="1" applyAlignment="1">
      <alignment horizontal="center" vertical="top"/>
    </xf>
    <xf numFmtId="14" fontId="7" fillId="13" borderId="5" xfId="0" applyNumberFormat="1" applyFont="1" applyFill="1" applyBorder="1" applyAlignment="1">
      <alignment horizontal="right" vertical="top"/>
    </xf>
    <xf numFmtId="14" fontId="10" fillId="13" borderId="2" xfId="0" applyNumberFormat="1" applyFont="1" applyFill="1" applyBorder="1" applyAlignment="1">
      <alignment horizontal="left" vertical="center" wrapText="1"/>
    </xf>
    <xf numFmtId="14" fontId="10" fillId="13" borderId="8" xfId="0" applyNumberFormat="1" applyFont="1" applyFill="1" applyBorder="1" applyAlignment="1">
      <alignment horizontal="right" vertical="center"/>
    </xf>
    <xf numFmtId="14" fontId="10" fillId="13" borderId="2" xfId="0" applyNumberFormat="1" applyFont="1" applyFill="1" applyBorder="1" applyAlignment="1">
      <alignment horizontal="right" vertical="center"/>
    </xf>
    <xf numFmtId="1" fontId="17" fillId="13" borderId="2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vertical="center"/>
    </xf>
    <xf numFmtId="0" fontId="10" fillId="15" borderId="5" xfId="15" applyFont="1" applyFill="1" applyBorder="1" applyAlignment="1">
      <alignment horizontal="left" vertical="top" wrapText="1"/>
    </xf>
    <xf numFmtId="1" fontId="10" fillId="15" borderId="8" xfId="15" applyNumberFormat="1" applyFont="1" applyFill="1" applyBorder="1" applyAlignment="1">
      <alignment horizontal="center" vertical="top" wrapText="1"/>
    </xf>
    <xf numFmtId="14" fontId="7" fillId="15" borderId="2" xfId="0" applyNumberFormat="1" applyFont="1" applyFill="1" applyBorder="1" applyAlignment="1">
      <alignment horizontal="center" vertical="center"/>
    </xf>
    <xf numFmtId="14" fontId="10" fillId="15" borderId="2" xfId="0" applyNumberFormat="1" applyFont="1" applyFill="1" applyBorder="1" applyAlignment="1">
      <alignment horizontal="left" vertical="top"/>
    </xf>
    <xf numFmtId="14" fontId="10" fillId="15" borderId="2" xfId="0" applyNumberFormat="1" applyFont="1" applyFill="1" applyBorder="1" applyAlignment="1">
      <alignment horizontal="center" vertical="top"/>
    </xf>
    <xf numFmtId="14" fontId="7" fillId="15" borderId="5" xfId="0" applyNumberFormat="1" applyFont="1" applyFill="1" applyBorder="1" applyAlignment="1">
      <alignment horizontal="right" vertical="top"/>
    </xf>
    <xf numFmtId="14" fontId="10" fillId="15" borderId="2" xfId="0" applyNumberFormat="1" applyFont="1" applyFill="1" applyBorder="1" applyAlignment="1">
      <alignment horizontal="left" vertical="center" wrapText="1"/>
    </xf>
    <xf numFmtId="14" fontId="10" fillId="15" borderId="8" xfId="0" applyNumberFormat="1" applyFont="1" applyFill="1" applyBorder="1" applyAlignment="1">
      <alignment horizontal="right" vertical="center"/>
    </xf>
    <xf numFmtId="14" fontId="10" fillId="15" borderId="2" xfId="0" applyNumberFormat="1" applyFont="1" applyFill="1" applyBorder="1" applyAlignment="1">
      <alignment horizontal="right" vertical="center"/>
    </xf>
    <xf numFmtId="1" fontId="17" fillId="15" borderId="2" xfId="0" applyNumberFormat="1" applyFont="1" applyFill="1" applyBorder="1" applyAlignment="1">
      <alignment horizontal="center" vertical="center"/>
    </xf>
    <xf numFmtId="0" fontId="0" fillId="15" borderId="2" xfId="0" applyFill="1" applyBorder="1" applyAlignment="1">
      <alignment vertical="center"/>
    </xf>
    <xf numFmtId="0" fontId="46" fillId="15" borderId="5" xfId="0" applyFont="1" applyFill="1" applyBorder="1" applyAlignment="1">
      <alignment horizontal="center" vertical="top"/>
    </xf>
    <xf numFmtId="1" fontId="18" fillId="15" borderId="5" xfId="0" applyNumberFormat="1" applyFont="1" applyFill="1" applyBorder="1" applyAlignment="1">
      <alignment horizontal="left" vertical="top" wrapText="1"/>
    </xf>
    <xf numFmtId="1" fontId="18" fillId="15" borderId="6" xfId="0" applyNumberFormat="1" applyFont="1" applyFill="1" applyBorder="1" applyAlignment="1">
      <alignment horizontal="center" vertical="top" wrapText="1"/>
    </xf>
    <xf numFmtId="14" fontId="17" fillId="15" borderId="6" xfId="1" applyNumberFormat="1" applyFont="1" applyFill="1" applyBorder="1" applyAlignment="1">
      <alignment horizontal="center" vertical="center"/>
    </xf>
    <xf numFmtId="166" fontId="17" fillId="15" borderId="5" xfId="1" applyNumberFormat="1" applyFont="1" applyFill="1" applyBorder="1" applyAlignment="1">
      <alignment horizontal="left" vertical="top" wrapText="1"/>
    </xf>
    <xf numFmtId="166" fontId="17" fillId="15" borderId="2" xfId="1" applyNumberFormat="1" applyFont="1" applyFill="1" applyBorder="1" applyAlignment="1">
      <alignment horizontal="left" vertical="top" wrapText="1"/>
    </xf>
    <xf numFmtId="166" fontId="17" fillId="15" borderId="5" xfId="1" applyNumberFormat="1" applyFont="1" applyFill="1" applyBorder="1" applyAlignment="1">
      <alignment horizontal="center" vertical="top" wrapText="1"/>
    </xf>
    <xf numFmtId="166" fontId="17" fillId="15" borderId="2" xfId="1" applyNumberFormat="1" applyFont="1" applyFill="1" applyBorder="1" applyAlignment="1">
      <alignment horizontal="left" vertical="center" wrapText="1"/>
    </xf>
    <xf numFmtId="166" fontId="21" fillId="15" borderId="2" xfId="1" applyNumberFormat="1" applyFont="1" applyFill="1" applyBorder="1" applyAlignment="1">
      <alignment vertical="center" wrapText="1"/>
    </xf>
    <xf numFmtId="1" fontId="38" fillId="15" borderId="2" xfId="0" applyNumberFormat="1" applyFont="1" applyFill="1" applyBorder="1" applyAlignment="1">
      <alignment horizontal="center" vertical="center"/>
    </xf>
    <xf numFmtId="0" fontId="46" fillId="14" borderId="7" xfId="0" applyFont="1" applyFill="1" applyBorder="1" applyAlignment="1">
      <alignment horizontal="center" vertical="top"/>
    </xf>
    <xf numFmtId="1" fontId="18" fillId="14" borderId="5" xfId="0" applyNumberFormat="1" applyFont="1" applyFill="1" applyBorder="1" applyAlignment="1">
      <alignment horizontal="left" vertical="top" wrapText="1"/>
    </xf>
    <xf numFmtId="14" fontId="17" fillId="14" borderId="6" xfId="1" applyNumberFormat="1" applyFont="1" applyFill="1" applyBorder="1" applyAlignment="1">
      <alignment horizontal="center" vertical="center"/>
    </xf>
    <xf numFmtId="166" fontId="17" fillId="14" borderId="5" xfId="1" applyNumberFormat="1" applyFont="1" applyFill="1" applyBorder="1" applyAlignment="1">
      <alignment horizontal="left" vertical="top" wrapText="1"/>
    </xf>
    <xf numFmtId="166" fontId="17" fillId="14" borderId="2" xfId="1" applyNumberFormat="1" applyFont="1" applyFill="1" applyBorder="1" applyAlignment="1">
      <alignment horizontal="left" vertical="top" wrapText="1"/>
    </xf>
    <xf numFmtId="166" fontId="17" fillId="14" borderId="5" xfId="1" applyNumberFormat="1" applyFont="1" applyFill="1" applyBorder="1" applyAlignment="1">
      <alignment horizontal="center" vertical="top" wrapText="1"/>
    </xf>
    <xf numFmtId="166" fontId="17" fillId="14" borderId="2" xfId="1" applyNumberFormat="1" applyFont="1" applyFill="1" applyBorder="1" applyAlignment="1">
      <alignment horizontal="left" vertical="center" wrapText="1"/>
    </xf>
    <xf numFmtId="0" fontId="7" fillId="14" borderId="9" xfId="1" applyFont="1" applyFill="1" applyBorder="1" applyAlignment="1">
      <alignment horizontal="center" vertical="center"/>
    </xf>
    <xf numFmtId="166" fontId="21" fillId="14" borderId="9" xfId="1" applyNumberFormat="1" applyFont="1" applyFill="1" applyBorder="1" applyAlignment="1">
      <alignment vertical="center" wrapText="1"/>
    </xf>
    <xf numFmtId="1" fontId="38" fillId="14" borderId="9" xfId="0" applyNumberFormat="1" applyFont="1" applyFill="1" applyBorder="1" applyAlignment="1">
      <alignment horizontal="center" vertical="center"/>
    </xf>
    <xf numFmtId="0" fontId="46" fillId="13" borderId="7" xfId="0" applyFont="1" applyFill="1" applyBorder="1" applyAlignment="1">
      <alignment horizontal="center" vertical="top"/>
    </xf>
    <xf numFmtId="1" fontId="18" fillId="13" borderId="5" xfId="0" applyNumberFormat="1" applyFont="1" applyFill="1" applyBorder="1" applyAlignment="1">
      <alignment horizontal="left" vertical="top" wrapText="1"/>
    </xf>
    <xf numFmtId="14" fontId="17" fillId="13" borderId="6" xfId="1" applyNumberFormat="1" applyFont="1" applyFill="1" applyBorder="1" applyAlignment="1">
      <alignment horizontal="center" vertical="center"/>
    </xf>
    <xf numFmtId="166" fontId="17" fillId="13" borderId="5" xfId="1" applyNumberFormat="1" applyFont="1" applyFill="1" applyBorder="1" applyAlignment="1">
      <alignment horizontal="left" vertical="top" wrapText="1"/>
    </xf>
    <xf numFmtId="166" fontId="17" fillId="13" borderId="2" xfId="1" applyNumberFormat="1" applyFont="1" applyFill="1" applyBorder="1" applyAlignment="1">
      <alignment horizontal="left" vertical="top" wrapText="1"/>
    </xf>
    <xf numFmtId="166" fontId="17" fillId="13" borderId="2" xfId="1" applyNumberFormat="1" applyFont="1" applyFill="1" applyBorder="1" applyAlignment="1">
      <alignment horizontal="left" vertical="center" wrapText="1"/>
    </xf>
    <xf numFmtId="0" fontId="7" fillId="13" borderId="9" xfId="1" applyFont="1" applyFill="1" applyBorder="1" applyAlignment="1">
      <alignment horizontal="center" vertical="center"/>
    </xf>
    <xf numFmtId="166" fontId="21" fillId="13" borderId="9" xfId="1" applyNumberFormat="1" applyFont="1" applyFill="1" applyBorder="1" applyAlignment="1">
      <alignment vertical="center" wrapText="1"/>
    </xf>
    <xf numFmtId="1" fontId="38" fillId="13" borderId="9" xfId="0" applyNumberFormat="1" applyFont="1" applyFill="1" applyBorder="1" applyAlignment="1">
      <alignment horizontal="center" vertical="center"/>
    </xf>
    <xf numFmtId="1" fontId="7" fillId="14" borderId="22" xfId="0" applyNumberFormat="1" applyFont="1" applyFill="1" applyBorder="1" applyAlignment="1">
      <alignment horizontal="center" vertical="top" wrapText="1"/>
    </xf>
    <xf numFmtId="166" fontId="17" fillId="14" borderId="8" xfId="1" applyNumberFormat="1" applyFont="1" applyFill="1" applyBorder="1" applyAlignment="1">
      <alignment horizontal="center" vertical="top" wrapText="1"/>
    </xf>
    <xf numFmtId="1" fontId="40" fillId="14" borderId="8" xfId="0" applyNumberFormat="1" applyFont="1" applyFill="1" applyBorder="1" applyAlignment="1">
      <alignment horizontal="center" vertical="center"/>
    </xf>
    <xf numFmtId="49" fontId="7" fillId="14" borderId="6" xfId="0" applyNumberFormat="1" applyFont="1" applyFill="1" applyBorder="1" applyAlignment="1">
      <alignment horizontal="center" vertical="top" wrapText="1"/>
    </xf>
    <xf numFmtId="0" fontId="3" fillId="14" borderId="0" xfId="0" applyFont="1" applyFill="1"/>
    <xf numFmtId="49" fontId="7" fillId="14" borderId="10" xfId="0" applyNumberFormat="1" applyFont="1" applyFill="1" applyBorder="1" applyAlignment="1">
      <alignment horizontal="center" vertical="top" wrapText="1"/>
    </xf>
    <xf numFmtId="14" fontId="7" fillId="14" borderId="10" xfId="0" applyNumberFormat="1" applyFont="1" applyFill="1" applyBorder="1" applyAlignment="1">
      <alignment horizontal="center" vertical="center"/>
    </xf>
    <xf numFmtId="166" fontId="17" fillId="14" borderId="9" xfId="1" applyNumberFormat="1" applyFont="1" applyFill="1" applyBorder="1" applyAlignment="1">
      <alignment horizontal="center" vertical="top" wrapText="1"/>
    </xf>
    <xf numFmtId="1" fontId="40" fillId="14" borderId="9" xfId="0" applyNumberFormat="1" applyFont="1" applyFill="1" applyBorder="1" applyAlignment="1">
      <alignment horizontal="center" vertical="center"/>
    </xf>
    <xf numFmtId="0" fontId="10" fillId="14" borderId="5" xfId="1" applyFont="1" applyFill="1" applyBorder="1" applyAlignment="1">
      <alignment horizontal="left" vertical="top"/>
    </xf>
    <xf numFmtId="1" fontId="18" fillId="14" borderId="8" xfId="0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left" vertical="top" wrapText="1"/>
    </xf>
    <xf numFmtId="14" fontId="17" fillId="14" borderId="2" xfId="0" applyNumberFormat="1" applyFont="1" applyFill="1" applyBorder="1" applyAlignment="1">
      <alignment horizontal="center" vertical="top"/>
    </xf>
    <xf numFmtId="166" fontId="17" fillId="14" borderId="2" xfId="0" applyNumberFormat="1" applyFont="1" applyFill="1" applyBorder="1" applyAlignment="1">
      <alignment horizontal="left" vertical="center" wrapText="1"/>
    </xf>
    <xf numFmtId="14" fontId="21" fillId="14" borderId="8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center" wrapText="1"/>
    </xf>
    <xf numFmtId="14" fontId="17" fillId="14" borderId="9" xfId="0" applyNumberFormat="1" applyFont="1" applyFill="1" applyBorder="1" applyAlignment="1">
      <alignment horizontal="center" vertical="center"/>
    </xf>
    <xf numFmtId="166" fontId="17" fillId="14" borderId="9" xfId="0" applyNumberFormat="1" applyFont="1" applyFill="1" applyBorder="1" applyAlignment="1">
      <alignment horizontal="center" vertical="top" wrapText="1"/>
    </xf>
    <xf numFmtId="1" fontId="17" fillId="14" borderId="9" xfId="0" applyNumberFormat="1" applyFont="1" applyFill="1" applyBorder="1" applyAlignment="1">
      <alignment horizontal="center" vertical="center"/>
    </xf>
    <xf numFmtId="14" fontId="17" fillId="14" borderId="8" xfId="0" applyNumberFormat="1" applyFont="1" applyFill="1" applyBorder="1" applyAlignment="1">
      <alignment horizontal="center" vertical="center"/>
    </xf>
    <xf numFmtId="0" fontId="10" fillId="13" borderId="5" xfId="1" applyFont="1" applyFill="1" applyBorder="1" applyAlignment="1">
      <alignment horizontal="left" vertical="top"/>
    </xf>
    <xf numFmtId="1" fontId="18" fillId="13" borderId="8" xfId="0" applyNumberFormat="1" applyFont="1" applyFill="1" applyBorder="1" applyAlignment="1">
      <alignment horizontal="center" vertical="top" wrapText="1"/>
    </xf>
    <xf numFmtId="14" fontId="17" fillId="13" borderId="2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left" vertical="top" wrapText="1"/>
    </xf>
    <xf numFmtId="166" fontId="17" fillId="13" borderId="2" xfId="0" applyNumberFormat="1" applyFont="1" applyFill="1" applyBorder="1" applyAlignment="1">
      <alignment horizontal="left" vertical="center" wrapText="1"/>
    </xf>
    <xf numFmtId="14" fontId="21" fillId="13" borderId="8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center" vertical="center" wrapText="1"/>
    </xf>
    <xf numFmtId="0" fontId="10" fillId="15" borderId="5" xfId="1" applyFont="1" applyFill="1" applyBorder="1" applyAlignment="1">
      <alignment horizontal="left" vertical="top"/>
    </xf>
    <xf numFmtId="1" fontId="18" fillId="15" borderId="8" xfId="0" applyNumberFormat="1" applyFont="1" applyFill="1" applyBorder="1" applyAlignment="1">
      <alignment horizontal="center" vertical="top" wrapText="1"/>
    </xf>
    <xf numFmtId="14" fontId="17" fillId="15" borderId="2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center" vertical="top"/>
    </xf>
    <xf numFmtId="166" fontId="17" fillId="15" borderId="2" xfId="0" applyNumberFormat="1" applyFont="1" applyFill="1" applyBorder="1" applyAlignment="1">
      <alignment horizontal="left" vertical="center" wrapText="1"/>
    </xf>
    <xf numFmtId="14" fontId="21" fillId="15" borderId="8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left" vertical="top"/>
    </xf>
    <xf numFmtId="1" fontId="10" fillId="15" borderId="6" xfId="0" applyNumberFormat="1" applyFont="1" applyFill="1" applyBorder="1" applyAlignment="1">
      <alignment horizontal="center" vertical="top" wrapText="1"/>
    </xf>
    <xf numFmtId="166" fontId="18" fillId="15" borderId="5" xfId="0" applyNumberFormat="1" applyFont="1" applyFill="1" applyBorder="1" applyAlignment="1">
      <alignment horizontal="left" vertical="top" wrapText="1"/>
    </xf>
    <xf numFmtId="166" fontId="10" fillId="15" borderId="2" xfId="0" applyNumberFormat="1" applyFont="1" applyFill="1" applyBorder="1" applyAlignment="1">
      <alignment horizontal="center" vertical="top"/>
    </xf>
    <xf numFmtId="166" fontId="18" fillId="15" borderId="2" xfId="0" applyNumberFormat="1" applyFont="1" applyFill="1" applyBorder="1" applyAlignment="1">
      <alignment horizontal="left" vertical="center" wrapText="1"/>
    </xf>
    <xf numFmtId="166" fontId="7" fillId="15" borderId="8" xfId="0" applyNumberFormat="1" applyFont="1" applyFill="1" applyBorder="1" applyAlignment="1">
      <alignment horizontal="center" vertical="top" wrapText="1"/>
    </xf>
    <xf numFmtId="1" fontId="38" fillId="15" borderId="8" xfId="0" applyNumberFormat="1" applyFont="1" applyFill="1" applyBorder="1" applyAlignment="1">
      <alignment horizontal="center" vertical="center"/>
    </xf>
    <xf numFmtId="0" fontId="10" fillId="13" borderId="5" xfId="0" applyFont="1" applyFill="1" applyBorder="1" applyAlignment="1">
      <alignment horizontal="left" vertical="top"/>
    </xf>
    <xf numFmtId="1" fontId="10" fillId="13" borderId="6" xfId="0" applyNumberFormat="1" applyFont="1" applyFill="1" applyBorder="1" applyAlignment="1">
      <alignment horizontal="center" vertical="top" wrapText="1"/>
    </xf>
    <xf numFmtId="14" fontId="10" fillId="13" borderId="6" xfId="0" applyNumberFormat="1" applyFont="1" applyFill="1" applyBorder="1" applyAlignment="1">
      <alignment horizontal="center" vertical="center" wrapText="1"/>
    </xf>
    <xf numFmtId="166" fontId="18" fillId="13" borderId="5" xfId="0" applyNumberFormat="1" applyFont="1" applyFill="1" applyBorder="1" applyAlignment="1">
      <alignment horizontal="left" vertical="top" wrapText="1"/>
    </xf>
    <xf numFmtId="166" fontId="18" fillId="13" borderId="2" xfId="0" applyNumberFormat="1" applyFont="1" applyFill="1" applyBorder="1" applyAlignment="1">
      <alignment horizontal="left" vertical="center" wrapText="1"/>
    </xf>
    <xf numFmtId="166" fontId="7" fillId="13" borderId="8" xfId="0" applyNumberFormat="1" applyFont="1" applyFill="1" applyBorder="1" applyAlignment="1">
      <alignment horizontal="center" vertical="top" wrapText="1"/>
    </xf>
    <xf numFmtId="1" fontId="38" fillId="13" borderId="8" xfId="0" applyNumberFormat="1" applyFont="1" applyFill="1" applyBorder="1" applyAlignment="1">
      <alignment horizontal="center" vertical="center"/>
    </xf>
    <xf numFmtId="0" fontId="10" fillId="14" borderId="5" xfId="0" applyFont="1" applyFill="1" applyBorder="1" applyAlignment="1">
      <alignment horizontal="left" vertical="top"/>
    </xf>
    <xf numFmtId="1" fontId="10" fillId="14" borderId="6" xfId="0" applyNumberFormat="1" applyFont="1" applyFill="1" applyBorder="1" applyAlignment="1">
      <alignment horizontal="center" vertical="top" wrapText="1"/>
    </xf>
    <xf numFmtId="166" fontId="18" fillId="14" borderId="5" xfId="0" applyNumberFormat="1" applyFont="1" applyFill="1" applyBorder="1" applyAlignment="1">
      <alignment horizontal="left" vertical="top" wrapText="1"/>
    </xf>
    <xf numFmtId="166" fontId="18" fillId="14" borderId="2" xfId="0" applyNumberFormat="1" applyFont="1" applyFill="1" applyBorder="1" applyAlignment="1">
      <alignment horizontal="left" vertical="center" wrapText="1"/>
    </xf>
    <xf numFmtId="166" fontId="7" fillId="14" borderId="8" xfId="0" applyNumberFormat="1" applyFont="1" applyFill="1" applyBorder="1" applyAlignment="1">
      <alignment horizontal="center" vertical="top" wrapText="1"/>
    </xf>
    <xf numFmtId="1" fontId="38" fillId="14" borderId="8" xfId="0" applyNumberFormat="1" applyFont="1" applyFill="1" applyBorder="1" applyAlignment="1">
      <alignment horizontal="center" vertical="center"/>
    </xf>
    <xf numFmtId="1" fontId="7" fillId="14" borderId="10" xfId="0" applyNumberFormat="1" applyFont="1" applyFill="1" applyBorder="1" applyAlignment="1">
      <alignment horizontal="center" vertical="top" wrapText="1"/>
    </xf>
    <xf numFmtId="14" fontId="7" fillId="14" borderId="6" xfId="0" applyNumberFormat="1" applyFont="1" applyFill="1" applyBorder="1" applyAlignment="1">
      <alignment horizontal="center" vertical="center" wrapText="1"/>
    </xf>
    <xf numFmtId="166" fontId="17" fillId="14" borderId="5" xfId="0" applyNumberFormat="1" applyFont="1" applyFill="1" applyBorder="1" applyAlignment="1">
      <alignment horizontal="left" vertical="top" wrapText="1"/>
    </xf>
    <xf numFmtId="166" fontId="7" fillId="14" borderId="9" xfId="0" applyNumberFormat="1" applyFont="1" applyFill="1" applyBorder="1" applyAlignment="1">
      <alignment horizontal="center" vertical="top" wrapText="1"/>
    </xf>
    <xf numFmtId="49" fontId="18" fillId="14" borderId="2" xfId="0" applyNumberFormat="1" applyFont="1" applyFill="1" applyBorder="1" applyAlignment="1">
      <alignment horizontal="left" vertical="top" wrapText="1"/>
    </xf>
    <xf numFmtId="0" fontId="10" fillId="14" borderId="6" xfId="0" applyFont="1" applyFill="1" applyBorder="1" applyAlignment="1">
      <alignment horizontal="center" vertical="top" wrapText="1"/>
    </xf>
    <xf numFmtId="166" fontId="17" fillId="14" borderId="5" xfId="0" applyNumberFormat="1" applyFont="1" applyFill="1" applyBorder="1" applyAlignment="1">
      <alignment horizontal="left" vertical="top"/>
    </xf>
    <xf numFmtId="166" fontId="7" fillId="14" borderId="2" xfId="0" applyNumberFormat="1" applyFont="1" applyFill="1" applyBorder="1" applyAlignment="1">
      <alignment horizontal="center" vertical="top"/>
    </xf>
    <xf numFmtId="166" fontId="17" fillId="14" borderId="2" xfId="0" applyNumberFormat="1" applyFont="1" applyFill="1" applyBorder="1" applyAlignment="1">
      <alignment horizontal="left" vertical="top"/>
    </xf>
    <xf numFmtId="166" fontId="17" fillId="14" borderId="5" xfId="0" applyNumberFormat="1" applyFont="1" applyFill="1" applyBorder="1" applyAlignment="1">
      <alignment horizontal="center" vertical="top"/>
    </xf>
    <xf numFmtId="166" fontId="7" fillId="14" borderId="8" xfId="0" applyNumberFormat="1" applyFont="1" applyFill="1" applyBorder="1" applyAlignment="1">
      <alignment horizontal="center" vertical="center"/>
    </xf>
    <xf numFmtId="166" fontId="7" fillId="14" borderId="8" xfId="0" applyNumberFormat="1" applyFont="1" applyFill="1" applyBorder="1" applyAlignment="1">
      <alignment vertical="top" wrapText="1"/>
    </xf>
    <xf numFmtId="0" fontId="65" fillId="13" borderId="5" xfId="0" applyFont="1" applyFill="1" applyBorder="1" applyAlignment="1">
      <alignment horizontal="center" vertical="top"/>
    </xf>
    <xf numFmtId="0" fontId="65" fillId="13" borderId="5" xfId="0" applyFont="1" applyFill="1" applyBorder="1" applyAlignment="1">
      <alignment horizontal="left" vertical="top"/>
    </xf>
    <xf numFmtId="49" fontId="18" fillId="13" borderId="2" xfId="0" applyNumberFormat="1" applyFont="1" applyFill="1" applyBorder="1" applyAlignment="1">
      <alignment horizontal="left" vertical="top" wrapText="1"/>
    </xf>
    <xf numFmtId="0" fontId="65" fillId="13" borderId="6" xfId="0" applyFont="1" applyFill="1" applyBorder="1" applyAlignment="1">
      <alignment horizontal="center" vertical="top" wrapText="1"/>
    </xf>
    <xf numFmtId="4" fontId="65" fillId="13" borderId="2" xfId="0" applyNumberFormat="1" applyFont="1" applyFill="1" applyBorder="1" applyAlignment="1">
      <alignment horizontal="right" vertical="top"/>
    </xf>
    <xf numFmtId="14" fontId="66" fillId="13" borderId="6" xfId="0" applyNumberFormat="1" applyFont="1" applyFill="1" applyBorder="1" applyAlignment="1">
      <alignment horizontal="center" vertical="center"/>
    </xf>
    <xf numFmtId="166" fontId="66" fillId="13" borderId="5" xfId="0" applyNumberFormat="1" applyFont="1" applyFill="1" applyBorder="1" applyAlignment="1">
      <alignment horizontal="left" vertical="top"/>
    </xf>
    <xf numFmtId="166" fontId="66" fillId="13" borderId="2" xfId="0" applyNumberFormat="1" applyFont="1" applyFill="1" applyBorder="1" applyAlignment="1">
      <alignment horizontal="center" vertical="top"/>
    </xf>
    <xf numFmtId="166" fontId="66" fillId="13" borderId="2" xfId="0" applyNumberFormat="1" applyFont="1" applyFill="1" applyBorder="1" applyAlignment="1">
      <alignment horizontal="left" vertical="top"/>
    </xf>
    <xf numFmtId="166" fontId="66" fillId="13" borderId="5" xfId="0" applyNumberFormat="1" applyFont="1" applyFill="1" applyBorder="1" applyAlignment="1">
      <alignment horizontal="center" vertical="top"/>
    </xf>
    <xf numFmtId="166" fontId="66" fillId="13" borderId="8" xfId="0" applyNumberFormat="1" applyFont="1" applyFill="1" applyBorder="1" applyAlignment="1">
      <alignment horizontal="center" vertical="center"/>
    </xf>
    <xf numFmtId="166" fontId="66" fillId="13" borderId="8" xfId="0" applyNumberFormat="1" applyFont="1" applyFill="1" applyBorder="1" applyAlignment="1">
      <alignment vertical="top" wrapText="1"/>
    </xf>
    <xf numFmtId="1" fontId="66" fillId="13" borderId="8" xfId="0" applyNumberFormat="1" applyFont="1" applyFill="1" applyBorder="1"/>
    <xf numFmtId="0" fontId="67" fillId="13" borderId="0" xfId="0" applyFont="1" applyFill="1"/>
    <xf numFmtId="0" fontId="10" fillId="15" borderId="6" xfId="0" applyFont="1" applyFill="1" applyBorder="1" applyAlignment="1">
      <alignment horizontal="center" vertical="top" wrapText="1"/>
    </xf>
    <xf numFmtId="14" fontId="7" fillId="15" borderId="6" xfId="0" applyNumberFormat="1" applyFont="1" applyFill="1" applyBorder="1" applyAlignment="1">
      <alignment horizontal="center" vertical="center"/>
    </xf>
    <xf numFmtId="166" fontId="17" fillId="15" borderId="5" xfId="0" applyNumberFormat="1" applyFont="1" applyFill="1" applyBorder="1" applyAlignment="1">
      <alignment horizontal="left" vertical="top"/>
    </xf>
    <xf numFmtId="166" fontId="7" fillId="15" borderId="2" xfId="0" applyNumberFormat="1" applyFont="1" applyFill="1" applyBorder="1" applyAlignment="1">
      <alignment horizontal="center" vertical="top"/>
    </xf>
    <xf numFmtId="166" fontId="17" fillId="15" borderId="2" xfId="0" applyNumberFormat="1" applyFont="1" applyFill="1" applyBorder="1" applyAlignment="1">
      <alignment horizontal="left" vertical="top"/>
    </xf>
    <xf numFmtId="166" fontId="17" fillId="15" borderId="5" xfId="0" applyNumberFormat="1" applyFont="1" applyFill="1" applyBorder="1" applyAlignment="1">
      <alignment horizontal="center" vertical="top"/>
    </xf>
    <xf numFmtId="166" fontId="7" fillId="15" borderId="8" xfId="0" applyNumberFormat="1" applyFont="1" applyFill="1" applyBorder="1" applyAlignment="1">
      <alignment horizontal="center" vertical="center"/>
    </xf>
    <xf numFmtId="166" fontId="7" fillId="15" borderId="8" xfId="0" applyNumberFormat="1" applyFont="1" applyFill="1" applyBorder="1" applyAlignment="1">
      <alignment vertical="top" wrapText="1"/>
    </xf>
    <xf numFmtId="1" fontId="17" fillId="15" borderId="8" xfId="0" applyNumberFormat="1" applyFont="1" applyFill="1" applyBorder="1"/>
    <xf numFmtId="1" fontId="18" fillId="13" borderId="6" xfId="0" applyNumberFormat="1" applyFont="1" applyFill="1" applyBorder="1" applyAlignment="1">
      <alignment horizontal="center" vertical="top" wrapText="1"/>
    </xf>
    <xf numFmtId="1" fontId="17" fillId="13" borderId="5" xfId="0" applyNumberFormat="1" applyFont="1" applyFill="1" applyBorder="1" applyAlignment="1">
      <alignment horizontal="left" vertical="top" wrapText="1"/>
    </xf>
    <xf numFmtId="1" fontId="17" fillId="13" borderId="5" xfId="0" applyNumberFormat="1" applyFont="1" applyFill="1" applyBorder="1" applyAlignment="1">
      <alignment horizontal="center" vertical="top" wrapText="1"/>
    </xf>
    <xf numFmtId="1" fontId="17" fillId="13" borderId="2" xfId="0" applyNumberFormat="1" applyFont="1" applyFill="1" applyBorder="1" applyAlignment="1">
      <alignment horizontal="left" vertical="center" wrapText="1"/>
    </xf>
    <xf numFmtId="1" fontId="7" fillId="13" borderId="8" xfId="0" applyNumberFormat="1" applyFont="1" applyFill="1" applyBorder="1" applyAlignment="1">
      <alignment horizontal="center" vertical="top" wrapText="1"/>
    </xf>
    <xf numFmtId="1" fontId="7" fillId="13" borderId="8" xfId="0" applyNumberFormat="1" applyFont="1" applyFill="1" applyBorder="1" applyAlignment="1">
      <alignment horizontal="center" vertical="center"/>
    </xf>
    <xf numFmtId="1" fontId="18" fillId="14" borderId="6" xfId="0" applyNumberFormat="1" applyFont="1" applyFill="1" applyBorder="1" applyAlignment="1">
      <alignment horizontal="center" vertical="top" wrapText="1"/>
    </xf>
    <xf numFmtId="4" fontId="18" fillId="14" borderId="2" xfId="0" applyNumberFormat="1" applyFont="1" applyFill="1" applyBorder="1" applyAlignment="1">
      <alignment horizontal="right" vertical="top" wrapText="1"/>
    </xf>
    <xf numFmtId="1" fontId="17" fillId="14" borderId="5" xfId="0" applyNumberFormat="1" applyFont="1" applyFill="1" applyBorder="1" applyAlignment="1">
      <alignment horizontal="left" vertical="top" wrapText="1"/>
    </xf>
    <xf numFmtId="1" fontId="17" fillId="14" borderId="2" xfId="0" applyNumberFormat="1" applyFont="1" applyFill="1" applyBorder="1" applyAlignment="1">
      <alignment horizontal="left" vertical="top" wrapText="1"/>
    </xf>
    <xf numFmtId="1" fontId="17" fillId="14" borderId="5" xfId="0" applyNumberFormat="1" applyFont="1" applyFill="1" applyBorder="1" applyAlignment="1">
      <alignment horizontal="center" vertical="top" wrapText="1"/>
    </xf>
    <xf numFmtId="1" fontId="17" fillId="14" borderId="2" xfId="0" applyNumberFormat="1" applyFont="1" applyFill="1" applyBorder="1" applyAlignment="1">
      <alignment horizontal="left" vertical="center" wrapText="1"/>
    </xf>
    <xf numFmtId="1" fontId="7" fillId="14" borderId="8" xfId="0" applyNumberFormat="1" applyFont="1" applyFill="1" applyBorder="1" applyAlignment="1">
      <alignment horizontal="center" vertical="center"/>
    </xf>
    <xf numFmtId="0" fontId="7" fillId="15" borderId="5" xfId="0" applyFont="1" applyFill="1" applyBorder="1" applyAlignment="1">
      <alignment horizontal="center" vertical="top"/>
    </xf>
    <xf numFmtId="49" fontId="18" fillId="15" borderId="2" xfId="0" applyNumberFormat="1" applyFont="1" applyFill="1" applyBorder="1" applyAlignment="1">
      <alignment horizontal="left" vertical="top" wrapText="1"/>
    </xf>
    <xf numFmtId="4" fontId="18" fillId="15" borderId="2" xfId="0" applyNumberFormat="1" applyFont="1" applyFill="1" applyBorder="1" applyAlignment="1">
      <alignment horizontal="right" vertical="top" wrapText="1"/>
    </xf>
    <xf numFmtId="1" fontId="17" fillId="15" borderId="5" xfId="0" applyNumberFormat="1" applyFont="1" applyFill="1" applyBorder="1" applyAlignment="1">
      <alignment horizontal="left" vertical="top" wrapText="1"/>
    </xf>
    <xf numFmtId="1" fontId="17" fillId="15" borderId="2" xfId="0" applyNumberFormat="1" applyFont="1" applyFill="1" applyBorder="1" applyAlignment="1">
      <alignment horizontal="left" vertical="top" wrapText="1"/>
    </xf>
    <xf numFmtId="1" fontId="17" fillId="15" borderId="5" xfId="0" applyNumberFormat="1" applyFont="1" applyFill="1" applyBorder="1" applyAlignment="1">
      <alignment horizontal="center" vertical="top" wrapText="1"/>
    </xf>
    <xf numFmtId="1" fontId="17" fillId="15" borderId="2" xfId="0" applyNumberFormat="1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center" vertical="top" wrapText="1"/>
    </xf>
    <xf numFmtId="1" fontId="7" fillId="15" borderId="8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left" vertical="top"/>
    </xf>
    <xf numFmtId="1" fontId="18" fillId="2" borderId="3" xfId="0" applyNumberFormat="1" applyFont="1" applyFill="1" applyBorder="1" applyAlignment="1">
      <alignment horizontal="left" vertical="center" wrapText="1"/>
    </xf>
    <xf numFmtId="0" fontId="7" fillId="13" borderId="2" xfId="0" applyFont="1" applyFill="1" applyBorder="1" applyAlignment="1">
      <alignment vertical="top"/>
    </xf>
    <xf numFmtId="0" fontId="0" fillId="14" borderId="4" xfId="0" applyFill="1" applyBorder="1"/>
    <xf numFmtId="0" fontId="0" fillId="14" borderId="21" xfId="0" applyFill="1" applyBorder="1"/>
    <xf numFmtId="0" fontId="10" fillId="14" borderId="4" xfId="0" applyFont="1" applyFill="1" applyBorder="1" applyAlignment="1">
      <alignment horizontal="left" vertical="top"/>
    </xf>
    <xf numFmtId="0" fontId="7" fillId="14" borderId="4" xfId="0" applyFont="1" applyFill="1" applyBorder="1" applyAlignment="1">
      <alignment vertical="center" wrapText="1"/>
    </xf>
    <xf numFmtId="0" fontId="0" fillId="14" borderId="20" xfId="0" applyFill="1" applyBorder="1"/>
    <xf numFmtId="1" fontId="18" fillId="2" borderId="1" xfId="0" applyNumberFormat="1" applyFont="1" applyFill="1" applyBorder="1" applyAlignment="1">
      <alignment horizontal="left" vertical="center" wrapText="1"/>
    </xf>
    <xf numFmtId="0" fontId="10" fillId="17" borderId="2" xfId="0" applyFont="1" applyFill="1" applyBorder="1" applyAlignment="1">
      <alignment horizontal="center" vertical="top"/>
    </xf>
    <xf numFmtId="0" fontId="10" fillId="17" borderId="2" xfId="0" applyFont="1" applyFill="1" applyBorder="1" applyAlignment="1">
      <alignment horizontal="right" vertical="top"/>
    </xf>
    <xf numFmtId="49" fontId="10" fillId="17" borderId="2" xfId="0" applyNumberFormat="1" applyFont="1" applyFill="1" applyBorder="1" applyAlignment="1">
      <alignment horizontal="left" vertical="top"/>
    </xf>
    <xf numFmtId="1" fontId="10" fillId="17" borderId="2" xfId="0" applyNumberFormat="1" applyFont="1" applyFill="1" applyBorder="1" applyAlignment="1">
      <alignment horizontal="center" vertical="top"/>
    </xf>
    <xf numFmtId="4" fontId="10" fillId="17" borderId="2" xfId="0" applyNumberFormat="1" applyFont="1" applyFill="1" applyBorder="1" applyAlignment="1">
      <alignment horizontal="right" vertical="top"/>
    </xf>
    <xf numFmtId="14" fontId="7" fillId="17" borderId="2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left" vertical="top"/>
    </xf>
    <xf numFmtId="1" fontId="17" fillId="17" borderId="2" xfId="0" applyNumberFormat="1" applyFont="1" applyFill="1" applyBorder="1" applyAlignment="1">
      <alignment horizontal="center" vertical="top"/>
    </xf>
    <xf numFmtId="1" fontId="18" fillId="17" borderId="2" xfId="0" applyNumberFormat="1" applyFont="1" applyFill="1" applyBorder="1" applyAlignment="1">
      <alignment horizontal="left" vertical="center" wrapText="1"/>
    </xf>
    <xf numFmtId="1" fontId="10" fillId="17" borderId="2" xfId="0" applyNumberFormat="1" applyFont="1" applyFill="1" applyBorder="1" applyAlignment="1">
      <alignment horizontal="center" vertical="center"/>
    </xf>
    <xf numFmtId="1" fontId="17" fillId="17" borderId="2" xfId="0" applyNumberFormat="1" applyFont="1" applyFill="1" applyBorder="1"/>
    <xf numFmtId="0" fontId="0" fillId="17" borderId="2" xfId="0" applyFill="1" applyBorder="1"/>
    <xf numFmtId="49" fontId="7" fillId="2" borderId="1" xfId="0" applyNumberFormat="1" applyFont="1" applyFill="1" applyBorder="1" applyAlignment="1">
      <alignment horizontal="left" vertical="top"/>
    </xf>
    <xf numFmtId="1" fontId="7" fillId="2" borderId="22" xfId="0" applyNumberFormat="1" applyFont="1" applyFill="1" applyBorder="1" applyAlignment="1">
      <alignment horizontal="center" vertical="top"/>
    </xf>
    <xf numFmtId="49" fontId="10" fillId="14" borderId="2" xfId="0" applyNumberFormat="1" applyFont="1" applyFill="1" applyBorder="1" applyAlignment="1">
      <alignment horizontal="left" vertical="top"/>
    </xf>
    <xf numFmtId="49" fontId="18" fillId="13" borderId="2" xfId="0" applyNumberFormat="1" applyFont="1" applyFill="1" applyBorder="1" applyAlignment="1">
      <alignment horizontal="left" vertical="top"/>
    </xf>
    <xf numFmtId="0" fontId="18" fillId="13" borderId="6" xfId="0" applyFont="1" applyFill="1" applyBorder="1" applyAlignment="1">
      <alignment horizontal="center" vertical="top"/>
    </xf>
    <xf numFmtId="4" fontId="18" fillId="13" borderId="2" xfId="0" applyNumberFormat="1" applyFont="1" applyFill="1" applyBorder="1" applyAlignment="1">
      <alignment vertical="top"/>
    </xf>
    <xf numFmtId="14" fontId="19" fillId="13" borderId="6" xfId="0" applyNumberFormat="1" applyFont="1" applyFill="1" applyBorder="1" applyAlignment="1">
      <alignment horizontal="center" vertical="center"/>
    </xf>
    <xf numFmtId="0" fontId="51" fillId="13" borderId="5" xfId="0" applyFont="1" applyFill="1" applyBorder="1" applyAlignment="1">
      <alignment horizontal="left" vertical="top"/>
    </xf>
    <xf numFmtId="0" fontId="19" fillId="13" borderId="2" xfId="0" applyFont="1" applyFill="1" applyBorder="1" applyAlignment="1">
      <alignment horizontal="center" vertical="top"/>
    </xf>
    <xf numFmtId="0" fontId="51" fillId="13" borderId="2" xfId="0" applyFont="1" applyFill="1" applyBorder="1" applyAlignment="1">
      <alignment horizontal="left" vertical="top"/>
    </xf>
    <xf numFmtId="0" fontId="59" fillId="13" borderId="5" xfId="0" applyFont="1" applyFill="1" applyBorder="1" applyAlignment="1">
      <alignment vertical="top"/>
    </xf>
    <xf numFmtId="0" fontId="51" fillId="13" borderId="2" xfId="0" applyFont="1" applyFill="1" applyBorder="1" applyAlignment="1">
      <alignment horizontal="left" vertical="center" wrapText="1"/>
    </xf>
    <xf numFmtId="0" fontId="19" fillId="13" borderId="8" xfId="0" applyFont="1" applyFill="1" applyBorder="1" applyAlignment="1">
      <alignment vertical="center"/>
    </xf>
    <xf numFmtId="1" fontId="18" fillId="13" borderId="8" xfId="0" applyNumberFormat="1" applyFont="1" applyFill="1" applyBorder="1" applyAlignment="1">
      <alignment vertical="center"/>
    </xf>
    <xf numFmtId="0" fontId="18" fillId="13" borderId="5" xfId="0" applyFont="1" applyFill="1" applyBorder="1" applyAlignment="1">
      <alignment horizontal="right" vertical="top"/>
    </xf>
    <xf numFmtId="0" fontId="18" fillId="2" borderId="5" xfId="0" applyFont="1" applyFill="1" applyBorder="1" applyAlignment="1">
      <alignment horizontal="right" vertical="top"/>
    </xf>
    <xf numFmtId="0" fontId="18" fillId="15" borderId="5" xfId="0" applyFont="1" applyFill="1" applyBorder="1" applyAlignment="1">
      <alignment horizontal="right" vertical="top"/>
    </xf>
    <xf numFmtId="49" fontId="18" fillId="15" borderId="2" xfId="0" applyNumberFormat="1" applyFont="1" applyFill="1" applyBorder="1" applyAlignment="1">
      <alignment horizontal="left" vertical="top"/>
    </xf>
    <xf numFmtId="0" fontId="18" fillId="15" borderId="6" xfId="0" applyFont="1" applyFill="1" applyBorder="1" applyAlignment="1">
      <alignment horizontal="center" vertical="top"/>
    </xf>
    <xf numFmtId="4" fontId="18" fillId="15" borderId="2" xfId="0" applyNumberFormat="1" applyFont="1" applyFill="1" applyBorder="1" applyAlignment="1">
      <alignment vertical="top"/>
    </xf>
    <xf numFmtId="14" fontId="19" fillId="15" borderId="6" xfId="0" applyNumberFormat="1" applyFont="1" applyFill="1" applyBorder="1" applyAlignment="1">
      <alignment horizontal="center" vertical="center"/>
    </xf>
    <xf numFmtId="0" fontId="51" fillId="15" borderId="5" xfId="0" applyFont="1" applyFill="1" applyBorder="1" applyAlignment="1">
      <alignment horizontal="left" vertical="top"/>
    </xf>
    <xf numFmtId="0" fontId="19" fillId="15" borderId="2" xfId="0" applyFont="1" applyFill="1" applyBorder="1" applyAlignment="1">
      <alignment horizontal="center" vertical="top"/>
    </xf>
    <xf numFmtId="0" fontId="51" fillId="15" borderId="2" xfId="0" applyFont="1" applyFill="1" applyBorder="1" applyAlignment="1">
      <alignment horizontal="left" vertical="top"/>
    </xf>
    <xf numFmtId="0" fontId="59" fillId="15" borderId="5" xfId="0" applyFont="1" applyFill="1" applyBorder="1" applyAlignment="1">
      <alignment vertical="top"/>
    </xf>
    <xf numFmtId="0" fontId="51" fillId="15" borderId="2" xfId="0" applyFont="1" applyFill="1" applyBorder="1" applyAlignment="1">
      <alignment horizontal="left" vertical="center" wrapText="1"/>
    </xf>
    <xf numFmtId="0" fontId="19" fillId="15" borderId="8" xfId="0" applyFont="1" applyFill="1" applyBorder="1" applyAlignment="1">
      <alignment vertical="center"/>
    </xf>
    <xf numFmtId="1" fontId="18" fillId="15" borderId="8" xfId="0" applyNumberFormat="1" applyFont="1" applyFill="1" applyBorder="1" applyAlignment="1">
      <alignment vertical="center"/>
    </xf>
    <xf numFmtId="14" fontId="18" fillId="13" borderId="6" xfId="0" applyNumberFormat="1" applyFont="1" applyFill="1" applyBorder="1" applyAlignment="1">
      <alignment horizontal="center" vertical="center"/>
    </xf>
    <xf numFmtId="0" fontId="18" fillId="13" borderId="2" xfId="0" applyFont="1" applyFill="1" applyBorder="1" applyAlignment="1">
      <alignment horizontal="center" vertical="top"/>
    </xf>
    <xf numFmtId="0" fontId="18" fillId="13" borderId="2" xfId="0" applyFont="1" applyFill="1" applyBorder="1" applyAlignment="1">
      <alignment horizontal="left" vertical="top" wrapText="1"/>
    </xf>
    <xf numFmtId="0" fontId="17" fillId="13" borderId="5" xfId="0" applyFont="1" applyFill="1" applyBorder="1" applyAlignment="1">
      <alignment vertical="top" wrapText="1"/>
    </xf>
    <xf numFmtId="0" fontId="18" fillId="13" borderId="2" xfId="0" applyFont="1" applyFill="1" applyBorder="1" applyAlignment="1">
      <alignment horizontal="left" vertical="center" wrapText="1"/>
    </xf>
    <xf numFmtId="0" fontId="10" fillId="13" borderId="6" xfId="1" applyFont="1" applyFill="1" applyBorder="1" applyAlignment="1">
      <alignment horizontal="center" vertical="center" wrapText="1"/>
    </xf>
    <xf numFmtId="0" fontId="10" fillId="13" borderId="8" xfId="1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left" vertical="top" wrapText="1"/>
    </xf>
    <xf numFmtId="14" fontId="18" fillId="15" borderId="6" xfId="0" applyNumberFormat="1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left" vertical="top" wrapText="1"/>
    </xf>
    <xf numFmtId="0" fontId="17" fillId="15" borderId="5" xfId="0" applyFont="1" applyFill="1" applyBorder="1" applyAlignment="1">
      <alignment vertical="top" wrapText="1"/>
    </xf>
    <xf numFmtId="0" fontId="18" fillId="15" borderId="2" xfId="0" applyFont="1" applyFill="1" applyBorder="1" applyAlignment="1">
      <alignment horizontal="left" vertical="center" wrapText="1"/>
    </xf>
    <xf numFmtId="0" fontId="10" fillId="15" borderId="6" xfId="1" applyFont="1" applyFill="1" applyBorder="1" applyAlignment="1">
      <alignment horizontal="center" vertical="center" wrapText="1"/>
    </xf>
    <xf numFmtId="0" fontId="10" fillId="15" borderId="8" xfId="1" applyFont="1" applyFill="1" applyBorder="1" applyAlignment="1">
      <alignment horizontal="center" vertical="center" wrapText="1"/>
    </xf>
    <xf numFmtId="3" fontId="18" fillId="17" borderId="0" xfId="0" applyNumberFormat="1" applyFont="1" applyFill="1" applyAlignment="1">
      <alignment horizontal="center" vertical="top"/>
    </xf>
    <xf numFmtId="0" fontId="10" fillId="17" borderId="5" xfId="0" applyFont="1" applyFill="1" applyBorder="1" applyAlignment="1">
      <alignment horizontal="left" vertical="top"/>
    </xf>
    <xf numFmtId="1" fontId="10" fillId="17" borderId="22" xfId="0" applyNumberFormat="1" applyFont="1" applyFill="1" applyBorder="1" applyAlignment="1">
      <alignment horizontal="center" vertical="top"/>
    </xf>
    <xf numFmtId="4" fontId="18" fillId="17" borderId="2" xfId="0" applyNumberFormat="1" applyFont="1" applyFill="1" applyBorder="1" applyAlignment="1">
      <alignment horizontal="right" vertical="top"/>
    </xf>
    <xf numFmtId="14" fontId="10" fillId="17" borderId="6" xfId="0" applyNumberFormat="1" applyFont="1" applyFill="1" applyBorder="1" applyAlignment="1">
      <alignment horizontal="center" vertical="center"/>
    </xf>
    <xf numFmtId="1" fontId="10" fillId="17" borderId="5" xfId="0" applyNumberFormat="1" applyFont="1" applyFill="1" applyBorder="1" applyAlignment="1">
      <alignment horizontal="left" vertical="top"/>
    </xf>
    <xf numFmtId="1" fontId="10" fillId="17" borderId="2" xfId="0" applyNumberFormat="1" applyFont="1" applyFill="1" applyBorder="1" applyAlignment="1">
      <alignment horizontal="left" vertical="top"/>
    </xf>
    <xf numFmtId="1" fontId="7" fillId="17" borderId="5" xfId="0" applyNumberFormat="1" applyFont="1" applyFill="1" applyBorder="1" applyAlignment="1">
      <alignment vertical="top"/>
    </xf>
    <xf numFmtId="1" fontId="10" fillId="17" borderId="2" xfId="0" applyNumberFormat="1" applyFont="1" applyFill="1" applyBorder="1" applyAlignment="1">
      <alignment horizontal="left" vertical="center" wrapText="1"/>
    </xf>
    <xf numFmtId="1" fontId="10" fillId="17" borderId="6" xfId="0" applyNumberFormat="1" applyFont="1" applyFill="1" applyBorder="1" applyAlignment="1">
      <alignment vertical="center"/>
    </xf>
    <xf numFmtId="1" fontId="10" fillId="17" borderId="8" xfId="0" applyNumberFormat="1" applyFont="1" applyFill="1" applyBorder="1" applyAlignment="1">
      <alignment vertical="center"/>
    </xf>
    <xf numFmtId="1" fontId="18" fillId="17" borderId="8" xfId="0" applyNumberFormat="1" applyFont="1" applyFill="1" applyBorder="1"/>
    <xf numFmtId="0" fontId="34" fillId="17" borderId="0" xfId="0" applyFont="1" applyFill="1"/>
    <xf numFmtId="0" fontId="10" fillId="15" borderId="5" xfId="0" applyFont="1" applyFill="1" applyBorder="1" applyAlignment="1">
      <alignment horizontal="left" vertical="top" wrapText="1"/>
    </xf>
    <xf numFmtId="49" fontId="10" fillId="15" borderId="2" xfId="0" applyNumberFormat="1" applyFont="1" applyFill="1" applyBorder="1" applyAlignment="1">
      <alignment horizontal="left" vertical="top"/>
    </xf>
    <xf numFmtId="0" fontId="10" fillId="15" borderId="6" xfId="0" applyFont="1" applyFill="1" applyBorder="1" applyAlignment="1">
      <alignment horizontal="center" vertical="top"/>
    </xf>
    <xf numFmtId="4" fontId="10" fillId="15" borderId="2" xfId="0" applyNumberFormat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vertical="top"/>
    </xf>
    <xf numFmtId="14" fontId="10" fillId="15" borderId="6" xfId="0" applyNumberFormat="1" applyFont="1" applyFill="1" applyBorder="1" applyAlignment="1">
      <alignment horizontal="center" vertical="center"/>
    </xf>
    <xf numFmtId="0" fontId="7" fillId="15" borderId="5" xfId="0" applyFont="1" applyFill="1" applyBorder="1" applyAlignment="1">
      <alignment vertical="top"/>
    </xf>
    <xf numFmtId="0" fontId="10" fillId="15" borderId="2" xfId="0" applyFont="1" applyFill="1" applyBorder="1" applyAlignment="1">
      <alignment horizontal="left" vertical="center" wrapText="1"/>
    </xf>
    <xf numFmtId="0" fontId="10" fillId="15" borderId="6" xfId="0" applyFont="1" applyFill="1" applyBorder="1" applyAlignment="1">
      <alignment vertical="center"/>
    </xf>
    <xf numFmtId="0" fontId="10" fillId="15" borderId="8" xfId="0" applyFont="1" applyFill="1" applyBorder="1" applyAlignment="1">
      <alignment vertical="center"/>
    </xf>
    <xf numFmtId="1" fontId="46" fillId="15" borderId="8" xfId="0" applyNumberFormat="1" applyFont="1" applyFill="1" applyBorder="1" applyAlignment="1">
      <alignment vertical="center"/>
    </xf>
    <xf numFmtId="0" fontId="45" fillId="15" borderId="0" xfId="0" applyFont="1" applyFill="1" applyAlignment="1">
      <alignment vertical="center"/>
    </xf>
    <xf numFmtId="0" fontId="10" fillId="15" borderId="2" xfId="0" applyFont="1" applyFill="1" applyBorder="1" applyAlignment="1">
      <alignment horizontal="right" vertical="top" wrapText="1"/>
    </xf>
    <xf numFmtId="0" fontId="10" fillId="15" borderId="2" xfId="0" applyFont="1" applyFill="1" applyBorder="1" applyAlignment="1">
      <alignment horizontal="center" vertical="top" wrapText="1"/>
    </xf>
    <xf numFmtId="167" fontId="18" fillId="15" borderId="2" xfId="0" applyNumberFormat="1" applyFont="1" applyFill="1" applyBorder="1" applyAlignment="1">
      <alignment horizontal="right" vertical="top"/>
    </xf>
    <xf numFmtId="167" fontId="18" fillId="15" borderId="2" xfId="0" applyNumberFormat="1" applyFont="1" applyFill="1" applyBorder="1" applyAlignment="1">
      <alignment vertical="top"/>
    </xf>
    <xf numFmtId="14" fontId="10" fillId="15" borderId="5" xfId="0" applyNumberFormat="1" applyFont="1" applyFill="1" applyBorder="1" applyAlignment="1">
      <alignment vertical="top"/>
    </xf>
    <xf numFmtId="0" fontId="10" fillId="15" borderId="2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vertical="center" wrapText="1"/>
    </xf>
    <xf numFmtId="0" fontId="34" fillId="15" borderId="2" xfId="0" applyFont="1" applyFill="1" applyBorder="1" applyAlignment="1">
      <alignment vertical="center"/>
    </xf>
    <xf numFmtId="0" fontId="10" fillId="12" borderId="2" xfId="0" applyFont="1" applyFill="1" applyBorder="1" applyAlignment="1">
      <alignment horizontal="center" vertical="top"/>
    </xf>
    <xf numFmtId="0" fontId="10" fillId="12" borderId="2" xfId="0" applyFont="1" applyFill="1" applyBorder="1" applyAlignment="1">
      <alignment horizontal="right" vertical="top" wrapText="1"/>
    </xf>
    <xf numFmtId="0" fontId="10" fillId="12" borderId="2" xfId="0" applyFont="1" applyFill="1" applyBorder="1" applyAlignment="1">
      <alignment horizontal="center" vertical="top" wrapText="1"/>
    </xf>
    <xf numFmtId="167" fontId="18" fillId="12" borderId="2" xfId="0" applyNumberFormat="1" applyFont="1" applyFill="1" applyBorder="1" applyAlignment="1">
      <alignment horizontal="right" vertical="top"/>
    </xf>
    <xf numFmtId="167" fontId="18" fillId="12" borderId="2" xfId="0" applyNumberFormat="1" applyFont="1" applyFill="1" applyBorder="1" applyAlignment="1">
      <alignment vertical="top"/>
    </xf>
    <xf numFmtId="14" fontId="10" fillId="12" borderId="5" xfId="0" applyNumberFormat="1" applyFont="1" applyFill="1" applyBorder="1" applyAlignment="1">
      <alignment vertical="top"/>
    </xf>
    <xf numFmtId="0" fontId="10" fillId="12" borderId="2" xfId="0" applyFont="1" applyFill="1" applyBorder="1" applyAlignment="1">
      <alignment horizontal="left" vertical="top" wrapText="1"/>
    </xf>
    <xf numFmtId="0" fontId="10" fillId="12" borderId="5" xfId="0" applyFont="1" applyFill="1" applyBorder="1" applyAlignment="1">
      <alignment horizontal="left" vertical="top" wrapText="1"/>
    </xf>
    <xf numFmtId="0" fontId="10" fillId="12" borderId="8" xfId="0" applyFont="1" applyFill="1" applyBorder="1" applyAlignment="1">
      <alignment horizontal="left" vertical="top" wrapText="1"/>
    </xf>
    <xf numFmtId="0" fontId="10" fillId="12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vertical="center" wrapText="1"/>
    </xf>
    <xf numFmtId="0" fontId="10" fillId="12" borderId="2" xfId="0" applyFont="1" applyFill="1" applyBorder="1" applyAlignment="1">
      <alignment vertical="center" wrapText="1"/>
    </xf>
    <xf numFmtId="0" fontId="34" fillId="12" borderId="2" xfId="0" applyFont="1" applyFill="1" applyBorder="1" applyAlignment="1">
      <alignment vertical="center"/>
    </xf>
    <xf numFmtId="0" fontId="10" fillId="13" borderId="5" xfId="0" applyFont="1" applyFill="1" applyBorder="1" applyAlignment="1">
      <alignment horizontal="right" vertical="top" wrapText="1"/>
    </xf>
    <xf numFmtId="0" fontId="10" fillId="13" borderId="8" xfId="0" applyFont="1" applyFill="1" applyBorder="1" applyAlignment="1">
      <alignment horizontal="right" vertical="top"/>
    </xf>
    <xf numFmtId="0" fontId="10" fillId="13" borderId="2" xfId="0" applyFont="1" applyFill="1" applyBorder="1" applyAlignment="1">
      <alignment horizontal="left" vertical="top" wrapText="1"/>
    </xf>
    <xf numFmtId="0" fontId="10" fillId="13" borderId="2" xfId="0" applyFont="1" applyFill="1" applyBorder="1" applyAlignment="1">
      <alignment horizontal="right" vertical="top" wrapText="1"/>
    </xf>
    <xf numFmtId="167" fontId="18" fillId="13" borderId="2" xfId="0" applyNumberFormat="1" applyFont="1" applyFill="1" applyBorder="1" applyAlignment="1">
      <alignment horizontal="right" vertical="top"/>
    </xf>
    <xf numFmtId="167" fontId="18" fillId="13" borderId="2" xfId="0" applyNumberFormat="1" applyFont="1" applyFill="1" applyBorder="1" applyAlignment="1">
      <alignment vertical="top"/>
    </xf>
    <xf numFmtId="14" fontId="10" fillId="13" borderId="5" xfId="0" applyNumberFormat="1" applyFont="1" applyFill="1" applyBorder="1" applyAlignment="1">
      <alignment vertical="top"/>
    </xf>
    <xf numFmtId="0" fontId="10" fillId="13" borderId="5" xfId="0" applyFont="1" applyFill="1" applyBorder="1" applyAlignment="1">
      <alignment horizontal="left" vertical="top" wrapText="1"/>
    </xf>
    <xf numFmtId="0" fontId="10" fillId="13" borderId="8" xfId="0" applyFont="1" applyFill="1" applyBorder="1" applyAlignment="1">
      <alignment horizontal="left" vertical="top" wrapText="1"/>
    </xf>
    <xf numFmtId="0" fontId="10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vertical="center" wrapText="1"/>
    </xf>
    <xf numFmtId="0" fontId="10" fillId="15" borderId="5" xfId="0" applyFont="1" applyFill="1" applyBorder="1" applyAlignment="1">
      <alignment horizontal="right" vertical="top" wrapText="1"/>
    </xf>
    <xf numFmtId="0" fontId="10" fillId="15" borderId="8" xfId="0" applyFont="1" applyFill="1" applyBorder="1" applyAlignment="1">
      <alignment horizontal="right" vertical="top"/>
    </xf>
    <xf numFmtId="0" fontId="10" fillId="15" borderId="6" xfId="0" applyFont="1" applyFill="1" applyBorder="1" applyAlignment="1">
      <alignment horizontal="right" vertical="top"/>
    </xf>
    <xf numFmtId="0" fontId="10" fillId="17" borderId="8" xfId="0" applyFont="1" applyFill="1" applyBorder="1" applyAlignment="1">
      <alignment horizontal="center" vertical="top"/>
    </xf>
    <xf numFmtId="167" fontId="10" fillId="17" borderId="2" xfId="0" applyNumberFormat="1" applyFont="1" applyFill="1" applyBorder="1" applyAlignment="1">
      <alignment horizontal="right" vertical="top"/>
    </xf>
    <xf numFmtId="1" fontId="7" fillId="17" borderId="8" xfId="0" applyNumberFormat="1" applyFont="1" applyFill="1" applyBorder="1" applyAlignment="1">
      <alignment horizontal="left" vertical="center"/>
    </xf>
    <xf numFmtId="1" fontId="10" fillId="17" borderId="2" xfId="0" applyNumberFormat="1" applyFont="1" applyFill="1" applyBorder="1" applyAlignment="1">
      <alignment horizontal="left" vertical="center"/>
    </xf>
    <xf numFmtId="0" fontId="10" fillId="17" borderId="2" xfId="0" applyFont="1" applyFill="1" applyBorder="1" applyAlignment="1">
      <alignment horizontal="right" vertical="top" wrapText="1"/>
    </xf>
    <xf numFmtId="0" fontId="10" fillId="17" borderId="2" xfId="0" applyFont="1" applyFill="1" applyBorder="1" applyAlignment="1">
      <alignment horizontal="center" vertical="top" wrapText="1"/>
    </xf>
    <xf numFmtId="167" fontId="18" fillId="17" borderId="2" xfId="0" applyNumberFormat="1" applyFont="1" applyFill="1" applyBorder="1" applyAlignment="1">
      <alignment horizontal="right" vertical="top"/>
    </xf>
    <xf numFmtId="4" fontId="10" fillId="17" borderId="2" xfId="0" applyNumberFormat="1" applyFont="1" applyFill="1" applyBorder="1" applyAlignment="1">
      <alignment vertical="top"/>
    </xf>
    <xf numFmtId="14" fontId="10" fillId="17" borderId="5" xfId="0" applyNumberFormat="1" applyFont="1" applyFill="1" applyBorder="1" applyAlignment="1">
      <alignment vertical="top"/>
    </xf>
    <xf numFmtId="0" fontId="10" fillId="17" borderId="2" xfId="0" applyFont="1" applyFill="1" applyBorder="1" applyAlignment="1">
      <alignment horizontal="left" vertical="top" wrapText="1"/>
    </xf>
    <xf numFmtId="0" fontId="10" fillId="17" borderId="5" xfId="0" applyFont="1" applyFill="1" applyBorder="1" applyAlignment="1">
      <alignment horizontal="left" vertical="top" wrapText="1"/>
    </xf>
    <xf numFmtId="0" fontId="10" fillId="17" borderId="8" xfId="0" applyFont="1" applyFill="1" applyBorder="1" applyAlignment="1">
      <alignment horizontal="left" vertical="top" wrapText="1"/>
    </xf>
    <xf numFmtId="0" fontId="10" fillId="17" borderId="8" xfId="0" applyFont="1" applyFill="1" applyBorder="1" applyAlignment="1">
      <alignment horizontal="center" vertical="center" wrapText="1"/>
    </xf>
    <xf numFmtId="0" fontId="10" fillId="17" borderId="8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34" fillId="17" borderId="2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left" vertical="center" wrapText="1"/>
    </xf>
    <xf numFmtId="0" fontId="7" fillId="12" borderId="2" xfId="0" applyFont="1" applyFill="1" applyBorder="1"/>
    <xf numFmtId="0" fontId="7" fillId="12" borderId="2" xfId="0" applyFont="1" applyFill="1" applyBorder="1" applyAlignment="1">
      <alignment vertical="top"/>
    </xf>
    <xf numFmtId="4" fontId="7" fillId="12" borderId="2" xfId="0" applyNumberFormat="1" applyFont="1" applyFill="1" applyBorder="1"/>
    <xf numFmtId="0" fontId="0" fillId="12" borderId="2" xfId="0" applyFill="1" applyBorder="1"/>
    <xf numFmtId="0" fontId="7" fillId="12" borderId="2" xfId="0" applyFont="1" applyFill="1" applyBorder="1" applyAlignment="1">
      <alignment vertical="center" wrapText="1"/>
    </xf>
    <xf numFmtId="0" fontId="7" fillId="15" borderId="2" xfId="0" applyFont="1" applyFill="1" applyBorder="1" applyAlignment="1">
      <alignment vertical="top"/>
    </xf>
    <xf numFmtId="4" fontId="7" fillId="15" borderId="2" xfId="0" applyNumberFormat="1" applyFont="1" applyFill="1" applyBorder="1"/>
    <xf numFmtId="49" fontId="10" fillId="14" borderId="6" xfId="0" applyNumberFormat="1" applyFont="1" applyFill="1" applyBorder="1" applyAlignment="1">
      <alignment horizontal="center" vertical="top"/>
    </xf>
    <xf numFmtId="4" fontId="10" fillId="14" borderId="2" xfId="0" applyNumberFormat="1" applyFont="1" applyFill="1" applyBorder="1" applyAlignment="1">
      <alignment horizontal="center" vertical="top"/>
    </xf>
    <xf numFmtId="14" fontId="10" fillId="14" borderId="6" xfId="0" applyNumberFormat="1" applyFont="1" applyFill="1" applyBorder="1" applyAlignment="1">
      <alignment horizontal="center" vertical="center"/>
    </xf>
    <xf numFmtId="4" fontId="7" fillId="14" borderId="2" xfId="0" applyNumberFormat="1" applyFont="1" applyFill="1" applyBorder="1" applyAlignment="1">
      <alignment horizontal="center" vertical="top"/>
    </xf>
    <xf numFmtId="0" fontId="58" fillId="14" borderId="5" xfId="0" applyFont="1" applyFill="1" applyBorder="1" applyAlignment="1">
      <alignment horizontal="center" vertical="top"/>
    </xf>
    <xf numFmtId="0" fontId="10" fillId="14" borderId="2" xfId="0" applyFont="1" applyFill="1" applyBorder="1" applyAlignment="1">
      <alignment horizontal="left" vertical="center" wrapText="1"/>
    </xf>
    <xf numFmtId="4" fontId="14" fillId="14" borderId="8" xfId="0" applyNumberFormat="1" applyFont="1" applyFill="1" applyBorder="1" applyAlignment="1">
      <alignment vertical="center"/>
    </xf>
    <xf numFmtId="0" fontId="14" fillId="14" borderId="8" xfId="0" applyFont="1" applyFill="1" applyBorder="1" applyAlignment="1">
      <alignment horizontal="center" vertical="center" wrapText="1"/>
    </xf>
    <xf numFmtId="1" fontId="17" fillId="14" borderId="8" xfId="0" applyNumberFormat="1" applyFont="1" applyFill="1" applyBorder="1" applyAlignment="1">
      <alignment vertical="center"/>
    </xf>
    <xf numFmtId="0" fontId="17" fillId="13" borderId="8" xfId="0" applyFont="1" applyFill="1" applyBorder="1" applyAlignment="1">
      <alignment horizontal="left" vertical="top" wrapText="1"/>
    </xf>
    <xf numFmtId="0" fontId="24" fillId="13" borderId="9" xfId="0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center" vertical="top" wrapText="1"/>
    </xf>
    <xf numFmtId="167" fontId="21" fillId="13" borderId="8" xfId="0" applyNumberFormat="1" applyFont="1" applyFill="1" applyBorder="1" applyAlignment="1">
      <alignment horizontal="right" vertical="top" wrapText="1"/>
    </xf>
    <xf numFmtId="4" fontId="43" fillId="13" borderId="8" xfId="0" applyNumberFormat="1" applyFont="1" applyFill="1" applyBorder="1" applyAlignment="1">
      <alignment horizontal="right" vertical="top" wrapText="1"/>
    </xf>
    <xf numFmtId="4" fontId="24" fillId="13" borderId="8" xfId="0" applyNumberFormat="1" applyFont="1" applyFill="1" applyBorder="1" applyAlignment="1">
      <alignment horizontal="right" vertical="top"/>
    </xf>
    <xf numFmtId="0" fontId="7" fillId="13" borderId="11" xfId="0" applyFont="1" applyFill="1" applyBorder="1" applyAlignment="1">
      <alignment horizontal="left" vertical="top" wrapText="1"/>
    </xf>
    <xf numFmtId="0" fontId="7" fillId="13" borderId="8" xfId="0" applyFont="1" applyFill="1" applyBorder="1" applyAlignment="1">
      <alignment vertical="center" wrapText="1"/>
    </xf>
    <xf numFmtId="1" fontId="7" fillId="13" borderId="2" xfId="0" applyNumberFormat="1" applyFont="1" applyFill="1" applyBorder="1" applyAlignment="1">
      <alignment horizontal="left" vertical="center"/>
    </xf>
    <xf numFmtId="0" fontId="7" fillId="14" borderId="9" xfId="0" applyFont="1" applyFill="1" applyBorder="1" applyAlignment="1">
      <alignment horizontal="left" vertical="top" wrapText="1"/>
    </xf>
    <xf numFmtId="0" fontId="7" fillId="14" borderId="9" xfId="0" applyFont="1" applyFill="1" applyBorder="1" applyAlignment="1">
      <alignment horizontal="left" vertical="top"/>
    </xf>
    <xf numFmtId="0" fontId="7" fillId="14" borderId="3" xfId="0" applyFont="1" applyFill="1" applyBorder="1" applyAlignment="1">
      <alignment horizontal="left" vertical="top" wrapText="1"/>
    </xf>
    <xf numFmtId="0" fontId="24" fillId="14" borderId="2" xfId="0" applyFont="1" applyFill="1" applyBorder="1" applyAlignment="1">
      <alignment horizontal="center" vertical="top"/>
    </xf>
    <xf numFmtId="167" fontId="7" fillId="14" borderId="3" xfId="0" applyNumberFormat="1" applyFont="1" applyFill="1" applyBorder="1" applyAlignment="1">
      <alignment horizontal="right" vertical="top" wrapText="1"/>
    </xf>
    <xf numFmtId="4" fontId="17" fillId="14" borderId="3" xfId="0" applyNumberFormat="1" applyFont="1" applyFill="1" applyBorder="1" applyAlignment="1">
      <alignment vertical="top"/>
    </xf>
    <xf numFmtId="4" fontId="7" fillId="14" borderId="3" xfId="0" applyNumberFormat="1" applyFont="1" applyFill="1" applyBorder="1" applyAlignment="1">
      <alignment vertical="top"/>
    </xf>
    <xf numFmtId="14" fontId="21" fillId="14" borderId="5" xfId="0" applyNumberFormat="1" applyFont="1" applyFill="1" applyBorder="1" applyAlignment="1">
      <alignment horizontal="right" vertical="top" wrapText="1"/>
    </xf>
    <xf numFmtId="0" fontId="7" fillId="14" borderId="2" xfId="0" applyFont="1" applyFill="1" applyBorder="1" applyAlignment="1">
      <alignment horizontal="left" vertical="top" wrapText="1"/>
    </xf>
    <xf numFmtId="0" fontId="7" fillId="14" borderId="11" xfId="0" applyFont="1" applyFill="1" applyBorder="1" applyAlignment="1">
      <alignment horizontal="left" vertical="top" wrapText="1"/>
    </xf>
    <xf numFmtId="0" fontId="7" fillId="14" borderId="8" xfId="0" applyFont="1" applyFill="1" applyBorder="1" applyAlignment="1">
      <alignment horizontal="left" vertical="top" wrapText="1"/>
    </xf>
    <xf numFmtId="0" fontId="7" fillId="14" borderId="9" xfId="0" applyFont="1" applyFill="1" applyBorder="1" applyAlignment="1">
      <alignment horizontal="center" vertical="top" wrapText="1"/>
    </xf>
    <xf numFmtId="0" fontId="7" fillId="14" borderId="9" xfId="0" applyFont="1" applyFill="1" applyBorder="1" applyAlignment="1">
      <alignment vertical="center" wrapText="1"/>
    </xf>
    <xf numFmtId="0" fontId="24" fillId="13" borderId="2" xfId="0" applyFont="1" applyFill="1" applyBorder="1" applyAlignment="1">
      <alignment horizontal="center" vertical="top"/>
    </xf>
    <xf numFmtId="167" fontId="21" fillId="13" borderId="2" xfId="0" applyNumberFormat="1" applyFont="1" applyFill="1" applyBorder="1" applyAlignment="1">
      <alignment horizontal="right" vertical="top"/>
    </xf>
    <xf numFmtId="4" fontId="7" fillId="13" borderId="2" xfId="0" applyNumberFormat="1" applyFont="1" applyFill="1" applyBorder="1" applyAlignment="1">
      <alignment vertical="top"/>
    </xf>
    <xf numFmtId="0" fontId="7" fillId="13" borderId="9" xfId="0" applyFont="1" applyFill="1" applyBorder="1" applyAlignment="1">
      <alignment horizontal="center" vertical="top" wrapText="1"/>
    </xf>
    <xf numFmtId="1" fontId="7" fillId="13" borderId="8" xfId="0" applyNumberFormat="1" applyFont="1" applyFill="1" applyBorder="1" applyAlignment="1">
      <alignment horizontal="left" vertical="center" wrapText="1"/>
    </xf>
    <xf numFmtId="0" fontId="17" fillId="14" borderId="2" xfId="0" applyFont="1" applyFill="1" applyBorder="1" applyAlignment="1">
      <alignment horizontal="left" vertical="top"/>
    </xf>
    <xf numFmtId="167" fontId="23" fillId="14" borderId="2" xfId="0" applyNumberFormat="1" applyFont="1" applyFill="1" applyBorder="1" applyAlignment="1">
      <alignment horizontal="right" vertical="top"/>
    </xf>
    <xf numFmtId="4" fontId="23" fillId="14" borderId="2" xfId="0" applyNumberFormat="1" applyFont="1" applyFill="1" applyBorder="1" applyAlignment="1">
      <alignment horizontal="right" vertical="top"/>
    </xf>
    <xf numFmtId="4" fontId="7" fillId="14" borderId="9" xfId="0" applyNumberFormat="1" applyFont="1" applyFill="1" applyBorder="1" applyAlignment="1">
      <alignment horizontal="right" vertical="top" wrapText="1"/>
    </xf>
    <xf numFmtId="0" fontId="7" fillId="14" borderId="8" xfId="0" applyFont="1" applyFill="1" applyBorder="1" applyAlignment="1">
      <alignment horizontal="center" vertical="top" wrapText="1"/>
    </xf>
    <xf numFmtId="1" fontId="17" fillId="14" borderId="8" xfId="0" applyNumberFormat="1" applyFont="1" applyFill="1" applyBorder="1" applyAlignment="1">
      <alignment horizontal="left" vertical="center"/>
    </xf>
    <xf numFmtId="1" fontId="7" fillId="14" borderId="2" xfId="0" applyNumberFormat="1" applyFont="1" applyFill="1" applyBorder="1" applyAlignment="1">
      <alignment horizontal="left" vertical="center" wrapText="1"/>
    </xf>
    <xf numFmtId="4" fontId="7" fillId="14" borderId="2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horizontal="center" vertical="top"/>
    </xf>
    <xf numFmtId="0" fontId="7" fillId="19" borderId="8" xfId="0" applyFont="1" applyFill="1" applyBorder="1" applyAlignment="1">
      <alignment horizontal="left" vertical="top" wrapText="1"/>
    </xf>
    <xf numFmtId="0" fontId="17" fillId="19" borderId="2" xfId="0" applyFont="1" applyFill="1" applyBorder="1" applyAlignment="1">
      <alignment horizontal="left" vertical="top" wrapText="1"/>
    </xf>
    <xf numFmtId="0" fontId="7" fillId="19" borderId="9" xfId="0" applyFont="1" applyFill="1" applyBorder="1" applyAlignment="1">
      <alignment horizontal="left" vertical="top" wrapText="1"/>
    </xf>
    <xf numFmtId="0" fontId="24" fillId="19" borderId="2" xfId="0" applyFont="1" applyFill="1" applyBorder="1" applyAlignment="1">
      <alignment horizontal="center" vertical="top"/>
    </xf>
    <xf numFmtId="167" fontId="23" fillId="19" borderId="2" xfId="0" applyNumberFormat="1" applyFont="1" applyFill="1" applyBorder="1" applyAlignment="1">
      <alignment horizontal="right" vertical="top"/>
    </xf>
    <xf numFmtId="4" fontId="17" fillId="19" borderId="2" xfId="0" applyNumberFormat="1" applyFont="1" applyFill="1" applyBorder="1" applyAlignment="1">
      <alignment horizontal="right" vertical="top"/>
    </xf>
    <xf numFmtId="4" fontId="23" fillId="19" borderId="2" xfId="0" applyNumberFormat="1" applyFont="1" applyFill="1" applyBorder="1" applyAlignment="1">
      <alignment horizontal="right" vertical="top"/>
    </xf>
    <xf numFmtId="4" fontId="7" fillId="19" borderId="9" xfId="0" applyNumberFormat="1" applyFont="1" applyFill="1" applyBorder="1" applyAlignment="1">
      <alignment horizontal="right" vertical="top" wrapText="1"/>
    </xf>
    <xf numFmtId="14" fontId="21" fillId="19" borderId="5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vertical="top" wrapText="1"/>
    </xf>
    <xf numFmtId="0" fontId="7" fillId="19" borderId="11" xfId="0" applyFont="1" applyFill="1" applyBorder="1" applyAlignment="1">
      <alignment horizontal="left" vertical="top" wrapText="1"/>
    </xf>
    <xf numFmtId="0" fontId="7" fillId="19" borderId="2" xfId="0" applyFont="1" applyFill="1" applyBorder="1" applyAlignment="1">
      <alignment horizontal="left" vertical="top" wrapText="1"/>
    </xf>
    <xf numFmtId="0" fontId="7" fillId="19" borderId="8" xfId="0" applyFont="1" applyFill="1" applyBorder="1" applyAlignment="1">
      <alignment horizontal="center" vertical="top" wrapText="1"/>
    </xf>
    <xf numFmtId="1" fontId="17" fillId="19" borderId="8" xfId="0" applyNumberFormat="1" applyFont="1" applyFill="1" applyBorder="1" applyAlignment="1">
      <alignment horizontal="left" vertical="center"/>
    </xf>
    <xf numFmtId="1" fontId="7" fillId="19" borderId="2" xfId="0" applyNumberFormat="1" applyFont="1" applyFill="1" applyBorder="1" applyAlignment="1">
      <alignment horizontal="left" vertical="center" wrapText="1"/>
    </xf>
    <xf numFmtId="0" fontId="0" fillId="19" borderId="0" xfId="0" applyFill="1"/>
    <xf numFmtId="4" fontId="7" fillId="19" borderId="2" xfId="0" applyNumberFormat="1" applyFont="1" applyFill="1" applyBorder="1" applyAlignment="1">
      <alignment horizontal="right" vertical="top" wrapText="1"/>
    </xf>
    <xf numFmtId="0" fontId="17" fillId="19" borderId="2" xfId="0" applyFont="1" applyFill="1" applyBorder="1" applyAlignment="1">
      <alignment horizontal="left" vertical="top"/>
    </xf>
    <xf numFmtId="167" fontId="21" fillId="19" borderId="2" xfId="0" applyNumberFormat="1" applyFont="1" applyFill="1" applyBorder="1" applyAlignment="1">
      <alignment horizontal="right" vertical="top" wrapText="1"/>
    </xf>
    <xf numFmtId="4" fontId="17" fillId="19" borderId="2" xfId="0" applyNumberFormat="1" applyFont="1" applyFill="1" applyBorder="1" applyAlignment="1">
      <alignment horizontal="right" vertical="top" wrapText="1"/>
    </xf>
    <xf numFmtId="4" fontId="21" fillId="19" borderId="2" xfId="0" applyNumberFormat="1" applyFont="1" applyFill="1" applyBorder="1" applyAlignment="1">
      <alignment horizontal="right" vertical="top" wrapText="1"/>
    </xf>
    <xf numFmtId="0" fontId="7" fillId="19" borderId="3" xfId="0" applyFont="1" applyFill="1" applyBorder="1" applyAlignment="1">
      <alignment horizontal="left" vertical="top" wrapText="1"/>
    </xf>
    <xf numFmtId="1" fontId="17" fillId="19" borderId="8" xfId="0" applyNumberFormat="1" applyFont="1" applyFill="1" applyBorder="1" applyAlignment="1">
      <alignment horizontal="left" vertical="center" wrapText="1"/>
    </xf>
    <xf numFmtId="167" fontId="23" fillId="19" borderId="8" xfId="0" applyNumberFormat="1" applyFont="1" applyFill="1" applyBorder="1" applyAlignment="1">
      <alignment horizontal="right" vertical="top"/>
    </xf>
    <xf numFmtId="167" fontId="7" fillId="14" borderId="9" xfId="0" applyNumberFormat="1" applyFont="1" applyFill="1" applyBorder="1" applyAlignment="1">
      <alignment horizontal="right" vertical="top" wrapText="1"/>
    </xf>
    <xf numFmtId="1" fontId="17" fillId="14" borderId="8" xfId="0" applyNumberFormat="1" applyFont="1" applyFill="1" applyBorder="1" applyAlignment="1">
      <alignment horizontal="left" vertical="center" wrapText="1"/>
    </xf>
    <xf numFmtId="167" fontId="21" fillId="14" borderId="2" xfId="0" applyNumberFormat="1" applyFont="1" applyFill="1" applyBorder="1" applyAlignment="1">
      <alignment horizontal="right" vertical="top" wrapText="1"/>
    </xf>
    <xf numFmtId="167" fontId="7" fillId="19" borderId="2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horizontal="center" vertical="top" wrapText="1"/>
    </xf>
    <xf numFmtId="167" fontId="7" fillId="14" borderId="2" xfId="0" applyNumberFormat="1" applyFont="1" applyFill="1" applyBorder="1" applyAlignment="1">
      <alignment horizontal="right" vertical="top" wrapText="1"/>
    </xf>
    <xf numFmtId="0" fontId="10" fillId="15" borderId="6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center" vertical="top" wrapText="1"/>
    </xf>
    <xf numFmtId="167" fontId="10" fillId="15" borderId="8" xfId="0" applyNumberFormat="1" applyFont="1" applyFill="1" applyBorder="1" applyAlignment="1">
      <alignment horizontal="right" vertical="top" wrapText="1"/>
    </xf>
    <xf numFmtId="167" fontId="10" fillId="15" borderId="8" xfId="0" applyNumberFormat="1" applyFont="1" applyFill="1" applyBorder="1" applyAlignment="1">
      <alignment vertical="top" wrapText="1"/>
    </xf>
    <xf numFmtId="14" fontId="21" fillId="15" borderId="5" xfId="0" applyNumberFormat="1" applyFont="1" applyFill="1" applyBorder="1" applyAlignment="1">
      <alignment horizontal="right" vertical="top" wrapText="1"/>
    </xf>
    <xf numFmtId="1" fontId="10" fillId="15" borderId="8" xfId="0" applyNumberFormat="1" applyFont="1" applyFill="1" applyBorder="1" applyAlignment="1">
      <alignment horizontal="left" vertical="center" wrapText="1"/>
    </xf>
    <xf numFmtId="1" fontId="10" fillId="15" borderId="2" xfId="0" applyNumberFormat="1" applyFont="1" applyFill="1" applyBorder="1" applyAlignment="1">
      <alignment horizontal="left" vertical="center"/>
    </xf>
    <xf numFmtId="0" fontId="10" fillId="15" borderId="2" xfId="0" applyFont="1" applyFill="1" applyBorder="1" applyAlignment="1">
      <alignment vertical="top" wrapText="1"/>
    </xf>
    <xf numFmtId="0" fontId="10" fillId="15" borderId="9" xfId="0" applyFont="1" applyFill="1" applyBorder="1" applyAlignment="1">
      <alignment horizontal="left" vertical="top" wrapText="1"/>
    </xf>
    <xf numFmtId="0" fontId="10" fillId="15" borderId="9" xfId="0" applyFont="1" applyFill="1" applyBorder="1" applyAlignment="1">
      <alignment horizontal="center" vertical="top" wrapText="1"/>
    </xf>
    <xf numFmtId="0" fontId="0" fillId="15" borderId="2" xfId="0" applyFill="1" applyBorder="1" applyAlignment="1">
      <alignment vertical="top"/>
    </xf>
    <xf numFmtId="0" fontId="7" fillId="15" borderId="2" xfId="0" applyFont="1" applyFill="1" applyBorder="1" applyAlignment="1">
      <alignment horizontal="center" vertical="top" wrapText="1"/>
    </xf>
    <xf numFmtId="0" fontId="7" fillId="15" borderId="5" xfId="0" applyFont="1" applyFill="1" applyBorder="1" applyAlignment="1">
      <alignment horizontal="center" vertical="top" wrapText="1"/>
    </xf>
    <xf numFmtId="0" fontId="7" fillId="15" borderId="8" xfId="0" applyFont="1" applyFill="1" applyBorder="1" applyAlignment="1">
      <alignment horizontal="left" vertical="top" wrapText="1"/>
    </xf>
    <xf numFmtId="0" fontId="7" fillId="15" borderId="2" xfId="0" applyFont="1" applyFill="1" applyBorder="1" applyAlignment="1">
      <alignment horizontal="center" vertical="center" wrapText="1"/>
    </xf>
    <xf numFmtId="1" fontId="7" fillId="15" borderId="2" xfId="0" applyNumberFormat="1" applyFont="1" applyFill="1" applyBorder="1" applyAlignment="1">
      <alignment horizontal="left" vertical="center" wrapText="1"/>
    </xf>
    <xf numFmtId="1" fontId="7" fillId="15" borderId="2" xfId="0" applyNumberFormat="1" applyFont="1" applyFill="1" applyBorder="1" applyAlignment="1">
      <alignment horizontal="left" vertical="center"/>
    </xf>
    <xf numFmtId="0" fontId="10" fillId="13" borderId="6" xfId="0" applyFont="1" applyFill="1" applyBorder="1" applyAlignment="1">
      <alignment horizontal="left" vertical="top" wrapText="1"/>
    </xf>
    <xf numFmtId="0" fontId="10" fillId="13" borderId="2" xfId="0" applyFont="1" applyFill="1" applyBorder="1" applyAlignment="1">
      <alignment vertical="top" wrapText="1"/>
    </xf>
    <xf numFmtId="0" fontId="10" fillId="13" borderId="9" xfId="0" applyFont="1" applyFill="1" applyBorder="1" applyAlignment="1">
      <alignment horizontal="left" vertical="top" wrapText="1"/>
    </xf>
    <xf numFmtId="0" fontId="10" fillId="13" borderId="9" xfId="0" applyFont="1" applyFill="1" applyBorder="1" applyAlignment="1">
      <alignment horizontal="center" vertical="top" wrapText="1"/>
    </xf>
    <xf numFmtId="167" fontId="10" fillId="13" borderId="8" xfId="0" applyNumberFormat="1" applyFont="1" applyFill="1" applyBorder="1" applyAlignment="1">
      <alignment horizontal="right" vertical="top" wrapText="1"/>
    </xf>
    <xf numFmtId="167" fontId="10" fillId="13" borderId="8" xfId="0" applyNumberFormat="1" applyFont="1" applyFill="1" applyBorder="1" applyAlignment="1">
      <alignment vertical="top" wrapText="1"/>
    </xf>
    <xf numFmtId="0" fontId="0" fillId="12" borderId="0" xfId="0" applyFill="1" applyAlignment="1">
      <alignment vertical="top" wrapText="1"/>
    </xf>
    <xf numFmtId="0" fontId="10" fillId="12" borderId="2" xfId="0" applyFont="1" applyFill="1" applyBorder="1" applyAlignment="1">
      <alignment vertical="top" wrapText="1"/>
    </xf>
    <xf numFmtId="0" fontId="10" fillId="12" borderId="8" xfId="0" applyFont="1" applyFill="1" applyBorder="1" applyAlignment="1">
      <alignment horizontal="center" vertical="top" wrapText="1"/>
    </xf>
    <xf numFmtId="167" fontId="10" fillId="12" borderId="8" xfId="0" applyNumberFormat="1" applyFont="1" applyFill="1" applyBorder="1" applyAlignment="1">
      <alignment horizontal="right" vertical="top" wrapText="1"/>
    </xf>
    <xf numFmtId="167" fontId="10" fillId="12" borderId="8" xfId="0" applyNumberFormat="1" applyFont="1" applyFill="1" applyBorder="1" applyAlignment="1">
      <alignment vertical="top" wrapText="1"/>
    </xf>
    <xf numFmtId="0" fontId="0" fillId="12" borderId="2" xfId="0" applyFill="1" applyBorder="1" applyAlignment="1">
      <alignment vertical="top"/>
    </xf>
    <xf numFmtId="0" fontId="7" fillId="12" borderId="2" xfId="0" applyFont="1" applyFill="1" applyBorder="1" applyAlignment="1">
      <alignment horizontal="center" vertical="center" wrapText="1"/>
    </xf>
    <xf numFmtId="0" fontId="0" fillId="12" borderId="0" xfId="0" applyFill="1" applyAlignment="1">
      <alignment vertical="center"/>
    </xf>
    <xf numFmtId="167" fontId="18" fillId="15" borderId="2" xfId="0" applyNumberFormat="1" applyFont="1" applyFill="1" applyBorder="1" applyAlignment="1">
      <alignment horizontal="right" vertical="top" wrapText="1"/>
    </xf>
    <xf numFmtId="0" fontId="7" fillId="15" borderId="2" xfId="0" applyFont="1" applyFill="1" applyBorder="1" applyAlignment="1">
      <alignment horizontal="left" vertical="top" wrapText="1"/>
    </xf>
    <xf numFmtId="0" fontId="7" fillId="15" borderId="11" xfId="0" applyFont="1" applyFill="1" applyBorder="1" applyAlignment="1">
      <alignment horizontal="left" vertical="top" wrapText="1"/>
    </xf>
    <xf numFmtId="0" fontId="7" fillId="15" borderId="8" xfId="0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left" vertical="center" wrapText="1"/>
    </xf>
    <xf numFmtId="0" fontId="7" fillId="15" borderId="2" xfId="0" applyFont="1" applyFill="1" applyBorder="1" applyAlignment="1">
      <alignment horizontal="left" vertical="center" wrapText="1"/>
    </xf>
    <xf numFmtId="0" fontId="0" fillId="15" borderId="2" xfId="0" applyFill="1" applyBorder="1" applyAlignment="1">
      <alignment vertical="top" wrapText="1"/>
    </xf>
    <xf numFmtId="0" fontId="7" fillId="15" borderId="5" xfId="0" applyFont="1" applyFill="1" applyBorder="1" applyAlignment="1">
      <alignment horizontal="left" vertical="top" wrapText="1"/>
    </xf>
    <xf numFmtId="4" fontId="43" fillId="13" borderId="2" xfId="0" applyNumberFormat="1" applyFont="1" applyFill="1" applyBorder="1" applyAlignment="1">
      <alignment horizontal="right" vertical="top" wrapText="1"/>
    </xf>
    <xf numFmtId="14" fontId="21" fillId="13" borderId="2" xfId="0" applyNumberFormat="1" applyFont="1" applyFill="1" applyBorder="1" applyAlignment="1">
      <alignment horizontal="right" vertical="top" wrapText="1"/>
    </xf>
    <xf numFmtId="0" fontId="7" fillId="13" borderId="19" xfId="0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vertical="top" wrapText="1"/>
    </xf>
    <xf numFmtId="0" fontId="10" fillId="15" borderId="3" xfId="0" applyFont="1" applyFill="1" applyBorder="1" applyAlignment="1">
      <alignment horizontal="center" vertical="top"/>
    </xf>
    <xf numFmtId="0" fontId="10" fillId="15" borderId="10" xfId="0" applyFont="1" applyFill="1" applyBorder="1" applyAlignment="1">
      <alignment horizontal="left" vertical="top" wrapText="1"/>
    </xf>
    <xf numFmtId="0" fontId="10" fillId="15" borderId="3" xfId="0" applyFont="1" applyFill="1" applyBorder="1" applyAlignment="1">
      <alignment horizontal="right" vertical="top" wrapText="1"/>
    </xf>
    <xf numFmtId="167" fontId="10" fillId="15" borderId="9" xfId="0" applyNumberFormat="1" applyFont="1" applyFill="1" applyBorder="1" applyAlignment="1">
      <alignment horizontal="right" vertical="top" wrapText="1"/>
    </xf>
    <xf numFmtId="14" fontId="21" fillId="15" borderId="2" xfId="0" applyNumberFormat="1" applyFont="1" applyFill="1" applyBorder="1" applyAlignment="1">
      <alignment horizontal="right" vertical="top" wrapText="1"/>
    </xf>
    <xf numFmtId="0" fontId="10" fillId="13" borderId="3" xfId="0" applyFont="1" applyFill="1" applyBorder="1" applyAlignment="1">
      <alignment horizontal="center" vertical="top"/>
    </xf>
    <xf numFmtId="0" fontId="10" fillId="13" borderId="3" xfId="0" applyFont="1" applyFill="1" applyBorder="1" applyAlignment="1">
      <alignment horizontal="left" vertical="top"/>
    </xf>
    <xf numFmtId="0" fontId="10" fillId="13" borderId="10" xfId="0" applyFont="1" applyFill="1" applyBorder="1" applyAlignment="1">
      <alignment horizontal="left" vertical="top" wrapText="1"/>
    </xf>
    <xf numFmtId="0" fontId="10" fillId="13" borderId="3" xfId="0" applyFont="1" applyFill="1" applyBorder="1" applyAlignment="1">
      <alignment horizontal="right" vertical="top" wrapText="1"/>
    </xf>
    <xf numFmtId="167" fontId="10" fillId="13" borderId="9" xfId="0" applyNumberFormat="1" applyFont="1" applyFill="1" applyBorder="1" applyAlignment="1">
      <alignment horizontal="right" vertical="top" wrapText="1"/>
    </xf>
    <xf numFmtId="4" fontId="7" fillId="13" borderId="2" xfId="0" applyNumberFormat="1" applyFont="1" applyFill="1" applyBorder="1" applyAlignment="1">
      <alignment horizontal="center" vertical="top" wrapText="1"/>
    </xf>
    <xf numFmtId="0" fontId="0" fillId="12" borderId="2" xfId="0" applyFill="1" applyBorder="1" applyAlignment="1">
      <alignment vertical="top" wrapText="1"/>
    </xf>
    <xf numFmtId="0" fontId="10" fillId="12" borderId="6" xfId="0" applyFont="1" applyFill="1" applyBorder="1" applyAlignment="1">
      <alignment horizontal="left" vertical="top" wrapText="1"/>
    </xf>
    <xf numFmtId="14" fontId="21" fillId="12" borderId="2" xfId="0" applyNumberFormat="1" applyFont="1" applyFill="1" applyBorder="1" applyAlignment="1">
      <alignment horizontal="right" vertical="top" wrapText="1"/>
    </xf>
    <xf numFmtId="0" fontId="7" fillId="20" borderId="1" xfId="0" applyFont="1" applyFill="1" applyBorder="1" applyAlignment="1">
      <alignment horizontal="center" vertical="top"/>
    </xf>
    <xf numFmtId="0" fontId="7" fillId="20" borderId="9" xfId="0" applyFont="1" applyFill="1" applyBorder="1" applyAlignment="1">
      <alignment horizontal="left" vertical="top" wrapText="1"/>
    </xf>
    <xf numFmtId="0" fontId="7" fillId="20" borderId="8" xfId="0" applyFont="1" applyFill="1" applyBorder="1" applyAlignment="1">
      <alignment horizontal="left" vertical="top"/>
    </xf>
    <xf numFmtId="0" fontId="17" fillId="20" borderId="8" xfId="0" applyFont="1" applyFill="1" applyBorder="1" applyAlignment="1">
      <alignment horizontal="left" vertical="top" wrapText="1"/>
    </xf>
    <xf numFmtId="0" fontId="53" fillId="20" borderId="5" xfId="0" applyFont="1" applyFill="1" applyBorder="1" applyAlignment="1">
      <alignment horizontal="left" vertical="top"/>
    </xf>
    <xf numFmtId="0" fontId="24" fillId="20" borderId="2" xfId="0" applyFont="1" applyFill="1" applyBorder="1" applyAlignment="1">
      <alignment horizontal="center" vertical="top"/>
    </xf>
    <xf numFmtId="167" fontId="21" fillId="20" borderId="8" xfId="0" applyNumberFormat="1" applyFont="1" applyFill="1" applyBorder="1" applyAlignment="1">
      <alignment horizontal="right" vertical="top" wrapText="1"/>
    </xf>
    <xf numFmtId="4" fontId="43" fillId="20" borderId="8" xfId="0" applyNumberFormat="1" applyFont="1" applyFill="1" applyBorder="1" applyAlignment="1">
      <alignment horizontal="right" vertical="top" wrapText="1"/>
    </xf>
    <xf numFmtId="4" fontId="24" fillId="20" borderId="8" xfId="0" applyNumberFormat="1" applyFont="1" applyFill="1" applyBorder="1" applyAlignment="1">
      <alignment horizontal="right" vertical="top"/>
    </xf>
    <xf numFmtId="14" fontId="21" fillId="20" borderId="5" xfId="0" applyNumberFormat="1" applyFont="1" applyFill="1" applyBorder="1" applyAlignment="1">
      <alignment horizontal="right" vertical="top" wrapText="1"/>
    </xf>
    <xf numFmtId="0" fontId="7" fillId="20" borderId="2" xfId="0" applyFont="1" applyFill="1" applyBorder="1" applyAlignment="1">
      <alignment horizontal="left" vertical="top" wrapText="1"/>
    </xf>
    <xf numFmtId="0" fontId="17" fillId="20" borderId="5" xfId="0" applyFont="1" applyFill="1" applyBorder="1" applyAlignment="1">
      <alignment horizontal="left" vertical="top" wrapText="1"/>
    </xf>
    <xf numFmtId="0" fontId="7" fillId="20" borderId="2" xfId="0" applyFont="1" applyFill="1" applyBorder="1" applyAlignment="1">
      <alignment vertical="top" wrapText="1"/>
    </xf>
    <xf numFmtId="0" fontId="0" fillId="20" borderId="8" xfId="0" applyFill="1" applyBorder="1" applyAlignment="1">
      <alignment horizontal="left" vertical="top"/>
    </xf>
    <xf numFmtId="0" fontId="7" fillId="20" borderId="8" xfId="0" applyFont="1" applyFill="1" applyBorder="1" applyAlignment="1">
      <alignment vertical="top" wrapText="1"/>
    </xf>
    <xf numFmtId="1" fontId="7" fillId="20" borderId="8" xfId="0" applyNumberFormat="1" applyFont="1" applyFill="1" applyBorder="1" applyAlignment="1">
      <alignment horizontal="left" vertical="top" wrapText="1"/>
    </xf>
    <xf numFmtId="1" fontId="7" fillId="20" borderId="2" xfId="0" applyNumberFormat="1" applyFont="1" applyFill="1" applyBorder="1" applyAlignment="1">
      <alignment horizontal="left" vertical="center"/>
    </xf>
    <xf numFmtId="0" fontId="0" fillId="20" borderId="0" xfId="0" applyFill="1"/>
    <xf numFmtId="0" fontId="7" fillId="13" borderId="1" xfId="0" applyFont="1" applyFill="1" applyBorder="1" applyAlignment="1">
      <alignment horizontal="center" vertical="top"/>
    </xf>
    <xf numFmtId="1" fontId="7" fillId="13" borderId="8" xfId="0" applyNumberFormat="1" applyFont="1" applyFill="1" applyBorder="1" applyAlignment="1">
      <alignment horizontal="left" vertical="top" wrapText="1"/>
    </xf>
    <xf numFmtId="0" fontId="12" fillId="15" borderId="2" xfId="0" applyFont="1" applyFill="1" applyBorder="1" applyAlignment="1">
      <alignment horizontal="center" vertical="top" wrapText="1"/>
    </xf>
    <xf numFmtId="0" fontId="10" fillId="15" borderId="8" xfId="0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left" vertical="center"/>
    </xf>
    <xf numFmtId="0" fontId="12" fillId="14" borderId="8" xfId="0" applyFont="1" applyFill="1" applyBorder="1" applyAlignment="1">
      <alignment horizontal="left" vertical="top" wrapText="1"/>
    </xf>
    <xf numFmtId="0" fontId="12" fillId="14" borderId="8" xfId="0" applyFont="1" applyFill="1" applyBorder="1" applyAlignment="1">
      <alignment horizontal="center" vertical="center" wrapText="1"/>
    </xf>
    <xf numFmtId="1" fontId="7" fillId="14" borderId="8" xfId="0" applyNumberFormat="1" applyFont="1" applyFill="1" applyBorder="1" applyAlignment="1">
      <alignment horizontal="left" vertical="center"/>
    </xf>
    <xf numFmtId="1" fontId="7" fillId="14" borderId="2" xfId="0" applyNumberFormat="1" applyFont="1" applyFill="1" applyBorder="1" applyAlignment="1">
      <alignment horizontal="left" vertical="center"/>
    </xf>
    <xf numFmtId="167" fontId="21" fillId="2" borderId="9" xfId="0" applyNumberFormat="1" applyFont="1" applyFill="1" applyBorder="1" applyAlignment="1">
      <alignment horizontal="right" vertical="top"/>
    </xf>
    <xf numFmtId="1" fontId="17" fillId="2" borderId="3" xfId="0" applyNumberFormat="1" applyFont="1" applyFill="1" applyBorder="1" applyAlignment="1">
      <alignment horizontal="left" vertical="center"/>
    </xf>
    <xf numFmtId="1" fontId="10" fillId="6" borderId="3" xfId="0" applyNumberFormat="1" applyFont="1" applyFill="1" applyBorder="1" applyAlignment="1">
      <alignment horizontal="left" vertical="center"/>
    </xf>
    <xf numFmtId="0" fontId="7" fillId="17" borderId="6" xfId="0" applyFont="1" applyFill="1" applyBorder="1" applyAlignment="1">
      <alignment horizontal="left" vertical="top" wrapText="1"/>
    </xf>
    <xf numFmtId="0" fontId="10" fillId="17" borderId="6" xfId="0" applyFont="1" applyFill="1" applyBorder="1" applyAlignment="1">
      <alignment vertical="top"/>
    </xf>
    <xf numFmtId="0" fontId="10" fillId="17" borderId="6" xfId="0" applyFont="1" applyFill="1" applyBorder="1" applyAlignment="1">
      <alignment horizontal="left" vertical="top"/>
    </xf>
    <xf numFmtId="0" fontId="10" fillId="17" borderId="2" xfId="0" applyFont="1" applyFill="1" applyBorder="1" applyAlignment="1">
      <alignment horizontal="left" vertical="top"/>
    </xf>
    <xf numFmtId="14" fontId="10" fillId="17" borderId="5" xfId="0" applyNumberFormat="1" applyFont="1" applyFill="1" applyBorder="1" applyAlignment="1">
      <alignment horizontal="right" vertical="top"/>
    </xf>
    <xf numFmtId="0" fontId="47" fillId="17" borderId="2" xfId="0" applyFont="1" applyFill="1" applyBorder="1" applyAlignment="1">
      <alignment horizontal="left" vertical="top"/>
    </xf>
    <xf numFmtId="0" fontId="47" fillId="17" borderId="5" xfId="0" applyFont="1" applyFill="1" applyBorder="1" applyAlignment="1">
      <alignment horizontal="left" vertical="top"/>
    </xf>
    <xf numFmtId="0" fontId="47" fillId="17" borderId="8" xfId="0" applyFont="1" applyFill="1" applyBorder="1" applyAlignment="1">
      <alignment horizontal="left" vertical="top"/>
    </xf>
    <xf numFmtId="0" fontId="47" fillId="17" borderId="8" xfId="0" applyFont="1" applyFill="1" applyBorder="1" applyAlignment="1">
      <alignment horizontal="left" vertical="center"/>
    </xf>
    <xf numFmtId="0" fontId="46" fillId="12" borderId="1" xfId="0" applyFont="1" applyFill="1" applyBorder="1" applyAlignment="1">
      <alignment horizontal="center" vertical="top"/>
    </xf>
    <xf numFmtId="0" fontId="10" fillId="12" borderId="22" xfId="0" applyFont="1" applyFill="1" applyBorder="1" applyAlignment="1">
      <alignment vertical="top"/>
    </xf>
    <xf numFmtId="0" fontId="10" fillId="12" borderId="22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center" vertical="top"/>
    </xf>
    <xf numFmtId="167" fontId="10" fillId="12" borderId="1" xfId="0" applyNumberFormat="1" applyFont="1" applyFill="1" applyBorder="1" applyAlignment="1">
      <alignment horizontal="right" vertical="top"/>
    </xf>
    <xf numFmtId="4" fontId="10" fillId="12" borderId="1" xfId="0" applyNumberFormat="1" applyFont="1" applyFill="1" applyBorder="1" applyAlignment="1">
      <alignment vertical="top"/>
    </xf>
    <xf numFmtId="14" fontId="10" fillId="12" borderId="11" xfId="0" applyNumberFormat="1" applyFont="1" applyFill="1" applyBorder="1" applyAlignment="1">
      <alignment horizontal="right" vertical="top"/>
    </xf>
    <xf numFmtId="0" fontId="47" fillId="12" borderId="1" xfId="0" applyFont="1" applyFill="1" applyBorder="1" applyAlignment="1">
      <alignment vertical="top"/>
    </xf>
    <xf numFmtId="0" fontId="47" fillId="12" borderId="11" xfId="0" applyFont="1" applyFill="1" applyBorder="1" applyAlignment="1">
      <alignment vertical="top"/>
    </xf>
    <xf numFmtId="0" fontId="47" fillId="12" borderId="19" xfId="0" applyFont="1" applyFill="1" applyBorder="1" applyAlignment="1">
      <alignment horizontal="left" vertical="top"/>
    </xf>
    <xf numFmtId="0" fontId="47" fillId="12" borderId="19" xfId="0" applyFont="1" applyFill="1" applyBorder="1" applyAlignment="1">
      <alignment horizontal="left" vertical="center"/>
    </xf>
    <xf numFmtId="1" fontId="7" fillId="12" borderId="19" xfId="0" applyNumberFormat="1" applyFont="1" applyFill="1" applyBorder="1" applyAlignment="1">
      <alignment horizontal="left" vertical="center"/>
    </xf>
    <xf numFmtId="1" fontId="10" fillId="12" borderId="1" xfId="0" applyNumberFormat="1" applyFont="1" applyFill="1" applyBorder="1" applyAlignment="1">
      <alignment horizontal="left" vertical="center"/>
    </xf>
    <xf numFmtId="0" fontId="46" fillId="15" borderId="2" xfId="0" applyFont="1" applyFill="1" applyBorder="1" applyAlignment="1">
      <alignment horizontal="center" vertical="top"/>
    </xf>
    <xf numFmtId="0" fontId="7" fillId="15" borderId="6" xfId="0" applyFont="1" applyFill="1" applyBorder="1" applyAlignment="1">
      <alignment horizontal="left" vertical="top" wrapText="1"/>
    </xf>
    <xf numFmtId="0" fontId="10" fillId="15" borderId="6" xfId="0" applyFont="1" applyFill="1" applyBorder="1" applyAlignment="1">
      <alignment vertical="top"/>
    </xf>
    <xf numFmtId="0" fontId="10" fillId="15" borderId="6" xfId="0" applyFont="1" applyFill="1" applyBorder="1" applyAlignment="1">
      <alignment horizontal="left" vertical="top"/>
    </xf>
    <xf numFmtId="14" fontId="10" fillId="15" borderId="5" xfId="0" applyNumberFormat="1" applyFont="1" applyFill="1" applyBorder="1" applyAlignment="1">
      <alignment horizontal="right" vertical="top"/>
    </xf>
    <xf numFmtId="0" fontId="47" fillId="15" borderId="2" xfId="0" applyFont="1" applyFill="1" applyBorder="1" applyAlignment="1">
      <alignment vertical="top"/>
    </xf>
    <xf numFmtId="0" fontId="47" fillId="15" borderId="5" xfId="0" applyFont="1" applyFill="1" applyBorder="1" applyAlignment="1">
      <alignment vertical="top"/>
    </xf>
    <xf numFmtId="0" fontId="47" fillId="15" borderId="8" xfId="0" applyFont="1" applyFill="1" applyBorder="1" applyAlignment="1">
      <alignment horizontal="left" vertical="top"/>
    </xf>
    <xf numFmtId="0" fontId="47" fillId="15" borderId="8" xfId="0" applyFont="1" applyFill="1" applyBorder="1" applyAlignment="1">
      <alignment horizontal="left" vertical="center"/>
    </xf>
    <xf numFmtId="0" fontId="10" fillId="15" borderId="1" xfId="0" applyFont="1" applyFill="1" applyBorder="1" applyAlignment="1">
      <alignment horizontal="left" vertical="top"/>
    </xf>
    <xf numFmtId="14" fontId="7" fillId="13" borderId="6" xfId="1" applyNumberFormat="1" applyFont="1" applyFill="1" applyBorder="1" applyAlignment="1">
      <alignment horizontal="center" vertical="top"/>
    </xf>
    <xf numFmtId="4" fontId="79" fillId="12" borderId="2" xfId="0" applyNumberFormat="1" applyFont="1" applyFill="1" applyBorder="1" applyAlignment="1">
      <alignment horizontal="right" vertical="top"/>
    </xf>
    <xf numFmtId="164" fontId="17" fillId="12" borderId="8" xfId="0" applyNumberFormat="1" applyFont="1" applyFill="1" applyBorder="1" applyAlignment="1">
      <alignment horizontal="left" vertical="top"/>
    </xf>
    <xf numFmtId="167" fontId="23" fillId="12" borderId="2" xfId="0" applyNumberFormat="1" applyFont="1" applyFill="1" applyBorder="1" applyAlignment="1">
      <alignment horizontal="right" vertical="top" wrapText="1"/>
    </xf>
    <xf numFmtId="0" fontId="17" fillId="12" borderId="3" xfId="0" applyFont="1" applyFill="1" applyBorder="1" applyAlignment="1">
      <alignment horizontal="left" vertical="top" wrapText="1"/>
    </xf>
    <xf numFmtId="1" fontId="17" fillId="12" borderId="9" xfId="0" applyNumberFormat="1" applyFont="1" applyFill="1" applyBorder="1" applyAlignment="1">
      <alignment horizontal="center" vertical="top"/>
    </xf>
    <xf numFmtId="167" fontId="7" fillId="12" borderId="9" xfId="0" applyNumberFormat="1" applyFont="1" applyFill="1" applyBorder="1" applyAlignment="1">
      <alignment horizontal="right" vertical="top" wrapText="1"/>
    </xf>
    <xf numFmtId="4" fontId="7" fillId="12" borderId="3" xfId="0" applyNumberFormat="1" applyFont="1" applyFill="1" applyBorder="1" applyAlignment="1">
      <alignment horizontal="right" vertical="top" wrapText="1"/>
    </xf>
    <xf numFmtId="1" fontId="10" fillId="2" borderId="9" xfId="0" applyNumberFormat="1" applyFont="1" applyFill="1" applyBorder="1" applyAlignment="1">
      <alignment horizontal="left" vertical="center" wrapText="1"/>
    </xf>
    <xf numFmtId="0" fontId="78" fillId="2" borderId="3" xfId="0" applyFont="1" applyFill="1" applyBorder="1" applyAlignment="1">
      <alignment horizontal="left" vertical="top" wrapText="1"/>
    </xf>
    <xf numFmtId="0" fontId="7" fillId="12" borderId="7" xfId="0" applyFont="1" applyFill="1" applyBorder="1" applyAlignment="1">
      <alignment horizontal="center" vertical="top"/>
    </xf>
    <xf numFmtId="0" fontId="7" fillId="12" borderId="5" xfId="0" applyFont="1" applyFill="1" applyBorder="1" applyAlignment="1">
      <alignment horizontal="left" vertical="top" wrapText="1"/>
    </xf>
    <xf numFmtId="49" fontId="7" fillId="12" borderId="2" xfId="0" applyNumberFormat="1" applyFont="1" applyFill="1" applyBorder="1" applyAlignment="1">
      <alignment horizontal="left" vertical="top" wrapText="1"/>
    </xf>
    <xf numFmtId="4" fontId="17" fillId="12" borderId="2" xfId="0" applyNumberFormat="1" applyFont="1" applyFill="1" applyBorder="1" applyAlignment="1">
      <alignment horizontal="right" vertical="top"/>
    </xf>
    <xf numFmtId="14" fontId="7" fillId="12" borderId="6" xfId="0" applyNumberFormat="1" applyFont="1" applyFill="1" applyBorder="1" applyAlignment="1">
      <alignment horizontal="center" vertical="center" wrapText="1"/>
    </xf>
    <xf numFmtId="166" fontId="17" fillId="12" borderId="5" xfId="0" applyNumberFormat="1" applyFont="1" applyFill="1" applyBorder="1" applyAlignment="1">
      <alignment horizontal="left" vertical="top" wrapText="1"/>
    </xf>
    <xf numFmtId="166" fontId="17" fillId="12" borderId="2" xfId="0" applyNumberFormat="1" applyFont="1" applyFill="1" applyBorder="1" applyAlignment="1">
      <alignment horizontal="left" vertical="top" wrapText="1"/>
    </xf>
    <xf numFmtId="166" fontId="17" fillId="12" borderId="5" xfId="0" applyNumberFormat="1" applyFont="1" applyFill="1" applyBorder="1" applyAlignment="1">
      <alignment horizontal="center" vertical="top" wrapText="1"/>
    </xf>
    <xf numFmtId="166" fontId="17" fillId="12" borderId="2" xfId="0" applyNumberFormat="1" applyFont="1" applyFill="1" applyBorder="1" applyAlignment="1">
      <alignment horizontal="left" vertical="center" wrapText="1"/>
    </xf>
    <xf numFmtId="0" fontId="7" fillId="12" borderId="9" xfId="1" applyFont="1" applyFill="1" applyBorder="1" applyAlignment="1">
      <alignment horizontal="center" vertical="center"/>
    </xf>
    <xf numFmtId="166" fontId="7" fillId="12" borderId="9" xfId="0" applyNumberFormat="1" applyFont="1" applyFill="1" applyBorder="1" applyAlignment="1">
      <alignment horizontal="center" vertical="top" wrapText="1"/>
    </xf>
    <xf numFmtId="1" fontId="40" fillId="12" borderId="9" xfId="0" applyNumberFormat="1" applyFont="1" applyFill="1" applyBorder="1" applyAlignment="1">
      <alignment horizontal="center" vertical="center"/>
    </xf>
    <xf numFmtId="1" fontId="7" fillId="12" borderId="2" xfId="0" applyNumberFormat="1" applyFont="1" applyFill="1" applyBorder="1" applyAlignment="1">
      <alignment horizontal="center" vertical="top" wrapText="1"/>
    </xf>
    <xf numFmtId="1" fontId="7" fillId="12" borderId="10" xfId="0" applyNumberFormat="1" applyFont="1" applyFill="1" applyBorder="1" applyAlignment="1">
      <alignment horizontal="center" vertical="top" wrapText="1"/>
    </xf>
    <xf numFmtId="0" fontId="7" fillId="12" borderId="11" xfId="0" applyFont="1" applyFill="1" applyBorder="1" applyAlignment="1">
      <alignment vertical="center"/>
    </xf>
    <xf numFmtId="1" fontId="10" fillId="13" borderId="5" xfId="0" applyNumberFormat="1" applyFont="1" applyFill="1" applyBorder="1" applyAlignment="1">
      <alignment horizontal="left" vertical="top" wrapText="1"/>
    </xf>
    <xf numFmtId="14" fontId="18" fillId="13" borderId="5" xfId="0" applyNumberFormat="1" applyFont="1" applyFill="1" applyBorder="1" applyAlignment="1">
      <alignment horizontal="left" vertical="top" wrapText="1"/>
    </xf>
    <xf numFmtId="14" fontId="18" fillId="13" borderId="2" xfId="0" applyNumberFormat="1" applyFont="1" applyFill="1" applyBorder="1" applyAlignment="1">
      <alignment horizontal="left" vertical="top" wrapText="1"/>
    </xf>
    <xf numFmtId="14" fontId="10" fillId="13" borderId="8" xfId="0" applyNumberFormat="1" applyFont="1" applyFill="1" applyBorder="1" applyAlignment="1">
      <alignment horizontal="center" vertical="center"/>
    </xf>
    <xf numFmtId="14" fontId="10" fillId="13" borderId="8" xfId="0" applyNumberFormat="1" applyFont="1" applyFill="1" applyBorder="1" applyAlignment="1">
      <alignment horizontal="center" vertical="center" wrapText="1"/>
    </xf>
    <xf numFmtId="1" fontId="10" fillId="14" borderId="5" xfId="0" applyNumberFormat="1" applyFont="1" applyFill="1" applyBorder="1" applyAlignment="1">
      <alignment horizontal="left" vertical="top" wrapText="1"/>
    </xf>
    <xf numFmtId="14" fontId="10" fillId="14" borderId="8" xfId="0" applyNumberFormat="1" applyFont="1" applyFill="1" applyBorder="1" applyAlignment="1">
      <alignment horizontal="center" vertical="center"/>
    </xf>
    <xf numFmtId="14" fontId="10" fillId="14" borderId="8" xfId="0" applyNumberFormat="1" applyFont="1" applyFill="1" applyBorder="1" applyAlignment="1">
      <alignment horizontal="center" vertical="center" wrapText="1"/>
    </xf>
    <xf numFmtId="1" fontId="18" fillId="14" borderId="8" xfId="0" applyNumberFormat="1" applyFont="1" applyFill="1" applyBorder="1" applyAlignment="1">
      <alignment vertical="center"/>
    </xf>
    <xf numFmtId="14" fontId="7" fillId="14" borderId="20" xfId="0" applyNumberFormat="1" applyFont="1" applyFill="1" applyBorder="1" applyAlignment="1">
      <alignment vertical="top" wrapText="1"/>
    </xf>
    <xf numFmtId="1" fontId="17" fillId="14" borderId="20" xfId="0" applyNumberFormat="1" applyFont="1" applyFill="1" applyBorder="1"/>
    <xf numFmtId="14" fontId="7" fillId="14" borderId="10" xfId="0" applyNumberFormat="1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/>
    </xf>
    <xf numFmtId="1" fontId="10" fillId="15" borderId="5" xfId="0" applyNumberFormat="1" applyFont="1" applyFill="1" applyBorder="1" applyAlignment="1">
      <alignment horizontal="left" vertical="top" wrapText="1"/>
    </xf>
    <xf numFmtId="14" fontId="10" fillId="15" borderId="8" xfId="0" applyNumberFormat="1" applyFont="1" applyFill="1" applyBorder="1" applyAlignment="1">
      <alignment horizontal="center" vertical="center"/>
    </xf>
    <xf numFmtId="14" fontId="10" fillId="15" borderId="8" xfId="0" applyNumberFormat="1" applyFont="1" applyFill="1" applyBorder="1" applyAlignment="1">
      <alignment horizontal="center" vertical="center" wrapText="1"/>
    </xf>
    <xf numFmtId="14" fontId="7" fillId="2" borderId="5" xfId="1" applyNumberFormat="1" applyFont="1" applyFill="1" applyBorder="1" applyAlignment="1">
      <alignment horizontal="center" vertical="center" wrapText="1"/>
    </xf>
    <xf numFmtId="0" fontId="72" fillId="2" borderId="21" xfId="0" applyFont="1" applyFill="1" applyBorder="1" applyAlignment="1">
      <alignment horizontal="center" vertical="top"/>
    </xf>
    <xf numFmtId="0" fontId="72" fillId="2" borderId="21" xfId="15" applyFont="1" applyFill="1" applyBorder="1" applyAlignment="1">
      <alignment horizontal="left" vertical="top" wrapText="1"/>
    </xf>
    <xf numFmtId="49" fontId="17" fillId="2" borderId="3" xfId="15" applyNumberFormat="1" applyFont="1" applyFill="1" applyBorder="1" applyAlignment="1">
      <alignment horizontal="left" vertical="top" wrapText="1"/>
    </xf>
    <xf numFmtId="1" fontId="72" fillId="2" borderId="0" xfId="15" applyNumberFormat="1" applyFont="1" applyFill="1" applyAlignment="1">
      <alignment horizontal="center" vertical="top" wrapText="1"/>
    </xf>
    <xf numFmtId="4" fontId="72" fillId="2" borderId="3" xfId="15" applyNumberFormat="1" applyFont="1" applyFill="1" applyBorder="1" applyAlignment="1">
      <alignment horizontal="right" vertical="top"/>
    </xf>
    <xf numFmtId="166" fontId="72" fillId="2" borderId="7" xfId="0" applyNumberFormat="1" applyFont="1" applyFill="1" applyBorder="1" applyAlignment="1">
      <alignment horizontal="left" vertical="top" wrapText="1"/>
    </xf>
    <xf numFmtId="0" fontId="72" fillId="2" borderId="3" xfId="16" applyFont="1" applyFill="1" applyBorder="1" applyAlignment="1">
      <alignment horizontal="center" vertical="top"/>
    </xf>
    <xf numFmtId="14" fontId="72" fillId="2" borderId="3" xfId="0" applyNumberFormat="1" applyFont="1" applyFill="1" applyBorder="1" applyAlignment="1">
      <alignment horizontal="left" vertical="top" wrapText="1"/>
    </xf>
    <xf numFmtId="14" fontId="68" fillId="2" borderId="7" xfId="0" applyNumberFormat="1" applyFont="1" applyFill="1" applyBorder="1" applyAlignment="1">
      <alignment horizontal="left" vertical="top" wrapText="1"/>
    </xf>
    <xf numFmtId="166" fontId="39" fillId="2" borderId="3" xfId="0" applyNumberFormat="1" applyFont="1" applyFill="1" applyBorder="1" applyAlignment="1">
      <alignment horizontal="left" vertical="center" wrapText="1"/>
    </xf>
    <xf numFmtId="0" fontId="68" fillId="2" borderId="20" xfId="16" applyFont="1" applyFill="1" applyBorder="1" applyAlignment="1">
      <alignment horizontal="center" vertical="center"/>
    </xf>
    <xf numFmtId="0" fontId="69" fillId="2" borderId="20" xfId="0" applyFont="1" applyFill="1" applyBorder="1" applyAlignment="1">
      <alignment horizontal="center" vertical="top" wrapText="1"/>
    </xf>
    <xf numFmtId="1" fontId="68" fillId="2" borderId="20" xfId="0" applyNumberFormat="1" applyFont="1" applyFill="1" applyBorder="1"/>
    <xf numFmtId="0" fontId="7" fillId="2" borderId="1" xfId="16" applyFont="1" applyFill="1" applyBorder="1" applyAlignment="1">
      <alignment horizontal="center" vertical="top"/>
    </xf>
    <xf numFmtId="1" fontId="17" fillId="2" borderId="2" xfId="15" applyNumberFormat="1" applyFont="1" applyFill="1" applyBorder="1" applyAlignment="1">
      <alignment horizontal="center" vertical="top" wrapText="1"/>
    </xf>
    <xf numFmtId="0" fontId="17" fillId="2" borderId="2" xfId="16" applyFont="1" applyFill="1" applyBorder="1" applyAlignment="1">
      <alignment horizontal="center" vertical="top"/>
    </xf>
    <xf numFmtId="14" fontId="39" fillId="2" borderId="2" xfId="0" applyNumberFormat="1" applyFont="1" applyFill="1" applyBorder="1" applyAlignment="1">
      <alignment horizontal="left" vertical="top" wrapText="1"/>
    </xf>
    <xf numFmtId="0" fontId="39" fillId="2" borderId="2" xfId="0" applyFont="1" applyFill="1" applyBorder="1" applyAlignment="1">
      <alignment horizontal="center" vertical="top" wrapText="1"/>
    </xf>
    <xf numFmtId="166" fontId="39" fillId="2" borderId="2" xfId="0" applyNumberFormat="1" applyFont="1" applyFill="1" applyBorder="1" applyAlignment="1">
      <alignment horizontal="left" vertical="top" wrapText="1"/>
    </xf>
    <xf numFmtId="0" fontId="39" fillId="2" borderId="2" xfId="16" applyFont="1" applyFill="1" applyBorder="1" applyAlignment="1">
      <alignment horizontal="center" vertical="top"/>
    </xf>
    <xf numFmtId="1" fontId="39" fillId="2" borderId="2" xfId="0" applyNumberFormat="1" applyFont="1" applyFill="1" applyBorder="1" applyAlignment="1">
      <alignment vertical="top"/>
    </xf>
    <xf numFmtId="0" fontId="39" fillId="2" borderId="2" xfId="0" applyFont="1" applyFill="1" applyBorder="1" applyAlignment="1">
      <alignment vertical="top"/>
    </xf>
    <xf numFmtId="0" fontId="7" fillId="13" borderId="2" xfId="16" applyFont="1" applyFill="1" applyBorder="1" applyAlignment="1">
      <alignment horizontal="center" vertical="top"/>
    </xf>
    <xf numFmtId="0" fontId="7" fillId="13" borderId="8" xfId="16" applyFont="1" applyFill="1" applyBorder="1" applyAlignment="1">
      <alignment horizontal="center" vertical="center"/>
    </xf>
    <xf numFmtId="49" fontId="10" fillId="13" borderId="2" xfId="0" applyNumberFormat="1" applyFont="1" applyFill="1" applyBorder="1" applyAlignment="1">
      <alignment horizontal="left" vertical="top"/>
    </xf>
    <xf numFmtId="4" fontId="18" fillId="13" borderId="2" xfId="15" applyNumberFormat="1" applyFont="1" applyFill="1" applyBorder="1" applyAlignment="1">
      <alignment horizontal="right" vertical="top"/>
    </xf>
    <xf numFmtId="166" fontId="17" fillId="13" borderId="5" xfId="0" applyNumberFormat="1" applyFont="1" applyFill="1" applyBorder="1" applyAlignment="1">
      <alignment vertical="top" wrapText="1"/>
    </xf>
    <xf numFmtId="166" fontId="7" fillId="13" borderId="8" xfId="0" applyNumberFormat="1" applyFont="1" applyFill="1" applyBorder="1" applyAlignment="1">
      <alignment vertical="center" wrapText="1"/>
    </xf>
    <xf numFmtId="0" fontId="7" fillId="14" borderId="5" xfId="15" applyFont="1" applyFill="1" applyBorder="1" applyAlignment="1">
      <alignment horizontal="left" vertical="top" wrapText="1"/>
    </xf>
    <xf numFmtId="1" fontId="7" fillId="14" borderId="22" xfId="15" applyNumberFormat="1" applyFont="1" applyFill="1" applyBorder="1" applyAlignment="1">
      <alignment horizontal="center" vertical="top" wrapText="1"/>
    </xf>
    <xf numFmtId="4" fontId="17" fillId="14" borderId="2" xfId="15" applyNumberFormat="1" applyFont="1" applyFill="1" applyBorder="1" applyAlignment="1">
      <alignment horizontal="right" vertical="top"/>
    </xf>
    <xf numFmtId="0" fontId="7" fillId="14" borderId="2" xfId="16" applyFont="1" applyFill="1" applyBorder="1" applyAlignment="1">
      <alignment horizontal="center" vertical="top"/>
    </xf>
    <xf numFmtId="166" fontId="7" fillId="14" borderId="2" xfId="0" applyNumberFormat="1" applyFont="1" applyFill="1" applyBorder="1" applyAlignment="1">
      <alignment horizontal="left" vertical="center" wrapText="1"/>
    </xf>
    <xf numFmtId="0" fontId="7" fillId="14" borderId="19" xfId="16" applyFont="1" applyFill="1" applyBorder="1" applyAlignment="1">
      <alignment horizontal="center" vertical="center"/>
    </xf>
    <xf numFmtId="0" fontId="14" fillId="14" borderId="19" xfId="0" applyFont="1" applyFill="1" applyBorder="1" applyAlignment="1">
      <alignment horizontal="center" vertical="top" wrapText="1"/>
    </xf>
    <xf numFmtId="0" fontId="7" fillId="14" borderId="7" xfId="15" applyFont="1" applyFill="1" applyBorder="1" applyAlignment="1">
      <alignment horizontal="left" vertical="top" wrapText="1"/>
    </xf>
    <xf numFmtId="1" fontId="7" fillId="14" borderId="0" xfId="15" applyNumberFormat="1" applyFont="1" applyFill="1" applyAlignment="1">
      <alignment horizontal="center" vertical="top" wrapText="1"/>
    </xf>
    <xf numFmtId="14" fontId="17" fillId="14" borderId="10" xfId="0" applyNumberFormat="1" applyFont="1" applyFill="1" applyBorder="1" applyAlignment="1">
      <alignment horizontal="center" vertical="center" wrapText="1"/>
    </xf>
    <xf numFmtId="0" fontId="7" fillId="14" borderId="20" xfId="16" applyFont="1" applyFill="1" applyBorder="1" applyAlignment="1">
      <alignment horizontal="center" vertical="center"/>
    </xf>
    <xf numFmtId="0" fontId="14" fillId="14" borderId="20" xfId="0" applyFont="1" applyFill="1" applyBorder="1" applyAlignment="1">
      <alignment horizontal="center" vertical="top" wrapText="1"/>
    </xf>
    <xf numFmtId="4" fontId="18" fillId="14" borderId="2" xfId="15" applyNumberFormat="1" applyFont="1" applyFill="1" applyBorder="1" applyAlignment="1">
      <alignment horizontal="right" vertical="top"/>
    </xf>
    <xf numFmtId="166" fontId="17" fillId="14" borderId="5" xfId="0" applyNumberFormat="1" applyFont="1" applyFill="1" applyBorder="1" applyAlignment="1">
      <alignment vertical="top" wrapText="1"/>
    </xf>
    <xf numFmtId="0" fontId="7" fillId="14" borderId="8" xfId="16" applyFont="1" applyFill="1" applyBorder="1" applyAlignment="1">
      <alignment horizontal="center" vertical="center"/>
    </xf>
    <xf numFmtId="166" fontId="7" fillId="14" borderId="8" xfId="0" applyNumberFormat="1" applyFont="1" applyFill="1" applyBorder="1" applyAlignment="1">
      <alignment vertical="center" wrapText="1"/>
    </xf>
    <xf numFmtId="4" fontId="18" fillId="15" borderId="2" xfId="15" applyNumberFormat="1" applyFont="1" applyFill="1" applyBorder="1" applyAlignment="1">
      <alignment horizontal="right" vertical="top"/>
    </xf>
    <xf numFmtId="0" fontId="7" fillId="15" borderId="2" xfId="16" applyFont="1" applyFill="1" applyBorder="1" applyAlignment="1">
      <alignment horizontal="center" vertical="top"/>
    </xf>
    <xf numFmtId="166" fontId="17" fillId="15" borderId="5" xfId="0" applyNumberFormat="1" applyFont="1" applyFill="1" applyBorder="1" applyAlignment="1">
      <alignment vertical="top" wrapText="1"/>
    </xf>
    <xf numFmtId="0" fontId="7" fillId="15" borderId="8" xfId="16" applyFont="1" applyFill="1" applyBorder="1" applyAlignment="1">
      <alignment horizontal="center" vertical="center"/>
    </xf>
    <xf numFmtId="166" fontId="7" fillId="15" borderId="8" xfId="0" applyNumberFormat="1" applyFont="1" applyFill="1" applyBorder="1" applyAlignment="1">
      <alignment vertical="center" wrapText="1"/>
    </xf>
    <xf numFmtId="0" fontId="7" fillId="0" borderId="11" xfId="0" applyFont="1" applyBorder="1" applyAlignment="1">
      <alignment vertical="top"/>
    </xf>
    <xf numFmtId="4" fontId="17" fillId="2" borderId="1" xfId="15" applyNumberFormat="1" applyFont="1" applyFill="1" applyBorder="1" applyAlignment="1">
      <alignment horizontal="right" vertical="top"/>
    </xf>
    <xf numFmtId="0" fontId="10" fillId="12" borderId="2" xfId="0" applyFont="1" applyFill="1" applyBorder="1" applyAlignment="1">
      <alignment horizontal="left"/>
    </xf>
    <xf numFmtId="0" fontId="10" fillId="13" borderId="2" xfId="0" applyFont="1" applyFill="1" applyBorder="1" applyAlignment="1">
      <alignment horizontal="left"/>
    </xf>
    <xf numFmtId="0" fontId="10" fillId="15" borderId="2" xfId="0" applyFont="1" applyFill="1" applyBorder="1" applyAlignment="1">
      <alignment horizontal="left"/>
    </xf>
    <xf numFmtId="14" fontId="7" fillId="0" borderId="22" xfId="0" applyNumberFormat="1" applyFont="1" applyBorder="1" applyAlignment="1">
      <alignment horizontal="center" vertical="top"/>
    </xf>
    <xf numFmtId="1" fontId="10" fillId="15" borderId="5" xfId="16" applyNumberFormat="1" applyFont="1" applyFill="1" applyBorder="1" applyAlignment="1">
      <alignment horizontal="right" vertical="top" wrapText="1"/>
    </xf>
    <xf numFmtId="1" fontId="10" fillId="15" borderId="8" xfId="16" applyNumberFormat="1" applyFont="1" applyFill="1" applyBorder="1" applyAlignment="1">
      <alignment horizontal="center" vertical="top" wrapText="1"/>
    </xf>
    <xf numFmtId="4" fontId="10" fillId="15" borderId="2" xfId="16" applyNumberFormat="1" applyFont="1" applyFill="1" applyBorder="1" applyAlignment="1">
      <alignment horizontal="right" vertical="center" wrapText="1"/>
    </xf>
    <xf numFmtId="14" fontId="7" fillId="15" borderId="2" xfId="16" applyNumberFormat="1" applyFont="1" applyFill="1" applyBorder="1" applyAlignment="1">
      <alignment horizontal="center" vertical="center"/>
    </xf>
    <xf numFmtId="166" fontId="7" fillId="15" borderId="2" xfId="0" applyNumberFormat="1" applyFont="1" applyFill="1" applyBorder="1" applyAlignment="1">
      <alignment horizontal="center" vertical="center" wrapText="1"/>
    </xf>
    <xf numFmtId="1" fontId="10" fillId="14" borderId="7" xfId="16" applyNumberFormat="1" applyFont="1" applyFill="1" applyBorder="1" applyAlignment="1">
      <alignment horizontal="left" vertical="top" wrapText="1"/>
    </xf>
    <xf numFmtId="1" fontId="10" fillId="14" borderId="10" xfId="16" applyNumberFormat="1" applyFont="1" applyFill="1" applyBorder="1" applyAlignment="1">
      <alignment horizontal="center" vertical="top" wrapText="1"/>
    </xf>
    <xf numFmtId="4" fontId="18" fillId="14" borderId="3" xfId="16" applyNumberFormat="1" applyFont="1" applyFill="1" applyBorder="1" applyAlignment="1">
      <alignment horizontal="right" vertical="top"/>
    </xf>
    <xf numFmtId="14" fontId="7" fillId="14" borderId="10" xfId="16" applyNumberFormat="1" applyFont="1" applyFill="1" applyBorder="1" applyAlignment="1">
      <alignment horizontal="center" vertical="center"/>
    </xf>
    <xf numFmtId="166" fontId="17" fillId="14" borderId="7" xfId="0" applyNumberFormat="1" applyFont="1" applyFill="1" applyBorder="1" applyAlignment="1">
      <alignment horizontal="left" vertical="top" wrapText="1"/>
    </xf>
    <xf numFmtId="0" fontId="7" fillId="14" borderId="3" xfId="1" applyFont="1" applyFill="1" applyBorder="1" applyAlignment="1">
      <alignment horizontal="center" vertical="top"/>
    </xf>
    <xf numFmtId="166" fontId="17" fillId="14" borderId="3" xfId="0" applyNumberFormat="1" applyFont="1" applyFill="1" applyBorder="1" applyAlignment="1">
      <alignment horizontal="left" vertical="top" wrapText="1"/>
    </xf>
    <xf numFmtId="166" fontId="17" fillId="14" borderId="7" xfId="0" applyNumberFormat="1" applyFont="1" applyFill="1" applyBorder="1" applyAlignment="1">
      <alignment horizontal="center" vertical="top" wrapText="1"/>
    </xf>
    <xf numFmtId="166" fontId="7" fillId="14" borderId="9" xfId="0" applyNumberFormat="1" applyFont="1" applyFill="1" applyBorder="1" applyAlignment="1">
      <alignment horizontal="center" vertical="center" wrapText="1"/>
    </xf>
    <xf numFmtId="1" fontId="10" fillId="13" borderId="5" xfId="16" applyNumberFormat="1" applyFont="1" applyFill="1" applyBorder="1" applyAlignment="1">
      <alignment horizontal="left" vertical="top" wrapText="1"/>
    </xf>
    <xf numFmtId="1" fontId="10" fillId="13" borderId="6" xfId="16" applyNumberFormat="1" applyFont="1" applyFill="1" applyBorder="1" applyAlignment="1">
      <alignment horizontal="center" vertical="top" wrapText="1"/>
    </xf>
    <xf numFmtId="4" fontId="18" fillId="13" borderId="2" xfId="16" applyNumberFormat="1" applyFont="1" applyFill="1" applyBorder="1" applyAlignment="1">
      <alignment horizontal="right" vertical="top"/>
    </xf>
    <xf numFmtId="14" fontId="7" fillId="13" borderId="6" xfId="16" applyNumberFormat="1" applyFont="1" applyFill="1" applyBorder="1" applyAlignment="1">
      <alignment horizontal="center" vertical="center"/>
    </xf>
    <xf numFmtId="166" fontId="7" fillId="13" borderId="8" xfId="0" applyNumberFormat="1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vertical="top"/>
    </xf>
    <xf numFmtId="0" fontId="17" fillId="14" borderId="5" xfId="0" applyFont="1" applyFill="1" applyBorder="1" applyAlignment="1">
      <alignment vertical="top" wrapText="1"/>
    </xf>
    <xf numFmtId="1" fontId="31" fillId="14" borderId="6" xfId="0" applyNumberFormat="1" applyFont="1" applyFill="1" applyBorder="1" applyAlignment="1">
      <alignment horizontal="center" vertical="center"/>
    </xf>
    <xf numFmtId="4" fontId="79" fillId="2" borderId="2" xfId="0" applyNumberFormat="1" applyFont="1" applyFill="1" applyBorder="1" applyAlignment="1">
      <alignment horizontal="right" vertical="top" wrapText="1"/>
    </xf>
    <xf numFmtId="0" fontId="7" fillId="2" borderId="7" xfId="0" applyFont="1" applyFill="1" applyBorder="1" applyAlignment="1">
      <alignment horizontal="left" vertical="top"/>
    </xf>
    <xf numFmtId="49" fontId="17" fillId="2" borderId="9" xfId="0" applyNumberFormat="1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4" fontId="17" fillId="2" borderId="3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top" wrapText="1"/>
    </xf>
    <xf numFmtId="4" fontId="17" fillId="0" borderId="1" xfId="0" applyNumberFormat="1" applyFont="1" applyBorder="1" applyAlignment="1">
      <alignment horizontal="right" vertical="top"/>
    </xf>
    <xf numFmtId="49" fontId="17" fillId="2" borderId="2" xfId="0" applyNumberFormat="1" applyFont="1" applyFill="1" applyBorder="1" applyAlignment="1">
      <alignment horizontal="center" vertical="top" wrapText="1"/>
    </xf>
    <xf numFmtId="0" fontId="43" fillId="2" borderId="2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top" wrapText="1"/>
    </xf>
    <xf numFmtId="0" fontId="7" fillId="11" borderId="8" xfId="0" applyFont="1" applyFill="1" applyBorder="1" applyAlignment="1">
      <alignment horizontal="left" vertical="top" wrapText="1"/>
    </xf>
    <xf numFmtId="0" fontId="7" fillId="11" borderId="9" xfId="0" applyFont="1" applyFill="1" applyBorder="1" applyAlignment="1">
      <alignment horizontal="left" vertical="top" wrapText="1"/>
    </xf>
    <xf numFmtId="0" fontId="7" fillId="11" borderId="9" xfId="0" applyFont="1" applyFill="1" applyBorder="1" applyAlignment="1">
      <alignment horizontal="center" vertical="top" wrapText="1"/>
    </xf>
    <xf numFmtId="167" fontId="7" fillId="11" borderId="2" xfId="0" applyNumberFormat="1" applyFont="1" applyFill="1" applyBorder="1" applyAlignment="1">
      <alignment horizontal="right" vertical="top" wrapText="1"/>
    </xf>
    <xf numFmtId="4" fontId="7" fillId="11" borderId="2" xfId="0" applyNumberFormat="1" applyFont="1" applyFill="1" applyBorder="1" applyAlignment="1">
      <alignment horizontal="right" vertical="top" wrapText="1"/>
    </xf>
    <xf numFmtId="4" fontId="7" fillId="11" borderId="9" xfId="0" applyNumberFormat="1" applyFont="1" applyFill="1" applyBorder="1" applyAlignment="1">
      <alignment horizontal="right" vertical="top" wrapText="1"/>
    </xf>
    <xf numFmtId="14" fontId="21" fillId="11" borderId="5" xfId="0" applyNumberFormat="1" applyFont="1" applyFill="1" applyBorder="1" applyAlignment="1">
      <alignment horizontal="right" vertical="top" wrapText="1"/>
    </xf>
    <xf numFmtId="0" fontId="7" fillId="11" borderId="11" xfId="0" applyFont="1" applyFill="1" applyBorder="1" applyAlignment="1">
      <alignment horizontal="left" vertical="top" wrapText="1"/>
    </xf>
    <xf numFmtId="167" fontId="7" fillId="11" borderId="8" xfId="0" applyNumberFormat="1" applyFont="1" applyFill="1" applyBorder="1" applyAlignment="1">
      <alignment horizontal="right" vertical="top" wrapText="1"/>
    </xf>
    <xf numFmtId="1" fontId="7" fillId="11" borderId="2" xfId="0" applyNumberFormat="1" applyFont="1" applyFill="1" applyBorder="1" applyAlignment="1">
      <alignment horizontal="left" vertical="top" wrapText="1"/>
    </xf>
    <xf numFmtId="167" fontId="21" fillId="11" borderId="8" xfId="0" applyNumberFormat="1" applyFont="1" applyFill="1" applyBorder="1" applyAlignment="1">
      <alignment horizontal="right" vertical="top" wrapText="1"/>
    </xf>
    <xf numFmtId="4" fontId="17" fillId="11" borderId="2" xfId="0" applyNumberFormat="1" applyFont="1" applyFill="1" applyBorder="1" applyAlignment="1">
      <alignment horizontal="right" vertical="top"/>
    </xf>
    <xf numFmtId="4" fontId="7" fillId="11" borderId="1" xfId="0" applyNumberFormat="1" applyFont="1" applyFill="1" applyBorder="1" applyAlignment="1">
      <alignment horizontal="right" vertical="top" wrapText="1"/>
    </xf>
    <xf numFmtId="4" fontId="23" fillId="11" borderId="2" xfId="0" applyNumberFormat="1" applyFont="1" applyFill="1" applyBorder="1" applyAlignment="1">
      <alignment horizontal="right" vertical="top"/>
    </xf>
    <xf numFmtId="4" fontId="17" fillId="11" borderId="3" xfId="0" applyNumberFormat="1" applyFont="1" applyFill="1" applyBorder="1" applyAlignment="1">
      <alignment vertical="top"/>
    </xf>
    <xf numFmtId="4" fontId="4" fillId="11" borderId="2" xfId="0" applyNumberFormat="1" applyFont="1" applyFill="1" applyBorder="1" applyAlignment="1">
      <alignment horizontal="right" vertical="top" wrapText="1"/>
    </xf>
    <xf numFmtId="4" fontId="17" fillId="11" borderId="2" xfId="0" applyNumberFormat="1" applyFont="1" applyFill="1" applyBorder="1" applyAlignment="1">
      <alignment horizontal="right" vertical="top" wrapText="1"/>
    </xf>
    <xf numFmtId="4" fontId="7" fillId="11" borderId="3" xfId="0" applyNumberFormat="1" applyFont="1" applyFill="1" applyBorder="1" applyAlignment="1">
      <alignment horizontal="right" vertical="top" wrapText="1"/>
    </xf>
    <xf numFmtId="0" fontId="7" fillId="11" borderId="3" xfId="0" applyFont="1" applyFill="1" applyBorder="1" applyAlignment="1">
      <alignment horizontal="center" vertical="top"/>
    </xf>
    <xf numFmtId="0" fontId="7" fillId="11" borderId="2" xfId="1" applyFont="1" applyFill="1" applyBorder="1" applyAlignment="1">
      <alignment horizontal="left" vertical="top" wrapText="1"/>
    </xf>
    <xf numFmtId="0" fontId="7" fillId="11" borderId="3" xfId="1" applyFont="1" applyFill="1" applyBorder="1" applyAlignment="1">
      <alignment horizontal="center" vertical="top" wrapText="1"/>
    </xf>
    <xf numFmtId="4" fontId="7" fillId="11" borderId="2" xfId="1" applyNumberFormat="1" applyFont="1" applyFill="1" applyBorder="1" applyAlignment="1">
      <alignment horizontal="right" vertical="top" wrapText="1"/>
    </xf>
    <xf numFmtId="4" fontId="21" fillId="11" borderId="2" xfId="0" applyNumberFormat="1" applyFont="1" applyFill="1" applyBorder="1" applyAlignment="1">
      <alignment horizontal="right" vertical="top" wrapText="1"/>
    </xf>
    <xf numFmtId="4" fontId="7" fillId="11" borderId="3" xfId="0" applyNumberFormat="1" applyFont="1" applyFill="1" applyBorder="1" applyAlignment="1">
      <alignment vertical="top" wrapText="1"/>
    </xf>
    <xf numFmtId="4" fontId="43" fillId="11" borderId="2" xfId="0" applyNumberFormat="1" applyFont="1" applyFill="1" applyBorder="1" applyAlignment="1">
      <alignment horizontal="right" vertical="top" wrapText="1"/>
    </xf>
    <xf numFmtId="4" fontId="43" fillId="11" borderId="8" xfId="0" applyNumberFormat="1" applyFont="1" applyFill="1" applyBorder="1" applyAlignment="1">
      <alignment horizontal="right" vertical="top" wrapText="1"/>
    </xf>
    <xf numFmtId="4" fontId="78" fillId="2" borderId="2" xfId="0" applyNumberFormat="1" applyFont="1" applyFill="1" applyBorder="1" applyAlignment="1">
      <alignment horizontal="right" vertical="top" wrapText="1"/>
    </xf>
    <xf numFmtId="4" fontId="79" fillId="11" borderId="3" xfId="0" applyNumberFormat="1" applyFont="1" applyFill="1" applyBorder="1" applyAlignment="1">
      <alignment vertical="top"/>
    </xf>
    <xf numFmtId="4" fontId="17" fillId="11" borderId="3" xfId="0" applyNumberFormat="1" applyFont="1" applyFill="1" applyBorder="1" applyAlignment="1">
      <alignment horizontal="right" vertical="top"/>
    </xf>
    <xf numFmtId="4" fontId="17" fillId="11" borderId="8" xfId="0" applyNumberFormat="1" applyFont="1" applyFill="1" applyBorder="1" applyAlignment="1">
      <alignment horizontal="right" vertical="top"/>
    </xf>
    <xf numFmtId="4" fontId="7" fillId="11" borderId="2" xfId="0" applyNumberFormat="1" applyFont="1" applyFill="1" applyBorder="1" applyAlignment="1">
      <alignment vertical="top" wrapText="1"/>
    </xf>
    <xf numFmtId="4" fontId="7" fillId="11" borderId="3" xfId="0" applyNumberFormat="1" applyFont="1" applyFill="1" applyBorder="1" applyAlignment="1">
      <alignment vertical="top"/>
    </xf>
    <xf numFmtId="4" fontId="7" fillId="11" borderId="1" xfId="0" applyNumberFormat="1" applyFont="1" applyFill="1" applyBorder="1" applyAlignment="1">
      <alignment vertical="top" wrapText="1"/>
    </xf>
    <xf numFmtId="0" fontId="7" fillId="2" borderId="3" xfId="0" applyFont="1" applyFill="1" applyBorder="1" applyAlignment="1">
      <alignment horizontal="left" wrapText="1"/>
    </xf>
    <xf numFmtId="4" fontId="17" fillId="11" borderId="4" xfId="0" applyNumberFormat="1" applyFont="1" applyFill="1" applyBorder="1" applyAlignment="1">
      <alignment vertical="top"/>
    </xf>
    <xf numFmtId="4" fontId="43" fillId="11" borderId="27" xfId="0" applyNumberFormat="1" applyFont="1" applyFill="1" applyBorder="1" applyAlignment="1">
      <alignment horizontal="right" vertical="top" wrapText="1"/>
    </xf>
    <xf numFmtId="0" fontId="82" fillId="0" borderId="0" xfId="0" applyFont="1"/>
    <xf numFmtId="4" fontId="79" fillId="11" borderId="2" xfId="0" applyNumberFormat="1" applyFont="1" applyFill="1" applyBorder="1" applyAlignment="1">
      <alignment horizontal="right" vertical="top" wrapText="1"/>
    </xf>
    <xf numFmtId="4" fontId="43" fillId="11" borderId="1" xfId="0" applyNumberFormat="1" applyFont="1" applyFill="1" applyBorder="1" applyAlignment="1">
      <alignment horizontal="right" vertical="top" wrapText="1"/>
    </xf>
    <xf numFmtId="0" fontId="79" fillId="2" borderId="1" xfId="0" applyFont="1" applyFill="1" applyBorder="1" applyAlignment="1">
      <alignment horizontal="left" vertical="top" wrapText="1"/>
    </xf>
    <xf numFmtId="0" fontId="79" fillId="0" borderId="3" xfId="0" applyFont="1" applyBorder="1" applyAlignment="1">
      <alignment horizontal="left" vertical="top" wrapText="1"/>
    </xf>
    <xf numFmtId="0" fontId="79" fillId="0" borderId="8" xfId="0" applyFont="1" applyBorder="1" applyAlignment="1">
      <alignment horizontal="left" vertical="top"/>
    </xf>
    <xf numFmtId="0" fontId="79" fillId="0" borderId="2" xfId="0" applyFont="1" applyBorder="1" applyAlignment="1">
      <alignment horizontal="left" vertical="top"/>
    </xf>
    <xf numFmtId="0" fontId="79" fillId="2" borderId="3" xfId="1" applyFont="1" applyFill="1" applyBorder="1" applyAlignment="1">
      <alignment horizontal="left" vertical="top" wrapText="1"/>
    </xf>
    <xf numFmtId="0" fontId="79" fillId="2" borderId="2" xfId="0" applyFont="1" applyFill="1" applyBorder="1" applyAlignment="1">
      <alignment horizontal="left" vertical="top" wrapText="1"/>
    </xf>
    <xf numFmtId="4" fontId="78" fillId="2" borderId="9" xfId="0" applyNumberFormat="1" applyFont="1" applyFill="1" applyBorder="1" applyAlignment="1">
      <alignment horizontal="right" vertical="top" wrapText="1"/>
    </xf>
    <xf numFmtId="4" fontId="78" fillId="2" borderId="2" xfId="0" applyNumberFormat="1" applyFont="1" applyFill="1" applyBorder="1" applyAlignment="1">
      <alignment horizontal="right" vertical="top"/>
    </xf>
    <xf numFmtId="4" fontId="78" fillId="12" borderId="2" xfId="0" applyNumberFormat="1" applyFont="1" applyFill="1" applyBorder="1" applyAlignment="1">
      <alignment horizontal="right" vertical="top"/>
    </xf>
    <xf numFmtId="4" fontId="78" fillId="11" borderId="9" xfId="0" applyNumberFormat="1" applyFont="1" applyFill="1" applyBorder="1" applyAlignment="1">
      <alignment horizontal="right" vertical="top" wrapText="1"/>
    </xf>
    <xf numFmtId="4" fontId="78" fillId="11" borderId="2" xfId="0" applyNumberFormat="1" applyFont="1" applyFill="1" applyBorder="1" applyAlignment="1">
      <alignment horizontal="right" vertical="top" wrapText="1"/>
    </xf>
    <xf numFmtId="4" fontId="79" fillId="11" borderId="2" xfId="0" applyNumberFormat="1" applyFont="1" applyFill="1" applyBorder="1" applyAlignment="1">
      <alignment vertical="top"/>
    </xf>
    <xf numFmtId="4" fontId="7" fillId="11" borderId="2" xfId="0" applyNumberFormat="1" applyFont="1" applyFill="1" applyBorder="1"/>
    <xf numFmtId="49" fontId="79" fillId="2" borderId="2" xfId="0" applyNumberFormat="1" applyFont="1" applyFill="1" applyBorder="1" applyAlignment="1">
      <alignment horizontal="left" vertical="top" wrapText="1"/>
    </xf>
    <xf numFmtId="0" fontId="79" fillId="17" borderId="6" xfId="0" applyFont="1" applyFill="1" applyBorder="1" applyAlignment="1">
      <alignment horizontal="center" vertical="top" wrapText="1"/>
    </xf>
    <xf numFmtId="4" fontId="17" fillId="11" borderId="3" xfId="0" applyNumberFormat="1" applyFont="1" applyFill="1" applyBorder="1" applyAlignment="1">
      <alignment horizontal="right" vertical="top" wrapText="1"/>
    </xf>
    <xf numFmtId="4" fontId="79" fillId="11" borderId="2" xfId="0" applyNumberFormat="1" applyFont="1" applyFill="1" applyBorder="1" applyAlignment="1">
      <alignment horizontal="right" vertical="top"/>
    </xf>
    <xf numFmtId="0" fontId="7" fillId="13" borderId="7" xfId="0" applyFont="1" applyFill="1" applyBorder="1" applyAlignment="1">
      <alignment vertical="top" wrapText="1"/>
    </xf>
    <xf numFmtId="4" fontId="7" fillId="13" borderId="3" xfId="0" applyNumberFormat="1" applyFont="1" applyFill="1" applyBorder="1" applyAlignment="1">
      <alignment vertical="top" wrapText="1"/>
    </xf>
    <xf numFmtId="14" fontId="7" fillId="13" borderId="3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left" vertical="top" wrapText="1"/>
    </xf>
    <xf numFmtId="0" fontId="17" fillId="2" borderId="11" xfId="0" applyFont="1" applyFill="1" applyBorder="1" applyAlignment="1">
      <alignment horizontal="center" vertical="top" wrapText="1"/>
    </xf>
    <xf numFmtId="0" fontId="0" fillId="0" borderId="22" xfId="0" applyBorder="1"/>
    <xf numFmtId="0" fontId="14" fillId="0" borderId="22" xfId="0" applyFont="1" applyBorder="1" applyAlignment="1">
      <alignment horizontal="center" vertical="top"/>
    </xf>
    <xf numFmtId="4" fontId="7" fillId="12" borderId="2" xfId="0" applyNumberFormat="1" applyFont="1" applyFill="1" applyBorder="1" applyAlignment="1">
      <alignment vertical="top" wrapText="1"/>
    </xf>
    <xf numFmtId="4" fontId="10" fillId="12" borderId="8" xfId="0" applyNumberFormat="1" applyFont="1" applyFill="1" applyBorder="1" applyAlignment="1">
      <alignment vertical="top" wrapText="1"/>
    </xf>
    <xf numFmtId="4" fontId="10" fillId="13" borderId="8" xfId="0" applyNumberFormat="1" applyFont="1" applyFill="1" applyBorder="1" applyAlignment="1">
      <alignment vertical="top" wrapText="1"/>
    </xf>
    <xf numFmtId="4" fontId="10" fillId="15" borderId="8" xfId="0" applyNumberFormat="1" applyFont="1" applyFill="1" applyBorder="1" applyAlignment="1">
      <alignment vertical="top" wrapText="1"/>
    </xf>
    <xf numFmtId="14" fontId="0" fillId="0" borderId="0" xfId="0" applyNumberFormat="1"/>
    <xf numFmtId="1" fontId="79" fillId="2" borderId="6" xfId="0" applyNumberFormat="1" applyFont="1" applyFill="1" applyBorder="1" applyAlignment="1">
      <alignment horizontal="center" vertical="top" wrapText="1"/>
    </xf>
    <xf numFmtId="14" fontId="7" fillId="0" borderId="2" xfId="0" applyNumberFormat="1" applyFont="1" applyBorder="1" applyAlignment="1">
      <alignment vertical="top"/>
    </xf>
    <xf numFmtId="1" fontId="18" fillId="15" borderId="2" xfId="0" applyNumberFormat="1" applyFont="1" applyFill="1" applyBorder="1" applyAlignment="1">
      <alignment horizontal="center" vertical="center"/>
    </xf>
    <xf numFmtId="1" fontId="18" fillId="15" borderId="2" xfId="0" applyNumberFormat="1" applyFont="1" applyFill="1" applyBorder="1" applyAlignment="1">
      <alignment horizontal="left" vertical="center"/>
    </xf>
    <xf numFmtId="1" fontId="17" fillId="15" borderId="5" xfId="0" applyNumberFormat="1" applyFont="1" applyFill="1" applyBorder="1" applyAlignment="1">
      <alignment horizontal="center" vertical="center"/>
    </xf>
    <xf numFmtId="1" fontId="18" fillId="15" borderId="2" xfId="0" applyNumberFormat="1" applyFont="1" applyFill="1" applyBorder="1" applyAlignment="1">
      <alignment horizontal="left" vertical="center" wrapText="1"/>
    </xf>
    <xf numFmtId="1" fontId="22" fillId="15" borderId="6" xfId="0" applyNumberFormat="1" applyFont="1" applyFill="1" applyBorder="1" applyAlignment="1">
      <alignment horizontal="center" vertical="center"/>
    </xf>
    <xf numFmtId="1" fontId="22" fillId="15" borderId="8" xfId="0" applyNumberFormat="1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top"/>
    </xf>
    <xf numFmtId="1" fontId="18" fillId="12" borderId="5" xfId="0" applyNumberFormat="1" applyFont="1" applyFill="1" applyBorder="1" applyAlignment="1">
      <alignment horizontal="left" vertical="top" wrapText="1"/>
    </xf>
    <xf numFmtId="49" fontId="10" fillId="12" borderId="2" xfId="0" applyNumberFormat="1" applyFont="1" applyFill="1" applyBorder="1" applyAlignment="1">
      <alignment horizontal="left" vertical="top" wrapText="1"/>
    </xf>
    <xf numFmtId="1" fontId="10" fillId="12" borderId="6" xfId="0" applyNumberFormat="1" applyFont="1" applyFill="1" applyBorder="1" applyAlignment="1">
      <alignment horizontal="center" vertical="top" wrapText="1"/>
    </xf>
    <xf numFmtId="14" fontId="17" fillId="12" borderId="6" xfId="0" applyNumberFormat="1" applyFont="1" applyFill="1" applyBorder="1" applyAlignment="1">
      <alignment horizontal="center" vertical="center"/>
    </xf>
    <xf numFmtId="0" fontId="39" fillId="12" borderId="2" xfId="0" applyFont="1" applyFill="1" applyBorder="1" applyAlignment="1">
      <alignment horizontal="center" vertical="center"/>
    </xf>
    <xf numFmtId="0" fontId="39" fillId="12" borderId="2" xfId="0" applyFont="1" applyFill="1" applyBorder="1" applyAlignment="1">
      <alignment horizontal="left" vertical="center"/>
    </xf>
    <xf numFmtId="0" fontId="39" fillId="12" borderId="5" xfId="0" applyFont="1" applyFill="1" applyBorder="1" applyAlignment="1">
      <alignment horizontal="left" vertical="center"/>
    </xf>
    <xf numFmtId="0" fontId="39" fillId="12" borderId="2" xfId="0" applyFont="1" applyFill="1" applyBorder="1" applyAlignment="1">
      <alignment horizontal="left" vertical="center" wrapText="1"/>
    </xf>
    <xf numFmtId="0" fontId="47" fillId="12" borderId="6" xfId="0" applyFont="1" applyFill="1" applyBorder="1" applyAlignment="1">
      <alignment horizontal="left" vertical="center"/>
    </xf>
    <xf numFmtId="0" fontId="47" fillId="12" borderId="8" xfId="0" applyFont="1" applyFill="1" applyBorder="1" applyAlignment="1">
      <alignment horizontal="left" vertical="center"/>
    </xf>
    <xf numFmtId="1" fontId="46" fillId="12" borderId="8" xfId="0" applyNumberFormat="1" applyFont="1" applyFill="1" applyBorder="1" applyAlignment="1">
      <alignment vertical="center"/>
    </xf>
    <xf numFmtId="0" fontId="45" fillId="12" borderId="0" xfId="0" applyFont="1" applyFill="1" applyAlignment="1">
      <alignment vertical="center"/>
    </xf>
    <xf numFmtId="0" fontId="10" fillId="17" borderId="5" xfId="0" applyFont="1" applyFill="1" applyBorder="1" applyAlignment="1">
      <alignment horizontal="center" vertical="top"/>
    </xf>
    <xf numFmtId="1" fontId="18" fillId="17" borderId="5" xfId="0" applyNumberFormat="1" applyFont="1" applyFill="1" applyBorder="1" applyAlignment="1">
      <alignment horizontal="left" vertical="top"/>
    </xf>
    <xf numFmtId="49" fontId="10" fillId="17" borderId="2" xfId="0" applyNumberFormat="1" applyFont="1" applyFill="1" applyBorder="1" applyAlignment="1">
      <alignment horizontal="left" vertical="top" wrapText="1"/>
    </xf>
    <xf numFmtId="1" fontId="10" fillId="17" borderId="6" xfId="0" applyNumberFormat="1" applyFont="1" applyFill="1" applyBorder="1" applyAlignment="1">
      <alignment horizontal="center" vertical="top" wrapText="1"/>
    </xf>
    <xf numFmtId="14" fontId="18" fillId="17" borderId="6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left" vertical="center"/>
    </xf>
    <xf numFmtId="1" fontId="17" fillId="17" borderId="5" xfId="0" applyNumberFormat="1" applyFont="1" applyFill="1" applyBorder="1" applyAlignment="1">
      <alignment horizontal="center" vertical="center"/>
    </xf>
    <xf numFmtId="1" fontId="22" fillId="17" borderId="6" xfId="0" applyNumberFormat="1" applyFont="1" applyFill="1" applyBorder="1" applyAlignment="1">
      <alignment horizontal="center" vertical="center"/>
    </xf>
    <xf numFmtId="1" fontId="22" fillId="17" borderId="8" xfId="0" applyNumberFormat="1" applyFont="1" applyFill="1" applyBorder="1" applyAlignment="1">
      <alignment horizontal="center" vertical="center"/>
    </xf>
    <xf numFmtId="1" fontId="46" fillId="17" borderId="8" xfId="0" applyNumberFormat="1" applyFont="1" applyFill="1" applyBorder="1" applyAlignment="1">
      <alignment vertical="center"/>
    </xf>
    <xf numFmtId="0" fontId="45" fillId="17" borderId="0" xfId="0" applyFont="1" applyFill="1" applyAlignment="1">
      <alignment vertical="center"/>
    </xf>
    <xf numFmtId="1" fontId="17" fillId="12" borderId="6" xfId="0" applyNumberFormat="1" applyFont="1" applyFill="1" applyBorder="1" applyAlignment="1">
      <alignment horizontal="center" vertical="top" wrapText="1"/>
    </xf>
    <xf numFmtId="4" fontId="17" fillId="12" borderId="1" xfId="0" applyNumberFormat="1" applyFont="1" applyFill="1" applyBorder="1" applyAlignment="1">
      <alignment horizontal="right" vertical="top"/>
    </xf>
    <xf numFmtId="14" fontId="17" fillId="14" borderId="2" xfId="1" applyNumberFormat="1" applyFont="1" applyFill="1" applyBorder="1" applyAlignment="1">
      <alignment horizontal="left" vertical="top" wrapText="1"/>
    </xf>
    <xf numFmtId="14" fontId="17" fillId="14" borderId="5" xfId="1" applyNumberFormat="1" applyFont="1" applyFill="1" applyBorder="1" applyAlignment="1">
      <alignment horizontal="center" vertical="top" wrapText="1"/>
    </xf>
    <xf numFmtId="0" fontId="7" fillId="14" borderId="19" xfId="1" applyFont="1" applyFill="1" applyBorder="1" applyAlignment="1">
      <alignment horizontal="center" vertical="top"/>
    </xf>
    <xf numFmtId="1" fontId="17" fillId="14" borderId="19" xfId="0" applyNumberFormat="1" applyFont="1" applyFill="1" applyBorder="1"/>
    <xf numFmtId="14" fontId="7" fillId="13" borderId="5" xfId="0" applyNumberFormat="1" applyFont="1" applyFill="1" applyBorder="1" applyAlignment="1">
      <alignment horizontal="left" vertical="top"/>
    </xf>
    <xf numFmtId="14" fontId="7" fillId="13" borderId="2" xfId="0" applyNumberFormat="1" applyFont="1" applyFill="1" applyBorder="1" applyAlignment="1">
      <alignment horizontal="center" vertical="top"/>
    </xf>
    <xf numFmtId="14" fontId="7" fillId="13" borderId="2" xfId="0" applyNumberFormat="1" applyFont="1" applyFill="1" applyBorder="1" applyAlignment="1">
      <alignment horizontal="left" vertical="top"/>
    </xf>
    <xf numFmtId="14" fontId="7" fillId="13" borderId="5" xfId="0" applyNumberFormat="1" applyFont="1" applyFill="1" applyBorder="1" applyAlignment="1">
      <alignment horizontal="center" vertical="top"/>
    </xf>
    <xf numFmtId="14" fontId="7" fillId="13" borderId="2" xfId="0" applyNumberFormat="1" applyFont="1" applyFill="1" applyBorder="1" applyAlignment="1">
      <alignment horizontal="left" vertical="center" wrapText="1"/>
    </xf>
    <xf numFmtId="14" fontId="7" fillId="13" borderId="8" xfId="0" applyNumberFormat="1" applyFont="1" applyFill="1" applyBorder="1" applyAlignment="1">
      <alignment horizontal="center" vertical="center"/>
    </xf>
    <xf numFmtId="14" fontId="7" fillId="14" borderId="5" xfId="0" applyNumberFormat="1" applyFont="1" applyFill="1" applyBorder="1" applyAlignment="1">
      <alignment horizontal="left" vertical="top"/>
    </xf>
    <xf numFmtId="14" fontId="7" fillId="14" borderId="2" xfId="0" applyNumberFormat="1" applyFont="1" applyFill="1" applyBorder="1" applyAlignment="1">
      <alignment horizontal="center" vertical="top"/>
    </xf>
    <xf numFmtId="14" fontId="7" fillId="14" borderId="2" xfId="0" applyNumberFormat="1" applyFont="1" applyFill="1" applyBorder="1" applyAlignment="1">
      <alignment horizontal="left" vertical="top"/>
    </xf>
    <xf numFmtId="14" fontId="7" fillId="14" borderId="5" xfId="0" applyNumberFormat="1" applyFont="1" applyFill="1" applyBorder="1" applyAlignment="1">
      <alignment horizontal="center" vertical="top"/>
    </xf>
    <xf numFmtId="14" fontId="7" fillId="14" borderId="2" xfId="0" applyNumberFormat="1" applyFont="1" applyFill="1" applyBorder="1" applyAlignment="1">
      <alignment horizontal="left" vertical="center" wrapText="1"/>
    </xf>
    <xf numFmtId="14" fontId="7" fillId="14" borderId="8" xfId="0" applyNumberFormat="1" applyFont="1" applyFill="1" applyBorder="1" applyAlignment="1">
      <alignment horizontal="center" vertical="center"/>
    </xf>
    <xf numFmtId="14" fontId="7" fillId="15" borderId="5" xfId="0" applyNumberFormat="1" applyFont="1" applyFill="1" applyBorder="1" applyAlignment="1">
      <alignment horizontal="left" vertical="top"/>
    </xf>
    <xf numFmtId="14" fontId="7" fillId="15" borderId="2" xfId="0" applyNumberFormat="1" applyFont="1" applyFill="1" applyBorder="1" applyAlignment="1">
      <alignment horizontal="center" vertical="top"/>
    </xf>
    <xf numFmtId="14" fontId="7" fillId="15" borderId="2" xfId="0" applyNumberFormat="1" applyFont="1" applyFill="1" applyBorder="1" applyAlignment="1">
      <alignment horizontal="left" vertical="top"/>
    </xf>
    <xf numFmtId="14" fontId="7" fillId="15" borderId="5" xfId="0" applyNumberFormat="1" applyFont="1" applyFill="1" applyBorder="1" applyAlignment="1">
      <alignment horizontal="center" vertical="top"/>
    </xf>
    <xf numFmtId="14" fontId="7" fillId="15" borderId="2" xfId="0" applyNumberFormat="1" applyFont="1" applyFill="1" applyBorder="1" applyAlignment="1">
      <alignment horizontal="left" vertical="center" wrapText="1"/>
    </xf>
    <xf numFmtId="14" fontId="7" fillId="15" borderId="8" xfId="0" applyNumberFormat="1" applyFont="1" applyFill="1" applyBorder="1" applyAlignment="1">
      <alignment horizontal="center" vertical="center"/>
    </xf>
    <xf numFmtId="0" fontId="7" fillId="14" borderId="5" xfId="21" applyFont="1" applyFill="1" applyBorder="1" applyAlignment="1">
      <alignment horizontal="left" vertical="top" wrapText="1"/>
    </xf>
    <xf numFmtId="49" fontId="7" fillId="14" borderId="2" xfId="21" applyNumberFormat="1" applyFont="1" applyFill="1" applyBorder="1" applyAlignment="1">
      <alignment horizontal="left" vertical="top" wrapText="1"/>
    </xf>
    <xf numFmtId="1" fontId="7" fillId="14" borderId="22" xfId="21" applyNumberFormat="1" applyFont="1" applyFill="1" applyBorder="1" applyAlignment="1">
      <alignment horizontal="center" vertical="top" wrapText="1"/>
    </xf>
    <xf numFmtId="4" fontId="17" fillId="14" borderId="2" xfId="21" applyNumberFormat="1" applyFont="1" applyFill="1" applyBorder="1" applyAlignment="1">
      <alignment horizontal="right" vertical="top"/>
    </xf>
    <xf numFmtId="14" fontId="17" fillId="14" borderId="5" xfId="1" applyNumberFormat="1" applyFont="1" applyFill="1" applyBorder="1" applyAlignment="1">
      <alignment horizontal="left" vertical="top" wrapText="1"/>
    </xf>
    <xf numFmtId="0" fontId="7" fillId="14" borderId="19" xfId="1" applyFont="1" applyFill="1" applyBorder="1" applyAlignment="1">
      <alignment horizontal="center" vertical="center"/>
    </xf>
    <xf numFmtId="0" fontId="7" fillId="14" borderId="7" xfId="21" applyFont="1" applyFill="1" applyBorder="1" applyAlignment="1">
      <alignment horizontal="left" vertical="top" wrapText="1"/>
    </xf>
    <xf numFmtId="1" fontId="7" fillId="14" borderId="0" xfId="21" applyNumberFormat="1" applyFont="1" applyFill="1" applyAlignment="1">
      <alignment horizontal="center" vertical="top" wrapText="1"/>
    </xf>
    <xf numFmtId="4" fontId="17" fillId="14" borderId="3" xfId="21" applyNumberFormat="1" applyFont="1" applyFill="1" applyBorder="1" applyAlignment="1">
      <alignment horizontal="right" vertical="top"/>
    </xf>
    <xf numFmtId="14" fontId="17" fillId="14" borderId="10" xfId="1" applyNumberFormat="1" applyFont="1" applyFill="1" applyBorder="1" applyAlignment="1">
      <alignment horizontal="center" vertical="center"/>
    </xf>
    <xf numFmtId="0" fontId="17" fillId="14" borderId="7" xfId="1" applyFont="1" applyFill="1" applyBorder="1" applyAlignment="1">
      <alignment horizontal="left" vertical="top" wrapText="1"/>
    </xf>
    <xf numFmtId="14" fontId="17" fillId="14" borderId="7" xfId="1" applyNumberFormat="1" applyFont="1" applyFill="1" applyBorder="1" applyAlignment="1">
      <alignment horizontal="left" vertical="top" wrapText="1"/>
    </xf>
    <xf numFmtId="0" fontId="7" fillId="14" borderId="20" xfId="1" applyFont="1" applyFill="1" applyBorder="1" applyAlignment="1">
      <alignment horizontal="center" vertical="center"/>
    </xf>
    <xf numFmtId="1" fontId="10" fillId="13" borderId="6" xfId="21" applyNumberFormat="1" applyFont="1" applyFill="1" applyBorder="1" applyAlignment="1">
      <alignment horizontal="center" vertical="top" wrapText="1"/>
    </xf>
    <xf numFmtId="4" fontId="18" fillId="13" borderId="2" xfId="21" applyNumberFormat="1" applyFont="1" applyFill="1" applyBorder="1" applyAlignment="1">
      <alignment horizontal="right" vertical="top"/>
    </xf>
    <xf numFmtId="14" fontId="7" fillId="13" borderId="6" xfId="21" applyNumberFormat="1" applyFont="1" applyFill="1" applyBorder="1" applyAlignment="1">
      <alignment horizontal="center" vertical="center"/>
    </xf>
    <xf numFmtId="14" fontId="17" fillId="13" borderId="5" xfId="0" applyNumberFormat="1" applyFont="1" applyFill="1" applyBorder="1" applyAlignment="1">
      <alignment horizontal="left" vertical="top" wrapText="1"/>
    </xf>
    <xf numFmtId="14" fontId="17" fillId="13" borderId="2" xfId="0" applyNumberFormat="1" applyFont="1" applyFill="1" applyBorder="1" applyAlignment="1">
      <alignment horizontal="left" vertical="center" wrapText="1"/>
    </xf>
    <xf numFmtId="14" fontId="7" fillId="13" borderId="8" xfId="0" applyNumberFormat="1" applyFont="1" applyFill="1" applyBorder="1" applyAlignment="1">
      <alignment vertical="center" wrapText="1"/>
    </xf>
    <xf numFmtId="1" fontId="10" fillId="14" borderId="6" xfId="21" applyNumberFormat="1" applyFont="1" applyFill="1" applyBorder="1" applyAlignment="1">
      <alignment horizontal="center" vertical="top" wrapText="1"/>
    </xf>
    <xf numFmtId="4" fontId="18" fillId="14" borderId="2" xfId="21" applyNumberFormat="1" applyFont="1" applyFill="1" applyBorder="1" applyAlignment="1">
      <alignment horizontal="right" vertical="top"/>
    </xf>
    <xf numFmtId="14" fontId="7" fillId="14" borderId="6" xfId="21" applyNumberFormat="1" applyFont="1" applyFill="1" applyBorder="1" applyAlignment="1">
      <alignment horizontal="center" vertical="center"/>
    </xf>
    <xf numFmtId="14" fontId="17" fillId="14" borderId="2" xfId="0" applyNumberFormat="1" applyFont="1" applyFill="1" applyBorder="1" applyAlignment="1">
      <alignment horizontal="left" vertical="center" wrapText="1"/>
    </xf>
    <xf numFmtId="14" fontId="7" fillId="14" borderId="8" xfId="0" applyNumberFormat="1" applyFont="1" applyFill="1" applyBorder="1" applyAlignment="1">
      <alignment vertical="center" wrapText="1"/>
    </xf>
    <xf numFmtId="1" fontId="10" fillId="15" borderId="6" xfId="21" applyNumberFormat="1" applyFont="1" applyFill="1" applyBorder="1" applyAlignment="1">
      <alignment horizontal="center" vertical="top" wrapText="1"/>
    </xf>
    <xf numFmtId="4" fontId="18" fillId="15" borderId="2" xfId="21" applyNumberFormat="1" applyFont="1" applyFill="1" applyBorder="1" applyAlignment="1">
      <alignment horizontal="right" vertical="top"/>
    </xf>
    <xf numFmtId="14" fontId="7" fillId="15" borderId="6" xfId="21" applyNumberFormat="1" applyFont="1" applyFill="1" applyBorder="1" applyAlignment="1">
      <alignment horizontal="center" vertical="center"/>
    </xf>
    <xf numFmtId="14" fontId="17" fillId="15" borderId="5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left" vertical="center" wrapText="1"/>
    </xf>
    <xf numFmtId="14" fontId="7" fillId="15" borderId="8" xfId="0" applyNumberFormat="1" applyFont="1" applyFill="1" applyBorder="1" applyAlignment="1">
      <alignment vertical="center" wrapText="1"/>
    </xf>
    <xf numFmtId="1" fontId="7" fillId="14" borderId="8" xfId="21" applyNumberFormat="1" applyFont="1" applyFill="1" applyBorder="1" applyAlignment="1">
      <alignment horizontal="center" vertical="top" wrapText="1"/>
    </xf>
    <xf numFmtId="14" fontId="17" fillId="14" borderId="2" xfId="1" applyNumberFormat="1" applyFont="1" applyFill="1" applyBorder="1" applyAlignment="1">
      <alignment horizontal="center" vertical="center"/>
    </xf>
    <xf numFmtId="0" fontId="10" fillId="14" borderId="6" xfId="0" applyFont="1" applyFill="1" applyBorder="1" applyAlignment="1">
      <alignment horizontal="center" vertical="top"/>
    </xf>
    <xf numFmtId="14" fontId="7" fillId="14" borderId="8" xfId="0" applyNumberFormat="1" applyFont="1" applyFill="1" applyBorder="1" applyAlignment="1">
      <alignment horizontal="center" vertical="center" wrapText="1"/>
    </xf>
    <xf numFmtId="0" fontId="10" fillId="13" borderId="6" xfId="0" applyFont="1" applyFill="1" applyBorder="1" applyAlignment="1">
      <alignment horizontal="center" vertical="top"/>
    </xf>
    <xf numFmtId="14" fontId="7" fillId="13" borderId="8" xfId="0" applyNumberFormat="1" applyFont="1" applyFill="1" applyBorder="1" applyAlignment="1">
      <alignment horizontal="center" vertical="center" wrapText="1"/>
    </xf>
    <xf numFmtId="1" fontId="17" fillId="13" borderId="8" xfId="0" applyNumberFormat="1" applyFont="1" applyFill="1" applyBorder="1" applyAlignment="1">
      <alignment vertical="center"/>
    </xf>
    <xf numFmtId="14" fontId="7" fillId="15" borderId="6" xfId="0" applyNumberFormat="1" applyFont="1" applyFill="1" applyBorder="1" applyAlignment="1">
      <alignment horizontal="center" vertical="center" wrapText="1"/>
    </xf>
    <xf numFmtId="14" fontId="7" fillId="15" borderId="8" xfId="0" applyNumberFormat="1" applyFont="1" applyFill="1" applyBorder="1" applyAlignment="1">
      <alignment horizontal="center" vertical="center" wrapText="1"/>
    </xf>
    <xf numFmtId="1" fontId="17" fillId="15" borderId="8" xfId="0" applyNumberFormat="1" applyFont="1" applyFill="1" applyBorder="1" applyAlignment="1">
      <alignment vertical="center"/>
    </xf>
    <xf numFmtId="0" fontId="78" fillId="0" borderId="5" xfId="0" applyFont="1" applyBorder="1" applyAlignment="1">
      <alignment horizontal="center" vertical="top"/>
    </xf>
    <xf numFmtId="0" fontId="78" fillId="2" borderId="5" xfId="0" applyFont="1" applyFill="1" applyBorder="1" applyAlignment="1">
      <alignment horizontal="left" vertical="top" wrapText="1"/>
    </xf>
    <xf numFmtId="49" fontId="78" fillId="2" borderId="2" xfId="0" applyNumberFormat="1" applyFont="1" applyFill="1" applyBorder="1" applyAlignment="1">
      <alignment horizontal="left" vertical="top" wrapText="1"/>
    </xf>
    <xf numFmtId="1" fontId="78" fillId="2" borderId="6" xfId="0" applyNumberFormat="1" applyFont="1" applyFill="1" applyBorder="1" applyAlignment="1">
      <alignment horizontal="center" vertical="top" wrapText="1"/>
    </xf>
    <xf numFmtId="4" fontId="78" fillId="3" borderId="2" xfId="0" applyNumberFormat="1" applyFont="1" applyFill="1" applyBorder="1" applyAlignment="1">
      <alignment horizontal="right" vertical="top"/>
    </xf>
    <xf numFmtId="14" fontId="78" fillId="0" borderId="6" xfId="0" applyNumberFormat="1" applyFont="1" applyBorder="1" applyAlignment="1">
      <alignment horizontal="center" vertical="center" wrapText="1"/>
    </xf>
    <xf numFmtId="0" fontId="78" fillId="0" borderId="5" xfId="0" applyFont="1" applyBorder="1" applyAlignment="1">
      <alignment horizontal="left" vertical="top"/>
    </xf>
    <xf numFmtId="0" fontId="78" fillId="2" borderId="2" xfId="0" applyFont="1" applyFill="1" applyBorder="1" applyAlignment="1">
      <alignment horizontal="center" vertical="top"/>
    </xf>
    <xf numFmtId="0" fontId="78" fillId="0" borderId="2" xfId="0" applyFont="1" applyBorder="1" applyAlignment="1">
      <alignment horizontal="left"/>
    </xf>
    <xf numFmtId="0" fontId="78" fillId="0" borderId="5" xfId="1" applyFont="1" applyBorder="1" applyAlignment="1">
      <alignment horizontal="center" vertical="top" wrapText="1"/>
    </xf>
    <xf numFmtId="0" fontId="78" fillId="0" borderId="2" xfId="1" applyFont="1" applyBorder="1" applyAlignment="1">
      <alignment horizontal="left" vertical="center" wrapText="1"/>
    </xf>
    <xf numFmtId="0" fontId="78" fillId="2" borderId="8" xfId="0" applyFont="1" applyFill="1" applyBorder="1" applyAlignment="1">
      <alignment horizontal="center" vertical="center"/>
    </xf>
    <xf numFmtId="0" fontId="78" fillId="2" borderId="8" xfId="0" applyFont="1" applyFill="1" applyBorder="1" applyAlignment="1">
      <alignment vertical="center" wrapText="1"/>
    </xf>
    <xf numFmtId="0" fontId="82" fillId="2" borderId="0" xfId="0" applyFont="1" applyFill="1"/>
    <xf numFmtId="0" fontId="0" fillId="13" borderId="5" xfId="0" applyFill="1" applyBorder="1"/>
    <xf numFmtId="0" fontId="7" fillId="14" borderId="11" xfId="0" applyFont="1" applyFill="1" applyBorder="1" applyAlignment="1">
      <alignment horizontal="center" vertical="top"/>
    </xf>
    <xf numFmtId="0" fontId="7" fillId="14" borderId="19" xfId="0" applyFont="1" applyFill="1" applyBorder="1" applyAlignment="1">
      <alignment vertical="center" wrapText="1"/>
    </xf>
    <xf numFmtId="0" fontId="7" fillId="14" borderId="21" xfId="0" applyFont="1" applyFill="1" applyBorder="1" applyAlignment="1">
      <alignment horizontal="center" vertical="top"/>
    </xf>
    <xf numFmtId="1" fontId="7" fillId="14" borderId="0" xfId="0" applyNumberFormat="1" applyFont="1" applyFill="1" applyAlignment="1">
      <alignment horizontal="center" vertical="top" wrapText="1"/>
    </xf>
    <xf numFmtId="0" fontId="7" fillId="14" borderId="20" xfId="0" applyFont="1" applyFill="1" applyBorder="1" applyAlignment="1">
      <alignment vertical="center" wrapText="1"/>
    </xf>
    <xf numFmtId="1" fontId="10" fillId="13" borderId="5" xfId="0" applyNumberFormat="1" applyFont="1" applyFill="1" applyBorder="1" applyAlignment="1">
      <alignment horizontal="left" vertical="top"/>
    </xf>
    <xf numFmtId="1" fontId="10" fillId="13" borderId="6" xfId="0" applyNumberFormat="1" applyFont="1" applyFill="1" applyBorder="1" applyAlignment="1">
      <alignment horizontal="center" vertical="top"/>
    </xf>
    <xf numFmtId="14" fontId="10" fillId="13" borderId="6" xfId="0" applyNumberFormat="1" applyFont="1" applyFill="1" applyBorder="1" applyAlignment="1">
      <alignment horizontal="center" vertical="center"/>
    </xf>
    <xf numFmtId="0" fontId="18" fillId="13" borderId="5" xfId="0" applyFont="1" applyFill="1" applyBorder="1" applyAlignment="1">
      <alignment horizontal="left" vertical="top"/>
    </xf>
    <xf numFmtId="0" fontId="18" fillId="13" borderId="2" xfId="0" applyFont="1" applyFill="1" applyBorder="1" applyAlignment="1">
      <alignment horizontal="left" vertical="top"/>
    </xf>
    <xf numFmtId="0" fontId="17" fillId="13" borderId="5" xfId="0" applyFont="1" applyFill="1" applyBorder="1" applyAlignment="1">
      <alignment horizontal="center" vertical="top"/>
    </xf>
    <xf numFmtId="0" fontId="10" fillId="13" borderId="8" xfId="0" applyFont="1" applyFill="1" applyBorder="1" applyAlignment="1">
      <alignment horizontal="center" vertical="center"/>
    </xf>
    <xf numFmtId="1" fontId="10" fillId="14" borderId="5" xfId="0" applyNumberFormat="1" applyFont="1" applyFill="1" applyBorder="1" applyAlignment="1">
      <alignment horizontal="left" vertical="top"/>
    </xf>
    <xf numFmtId="1" fontId="10" fillId="14" borderId="6" xfId="0" applyNumberFormat="1" applyFont="1" applyFill="1" applyBorder="1" applyAlignment="1">
      <alignment horizontal="center" vertical="top"/>
    </xf>
    <xf numFmtId="0" fontId="18" fillId="14" borderId="5" xfId="0" applyFont="1" applyFill="1" applyBorder="1" applyAlignment="1">
      <alignment horizontal="left" vertical="top"/>
    </xf>
    <xf numFmtId="0" fontId="18" fillId="14" borderId="2" xfId="0" applyFont="1" applyFill="1" applyBorder="1" applyAlignment="1">
      <alignment horizontal="left" vertical="top"/>
    </xf>
    <xf numFmtId="0" fontId="17" fillId="14" borderId="5" xfId="0" applyFont="1" applyFill="1" applyBorder="1" applyAlignment="1">
      <alignment horizontal="center" vertical="top"/>
    </xf>
    <xf numFmtId="0" fontId="18" fillId="14" borderId="2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center" vertical="center"/>
    </xf>
    <xf numFmtId="1" fontId="10" fillId="15" borderId="5" xfId="0" applyNumberFormat="1" applyFont="1" applyFill="1" applyBorder="1" applyAlignment="1">
      <alignment horizontal="left" vertical="top"/>
    </xf>
    <xf numFmtId="1" fontId="10" fillId="15" borderId="6" xfId="0" applyNumberFormat="1" applyFont="1" applyFill="1" applyBorder="1" applyAlignment="1">
      <alignment horizontal="center" vertical="top"/>
    </xf>
    <xf numFmtId="0" fontId="18" fillId="15" borderId="2" xfId="0" applyFont="1" applyFill="1" applyBorder="1" applyAlignment="1">
      <alignment horizontal="left" vertical="top"/>
    </xf>
    <xf numFmtId="0" fontId="17" fillId="15" borderId="5" xfId="0" applyFont="1" applyFill="1" applyBorder="1" applyAlignment="1">
      <alignment horizontal="center" vertical="top"/>
    </xf>
    <xf numFmtId="0" fontId="10" fillId="15" borderId="8" xfId="0" applyFont="1" applyFill="1" applyBorder="1" applyAlignment="1">
      <alignment horizontal="center" vertical="center"/>
    </xf>
    <xf numFmtId="0" fontId="83" fillId="15" borderId="5" xfId="0" applyFont="1" applyFill="1" applyBorder="1" applyAlignment="1">
      <alignment horizontal="left" vertical="top"/>
    </xf>
    <xf numFmtId="0" fontId="7" fillId="14" borderId="19" xfId="0" applyFont="1" applyFill="1" applyBorder="1" applyAlignment="1">
      <alignment horizontal="center" vertical="center" wrapText="1"/>
    </xf>
    <xf numFmtId="1" fontId="7" fillId="14" borderId="20" xfId="16" applyNumberFormat="1" applyFont="1" applyFill="1" applyBorder="1" applyAlignment="1">
      <alignment horizontal="center" vertical="top" wrapText="1"/>
    </xf>
    <xf numFmtId="1" fontId="7" fillId="14" borderId="10" xfId="16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center" vertical="center" wrapText="1"/>
    </xf>
    <xf numFmtId="1" fontId="7" fillId="14" borderId="2" xfId="16" applyNumberFormat="1" applyFont="1" applyFill="1" applyBorder="1" applyAlignment="1">
      <alignment horizontal="center" vertical="top" wrapText="1"/>
    </xf>
    <xf numFmtId="4" fontId="18" fillId="2" borderId="1" xfId="15" applyNumberFormat="1" applyFont="1" applyFill="1" applyBorder="1" applyAlignment="1">
      <alignment horizontal="right" vertical="top"/>
    </xf>
    <xf numFmtId="166" fontId="17" fillId="2" borderId="11" xfId="0" applyNumberFormat="1" applyFont="1" applyFill="1" applyBorder="1" applyAlignment="1">
      <alignment vertical="top" wrapText="1"/>
    </xf>
    <xf numFmtId="166" fontId="7" fillId="2" borderId="19" xfId="0" applyNumberFormat="1" applyFont="1" applyFill="1" applyBorder="1" applyAlignment="1">
      <alignment vertical="center" wrapText="1"/>
    </xf>
    <xf numFmtId="0" fontId="7" fillId="0" borderId="2" xfId="15" applyFont="1" applyBorder="1" applyAlignment="1">
      <alignment horizontal="left" vertical="top" wrapText="1"/>
    </xf>
    <xf numFmtId="1" fontId="7" fillId="2" borderId="2" xfId="15" applyNumberFormat="1" applyFont="1" applyFill="1" applyBorder="1" applyAlignment="1">
      <alignment horizontal="center" vertical="top" wrapText="1"/>
    </xf>
    <xf numFmtId="14" fontId="17" fillId="0" borderId="2" xfId="0" applyNumberFormat="1" applyFont="1" applyBorder="1" applyAlignment="1">
      <alignment horizontal="center" vertical="top" wrapText="1"/>
    </xf>
    <xf numFmtId="0" fontId="7" fillId="2" borderId="2" xfId="16" applyFont="1" applyFill="1" applyBorder="1" applyAlignment="1">
      <alignment horizontal="center" vertical="center"/>
    </xf>
    <xf numFmtId="14" fontId="72" fillId="12" borderId="0" xfId="0" applyNumberFormat="1" applyFont="1" applyFill="1" applyAlignment="1">
      <alignment horizontal="center" vertical="center" wrapText="1"/>
    </xf>
    <xf numFmtId="4" fontId="79" fillId="2" borderId="2" xfId="15" applyNumberFormat="1" applyFont="1" applyFill="1" applyBorder="1" applyAlignment="1">
      <alignment horizontal="right" vertical="top"/>
    </xf>
    <xf numFmtId="0" fontId="79" fillId="2" borderId="2" xfId="0" applyFont="1" applyFill="1" applyBorder="1" applyAlignment="1">
      <alignment vertical="top"/>
    </xf>
    <xf numFmtId="0" fontId="79" fillId="2" borderId="2" xfId="0" applyFont="1" applyFill="1" applyBorder="1" applyAlignment="1">
      <alignment horizontal="left" vertical="top"/>
    </xf>
    <xf numFmtId="166" fontId="79" fillId="2" borderId="5" xfId="0" applyNumberFormat="1" applyFont="1" applyFill="1" applyBorder="1" applyAlignment="1">
      <alignment horizontal="left" vertical="top" wrapText="1"/>
    </xf>
    <xf numFmtId="166" fontId="78" fillId="15" borderId="5" xfId="0" applyNumberFormat="1" applyFont="1" applyFill="1" applyBorder="1" applyAlignment="1">
      <alignment horizontal="left" vertical="top" wrapText="1"/>
    </xf>
    <xf numFmtId="14" fontId="7" fillId="13" borderId="6" xfId="0" applyNumberFormat="1" applyFont="1" applyFill="1" applyBorder="1" applyAlignment="1">
      <alignment horizontal="center" vertical="top" wrapText="1"/>
    </xf>
    <xf numFmtId="4" fontId="18" fillId="13" borderId="5" xfId="0" applyNumberFormat="1" applyFont="1" applyFill="1" applyBorder="1" applyAlignment="1">
      <alignment horizontal="left" vertical="top" wrapText="1"/>
    </xf>
    <xf numFmtId="4" fontId="10" fillId="13" borderId="2" xfId="0" applyNumberFormat="1" applyFont="1" applyFill="1" applyBorder="1" applyAlignment="1">
      <alignment horizontal="center" vertical="top"/>
    </xf>
    <xf numFmtId="4" fontId="18" fillId="13" borderId="2" xfId="0" applyNumberFormat="1" applyFont="1" applyFill="1" applyBorder="1" applyAlignment="1">
      <alignment horizontal="left" vertical="top" wrapText="1"/>
    </xf>
    <xf numFmtId="4" fontId="17" fillId="13" borderId="5" xfId="0" applyNumberFormat="1" applyFont="1" applyFill="1" applyBorder="1" applyAlignment="1">
      <alignment vertical="top" wrapText="1"/>
    </xf>
    <xf numFmtId="4" fontId="18" fillId="13" borderId="2" xfId="0" applyNumberFormat="1" applyFont="1" applyFill="1" applyBorder="1" applyAlignment="1">
      <alignment horizontal="left" vertical="center" wrapText="1"/>
    </xf>
    <xf numFmtId="4" fontId="10" fillId="13" borderId="8" xfId="0" applyNumberFormat="1" applyFont="1" applyFill="1" applyBorder="1" applyAlignment="1">
      <alignment horizontal="center" vertical="center"/>
    </xf>
    <xf numFmtId="4" fontId="10" fillId="13" borderId="8" xfId="0" applyNumberFormat="1" applyFont="1" applyFill="1" applyBorder="1" applyAlignment="1">
      <alignment vertical="center" wrapText="1"/>
    </xf>
    <xf numFmtId="1" fontId="18" fillId="13" borderId="8" xfId="0" applyNumberFormat="1" applyFont="1" applyFill="1" applyBorder="1" applyAlignment="1">
      <alignment horizontal="center" vertical="center"/>
    </xf>
    <xf numFmtId="0" fontId="62" fillId="14" borderId="5" xfId="0" applyFont="1" applyFill="1" applyBorder="1" applyAlignment="1">
      <alignment horizontal="center" vertical="top"/>
    </xf>
    <xf numFmtId="1" fontId="62" fillId="14" borderId="5" xfId="0" applyNumberFormat="1" applyFont="1" applyFill="1" applyBorder="1" applyAlignment="1">
      <alignment horizontal="left" vertical="top" wrapText="1"/>
    </xf>
    <xf numFmtId="1" fontId="62" fillId="14" borderId="6" xfId="0" applyNumberFormat="1" applyFont="1" applyFill="1" applyBorder="1" applyAlignment="1">
      <alignment horizontal="center" vertical="top" wrapText="1"/>
    </xf>
    <xf numFmtId="4" fontId="62" fillId="14" borderId="2" xfId="0" applyNumberFormat="1" applyFont="1" applyFill="1" applyBorder="1" applyAlignment="1">
      <alignment horizontal="right" vertical="top"/>
    </xf>
    <xf numFmtId="14" fontId="62" fillId="14" borderId="6" xfId="0" applyNumberFormat="1" applyFont="1" applyFill="1" applyBorder="1" applyAlignment="1">
      <alignment horizontal="center" vertical="center"/>
    </xf>
    <xf numFmtId="4" fontId="62" fillId="14" borderId="5" xfId="0" applyNumberFormat="1" applyFont="1" applyFill="1" applyBorder="1" applyAlignment="1">
      <alignment horizontal="left" vertical="top" wrapText="1"/>
    </xf>
    <xf numFmtId="4" fontId="62" fillId="14" borderId="2" xfId="0" applyNumberFormat="1" applyFont="1" applyFill="1" applyBorder="1" applyAlignment="1">
      <alignment horizontal="center" vertical="top"/>
    </xf>
    <xf numFmtId="4" fontId="62" fillId="14" borderId="2" xfId="0" applyNumberFormat="1" applyFont="1" applyFill="1" applyBorder="1" applyAlignment="1">
      <alignment horizontal="left" vertical="top" wrapText="1"/>
    </xf>
    <xf numFmtId="4" fontId="61" fillId="14" borderId="5" xfId="0" applyNumberFormat="1" applyFont="1" applyFill="1" applyBorder="1" applyAlignment="1">
      <alignment vertical="top" wrapText="1"/>
    </xf>
    <xf numFmtId="4" fontId="18" fillId="14" borderId="2" xfId="0" applyNumberFormat="1" applyFont="1" applyFill="1" applyBorder="1" applyAlignment="1">
      <alignment horizontal="left" vertical="center" wrapText="1"/>
    </xf>
    <xf numFmtId="4" fontId="62" fillId="14" borderId="8" xfId="0" applyNumberFormat="1" applyFont="1" applyFill="1" applyBorder="1" applyAlignment="1">
      <alignment horizontal="center" vertical="center"/>
    </xf>
    <xf numFmtId="4" fontId="62" fillId="14" borderId="8" xfId="0" applyNumberFormat="1" applyFont="1" applyFill="1" applyBorder="1" applyAlignment="1">
      <alignment vertical="center" wrapText="1"/>
    </xf>
    <xf numFmtId="1" fontId="62" fillId="14" borderId="8" xfId="0" applyNumberFormat="1" applyFont="1" applyFill="1" applyBorder="1" applyAlignment="1">
      <alignment horizontal="center" vertical="center"/>
    </xf>
    <xf numFmtId="0" fontId="63" fillId="14" borderId="0" xfId="0" applyFont="1" applyFill="1" applyAlignment="1">
      <alignment vertical="center"/>
    </xf>
    <xf numFmtId="4" fontId="18" fillId="15" borderId="2" xfId="0" applyNumberFormat="1" applyFont="1" applyFill="1" applyBorder="1" applyAlignment="1">
      <alignment horizontal="right" vertical="center" wrapText="1"/>
    </xf>
    <xf numFmtId="4" fontId="10" fillId="15" borderId="2" xfId="0" applyNumberFormat="1" applyFont="1" applyFill="1" applyBorder="1" applyAlignment="1">
      <alignment horizontal="center" vertical="top"/>
    </xf>
    <xf numFmtId="4" fontId="18" fillId="15" borderId="2" xfId="0" applyNumberFormat="1" applyFont="1" applyFill="1" applyBorder="1" applyAlignment="1">
      <alignment horizontal="left" vertical="top" wrapText="1"/>
    </xf>
    <xf numFmtId="4" fontId="17" fillId="15" borderId="5" xfId="0" applyNumberFormat="1" applyFont="1" applyFill="1" applyBorder="1" applyAlignment="1">
      <alignment vertical="top" wrapText="1"/>
    </xf>
    <xf numFmtId="4" fontId="18" fillId="15" borderId="2" xfId="0" applyNumberFormat="1" applyFont="1" applyFill="1" applyBorder="1" applyAlignment="1">
      <alignment horizontal="left" vertical="center" wrapText="1"/>
    </xf>
    <xf numFmtId="4" fontId="10" fillId="15" borderId="8" xfId="0" applyNumberFormat="1" applyFont="1" applyFill="1" applyBorder="1" applyAlignment="1">
      <alignment horizontal="center" vertical="center"/>
    </xf>
    <xf numFmtId="4" fontId="10" fillId="15" borderId="8" xfId="0" applyNumberFormat="1" applyFont="1" applyFill="1" applyBorder="1" applyAlignment="1">
      <alignment vertical="center" wrapText="1"/>
    </xf>
    <xf numFmtId="4" fontId="83" fillId="15" borderId="5" xfId="0" applyNumberFormat="1" applyFont="1" applyFill="1" applyBorder="1" applyAlignment="1">
      <alignment horizontal="left" vertical="top" wrapText="1"/>
    </xf>
    <xf numFmtId="1" fontId="7" fillId="14" borderId="6" xfId="15" applyNumberFormat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vertical="top"/>
    </xf>
    <xf numFmtId="0" fontId="10" fillId="14" borderId="5" xfId="0" applyFont="1" applyFill="1" applyBorder="1" applyAlignment="1">
      <alignment horizontal="right" vertical="top"/>
    </xf>
    <xf numFmtId="14" fontId="10" fillId="14" borderId="6" xfId="15" applyNumberFormat="1" applyFont="1" applyFill="1" applyBorder="1" applyAlignment="1">
      <alignment horizontal="center" vertical="center" wrapText="1"/>
    </xf>
    <xf numFmtId="14" fontId="18" fillId="14" borderId="5" xfId="15" applyNumberFormat="1" applyFont="1" applyFill="1" applyBorder="1" applyAlignment="1">
      <alignment horizontal="left" vertical="top" wrapText="1"/>
    </xf>
    <xf numFmtId="14" fontId="18" fillId="14" borderId="2" xfId="15" applyNumberFormat="1" applyFont="1" applyFill="1" applyBorder="1" applyAlignment="1">
      <alignment horizontal="left" vertical="top" wrapText="1"/>
    </xf>
    <xf numFmtId="14" fontId="17" fillId="14" borderId="5" xfId="15" applyNumberFormat="1" applyFont="1" applyFill="1" applyBorder="1" applyAlignment="1">
      <alignment horizontal="center" vertical="top" wrapText="1"/>
    </xf>
    <xf numFmtId="14" fontId="18" fillId="14" borderId="2" xfId="15" applyNumberFormat="1" applyFont="1" applyFill="1" applyBorder="1" applyAlignment="1">
      <alignment horizontal="left" vertical="center" wrapText="1"/>
    </xf>
    <xf numFmtId="14" fontId="10" fillId="14" borderId="8" xfId="15" applyNumberFormat="1" applyFont="1" applyFill="1" applyBorder="1" applyAlignment="1">
      <alignment vertical="center" wrapText="1"/>
    </xf>
    <xf numFmtId="0" fontId="10" fillId="13" borderId="5" xfId="0" applyFont="1" applyFill="1" applyBorder="1" applyAlignment="1">
      <alignment horizontal="right" vertical="top"/>
    </xf>
    <xf numFmtId="0" fontId="10" fillId="13" borderId="22" xfId="0" applyFont="1" applyFill="1" applyBorder="1" applyAlignment="1">
      <alignment horizontal="center" vertical="top"/>
    </xf>
    <xf numFmtId="14" fontId="10" fillId="13" borderId="6" xfId="15" applyNumberFormat="1" applyFont="1" applyFill="1" applyBorder="1" applyAlignment="1">
      <alignment horizontal="center" vertical="center" wrapText="1"/>
    </xf>
    <xf numFmtId="14" fontId="18" fillId="13" borderId="5" xfId="15" applyNumberFormat="1" applyFont="1" applyFill="1" applyBorder="1" applyAlignment="1">
      <alignment horizontal="left" vertical="top" wrapText="1"/>
    </xf>
    <xf numFmtId="14" fontId="18" fillId="13" borderId="2" xfId="15" applyNumberFormat="1" applyFont="1" applyFill="1" applyBorder="1" applyAlignment="1">
      <alignment horizontal="left" vertical="top" wrapText="1"/>
    </xf>
    <xf numFmtId="14" fontId="17" fillId="13" borderId="5" xfId="15" applyNumberFormat="1" applyFont="1" applyFill="1" applyBorder="1" applyAlignment="1">
      <alignment horizontal="center" vertical="top" wrapText="1"/>
    </xf>
    <xf numFmtId="14" fontId="18" fillId="13" borderId="2" xfId="15" applyNumberFormat="1" applyFont="1" applyFill="1" applyBorder="1" applyAlignment="1">
      <alignment horizontal="left" vertical="center" wrapText="1"/>
    </xf>
    <xf numFmtId="14" fontId="10" fillId="13" borderId="8" xfId="15" applyNumberFormat="1" applyFont="1" applyFill="1" applyBorder="1" applyAlignment="1">
      <alignment vertical="center" wrapText="1"/>
    </xf>
    <xf numFmtId="0" fontId="10" fillId="15" borderId="5" xfId="0" applyFont="1" applyFill="1" applyBorder="1" applyAlignment="1">
      <alignment horizontal="right" vertical="top"/>
    </xf>
    <xf numFmtId="14" fontId="10" fillId="15" borderId="6" xfId="15" applyNumberFormat="1" applyFont="1" applyFill="1" applyBorder="1" applyAlignment="1">
      <alignment horizontal="center" vertical="center" wrapText="1"/>
    </xf>
    <xf numFmtId="14" fontId="18" fillId="15" borderId="5" xfId="15" applyNumberFormat="1" applyFont="1" applyFill="1" applyBorder="1" applyAlignment="1">
      <alignment horizontal="left" vertical="top" wrapText="1"/>
    </xf>
    <xf numFmtId="14" fontId="18" fillId="15" borderId="2" xfId="15" applyNumberFormat="1" applyFont="1" applyFill="1" applyBorder="1" applyAlignment="1">
      <alignment horizontal="left" vertical="top" wrapText="1"/>
    </xf>
    <xf numFmtId="14" fontId="17" fillId="15" borderId="5" xfId="15" applyNumberFormat="1" applyFont="1" applyFill="1" applyBorder="1" applyAlignment="1">
      <alignment horizontal="center" vertical="top" wrapText="1"/>
    </xf>
    <xf numFmtId="14" fontId="18" fillId="15" borderId="2" xfId="15" applyNumberFormat="1" applyFont="1" applyFill="1" applyBorder="1" applyAlignment="1">
      <alignment horizontal="left" vertical="center" wrapText="1"/>
    </xf>
    <xf numFmtId="14" fontId="10" fillId="15" borderId="8" xfId="15" applyNumberFormat="1" applyFont="1" applyFill="1" applyBorder="1" applyAlignment="1">
      <alignment vertical="center" wrapText="1"/>
    </xf>
    <xf numFmtId="0" fontId="17" fillId="14" borderId="5" xfId="13" applyFont="1" applyFill="1" applyBorder="1" applyAlignment="1">
      <alignment horizontal="left" vertical="top" wrapText="1"/>
    </xf>
    <xf numFmtId="49" fontId="17" fillId="14" borderId="2" xfId="13" applyNumberFormat="1" applyFont="1" applyFill="1" applyBorder="1" applyAlignment="1">
      <alignment horizontal="left" vertical="top" wrapText="1"/>
    </xf>
    <xf numFmtId="1" fontId="7" fillId="14" borderId="22" xfId="13" applyNumberFormat="1" applyFont="1" applyFill="1" applyBorder="1" applyAlignment="1">
      <alignment horizontal="center" vertical="top" wrapText="1"/>
    </xf>
    <xf numFmtId="4" fontId="17" fillId="14" borderId="2" xfId="13" applyNumberFormat="1" applyFont="1" applyFill="1" applyBorder="1" applyAlignment="1">
      <alignment horizontal="right" vertical="top"/>
    </xf>
    <xf numFmtId="166" fontId="18" fillId="14" borderId="2" xfId="4" applyNumberFormat="1" applyFont="1" applyFill="1" applyBorder="1" applyAlignment="1">
      <alignment horizontal="left" vertical="center" wrapText="1"/>
    </xf>
    <xf numFmtId="0" fontId="10" fillId="14" borderId="19" xfId="1" applyFont="1" applyFill="1" applyBorder="1" applyAlignment="1">
      <alignment horizontal="center" vertical="center"/>
    </xf>
    <xf numFmtId="0" fontId="54" fillId="14" borderId="19" xfId="0" applyFont="1" applyFill="1" applyBorder="1" applyAlignment="1">
      <alignment horizontal="center" vertical="top" wrapText="1"/>
    </xf>
    <xf numFmtId="1" fontId="18" fillId="14" borderId="20" xfId="0" applyNumberFormat="1" applyFont="1" applyFill="1" applyBorder="1"/>
    <xf numFmtId="0" fontId="34" fillId="14" borderId="0" xfId="0" applyFont="1" applyFill="1"/>
    <xf numFmtId="1" fontId="10" fillId="13" borderId="5" xfId="15" applyNumberFormat="1" applyFont="1" applyFill="1" applyBorder="1" applyAlignment="1">
      <alignment horizontal="left" vertical="top" wrapText="1"/>
    </xf>
    <xf numFmtId="1" fontId="10" fillId="13" borderId="6" xfId="15" applyNumberFormat="1" applyFont="1" applyFill="1" applyBorder="1" applyAlignment="1">
      <alignment horizontal="center" vertical="top" wrapText="1"/>
    </xf>
    <xf numFmtId="14" fontId="7" fillId="13" borderId="6" xfId="15" applyNumberFormat="1" applyFont="1" applyFill="1" applyBorder="1" applyAlignment="1">
      <alignment horizontal="center" vertical="center" wrapText="1"/>
    </xf>
    <xf numFmtId="14" fontId="17" fillId="13" borderId="5" xfId="15" applyNumberFormat="1" applyFont="1" applyFill="1" applyBorder="1" applyAlignment="1">
      <alignment horizontal="left" vertical="top" wrapText="1"/>
    </xf>
    <xf numFmtId="14" fontId="17" fillId="13" borderId="2" xfId="15" applyNumberFormat="1" applyFont="1" applyFill="1" applyBorder="1" applyAlignment="1">
      <alignment horizontal="left" vertical="top" wrapText="1"/>
    </xf>
    <xf numFmtId="14" fontId="17" fillId="13" borderId="2" xfId="15" applyNumberFormat="1" applyFont="1" applyFill="1" applyBorder="1" applyAlignment="1">
      <alignment horizontal="left" vertical="center" wrapText="1"/>
    </xf>
    <xf numFmtId="0" fontId="7" fillId="13" borderId="6" xfId="1" applyFont="1" applyFill="1" applyBorder="1" applyAlignment="1">
      <alignment horizontal="center" vertical="center"/>
    </xf>
    <xf numFmtId="166" fontId="17" fillId="13" borderId="8" xfId="4" applyNumberFormat="1" applyFont="1" applyFill="1" applyBorder="1" applyAlignment="1">
      <alignment horizontal="center" vertical="center" wrapText="1"/>
    </xf>
    <xf numFmtId="1" fontId="17" fillId="17" borderId="8" xfId="0" applyNumberFormat="1" applyFont="1" applyFill="1" applyBorder="1" applyAlignment="1">
      <alignment horizontal="center" vertical="center"/>
    </xf>
    <xf numFmtId="1" fontId="10" fillId="15" borderId="5" xfId="15" applyNumberFormat="1" applyFont="1" applyFill="1" applyBorder="1" applyAlignment="1">
      <alignment horizontal="left" vertical="top" wrapText="1"/>
    </xf>
    <xf numFmtId="1" fontId="10" fillId="15" borderId="6" xfId="15" applyNumberFormat="1" applyFont="1" applyFill="1" applyBorder="1" applyAlignment="1">
      <alignment horizontal="center" vertical="top" wrapText="1"/>
    </xf>
    <xf numFmtId="14" fontId="7" fillId="15" borderId="6" xfId="15" applyNumberFormat="1" applyFont="1" applyFill="1" applyBorder="1" applyAlignment="1">
      <alignment horizontal="center" vertical="center" wrapText="1"/>
    </xf>
    <xf numFmtId="14" fontId="17" fillId="15" borderId="5" xfId="15" applyNumberFormat="1" applyFont="1" applyFill="1" applyBorder="1" applyAlignment="1">
      <alignment horizontal="left" vertical="top" wrapText="1"/>
    </xf>
    <xf numFmtId="14" fontId="17" fillId="15" borderId="2" xfId="15" applyNumberFormat="1" applyFont="1" applyFill="1" applyBorder="1" applyAlignment="1">
      <alignment horizontal="left" vertical="top" wrapText="1"/>
    </xf>
    <xf numFmtId="14" fontId="17" fillId="15" borderId="2" xfId="15" applyNumberFormat="1" applyFont="1" applyFill="1" applyBorder="1" applyAlignment="1">
      <alignment horizontal="left" vertical="center" wrapText="1"/>
    </xf>
    <xf numFmtId="0" fontId="7" fillId="15" borderId="6" xfId="1" applyFont="1" applyFill="1" applyBorder="1" applyAlignment="1">
      <alignment horizontal="center" vertical="center"/>
    </xf>
    <xf numFmtId="166" fontId="17" fillId="15" borderId="8" xfId="4" applyNumberFormat="1" applyFont="1" applyFill="1" applyBorder="1" applyAlignment="1">
      <alignment horizontal="center" vertical="center" wrapText="1"/>
    </xf>
    <xf numFmtId="3" fontId="10" fillId="17" borderId="6" xfId="0" applyNumberFormat="1" applyFont="1" applyFill="1" applyBorder="1" applyAlignment="1">
      <alignment horizontal="center" vertical="top"/>
    </xf>
    <xf numFmtId="0" fontId="18" fillId="17" borderId="5" xfId="4" applyFont="1" applyFill="1" applyBorder="1" applyAlignment="1">
      <alignment horizontal="right" vertical="top" wrapText="1"/>
    </xf>
    <xf numFmtId="49" fontId="18" fillId="17" borderId="2" xfId="4" applyNumberFormat="1" applyFont="1" applyFill="1" applyBorder="1" applyAlignment="1">
      <alignment horizontal="left" vertical="top" wrapText="1"/>
    </xf>
    <xf numFmtId="1" fontId="18" fillId="17" borderId="6" xfId="4" applyNumberFormat="1" applyFont="1" applyFill="1" applyBorder="1" applyAlignment="1">
      <alignment horizontal="center" vertical="top" wrapText="1"/>
    </xf>
    <xf numFmtId="14" fontId="18" fillId="17" borderId="6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left" vertical="center"/>
    </xf>
    <xf numFmtId="166" fontId="17" fillId="17" borderId="5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left" vertical="center" wrapText="1"/>
    </xf>
    <xf numFmtId="166" fontId="18" fillId="17" borderId="6" xfId="4" applyNumberFormat="1" applyFont="1" applyFill="1" applyBorder="1" applyAlignment="1">
      <alignment horizontal="center" vertical="center"/>
    </xf>
    <xf numFmtId="166" fontId="18" fillId="17" borderId="8" xfId="4" applyNumberFormat="1" applyFont="1" applyFill="1" applyBorder="1" applyAlignment="1">
      <alignment horizontal="center" vertical="center"/>
    </xf>
    <xf numFmtId="1" fontId="10" fillId="14" borderId="5" xfId="15" applyNumberFormat="1" applyFont="1" applyFill="1" applyBorder="1" applyAlignment="1">
      <alignment horizontal="left" vertical="top" wrapText="1"/>
    </xf>
    <xf numFmtId="1" fontId="10" fillId="14" borderId="6" xfId="15" applyNumberFormat="1" applyFont="1" applyFill="1" applyBorder="1" applyAlignment="1">
      <alignment horizontal="center" vertical="top" wrapText="1"/>
    </xf>
    <xf numFmtId="14" fontId="17" fillId="14" borderId="5" xfId="15" applyNumberFormat="1" applyFont="1" applyFill="1" applyBorder="1" applyAlignment="1">
      <alignment horizontal="left" vertical="top" wrapText="1"/>
    </xf>
    <xf numFmtId="14" fontId="17" fillId="14" borderId="2" xfId="15" applyNumberFormat="1" applyFont="1" applyFill="1" applyBorder="1" applyAlignment="1">
      <alignment horizontal="left" vertical="top" wrapText="1"/>
    </xf>
    <xf numFmtId="14" fontId="17" fillId="14" borderId="2" xfId="15" applyNumberFormat="1" applyFont="1" applyFill="1" applyBorder="1" applyAlignment="1">
      <alignment horizontal="left" vertical="center" wrapText="1"/>
    </xf>
    <xf numFmtId="0" fontId="7" fillId="14" borderId="6" xfId="1" applyFont="1" applyFill="1" applyBorder="1" applyAlignment="1">
      <alignment horizontal="center" vertical="center"/>
    </xf>
    <xf numFmtId="166" fontId="17" fillId="14" borderId="8" xfId="4" applyNumberFormat="1" applyFont="1" applyFill="1" applyBorder="1" applyAlignment="1">
      <alignment horizontal="center" vertical="center" wrapText="1"/>
    </xf>
    <xf numFmtId="166" fontId="17" fillId="13" borderId="2" xfId="0" applyNumberFormat="1" applyFont="1" applyFill="1" applyBorder="1" applyAlignment="1">
      <alignment horizontal="left" vertical="top"/>
    </xf>
    <xf numFmtId="166" fontId="7" fillId="13" borderId="2" xfId="0" applyNumberFormat="1" applyFont="1" applyFill="1" applyBorder="1" applyAlignment="1">
      <alignment horizontal="center" vertical="top"/>
    </xf>
    <xf numFmtId="166" fontId="17" fillId="13" borderId="5" xfId="0" applyNumberFormat="1" applyFont="1" applyFill="1" applyBorder="1" applyAlignment="1">
      <alignment horizontal="center" vertical="top"/>
    </xf>
    <xf numFmtId="166" fontId="7" fillId="13" borderId="8" xfId="0" applyNumberFormat="1" applyFont="1" applyFill="1" applyBorder="1" applyAlignment="1">
      <alignment horizontal="center" vertical="center"/>
    </xf>
    <xf numFmtId="166" fontId="7" fillId="13" borderId="2" xfId="0" applyNumberFormat="1" applyFont="1" applyFill="1" applyBorder="1" applyAlignment="1">
      <alignment horizontal="center" vertical="center"/>
    </xf>
    <xf numFmtId="1" fontId="38" fillId="13" borderId="2" xfId="0" applyNumberFormat="1" applyFont="1" applyFill="1" applyBorder="1" applyAlignment="1">
      <alignment horizontal="center" vertical="center"/>
    </xf>
    <xf numFmtId="0" fontId="0" fillId="15" borderId="5" xfId="0" applyFill="1" applyBorder="1"/>
    <xf numFmtId="1" fontId="10" fillId="15" borderId="8" xfId="0" applyNumberFormat="1" applyFont="1" applyFill="1" applyBorder="1" applyAlignment="1">
      <alignment horizontal="center" vertical="top" wrapText="1"/>
    </xf>
    <xf numFmtId="166" fontId="7" fillId="15" borderId="2" xfId="0" applyNumberFormat="1" applyFont="1" applyFill="1" applyBorder="1" applyAlignment="1">
      <alignment horizontal="center" vertical="center"/>
    </xf>
    <xf numFmtId="0" fontId="0" fillId="14" borderId="5" xfId="0" applyFill="1" applyBorder="1"/>
    <xf numFmtId="1" fontId="10" fillId="14" borderId="8" xfId="0" applyNumberFormat="1" applyFont="1" applyFill="1" applyBorder="1" applyAlignment="1">
      <alignment horizontal="center" vertical="top" wrapText="1"/>
    </xf>
    <xf numFmtId="166" fontId="7" fillId="14" borderId="2" xfId="0" applyNumberFormat="1" applyFont="1" applyFill="1" applyBorder="1" applyAlignment="1">
      <alignment horizontal="center" vertical="center"/>
    </xf>
    <xf numFmtId="1" fontId="38" fillId="14" borderId="2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center" vertical="top"/>
    </xf>
    <xf numFmtId="166" fontId="17" fillId="13" borderId="9" xfId="0" applyNumberFormat="1" applyFont="1" applyFill="1" applyBorder="1" applyAlignment="1">
      <alignment horizontal="center" vertical="center"/>
    </xf>
    <xf numFmtId="1" fontId="17" fillId="13" borderId="9" xfId="0" applyNumberFormat="1" applyFont="1" applyFill="1" applyBorder="1" applyAlignment="1">
      <alignment horizontal="center" vertical="center"/>
    </xf>
    <xf numFmtId="14" fontId="17" fillId="14" borderId="6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top"/>
    </xf>
    <xf numFmtId="166" fontId="17" fillId="14" borderId="8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center"/>
    </xf>
    <xf numFmtId="14" fontId="17" fillId="15" borderId="6" xfId="0" applyNumberFormat="1" applyFont="1" applyFill="1" applyBorder="1" applyAlignment="1">
      <alignment horizontal="center" vertical="center"/>
    </xf>
    <xf numFmtId="166" fontId="17" fillId="15" borderId="5" xfId="0" applyNumberFormat="1" applyFont="1" applyFill="1" applyBorder="1" applyAlignment="1">
      <alignment horizontal="left" vertical="top" wrapText="1"/>
    </xf>
    <xf numFmtId="166" fontId="17" fillId="15" borderId="2" xfId="0" applyNumberFormat="1" applyFont="1" applyFill="1" applyBorder="1" applyAlignment="1">
      <alignment horizontal="center" vertical="top"/>
    </xf>
    <xf numFmtId="166" fontId="17" fillId="15" borderId="8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center" vertical="center"/>
    </xf>
    <xf numFmtId="4" fontId="10" fillId="13" borderId="2" xfId="0" applyNumberFormat="1" applyFont="1" applyFill="1" applyBorder="1" applyAlignment="1">
      <alignment horizontal="right" vertical="center"/>
    </xf>
    <xf numFmtId="4" fontId="10" fillId="15" borderId="2" xfId="0" applyNumberFormat="1" applyFont="1" applyFill="1" applyBorder="1"/>
    <xf numFmtId="0" fontId="10" fillId="17" borderId="2" xfId="0" applyFont="1" applyFill="1" applyBorder="1"/>
    <xf numFmtId="0" fontId="10" fillId="17" borderId="5" xfId="0" applyFont="1" applyFill="1" applyBorder="1" applyAlignment="1">
      <alignment horizontal="right"/>
    </xf>
    <xf numFmtId="0" fontId="10" fillId="17" borderId="5" xfId="0" applyFont="1" applyFill="1" applyBorder="1"/>
    <xf numFmtId="0" fontId="10" fillId="17" borderId="8" xfId="0" applyFont="1" applyFill="1" applyBorder="1"/>
    <xf numFmtId="0" fontId="10" fillId="13" borderId="8" xfId="0" applyFont="1" applyFill="1" applyBorder="1" applyAlignment="1">
      <alignment horizontal="center" vertical="top"/>
    </xf>
    <xf numFmtId="1" fontId="10" fillId="14" borderId="20" xfId="0" applyNumberFormat="1" applyFont="1" applyFill="1" applyBorder="1" applyAlignment="1">
      <alignment horizontal="center" vertical="top"/>
    </xf>
    <xf numFmtId="0" fontId="17" fillId="12" borderId="5" xfId="0" applyFont="1" applyFill="1" applyBorder="1" applyAlignment="1">
      <alignment horizontal="center" vertical="top" wrapText="1"/>
    </xf>
    <xf numFmtId="0" fontId="78" fillId="0" borderId="5" xfId="0" applyFont="1" applyBorder="1" applyAlignment="1">
      <alignment horizontal="left" vertical="top" wrapText="1"/>
    </xf>
    <xf numFmtId="1" fontId="78" fillId="2" borderId="22" xfId="0" applyNumberFormat="1" applyFont="1" applyFill="1" applyBorder="1" applyAlignment="1">
      <alignment horizontal="center" vertical="top" wrapText="1"/>
    </xf>
    <xf numFmtId="0" fontId="78" fillId="0" borderId="2" xfId="0" applyFont="1" applyBorder="1" applyAlignment="1">
      <alignment horizontal="left" vertical="top" wrapText="1"/>
    </xf>
    <xf numFmtId="0" fontId="78" fillId="0" borderId="5" xfId="0" applyFont="1" applyBorder="1" applyAlignment="1">
      <alignment horizontal="center" vertical="top" wrapText="1"/>
    </xf>
    <xf numFmtId="0" fontId="78" fillId="0" borderId="2" xfId="0" applyFont="1" applyBorder="1" applyAlignment="1">
      <alignment horizontal="left" vertical="center" wrapText="1"/>
    </xf>
    <xf numFmtId="4" fontId="78" fillId="2" borderId="3" xfId="1" applyNumberFormat="1" applyFont="1" applyFill="1" applyBorder="1" applyAlignment="1">
      <alignment horizontal="right" vertical="top"/>
    </xf>
    <xf numFmtId="4" fontId="78" fillId="2" borderId="1" xfId="1" applyNumberFormat="1" applyFont="1" applyFill="1" applyBorder="1" applyAlignment="1">
      <alignment horizontal="right" vertical="top"/>
    </xf>
    <xf numFmtId="0" fontId="78" fillId="2" borderId="5" xfId="0" applyFont="1" applyFill="1" applyBorder="1" applyAlignment="1">
      <alignment horizontal="center" vertical="top"/>
    </xf>
    <xf numFmtId="0" fontId="78" fillId="0" borderId="7" xfId="0" applyFont="1" applyBorder="1" applyAlignment="1">
      <alignment horizontal="center" vertical="top"/>
    </xf>
    <xf numFmtId="0" fontId="78" fillId="2" borderId="7" xfId="1" applyFont="1" applyFill="1" applyBorder="1" applyAlignment="1">
      <alignment horizontal="left" vertical="top" wrapText="1"/>
    </xf>
    <xf numFmtId="49" fontId="78" fillId="2" borderId="2" xfId="1" applyNumberFormat="1" applyFont="1" applyFill="1" applyBorder="1" applyAlignment="1">
      <alignment horizontal="left" vertical="top" wrapText="1"/>
    </xf>
    <xf numFmtId="1" fontId="78" fillId="2" borderId="10" xfId="0" applyNumberFormat="1" applyFont="1" applyFill="1" applyBorder="1" applyAlignment="1">
      <alignment horizontal="center" vertical="top" wrapText="1"/>
    </xf>
    <xf numFmtId="14" fontId="78" fillId="0" borderId="10" xfId="0" applyNumberFormat="1" applyFont="1" applyBorder="1" applyAlignment="1">
      <alignment horizontal="center" vertical="center" wrapText="1"/>
    </xf>
    <xf numFmtId="0" fontId="78" fillId="0" borderId="7" xfId="0" applyFont="1" applyBorder="1" applyAlignment="1">
      <alignment horizontal="left" vertical="top" wrapText="1"/>
    </xf>
    <xf numFmtId="0" fontId="78" fillId="2" borderId="3" xfId="0" applyFont="1" applyFill="1" applyBorder="1" applyAlignment="1">
      <alignment horizontal="center" vertical="top"/>
    </xf>
    <xf numFmtId="0" fontId="78" fillId="0" borderId="3" xfId="0" applyFont="1" applyBorder="1" applyAlignment="1">
      <alignment horizontal="left" vertical="top" wrapText="1"/>
    </xf>
    <xf numFmtId="0" fontId="78" fillId="0" borderId="11" xfId="0" applyFont="1" applyBorder="1" applyAlignment="1">
      <alignment horizontal="center" vertical="top"/>
    </xf>
    <xf numFmtId="0" fontId="78" fillId="2" borderId="11" xfId="1" applyFont="1" applyFill="1" applyBorder="1" applyAlignment="1">
      <alignment horizontal="left" vertical="top" wrapText="1"/>
    </xf>
    <xf numFmtId="14" fontId="78" fillId="2" borderId="22" xfId="1" applyNumberFormat="1" applyFont="1" applyFill="1" applyBorder="1" applyAlignment="1">
      <alignment horizontal="center" vertical="center"/>
    </xf>
    <xf numFmtId="166" fontId="78" fillId="2" borderId="11" xfId="1" applyNumberFormat="1" applyFont="1" applyFill="1" applyBorder="1" applyAlignment="1">
      <alignment horizontal="left" vertical="top" wrapText="1"/>
    </xf>
    <xf numFmtId="0" fontId="78" fillId="2" borderId="1" xfId="0" applyFont="1" applyFill="1" applyBorder="1" applyAlignment="1">
      <alignment horizontal="center" vertical="top"/>
    </xf>
    <xf numFmtId="166" fontId="78" fillId="2" borderId="1" xfId="1" applyNumberFormat="1" applyFont="1" applyFill="1" applyBorder="1" applyAlignment="1">
      <alignment horizontal="left" vertical="top" wrapText="1"/>
    </xf>
    <xf numFmtId="0" fontId="17" fillId="2" borderId="9" xfId="0" applyFont="1" applyFill="1" applyBorder="1" applyAlignment="1">
      <alignment horizontal="center" vertical="top" wrapText="1"/>
    </xf>
    <xf numFmtId="167" fontId="17" fillId="2" borderId="9" xfId="0" applyNumberFormat="1" applyFont="1" applyFill="1" applyBorder="1" applyAlignment="1">
      <alignment horizontal="right" vertical="top"/>
    </xf>
    <xf numFmtId="0" fontId="17" fillId="12" borderId="5" xfId="0" applyFont="1" applyFill="1" applyBorder="1" applyAlignment="1">
      <alignment horizontal="left" vertical="top" wrapText="1"/>
    </xf>
    <xf numFmtId="49" fontId="17" fillId="12" borderId="2" xfId="0" applyNumberFormat="1" applyFont="1" applyFill="1" applyBorder="1" applyAlignment="1">
      <alignment horizontal="left" vertical="top" wrapText="1"/>
    </xf>
    <xf numFmtId="14" fontId="17" fillId="12" borderId="2" xfId="0" applyNumberFormat="1" applyFont="1" applyFill="1" applyBorder="1" applyAlignment="1">
      <alignment horizontal="left" vertical="top" wrapText="1"/>
    </xf>
    <xf numFmtId="14" fontId="17" fillId="12" borderId="5" xfId="0" applyNumberFormat="1" applyFont="1" applyFill="1" applyBorder="1" applyAlignment="1">
      <alignment horizontal="center" vertical="top" wrapText="1"/>
    </xf>
    <xf numFmtId="4" fontId="17" fillId="2" borderId="1" xfId="0" applyNumberFormat="1" applyFont="1" applyFill="1" applyBorder="1" applyAlignment="1">
      <alignment vertical="top"/>
    </xf>
    <xf numFmtId="14" fontId="17" fillId="2" borderId="22" xfId="0" applyNumberFormat="1" applyFont="1" applyFill="1" applyBorder="1" applyAlignment="1">
      <alignment horizontal="center" vertical="center"/>
    </xf>
    <xf numFmtId="14" fontId="17" fillId="2" borderId="1" xfId="0" applyNumberFormat="1" applyFont="1" applyFill="1" applyBorder="1" applyAlignment="1">
      <alignment horizontal="left" vertical="center" wrapText="1"/>
    </xf>
    <xf numFmtId="0" fontId="7" fillId="2" borderId="20" xfId="0" applyFont="1" applyFill="1" applyBorder="1"/>
    <xf numFmtId="1" fontId="17" fillId="12" borderId="10" xfId="0" applyNumberFormat="1" applyFont="1" applyFill="1" applyBorder="1" applyAlignment="1">
      <alignment horizontal="center" vertical="top" wrapText="1"/>
    </xf>
    <xf numFmtId="14" fontId="79" fillId="12" borderId="6" xfId="0" applyNumberFormat="1" applyFont="1" applyFill="1" applyBorder="1" applyAlignment="1">
      <alignment horizontal="center" vertical="center"/>
    </xf>
    <xf numFmtId="166" fontId="79" fillId="12" borderId="2" xfId="0" applyNumberFormat="1" applyFont="1" applyFill="1" applyBorder="1" applyAlignment="1">
      <alignment horizontal="left" vertical="center" wrapText="1"/>
    </xf>
    <xf numFmtId="14" fontId="17" fillId="12" borderId="8" xfId="0" applyNumberFormat="1" applyFont="1" applyFill="1" applyBorder="1" applyAlignment="1">
      <alignment horizontal="center" vertical="center"/>
    </xf>
    <xf numFmtId="166" fontId="17" fillId="12" borderId="2" xfId="0" applyNumberFormat="1" applyFont="1" applyFill="1" applyBorder="1" applyAlignment="1">
      <alignment horizontal="center" vertical="top" wrapText="1"/>
    </xf>
    <xf numFmtId="1" fontId="17" fillId="12" borderId="2" xfId="0" applyNumberFormat="1" applyFont="1" applyFill="1" applyBorder="1" applyAlignment="1">
      <alignment horizontal="center" vertical="center"/>
    </xf>
    <xf numFmtId="166" fontId="17" fillId="12" borderId="11" xfId="0" applyNumberFormat="1" applyFont="1" applyFill="1" applyBorder="1" applyAlignment="1">
      <alignment horizontal="center" vertical="top" wrapText="1"/>
    </xf>
    <xf numFmtId="166" fontId="17" fillId="12" borderId="19" xfId="0" applyNumberFormat="1" applyFont="1" applyFill="1" applyBorder="1" applyAlignment="1">
      <alignment horizontal="center" vertical="top" wrapText="1"/>
    </xf>
    <xf numFmtId="14" fontId="18" fillId="2" borderId="2" xfId="0" applyNumberFormat="1" applyFont="1" applyFill="1" applyBorder="1" applyAlignment="1">
      <alignment horizontal="center" vertical="center" wrapText="1"/>
    </xf>
    <xf numFmtId="4" fontId="17" fillId="2" borderId="19" xfId="15" applyNumberFormat="1" applyFont="1" applyFill="1" applyBorder="1" applyAlignment="1">
      <alignment horizontal="right" vertical="top"/>
    </xf>
    <xf numFmtId="0" fontId="7" fillId="0" borderId="11" xfId="0" applyFont="1" applyBorder="1" applyAlignment="1">
      <alignment vertical="top" wrapText="1"/>
    </xf>
    <xf numFmtId="14" fontId="7" fillId="14" borderId="22" xfId="15" applyNumberFormat="1" applyFont="1" applyFill="1" applyBorder="1" applyAlignment="1">
      <alignment horizontal="center" vertical="center" wrapText="1"/>
    </xf>
    <xf numFmtId="166" fontId="17" fillId="14" borderId="2" xfId="4" applyNumberFormat="1" applyFont="1" applyFill="1" applyBorder="1" applyAlignment="1">
      <alignment horizontal="left" vertical="top" wrapText="1"/>
    </xf>
    <xf numFmtId="166" fontId="17" fillId="14" borderId="5" xfId="4" applyNumberFormat="1" applyFont="1" applyFill="1" applyBorder="1" applyAlignment="1">
      <alignment vertical="top" wrapText="1"/>
    </xf>
    <xf numFmtId="166" fontId="17" fillId="14" borderId="2" xfId="4" applyNumberFormat="1" applyFont="1" applyFill="1" applyBorder="1" applyAlignment="1">
      <alignment horizontal="left" vertical="center" wrapText="1"/>
    </xf>
    <xf numFmtId="0" fontId="7" fillId="14" borderId="19" xfId="0" applyFont="1" applyFill="1" applyBorder="1" applyAlignment="1">
      <alignment horizontal="center" vertical="center"/>
    </xf>
    <xf numFmtId="166" fontId="7" fillId="14" borderId="19" xfId="0" applyNumberFormat="1" applyFont="1" applyFill="1" applyBorder="1" applyAlignment="1">
      <alignment vertical="top" wrapText="1"/>
    </xf>
    <xf numFmtId="0" fontId="17" fillId="14" borderId="7" xfId="13" applyFont="1" applyFill="1" applyBorder="1" applyAlignment="1">
      <alignment horizontal="left" vertical="top" wrapText="1"/>
    </xf>
    <xf numFmtId="1" fontId="7" fillId="14" borderId="0" xfId="13" applyNumberFormat="1" applyFont="1" applyFill="1" applyAlignment="1">
      <alignment horizontal="center" vertical="top" wrapText="1"/>
    </xf>
    <xf numFmtId="4" fontId="17" fillId="14" borderId="3" xfId="13" applyNumberFormat="1" applyFont="1" applyFill="1" applyBorder="1" applyAlignment="1">
      <alignment horizontal="right" vertical="top"/>
    </xf>
    <xf numFmtId="14" fontId="7" fillId="14" borderId="0" xfId="15" applyNumberFormat="1" applyFont="1" applyFill="1" applyAlignment="1">
      <alignment horizontal="center" vertical="center" wrapText="1"/>
    </xf>
    <xf numFmtId="0" fontId="17" fillId="14" borderId="7" xfId="0" applyFont="1" applyFill="1" applyBorder="1" applyAlignment="1">
      <alignment horizontal="left" vertical="top" wrapText="1"/>
    </xf>
    <xf numFmtId="0" fontId="7" fillId="14" borderId="3" xfId="0" applyFont="1" applyFill="1" applyBorder="1" applyAlignment="1">
      <alignment horizontal="center" vertical="top"/>
    </xf>
    <xf numFmtId="166" fontId="17" fillId="14" borderId="3" xfId="4" applyNumberFormat="1" applyFont="1" applyFill="1" applyBorder="1" applyAlignment="1">
      <alignment horizontal="left" vertical="top" wrapText="1"/>
    </xf>
    <xf numFmtId="166" fontId="17" fillId="14" borderId="7" xfId="4" applyNumberFormat="1" applyFont="1" applyFill="1" applyBorder="1" applyAlignment="1">
      <alignment vertical="top" wrapText="1"/>
    </xf>
    <xf numFmtId="0" fontId="7" fillId="14" borderId="20" xfId="0" applyFont="1" applyFill="1" applyBorder="1" applyAlignment="1">
      <alignment horizontal="center" vertical="center"/>
    </xf>
    <xf numFmtId="166" fontId="7" fillId="14" borderId="20" xfId="0" applyNumberFormat="1" applyFont="1" applyFill="1" applyBorder="1" applyAlignment="1">
      <alignment vertical="top" wrapText="1"/>
    </xf>
    <xf numFmtId="1" fontId="7" fillId="14" borderId="8" xfId="13" applyNumberFormat="1" applyFont="1" applyFill="1" applyBorder="1" applyAlignment="1">
      <alignment horizontal="center" vertical="top" wrapText="1"/>
    </xf>
    <xf numFmtId="14" fontId="7" fillId="14" borderId="2" xfId="15" applyNumberFormat="1" applyFont="1" applyFill="1" applyBorder="1" applyAlignment="1">
      <alignment horizontal="center" vertical="top" wrapText="1"/>
    </xf>
    <xf numFmtId="166" fontId="7" fillId="14" borderId="2" xfId="0" applyNumberFormat="1" applyFont="1" applyFill="1" applyBorder="1" applyAlignment="1">
      <alignment horizontal="center" vertical="top" wrapText="1"/>
    </xf>
    <xf numFmtId="1" fontId="7" fillId="14" borderId="2" xfId="0" applyNumberFormat="1" applyFont="1" applyFill="1" applyBorder="1" applyAlignment="1">
      <alignment horizontal="center" vertical="top" wrapText="1"/>
    </xf>
    <xf numFmtId="0" fontId="79" fillId="14" borderId="2" xfId="0" applyFont="1" applyFill="1" applyBorder="1" applyAlignment="1">
      <alignment horizontal="center" vertical="top"/>
    </xf>
    <xf numFmtId="0" fontId="79" fillId="14" borderId="5" xfId="13" applyFont="1" applyFill="1" applyBorder="1" applyAlignment="1">
      <alignment horizontal="left" vertical="top" wrapText="1"/>
    </xf>
    <xf numFmtId="49" fontId="79" fillId="14" borderId="2" xfId="13" applyNumberFormat="1" applyFont="1" applyFill="1" applyBorder="1" applyAlignment="1">
      <alignment horizontal="left" vertical="top" wrapText="1"/>
    </xf>
    <xf numFmtId="1" fontId="79" fillId="14" borderId="8" xfId="13" applyNumberFormat="1" applyFont="1" applyFill="1" applyBorder="1" applyAlignment="1">
      <alignment horizontal="center" vertical="top" wrapText="1"/>
    </xf>
    <xf numFmtId="4" fontId="79" fillId="14" borderId="2" xfId="0" applyNumberFormat="1" applyFont="1" applyFill="1" applyBorder="1" applyAlignment="1">
      <alignment horizontal="right" vertical="top"/>
    </xf>
    <xf numFmtId="14" fontId="79" fillId="14" borderId="2" xfId="15" applyNumberFormat="1" applyFont="1" applyFill="1" applyBorder="1" applyAlignment="1">
      <alignment horizontal="center" vertical="top" wrapText="1"/>
    </xf>
    <xf numFmtId="0" fontId="79" fillId="14" borderId="2" xfId="0" applyFont="1" applyFill="1" applyBorder="1" applyAlignment="1">
      <alignment horizontal="left" vertical="top" wrapText="1"/>
    </xf>
    <xf numFmtId="166" fontId="79" fillId="14" borderId="2" xfId="4" applyNumberFormat="1" applyFont="1" applyFill="1" applyBorder="1" applyAlignment="1">
      <alignment horizontal="left" vertical="top" wrapText="1"/>
    </xf>
    <xf numFmtId="166" fontId="79" fillId="14" borderId="2" xfId="0" applyNumberFormat="1" applyFont="1" applyFill="1" applyBorder="1" applyAlignment="1">
      <alignment horizontal="left" vertical="center" wrapText="1"/>
    </xf>
    <xf numFmtId="0" fontId="79" fillId="14" borderId="8" xfId="0" applyFont="1" applyFill="1" applyBorder="1" applyAlignment="1">
      <alignment horizontal="center" vertical="center"/>
    </xf>
    <xf numFmtId="166" fontId="79" fillId="14" borderId="2" xfId="0" applyNumberFormat="1" applyFont="1" applyFill="1" applyBorder="1" applyAlignment="1">
      <alignment horizontal="center" vertical="top" wrapText="1"/>
    </xf>
    <xf numFmtId="1" fontId="79" fillId="14" borderId="2" xfId="0" applyNumberFormat="1" applyFont="1" applyFill="1" applyBorder="1" applyAlignment="1">
      <alignment horizontal="center" vertical="top" wrapText="1"/>
    </xf>
    <xf numFmtId="0" fontId="81" fillId="14" borderId="2" xfId="0" applyFont="1" applyFill="1" applyBorder="1"/>
    <xf numFmtId="166" fontId="78" fillId="2" borderId="2" xfId="4" applyNumberFormat="1" applyFont="1" applyFill="1" applyBorder="1" applyAlignment="1">
      <alignment horizontal="left" vertical="center" wrapText="1"/>
    </xf>
    <xf numFmtId="4" fontId="10" fillId="15" borderId="2" xfId="0" applyNumberFormat="1" applyFont="1" applyFill="1" applyBorder="1" applyAlignment="1">
      <alignment vertical="top" wrapText="1"/>
    </xf>
    <xf numFmtId="0" fontId="7" fillId="15" borderId="5" xfId="0" applyFont="1" applyFill="1" applyBorder="1" applyAlignment="1">
      <alignment vertical="top" wrapText="1"/>
    </xf>
    <xf numFmtId="0" fontId="10" fillId="15" borderId="6" xfId="0" applyFont="1" applyFill="1" applyBorder="1" applyAlignment="1">
      <alignment vertical="center" wrapText="1"/>
    </xf>
    <xf numFmtId="4" fontId="17" fillId="15" borderId="2" xfId="0" applyNumberFormat="1" applyFont="1" applyFill="1" applyBorder="1" applyAlignment="1">
      <alignment horizontal="right" vertical="top"/>
    </xf>
    <xf numFmtId="4" fontId="17" fillId="15" borderId="2" xfId="13" applyNumberFormat="1" applyFont="1" applyFill="1" applyBorder="1" applyAlignment="1">
      <alignment horizontal="right" vertical="top"/>
    </xf>
    <xf numFmtId="4" fontId="17" fillId="15" borderId="2" xfId="1" applyNumberFormat="1" applyFont="1" applyFill="1" applyBorder="1" applyAlignment="1">
      <alignment horizontal="right" vertical="top"/>
    </xf>
    <xf numFmtId="14" fontId="7" fillId="12" borderId="2" xfId="1" applyNumberFormat="1" applyFont="1" applyFill="1" applyBorder="1" applyAlignment="1">
      <alignment horizontal="center" vertical="center"/>
    </xf>
    <xf numFmtId="4" fontId="79" fillId="2" borderId="2" xfId="16" applyNumberFormat="1" applyFont="1" applyFill="1" applyBorder="1" applyAlignment="1">
      <alignment horizontal="right" vertical="top"/>
    </xf>
    <xf numFmtId="4" fontId="17" fillId="15" borderId="2" xfId="16" applyNumberFormat="1" applyFont="1" applyFill="1" applyBorder="1" applyAlignment="1">
      <alignment horizontal="right" vertical="top"/>
    </xf>
    <xf numFmtId="4" fontId="17" fillId="15" borderId="2" xfId="0" applyNumberFormat="1" applyFont="1" applyFill="1" applyBorder="1" applyAlignment="1">
      <alignment vertical="top" wrapText="1"/>
    </xf>
    <xf numFmtId="4" fontId="17" fillId="15" borderId="2" xfId="15" applyNumberFormat="1" applyFont="1" applyFill="1" applyBorder="1" applyAlignment="1">
      <alignment horizontal="right" vertical="top"/>
    </xf>
    <xf numFmtId="4" fontId="79" fillId="2" borderId="2" xfId="0" applyNumberFormat="1" applyFont="1" applyFill="1" applyBorder="1" applyAlignment="1">
      <alignment horizontal="right" vertical="top"/>
    </xf>
    <xf numFmtId="4" fontId="17" fillId="15" borderId="3" xfId="0" applyNumberFormat="1" applyFont="1" applyFill="1" applyBorder="1" applyAlignment="1">
      <alignment horizontal="right" vertical="top"/>
    </xf>
    <xf numFmtId="14" fontId="17" fillId="12" borderId="6" xfId="1" applyNumberFormat="1" applyFont="1" applyFill="1" applyBorder="1" applyAlignment="1">
      <alignment horizontal="center" vertical="center"/>
    </xf>
    <xf numFmtId="4" fontId="17" fillId="15" borderId="2" xfId="21" applyNumberFormat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horizontal="right" vertical="center"/>
    </xf>
    <xf numFmtId="0" fontId="17" fillId="0" borderId="11" xfId="1" applyFont="1" applyBorder="1" applyAlignment="1">
      <alignment horizontal="center" vertical="top" wrapText="1"/>
    </xf>
    <xf numFmtId="4" fontId="79" fillId="2" borderId="1" xfId="0" applyNumberFormat="1" applyFont="1" applyFill="1" applyBorder="1" applyAlignment="1">
      <alignment horizontal="right" vertical="top"/>
    </xf>
    <xf numFmtId="14" fontId="78" fillId="15" borderId="5" xfId="0" applyNumberFormat="1" applyFont="1" applyFill="1" applyBorder="1" applyAlignment="1">
      <alignment horizontal="left" vertical="top" wrapText="1"/>
    </xf>
    <xf numFmtId="0" fontId="71" fillId="13" borderId="8" xfId="0" applyFont="1" applyFill="1" applyBorder="1" applyAlignment="1">
      <alignment vertical="top" wrapText="1"/>
    </xf>
    <xf numFmtId="0" fontId="39" fillId="13" borderId="5" xfId="0" applyFont="1" applyFill="1" applyBorder="1" applyAlignment="1">
      <alignment vertical="top" wrapText="1"/>
    </xf>
    <xf numFmtId="0" fontId="39" fillId="15" borderId="5" xfId="0" applyFont="1" applyFill="1" applyBorder="1" applyAlignment="1">
      <alignment vertical="top" wrapText="1"/>
    </xf>
    <xf numFmtId="4" fontId="79" fillId="2" borderId="2" xfId="1" applyNumberFormat="1" applyFont="1" applyFill="1" applyBorder="1" applyAlignment="1">
      <alignment horizontal="right" vertical="top"/>
    </xf>
    <xf numFmtId="4" fontId="78" fillId="15" borderId="2" xfId="0" applyNumberFormat="1" applyFont="1" applyFill="1" applyBorder="1" applyAlignment="1">
      <alignment horizontal="right" vertical="top"/>
    </xf>
    <xf numFmtId="4" fontId="79" fillId="0" borderId="2" xfId="0" applyNumberFormat="1" applyFont="1" applyBorder="1" applyAlignment="1">
      <alignment horizontal="right"/>
    </xf>
    <xf numFmtId="0" fontId="7" fillId="14" borderId="11" xfId="0" applyFont="1" applyFill="1" applyBorder="1" applyAlignment="1">
      <alignment vertical="top" wrapText="1"/>
    </xf>
    <xf numFmtId="0" fontId="7" fillId="14" borderId="1" xfId="0" applyFont="1" applyFill="1" applyBorder="1" applyAlignment="1">
      <alignment horizontal="left" vertical="top" wrapText="1"/>
    </xf>
    <xf numFmtId="1" fontId="17" fillId="14" borderId="2" xfId="15" applyNumberFormat="1" applyFont="1" applyFill="1" applyBorder="1" applyAlignment="1">
      <alignment horizontal="center" vertical="top" wrapText="1"/>
    </xf>
    <xf numFmtId="4" fontId="17" fillId="14" borderId="19" xfId="15" applyNumberFormat="1" applyFont="1" applyFill="1" applyBorder="1" applyAlignment="1">
      <alignment horizontal="right" vertical="top"/>
    </xf>
    <xf numFmtId="14" fontId="7" fillId="14" borderId="22" xfId="0" applyNumberFormat="1" applyFont="1" applyFill="1" applyBorder="1" applyAlignment="1">
      <alignment horizontal="center" vertical="top"/>
    </xf>
    <xf numFmtId="166" fontId="17" fillId="14" borderId="11" xfId="0" applyNumberFormat="1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vertical="top" wrapText="1"/>
    </xf>
    <xf numFmtId="1" fontId="17" fillId="12" borderId="2" xfId="15" applyNumberFormat="1" applyFont="1" applyFill="1" applyBorder="1" applyAlignment="1">
      <alignment horizontal="center" vertical="top" wrapText="1"/>
    </xf>
    <xf numFmtId="4" fontId="17" fillId="12" borderId="19" xfId="15" applyNumberFormat="1" applyFont="1" applyFill="1" applyBorder="1" applyAlignment="1">
      <alignment horizontal="right" vertical="top"/>
    </xf>
    <xf numFmtId="14" fontId="7" fillId="12" borderId="22" xfId="0" applyNumberFormat="1" applyFont="1" applyFill="1" applyBorder="1" applyAlignment="1">
      <alignment horizontal="center" vertical="top"/>
    </xf>
    <xf numFmtId="166" fontId="17" fillId="12" borderId="11" xfId="0" applyNumberFormat="1" applyFont="1" applyFill="1" applyBorder="1" applyAlignment="1">
      <alignment horizontal="left" vertical="top" wrapText="1"/>
    </xf>
    <xf numFmtId="0" fontId="7" fillId="12" borderId="3" xfId="1" applyFont="1" applyFill="1" applyBorder="1" applyAlignment="1">
      <alignment horizontal="center" vertical="top"/>
    </xf>
    <xf numFmtId="0" fontId="17" fillId="12" borderId="5" xfId="0" applyFont="1" applyFill="1" applyBorder="1" applyAlignment="1">
      <alignment horizontal="left" vertical="center" wrapText="1"/>
    </xf>
    <xf numFmtId="0" fontId="7" fillId="12" borderId="8" xfId="0" applyFont="1" applyFill="1" applyBorder="1" applyAlignment="1">
      <alignment horizontal="center" vertical="center" wrapText="1"/>
    </xf>
    <xf numFmtId="1" fontId="7" fillId="12" borderId="2" xfId="16" applyNumberFormat="1" applyFont="1" applyFill="1" applyBorder="1" applyAlignment="1">
      <alignment horizontal="center" vertical="top" wrapText="1"/>
    </xf>
    <xf numFmtId="4" fontId="17" fillId="15" borderId="19" xfId="15" applyNumberFormat="1" applyFont="1" applyFill="1" applyBorder="1" applyAlignment="1">
      <alignment horizontal="right" vertical="top"/>
    </xf>
    <xf numFmtId="4" fontId="79" fillId="2" borderId="3" xfId="15" applyNumberFormat="1" applyFont="1" applyFill="1" applyBorder="1" applyAlignment="1">
      <alignment horizontal="right" vertical="top"/>
    </xf>
    <xf numFmtId="4" fontId="17" fillId="15" borderId="2" xfId="0" applyNumberFormat="1" applyFont="1" applyFill="1" applyBorder="1" applyAlignment="1">
      <alignment vertical="top"/>
    </xf>
    <xf numFmtId="4" fontId="21" fillId="13" borderId="1" xfId="0" applyNumberFormat="1" applyFont="1" applyFill="1" applyBorder="1" applyAlignment="1">
      <alignment horizontal="right" vertical="top" wrapText="1"/>
    </xf>
    <xf numFmtId="14" fontId="17" fillId="13" borderId="11" xfId="0" applyNumberFormat="1" applyFont="1" applyFill="1" applyBorder="1" applyAlignment="1">
      <alignment horizontal="right" vertical="top" wrapText="1"/>
    </xf>
    <xf numFmtId="0" fontId="0" fillId="13" borderId="2" xfId="0" applyFill="1" applyBorder="1" applyAlignment="1">
      <alignment vertical="top" wrapText="1"/>
    </xf>
    <xf numFmtId="14" fontId="10" fillId="13" borderId="2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horizontal="center" vertical="top"/>
    </xf>
    <xf numFmtId="0" fontId="0" fillId="15" borderId="11" xfId="0" applyFill="1" applyBorder="1" applyAlignment="1">
      <alignment vertical="top" wrapText="1"/>
    </xf>
    <xf numFmtId="0" fontId="0" fillId="15" borderId="19" xfId="0" applyFill="1" applyBorder="1" applyAlignment="1">
      <alignment vertical="top"/>
    </xf>
    <xf numFmtId="0" fontId="10" fillId="15" borderId="1" xfId="0" applyFont="1" applyFill="1" applyBorder="1" applyAlignment="1">
      <alignment horizontal="left" vertical="top" wrapText="1"/>
    </xf>
    <xf numFmtId="0" fontId="10" fillId="15" borderId="1" xfId="0" applyFont="1" applyFill="1" applyBorder="1" applyAlignment="1">
      <alignment horizontal="center" vertical="top" wrapText="1"/>
    </xf>
    <xf numFmtId="14" fontId="10" fillId="15" borderId="1" xfId="0" applyNumberFormat="1" applyFont="1" applyFill="1" applyBorder="1" applyAlignment="1">
      <alignment vertical="top" wrapText="1"/>
    </xf>
    <xf numFmtId="0" fontId="7" fillId="15" borderId="1" xfId="0" applyFont="1" applyFill="1" applyBorder="1" applyAlignment="1">
      <alignment horizontal="center" vertical="top" wrapText="1"/>
    </xf>
    <xf numFmtId="0" fontId="7" fillId="15" borderId="11" xfId="0" applyFont="1" applyFill="1" applyBorder="1" applyAlignment="1">
      <alignment horizontal="center" vertical="top" wrapText="1"/>
    </xf>
    <xf numFmtId="0" fontId="7" fillId="15" borderId="19" xfId="0" applyFont="1" applyFill="1" applyBorder="1" applyAlignment="1">
      <alignment horizontal="left" vertical="top" wrapText="1"/>
    </xf>
    <xf numFmtId="0" fontId="7" fillId="15" borderId="19" xfId="0" applyFont="1" applyFill="1" applyBorder="1" applyAlignment="1">
      <alignment horizontal="center" vertical="center" wrapText="1"/>
    </xf>
    <xf numFmtId="1" fontId="7" fillId="15" borderId="19" xfId="0" applyNumberFormat="1" applyFont="1" applyFill="1" applyBorder="1" applyAlignment="1">
      <alignment horizontal="left" vertical="center"/>
    </xf>
    <xf numFmtId="1" fontId="7" fillId="15" borderId="1" xfId="0" applyNumberFormat="1" applyFont="1" applyFill="1" applyBorder="1" applyAlignment="1">
      <alignment horizontal="left" vertical="center"/>
    </xf>
    <xf numFmtId="167" fontId="10" fillId="15" borderId="1" xfId="0" applyNumberFormat="1" applyFont="1" applyFill="1" applyBorder="1" applyAlignment="1">
      <alignment horizontal="right" vertical="top" wrapText="1"/>
    </xf>
    <xf numFmtId="4" fontId="10" fillId="15" borderId="1" xfId="0" applyNumberFormat="1" applyFont="1" applyFill="1" applyBorder="1" applyAlignment="1">
      <alignment horizontal="right" vertical="top" wrapText="1"/>
    </xf>
    <xf numFmtId="4" fontId="18" fillId="15" borderId="1" xfId="0" applyNumberFormat="1" applyFont="1" applyFill="1" applyBorder="1" applyAlignment="1">
      <alignment horizontal="right" vertical="top" wrapText="1"/>
    </xf>
    <xf numFmtId="4" fontId="17" fillId="12" borderId="2" xfId="18" applyNumberFormat="1" applyFont="1" applyFill="1" applyBorder="1" applyAlignment="1">
      <alignment horizontal="right" vertical="top"/>
    </xf>
    <xf numFmtId="4" fontId="79" fillId="13" borderId="2" xfId="0" applyNumberFormat="1" applyFont="1" applyFill="1" applyBorder="1" applyAlignment="1">
      <alignment horizontal="right" vertical="top"/>
    </xf>
    <xf numFmtId="4" fontId="79" fillId="12" borderId="1" xfId="0" applyNumberFormat="1" applyFont="1" applyFill="1" applyBorder="1" applyAlignment="1">
      <alignment vertical="center"/>
    </xf>
    <xf numFmtId="4" fontId="17" fillId="15" borderId="2" xfId="0" applyNumberFormat="1" applyFont="1" applyFill="1" applyBorder="1" applyAlignment="1">
      <alignment horizontal="right" vertical="top" wrapText="1"/>
    </xf>
    <xf numFmtId="0" fontId="7" fillId="14" borderId="11" xfId="0" applyFont="1" applyFill="1" applyBorder="1" applyAlignment="1">
      <alignment horizontal="center"/>
    </xf>
    <xf numFmtId="0" fontId="7" fillId="14" borderId="11" xfId="0" applyFont="1" applyFill="1" applyBorder="1"/>
    <xf numFmtId="0" fontId="7" fillId="14" borderId="22" xfId="0" applyFont="1" applyFill="1" applyBorder="1" applyAlignment="1">
      <alignment horizontal="center" vertical="top"/>
    </xf>
    <xf numFmtId="4" fontId="7" fillId="14" borderId="1" xfId="0" applyNumberFormat="1" applyFont="1" applyFill="1" applyBorder="1"/>
    <xf numFmtId="14" fontId="7" fillId="14" borderId="22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7" fillId="14" borderId="1" xfId="0" applyFont="1" applyFill="1" applyBorder="1" applyAlignment="1">
      <alignment vertical="center" wrapText="1"/>
    </xf>
    <xf numFmtId="0" fontId="7" fillId="14" borderId="19" xfId="0" applyFont="1" applyFill="1" applyBorder="1"/>
    <xf numFmtId="0" fontId="7" fillId="14" borderId="0" xfId="0" applyFont="1" applyFill="1"/>
    <xf numFmtId="4" fontId="17" fillId="15" borderId="2" xfId="1" applyNumberFormat="1" applyFont="1" applyFill="1" applyBorder="1" applyAlignment="1">
      <alignment horizontal="right" vertical="top" wrapText="1"/>
    </xf>
    <xf numFmtId="4" fontId="79" fillId="2" borderId="1" xfId="0" applyNumberFormat="1" applyFont="1" applyFill="1" applyBorder="1" applyAlignment="1">
      <alignment vertical="center"/>
    </xf>
    <xf numFmtId="0" fontId="18" fillId="14" borderId="2" xfId="0" applyFont="1" applyFill="1" applyBorder="1" applyAlignment="1">
      <alignment horizontal="center" vertical="top"/>
    </xf>
    <xf numFmtId="0" fontId="83" fillId="15" borderId="2" xfId="0" applyFont="1" applyFill="1" applyBorder="1" applyAlignment="1">
      <alignment vertical="top"/>
    </xf>
    <xf numFmtId="0" fontId="10" fillId="14" borderId="0" xfId="0" applyFont="1" applyFill="1" applyAlignment="1">
      <alignment horizontal="center" vertical="top"/>
    </xf>
    <xf numFmtId="0" fontId="10" fillId="15" borderId="2" xfId="0" applyFont="1" applyFill="1" applyBorder="1" applyAlignment="1">
      <alignment horizontal="center"/>
    </xf>
    <xf numFmtId="0" fontId="12" fillId="15" borderId="8" xfId="0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 vertical="top"/>
    </xf>
    <xf numFmtId="0" fontId="58" fillId="13" borderId="5" xfId="0" applyFont="1" applyFill="1" applyBorder="1" applyAlignment="1">
      <alignment horizontal="center" vertical="top"/>
    </xf>
    <xf numFmtId="0" fontId="10" fillId="13" borderId="2" xfId="0" applyFont="1" applyFill="1" applyBorder="1" applyAlignment="1">
      <alignment horizontal="left" vertical="center" wrapText="1"/>
    </xf>
    <xf numFmtId="0" fontId="12" fillId="13" borderId="8" xfId="0" applyFont="1" applyFill="1" applyBorder="1" applyAlignment="1">
      <alignment horizontal="center"/>
    </xf>
    <xf numFmtId="0" fontId="12" fillId="15" borderId="5" xfId="0" applyFont="1" applyFill="1" applyBorder="1" applyAlignment="1">
      <alignment horizontal="center" vertical="top"/>
    </xf>
    <xf numFmtId="0" fontId="58" fillId="15" borderId="5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center" vertical="top"/>
    </xf>
    <xf numFmtId="49" fontId="18" fillId="14" borderId="2" xfId="0" applyNumberFormat="1" applyFont="1" applyFill="1" applyBorder="1" applyAlignment="1">
      <alignment horizontal="left" vertical="top"/>
    </xf>
    <xf numFmtId="0" fontId="18" fillId="14" borderId="6" xfId="0" applyFont="1" applyFill="1" applyBorder="1" applyAlignment="1">
      <alignment horizontal="center" vertical="top"/>
    </xf>
    <xf numFmtId="0" fontId="12" fillId="14" borderId="8" xfId="0" applyFont="1" applyFill="1" applyBorder="1" applyAlignment="1">
      <alignment horizontal="center"/>
    </xf>
    <xf numFmtId="0" fontId="34" fillId="2" borderId="8" xfId="0" applyFont="1" applyFill="1" applyBorder="1" applyAlignment="1">
      <alignment wrapText="1"/>
    </xf>
    <xf numFmtId="4" fontId="34" fillId="2" borderId="8" xfId="0" applyNumberFormat="1" applyFont="1" applyFill="1" applyBorder="1"/>
    <xf numFmtId="4" fontId="82" fillId="2" borderId="8" xfId="0" applyNumberFormat="1" applyFont="1" applyFill="1" applyBorder="1"/>
    <xf numFmtId="4" fontId="82" fillId="2" borderId="8" xfId="0" applyNumberFormat="1" applyFont="1" applyFill="1" applyBorder="1" applyAlignment="1">
      <alignment vertical="top"/>
    </xf>
    <xf numFmtId="0" fontId="82" fillId="2" borderId="8" xfId="0" applyFont="1" applyFill="1" applyBorder="1" applyAlignment="1">
      <alignment wrapText="1"/>
    </xf>
    <xf numFmtId="0" fontId="82" fillId="0" borderId="8" xfId="0" applyFont="1" applyBorder="1" applyAlignment="1">
      <alignment wrapText="1"/>
    </xf>
    <xf numFmtId="4" fontId="82" fillId="0" borderId="8" xfId="0" applyNumberFormat="1" applyFont="1" applyBorder="1" applyAlignment="1">
      <alignment vertical="top"/>
    </xf>
    <xf numFmtId="0" fontId="85" fillId="0" borderId="8" xfId="0" applyFont="1" applyBorder="1" applyAlignment="1">
      <alignment wrapText="1"/>
    </xf>
    <xf numFmtId="4" fontId="81" fillId="0" borderId="2" xfId="0" applyNumberFormat="1" applyFont="1" applyBorder="1"/>
    <xf numFmtId="4" fontId="85" fillId="0" borderId="8" xfId="0" applyNumberFormat="1" applyFont="1" applyBorder="1" applyAlignment="1">
      <alignment vertical="top"/>
    </xf>
    <xf numFmtId="4" fontId="85" fillId="0" borderId="2" xfId="0" applyNumberFormat="1" applyFont="1" applyBorder="1"/>
    <xf numFmtId="4" fontId="82" fillId="0" borderId="8" xfId="0" applyNumberFormat="1" applyFont="1" applyBorder="1"/>
    <xf numFmtId="0" fontId="84" fillId="2" borderId="8" xfId="0" applyFont="1" applyFill="1" applyBorder="1"/>
    <xf numFmtId="0" fontId="84" fillId="0" borderId="2" xfId="0" applyFont="1" applyBorder="1"/>
    <xf numFmtId="0" fontId="84" fillId="0" borderId="8" xfId="0" applyFont="1" applyBorder="1"/>
    <xf numFmtId="4" fontId="84" fillId="0" borderId="8" xfId="0" applyNumberFormat="1" applyFont="1" applyBorder="1"/>
    <xf numFmtId="4" fontId="84" fillId="2" borderId="8" xfId="0" applyNumberFormat="1" applyFont="1" applyFill="1" applyBorder="1"/>
    <xf numFmtId="4" fontId="85" fillId="2" borderId="2" xfId="0" applyNumberFormat="1" applyFont="1" applyFill="1" applyBorder="1"/>
    <xf numFmtId="4" fontId="82" fillId="0" borderId="8" xfId="0" applyNumberFormat="1" applyFont="1" applyBorder="1" applyAlignment="1">
      <alignment wrapText="1"/>
    </xf>
    <xf numFmtId="4" fontId="79" fillId="0" borderId="2" xfId="0" applyNumberFormat="1" applyFont="1" applyBorder="1" applyAlignment="1">
      <alignment horizontal="right" vertical="top" wrapText="1"/>
    </xf>
    <xf numFmtId="4" fontId="86" fillId="0" borderId="2" xfId="0" applyNumberFormat="1" applyFont="1" applyBorder="1" applyAlignment="1">
      <alignment horizontal="right" vertical="top"/>
    </xf>
    <xf numFmtId="4" fontId="86" fillId="0" borderId="2" xfId="0" applyNumberFormat="1" applyFont="1" applyBorder="1" applyAlignment="1">
      <alignment horizontal="right" vertical="top" wrapText="1"/>
    </xf>
    <xf numFmtId="4" fontId="86" fillId="2" borderId="2" xfId="0" applyNumberFormat="1" applyFont="1" applyFill="1" applyBorder="1" applyAlignment="1">
      <alignment horizontal="right" vertical="top"/>
    </xf>
    <xf numFmtId="4" fontId="79" fillId="13" borderId="2" xfId="0" applyNumberFormat="1" applyFont="1" applyFill="1" applyBorder="1" applyAlignment="1">
      <alignment horizontal="right" vertical="top" wrapText="1"/>
    </xf>
    <xf numFmtId="4" fontId="79" fillId="2" borderId="1" xfId="0" applyNumberFormat="1" applyFont="1" applyFill="1" applyBorder="1" applyAlignment="1">
      <alignment horizontal="right" vertical="top" wrapText="1"/>
    </xf>
    <xf numFmtId="4" fontId="86" fillId="13" borderId="2" xfId="0" applyNumberFormat="1" applyFont="1" applyFill="1" applyBorder="1" applyAlignment="1">
      <alignment horizontal="right" vertical="top"/>
    </xf>
    <xf numFmtId="4" fontId="86" fillId="15" borderId="2" xfId="0" applyNumberFormat="1" applyFont="1" applyFill="1" applyBorder="1" applyAlignment="1">
      <alignment horizontal="right" vertical="top"/>
    </xf>
    <xf numFmtId="4" fontId="79" fillId="0" borderId="2" xfId="0" applyNumberFormat="1" applyFont="1" applyBorder="1" applyAlignment="1">
      <alignment horizontal="right" vertical="top"/>
    </xf>
    <xf numFmtId="4" fontId="86" fillId="17" borderId="2" xfId="0" applyNumberFormat="1" applyFont="1" applyFill="1" applyBorder="1" applyAlignment="1">
      <alignment horizontal="right" vertical="top"/>
    </xf>
    <xf numFmtId="4" fontId="86" fillId="15" borderId="2" xfId="0" applyNumberFormat="1" applyFont="1" applyFill="1" applyBorder="1" applyAlignment="1">
      <alignment horizontal="right" vertical="top" wrapText="1"/>
    </xf>
    <xf numFmtId="4" fontId="79" fillId="2" borderId="2" xfId="13" applyNumberFormat="1" applyFont="1" applyFill="1" applyBorder="1" applyAlignment="1">
      <alignment horizontal="right" vertical="top"/>
    </xf>
    <xf numFmtId="4" fontId="79" fillId="0" borderId="2" xfId="13" applyNumberFormat="1" applyFont="1" applyBorder="1" applyAlignment="1">
      <alignment horizontal="right" vertical="top"/>
    </xf>
    <xf numFmtId="4" fontId="79" fillId="14" borderId="2" xfId="13" applyNumberFormat="1" applyFont="1" applyFill="1" applyBorder="1" applyAlignment="1">
      <alignment horizontal="right" vertical="top"/>
    </xf>
    <xf numFmtId="4" fontId="79" fillId="14" borderId="3" xfId="13" applyNumberFormat="1" applyFont="1" applyFill="1" applyBorder="1" applyAlignment="1">
      <alignment horizontal="right" vertical="top"/>
    </xf>
    <xf numFmtId="4" fontId="86" fillId="14" borderId="2" xfId="0" applyNumberFormat="1" applyFont="1" applyFill="1" applyBorder="1" applyAlignment="1">
      <alignment horizontal="right"/>
    </xf>
    <xf numFmtId="4" fontId="86" fillId="2" borderId="1" xfId="0" applyNumberFormat="1" applyFont="1" applyFill="1" applyBorder="1" applyAlignment="1">
      <alignment horizontal="right" vertical="top" wrapText="1"/>
    </xf>
    <xf numFmtId="4" fontId="79" fillId="2" borderId="3" xfId="0" applyNumberFormat="1" applyFont="1" applyFill="1" applyBorder="1" applyAlignment="1">
      <alignment horizontal="right" vertical="top"/>
    </xf>
    <xf numFmtId="4" fontId="79" fillId="12" borderId="1" xfId="0" applyNumberFormat="1" applyFont="1" applyFill="1" applyBorder="1" applyAlignment="1">
      <alignment horizontal="right" vertical="top"/>
    </xf>
    <xf numFmtId="4" fontId="86" fillId="14" borderId="2" xfId="0" applyNumberFormat="1" applyFont="1" applyFill="1" applyBorder="1" applyAlignment="1">
      <alignment horizontal="right" vertical="top"/>
    </xf>
    <xf numFmtId="4" fontId="79" fillId="12" borderId="2" xfId="16" applyNumberFormat="1" applyFont="1" applyFill="1" applyBorder="1" applyAlignment="1">
      <alignment horizontal="right" vertical="top"/>
    </xf>
    <xf numFmtId="4" fontId="79" fillId="2" borderId="2" xfId="19" applyNumberFormat="1" applyFont="1" applyFill="1" applyBorder="1" applyAlignment="1">
      <alignment horizontal="right" vertical="top"/>
    </xf>
    <xf numFmtId="4" fontId="79" fillId="2" borderId="2" xfId="2" applyNumberFormat="1" applyFont="1" applyFill="1" applyBorder="1" applyAlignment="1">
      <alignment horizontal="right" vertical="top"/>
    </xf>
    <xf numFmtId="4" fontId="79" fillId="14" borderId="2" xfId="16" applyNumberFormat="1" applyFont="1" applyFill="1" applyBorder="1" applyAlignment="1">
      <alignment horizontal="right" vertical="top"/>
    </xf>
    <xf numFmtId="4" fontId="86" fillId="2" borderId="1" xfId="16" applyNumberFormat="1" applyFont="1" applyFill="1" applyBorder="1" applyAlignment="1">
      <alignment horizontal="right" vertical="top"/>
    </xf>
    <xf numFmtId="4" fontId="86" fillId="13" borderId="1" xfId="16" applyNumberFormat="1" applyFont="1" applyFill="1" applyBorder="1" applyAlignment="1">
      <alignment horizontal="right" vertical="top"/>
    </xf>
    <xf numFmtId="4" fontId="86" fillId="14" borderId="2" xfId="16" applyNumberFormat="1" applyFont="1" applyFill="1" applyBorder="1" applyAlignment="1">
      <alignment horizontal="right" vertical="top"/>
    </xf>
    <xf numFmtId="4" fontId="86" fillId="15" borderId="2" xfId="16" applyNumberFormat="1" applyFont="1" applyFill="1" applyBorder="1" applyAlignment="1">
      <alignment horizontal="right" vertical="top"/>
    </xf>
    <xf numFmtId="4" fontId="86" fillId="2" borderId="2" xfId="16" applyNumberFormat="1" applyFont="1" applyFill="1" applyBorder="1" applyAlignment="1">
      <alignment horizontal="right" vertical="top" wrapText="1"/>
    </xf>
    <xf numFmtId="4" fontId="79" fillId="2" borderId="1" xfId="1" applyNumberFormat="1" applyFont="1" applyFill="1" applyBorder="1" applyAlignment="1">
      <alignment horizontal="right" vertical="top"/>
    </xf>
    <xf numFmtId="4" fontId="86" fillId="2" borderId="2" xfId="0" applyNumberFormat="1" applyFont="1" applyFill="1" applyBorder="1" applyAlignment="1">
      <alignment horizontal="right" vertical="top" wrapText="1"/>
    </xf>
    <xf numFmtId="4" fontId="79" fillId="2" borderId="2" xfId="21" applyNumberFormat="1" applyFont="1" applyFill="1" applyBorder="1" applyAlignment="1">
      <alignment horizontal="right" vertical="top"/>
    </xf>
    <xf numFmtId="4" fontId="79" fillId="0" borderId="2" xfId="21" applyNumberFormat="1" applyFont="1" applyBorder="1" applyAlignment="1">
      <alignment horizontal="right" vertical="top"/>
    </xf>
    <xf numFmtId="4" fontId="79" fillId="14" borderId="2" xfId="21" applyNumberFormat="1" applyFont="1" applyFill="1" applyBorder="1" applyAlignment="1">
      <alignment horizontal="right" vertical="top"/>
    </xf>
    <xf numFmtId="4" fontId="79" fillId="14" borderId="3" xfId="21" applyNumberFormat="1" applyFont="1" applyFill="1" applyBorder="1" applyAlignment="1">
      <alignment horizontal="right" vertical="top"/>
    </xf>
    <xf numFmtId="4" fontId="86" fillId="2" borderId="1" xfId="21" applyNumberFormat="1" applyFont="1" applyFill="1" applyBorder="1" applyAlignment="1">
      <alignment horizontal="right" vertical="top"/>
    </xf>
    <xf numFmtId="4" fontId="86" fillId="13" borderId="2" xfId="21" applyNumberFormat="1" applyFont="1" applyFill="1" applyBorder="1" applyAlignment="1">
      <alignment horizontal="right" vertical="top"/>
    </xf>
    <xf numFmtId="4" fontId="86" fillId="14" borderId="2" xfId="21" applyNumberFormat="1" applyFont="1" applyFill="1" applyBorder="1" applyAlignment="1">
      <alignment horizontal="right" vertical="top"/>
    </xf>
    <xf numFmtId="4" fontId="86" fillId="15" borderId="2" xfId="21" applyNumberFormat="1" applyFont="1" applyFill="1" applyBorder="1" applyAlignment="1">
      <alignment horizontal="right" vertical="top"/>
    </xf>
    <xf numFmtId="4" fontId="86" fillId="2" borderId="2" xfId="21" applyNumberFormat="1" applyFont="1" applyFill="1" applyBorder="1" applyAlignment="1">
      <alignment horizontal="right" vertical="top" wrapText="1"/>
    </xf>
    <xf numFmtId="4" fontId="79" fillId="0" borderId="2" xfId="20" applyNumberFormat="1" applyFont="1" applyBorder="1" applyAlignment="1">
      <alignment horizontal="right" vertical="top"/>
    </xf>
    <xf numFmtId="4" fontId="86" fillId="15" borderId="2" xfId="0" applyNumberFormat="1" applyFont="1" applyFill="1" applyBorder="1" applyAlignment="1">
      <alignment horizontal="right" vertical="center"/>
    </xf>
    <xf numFmtId="4" fontId="79" fillId="2" borderId="2" xfId="1" applyNumberFormat="1" applyFont="1" applyFill="1" applyBorder="1" applyAlignment="1">
      <alignment horizontal="right" vertical="center"/>
    </xf>
    <xf numFmtId="4" fontId="79" fillId="14" borderId="2" xfId="1" applyNumberFormat="1" applyFont="1" applyFill="1" applyBorder="1" applyAlignment="1">
      <alignment horizontal="right" vertical="top"/>
    </xf>
    <xf numFmtId="4" fontId="86" fillId="2" borderId="2" xfId="1" applyNumberFormat="1" applyFont="1" applyFill="1" applyBorder="1" applyAlignment="1">
      <alignment horizontal="right" vertical="top" wrapText="1"/>
    </xf>
    <xf numFmtId="4" fontId="79" fillId="2" borderId="3" xfId="16" applyNumberFormat="1" applyFont="1" applyFill="1" applyBorder="1" applyAlignment="1">
      <alignment horizontal="right" vertical="top"/>
    </xf>
    <xf numFmtId="4" fontId="79" fillId="14" borderId="8" xfId="16" applyNumberFormat="1" applyFont="1" applyFill="1" applyBorder="1" applyAlignment="1">
      <alignment horizontal="right" vertical="top"/>
    </xf>
    <xf numFmtId="4" fontId="79" fillId="2" borderId="8" xfId="16" applyNumberFormat="1" applyFont="1" applyFill="1" applyBorder="1" applyAlignment="1">
      <alignment horizontal="right" vertical="top"/>
    </xf>
    <xf numFmtId="4" fontId="79" fillId="2" borderId="1" xfId="15" applyNumberFormat="1" applyFont="1" applyFill="1" applyBorder="1" applyAlignment="1">
      <alignment horizontal="right" vertical="top"/>
    </xf>
    <xf numFmtId="4" fontId="79" fillId="2" borderId="19" xfId="15" applyNumberFormat="1" applyFont="1" applyFill="1" applyBorder="1" applyAlignment="1">
      <alignment horizontal="right" vertical="top"/>
    </xf>
    <xf numFmtId="4" fontId="79" fillId="12" borderId="19" xfId="15" applyNumberFormat="1" applyFont="1" applyFill="1" applyBorder="1" applyAlignment="1">
      <alignment horizontal="right" vertical="top"/>
    </xf>
    <xf numFmtId="4" fontId="79" fillId="14" borderId="19" xfId="15" applyNumberFormat="1" applyFont="1" applyFill="1" applyBorder="1" applyAlignment="1">
      <alignment horizontal="right" vertical="top"/>
    </xf>
    <xf numFmtId="4" fontId="86" fillId="13" borderId="2" xfId="16" applyNumberFormat="1" applyFont="1" applyFill="1" applyBorder="1" applyAlignment="1">
      <alignment horizontal="right" vertical="top"/>
    </xf>
    <xf numFmtId="4" fontId="86" fillId="14" borderId="3" xfId="16" applyNumberFormat="1" applyFont="1" applyFill="1" applyBorder="1" applyAlignment="1">
      <alignment horizontal="right" vertical="top"/>
    </xf>
    <xf numFmtId="4" fontId="86" fillId="15" borderId="2" xfId="16" applyNumberFormat="1" applyFont="1" applyFill="1" applyBorder="1" applyAlignment="1">
      <alignment horizontal="right" vertical="center" wrapText="1"/>
    </xf>
    <xf numFmtId="4" fontId="79" fillId="0" borderId="2" xfId="15" applyNumberFormat="1" applyFont="1" applyBorder="1" applyAlignment="1">
      <alignment horizontal="right" vertical="top"/>
    </xf>
    <xf numFmtId="4" fontId="79" fillId="13" borderId="2" xfId="15" applyNumberFormat="1" applyFont="1" applyFill="1" applyBorder="1" applyAlignment="1">
      <alignment horizontal="right" vertical="top"/>
    </xf>
    <xf numFmtId="4" fontId="79" fillId="14" borderId="2" xfId="15" applyNumberFormat="1" applyFont="1" applyFill="1" applyBorder="1" applyAlignment="1">
      <alignment horizontal="right" vertical="top"/>
    </xf>
    <xf numFmtId="4" fontId="86" fillId="2" borderId="1" xfId="15" applyNumberFormat="1" applyFont="1" applyFill="1" applyBorder="1" applyAlignment="1">
      <alignment horizontal="right" vertical="top"/>
    </xf>
    <xf numFmtId="4" fontId="86" fillId="13" borderId="2" xfId="15" applyNumberFormat="1" applyFont="1" applyFill="1" applyBorder="1" applyAlignment="1">
      <alignment horizontal="right" vertical="top"/>
    </xf>
    <xf numFmtId="4" fontId="86" fillId="14" borderId="2" xfId="15" applyNumberFormat="1" applyFont="1" applyFill="1" applyBorder="1" applyAlignment="1">
      <alignment horizontal="right" vertical="top"/>
    </xf>
    <xf numFmtId="4" fontId="86" fillId="15" borderId="2" xfId="15" applyNumberFormat="1" applyFont="1" applyFill="1" applyBorder="1" applyAlignment="1">
      <alignment horizontal="right" vertical="top"/>
    </xf>
    <xf numFmtId="4" fontId="86" fillId="2" borderId="1" xfId="0" applyNumberFormat="1" applyFont="1" applyFill="1" applyBorder="1" applyAlignment="1">
      <alignment horizontal="right" vertical="top"/>
    </xf>
    <xf numFmtId="4" fontId="86" fillId="15" borderId="2" xfId="0" applyNumberFormat="1" applyFont="1" applyFill="1" applyBorder="1" applyAlignment="1">
      <alignment horizontal="right" vertical="center" wrapText="1"/>
    </xf>
    <xf numFmtId="4" fontId="86" fillId="2" borderId="2" xfId="0" applyNumberFormat="1" applyFont="1" applyFill="1" applyBorder="1" applyAlignment="1">
      <alignment horizontal="right" vertical="center" wrapText="1"/>
    </xf>
    <xf numFmtId="4" fontId="86" fillId="2" borderId="2" xfId="15" applyNumberFormat="1" applyFont="1" applyFill="1" applyBorder="1" applyAlignment="1">
      <alignment horizontal="right" vertical="top"/>
    </xf>
    <xf numFmtId="4" fontId="86" fillId="2" borderId="2" xfId="0" applyNumberFormat="1" applyFont="1" applyFill="1" applyBorder="1" applyAlignment="1">
      <alignment horizontal="right" vertical="center"/>
    </xf>
    <xf numFmtId="4" fontId="79" fillId="0" borderId="2" xfId="13" applyNumberFormat="1" applyFont="1" applyBorder="1" applyAlignment="1">
      <alignment horizontal="right" vertical="center"/>
    </xf>
    <xf numFmtId="4" fontId="79" fillId="2" borderId="2" xfId="4" applyNumberFormat="1" applyFont="1" applyFill="1" applyBorder="1" applyAlignment="1">
      <alignment horizontal="right" vertical="top"/>
    </xf>
    <xf numFmtId="4" fontId="79" fillId="0" borderId="2" xfId="13" applyNumberFormat="1" applyFont="1" applyBorder="1" applyAlignment="1">
      <alignment horizontal="right" vertical="top" wrapText="1"/>
    </xf>
    <xf numFmtId="4" fontId="79" fillId="2" borderId="2" xfId="4" applyNumberFormat="1" applyFont="1" applyFill="1" applyBorder="1" applyAlignment="1">
      <alignment horizontal="right" vertical="top" wrapText="1"/>
    </xf>
    <xf numFmtId="4" fontId="86" fillId="2" borderId="2" xfId="4" applyNumberFormat="1" applyFont="1" applyFill="1" applyBorder="1" applyAlignment="1">
      <alignment horizontal="right" vertical="top" wrapText="1"/>
    </xf>
    <xf numFmtId="4" fontId="79" fillId="0" borderId="2" xfId="17" applyNumberFormat="1" applyFont="1" applyBorder="1" applyAlignment="1">
      <alignment horizontal="right" vertical="top"/>
    </xf>
    <xf numFmtId="4" fontId="79" fillId="2" borderId="2" xfId="17" applyNumberFormat="1" applyFont="1" applyFill="1" applyBorder="1" applyAlignment="1">
      <alignment horizontal="right" vertical="top"/>
    </xf>
    <xf numFmtId="4" fontId="79" fillId="12" borderId="2" xfId="0" applyNumberFormat="1" applyFont="1" applyFill="1" applyBorder="1" applyAlignment="1">
      <alignment horizontal="right" vertical="top" wrapText="1"/>
    </xf>
    <xf numFmtId="4" fontId="79" fillId="12" borderId="2" xfId="1" applyNumberFormat="1" applyFont="1" applyFill="1" applyBorder="1" applyAlignment="1">
      <alignment horizontal="right" vertical="top"/>
    </xf>
    <xf numFmtId="4" fontId="79" fillId="0" borderId="2" xfId="18" applyNumberFormat="1" applyFont="1" applyBorder="1" applyAlignment="1">
      <alignment horizontal="right" vertical="top"/>
    </xf>
    <xf numFmtId="4" fontId="79" fillId="2" borderId="2" xfId="18" applyNumberFormat="1" applyFont="1" applyFill="1" applyBorder="1" applyAlignment="1">
      <alignment horizontal="right" vertical="top"/>
    </xf>
    <xf numFmtId="4" fontId="86" fillId="2" borderId="4" xfId="15" applyNumberFormat="1" applyFont="1" applyFill="1" applyBorder="1" applyAlignment="1">
      <alignment horizontal="right" vertical="top" wrapText="1"/>
    </xf>
    <xf numFmtId="4" fontId="79" fillId="14" borderId="2" xfId="0" applyNumberFormat="1" applyFont="1" applyFill="1" applyBorder="1" applyAlignment="1">
      <alignment horizontal="right"/>
    </xf>
    <xf numFmtId="4" fontId="79" fillId="0" borderId="2" xfId="0" applyNumberFormat="1" applyFont="1" applyBorder="1"/>
    <xf numFmtId="4" fontId="86" fillId="13" borderId="2" xfId="0" applyNumberFormat="1" applyFont="1" applyFill="1" applyBorder="1" applyAlignment="1">
      <alignment horizontal="right" vertical="top" wrapText="1"/>
    </xf>
    <xf numFmtId="4" fontId="86" fillId="14" borderId="3" xfId="0" applyNumberFormat="1" applyFont="1" applyFill="1" applyBorder="1" applyAlignment="1">
      <alignment horizontal="right" vertical="top" wrapText="1"/>
    </xf>
    <xf numFmtId="4" fontId="86" fillId="15" borderId="2" xfId="0" applyNumberFormat="1" applyFont="1" applyFill="1" applyBorder="1" applyAlignment="1">
      <alignment vertical="center"/>
    </xf>
    <xf numFmtId="4" fontId="79" fillId="14" borderId="2" xfId="0" applyNumberFormat="1" applyFont="1" applyFill="1" applyBorder="1"/>
    <xf numFmtId="4" fontId="79" fillId="12" borderId="1" xfId="0" applyNumberFormat="1" applyFont="1" applyFill="1" applyBorder="1"/>
    <xf numFmtId="4" fontId="79" fillId="14" borderId="1" xfId="0" applyNumberFormat="1" applyFont="1" applyFill="1" applyBorder="1"/>
    <xf numFmtId="4" fontId="86" fillId="2" borderId="3" xfId="0" applyNumberFormat="1" applyFont="1" applyFill="1" applyBorder="1" applyAlignment="1">
      <alignment horizontal="right" vertical="top"/>
    </xf>
    <xf numFmtId="4" fontId="86" fillId="14" borderId="2" xfId="0" applyNumberFormat="1" applyFont="1" applyFill="1" applyBorder="1" applyAlignment="1">
      <alignment horizontal="right" vertical="center"/>
    </xf>
    <xf numFmtId="4" fontId="79" fillId="0" borderId="2" xfId="1" applyNumberFormat="1" applyFont="1" applyBorder="1" applyAlignment="1">
      <alignment horizontal="right" vertical="top" wrapText="1"/>
    </xf>
    <xf numFmtId="4" fontId="79" fillId="2" borderId="2" xfId="1" applyNumberFormat="1" applyFont="1" applyFill="1" applyBorder="1" applyAlignment="1">
      <alignment horizontal="right" vertical="top" wrapText="1"/>
    </xf>
    <xf numFmtId="4" fontId="79" fillId="2" borderId="3" xfId="1" applyNumberFormat="1" applyFont="1" applyFill="1" applyBorder="1" applyAlignment="1">
      <alignment horizontal="right" vertical="top" wrapText="1"/>
    </xf>
    <xf numFmtId="4" fontId="79" fillId="2" borderId="1" xfId="1" applyNumberFormat="1" applyFont="1" applyFill="1" applyBorder="1" applyAlignment="1">
      <alignment horizontal="right" vertical="top" wrapText="1"/>
    </xf>
    <xf numFmtId="4" fontId="86" fillId="2" borderId="3" xfId="1" applyNumberFormat="1" applyFont="1" applyFill="1" applyBorder="1" applyAlignment="1">
      <alignment horizontal="right" vertical="top" wrapText="1"/>
    </xf>
    <xf numFmtId="4" fontId="86" fillId="13" borderId="2" xfId="0" applyNumberFormat="1" applyFont="1" applyFill="1" applyBorder="1" applyAlignment="1">
      <alignment horizontal="right" vertical="center"/>
    </xf>
    <xf numFmtId="4" fontId="86" fillId="14" borderId="2" xfId="0" applyNumberFormat="1" applyFont="1" applyFill="1" applyBorder="1" applyAlignment="1">
      <alignment vertical="center"/>
    </xf>
    <xf numFmtId="4" fontId="86" fillId="2" borderId="1" xfId="1" applyNumberFormat="1" applyFont="1" applyFill="1" applyBorder="1" applyAlignment="1">
      <alignment horizontal="right" vertical="top" wrapText="1"/>
    </xf>
    <xf numFmtId="4" fontId="86" fillId="15" borderId="2" xfId="0" applyNumberFormat="1" applyFont="1" applyFill="1" applyBorder="1"/>
    <xf numFmtId="4" fontId="79" fillId="2" borderId="3" xfId="1" applyNumberFormat="1" applyFont="1" applyFill="1" applyBorder="1" applyAlignment="1">
      <alignment horizontal="right" vertical="top"/>
    </xf>
    <xf numFmtId="4" fontId="86" fillId="2" borderId="3" xfId="1" applyNumberFormat="1" applyFont="1" applyFill="1" applyBorder="1" applyAlignment="1">
      <alignment horizontal="right" vertical="top"/>
    </xf>
    <xf numFmtId="0" fontId="86" fillId="13" borderId="2" xfId="0" applyFont="1" applyFill="1" applyBorder="1"/>
    <xf numFmtId="4" fontId="86" fillId="14" borderId="2" xfId="0" applyNumberFormat="1" applyFont="1" applyFill="1" applyBorder="1"/>
    <xf numFmtId="4" fontId="86" fillId="15" borderId="2" xfId="0" applyNumberFormat="1" applyFont="1" applyFill="1" applyBorder="1" applyAlignment="1">
      <alignment horizontal="right"/>
    </xf>
    <xf numFmtId="0" fontId="81" fillId="0" borderId="0" xfId="0" applyFont="1"/>
    <xf numFmtId="4" fontId="86" fillId="2" borderId="4" xfId="0" applyNumberFormat="1" applyFont="1" applyFill="1" applyBorder="1" applyAlignment="1">
      <alignment horizontal="right" vertical="top"/>
    </xf>
    <xf numFmtId="4" fontId="86" fillId="14" borderId="2" xfId="0" applyNumberFormat="1" applyFont="1" applyFill="1" applyBorder="1" applyAlignment="1">
      <alignment horizontal="right" vertical="top" wrapText="1"/>
    </xf>
    <xf numFmtId="4" fontId="79" fillId="2" borderId="2" xfId="0" applyNumberFormat="1" applyFont="1" applyFill="1" applyBorder="1" applyAlignment="1">
      <alignment horizontal="right" vertical="top" wrapText="1" shrinkToFit="1"/>
    </xf>
    <xf numFmtId="4" fontId="86" fillId="13" borderId="2" xfId="0" applyNumberFormat="1" applyFont="1" applyFill="1" applyBorder="1"/>
    <xf numFmtId="4" fontId="86" fillId="14" borderId="4" xfId="0" applyNumberFormat="1" applyFont="1" applyFill="1" applyBorder="1"/>
    <xf numFmtId="4" fontId="86" fillId="3" borderId="2" xfId="0" applyNumberFormat="1" applyFont="1" applyFill="1" applyBorder="1" applyAlignment="1">
      <alignment horizontal="right" vertical="top"/>
    </xf>
    <xf numFmtId="4" fontId="86" fillId="12" borderId="2" xfId="0" applyNumberFormat="1" applyFont="1" applyFill="1" applyBorder="1" applyAlignment="1">
      <alignment horizontal="right" vertical="top"/>
    </xf>
    <xf numFmtId="4" fontId="79" fillId="14" borderId="2" xfId="0" applyNumberFormat="1" applyFont="1" applyFill="1" applyBorder="1" applyAlignment="1">
      <alignment vertical="top"/>
    </xf>
    <xf numFmtId="4" fontId="79" fillId="17" borderId="2" xfId="0" applyNumberFormat="1" applyFont="1" applyFill="1" applyBorder="1" applyAlignment="1">
      <alignment horizontal="right" vertical="top"/>
    </xf>
    <xf numFmtId="4" fontId="79" fillId="6" borderId="2" xfId="0" applyNumberFormat="1" applyFont="1" applyFill="1" applyBorder="1" applyAlignment="1">
      <alignment horizontal="right" vertical="top"/>
    </xf>
    <xf numFmtId="4" fontId="79" fillId="13" borderId="2" xfId="0" applyNumberFormat="1" applyFont="1" applyFill="1" applyBorder="1" applyAlignment="1">
      <alignment vertical="top" wrapText="1"/>
    </xf>
    <xf numFmtId="4" fontId="79" fillId="13" borderId="3" xfId="0" applyNumberFormat="1" applyFont="1" applyFill="1" applyBorder="1" applyAlignment="1">
      <alignment vertical="top" wrapText="1"/>
    </xf>
    <xf numFmtId="4" fontId="79" fillId="0" borderId="2" xfId="0" applyNumberFormat="1" applyFont="1" applyBorder="1" applyAlignment="1">
      <alignment vertical="top" wrapText="1"/>
    </xf>
    <xf numFmtId="4" fontId="79" fillId="2" borderId="3" xfId="0" applyNumberFormat="1" applyFont="1" applyFill="1" applyBorder="1" applyAlignment="1">
      <alignment horizontal="right" vertical="top" wrapText="1"/>
    </xf>
    <xf numFmtId="4" fontId="86" fillId="3" borderId="2" xfId="0" applyNumberFormat="1" applyFont="1" applyFill="1" applyBorder="1" applyAlignment="1">
      <alignment horizontal="right" vertical="top" wrapText="1"/>
    </xf>
    <xf numFmtId="0" fontId="81" fillId="0" borderId="2" xfId="0" applyFont="1" applyBorder="1"/>
    <xf numFmtId="4" fontId="81" fillId="0" borderId="8" xfId="0" applyNumberFormat="1" applyFont="1" applyBorder="1"/>
    <xf numFmtId="0" fontId="7" fillId="12" borderId="2" xfId="0" applyFont="1" applyFill="1" applyBorder="1" applyAlignment="1">
      <alignment horizontal="center" vertical="top" wrapText="1"/>
    </xf>
    <xf numFmtId="4" fontId="10" fillId="14" borderId="4" xfId="0" applyNumberFormat="1" applyFont="1" applyFill="1" applyBorder="1"/>
    <xf numFmtId="4" fontId="17" fillId="15" borderId="2" xfId="0" applyNumberFormat="1" applyFont="1" applyFill="1" applyBorder="1" applyAlignment="1">
      <alignment horizontal="right" vertical="top" wrapText="1" shrinkToFit="1"/>
    </xf>
    <xf numFmtId="0" fontId="10" fillId="17" borderId="8" xfId="0" applyFont="1" applyFill="1" applyBorder="1" applyAlignment="1">
      <alignment horizontal="right" vertical="top" wrapText="1"/>
    </xf>
    <xf numFmtId="4" fontId="43" fillId="15" borderId="8" xfId="0" applyNumberFormat="1" applyFont="1" applyFill="1" applyBorder="1" applyAlignment="1">
      <alignment horizontal="right" vertical="top" wrapText="1"/>
    </xf>
    <xf numFmtId="4" fontId="7" fillId="15" borderId="2" xfId="0" applyNumberFormat="1" applyFont="1" applyFill="1" applyBorder="1" applyAlignment="1">
      <alignment vertical="top"/>
    </xf>
    <xf numFmtId="3" fontId="10" fillId="13" borderId="6" xfId="0" applyNumberFormat="1" applyFont="1" applyFill="1" applyBorder="1" applyAlignment="1">
      <alignment horizontal="center" vertical="top"/>
    </xf>
    <xf numFmtId="1" fontId="10" fillId="13" borderId="2" xfId="0" applyNumberFormat="1" applyFont="1" applyFill="1" applyBorder="1" applyAlignment="1">
      <alignment horizontal="center" vertical="top"/>
    </xf>
    <xf numFmtId="1" fontId="18" fillId="13" borderId="2" xfId="0" applyNumberFormat="1" applyFont="1" applyFill="1" applyBorder="1" applyAlignment="1">
      <alignment horizontal="left" vertical="top"/>
    </xf>
    <xf numFmtId="1" fontId="17" fillId="13" borderId="5" xfId="0" applyNumberFormat="1" applyFont="1" applyFill="1" applyBorder="1" applyAlignment="1">
      <alignment horizontal="center" vertical="top"/>
    </xf>
    <xf numFmtId="1" fontId="18" fillId="13" borderId="2" xfId="0" applyNumberFormat="1" applyFont="1" applyFill="1" applyBorder="1" applyAlignment="1">
      <alignment horizontal="left" vertical="center" wrapText="1"/>
    </xf>
    <xf numFmtId="1" fontId="10" fillId="13" borderId="8" xfId="0" applyNumberFormat="1" applyFont="1" applyFill="1" applyBorder="1" applyAlignment="1">
      <alignment horizontal="center" vertical="center"/>
    </xf>
    <xf numFmtId="1" fontId="18" fillId="13" borderId="8" xfId="0" applyNumberFormat="1" applyFont="1" applyFill="1" applyBorder="1"/>
    <xf numFmtId="0" fontId="34" fillId="13" borderId="0" xfId="0" applyFont="1" applyFill="1"/>
    <xf numFmtId="3" fontId="10" fillId="14" borderId="6" xfId="0" applyNumberFormat="1" applyFont="1" applyFill="1" applyBorder="1" applyAlignment="1">
      <alignment horizontal="center" vertical="top"/>
    </xf>
    <xf numFmtId="1" fontId="10" fillId="14" borderId="2" xfId="0" applyNumberFormat="1" applyFont="1" applyFill="1" applyBorder="1" applyAlignment="1">
      <alignment horizontal="center" vertical="top"/>
    </xf>
    <xf numFmtId="1" fontId="18" fillId="14" borderId="2" xfId="0" applyNumberFormat="1" applyFont="1" applyFill="1" applyBorder="1" applyAlignment="1">
      <alignment horizontal="left" vertical="top"/>
    </xf>
    <xf numFmtId="1" fontId="17" fillId="14" borderId="5" xfId="0" applyNumberFormat="1" applyFont="1" applyFill="1" applyBorder="1" applyAlignment="1">
      <alignment horizontal="center" vertical="top"/>
    </xf>
    <xf numFmtId="1" fontId="18" fillId="14" borderId="2" xfId="0" applyNumberFormat="1" applyFont="1" applyFill="1" applyBorder="1" applyAlignment="1">
      <alignment horizontal="left" vertical="center" wrapText="1"/>
    </xf>
    <xf numFmtId="1" fontId="10" fillId="14" borderId="8" xfId="0" applyNumberFormat="1" applyFont="1" applyFill="1" applyBorder="1" applyAlignment="1">
      <alignment horizontal="center" vertical="center"/>
    </xf>
    <xf numFmtId="1" fontId="18" fillId="14" borderId="8" xfId="0" applyNumberFormat="1" applyFont="1" applyFill="1" applyBorder="1"/>
    <xf numFmtId="0" fontId="7" fillId="17" borderId="0" xfId="0" applyFont="1" applyFill="1" applyAlignment="1">
      <alignment horizontal="center" vertical="top"/>
    </xf>
    <xf numFmtId="0" fontId="10" fillId="17" borderId="7" xfId="0" applyFont="1" applyFill="1" applyBorder="1" applyAlignment="1">
      <alignment horizontal="right" vertical="top" wrapText="1"/>
    </xf>
    <xf numFmtId="49" fontId="10" fillId="17" borderId="3" xfId="0" applyNumberFormat="1" applyFont="1" applyFill="1" applyBorder="1" applyAlignment="1">
      <alignment horizontal="left" vertical="top"/>
    </xf>
    <xf numFmtId="14" fontId="7" fillId="17" borderId="10" xfId="0" applyNumberFormat="1" applyFont="1" applyFill="1" applyBorder="1" applyAlignment="1">
      <alignment horizontal="center" vertical="center"/>
    </xf>
    <xf numFmtId="0" fontId="17" fillId="17" borderId="7" xfId="0" applyFont="1" applyFill="1" applyBorder="1" applyAlignment="1">
      <alignment horizontal="left" vertical="top" wrapText="1"/>
    </xf>
    <xf numFmtId="0" fontId="7" fillId="17" borderId="3" xfId="0" applyFont="1" applyFill="1" applyBorder="1" applyAlignment="1">
      <alignment horizontal="center" vertical="top"/>
    </xf>
    <xf numFmtId="0" fontId="17" fillId="17" borderId="3" xfId="0" applyFont="1" applyFill="1" applyBorder="1" applyAlignment="1">
      <alignment horizontal="left" vertical="top" wrapText="1"/>
    </xf>
    <xf numFmtId="0" fontId="17" fillId="17" borderId="7" xfId="0" applyFont="1" applyFill="1" applyBorder="1" applyAlignment="1">
      <alignment horizontal="center" vertical="top" wrapText="1"/>
    </xf>
    <xf numFmtId="0" fontId="17" fillId="17" borderId="3" xfId="0" applyFont="1" applyFill="1" applyBorder="1" applyAlignment="1">
      <alignment horizontal="left" vertical="center" wrapText="1"/>
    </xf>
    <xf numFmtId="0" fontId="7" fillId="17" borderId="10" xfId="0" applyFont="1" applyFill="1" applyBorder="1" applyAlignment="1">
      <alignment horizontal="center" vertical="center"/>
    </xf>
    <xf numFmtId="0" fontId="7" fillId="17" borderId="9" xfId="0" applyFont="1" applyFill="1" applyBorder="1" applyAlignment="1">
      <alignment horizontal="center" vertical="top" wrapText="1"/>
    </xf>
    <xf numFmtId="1" fontId="17" fillId="17" borderId="9" xfId="0" applyNumberFormat="1" applyFont="1" applyFill="1" applyBorder="1"/>
    <xf numFmtId="0" fontId="10" fillId="14" borderId="11" xfId="0" applyFont="1" applyFill="1" applyBorder="1" applyAlignment="1">
      <alignment horizontal="left" vertical="top"/>
    </xf>
    <xf numFmtId="49" fontId="10" fillId="14" borderId="1" xfId="0" applyNumberFormat="1" applyFont="1" applyFill="1" applyBorder="1" applyAlignment="1">
      <alignment horizontal="left" vertical="top"/>
    </xf>
    <xf numFmtId="49" fontId="10" fillId="14" borderId="22" xfId="0" applyNumberFormat="1" applyFont="1" applyFill="1" applyBorder="1" applyAlignment="1">
      <alignment horizontal="center" vertical="top"/>
    </xf>
    <xf numFmtId="4" fontId="86" fillId="14" borderId="1" xfId="0" applyNumberFormat="1" applyFont="1" applyFill="1" applyBorder="1" applyAlignment="1">
      <alignment horizontal="right" vertical="top"/>
    </xf>
    <xf numFmtId="4" fontId="10" fillId="14" borderId="1" xfId="0" applyNumberFormat="1" applyFont="1" applyFill="1" applyBorder="1" applyAlignment="1">
      <alignment vertical="top"/>
    </xf>
    <xf numFmtId="14" fontId="10" fillId="14" borderId="22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top"/>
    </xf>
    <xf numFmtId="0" fontId="10" fillId="14" borderId="1" xfId="0" applyFont="1" applyFill="1" applyBorder="1" applyAlignment="1">
      <alignment horizontal="left" vertical="top"/>
    </xf>
    <xf numFmtId="0" fontId="7" fillId="14" borderId="11" xfId="0" applyFont="1" applyFill="1" applyBorder="1" applyAlignment="1">
      <alignment vertical="top"/>
    </xf>
    <xf numFmtId="0" fontId="10" fillId="14" borderId="1" xfId="0" applyFont="1" applyFill="1" applyBorder="1" applyAlignment="1">
      <alignment horizontal="left" vertical="center" wrapText="1"/>
    </xf>
    <xf numFmtId="0" fontId="10" fillId="14" borderId="22" xfId="0" applyFont="1" applyFill="1" applyBorder="1"/>
    <xf numFmtId="0" fontId="10" fillId="14" borderId="19" xfId="0" applyFont="1" applyFill="1" applyBorder="1"/>
    <xf numFmtId="49" fontId="10" fillId="12" borderId="2" xfId="0" applyNumberFormat="1" applyFont="1" applyFill="1" applyBorder="1" applyAlignment="1">
      <alignment horizontal="left" vertical="top"/>
    </xf>
    <xf numFmtId="49" fontId="7" fillId="12" borderId="2" xfId="0" applyNumberFormat="1" applyFont="1" applyFill="1" applyBorder="1" applyAlignment="1">
      <alignment horizontal="center" vertical="top" wrapText="1"/>
    </xf>
    <xf numFmtId="14" fontId="7" fillId="12" borderId="2" xfId="0" applyNumberFormat="1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top" wrapText="1"/>
    </xf>
    <xf numFmtId="0" fontId="17" fillId="12" borderId="2" xfId="0" applyFont="1" applyFill="1" applyBorder="1" applyAlignment="1">
      <alignment horizontal="left" vertical="center" wrapText="1"/>
    </xf>
    <xf numFmtId="0" fontId="7" fillId="12" borderId="2" xfId="0" applyFont="1" applyFill="1" applyBorder="1" applyAlignment="1">
      <alignment horizontal="center" vertical="center"/>
    </xf>
    <xf numFmtId="1" fontId="17" fillId="12" borderId="2" xfId="0" applyNumberFormat="1" applyFont="1" applyFill="1" applyBorder="1"/>
    <xf numFmtId="0" fontId="17" fillId="15" borderId="5" xfId="0" applyFont="1" applyFill="1" applyBorder="1" applyAlignment="1">
      <alignment horizontal="left" vertical="top" wrapText="1"/>
    </xf>
    <xf numFmtId="0" fontId="7" fillId="15" borderId="8" xfId="0" applyFont="1" applyFill="1" applyBorder="1" applyAlignment="1">
      <alignment horizontal="center" vertical="top" wrapText="1"/>
    </xf>
    <xf numFmtId="3" fontId="10" fillId="15" borderId="6" xfId="0" applyNumberFormat="1" applyFont="1" applyFill="1" applyBorder="1" applyAlignment="1">
      <alignment horizontal="center" vertical="top"/>
    </xf>
    <xf numFmtId="1" fontId="18" fillId="15" borderId="2" xfId="0" applyNumberFormat="1" applyFont="1" applyFill="1" applyBorder="1" applyAlignment="1">
      <alignment horizontal="left" vertical="top"/>
    </xf>
    <xf numFmtId="1" fontId="17" fillId="15" borderId="5" xfId="0" applyNumberFormat="1" applyFont="1" applyFill="1" applyBorder="1" applyAlignment="1">
      <alignment horizontal="center" vertical="top"/>
    </xf>
    <xf numFmtId="1" fontId="10" fillId="15" borderId="8" xfId="0" applyNumberFormat="1" applyFont="1" applyFill="1" applyBorder="1" applyAlignment="1">
      <alignment horizontal="center" vertical="center"/>
    </xf>
    <xf numFmtId="1" fontId="18" fillId="15" borderId="8" xfId="0" applyNumberFormat="1" applyFont="1" applyFill="1" applyBorder="1"/>
    <xf numFmtId="0" fontId="34" fillId="15" borderId="0" xfId="0" applyFont="1" applyFill="1"/>
    <xf numFmtId="0" fontId="73" fillId="13" borderId="1" xfId="0" applyFont="1" applyFill="1" applyBorder="1" applyAlignment="1">
      <alignment horizontal="right" vertical="top"/>
    </xf>
    <xf numFmtId="0" fontId="73" fillId="13" borderId="1" xfId="0" applyFont="1" applyFill="1" applyBorder="1" applyAlignment="1">
      <alignment horizontal="center" vertical="top"/>
    </xf>
    <xf numFmtId="167" fontId="73" fillId="13" borderId="1" xfId="0" applyNumberFormat="1" applyFont="1" applyFill="1" applyBorder="1" applyAlignment="1">
      <alignment horizontal="right" vertical="top"/>
    </xf>
    <xf numFmtId="4" fontId="73" fillId="13" borderId="1" xfId="0" applyNumberFormat="1" applyFont="1" applyFill="1" applyBorder="1" applyAlignment="1">
      <alignment horizontal="right" vertical="top"/>
    </xf>
    <xf numFmtId="14" fontId="73" fillId="13" borderId="1" xfId="0" applyNumberFormat="1" applyFont="1" applyFill="1" applyBorder="1" applyAlignment="1">
      <alignment horizontal="right" vertical="top"/>
    </xf>
    <xf numFmtId="0" fontId="73" fillId="13" borderId="11" xfId="0" applyFont="1" applyFill="1" applyBorder="1" applyAlignment="1">
      <alignment horizontal="right" vertical="top"/>
    </xf>
    <xf numFmtId="0" fontId="73" fillId="13" borderId="19" xfId="0" applyFont="1" applyFill="1" applyBorder="1" applyAlignment="1">
      <alignment horizontal="left" vertical="top"/>
    </xf>
    <xf numFmtId="0" fontId="73" fillId="13" borderId="1" xfId="0" applyFont="1" applyFill="1" applyBorder="1" applyAlignment="1">
      <alignment horizontal="right" vertical="center"/>
    </xf>
    <xf numFmtId="1" fontId="74" fillId="13" borderId="19" xfId="0" applyNumberFormat="1" applyFont="1" applyFill="1" applyBorder="1" applyAlignment="1">
      <alignment horizontal="left" vertical="center"/>
    </xf>
    <xf numFmtId="1" fontId="74" fillId="13" borderId="1" xfId="0" applyNumberFormat="1" applyFont="1" applyFill="1" applyBorder="1" applyAlignment="1">
      <alignment horizontal="left" vertical="center"/>
    </xf>
    <xf numFmtId="0" fontId="75" fillId="13" borderId="0" xfId="0" applyFont="1" applyFill="1"/>
    <xf numFmtId="14" fontId="18" fillId="15" borderId="5" xfId="0" applyNumberFormat="1" applyFont="1" applyFill="1" applyBorder="1" applyAlignment="1">
      <alignment horizontal="right" vertical="top" wrapText="1"/>
    </xf>
    <xf numFmtId="0" fontId="10" fillId="15" borderId="8" xfId="0" applyFont="1" applyFill="1" applyBorder="1" applyAlignment="1">
      <alignment vertical="top" wrapText="1"/>
    </xf>
    <xf numFmtId="167" fontId="10" fillId="17" borderId="2" xfId="0" applyNumberFormat="1" applyFont="1" applyFill="1" applyBorder="1" applyAlignment="1">
      <alignment horizontal="right" vertical="top" wrapText="1"/>
    </xf>
    <xf numFmtId="4" fontId="10" fillId="17" borderId="2" xfId="0" applyNumberFormat="1" applyFont="1" applyFill="1" applyBorder="1" applyAlignment="1">
      <alignment vertical="top" wrapText="1"/>
    </xf>
    <xf numFmtId="14" fontId="10" fillId="17" borderId="5" xfId="0" applyNumberFormat="1" applyFont="1" applyFill="1" applyBorder="1" applyAlignment="1">
      <alignment vertical="top" wrapText="1"/>
    </xf>
    <xf numFmtId="0" fontId="22" fillId="17" borderId="2" xfId="0" applyFont="1" applyFill="1" applyBorder="1" applyAlignment="1">
      <alignment horizontal="left" vertical="top" wrapText="1"/>
    </xf>
    <xf numFmtId="0" fontId="22" fillId="17" borderId="6" xfId="0" applyFont="1" applyFill="1" applyBorder="1" applyAlignment="1">
      <alignment horizontal="left" vertical="top" wrapText="1"/>
    </xf>
    <xf numFmtId="0" fontId="22" fillId="17" borderId="8" xfId="0" applyFont="1" applyFill="1" applyBorder="1" applyAlignment="1">
      <alignment horizontal="left" vertical="top" wrapText="1"/>
    </xf>
    <xf numFmtId="0" fontId="22" fillId="17" borderId="8" xfId="0" applyFont="1" applyFill="1" applyBorder="1" applyAlignment="1">
      <alignment horizontal="center" vertical="center" wrapText="1"/>
    </xf>
    <xf numFmtId="1" fontId="7" fillId="17" borderId="2" xfId="0" applyNumberFormat="1" applyFont="1" applyFill="1" applyBorder="1" applyAlignment="1">
      <alignment horizontal="left" vertical="center"/>
    </xf>
    <xf numFmtId="3" fontId="10" fillId="14" borderId="2" xfId="0" applyNumberFormat="1" applyFont="1" applyFill="1" applyBorder="1" applyAlignment="1">
      <alignment horizontal="center" vertical="top"/>
    </xf>
    <xf numFmtId="0" fontId="10" fillId="14" borderId="2" xfId="0" applyFont="1" applyFill="1" applyBorder="1" applyAlignment="1">
      <alignment horizontal="right" vertical="top" wrapText="1"/>
    </xf>
    <xf numFmtId="0" fontId="10" fillId="14" borderId="2" xfId="0" applyFont="1" applyFill="1" applyBorder="1" applyAlignment="1">
      <alignment horizontal="center" vertical="top" wrapText="1"/>
    </xf>
    <xf numFmtId="167" fontId="18" fillId="14" borderId="2" xfId="0" applyNumberFormat="1" applyFont="1" applyFill="1" applyBorder="1" applyAlignment="1">
      <alignment horizontal="right" vertical="top" wrapText="1"/>
    </xf>
    <xf numFmtId="4" fontId="10" fillId="14" borderId="2" xfId="0" applyNumberFormat="1" applyFont="1" applyFill="1" applyBorder="1" applyAlignment="1">
      <alignment horizontal="right" vertical="top"/>
    </xf>
    <xf numFmtId="14" fontId="18" fillId="14" borderId="5" xfId="0" applyNumberFormat="1" applyFont="1" applyFill="1" applyBorder="1" applyAlignment="1">
      <alignment vertical="top" wrapText="1"/>
    </xf>
    <xf numFmtId="0" fontId="27" fillId="14" borderId="8" xfId="0" applyFont="1" applyFill="1" applyBorder="1" applyAlignment="1">
      <alignment horizontal="center" vertical="top" wrapText="1"/>
    </xf>
    <xf numFmtId="0" fontId="27" fillId="14" borderId="8" xfId="0" applyFont="1" applyFill="1" applyBorder="1" applyAlignment="1">
      <alignment horizontal="left" vertical="top" wrapText="1"/>
    </xf>
    <xf numFmtId="14" fontId="11" fillId="17" borderId="2" xfId="0" applyNumberFormat="1" applyFont="1" applyFill="1" applyBorder="1" applyAlignment="1">
      <alignment horizontal="right" vertical="top"/>
    </xf>
    <xf numFmtId="0" fontId="11" fillId="17" borderId="2" xfId="0" applyFont="1" applyFill="1" applyBorder="1" applyAlignment="1">
      <alignment horizontal="right" vertical="top"/>
    </xf>
    <xf numFmtId="0" fontId="11" fillId="17" borderId="5" xfId="0" applyFont="1" applyFill="1" applyBorder="1" applyAlignment="1">
      <alignment horizontal="right" vertical="top"/>
    </xf>
    <xf numFmtId="0" fontId="11" fillId="17" borderId="8" xfId="0" applyFont="1" applyFill="1" applyBorder="1" applyAlignment="1">
      <alignment horizontal="left" vertical="top"/>
    </xf>
    <xf numFmtId="0" fontId="11" fillId="17" borderId="2" xfId="0" applyFont="1" applyFill="1" applyBorder="1" applyAlignment="1">
      <alignment horizontal="right" vertical="center"/>
    </xf>
    <xf numFmtId="1" fontId="7" fillId="17" borderId="9" xfId="0" applyNumberFormat="1" applyFont="1" applyFill="1" applyBorder="1" applyAlignment="1">
      <alignment horizontal="left" vertical="center"/>
    </xf>
    <xf numFmtId="1" fontId="7" fillId="17" borderId="3" xfId="0" applyNumberFormat="1" applyFont="1" applyFill="1" applyBorder="1" applyAlignment="1">
      <alignment horizontal="left" vertical="center"/>
    </xf>
    <xf numFmtId="0" fontId="10" fillId="12" borderId="1" xfId="0" applyFont="1" applyFill="1" applyBorder="1" applyAlignment="1">
      <alignment horizontal="right" vertical="top"/>
    </xf>
    <xf numFmtId="4" fontId="10" fillId="12" borderId="1" xfId="0" applyNumberFormat="1" applyFont="1" applyFill="1" applyBorder="1" applyAlignment="1">
      <alignment horizontal="right" vertical="top"/>
    </xf>
    <xf numFmtId="14" fontId="10" fillId="12" borderId="1" xfId="0" applyNumberFormat="1" applyFont="1" applyFill="1" applyBorder="1" applyAlignment="1">
      <alignment horizontal="right" vertical="top"/>
    </xf>
    <xf numFmtId="0" fontId="10" fillId="12" borderId="11" xfId="0" applyFont="1" applyFill="1" applyBorder="1" applyAlignment="1">
      <alignment horizontal="right" vertical="top"/>
    </xf>
    <xf numFmtId="0" fontId="10" fillId="12" borderId="19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right" vertical="center"/>
    </xf>
    <xf numFmtId="1" fontId="7" fillId="12" borderId="1" xfId="0" applyNumberFormat="1" applyFont="1" applyFill="1" applyBorder="1" applyAlignment="1">
      <alignment horizontal="left" vertical="center"/>
    </xf>
    <xf numFmtId="0" fontId="10" fillId="15" borderId="2" xfId="0" applyFont="1" applyFill="1" applyBorder="1" applyAlignment="1">
      <alignment horizontal="right" vertical="top"/>
    </xf>
    <xf numFmtId="167" fontId="10" fillId="15" borderId="2" xfId="0" applyNumberFormat="1" applyFont="1" applyFill="1" applyBorder="1" applyAlignment="1">
      <alignment horizontal="right" vertical="top"/>
    </xf>
    <xf numFmtId="14" fontId="11" fillId="15" borderId="2" xfId="0" applyNumberFormat="1" applyFont="1" applyFill="1" applyBorder="1" applyAlignment="1">
      <alignment horizontal="right" vertical="top"/>
    </xf>
    <xf numFmtId="0" fontId="11" fillId="15" borderId="8" xfId="0" applyFont="1" applyFill="1" applyBorder="1" applyAlignment="1">
      <alignment horizontal="left" vertical="top"/>
    </xf>
    <xf numFmtId="0" fontId="11" fillId="15" borderId="2" xfId="0" applyFont="1" applyFill="1" applyBorder="1" applyAlignment="1">
      <alignment horizontal="right" vertical="center"/>
    </xf>
    <xf numFmtId="4" fontId="0" fillId="12" borderId="8" xfId="0" applyNumberFormat="1" applyFill="1" applyBorder="1"/>
    <xf numFmtId="0" fontId="10" fillId="15" borderId="24" xfId="0" applyFont="1" applyFill="1" applyBorder="1" applyAlignment="1">
      <alignment horizontal="center" vertical="top"/>
    </xf>
    <xf numFmtId="0" fontId="34" fillId="15" borderId="24" xfId="0" applyFont="1" applyFill="1" applyBorder="1" applyAlignment="1">
      <alignment vertical="top" wrapText="1"/>
    </xf>
    <xf numFmtId="0" fontId="32" fillId="15" borderId="24" xfId="0" applyFont="1" applyFill="1" applyBorder="1" applyAlignment="1">
      <alignment vertical="top" wrapText="1"/>
    </xf>
    <xf numFmtId="0" fontId="10" fillId="15" borderId="24" xfId="0" applyFont="1" applyFill="1" applyBorder="1" applyAlignment="1">
      <alignment horizontal="left" vertical="top" wrapText="1"/>
    </xf>
    <xf numFmtId="0" fontId="18" fillId="15" borderId="24" xfId="0" applyFont="1" applyFill="1" applyBorder="1" applyAlignment="1">
      <alignment horizontal="left" vertical="top" wrapText="1"/>
    </xf>
    <xf numFmtId="0" fontId="18" fillId="15" borderId="24" xfId="0" applyFont="1" applyFill="1" applyBorder="1" applyAlignment="1">
      <alignment horizontal="center" vertical="top" wrapText="1"/>
    </xf>
    <xf numFmtId="167" fontId="10" fillId="15" borderId="24" xfId="0" applyNumberFormat="1" applyFont="1" applyFill="1" applyBorder="1" applyAlignment="1">
      <alignment horizontal="right" vertical="top" wrapText="1"/>
    </xf>
    <xf numFmtId="4" fontId="10" fillId="15" borderId="24" xfId="0" applyNumberFormat="1" applyFont="1" applyFill="1" applyBorder="1" applyAlignment="1">
      <alignment vertical="top" wrapText="1"/>
    </xf>
    <xf numFmtId="4" fontId="18" fillId="15" borderId="24" xfId="0" applyNumberFormat="1" applyFont="1" applyFill="1" applyBorder="1" applyAlignment="1">
      <alignment horizontal="right" vertical="top" wrapText="1"/>
    </xf>
    <xf numFmtId="14" fontId="18" fillId="15" borderId="26" xfId="0" applyNumberFormat="1" applyFont="1" applyFill="1" applyBorder="1" applyAlignment="1">
      <alignment horizontal="right" vertical="top" wrapText="1"/>
    </xf>
    <xf numFmtId="0" fontId="10" fillId="15" borderId="26" xfId="0" applyFont="1" applyFill="1" applyBorder="1" applyAlignment="1">
      <alignment horizontal="left" vertical="top" wrapText="1"/>
    </xf>
    <xf numFmtId="0" fontId="10" fillId="15" borderId="27" xfId="0" applyFont="1" applyFill="1" applyBorder="1" applyAlignment="1">
      <alignment horizontal="left" vertical="top" wrapText="1"/>
    </xf>
    <xf numFmtId="1" fontId="10" fillId="15" borderId="27" xfId="0" applyNumberFormat="1" applyFont="1" applyFill="1" applyBorder="1" applyAlignment="1">
      <alignment horizontal="left" vertical="center"/>
    </xf>
    <xf numFmtId="1" fontId="10" fillId="15" borderId="24" xfId="0" applyNumberFormat="1" applyFont="1" applyFill="1" applyBorder="1" applyAlignment="1">
      <alignment horizontal="left" vertical="center"/>
    </xf>
    <xf numFmtId="0" fontId="34" fillId="15" borderId="24" xfId="0" applyFont="1" applyFill="1" applyBorder="1"/>
    <xf numFmtId="0" fontId="0" fillId="15" borderId="24" xfId="0" applyFill="1" applyBorder="1" applyAlignment="1">
      <alignment vertical="top" wrapText="1"/>
    </xf>
    <xf numFmtId="0" fontId="10" fillId="15" borderId="24" xfId="0" applyFont="1" applyFill="1" applyBorder="1" applyAlignment="1">
      <alignment horizontal="right" vertical="top" wrapText="1"/>
    </xf>
    <xf numFmtId="0" fontId="10" fillId="15" borderId="24" xfId="0" applyFont="1" applyFill="1" applyBorder="1" applyAlignment="1">
      <alignment horizontal="center" vertical="top" wrapText="1"/>
    </xf>
    <xf numFmtId="4" fontId="10" fillId="15" borderId="24" xfId="0" applyNumberFormat="1" applyFont="1" applyFill="1" applyBorder="1" applyAlignment="1">
      <alignment horizontal="right" vertical="top" wrapText="1"/>
    </xf>
    <xf numFmtId="14" fontId="10" fillId="15" borderId="24" xfId="0" applyNumberFormat="1" applyFont="1" applyFill="1" applyBorder="1" applyAlignment="1">
      <alignment vertical="top" wrapText="1"/>
    </xf>
    <xf numFmtId="0" fontId="7" fillId="15" borderId="24" xfId="0" applyFont="1" applyFill="1" applyBorder="1" applyAlignment="1">
      <alignment horizontal="left" vertical="top" wrapText="1"/>
    </xf>
    <xf numFmtId="0" fontId="7" fillId="15" borderId="26" xfId="0" applyFont="1" applyFill="1" applyBorder="1" applyAlignment="1">
      <alignment horizontal="left" vertical="top" wrapText="1"/>
    </xf>
    <xf numFmtId="0" fontId="7" fillId="15" borderId="27" xfId="0" applyFont="1" applyFill="1" applyBorder="1" applyAlignment="1">
      <alignment horizontal="left" vertical="top" wrapText="1"/>
    </xf>
    <xf numFmtId="0" fontId="7" fillId="15" borderId="24" xfId="0" applyFont="1" applyFill="1" applyBorder="1" applyAlignment="1">
      <alignment horizontal="center" vertical="center" wrapText="1"/>
    </xf>
    <xf numFmtId="1" fontId="7" fillId="15" borderId="24" xfId="0" applyNumberFormat="1" applyFont="1" applyFill="1" applyBorder="1" applyAlignment="1">
      <alignment horizontal="left" vertical="center"/>
    </xf>
    <xf numFmtId="0" fontId="0" fillId="15" borderId="24" xfId="0" applyFill="1" applyBorder="1"/>
    <xf numFmtId="3" fontId="10" fillId="17" borderId="24" xfId="0" applyNumberFormat="1" applyFont="1" applyFill="1" applyBorder="1" applyAlignment="1">
      <alignment horizontal="center" vertical="top" wrapText="1"/>
    </xf>
    <xf numFmtId="0" fontId="10" fillId="17" borderId="24" xfId="0" applyFont="1" applyFill="1" applyBorder="1" applyAlignment="1">
      <alignment horizontal="left" vertical="top" wrapText="1"/>
    </xf>
    <xf numFmtId="0" fontId="10" fillId="17" borderId="24" xfId="0" applyFont="1" applyFill="1" applyBorder="1" applyAlignment="1">
      <alignment horizontal="center" vertical="top" wrapText="1"/>
    </xf>
    <xf numFmtId="167" fontId="10" fillId="17" borderId="24" xfId="0" applyNumberFormat="1" applyFont="1" applyFill="1" applyBorder="1" applyAlignment="1">
      <alignment horizontal="right" vertical="top" wrapText="1"/>
    </xf>
    <xf numFmtId="4" fontId="10" fillId="17" borderId="24" xfId="0" applyNumberFormat="1" applyFont="1" applyFill="1" applyBorder="1" applyAlignment="1">
      <alignment vertical="top" wrapText="1"/>
    </xf>
    <xf numFmtId="14" fontId="10" fillId="17" borderId="26" xfId="0" applyNumberFormat="1" applyFont="1" applyFill="1" applyBorder="1" applyAlignment="1">
      <alignment vertical="top" wrapText="1"/>
    </xf>
    <xf numFmtId="1" fontId="7" fillId="17" borderId="24" xfId="0" applyNumberFormat="1" applyFont="1" applyFill="1" applyBorder="1" applyAlignment="1">
      <alignment horizontal="left" vertical="top" wrapText="1"/>
    </xf>
    <xf numFmtId="1" fontId="7" fillId="17" borderId="26" xfId="0" applyNumberFormat="1" applyFont="1" applyFill="1" applyBorder="1" applyAlignment="1">
      <alignment horizontal="left" vertical="top" wrapText="1"/>
    </xf>
    <xf numFmtId="1" fontId="7" fillId="17" borderId="2" xfId="0" applyNumberFormat="1" applyFont="1" applyFill="1" applyBorder="1" applyAlignment="1">
      <alignment horizontal="left" vertical="top" wrapText="1"/>
    </xf>
    <xf numFmtId="1" fontId="7" fillId="17" borderId="27" xfId="0" applyNumberFormat="1" applyFont="1" applyFill="1" applyBorder="1" applyAlignment="1">
      <alignment horizontal="left" vertical="top" wrapText="1"/>
    </xf>
    <xf numFmtId="1" fontId="7" fillId="17" borderId="27" xfId="0" applyNumberFormat="1" applyFont="1" applyFill="1" applyBorder="1" applyAlignment="1">
      <alignment horizontal="center" vertical="center" wrapText="1"/>
    </xf>
    <xf numFmtId="1" fontId="7" fillId="17" borderId="27" xfId="0" applyNumberFormat="1" applyFont="1" applyFill="1" applyBorder="1" applyAlignment="1">
      <alignment horizontal="left" vertical="center"/>
    </xf>
    <xf numFmtId="1" fontId="7" fillId="17" borderId="24" xfId="0" applyNumberFormat="1" applyFont="1" applyFill="1" applyBorder="1" applyAlignment="1">
      <alignment horizontal="left" vertical="center" wrapText="1"/>
    </xf>
    <xf numFmtId="0" fontId="0" fillId="17" borderId="23" xfId="0" applyFill="1" applyBorder="1"/>
    <xf numFmtId="167" fontId="10" fillId="15" borderId="2" xfId="0" applyNumberFormat="1" applyFont="1" applyFill="1" applyBorder="1" applyAlignment="1">
      <alignment horizontal="right" vertical="top" wrapText="1"/>
    </xf>
    <xf numFmtId="14" fontId="10" fillId="15" borderId="5" xfId="0" applyNumberFormat="1" applyFont="1" applyFill="1" applyBorder="1" applyAlignment="1">
      <alignment vertical="top" wrapText="1"/>
    </xf>
    <xf numFmtId="1" fontId="7" fillId="15" borderId="8" xfId="0" applyNumberFormat="1" applyFont="1" applyFill="1" applyBorder="1" applyAlignment="1">
      <alignment horizontal="left" vertical="top" wrapText="1"/>
    </xf>
    <xf numFmtId="1" fontId="7" fillId="15" borderId="8" xfId="0" applyNumberFormat="1" applyFont="1" applyFill="1" applyBorder="1" applyAlignment="1">
      <alignment horizontal="left" vertical="top"/>
    </xf>
    <xf numFmtId="1" fontId="7" fillId="15" borderId="2" xfId="0" applyNumberFormat="1" applyFont="1" applyFill="1" applyBorder="1" applyAlignment="1">
      <alignment horizontal="left" vertical="top" wrapText="1"/>
    </xf>
    <xf numFmtId="0" fontId="0" fillId="15" borderId="0" xfId="0" applyFill="1" applyAlignment="1">
      <alignment vertical="top"/>
    </xf>
    <xf numFmtId="0" fontId="0" fillId="15" borderId="23" xfId="0" applyFill="1" applyBorder="1" applyAlignment="1">
      <alignment vertical="top" wrapText="1"/>
    </xf>
    <xf numFmtId="0" fontId="0" fillId="15" borderId="23" xfId="0" applyFill="1" applyBorder="1" applyAlignment="1">
      <alignment vertical="top"/>
    </xf>
    <xf numFmtId="14" fontId="10" fillId="15" borderId="26" xfId="0" applyNumberFormat="1" applyFont="1" applyFill="1" applyBorder="1" applyAlignment="1">
      <alignment vertical="top" wrapText="1"/>
    </xf>
    <xf numFmtId="1" fontId="10" fillId="15" borderId="27" xfId="0" applyNumberFormat="1" applyFont="1" applyFill="1" applyBorder="1" applyAlignment="1">
      <alignment horizontal="center" vertical="top" wrapText="1"/>
    </xf>
    <xf numFmtId="1" fontId="10" fillId="15" borderId="27" xfId="0" applyNumberFormat="1" applyFont="1" applyFill="1" applyBorder="1" applyAlignment="1">
      <alignment horizontal="left" vertical="top" wrapText="1"/>
    </xf>
    <xf numFmtId="1" fontId="7" fillId="15" borderId="27" xfId="0" applyNumberFormat="1" applyFont="1" applyFill="1" applyBorder="1" applyAlignment="1">
      <alignment horizontal="left" vertical="top"/>
    </xf>
    <xf numFmtId="1" fontId="7" fillId="15" borderId="24" xfId="0" applyNumberFormat="1" applyFont="1" applyFill="1" applyBorder="1" applyAlignment="1">
      <alignment horizontal="left" vertical="top"/>
    </xf>
    <xf numFmtId="0" fontId="0" fillId="15" borderId="24" xfId="0" applyFill="1" applyBorder="1" applyAlignment="1">
      <alignment vertical="top"/>
    </xf>
    <xf numFmtId="0" fontId="7" fillId="15" borderId="24" xfId="0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 wrapText="1"/>
    </xf>
    <xf numFmtId="14" fontId="10" fillId="15" borderId="24" xfId="0" applyNumberFormat="1" applyFont="1" applyFill="1" applyBorder="1" applyAlignment="1">
      <alignment horizontal="right" vertical="top" wrapText="1"/>
    </xf>
    <xf numFmtId="0" fontId="7" fillId="15" borderId="27" xfId="0" applyFont="1" applyFill="1" applyBorder="1" applyAlignment="1">
      <alignment horizontal="center" vertical="center" wrapText="1"/>
    </xf>
    <xf numFmtId="1" fontId="7" fillId="15" borderId="27" xfId="0" applyNumberFormat="1" applyFont="1" applyFill="1" applyBorder="1" applyAlignment="1">
      <alignment horizontal="left" vertical="center"/>
    </xf>
    <xf numFmtId="0" fontId="0" fillId="15" borderId="23" xfId="0" applyFill="1" applyBorder="1"/>
    <xf numFmtId="4" fontId="22" fillId="15" borderId="24" xfId="0" applyNumberFormat="1" applyFont="1" applyFill="1" applyBorder="1" applyAlignment="1">
      <alignment vertical="top" wrapText="1"/>
    </xf>
    <xf numFmtId="14" fontId="22" fillId="15" borderId="24" xfId="0" applyNumberFormat="1" applyFont="1" applyFill="1" applyBorder="1" applyAlignment="1">
      <alignment vertical="top" wrapText="1"/>
    </xf>
    <xf numFmtId="0" fontId="21" fillId="15" borderId="27" xfId="0" applyFont="1" applyFill="1" applyBorder="1" applyAlignment="1">
      <alignment horizontal="left" vertical="top" wrapText="1"/>
    </xf>
    <xf numFmtId="0" fontId="21" fillId="15" borderId="24" xfId="0" applyFont="1" applyFill="1" applyBorder="1" applyAlignment="1">
      <alignment horizontal="center" vertical="center" wrapText="1"/>
    </xf>
    <xf numFmtId="0" fontId="10" fillId="15" borderId="24" xfId="0" applyFont="1" applyFill="1" applyBorder="1" applyAlignment="1">
      <alignment vertical="top" wrapText="1"/>
    </xf>
    <xf numFmtId="0" fontId="0" fillId="15" borderId="3" xfId="0" applyFill="1" applyBorder="1" applyAlignment="1">
      <alignment vertical="top" wrapText="1"/>
    </xf>
    <xf numFmtId="0" fontId="0" fillId="15" borderId="3" xfId="0" applyFill="1" applyBorder="1" applyAlignment="1">
      <alignment vertical="top"/>
    </xf>
    <xf numFmtId="0" fontId="10" fillId="15" borderId="3" xfId="0" applyFont="1" applyFill="1" applyBorder="1" applyAlignment="1">
      <alignment horizontal="left" vertical="top" wrapText="1"/>
    </xf>
    <xf numFmtId="0" fontId="10" fillId="15" borderId="3" xfId="0" applyFont="1" applyFill="1" applyBorder="1" applyAlignment="1">
      <alignment horizontal="center" vertical="top" wrapText="1"/>
    </xf>
    <xf numFmtId="167" fontId="10" fillId="15" borderId="3" xfId="0" applyNumberFormat="1" applyFont="1" applyFill="1" applyBorder="1" applyAlignment="1">
      <alignment horizontal="right" vertical="top" wrapText="1"/>
    </xf>
    <xf numFmtId="4" fontId="10" fillId="15" borderId="3" xfId="0" applyNumberFormat="1" applyFont="1" applyFill="1" applyBorder="1" applyAlignment="1">
      <alignment vertical="top" wrapText="1"/>
    </xf>
    <xf numFmtId="14" fontId="10" fillId="15" borderId="3" xfId="0" applyNumberFormat="1" applyFont="1" applyFill="1" applyBorder="1" applyAlignment="1">
      <alignment vertical="top" wrapText="1"/>
    </xf>
    <xf numFmtId="0" fontId="7" fillId="15" borderId="9" xfId="0" applyFont="1" applyFill="1" applyBorder="1" applyAlignment="1">
      <alignment horizontal="left" vertical="top" wrapText="1"/>
    </xf>
    <xf numFmtId="0" fontId="7" fillId="15" borderId="9" xfId="0" applyFont="1" applyFill="1" applyBorder="1" applyAlignment="1">
      <alignment horizontal="center" vertical="center" wrapText="1"/>
    </xf>
    <xf numFmtId="1" fontId="7" fillId="15" borderId="9" xfId="0" applyNumberFormat="1" applyFont="1" applyFill="1" applyBorder="1" applyAlignment="1">
      <alignment horizontal="left" vertical="center"/>
    </xf>
    <xf numFmtId="1" fontId="7" fillId="15" borderId="3" xfId="0" applyNumberFormat="1" applyFont="1" applyFill="1" applyBorder="1" applyAlignment="1">
      <alignment horizontal="left" vertical="center"/>
    </xf>
    <xf numFmtId="14" fontId="10" fillId="15" borderId="2" xfId="0" applyNumberFormat="1" applyFont="1" applyFill="1" applyBorder="1" applyAlignment="1">
      <alignment vertical="top" wrapText="1"/>
    </xf>
    <xf numFmtId="1" fontId="10" fillId="15" borderId="24" xfId="0" applyNumberFormat="1" applyFont="1" applyFill="1" applyBorder="1" applyAlignment="1">
      <alignment horizontal="center" vertical="top" wrapText="1"/>
    </xf>
    <xf numFmtId="1" fontId="7" fillId="15" borderId="27" xfId="0" applyNumberFormat="1" applyFont="1" applyFill="1" applyBorder="1" applyAlignment="1">
      <alignment horizontal="left" vertical="top" wrapText="1"/>
    </xf>
    <xf numFmtId="1" fontId="7" fillId="15" borderId="27" xfId="0" applyNumberFormat="1" applyFont="1" applyFill="1" applyBorder="1" applyAlignment="1">
      <alignment horizontal="center" vertical="center" wrapText="1"/>
    </xf>
    <xf numFmtId="0" fontId="46" fillId="15" borderId="24" xfId="0" applyFont="1" applyFill="1" applyBorder="1" applyAlignment="1">
      <alignment horizontal="center" vertical="top"/>
    </xf>
    <xf numFmtId="0" fontId="44" fillId="15" borderId="23" xfId="0" applyFont="1" applyFill="1" applyBorder="1" applyAlignment="1">
      <alignment vertical="top" wrapText="1"/>
    </xf>
    <xf numFmtId="0" fontId="44" fillId="15" borderId="23" xfId="0" applyFont="1" applyFill="1" applyBorder="1" applyAlignment="1">
      <alignment vertical="top"/>
    </xf>
    <xf numFmtId="0" fontId="46" fillId="15" borderId="24" xfId="0" applyFont="1" applyFill="1" applyBorder="1" applyAlignment="1">
      <alignment horizontal="left" vertical="top" wrapText="1"/>
    </xf>
    <xf numFmtId="0" fontId="46" fillId="15" borderId="24" xfId="0" applyFont="1" applyFill="1" applyBorder="1" applyAlignment="1">
      <alignment horizontal="center" vertical="top" wrapText="1"/>
    </xf>
    <xf numFmtId="167" fontId="46" fillId="15" borderId="24" xfId="0" applyNumberFormat="1" applyFont="1" applyFill="1" applyBorder="1" applyAlignment="1">
      <alignment horizontal="right" vertical="top" wrapText="1"/>
    </xf>
    <xf numFmtId="4" fontId="46" fillId="15" borderId="24" xfId="0" applyNumberFormat="1" applyFont="1" applyFill="1" applyBorder="1" applyAlignment="1">
      <alignment horizontal="right" vertical="top" wrapText="1"/>
    </xf>
    <xf numFmtId="14" fontId="46" fillId="15" borderId="24" xfId="0" applyNumberFormat="1" applyFont="1" applyFill="1" applyBorder="1" applyAlignment="1">
      <alignment horizontal="right" vertical="top" wrapText="1"/>
    </xf>
    <xf numFmtId="0" fontId="43" fillId="15" borderId="27" xfId="0" applyFont="1" applyFill="1" applyBorder="1" applyAlignment="1">
      <alignment horizontal="left" vertical="top" wrapText="1"/>
    </xf>
    <xf numFmtId="0" fontId="43" fillId="15" borderId="27" xfId="0" applyFont="1" applyFill="1" applyBorder="1" applyAlignment="1">
      <alignment horizontal="center" vertical="center" wrapText="1"/>
    </xf>
    <xf numFmtId="1" fontId="43" fillId="15" borderId="27" xfId="0" applyNumberFormat="1" applyFont="1" applyFill="1" applyBorder="1" applyAlignment="1">
      <alignment horizontal="left" vertical="center"/>
    </xf>
    <xf numFmtId="1" fontId="43" fillId="15" borderId="24" xfId="0" applyNumberFormat="1" applyFont="1" applyFill="1" applyBorder="1" applyAlignment="1">
      <alignment horizontal="left" vertical="center"/>
    </xf>
    <xf numFmtId="0" fontId="44" fillId="15" borderId="23" xfId="0" applyFont="1" applyFill="1" applyBorder="1"/>
    <xf numFmtId="0" fontId="10" fillId="15" borderId="23" xfId="0" applyFont="1" applyFill="1" applyBorder="1" applyAlignment="1">
      <alignment horizontal="center" vertical="top"/>
    </xf>
    <xf numFmtId="0" fontId="10" fillId="15" borderId="25" xfId="0" applyFont="1" applyFill="1" applyBorder="1" applyAlignment="1">
      <alignment horizontal="left" vertical="top" wrapText="1"/>
    </xf>
    <xf numFmtId="0" fontId="10" fillId="15" borderId="27" xfId="0" applyFont="1" applyFill="1" applyBorder="1" applyAlignment="1">
      <alignment horizontal="center" vertical="top" wrapText="1"/>
    </xf>
    <xf numFmtId="167" fontId="10" fillId="15" borderId="27" xfId="0" applyNumberFormat="1" applyFont="1" applyFill="1" applyBorder="1" applyAlignment="1">
      <alignment horizontal="right" vertical="top" wrapText="1"/>
    </xf>
    <xf numFmtId="1" fontId="7" fillId="15" borderId="27" xfId="0" applyNumberFormat="1" applyFont="1" applyFill="1" applyBorder="1" applyAlignment="1">
      <alignment horizontal="center" vertical="top" wrapText="1"/>
    </xf>
    <xf numFmtId="0" fontId="7" fillId="15" borderId="23" xfId="0" applyFont="1" applyFill="1" applyBorder="1" applyAlignment="1">
      <alignment horizontal="left" vertical="top" wrapText="1"/>
    </xf>
    <xf numFmtId="0" fontId="10" fillId="15" borderId="25" xfId="0" applyFont="1" applyFill="1" applyBorder="1" applyAlignment="1">
      <alignment vertical="top" wrapText="1"/>
    </xf>
    <xf numFmtId="0" fontId="10" fillId="15" borderId="28" xfId="0" applyFont="1" applyFill="1" applyBorder="1" applyAlignment="1">
      <alignment horizontal="center" vertical="top" wrapText="1"/>
    </xf>
    <xf numFmtId="167" fontId="10" fillId="15" borderId="28" xfId="0" applyNumberFormat="1" applyFont="1" applyFill="1" applyBorder="1" applyAlignment="1">
      <alignment horizontal="right" vertical="top" wrapText="1"/>
    </xf>
    <xf numFmtId="4" fontId="10" fillId="15" borderId="28" xfId="0" applyNumberFormat="1" applyFont="1" applyFill="1" applyBorder="1" applyAlignment="1">
      <alignment horizontal="right" vertical="top" wrapText="1"/>
    </xf>
    <xf numFmtId="14" fontId="10" fillId="15" borderId="29" xfId="0" applyNumberFormat="1" applyFont="1" applyFill="1" applyBorder="1" applyAlignment="1">
      <alignment vertical="top" wrapText="1"/>
    </xf>
    <xf numFmtId="0" fontId="14" fillId="15" borderId="23" xfId="0" applyFont="1" applyFill="1" applyBorder="1" applyAlignment="1">
      <alignment vertical="top"/>
    </xf>
    <xf numFmtId="14" fontId="10" fillId="15" borderId="26" xfId="0" applyNumberFormat="1" applyFont="1" applyFill="1" applyBorder="1" applyAlignment="1">
      <alignment horizontal="right" vertical="top" wrapText="1"/>
    </xf>
    <xf numFmtId="4" fontId="7" fillId="15" borderId="2" xfId="0" applyNumberFormat="1" applyFont="1" applyFill="1" applyBorder="1" applyAlignment="1">
      <alignment horizontal="right" vertical="top" wrapText="1"/>
    </xf>
    <xf numFmtId="4" fontId="7" fillId="15" borderId="3" xfId="0" applyNumberFormat="1" applyFont="1" applyFill="1" applyBorder="1" applyAlignment="1">
      <alignment horizontal="right" vertical="top" wrapText="1"/>
    </xf>
    <xf numFmtId="4" fontId="22" fillId="15" borderId="24" xfId="0" applyNumberFormat="1" applyFont="1" applyFill="1" applyBorder="1" applyAlignment="1">
      <alignment horizontal="right" vertical="top" wrapText="1"/>
    </xf>
    <xf numFmtId="14" fontId="22" fillId="15" borderId="24" xfId="0" applyNumberFormat="1" applyFont="1" applyFill="1" applyBorder="1" applyAlignment="1">
      <alignment horizontal="right" vertical="top" wrapText="1"/>
    </xf>
    <xf numFmtId="0" fontId="21" fillId="15" borderId="27" xfId="0" applyFont="1" applyFill="1" applyBorder="1" applyAlignment="1">
      <alignment horizontal="center" vertical="top" wrapText="1"/>
    </xf>
    <xf numFmtId="3" fontId="10" fillId="17" borderId="1" xfId="0" applyNumberFormat="1" applyFont="1" applyFill="1" applyBorder="1" applyAlignment="1">
      <alignment horizontal="center" vertical="top" wrapText="1"/>
    </xf>
    <xf numFmtId="0" fontId="10" fillId="17" borderId="1" xfId="0" applyFont="1" applyFill="1" applyBorder="1" applyAlignment="1">
      <alignment horizontal="left" vertical="top" wrapText="1"/>
    </xf>
    <xf numFmtId="0" fontId="10" fillId="17" borderId="1" xfId="0" applyFont="1" applyFill="1" applyBorder="1" applyAlignment="1">
      <alignment horizontal="center" vertical="top" wrapText="1"/>
    </xf>
    <xf numFmtId="167" fontId="10" fillId="17" borderId="1" xfId="0" applyNumberFormat="1" applyFont="1" applyFill="1" applyBorder="1" applyAlignment="1">
      <alignment horizontal="right" vertical="top" wrapText="1"/>
    </xf>
    <xf numFmtId="4" fontId="10" fillId="17" borderId="1" xfId="0" applyNumberFormat="1" applyFont="1" applyFill="1" applyBorder="1" applyAlignment="1">
      <alignment vertical="top" wrapText="1"/>
    </xf>
    <xf numFmtId="14" fontId="10" fillId="17" borderId="11" xfId="0" applyNumberFormat="1" applyFont="1" applyFill="1" applyBorder="1" applyAlignment="1">
      <alignment vertical="top" wrapText="1"/>
    </xf>
    <xf numFmtId="0" fontId="7" fillId="17" borderId="1" xfId="0" applyFont="1" applyFill="1" applyBorder="1" applyAlignment="1">
      <alignment horizontal="left" vertical="top" wrapText="1"/>
    </xf>
    <xf numFmtId="0" fontId="7" fillId="17" borderId="11" xfId="0" applyFont="1" applyFill="1" applyBorder="1" applyAlignment="1">
      <alignment horizontal="left" vertical="top" wrapText="1"/>
    </xf>
    <xf numFmtId="0" fontId="7" fillId="17" borderId="19" xfId="0" applyFont="1" applyFill="1" applyBorder="1" applyAlignment="1">
      <alignment horizontal="left" vertical="top" wrapText="1"/>
    </xf>
    <xf numFmtId="0" fontId="7" fillId="17" borderId="19" xfId="0" applyFont="1" applyFill="1" applyBorder="1" applyAlignment="1">
      <alignment horizontal="center" vertical="top" wrapText="1"/>
    </xf>
    <xf numFmtId="1" fontId="7" fillId="17" borderId="19" xfId="0" applyNumberFormat="1" applyFont="1" applyFill="1" applyBorder="1" applyAlignment="1">
      <alignment horizontal="left" vertical="center"/>
    </xf>
    <xf numFmtId="1" fontId="7" fillId="17" borderId="1" xfId="0" applyNumberFormat="1" applyFont="1" applyFill="1" applyBorder="1" applyAlignment="1">
      <alignment horizontal="left" vertical="center"/>
    </xf>
    <xf numFmtId="14" fontId="22" fillId="15" borderId="7" xfId="0" applyNumberFormat="1" applyFont="1" applyFill="1" applyBorder="1" applyAlignment="1">
      <alignment vertical="top" wrapText="1"/>
    </xf>
    <xf numFmtId="0" fontId="21" fillId="15" borderId="8" xfId="0" applyFont="1" applyFill="1" applyBorder="1" applyAlignment="1">
      <alignment horizontal="left" vertical="top" wrapText="1"/>
    </xf>
    <xf numFmtId="0" fontId="21" fillId="15" borderId="8" xfId="0" applyFont="1" applyFill="1" applyBorder="1" applyAlignment="1">
      <alignment horizontal="center" vertical="top" wrapText="1"/>
    </xf>
    <xf numFmtId="1" fontId="7" fillId="15" borderId="2" xfId="0" applyNumberFormat="1" applyFont="1" applyFill="1" applyBorder="1" applyAlignment="1">
      <alignment horizontal="left" vertical="top"/>
    </xf>
    <xf numFmtId="4" fontId="7" fillId="15" borderId="1" xfId="0" applyNumberFormat="1" applyFont="1" applyFill="1" applyBorder="1" applyAlignment="1">
      <alignment horizontal="right" vertical="top" wrapText="1"/>
    </xf>
    <xf numFmtId="0" fontId="0" fillId="15" borderId="0" xfId="0" applyFill="1" applyAlignment="1">
      <alignment vertical="top" wrapText="1"/>
    </xf>
    <xf numFmtId="4" fontId="22" fillId="15" borderId="2" xfId="0" applyNumberFormat="1" applyFont="1" applyFill="1" applyBorder="1" applyAlignment="1">
      <alignment vertical="top" wrapText="1"/>
    </xf>
    <xf numFmtId="4" fontId="22" fillId="15" borderId="2" xfId="0" applyNumberFormat="1" applyFont="1" applyFill="1" applyBorder="1" applyAlignment="1">
      <alignment horizontal="right" vertical="top" wrapText="1"/>
    </xf>
    <xf numFmtId="14" fontId="22" fillId="15" borderId="5" xfId="0" applyNumberFormat="1" applyFont="1" applyFill="1" applyBorder="1" applyAlignment="1">
      <alignment horizontal="right" vertical="top" wrapText="1"/>
    </xf>
    <xf numFmtId="0" fontId="22" fillId="15" borderId="8" xfId="0" applyFont="1" applyFill="1" applyBorder="1" applyAlignment="1">
      <alignment horizontal="center" vertical="top" wrapText="1"/>
    </xf>
    <xf numFmtId="0" fontId="22" fillId="15" borderId="8" xfId="0" applyFont="1" applyFill="1" applyBorder="1" applyAlignment="1">
      <alignment horizontal="left" vertical="top" wrapText="1"/>
    </xf>
    <xf numFmtId="4" fontId="82" fillId="0" borderId="2" xfId="0" applyNumberFormat="1" applyFont="1" applyBorder="1"/>
    <xf numFmtId="4" fontId="0" fillId="0" borderId="8" xfId="0" applyNumberFormat="1" applyBorder="1" applyAlignment="1">
      <alignment horizontal="right"/>
    </xf>
    <xf numFmtId="49" fontId="7" fillId="2" borderId="3" xfId="0" applyNumberFormat="1" applyFont="1" applyFill="1" applyBorder="1" applyAlignment="1">
      <alignment horizontal="left" vertical="top"/>
    </xf>
    <xf numFmtId="49" fontId="10" fillId="15" borderId="6" xfId="0" applyNumberFormat="1" applyFont="1" applyFill="1" applyBorder="1" applyAlignment="1">
      <alignment horizontal="center" vertical="top" wrapText="1"/>
    </xf>
    <xf numFmtId="49" fontId="10" fillId="17" borderId="10" xfId="0" applyNumberFormat="1" applyFont="1" applyFill="1" applyBorder="1" applyAlignment="1">
      <alignment horizontal="center" vertical="top" wrapText="1"/>
    </xf>
    <xf numFmtId="4" fontId="86" fillId="17" borderId="3" xfId="0" applyNumberFormat="1" applyFont="1" applyFill="1" applyBorder="1" applyAlignment="1">
      <alignment horizontal="right" vertical="top"/>
    </xf>
    <xf numFmtId="4" fontId="0" fillId="14" borderId="2" xfId="0" applyNumberFormat="1" applyFill="1" applyBorder="1"/>
    <xf numFmtId="49" fontId="17" fillId="12" borderId="8" xfId="0" applyNumberFormat="1" applyFont="1" applyFill="1" applyBorder="1" applyAlignment="1">
      <alignment horizontal="center" vertical="top" wrapText="1"/>
    </xf>
    <xf numFmtId="14" fontId="17" fillId="12" borderId="10" xfId="0" applyNumberFormat="1" applyFont="1" applyFill="1" applyBorder="1" applyAlignment="1">
      <alignment horizontal="center" vertical="center"/>
    </xf>
    <xf numFmtId="0" fontId="17" fillId="12" borderId="7" xfId="0" applyFont="1" applyFill="1" applyBorder="1" applyAlignment="1">
      <alignment horizontal="left" vertical="top" wrapText="1"/>
    </xf>
    <xf numFmtId="0" fontId="7" fillId="12" borderId="6" xfId="0" applyFont="1" applyFill="1" applyBorder="1" applyAlignment="1">
      <alignment horizontal="center" vertical="top" wrapText="1"/>
    </xf>
    <xf numFmtId="0" fontId="35" fillId="12" borderId="8" xfId="0" applyFont="1" applyFill="1" applyBorder="1" applyAlignment="1">
      <alignment horizontal="left" vertical="top" wrapText="1"/>
    </xf>
    <xf numFmtId="0" fontId="7" fillId="12" borderId="2" xfId="1" applyFont="1" applyFill="1" applyBorder="1" applyAlignment="1">
      <alignment horizontal="center" vertical="center"/>
    </xf>
    <xf numFmtId="0" fontId="48" fillId="12" borderId="2" xfId="0" applyFont="1" applyFill="1" applyBorder="1" applyAlignment="1">
      <alignment horizontal="center" vertical="center" wrapText="1"/>
    </xf>
    <xf numFmtId="0" fontId="14" fillId="12" borderId="22" xfId="0" applyFont="1" applyFill="1" applyBorder="1" applyAlignment="1">
      <alignment horizontal="center" vertical="top" wrapText="1"/>
    </xf>
    <xf numFmtId="4" fontId="79" fillId="12" borderId="1" xfId="0" applyNumberFormat="1" applyFont="1" applyFill="1" applyBorder="1" applyAlignment="1">
      <alignment horizontal="right" vertical="top" wrapText="1"/>
    </xf>
    <xf numFmtId="4" fontId="17" fillId="12" borderId="1" xfId="0" applyNumberFormat="1" applyFont="1" applyFill="1" applyBorder="1" applyAlignment="1">
      <alignment horizontal="right" vertical="top" wrapText="1"/>
    </xf>
    <xf numFmtId="14" fontId="7" fillId="12" borderId="22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49" fontId="39" fillId="12" borderId="2" xfId="0" applyNumberFormat="1" applyFont="1" applyFill="1" applyBorder="1" applyAlignment="1">
      <alignment horizontal="left" vertical="top" wrapText="1"/>
    </xf>
    <xf numFmtId="1" fontId="17" fillId="12" borderId="2" xfId="0" applyNumberFormat="1" applyFont="1" applyFill="1" applyBorder="1" applyAlignment="1">
      <alignment horizontal="left" vertical="top" wrapText="1"/>
    </xf>
    <xf numFmtId="0" fontId="7" fillId="12" borderId="2" xfId="1" applyFont="1" applyFill="1" applyBorder="1" applyAlignment="1">
      <alignment horizontal="center" vertical="top" wrapText="1"/>
    </xf>
    <xf numFmtId="0" fontId="14" fillId="12" borderId="1" xfId="0" applyFont="1" applyFill="1" applyBorder="1" applyAlignment="1">
      <alignment wrapText="1"/>
    </xf>
    <xf numFmtId="4" fontId="17" fillId="15" borderId="1" xfId="0" applyNumberFormat="1" applyFont="1" applyFill="1" applyBorder="1" applyAlignment="1">
      <alignment horizontal="right" vertical="top" wrapText="1"/>
    </xf>
    <xf numFmtId="4" fontId="21" fillId="15" borderId="30" xfId="23" applyNumberFormat="1" applyFont="1" applyFill="1" applyBorder="1" applyAlignment="1">
      <alignment vertical="top"/>
    </xf>
    <xf numFmtId="0" fontId="0" fillId="15" borderId="2" xfId="0" applyFill="1" applyBorder="1" applyAlignment="1">
      <alignment horizontal="center" vertical="top"/>
    </xf>
    <xf numFmtId="0" fontId="8" fillId="15" borderId="5" xfId="0" applyFont="1" applyFill="1" applyBorder="1" applyAlignment="1">
      <alignment vertical="top" wrapText="1"/>
    </xf>
    <xf numFmtId="0" fontId="8" fillId="15" borderId="6" xfId="0" applyFont="1" applyFill="1" applyBorder="1" applyAlignment="1">
      <alignment vertical="top"/>
    </xf>
    <xf numFmtId="0" fontId="8" fillId="15" borderId="6" xfId="0" applyFont="1" applyFill="1" applyBorder="1" applyAlignment="1">
      <alignment horizontal="left" vertical="top"/>
    </xf>
    <xf numFmtId="0" fontId="8" fillId="15" borderId="6" xfId="0" applyFont="1" applyFill="1" applyBorder="1" applyAlignment="1">
      <alignment horizontal="center" vertical="top"/>
    </xf>
    <xf numFmtId="167" fontId="8" fillId="15" borderId="6" xfId="0" applyNumberFormat="1" applyFont="1" applyFill="1" applyBorder="1" applyAlignment="1">
      <alignment horizontal="right" vertical="top"/>
    </xf>
    <xf numFmtId="0" fontId="8" fillId="15" borderId="2" xfId="0" applyFont="1" applyFill="1" applyBorder="1" applyAlignment="1">
      <alignment horizontal="left" vertical="top"/>
    </xf>
    <xf numFmtId="0" fontId="8" fillId="15" borderId="8" xfId="0" applyFont="1" applyFill="1" applyBorder="1" applyAlignment="1">
      <alignment horizontal="left" vertical="top"/>
    </xf>
    <xf numFmtId="0" fontId="8" fillId="15" borderId="8" xfId="0" applyFont="1" applyFill="1" applyBorder="1" applyAlignment="1">
      <alignment vertical="center"/>
    </xf>
    <xf numFmtId="14" fontId="10" fillId="15" borderId="2" xfId="0" applyNumberFormat="1" applyFont="1" applyFill="1" applyBorder="1" applyAlignment="1">
      <alignment horizontal="right" vertical="top"/>
    </xf>
    <xf numFmtId="0" fontId="7" fillId="15" borderId="2" xfId="0" applyFont="1" applyFill="1" applyBorder="1" applyAlignment="1">
      <alignment vertical="top" wrapText="1"/>
    </xf>
    <xf numFmtId="0" fontId="7" fillId="15" borderId="8" xfId="0" applyFont="1" applyFill="1" applyBorder="1" applyAlignment="1">
      <alignment vertical="top" wrapText="1"/>
    </xf>
    <xf numFmtId="0" fontId="10" fillId="13" borderId="2" xfId="0" applyFont="1" applyFill="1" applyBorder="1" applyAlignment="1">
      <alignment horizontal="right" vertical="top"/>
    </xf>
    <xf numFmtId="167" fontId="10" fillId="13" borderId="2" xfId="0" applyNumberFormat="1" applyFont="1" applyFill="1" applyBorder="1" applyAlignment="1">
      <alignment horizontal="right" vertical="top"/>
    </xf>
    <xf numFmtId="14" fontId="10" fillId="13" borderId="2" xfId="0" applyNumberFormat="1" applyFont="1" applyFill="1" applyBorder="1" applyAlignment="1">
      <alignment horizontal="right" vertical="top"/>
    </xf>
    <xf numFmtId="4" fontId="21" fillId="15" borderId="2" xfId="0" applyNumberFormat="1" applyFont="1" applyFill="1" applyBorder="1" applyAlignment="1">
      <alignment vertical="top" wrapText="1"/>
    </xf>
    <xf numFmtId="4" fontId="7" fillId="15" borderId="1" xfId="0" applyNumberFormat="1" applyFont="1" applyFill="1" applyBorder="1" applyAlignment="1">
      <alignment vertical="top" wrapText="1"/>
    </xf>
    <xf numFmtId="4" fontId="43" fillId="15" borderId="9" xfId="0" applyNumberFormat="1" applyFont="1" applyFill="1" applyBorder="1" applyAlignment="1">
      <alignment horizontal="right" vertical="top" wrapText="1"/>
    </xf>
    <xf numFmtId="4" fontId="43" fillId="15" borderId="2" xfId="0" applyNumberFormat="1" applyFont="1" applyFill="1" applyBorder="1" applyAlignment="1">
      <alignment horizontal="right" vertical="top" wrapText="1"/>
    </xf>
    <xf numFmtId="4" fontId="78" fillId="15" borderId="2" xfId="0" applyNumberFormat="1" applyFont="1" applyFill="1" applyBorder="1" applyAlignment="1">
      <alignment horizontal="right" vertical="top" wrapText="1"/>
    </xf>
    <xf numFmtId="4" fontId="78" fillId="15" borderId="4" xfId="0" applyNumberFormat="1" applyFont="1" applyFill="1" applyBorder="1" applyAlignment="1">
      <alignment horizontal="right" vertical="top" wrapText="1"/>
    </xf>
    <xf numFmtId="0" fontId="10" fillId="17" borderId="6" xfId="0" applyFont="1" applyFill="1" applyBorder="1" applyAlignment="1">
      <alignment horizontal="left" vertical="top" wrapText="1"/>
    </xf>
    <xf numFmtId="0" fontId="10" fillId="17" borderId="6" xfId="0" applyFont="1" applyFill="1" applyBorder="1" applyAlignment="1">
      <alignment vertical="top" wrapText="1"/>
    </xf>
    <xf numFmtId="0" fontId="10" fillId="17" borderId="8" xfId="0" applyFont="1" applyFill="1" applyBorder="1" applyAlignment="1">
      <alignment horizontal="center" vertical="top" wrapText="1"/>
    </xf>
    <xf numFmtId="14" fontId="11" fillId="17" borderId="5" xfId="0" applyNumberFormat="1" applyFont="1" applyFill="1" applyBorder="1" applyAlignment="1">
      <alignment vertical="top" wrapText="1"/>
    </xf>
    <xf numFmtId="0" fontId="2" fillId="17" borderId="8" xfId="0" applyFont="1" applyFill="1" applyBorder="1" applyAlignment="1">
      <alignment horizontal="left" vertical="top" wrapText="1"/>
    </xf>
    <xf numFmtId="0" fontId="17" fillId="13" borderId="2" xfId="0" applyFont="1" applyFill="1" applyBorder="1" applyAlignment="1">
      <alignment horizontal="center" vertical="top" wrapText="1"/>
    </xf>
    <xf numFmtId="1" fontId="7" fillId="12" borderId="6" xfId="0" applyNumberFormat="1" applyFont="1" applyFill="1" applyBorder="1" applyAlignment="1">
      <alignment horizontal="center" vertical="top" wrapText="1"/>
    </xf>
    <xf numFmtId="14" fontId="7" fillId="12" borderId="6" xfId="0" applyNumberFormat="1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center" vertical="center"/>
    </xf>
    <xf numFmtId="0" fontId="14" fillId="12" borderId="2" xfId="0" applyFont="1" applyFill="1" applyBorder="1"/>
    <xf numFmtId="0" fontId="79" fillId="12" borderId="5" xfId="13" applyFont="1" applyFill="1" applyBorder="1" applyAlignment="1">
      <alignment horizontal="left" vertical="top" wrapText="1"/>
    </xf>
    <xf numFmtId="49" fontId="79" fillId="12" borderId="2" xfId="13" applyNumberFormat="1" applyFont="1" applyFill="1" applyBorder="1" applyAlignment="1">
      <alignment horizontal="left" vertical="top" wrapText="1"/>
    </xf>
    <xf numFmtId="1" fontId="79" fillId="12" borderId="8" xfId="13" applyNumberFormat="1" applyFont="1" applyFill="1" applyBorder="1" applyAlignment="1">
      <alignment horizontal="center" vertical="top" wrapText="1"/>
    </xf>
    <xf numFmtId="14" fontId="79" fillId="12" borderId="2" xfId="15" applyNumberFormat="1" applyFont="1" applyFill="1" applyBorder="1" applyAlignment="1">
      <alignment horizontal="center" vertical="top" wrapText="1"/>
    </xf>
    <xf numFmtId="0" fontId="79" fillId="12" borderId="2" xfId="0" applyFont="1" applyFill="1" applyBorder="1" applyAlignment="1">
      <alignment horizontal="left" vertical="top" wrapText="1"/>
    </xf>
    <xf numFmtId="0" fontId="79" fillId="12" borderId="2" xfId="0" applyFont="1" applyFill="1" applyBorder="1" applyAlignment="1">
      <alignment horizontal="center" vertical="top"/>
    </xf>
    <xf numFmtId="166" fontId="79" fillId="12" borderId="2" xfId="4" applyNumberFormat="1" applyFont="1" applyFill="1" applyBorder="1" applyAlignment="1">
      <alignment horizontal="left" vertical="top" wrapText="1"/>
    </xf>
    <xf numFmtId="166" fontId="17" fillId="12" borderId="5" xfId="4" applyNumberFormat="1" applyFont="1" applyFill="1" applyBorder="1" applyAlignment="1">
      <alignment vertical="top" wrapText="1"/>
    </xf>
    <xf numFmtId="0" fontId="79" fillId="12" borderId="8" xfId="0" applyFont="1" applyFill="1" applyBorder="1" applyAlignment="1">
      <alignment horizontal="center" vertical="center"/>
    </xf>
    <xf numFmtId="166" fontId="79" fillId="12" borderId="2" xfId="0" applyNumberFormat="1" applyFont="1" applyFill="1" applyBorder="1" applyAlignment="1">
      <alignment horizontal="center" vertical="top" wrapText="1"/>
    </xf>
    <xf numFmtId="1" fontId="79" fillId="12" borderId="2" xfId="0" applyNumberFormat="1" applyFont="1" applyFill="1" applyBorder="1" applyAlignment="1">
      <alignment horizontal="center" vertical="top" wrapText="1"/>
    </xf>
    <xf numFmtId="0" fontId="81" fillId="12" borderId="2" xfId="0" applyFont="1" applyFill="1" applyBorder="1"/>
    <xf numFmtId="0" fontId="39" fillId="13" borderId="2" xfId="0" applyFont="1" applyFill="1" applyBorder="1" applyAlignment="1">
      <alignment horizontal="center" vertical="center"/>
    </xf>
    <xf numFmtId="0" fontId="39" fillId="13" borderId="2" xfId="0" applyFont="1" applyFill="1" applyBorder="1" applyAlignment="1">
      <alignment horizontal="left" vertical="center"/>
    </xf>
    <xf numFmtId="0" fontId="39" fillId="13" borderId="5" xfId="0" applyFont="1" applyFill="1" applyBorder="1" applyAlignment="1">
      <alignment horizontal="left" vertical="center"/>
    </xf>
    <xf numFmtId="0" fontId="39" fillId="13" borderId="2" xfId="0" applyFont="1" applyFill="1" applyBorder="1" applyAlignment="1">
      <alignment horizontal="left" vertical="center" wrapText="1"/>
    </xf>
    <xf numFmtId="0" fontId="47" fillId="13" borderId="6" xfId="0" applyFont="1" applyFill="1" applyBorder="1" applyAlignment="1">
      <alignment horizontal="left" vertical="center"/>
    </xf>
    <xf numFmtId="49" fontId="17" fillId="11" borderId="2" xfId="0" applyNumberFormat="1" applyFont="1" applyFill="1" applyBorder="1" applyAlignment="1">
      <alignment horizontal="left" vertical="top" wrapText="1"/>
    </xf>
    <xf numFmtId="168" fontId="21" fillId="11" borderId="3" xfId="0" applyNumberFormat="1" applyFont="1" applyFill="1" applyBorder="1" applyAlignment="1">
      <alignment horizontal="right" vertical="top" wrapText="1"/>
    </xf>
    <xf numFmtId="168" fontId="21" fillId="11" borderId="2" xfId="0" applyNumberFormat="1" applyFont="1" applyFill="1" applyBorder="1" applyAlignment="1">
      <alignment horizontal="right" vertical="top" wrapText="1"/>
    </xf>
    <xf numFmtId="1" fontId="17" fillId="11" borderId="2" xfId="0" applyNumberFormat="1" applyFont="1" applyFill="1" applyBorder="1" applyAlignment="1">
      <alignment horizontal="center" vertical="top" wrapText="1"/>
    </xf>
    <xf numFmtId="0" fontId="0" fillId="11" borderId="2" xfId="0" applyFill="1" applyBorder="1"/>
    <xf numFmtId="0" fontId="7" fillId="11" borderId="2" xfId="0" applyFont="1" applyFill="1" applyBorder="1"/>
    <xf numFmtId="0" fontId="7" fillId="11" borderId="2" xfId="0" applyFont="1" applyFill="1" applyBorder="1" applyAlignment="1">
      <alignment wrapText="1"/>
    </xf>
    <xf numFmtId="4" fontId="0" fillId="13" borderId="0" xfId="0" applyNumberFormat="1" applyFill="1"/>
    <xf numFmtId="0" fontId="12" fillId="14" borderId="8" xfId="0" applyFont="1" applyFill="1" applyBorder="1" applyAlignment="1">
      <alignment horizontal="left" vertical="top"/>
    </xf>
    <xf numFmtId="0" fontId="12" fillId="14" borderId="8" xfId="0" applyFont="1" applyFill="1" applyBorder="1" applyAlignment="1">
      <alignment horizontal="center" vertical="center"/>
    </xf>
    <xf numFmtId="1" fontId="10" fillId="14" borderId="8" xfId="0" applyNumberFormat="1" applyFont="1" applyFill="1" applyBorder="1" applyAlignment="1">
      <alignment horizontal="left" vertical="center"/>
    </xf>
    <xf numFmtId="4" fontId="34" fillId="0" borderId="8" xfId="0" applyNumberFormat="1" applyFont="1" applyBorder="1" applyAlignment="1">
      <alignment horizontal="center"/>
    </xf>
    <xf numFmtId="14" fontId="52" fillId="13" borderId="6" xfId="0" applyNumberFormat="1" applyFont="1" applyFill="1" applyBorder="1" applyAlignment="1">
      <alignment horizontal="center" vertical="center"/>
    </xf>
    <xf numFmtId="1" fontId="52" fillId="13" borderId="2" xfId="0" applyNumberFormat="1" applyFont="1" applyFill="1" applyBorder="1" applyAlignment="1">
      <alignment horizontal="center" vertical="center"/>
    </xf>
    <xf numFmtId="1" fontId="52" fillId="13" borderId="2" xfId="0" applyNumberFormat="1" applyFont="1" applyFill="1" applyBorder="1" applyAlignment="1">
      <alignment horizontal="left" vertical="center"/>
    </xf>
    <xf numFmtId="1" fontId="39" fillId="13" borderId="5" xfId="0" applyNumberFormat="1" applyFont="1" applyFill="1" applyBorder="1" applyAlignment="1">
      <alignment horizontal="left" vertical="center"/>
    </xf>
    <xf numFmtId="1" fontId="52" fillId="13" borderId="2" xfId="0" applyNumberFormat="1" applyFont="1" applyFill="1" applyBorder="1" applyAlignment="1">
      <alignment horizontal="left" vertical="center" wrapText="1"/>
    </xf>
    <xf numFmtId="1" fontId="52" fillId="13" borderId="8" xfId="0" applyNumberFormat="1" applyFont="1" applyFill="1" applyBorder="1" applyAlignment="1">
      <alignment horizontal="left" vertical="center"/>
    </xf>
    <xf numFmtId="1" fontId="18" fillId="13" borderId="2" xfId="0" applyNumberFormat="1" applyFont="1" applyFill="1" applyBorder="1"/>
    <xf numFmtId="0" fontId="34" fillId="13" borderId="2" xfId="0" applyFont="1" applyFill="1" applyBorder="1"/>
    <xf numFmtId="14" fontId="52" fillId="15" borderId="6" xfId="0" applyNumberFormat="1" applyFont="1" applyFill="1" applyBorder="1" applyAlignment="1">
      <alignment horizontal="center" vertical="center"/>
    </xf>
    <xf numFmtId="1" fontId="52" fillId="15" borderId="2" xfId="0" applyNumberFormat="1" applyFont="1" applyFill="1" applyBorder="1" applyAlignment="1">
      <alignment horizontal="center" vertical="center"/>
    </xf>
    <xf numFmtId="1" fontId="52" fillId="15" borderId="2" xfId="0" applyNumberFormat="1" applyFont="1" applyFill="1" applyBorder="1" applyAlignment="1">
      <alignment horizontal="left" vertical="center"/>
    </xf>
    <xf numFmtId="1" fontId="39" fillId="15" borderId="5" xfId="0" applyNumberFormat="1" applyFont="1" applyFill="1" applyBorder="1" applyAlignment="1">
      <alignment horizontal="left" vertical="center"/>
    </xf>
    <xf numFmtId="1" fontId="52" fillId="15" borderId="2" xfId="0" applyNumberFormat="1" applyFont="1" applyFill="1" applyBorder="1" applyAlignment="1">
      <alignment horizontal="left" vertical="center" wrapText="1"/>
    </xf>
    <xf numFmtId="1" fontId="52" fillId="15" borderId="8" xfId="0" applyNumberFormat="1" applyFont="1" applyFill="1" applyBorder="1" applyAlignment="1">
      <alignment horizontal="left" vertical="center"/>
    </xf>
    <xf numFmtId="1" fontId="52" fillId="15" borderId="19" xfId="0" applyNumberFormat="1" applyFont="1" applyFill="1" applyBorder="1" applyAlignment="1">
      <alignment horizontal="left" vertical="center"/>
    </xf>
    <xf numFmtId="1" fontId="18" fillId="15" borderId="19" xfId="0" applyNumberFormat="1" applyFont="1" applyFill="1" applyBorder="1"/>
    <xf numFmtId="14" fontId="39" fillId="13" borderId="6" xfId="0" applyNumberFormat="1" applyFont="1" applyFill="1" applyBorder="1" applyAlignment="1">
      <alignment horizontal="center" vertical="center"/>
    </xf>
    <xf numFmtId="49" fontId="39" fillId="13" borderId="5" xfId="0" applyNumberFormat="1" applyFont="1" applyFill="1" applyBorder="1" applyAlignment="1">
      <alignment horizontal="left" vertical="top"/>
    </xf>
    <xf numFmtId="49" fontId="52" fillId="13" borderId="2" xfId="0" applyNumberFormat="1" applyFont="1" applyFill="1" applyBorder="1" applyAlignment="1">
      <alignment horizontal="left" vertical="top"/>
    </xf>
    <xf numFmtId="49" fontId="52" fillId="13" borderId="2" xfId="0" applyNumberFormat="1" applyFont="1" applyFill="1" applyBorder="1" applyAlignment="1">
      <alignment horizontal="left" vertical="center" wrapText="1"/>
    </xf>
    <xf numFmtId="166" fontId="10" fillId="13" borderId="8" xfId="0" applyNumberFormat="1" applyFont="1" applyFill="1" applyBorder="1" applyAlignment="1">
      <alignment horizontal="center" vertical="center"/>
    </xf>
    <xf numFmtId="49" fontId="52" fillId="15" borderId="5" xfId="0" applyNumberFormat="1" applyFont="1" applyFill="1" applyBorder="1" applyAlignment="1">
      <alignment horizontal="left" vertical="top"/>
    </xf>
    <xf numFmtId="49" fontId="52" fillId="15" borderId="2" xfId="0" applyNumberFormat="1" applyFont="1" applyFill="1" applyBorder="1" applyAlignment="1">
      <alignment horizontal="left" vertical="top"/>
    </xf>
    <xf numFmtId="49" fontId="39" fillId="15" borderId="5" xfId="0" applyNumberFormat="1" applyFont="1" applyFill="1" applyBorder="1" applyAlignment="1">
      <alignment horizontal="left" vertical="top"/>
    </xf>
    <xf numFmtId="49" fontId="52" fillId="15" borderId="2" xfId="0" applyNumberFormat="1" applyFont="1" applyFill="1" applyBorder="1" applyAlignment="1">
      <alignment horizontal="left" vertical="center" wrapText="1"/>
    </xf>
    <xf numFmtId="166" fontId="10" fillId="15" borderId="8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 vertical="top"/>
    </xf>
    <xf numFmtId="1" fontId="14" fillId="2" borderId="0" xfId="0" applyNumberFormat="1" applyFont="1" applyFill="1" applyAlignment="1">
      <alignment horizontal="left" vertical="center"/>
    </xf>
    <xf numFmtId="0" fontId="24" fillId="12" borderId="2" xfId="0" applyFont="1" applyFill="1" applyBorder="1" applyAlignment="1">
      <alignment horizontal="center" vertical="top" wrapText="1"/>
    </xf>
    <xf numFmtId="0" fontId="17" fillId="12" borderId="2" xfId="0" applyFont="1" applyFill="1" applyBorder="1" applyAlignment="1">
      <alignment horizontal="center" vertical="top"/>
    </xf>
    <xf numFmtId="0" fontId="24" fillId="12" borderId="2" xfId="0" applyFont="1" applyFill="1" applyBorder="1" applyAlignment="1">
      <alignment vertical="top" wrapText="1"/>
    </xf>
    <xf numFmtId="167" fontId="7" fillId="12" borderId="2" xfId="0" applyNumberFormat="1" applyFont="1" applyFill="1" applyBorder="1" applyAlignment="1">
      <alignment horizontal="center" vertical="top"/>
    </xf>
    <xf numFmtId="0" fontId="87" fillId="12" borderId="2" xfId="0" applyFont="1" applyFill="1" applyBorder="1" applyAlignment="1">
      <alignment horizontal="left" vertical="center" wrapText="1"/>
    </xf>
    <xf numFmtId="0" fontId="88" fillId="12" borderId="2" xfId="0" applyFont="1" applyFill="1" applyBorder="1" applyAlignment="1">
      <alignment horizontal="left" vertical="center" wrapText="1"/>
    </xf>
    <xf numFmtId="0" fontId="7" fillId="12" borderId="2" xfId="0" applyFont="1" applyFill="1" applyBorder="1" applyAlignment="1">
      <alignment horizontal="center"/>
    </xf>
    <xf numFmtId="0" fontId="89" fillId="12" borderId="2" xfId="0" applyFont="1" applyFill="1" applyBorder="1" applyAlignment="1">
      <alignment vertical="top" wrapText="1"/>
    </xf>
    <xf numFmtId="0" fontId="79" fillId="12" borderId="2" xfId="0" applyFont="1" applyFill="1" applyBorder="1" applyAlignment="1">
      <alignment horizontal="center" vertical="center" wrapText="1"/>
    </xf>
    <xf numFmtId="0" fontId="79" fillId="12" borderId="2" xfId="0" applyFont="1" applyFill="1" applyBorder="1" applyAlignment="1">
      <alignment vertical="top" wrapText="1"/>
    </xf>
    <xf numFmtId="0" fontId="86" fillId="12" borderId="2" xfId="0" applyFont="1" applyFill="1" applyBorder="1" applyAlignment="1">
      <alignment vertical="center" wrapText="1"/>
    </xf>
    <xf numFmtId="0" fontId="79" fillId="12" borderId="2" xfId="0" applyFont="1" applyFill="1" applyBorder="1" applyAlignment="1">
      <alignment vertical="center" wrapText="1"/>
    </xf>
    <xf numFmtId="0" fontId="79" fillId="12" borderId="2" xfId="0" applyFont="1" applyFill="1" applyBorder="1" applyAlignment="1">
      <alignment horizontal="center" vertical="top" wrapText="1"/>
    </xf>
    <xf numFmtId="0" fontId="90" fillId="12" borderId="2" xfId="0" applyFont="1" applyFill="1" applyBorder="1" applyAlignment="1">
      <alignment vertical="top" wrapText="1"/>
    </xf>
    <xf numFmtId="0" fontId="79" fillId="12" borderId="2" xfId="0" applyFont="1" applyFill="1" applyBorder="1" applyAlignment="1">
      <alignment horizontal="center" vertical="center"/>
    </xf>
    <xf numFmtId="0" fontId="79" fillId="12" borderId="2" xfId="0" applyFont="1" applyFill="1" applyBorder="1" applyAlignment="1">
      <alignment wrapText="1"/>
    </xf>
    <xf numFmtId="0" fontId="92" fillId="12" borderId="2" xfId="0" applyFont="1" applyFill="1" applyBorder="1" applyAlignment="1">
      <alignment vertical="top" wrapText="1"/>
    </xf>
    <xf numFmtId="0" fontId="92" fillId="12" borderId="2" xfId="0" applyFont="1" applyFill="1" applyBorder="1" applyAlignment="1">
      <alignment horizontal="left" vertical="center" wrapText="1"/>
    </xf>
    <xf numFmtId="0" fontId="92" fillId="12" borderId="2" xfId="0" applyFont="1" applyFill="1" applyBorder="1" applyAlignment="1">
      <alignment vertical="center" wrapText="1"/>
    </xf>
    <xf numFmtId="0" fontId="79" fillId="12" borderId="2" xfId="0" applyFont="1" applyFill="1" applyBorder="1"/>
    <xf numFmtId="0" fontId="93" fillId="12" borderId="2" xfId="0" applyFont="1" applyFill="1" applyBorder="1" applyAlignment="1">
      <alignment vertical="top" wrapText="1"/>
    </xf>
    <xf numFmtId="0" fontId="79" fillId="0" borderId="2" xfId="0" applyFont="1" applyBorder="1" applyAlignment="1">
      <alignment horizontal="center" vertical="center" wrapText="1"/>
    </xf>
    <xf numFmtId="0" fontId="79" fillId="12" borderId="2" xfId="0" applyFont="1" applyFill="1" applyBorder="1" applyAlignment="1">
      <alignment horizontal="left" vertical="center"/>
    </xf>
    <xf numFmtId="0" fontId="93" fillId="12" borderId="2" xfId="0" applyFont="1" applyFill="1" applyBorder="1" applyAlignment="1">
      <alignment vertical="center" wrapText="1"/>
    </xf>
    <xf numFmtId="0" fontId="93" fillId="12" borderId="2" xfId="0" applyFont="1" applyFill="1" applyBorder="1" applyAlignment="1">
      <alignment wrapText="1"/>
    </xf>
    <xf numFmtId="0" fontId="14" fillId="15" borderId="2" xfId="0" applyFont="1" applyFill="1" applyBorder="1" applyAlignment="1">
      <alignment vertical="top" wrapText="1"/>
    </xf>
    <xf numFmtId="0" fontId="10" fillId="15" borderId="2" xfId="0" applyFont="1" applyFill="1" applyBorder="1" applyAlignment="1">
      <alignment vertical="center"/>
    </xf>
    <xf numFmtId="0" fontId="10" fillId="15" borderId="2" xfId="0" applyFont="1" applyFill="1" applyBorder="1" applyAlignment="1">
      <alignment horizontal="right" vertical="center"/>
    </xf>
    <xf numFmtId="0" fontId="14" fillId="14" borderId="2" xfId="0" applyFont="1" applyFill="1" applyBorder="1" applyAlignment="1">
      <alignment vertical="top" wrapText="1"/>
    </xf>
    <xf numFmtId="4" fontId="64" fillId="12" borderId="2" xfId="0" applyNumberFormat="1" applyFont="1" applyFill="1" applyBorder="1" applyAlignment="1">
      <alignment horizontal="right" vertical="top"/>
    </xf>
    <xf numFmtId="0" fontId="24" fillId="15" borderId="2" xfId="0" applyFont="1" applyFill="1" applyBorder="1" applyAlignment="1">
      <alignment horizontal="left" vertical="top" wrapText="1"/>
    </xf>
    <xf numFmtId="0" fontId="0" fillId="17" borderId="2" xfId="0" applyFill="1" applyBorder="1" applyAlignment="1">
      <alignment horizontal="center" vertical="center"/>
    </xf>
    <xf numFmtId="0" fontId="7" fillId="17" borderId="2" xfId="0" applyFont="1" applyFill="1" applyBorder="1" applyAlignment="1">
      <alignment vertical="top" wrapText="1"/>
    </xf>
    <xf numFmtId="0" fontId="24" fillId="17" borderId="2" xfId="0" applyFont="1" applyFill="1" applyBorder="1" applyAlignment="1">
      <alignment horizontal="left" vertical="top" wrapText="1"/>
    </xf>
    <xf numFmtId="0" fontId="14" fillId="17" borderId="2" xfId="0" applyFont="1" applyFill="1" applyBorder="1" applyAlignment="1">
      <alignment vertical="top" wrapText="1"/>
    </xf>
    <xf numFmtId="167" fontId="79" fillId="12" borderId="2" xfId="0" applyNumberFormat="1" applyFont="1" applyFill="1" applyBorder="1" applyAlignment="1">
      <alignment horizontal="center" vertical="top" wrapText="1"/>
    </xf>
    <xf numFmtId="167" fontId="7" fillId="0" borderId="2" xfId="0" applyNumberFormat="1" applyFont="1" applyBorder="1" applyAlignment="1">
      <alignment horizontal="center" vertical="top"/>
    </xf>
    <xf numFmtId="167" fontId="79" fillId="12" borderId="2" xfId="0" applyNumberFormat="1" applyFont="1" applyFill="1" applyBorder="1" applyAlignment="1">
      <alignment horizontal="center" vertical="top"/>
    </xf>
    <xf numFmtId="167" fontId="7" fillId="2" borderId="2" xfId="0" applyNumberFormat="1" applyFont="1" applyFill="1" applyBorder="1" applyAlignment="1">
      <alignment horizontal="center" vertical="top"/>
    </xf>
    <xf numFmtId="167" fontId="10" fillId="15" borderId="2" xfId="0" applyNumberFormat="1" applyFont="1" applyFill="1" applyBorder="1" applyAlignment="1">
      <alignment horizontal="center" vertical="top"/>
    </xf>
    <xf numFmtId="167" fontId="10" fillId="17" borderId="2" xfId="0" applyNumberFormat="1" applyFont="1" applyFill="1" applyBorder="1" applyAlignment="1">
      <alignment horizontal="center" vertical="top"/>
    </xf>
    <xf numFmtId="167" fontId="0" fillId="0" borderId="0" xfId="0" applyNumberFormat="1" applyAlignment="1">
      <alignment horizontal="center" vertical="top"/>
    </xf>
    <xf numFmtId="167" fontId="3" fillId="0" borderId="0" xfId="0" applyNumberFormat="1" applyFont="1" applyAlignment="1">
      <alignment horizontal="center" vertical="top"/>
    </xf>
    <xf numFmtId="167" fontId="17" fillId="12" borderId="2" xfId="0" applyNumberFormat="1" applyFont="1" applyFill="1" applyBorder="1" applyAlignment="1">
      <alignment horizontal="center" vertical="top"/>
    </xf>
    <xf numFmtId="167" fontId="7" fillId="12" borderId="2" xfId="0" applyNumberFormat="1" applyFont="1" applyFill="1" applyBorder="1" applyAlignment="1">
      <alignment horizontal="center" vertical="top" wrapText="1"/>
    </xf>
    <xf numFmtId="4" fontId="34" fillId="17" borderId="8" xfId="0" applyNumberFormat="1" applyFont="1" applyFill="1" applyBorder="1"/>
    <xf numFmtId="4" fontId="0" fillId="17" borderId="2" xfId="0" applyNumberFormat="1" applyFill="1" applyBorder="1"/>
    <xf numFmtId="4" fontId="34" fillId="17" borderId="2" xfId="0" applyNumberFormat="1" applyFont="1" applyFill="1" applyBorder="1"/>
    <xf numFmtId="4" fontId="0" fillId="17" borderId="0" xfId="0" applyNumberFormat="1" applyFill="1"/>
    <xf numFmtId="0" fontId="34" fillId="17" borderId="2" xfId="0" applyFont="1" applyFill="1" applyBorder="1"/>
    <xf numFmtId="4" fontId="34" fillId="17" borderId="0" xfId="0" applyNumberFormat="1" applyFont="1" applyFill="1"/>
    <xf numFmtId="4" fontId="0" fillId="17" borderId="8" xfId="0" applyNumberFormat="1" applyFill="1" applyBorder="1"/>
    <xf numFmtId="4" fontId="34" fillId="17" borderId="8" xfId="0" applyNumberFormat="1" applyFont="1" applyFill="1" applyBorder="1" applyAlignment="1">
      <alignment horizontal="right"/>
    </xf>
    <xf numFmtId="0" fontId="0" fillId="15" borderId="8" xfId="0" applyFill="1" applyBorder="1"/>
    <xf numFmtId="4" fontId="42" fillId="15" borderId="8" xfId="0" applyNumberFormat="1" applyFont="1" applyFill="1" applyBorder="1" applyAlignment="1">
      <alignment horizontal="center"/>
    </xf>
    <xf numFmtId="4" fontId="34" fillId="15" borderId="2" xfId="0" applyNumberFormat="1" applyFont="1" applyFill="1" applyBorder="1" applyAlignment="1">
      <alignment horizontal="center"/>
    </xf>
    <xf numFmtId="4" fontId="34" fillId="15" borderId="2" xfId="0" applyNumberFormat="1" applyFont="1" applyFill="1" applyBorder="1"/>
    <xf numFmtId="4" fontId="0" fillId="15" borderId="0" xfId="0" applyNumberFormat="1" applyFill="1"/>
    <xf numFmtId="0" fontId="34" fillId="15" borderId="2" xfId="0" applyFont="1" applyFill="1" applyBorder="1" applyAlignment="1">
      <alignment horizontal="center"/>
    </xf>
    <xf numFmtId="4" fontId="0" fillId="15" borderId="2" xfId="0" applyNumberFormat="1" applyFill="1" applyBorder="1"/>
    <xf numFmtId="0" fontId="34" fillId="15" borderId="0" xfId="0" applyFont="1" applyFill="1" applyAlignment="1">
      <alignment horizontal="center"/>
    </xf>
    <xf numFmtId="0" fontId="34" fillId="15" borderId="8" xfId="0" applyFont="1" applyFill="1" applyBorder="1" applyAlignment="1">
      <alignment horizontal="right"/>
    </xf>
    <xf numFmtId="0" fontId="34" fillId="15" borderId="8" xfId="0" applyFont="1" applyFill="1" applyBorder="1"/>
    <xf numFmtId="4" fontId="34" fillId="15" borderId="8" xfId="0" applyNumberFormat="1" applyFont="1" applyFill="1" applyBorder="1" applyAlignment="1">
      <alignment horizontal="right"/>
    </xf>
    <xf numFmtId="4" fontId="34" fillId="15" borderId="8" xfId="0" applyNumberFormat="1" applyFont="1" applyFill="1" applyBorder="1"/>
    <xf numFmtId="0" fontId="34" fillId="15" borderId="2" xfId="0" applyFont="1" applyFill="1" applyBorder="1"/>
    <xf numFmtId="4" fontId="34" fillId="15" borderId="0" xfId="0" applyNumberFormat="1" applyFont="1" applyFill="1"/>
    <xf numFmtId="167" fontId="23" fillId="0" borderId="2" xfId="0" applyNumberFormat="1" applyFont="1" applyBorder="1" applyAlignment="1">
      <alignment horizontal="right" vertical="top"/>
    </xf>
    <xf numFmtId="4" fontId="23" fillId="0" borderId="2" xfId="0" applyNumberFormat="1" applyFont="1" applyBorder="1" applyAlignment="1">
      <alignment horizontal="right" vertical="top"/>
    </xf>
    <xf numFmtId="4" fontId="7" fillId="0" borderId="9" xfId="0" applyNumberFormat="1" applyFont="1" applyBorder="1" applyAlignment="1">
      <alignment horizontal="right" vertical="top" wrapText="1"/>
    </xf>
    <xf numFmtId="14" fontId="21" fillId="0" borderId="5" xfId="0" applyNumberFormat="1" applyFont="1" applyBorder="1" applyAlignment="1">
      <alignment horizontal="right" vertical="top" wrapText="1"/>
    </xf>
    <xf numFmtId="1" fontId="17" fillId="0" borderId="8" xfId="0" applyNumberFormat="1" applyFont="1" applyBorder="1" applyAlignment="1">
      <alignment horizontal="left" vertical="center"/>
    </xf>
    <xf numFmtId="0" fontId="14" fillId="2" borderId="2" xfId="0" applyFont="1" applyFill="1" applyBorder="1" applyAlignment="1">
      <alignment horizontal="left"/>
    </xf>
    <xf numFmtId="14" fontId="7" fillId="12" borderId="19" xfId="0" applyNumberFormat="1" applyFont="1" applyFill="1" applyBorder="1" applyAlignment="1">
      <alignment horizontal="left" vertical="top" wrapText="1"/>
    </xf>
    <xf numFmtId="0" fontId="7" fillId="21" borderId="8" xfId="0" applyFont="1" applyFill="1" applyBorder="1" applyAlignment="1">
      <alignment horizontal="center" vertical="top" wrapText="1"/>
    </xf>
    <xf numFmtId="0" fontId="24" fillId="20" borderId="5" xfId="0" applyFont="1" applyFill="1" applyBorder="1" applyAlignment="1">
      <alignment horizontal="left" vertical="top"/>
    </xf>
    <xf numFmtId="0" fontId="78" fillId="2" borderId="8" xfId="0" applyFont="1" applyFill="1" applyBorder="1" applyAlignment="1">
      <alignment horizontal="center" vertical="top" wrapText="1"/>
    </xf>
    <xf numFmtId="0" fontId="94" fillId="12" borderId="2" xfId="0" applyFont="1" applyFill="1" applyBorder="1" applyAlignment="1">
      <alignment horizontal="left" vertical="center" wrapText="1"/>
    </xf>
    <xf numFmtId="0" fontId="95" fillId="0" borderId="0" xfId="0" applyFont="1" applyAlignment="1">
      <alignment horizontal="left" vertical="center" wrapText="1"/>
    </xf>
    <xf numFmtId="0" fontId="0" fillId="21" borderId="8" xfId="0" applyFill="1" applyBorder="1"/>
    <xf numFmtId="0" fontId="100" fillId="2" borderId="8" xfId="0" applyFont="1" applyFill="1" applyBorder="1" applyAlignment="1">
      <alignment horizontal="center" vertical="top" wrapText="1"/>
    </xf>
    <xf numFmtId="0" fontId="17" fillId="2" borderId="2" xfId="7" applyFont="1" applyFill="1" applyBorder="1" applyAlignment="1">
      <alignment horizontal="left" vertical="top" wrapText="1"/>
    </xf>
    <xf numFmtId="0" fontId="7" fillId="21" borderId="9" xfId="0" applyFont="1" applyFill="1" applyBorder="1" applyAlignment="1">
      <alignment horizontal="center" vertical="top" wrapText="1"/>
    </xf>
    <xf numFmtId="0" fontId="7" fillId="12" borderId="9" xfId="0" applyFont="1" applyFill="1" applyBorder="1" applyAlignment="1">
      <alignment horizontal="center" vertical="top" wrapText="1"/>
    </xf>
    <xf numFmtId="0" fontId="24" fillId="0" borderId="3" xfId="0" applyFont="1" applyBorder="1" applyAlignment="1">
      <alignment horizontal="left" vertical="top"/>
    </xf>
    <xf numFmtId="0" fontId="24" fillId="0" borderId="4" xfId="0" applyFont="1" applyBorder="1" applyAlignment="1">
      <alignment horizontal="left" vertical="top"/>
    </xf>
    <xf numFmtId="1" fontId="78" fillId="2" borderId="8" xfId="0" applyNumberFormat="1" applyFont="1" applyFill="1" applyBorder="1" applyAlignment="1">
      <alignment horizontal="left" vertical="center" wrapText="1"/>
    </xf>
    <xf numFmtId="0" fontId="7" fillId="22" borderId="2" xfId="0" applyFont="1" applyFill="1" applyBorder="1" applyAlignment="1">
      <alignment horizontal="center" vertical="top"/>
    </xf>
    <xf numFmtId="0" fontId="7" fillId="22" borderId="1" xfId="0" applyFont="1" applyFill="1" applyBorder="1" applyAlignment="1">
      <alignment horizontal="center" vertical="top"/>
    </xf>
    <xf numFmtId="0" fontId="10" fillId="14" borderId="8" xfId="0" applyFont="1" applyFill="1" applyBorder="1" applyAlignment="1">
      <alignment horizontal="left" vertical="top"/>
    </xf>
    <xf numFmtId="0" fontId="79" fillId="2" borderId="14" xfId="0" applyFont="1" applyFill="1" applyBorder="1" applyAlignment="1">
      <alignment vertical="top" wrapText="1"/>
    </xf>
    <xf numFmtId="14" fontId="18" fillId="3" borderId="6" xfId="0" applyNumberFormat="1" applyFont="1" applyFill="1" applyBorder="1" applyAlignment="1">
      <alignment horizontal="center" vertical="top"/>
    </xf>
    <xf numFmtId="14" fontId="7" fillId="0" borderId="6" xfId="0" applyNumberFormat="1" applyFont="1" applyBorder="1" applyAlignment="1">
      <alignment horizontal="center" vertical="top"/>
    </xf>
    <xf numFmtId="14" fontId="7" fillId="13" borderId="6" xfId="0" applyNumberFormat="1" applyFont="1" applyFill="1" applyBorder="1" applyAlignment="1">
      <alignment horizontal="center" vertical="top"/>
    </xf>
    <xf numFmtId="0" fontId="14" fillId="13" borderId="2" xfId="0" applyFont="1" applyFill="1" applyBorder="1" applyAlignment="1">
      <alignment horizontal="center" vertical="top"/>
    </xf>
    <xf numFmtId="0" fontId="14" fillId="13" borderId="0" xfId="0" applyFont="1" applyFill="1" applyAlignment="1">
      <alignment vertical="top"/>
    </xf>
    <xf numFmtId="4" fontId="79" fillId="13" borderId="2" xfId="0" applyNumberFormat="1" applyFont="1" applyFill="1" applyBorder="1" applyAlignment="1">
      <alignment vertical="top"/>
    </xf>
    <xf numFmtId="14" fontId="14" fillId="13" borderId="0" xfId="0" applyNumberFormat="1" applyFont="1" applyFill="1" applyAlignment="1">
      <alignment horizontal="center" vertical="top"/>
    </xf>
    <xf numFmtId="0" fontId="14" fillId="13" borderId="0" xfId="0" applyFont="1" applyFill="1" applyAlignment="1">
      <alignment horizontal="center" vertical="top"/>
    </xf>
    <xf numFmtId="14" fontId="79" fillId="16" borderId="6" xfId="0" applyNumberFormat="1" applyFont="1" applyFill="1" applyBorder="1" applyAlignment="1">
      <alignment horizontal="center" vertical="top"/>
    </xf>
    <xf numFmtId="14" fontId="7" fillId="17" borderId="6" xfId="0" applyNumberFormat="1" applyFont="1" applyFill="1" applyBorder="1" applyAlignment="1">
      <alignment horizontal="center" vertical="top"/>
    </xf>
    <xf numFmtId="14" fontId="17" fillId="13" borderId="6" xfId="0" applyNumberFormat="1" applyFont="1" applyFill="1" applyBorder="1" applyAlignment="1">
      <alignment horizontal="center" vertical="top"/>
    </xf>
    <xf numFmtId="14" fontId="17" fillId="6" borderId="6" xfId="0" applyNumberFormat="1" applyFont="1" applyFill="1" applyBorder="1" applyAlignment="1">
      <alignment horizontal="center" vertical="top"/>
    </xf>
    <xf numFmtId="14" fontId="17" fillId="2" borderId="6" xfId="0" applyNumberFormat="1" applyFont="1" applyFill="1" applyBorder="1" applyAlignment="1">
      <alignment horizontal="center" vertical="top"/>
    </xf>
    <xf numFmtId="14" fontId="17" fillId="13" borderId="6" xfId="0" applyNumberFormat="1" applyFont="1" applyFill="1" applyBorder="1" applyAlignment="1">
      <alignment horizontal="center" vertical="top" wrapText="1"/>
    </xf>
    <xf numFmtId="14" fontId="7" fillId="2" borderId="10" xfId="1" applyNumberFormat="1" applyFont="1" applyFill="1" applyBorder="1" applyAlignment="1">
      <alignment horizontal="center" vertical="top"/>
    </xf>
    <xf numFmtId="14" fontId="17" fillId="2" borderId="10" xfId="0" applyNumberFormat="1" applyFont="1" applyFill="1" applyBorder="1" applyAlignment="1">
      <alignment horizontal="center" vertical="top"/>
    </xf>
    <xf numFmtId="14" fontId="17" fillId="2" borderId="22" xfId="0" applyNumberFormat="1" applyFont="1" applyFill="1" applyBorder="1" applyAlignment="1">
      <alignment horizontal="center" vertical="top"/>
    </xf>
    <xf numFmtId="0" fontId="10" fillId="12" borderId="2" xfId="0" applyFont="1" applyFill="1" applyBorder="1" applyAlignment="1">
      <alignment horizontal="left" vertical="top"/>
    </xf>
    <xf numFmtId="4" fontId="79" fillId="12" borderId="2" xfId="0" applyNumberFormat="1" applyFont="1" applyFill="1" applyBorder="1" applyAlignment="1">
      <alignment vertical="top"/>
    </xf>
    <xf numFmtId="4" fontId="79" fillId="15" borderId="2" xfId="0" applyNumberFormat="1" applyFont="1" applyFill="1" applyBorder="1" applyAlignment="1">
      <alignment vertical="top"/>
    </xf>
    <xf numFmtId="4" fontId="79" fillId="11" borderId="3" xfId="0" applyNumberFormat="1" applyFont="1" applyFill="1" applyBorder="1" applyAlignment="1">
      <alignment horizontal="right" vertical="top" wrapText="1"/>
    </xf>
    <xf numFmtId="4" fontId="79" fillId="11" borderId="2" xfId="0" applyNumberFormat="1" applyFont="1" applyFill="1" applyBorder="1" applyAlignment="1">
      <alignment vertical="top" wrapText="1"/>
    </xf>
    <xf numFmtId="4" fontId="79" fillId="11" borderId="1" xfId="0" applyNumberFormat="1" applyFont="1" applyFill="1" applyBorder="1" applyAlignment="1">
      <alignment horizontal="right" vertical="top" wrapText="1"/>
    </xf>
    <xf numFmtId="4" fontId="79" fillId="11" borderId="3" xfId="0" applyNumberFormat="1" applyFont="1" applyFill="1" applyBorder="1" applyAlignment="1">
      <alignment horizontal="right" vertical="top"/>
    </xf>
    <xf numFmtId="0" fontId="7" fillId="11" borderId="11" xfId="0" applyFont="1" applyFill="1" applyBorder="1" applyAlignment="1">
      <alignment horizontal="left" vertical="top"/>
    </xf>
    <xf numFmtId="4" fontId="78" fillId="2" borderId="1" xfId="0" applyNumberFormat="1" applyFont="1" applyFill="1" applyBorder="1" applyAlignment="1">
      <alignment horizontal="right" vertical="top" wrapText="1"/>
    </xf>
    <xf numFmtId="4" fontId="86" fillId="12" borderId="2" xfId="0" applyNumberFormat="1" applyFont="1" applyFill="1" applyBorder="1"/>
    <xf numFmtId="0" fontId="34" fillId="12" borderId="0" xfId="0" applyFont="1" applyFill="1" applyAlignment="1">
      <alignment vertical="top" wrapText="1"/>
    </xf>
    <xf numFmtId="0" fontId="34" fillId="12" borderId="0" xfId="0" applyFont="1" applyFill="1" applyAlignment="1">
      <alignment vertical="top"/>
    </xf>
    <xf numFmtId="0" fontId="18" fillId="12" borderId="2" xfId="0" applyFont="1" applyFill="1" applyBorder="1" applyAlignment="1">
      <alignment horizontal="left" vertical="top" wrapText="1"/>
    </xf>
    <xf numFmtId="0" fontId="10" fillId="12" borderId="9" xfId="0" applyFont="1" applyFill="1" applyBorder="1" applyAlignment="1">
      <alignment horizontal="right" vertical="top" wrapText="1"/>
    </xf>
    <xf numFmtId="0" fontId="10" fillId="12" borderId="9" xfId="0" applyFont="1" applyFill="1" applyBorder="1" applyAlignment="1">
      <alignment horizontal="center" vertical="top" wrapText="1"/>
    </xf>
    <xf numFmtId="1" fontId="10" fillId="12" borderId="8" xfId="0" applyNumberFormat="1" applyFont="1" applyFill="1" applyBorder="1" applyAlignment="1">
      <alignment horizontal="left" vertical="center" wrapText="1"/>
    </xf>
    <xf numFmtId="1" fontId="10" fillId="12" borderId="2" xfId="0" applyNumberFormat="1" applyFont="1" applyFill="1" applyBorder="1" applyAlignment="1">
      <alignment horizontal="left" vertical="center"/>
    </xf>
    <xf numFmtId="0" fontId="34" fillId="12" borderId="0" xfId="0" applyFont="1" applyFill="1" applyAlignment="1">
      <alignment vertical="center"/>
    </xf>
    <xf numFmtId="0" fontId="10" fillId="13" borderId="8" xfId="0" applyFont="1" applyFill="1" applyBorder="1" applyAlignment="1">
      <alignment horizontal="left" vertical="top"/>
    </xf>
    <xf numFmtId="0" fontId="10" fillId="13" borderId="9" xfId="0" applyFont="1" applyFill="1" applyBorder="1" applyAlignment="1">
      <alignment horizontal="right" vertical="top" wrapText="1"/>
    </xf>
    <xf numFmtId="0" fontId="10" fillId="15" borderId="9" xfId="0" applyFont="1" applyFill="1" applyBorder="1" applyAlignment="1">
      <alignment horizontal="right" vertical="top" wrapText="1"/>
    </xf>
    <xf numFmtId="167" fontId="18" fillId="13" borderId="2" xfId="0" applyNumberFormat="1" applyFont="1" applyFill="1" applyBorder="1" applyAlignment="1">
      <alignment horizontal="right" vertical="top" wrapText="1"/>
    </xf>
    <xf numFmtId="167" fontId="18" fillId="12" borderId="2" xfId="0" applyNumberFormat="1" applyFont="1" applyFill="1" applyBorder="1" applyAlignment="1">
      <alignment horizontal="right" vertical="top" wrapText="1"/>
    </xf>
    <xf numFmtId="0" fontId="7" fillId="12" borderId="8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vertical="top"/>
    </xf>
    <xf numFmtId="167" fontId="10" fillId="14" borderId="2" xfId="0" applyNumberFormat="1" applyFont="1" applyFill="1" applyBorder="1" applyAlignment="1">
      <alignment horizontal="right" vertical="top"/>
    </xf>
    <xf numFmtId="14" fontId="10" fillId="14" borderId="5" xfId="0" applyNumberFormat="1" applyFont="1" applyFill="1" applyBorder="1" applyAlignment="1">
      <alignment horizontal="left" vertical="top"/>
    </xf>
    <xf numFmtId="0" fontId="10" fillId="14" borderId="8" xfId="0" applyFont="1" applyFill="1" applyBorder="1" applyAlignment="1">
      <alignment horizontal="left" vertical="center"/>
    </xf>
    <xf numFmtId="1" fontId="10" fillId="14" borderId="2" xfId="0" applyNumberFormat="1" applyFont="1" applyFill="1" applyBorder="1" applyAlignment="1">
      <alignment horizontal="left" vertical="center"/>
    </xf>
    <xf numFmtId="0" fontId="0" fillId="14" borderId="0" xfId="0" applyFill="1" applyAlignment="1">
      <alignment horizontal="left"/>
    </xf>
    <xf numFmtId="4" fontId="10" fillId="12" borderId="2" xfId="0" applyNumberFormat="1" applyFont="1" applyFill="1" applyBorder="1" applyAlignment="1">
      <alignment horizontal="right" vertical="top" wrapText="1"/>
    </xf>
    <xf numFmtId="4" fontId="10" fillId="12" borderId="8" xfId="0" applyNumberFormat="1" applyFont="1" applyFill="1" applyBorder="1" applyAlignment="1">
      <alignment horizontal="right" vertical="top" wrapText="1"/>
    </xf>
    <xf numFmtId="4" fontId="10" fillId="13" borderId="8" xfId="0" applyNumberFormat="1" applyFont="1" applyFill="1" applyBorder="1" applyAlignment="1">
      <alignment horizontal="right" vertical="top" wrapText="1"/>
    </xf>
    <xf numFmtId="4" fontId="10" fillId="15" borderId="8" xfId="0" applyNumberFormat="1" applyFont="1" applyFill="1" applyBorder="1" applyAlignment="1">
      <alignment horizontal="right" vertical="top" wrapText="1"/>
    </xf>
    <xf numFmtId="4" fontId="10" fillId="13" borderId="9" xfId="0" applyNumberFormat="1" applyFont="1" applyFill="1" applyBorder="1" applyAlignment="1">
      <alignment vertical="top" wrapText="1"/>
    </xf>
    <xf numFmtId="4" fontId="10" fillId="15" borderId="9" xfId="0" applyNumberFormat="1" applyFont="1" applyFill="1" applyBorder="1" applyAlignment="1">
      <alignment vertical="top" wrapText="1"/>
    </xf>
    <xf numFmtId="4" fontId="102" fillId="0" borderId="2" xfId="0" applyNumberFormat="1" applyFont="1" applyBorder="1"/>
    <xf numFmtId="4" fontId="32" fillId="15" borderId="0" xfId="0" applyNumberFormat="1" applyFont="1" applyFill="1" applyAlignment="1">
      <alignment vertical="top"/>
    </xf>
    <xf numFmtId="14" fontId="7" fillId="11" borderId="8" xfId="0" applyNumberFormat="1" applyFont="1" applyFill="1" applyBorder="1" applyAlignment="1">
      <alignment horizontal="center" vertical="center"/>
    </xf>
    <xf numFmtId="0" fontId="0" fillId="11" borderId="8" xfId="0" applyFill="1" applyBorder="1"/>
    <xf numFmtId="4" fontId="7" fillId="15" borderId="3" xfId="0" applyNumberFormat="1" applyFont="1" applyFill="1" applyBorder="1" applyAlignment="1">
      <alignment vertical="top"/>
    </xf>
    <xf numFmtId="4" fontId="79" fillId="15" borderId="2" xfId="0" applyNumberFormat="1" applyFont="1" applyFill="1" applyBorder="1" applyAlignment="1">
      <alignment horizontal="right" vertical="top"/>
    </xf>
    <xf numFmtId="4" fontId="78" fillId="13" borderId="2" xfId="0" applyNumberFormat="1" applyFont="1" applyFill="1" applyBorder="1" applyAlignment="1">
      <alignment horizontal="right" vertical="top"/>
    </xf>
    <xf numFmtId="4" fontId="103" fillId="0" borderId="2" xfId="0" applyNumberFormat="1" applyFont="1" applyBorder="1" applyAlignment="1">
      <alignment vertical="top" wrapText="1"/>
    </xf>
    <xf numFmtId="4" fontId="103" fillId="2" borderId="2" xfId="0" applyNumberFormat="1" applyFont="1" applyFill="1" applyBorder="1" applyAlignment="1">
      <alignment vertical="top"/>
    </xf>
    <xf numFmtId="1" fontId="10" fillId="13" borderId="2" xfId="0" applyNumberFormat="1" applyFont="1" applyFill="1" applyBorder="1" applyAlignment="1">
      <alignment horizontal="center" vertical="center"/>
    </xf>
    <xf numFmtId="1" fontId="7" fillId="13" borderId="5" xfId="0" applyNumberFormat="1" applyFont="1" applyFill="1" applyBorder="1" applyAlignment="1">
      <alignment horizontal="center" vertical="center"/>
    </xf>
    <xf numFmtId="1" fontId="10" fillId="13" borderId="2" xfId="0" applyNumberFormat="1" applyFont="1" applyFill="1" applyBorder="1" applyAlignment="1">
      <alignment horizontal="left" vertical="center" wrapText="1"/>
    </xf>
    <xf numFmtId="1" fontId="10" fillId="13" borderId="6" xfId="0" applyNumberFormat="1" applyFont="1" applyFill="1" applyBorder="1" applyAlignment="1">
      <alignment horizontal="center" vertical="center"/>
    </xf>
    <xf numFmtId="1" fontId="10" fillId="15" borderId="2" xfId="0" applyNumberFormat="1" applyFont="1" applyFill="1" applyBorder="1" applyAlignment="1">
      <alignment horizontal="center" vertical="center"/>
    </xf>
    <xf numFmtId="1" fontId="7" fillId="15" borderId="5" xfId="0" applyNumberFormat="1" applyFont="1" applyFill="1" applyBorder="1" applyAlignment="1">
      <alignment horizontal="center" vertical="center"/>
    </xf>
    <xf numFmtId="1" fontId="10" fillId="15" borderId="2" xfId="0" applyNumberFormat="1" applyFont="1" applyFill="1" applyBorder="1" applyAlignment="1">
      <alignment horizontal="left" vertical="center" wrapText="1"/>
    </xf>
    <xf numFmtId="1" fontId="10" fillId="15" borderId="6" xfId="0" applyNumberFormat="1" applyFont="1" applyFill="1" applyBorder="1" applyAlignment="1">
      <alignment horizontal="center" vertical="center"/>
    </xf>
    <xf numFmtId="0" fontId="46" fillId="17" borderId="5" xfId="0" applyFont="1" applyFill="1" applyBorder="1" applyAlignment="1">
      <alignment horizontal="center" vertical="top"/>
    </xf>
    <xf numFmtId="0" fontId="18" fillId="17" borderId="5" xfId="0" applyFont="1" applyFill="1" applyBorder="1" applyAlignment="1">
      <alignment horizontal="left" vertical="top"/>
    </xf>
    <xf numFmtId="49" fontId="18" fillId="17" borderId="2" xfId="0" applyNumberFormat="1" applyFont="1" applyFill="1" applyBorder="1" applyAlignment="1">
      <alignment horizontal="left" vertical="top"/>
    </xf>
    <xf numFmtId="1" fontId="18" fillId="17" borderId="6" xfId="0" applyNumberFormat="1" applyFont="1" applyFill="1" applyBorder="1" applyAlignment="1">
      <alignment horizontal="center" vertical="top"/>
    </xf>
    <xf numFmtId="1" fontId="18" fillId="17" borderId="2" xfId="0" applyNumberFormat="1" applyFont="1" applyFill="1" applyBorder="1" applyAlignment="1">
      <alignment horizontal="center" vertical="top"/>
    </xf>
    <xf numFmtId="1" fontId="17" fillId="17" borderId="5" xfId="0" applyNumberFormat="1" applyFont="1" applyFill="1" applyBorder="1" applyAlignment="1">
      <alignment horizontal="center" vertical="top"/>
    </xf>
    <xf numFmtId="1" fontId="46" fillId="17" borderId="8" xfId="0" applyNumberFormat="1" applyFont="1" applyFill="1" applyBorder="1" applyAlignment="1">
      <alignment horizontal="center" vertical="center"/>
    </xf>
    <xf numFmtId="0" fontId="46" fillId="14" borderId="5" xfId="0" applyFont="1" applyFill="1" applyBorder="1" applyAlignment="1">
      <alignment horizontal="center" vertical="top"/>
    </xf>
    <xf numFmtId="14" fontId="18" fillId="14" borderId="6" xfId="0" applyNumberFormat="1" applyFont="1" applyFill="1" applyBorder="1" applyAlignment="1">
      <alignment horizontal="center" vertical="center"/>
    </xf>
    <xf numFmtId="1" fontId="18" fillId="14" borderId="2" xfId="0" applyNumberFormat="1" applyFont="1" applyFill="1" applyBorder="1" applyAlignment="1">
      <alignment horizontal="center" vertical="top"/>
    </xf>
    <xf numFmtId="1" fontId="46" fillId="14" borderId="8" xfId="0" applyNumberFormat="1" applyFont="1" applyFill="1" applyBorder="1" applyAlignment="1">
      <alignment horizontal="center" vertical="center"/>
    </xf>
    <xf numFmtId="1" fontId="46" fillId="14" borderId="8" xfId="0" applyNumberFormat="1" applyFont="1" applyFill="1" applyBorder="1" applyAlignment="1">
      <alignment vertical="center"/>
    </xf>
    <xf numFmtId="0" fontId="45" fillId="14" borderId="0" xfId="0" applyFont="1" applyFill="1" applyAlignment="1">
      <alignment vertical="center"/>
    </xf>
    <xf numFmtId="4" fontId="10" fillId="14" borderId="2" xfId="0" applyNumberFormat="1" applyFont="1" applyFill="1" applyBorder="1" applyAlignment="1">
      <alignment vertical="top"/>
    </xf>
    <xf numFmtId="0" fontId="10" fillId="14" borderId="6" xfId="0" applyFont="1" applyFill="1" applyBorder="1" applyAlignment="1">
      <alignment vertical="top"/>
    </xf>
    <xf numFmtId="0" fontId="79" fillId="0" borderId="5" xfId="0" applyFont="1" applyBorder="1" applyAlignment="1">
      <alignment horizontal="center" vertical="top"/>
    </xf>
    <xf numFmtId="0" fontId="79" fillId="0" borderId="5" xfId="0" applyFont="1" applyBorder="1" applyAlignment="1">
      <alignment horizontal="left" vertical="top" wrapText="1"/>
    </xf>
    <xf numFmtId="1" fontId="79" fillId="2" borderId="22" xfId="0" applyNumberFormat="1" applyFont="1" applyFill="1" applyBorder="1" applyAlignment="1">
      <alignment horizontal="center" vertical="top" wrapText="1"/>
    </xf>
    <xf numFmtId="14" fontId="79" fillId="0" borderId="6" xfId="0" applyNumberFormat="1" applyFont="1" applyBorder="1" applyAlignment="1">
      <alignment horizontal="center" vertical="center"/>
    </xf>
    <xf numFmtId="0" fontId="79" fillId="0" borderId="2" xfId="0" applyFont="1" applyBorder="1" applyAlignment="1">
      <alignment horizontal="center" vertical="top"/>
    </xf>
    <xf numFmtId="0" fontId="79" fillId="0" borderId="2" xfId="0" applyFont="1" applyBorder="1" applyAlignment="1">
      <alignment horizontal="left" vertical="top" wrapText="1"/>
    </xf>
    <xf numFmtId="0" fontId="14" fillId="13" borderId="2" xfId="0" applyFont="1" applyFill="1" applyBorder="1"/>
    <xf numFmtId="4" fontId="18" fillId="12" borderId="2" xfId="0" applyNumberFormat="1" applyFont="1" applyFill="1" applyBorder="1" applyAlignment="1">
      <alignment horizontal="right" vertical="top" wrapText="1"/>
    </xf>
    <xf numFmtId="4" fontId="86" fillId="12" borderId="2" xfId="0" applyNumberFormat="1" applyFont="1" applyFill="1" applyBorder="1" applyAlignment="1">
      <alignment horizontal="right" vertical="top" wrapText="1"/>
    </xf>
    <xf numFmtId="0" fontId="14" fillId="14" borderId="2" xfId="0" applyFont="1" applyFill="1" applyBorder="1" applyAlignment="1">
      <alignment horizontal="left" vertical="top" wrapText="1"/>
    </xf>
    <xf numFmtId="4" fontId="104" fillId="2" borderId="2" xfId="0" applyNumberFormat="1" applyFont="1" applyFill="1" applyBorder="1" applyAlignment="1">
      <alignment horizontal="right" vertical="top"/>
    </xf>
    <xf numFmtId="0" fontId="10" fillId="15" borderId="5" xfId="0" applyFont="1" applyFill="1" applyBorder="1" applyAlignment="1">
      <alignment vertical="center"/>
    </xf>
    <xf numFmtId="0" fontId="10" fillId="15" borderId="8" xfId="0" applyFont="1" applyFill="1" applyBorder="1" applyAlignment="1">
      <alignment horizontal="right" vertical="center"/>
    </xf>
    <xf numFmtId="4" fontId="10" fillId="15" borderId="2" xfId="1" applyNumberFormat="1" applyFont="1" applyFill="1" applyBorder="1" applyAlignment="1">
      <alignment horizontal="right" vertical="top" wrapText="1"/>
    </xf>
    <xf numFmtId="0" fontId="10" fillId="15" borderId="2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right" vertical="center" wrapText="1"/>
    </xf>
    <xf numFmtId="0" fontId="0" fillId="15" borderId="2" xfId="0" applyFill="1" applyBorder="1" applyAlignment="1">
      <alignment horizontal="center"/>
    </xf>
    <xf numFmtId="0" fontId="10" fillId="15" borderId="2" xfId="1" applyFont="1" applyFill="1" applyBorder="1" applyAlignment="1">
      <alignment horizontal="center" vertical="center" wrapText="1"/>
    </xf>
    <xf numFmtId="0" fontId="20" fillId="14" borderId="5" xfId="0" applyFont="1" applyFill="1" applyBorder="1" applyAlignment="1">
      <alignment vertical="top" wrapText="1"/>
    </xf>
    <xf numFmtId="0" fontId="20" fillId="14" borderId="6" xfId="0" applyFont="1" applyFill="1" applyBorder="1" applyAlignment="1">
      <alignment vertical="top" wrapText="1"/>
    </xf>
    <xf numFmtId="0" fontId="20" fillId="14" borderId="8" xfId="0" applyFont="1" applyFill="1" applyBorder="1" applyAlignment="1">
      <alignment vertical="top" wrapText="1"/>
    </xf>
    <xf numFmtId="3" fontId="29" fillId="14" borderId="2" xfId="0" applyNumberFormat="1" applyFont="1" applyFill="1" applyBorder="1" applyAlignment="1">
      <alignment horizontal="center" vertical="top"/>
    </xf>
    <xf numFmtId="0" fontId="29" fillId="14" borderId="2" xfId="0" applyFont="1" applyFill="1" applyBorder="1" applyAlignment="1">
      <alignment vertical="top"/>
    </xf>
    <xf numFmtId="0" fontId="29" fillId="14" borderId="2" xfId="0" applyFont="1" applyFill="1" applyBorder="1" applyAlignment="1">
      <alignment horizontal="right" vertical="top"/>
    </xf>
    <xf numFmtId="4" fontId="9" fillId="14" borderId="2" xfId="0" applyNumberFormat="1" applyFont="1" applyFill="1" applyBorder="1"/>
    <xf numFmtId="0" fontId="10" fillId="14" borderId="2" xfId="1" applyFont="1" applyFill="1" applyBorder="1" applyAlignment="1">
      <alignment horizontal="center" vertical="center" wrapText="1"/>
    </xf>
    <xf numFmtId="4" fontId="29" fillId="14" borderId="2" xfId="0" applyNumberFormat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horizontal="right" vertical="center" wrapText="1"/>
    </xf>
    <xf numFmtId="0" fontId="12" fillId="14" borderId="5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top"/>
    </xf>
    <xf numFmtId="0" fontId="60" fillId="2" borderId="22" xfId="0" applyFont="1" applyFill="1" applyBorder="1" applyAlignment="1">
      <alignment vertical="top"/>
    </xf>
    <xf numFmtId="0" fontId="3" fillId="2" borderId="22" xfId="0" applyFont="1" applyFill="1" applyBorder="1" applyAlignment="1">
      <alignment horizontal="left" vertical="top"/>
    </xf>
    <xf numFmtId="1" fontId="7" fillId="13" borderId="22" xfId="0" applyNumberFormat="1" applyFont="1" applyFill="1" applyBorder="1" applyAlignment="1">
      <alignment horizontal="center" vertical="top" wrapText="1"/>
    </xf>
    <xf numFmtId="0" fontId="17" fillId="13" borderId="11" xfId="0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horizontal="center" vertical="top"/>
    </xf>
    <xf numFmtId="1" fontId="7" fillId="12" borderId="22" xfId="0" applyNumberFormat="1" applyFont="1" applyFill="1" applyBorder="1" applyAlignment="1">
      <alignment horizontal="center" vertical="top" wrapText="1"/>
    </xf>
    <xf numFmtId="0" fontId="79" fillId="12" borderId="2" xfId="1" applyFont="1" applyFill="1" applyBorder="1" applyAlignment="1">
      <alignment horizontal="right" vertical="top"/>
    </xf>
    <xf numFmtId="0" fontId="79" fillId="12" borderId="2" xfId="1" applyFont="1" applyFill="1" applyBorder="1" applyAlignment="1">
      <alignment vertical="top" wrapText="1"/>
    </xf>
    <xf numFmtId="0" fontId="79" fillId="12" borderId="13" xfId="0" applyFont="1" applyFill="1" applyBorder="1" applyAlignment="1">
      <alignment vertical="top" wrapText="1"/>
    </xf>
    <xf numFmtId="0" fontId="79" fillId="12" borderId="7" xfId="0" applyFont="1" applyFill="1" applyBorder="1" applyAlignment="1">
      <alignment vertical="top" wrapText="1"/>
    </xf>
    <xf numFmtId="0" fontId="79" fillId="12" borderId="2" xfId="0" applyFont="1" applyFill="1" applyBorder="1" applyAlignment="1">
      <alignment horizontal="right" vertical="top"/>
    </xf>
    <xf numFmtId="0" fontId="79" fillId="12" borderId="13" xfId="0" applyFont="1" applyFill="1" applyBorder="1" applyAlignment="1">
      <alignment horizontal="right" vertical="top"/>
    </xf>
    <xf numFmtId="4" fontId="18" fillId="0" borderId="2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4" fontId="44" fillId="12" borderId="2" xfId="0" applyNumberFormat="1" applyFont="1" applyFill="1" applyBorder="1" applyAlignment="1">
      <alignment horizontal="right"/>
    </xf>
    <xf numFmtId="0" fontId="10" fillId="14" borderId="0" xfId="0" applyFont="1" applyFill="1" applyAlignment="1">
      <alignment horizontal="left" vertical="top"/>
    </xf>
    <xf numFmtId="167" fontId="10" fillId="14" borderId="0" xfId="0" applyNumberFormat="1" applyFont="1" applyFill="1" applyAlignment="1">
      <alignment horizontal="right" vertical="top"/>
    </xf>
    <xf numFmtId="4" fontId="10" fillId="14" borderId="0" xfId="0" applyNumberFormat="1" applyFont="1" applyFill="1" applyAlignment="1">
      <alignment horizontal="right" vertical="top"/>
    </xf>
    <xf numFmtId="4" fontId="10" fillId="14" borderId="0" xfId="0" applyNumberFormat="1" applyFont="1" applyFill="1" applyAlignment="1">
      <alignment horizontal="left" vertical="top"/>
    </xf>
    <xf numFmtId="14" fontId="10" fillId="14" borderId="0" xfId="0" applyNumberFormat="1" applyFont="1" applyFill="1" applyAlignment="1">
      <alignment horizontal="left" vertical="top"/>
    </xf>
    <xf numFmtId="0" fontId="10" fillId="14" borderId="19" xfId="0" applyFont="1" applyFill="1" applyBorder="1" applyAlignment="1">
      <alignment horizontal="left" vertical="top"/>
    </xf>
    <xf numFmtId="0" fontId="10" fillId="14" borderId="20" xfId="0" applyFont="1" applyFill="1" applyBorder="1" applyAlignment="1">
      <alignment horizontal="left" vertical="center"/>
    </xf>
    <xf numFmtId="1" fontId="10" fillId="14" borderId="9" xfId="0" applyNumberFormat="1" applyFont="1" applyFill="1" applyBorder="1" applyAlignment="1">
      <alignment horizontal="left" vertical="center"/>
    </xf>
    <xf numFmtId="1" fontId="10" fillId="14" borderId="3" xfId="0" applyNumberFormat="1" applyFont="1" applyFill="1" applyBorder="1" applyAlignment="1">
      <alignment horizontal="left" vertical="center"/>
    </xf>
    <xf numFmtId="0" fontId="10" fillId="14" borderId="5" xfId="0" applyFont="1" applyFill="1" applyBorder="1" applyAlignment="1">
      <alignment horizontal="left" vertical="center"/>
    </xf>
    <xf numFmtId="4" fontId="10" fillId="14" borderId="2" xfId="0" applyNumberFormat="1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left" vertical="center"/>
    </xf>
    <xf numFmtId="0" fontId="58" fillId="14" borderId="5" xfId="0" applyFont="1" applyFill="1" applyBorder="1" applyAlignment="1">
      <alignment horizontal="center" vertical="center"/>
    </xf>
    <xf numFmtId="0" fontId="12" fillId="14" borderId="6" xfId="0" applyFont="1" applyFill="1" applyBorder="1" applyAlignment="1">
      <alignment vertical="center"/>
    </xf>
    <xf numFmtId="0" fontId="12" fillId="14" borderId="8" xfId="0" applyFont="1" applyFill="1" applyBorder="1" applyAlignment="1">
      <alignment vertical="center"/>
    </xf>
    <xf numFmtId="0" fontId="12" fillId="14" borderId="0" xfId="0" applyFont="1" applyFill="1" applyAlignment="1">
      <alignment vertical="center"/>
    </xf>
    <xf numFmtId="0" fontId="10" fillId="14" borderId="11" xfId="0" applyFont="1" applyFill="1" applyBorder="1" applyAlignment="1">
      <alignment horizontal="center" vertical="top"/>
    </xf>
    <xf numFmtId="0" fontId="10" fillId="14" borderId="5" xfId="0" applyFont="1" applyFill="1" applyBorder="1" applyAlignment="1">
      <alignment horizontal="left" vertical="top" wrapText="1"/>
    </xf>
    <xf numFmtId="1" fontId="10" fillId="14" borderId="22" xfId="0" applyNumberFormat="1" applyFont="1" applyFill="1" applyBorder="1" applyAlignment="1">
      <alignment horizontal="center" vertical="top" wrapText="1"/>
    </xf>
    <xf numFmtId="4" fontId="18" fillId="14" borderId="2" xfId="0" applyNumberFormat="1" applyFont="1" applyFill="1" applyBorder="1" applyAlignment="1">
      <alignment horizontal="center" vertical="top" wrapText="1"/>
    </xf>
    <xf numFmtId="0" fontId="18" fillId="14" borderId="5" xfId="0" applyFont="1" applyFill="1" applyBorder="1" applyAlignment="1">
      <alignment horizontal="left" vertical="top" wrapText="1"/>
    </xf>
    <xf numFmtId="0" fontId="10" fillId="14" borderId="6" xfId="0" applyFont="1" applyFill="1" applyBorder="1" applyAlignment="1">
      <alignment horizontal="center" vertical="center"/>
    </xf>
    <xf numFmtId="1" fontId="18" fillId="14" borderId="6" xfId="0" applyNumberFormat="1" applyFont="1" applyFill="1" applyBorder="1" applyAlignment="1">
      <alignment horizontal="center" vertical="center" wrapText="1"/>
    </xf>
    <xf numFmtId="0" fontId="9" fillId="14" borderId="0" xfId="0" applyFont="1" applyFill="1" applyAlignment="1">
      <alignment horizontal="center" vertical="top" wrapText="1"/>
    </xf>
    <xf numFmtId="0" fontId="0" fillId="12" borderId="1" xfId="0" applyFill="1" applyBorder="1" applyAlignment="1">
      <alignment vertical="top" wrapText="1"/>
    </xf>
    <xf numFmtId="0" fontId="10" fillId="12" borderId="1" xfId="0" applyFont="1" applyFill="1" applyBorder="1" applyAlignment="1">
      <alignment horizontal="right" vertical="top" wrapText="1"/>
    </xf>
    <xf numFmtId="0" fontId="10" fillId="12" borderId="1" xfId="0" applyFont="1" applyFill="1" applyBorder="1" applyAlignment="1">
      <alignment horizontal="center" vertical="top" wrapText="1"/>
    </xf>
    <xf numFmtId="0" fontId="10" fillId="12" borderId="11" xfId="0" applyFont="1" applyFill="1" applyBorder="1" applyAlignment="1">
      <alignment horizontal="left" vertical="top"/>
    </xf>
    <xf numFmtId="0" fontId="7" fillId="12" borderId="1" xfId="0" applyFont="1" applyFill="1" applyBorder="1" applyAlignment="1">
      <alignment vertical="top" wrapText="1"/>
    </xf>
    <xf numFmtId="0" fontId="10" fillId="14" borderId="2" xfId="0" applyFont="1" applyFill="1" applyBorder="1" applyAlignment="1">
      <alignment horizontal="left" wrapText="1"/>
    </xf>
    <xf numFmtId="0" fontId="60" fillId="2" borderId="0" xfId="0" applyFont="1" applyFill="1" applyAlignment="1">
      <alignment vertical="top"/>
    </xf>
    <xf numFmtId="0" fontId="17" fillId="12" borderId="9" xfId="0" applyFont="1" applyFill="1" applyBorder="1" applyAlignment="1">
      <alignment horizontal="left" vertical="top" wrapText="1"/>
    </xf>
    <xf numFmtId="4" fontId="7" fillId="12" borderId="9" xfId="0" applyNumberFormat="1" applyFont="1" applyFill="1" applyBorder="1" applyAlignment="1">
      <alignment horizontal="right" vertical="top" wrapText="1"/>
    </xf>
    <xf numFmtId="4" fontId="7" fillId="15" borderId="9" xfId="0" applyNumberFormat="1" applyFont="1" applyFill="1" applyBorder="1" applyAlignment="1">
      <alignment horizontal="right" vertical="top" wrapText="1"/>
    </xf>
    <xf numFmtId="0" fontId="7" fillId="14" borderId="11" xfId="0" applyFont="1" applyFill="1" applyBorder="1" applyAlignment="1">
      <alignment horizontal="left" vertical="top"/>
    </xf>
    <xf numFmtId="0" fontId="17" fillId="14" borderId="1" xfId="0" applyFont="1" applyFill="1" applyBorder="1" applyAlignment="1">
      <alignment horizontal="left" vertical="top" wrapText="1"/>
    </xf>
    <xf numFmtId="49" fontId="17" fillId="14" borderId="2" xfId="0" applyNumberFormat="1" applyFont="1" applyFill="1" applyBorder="1" applyAlignment="1">
      <alignment horizontal="center" vertical="top" wrapText="1"/>
    </xf>
    <xf numFmtId="4" fontId="79" fillId="14" borderId="1" xfId="0" applyNumberFormat="1" applyFont="1" applyFill="1" applyBorder="1" applyAlignment="1">
      <alignment horizontal="right" vertical="top" wrapText="1"/>
    </xf>
    <xf numFmtId="4" fontId="17" fillId="14" borderId="1" xfId="0" applyNumberFormat="1" applyFont="1" applyFill="1" applyBorder="1" applyAlignment="1">
      <alignment vertical="top"/>
    </xf>
    <xf numFmtId="14" fontId="17" fillId="14" borderId="22" xfId="0" applyNumberFormat="1" applyFont="1" applyFill="1" applyBorder="1" applyAlignment="1">
      <alignment horizontal="center" vertical="center"/>
    </xf>
    <xf numFmtId="0" fontId="17" fillId="14" borderId="11" xfId="0" applyFont="1" applyFill="1" applyBorder="1" applyAlignment="1">
      <alignment horizontal="left" vertical="top" wrapText="1"/>
    </xf>
    <xf numFmtId="0" fontId="7" fillId="14" borderId="11" xfId="0" applyFont="1" applyFill="1" applyBorder="1" applyAlignment="1">
      <alignment horizontal="center" vertical="top" wrapText="1"/>
    </xf>
    <xf numFmtId="14" fontId="17" fillId="14" borderId="1" xfId="0" applyNumberFormat="1" applyFont="1" applyFill="1" applyBorder="1" applyAlignment="1">
      <alignment horizontal="left" vertical="center" wrapText="1"/>
    </xf>
    <xf numFmtId="0" fontId="43" fillId="14" borderId="20" xfId="0" applyFont="1" applyFill="1" applyBorder="1" applyAlignment="1">
      <alignment horizontal="center" vertical="center"/>
    </xf>
    <xf numFmtId="0" fontId="47" fillId="14" borderId="20" xfId="0" applyFont="1" applyFill="1" applyBorder="1" applyAlignment="1">
      <alignment horizontal="center" vertical="top" wrapText="1"/>
    </xf>
    <xf numFmtId="0" fontId="7" fillId="14" borderId="20" xfId="0" applyFont="1" applyFill="1" applyBorder="1"/>
    <xf numFmtId="0" fontId="24" fillId="13" borderId="2" xfId="0" applyFont="1" applyFill="1" applyBorder="1" applyAlignment="1">
      <alignment horizontal="left" vertical="top" wrapText="1"/>
    </xf>
    <xf numFmtId="4" fontId="24" fillId="13" borderId="2" xfId="0" applyNumberFormat="1" applyFont="1" applyFill="1" applyBorder="1" applyAlignment="1">
      <alignment horizontal="right" vertical="top"/>
    </xf>
    <xf numFmtId="14" fontId="7" fillId="13" borderId="19" xfId="0" applyNumberFormat="1" applyFont="1" applyFill="1" applyBorder="1" applyAlignment="1">
      <alignment horizontal="left" vertical="top" wrapText="1"/>
    </xf>
    <xf numFmtId="0" fontId="24" fillId="13" borderId="9" xfId="0" applyFont="1" applyFill="1" applyBorder="1" applyAlignment="1">
      <alignment horizontal="center" vertical="top"/>
    </xf>
    <xf numFmtId="0" fontId="24" fillId="13" borderId="1" xfId="0" applyFont="1" applyFill="1" applyBorder="1" applyAlignment="1">
      <alignment horizontal="left" vertical="top" wrapText="1"/>
    </xf>
    <xf numFmtId="0" fontId="24" fillId="13" borderId="1" xfId="0" applyFont="1" applyFill="1" applyBorder="1" applyAlignment="1">
      <alignment horizontal="center" vertical="top"/>
    </xf>
    <xf numFmtId="167" fontId="21" fillId="13" borderId="1" xfId="0" applyNumberFormat="1" applyFont="1" applyFill="1" applyBorder="1" applyAlignment="1">
      <alignment horizontal="right" vertical="top" wrapText="1"/>
    </xf>
    <xf numFmtId="4" fontId="43" fillId="13" borderId="1" xfId="0" applyNumberFormat="1" applyFont="1" applyFill="1" applyBorder="1" applyAlignment="1">
      <alignment horizontal="right" vertical="top" wrapText="1"/>
    </xf>
    <xf numFmtId="4" fontId="24" fillId="13" borderId="1" xfId="0" applyNumberFormat="1" applyFont="1" applyFill="1" applyBorder="1" applyAlignment="1">
      <alignment horizontal="right" vertical="top"/>
    </xf>
    <xf numFmtId="14" fontId="21" fillId="13" borderId="1" xfId="0" applyNumberFormat="1" applyFont="1" applyFill="1" applyBorder="1" applyAlignment="1">
      <alignment horizontal="right" vertical="top" wrapText="1"/>
    </xf>
    <xf numFmtId="0" fontId="7" fillId="13" borderId="32" xfId="0" applyFont="1" applyFill="1" applyBorder="1" applyAlignment="1">
      <alignment horizontal="left" vertical="top" wrapText="1"/>
    </xf>
    <xf numFmtId="1" fontId="4" fillId="13" borderId="0" xfId="0" applyNumberFormat="1" applyFont="1" applyFill="1" applyAlignment="1">
      <alignment horizontal="left" vertical="center" wrapText="1"/>
    </xf>
    <xf numFmtId="4" fontId="24" fillId="12" borderId="2" xfId="0" applyNumberFormat="1" applyFont="1" applyFill="1" applyBorder="1" applyAlignment="1">
      <alignment horizontal="right" vertical="top"/>
    </xf>
    <xf numFmtId="4" fontId="79" fillId="12" borderId="2" xfId="24" applyNumberFormat="1" applyFont="1" applyFill="1" applyBorder="1" applyAlignment="1">
      <alignment horizontal="right" vertical="top"/>
    </xf>
    <xf numFmtId="4" fontId="79" fillId="12" borderId="2" xfId="24" applyNumberFormat="1" applyFont="1" applyFill="1" applyBorder="1" applyAlignment="1">
      <alignment horizontal="right" vertical="top" wrapText="1"/>
    </xf>
    <xf numFmtId="4" fontId="91" fillId="12" borderId="2" xfId="24" applyNumberFormat="1" applyFont="1" applyFill="1" applyBorder="1" applyAlignment="1">
      <alignment horizontal="right" vertical="top"/>
    </xf>
    <xf numFmtId="14" fontId="7" fillId="12" borderId="2" xfId="0" applyNumberFormat="1" applyFont="1" applyFill="1" applyBorder="1" applyAlignment="1">
      <alignment horizontal="left" vertical="top" wrapText="1"/>
    </xf>
    <xf numFmtId="0" fontId="17" fillId="11" borderId="5" xfId="0" applyFont="1" applyFill="1" applyBorder="1" applyAlignment="1">
      <alignment horizontal="left" vertical="top" wrapText="1"/>
    </xf>
    <xf numFmtId="0" fontId="17" fillId="11" borderId="2" xfId="0" applyFont="1" applyFill="1" applyBorder="1" applyAlignment="1">
      <alignment horizontal="left" vertical="top" wrapText="1"/>
    </xf>
    <xf numFmtId="0" fontId="7" fillId="11" borderId="5" xfId="0" applyFont="1" applyFill="1" applyBorder="1" applyAlignment="1">
      <alignment horizontal="left" vertical="top" wrapText="1"/>
    </xf>
    <xf numFmtId="0" fontId="78" fillId="13" borderId="2" xfId="0" applyFont="1" applyFill="1" applyBorder="1" applyAlignment="1">
      <alignment horizontal="left" vertical="center" wrapText="1"/>
    </xf>
    <xf numFmtId="0" fontId="7" fillId="13" borderId="8" xfId="1" applyFont="1" applyFill="1" applyBorder="1" applyAlignment="1">
      <alignment vertical="center" wrapText="1"/>
    </xf>
    <xf numFmtId="0" fontId="7" fillId="12" borderId="5" xfId="21" applyFont="1" applyFill="1" applyBorder="1" applyAlignment="1">
      <alignment horizontal="left" vertical="top" wrapText="1"/>
    </xf>
    <xf numFmtId="49" fontId="7" fillId="12" borderId="2" xfId="21" applyNumberFormat="1" applyFont="1" applyFill="1" applyBorder="1" applyAlignment="1">
      <alignment horizontal="left" vertical="top" wrapText="1"/>
    </xf>
    <xf numFmtId="1" fontId="7" fillId="12" borderId="8" xfId="21" applyNumberFormat="1" applyFont="1" applyFill="1" applyBorder="1" applyAlignment="1">
      <alignment horizontal="center" vertical="top" wrapText="1"/>
    </xf>
    <xf numFmtId="4" fontId="79" fillId="12" borderId="2" xfId="21" applyNumberFormat="1" applyFont="1" applyFill="1" applyBorder="1" applyAlignment="1">
      <alignment horizontal="right" vertical="top"/>
    </xf>
    <xf numFmtId="4" fontId="17" fillId="12" borderId="2" xfId="21" applyNumberFormat="1" applyFont="1" applyFill="1" applyBorder="1" applyAlignment="1">
      <alignment horizontal="right" vertical="top"/>
    </xf>
    <xf numFmtId="14" fontId="17" fillId="12" borderId="2" xfId="1" applyNumberFormat="1" applyFont="1" applyFill="1" applyBorder="1" applyAlignment="1">
      <alignment horizontal="center" vertical="top"/>
    </xf>
    <xf numFmtId="14" fontId="17" fillId="12" borderId="2" xfId="1" applyNumberFormat="1" applyFont="1" applyFill="1" applyBorder="1" applyAlignment="1">
      <alignment horizontal="left" vertical="top" wrapText="1"/>
    </xf>
    <xf numFmtId="14" fontId="17" fillId="12" borderId="5" xfId="1" applyNumberFormat="1" applyFont="1" applyFill="1" applyBorder="1" applyAlignment="1">
      <alignment horizontal="left" vertical="top" wrapText="1"/>
    </xf>
    <xf numFmtId="0" fontId="14" fillId="12" borderId="2" xfId="0" applyFont="1" applyFill="1" applyBorder="1" applyAlignment="1">
      <alignment horizontal="center" vertical="top" wrapText="1"/>
    </xf>
    <xf numFmtId="0" fontId="11" fillId="14" borderId="8" xfId="0" applyFont="1" applyFill="1" applyBorder="1" applyAlignment="1">
      <alignment horizontal="center" vertical="top" wrapText="1"/>
    </xf>
    <xf numFmtId="0" fontId="10" fillId="13" borderId="1" xfId="0" applyFont="1" applyFill="1" applyBorder="1" applyAlignment="1">
      <alignment horizontal="right" vertical="center"/>
    </xf>
    <xf numFmtId="0" fontId="7" fillId="0" borderId="0" xfId="0" applyFont="1" applyAlignment="1">
      <alignment vertical="top" wrapText="1"/>
    </xf>
    <xf numFmtId="0" fontId="7" fillId="15" borderId="9" xfId="0" applyFont="1" applyFill="1" applyBorder="1" applyAlignment="1">
      <alignment horizontal="center" vertical="top" wrapText="1"/>
    </xf>
    <xf numFmtId="0" fontId="7" fillId="15" borderId="19" xfId="0" applyFont="1" applyFill="1" applyBorder="1" applyAlignment="1">
      <alignment horizontal="center" vertical="top" wrapText="1"/>
    </xf>
    <xf numFmtId="1" fontId="7" fillId="17" borderId="27" xfId="0" applyNumberFormat="1" applyFont="1" applyFill="1" applyBorder="1" applyAlignment="1">
      <alignment horizontal="center" vertical="top" wrapText="1"/>
    </xf>
    <xf numFmtId="0" fontId="98" fillId="23" borderId="0" xfId="0" applyFont="1" applyFill="1"/>
    <xf numFmtId="0" fontId="97" fillId="23" borderId="0" xfId="0" applyFont="1" applyFill="1"/>
    <xf numFmtId="0" fontId="94" fillId="23" borderId="0" xfId="0" applyFont="1" applyFill="1" applyAlignment="1">
      <alignment horizontal="left" vertical="center" wrapText="1"/>
    </xf>
    <xf numFmtId="0" fontId="96" fillId="23" borderId="0" xfId="0" applyFont="1" applyFill="1"/>
    <xf numFmtId="0" fontId="99" fillId="23" borderId="8" xfId="0" applyFont="1" applyFill="1" applyBorder="1" applyAlignment="1">
      <alignment horizontal="center" vertical="top" wrapText="1"/>
    </xf>
    <xf numFmtId="0" fontId="100" fillId="23" borderId="8" xfId="0" applyFont="1" applyFill="1" applyBorder="1" applyAlignment="1">
      <alignment horizontal="center" vertical="top" wrapText="1"/>
    </xf>
    <xf numFmtId="166" fontId="17" fillId="21" borderId="11" xfId="0" applyNumberFormat="1" applyFont="1" applyFill="1" applyBorder="1" applyAlignment="1">
      <alignment horizontal="center" vertical="top" wrapText="1"/>
    </xf>
    <xf numFmtId="0" fontId="7" fillId="13" borderId="11" xfId="0" applyFont="1" applyFill="1" applyBorder="1" applyAlignment="1">
      <alignment horizontal="left" vertical="top"/>
    </xf>
    <xf numFmtId="49" fontId="17" fillId="13" borderId="2" xfId="0" applyNumberFormat="1" applyFont="1" applyFill="1" applyBorder="1" applyAlignment="1">
      <alignment horizontal="center" vertical="top" wrapText="1"/>
    </xf>
    <xf numFmtId="4" fontId="79" fillId="13" borderId="1" xfId="0" applyNumberFormat="1" applyFont="1" applyFill="1" applyBorder="1" applyAlignment="1">
      <alignment horizontal="right" vertical="top" wrapText="1"/>
    </xf>
    <xf numFmtId="4" fontId="17" fillId="13" borderId="1" xfId="0" applyNumberFormat="1" applyFont="1" applyFill="1" applyBorder="1" applyAlignment="1">
      <alignment vertical="top"/>
    </xf>
    <xf numFmtId="14" fontId="17" fillId="13" borderId="22" xfId="0" applyNumberFormat="1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top" wrapText="1"/>
    </xf>
    <xf numFmtId="14" fontId="17" fillId="13" borderId="1" xfId="0" applyNumberFormat="1" applyFont="1" applyFill="1" applyBorder="1" applyAlignment="1">
      <alignment horizontal="left" vertical="center" wrapText="1"/>
    </xf>
    <xf numFmtId="0" fontId="43" fillId="13" borderId="20" xfId="0" applyFont="1" applyFill="1" applyBorder="1" applyAlignment="1">
      <alignment horizontal="center" vertical="center"/>
    </xf>
    <xf numFmtId="0" fontId="47" fillId="13" borderId="20" xfId="0" applyFont="1" applyFill="1" applyBorder="1" applyAlignment="1">
      <alignment horizontal="center" vertical="top" wrapText="1"/>
    </xf>
    <xf numFmtId="0" fontId="7" fillId="13" borderId="20" xfId="0" applyFont="1" applyFill="1" applyBorder="1"/>
    <xf numFmtId="0" fontId="17" fillId="12" borderId="11" xfId="0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horizontal="left" vertical="top"/>
    </xf>
    <xf numFmtId="0" fontId="7" fillId="12" borderId="8" xfId="0" applyFont="1" applyFill="1" applyBorder="1" applyAlignment="1">
      <alignment horizontal="center" vertical="top"/>
    </xf>
    <xf numFmtId="0" fontId="98" fillId="23" borderId="2" xfId="0" applyFont="1" applyFill="1" applyBorder="1" applyAlignment="1">
      <alignment horizontal="left" vertical="center" wrapText="1"/>
    </xf>
    <xf numFmtId="0" fontId="7" fillId="24" borderId="2" xfId="0" applyFont="1" applyFill="1" applyBorder="1" applyAlignment="1">
      <alignment horizontal="center" vertical="top"/>
    </xf>
    <xf numFmtId="0" fontId="7" fillId="24" borderId="8" xfId="0" applyFont="1" applyFill="1" applyBorder="1" applyAlignment="1">
      <alignment horizontal="left" vertical="top" wrapText="1"/>
    </xf>
    <xf numFmtId="0" fontId="17" fillId="24" borderId="2" xfId="0" applyFont="1" applyFill="1" applyBorder="1" applyAlignment="1">
      <alignment horizontal="left" vertical="top" wrapText="1"/>
    </xf>
    <xf numFmtId="0" fontId="7" fillId="24" borderId="9" xfId="0" applyFont="1" applyFill="1" applyBorder="1" applyAlignment="1">
      <alignment horizontal="left" vertical="top" wrapText="1"/>
    </xf>
    <xf numFmtId="0" fontId="24" fillId="24" borderId="2" xfId="0" applyFont="1" applyFill="1" applyBorder="1" applyAlignment="1">
      <alignment horizontal="center" vertical="top"/>
    </xf>
    <xf numFmtId="167" fontId="23" fillId="24" borderId="8" xfId="0" applyNumberFormat="1" applyFont="1" applyFill="1" applyBorder="1" applyAlignment="1">
      <alignment horizontal="right" vertical="top"/>
    </xf>
    <xf numFmtId="4" fontId="17" fillId="24" borderId="2" xfId="0" applyNumberFormat="1" applyFont="1" applyFill="1" applyBorder="1" applyAlignment="1">
      <alignment horizontal="right" vertical="top"/>
    </xf>
    <xf numFmtId="4" fontId="23" fillId="24" borderId="2" xfId="0" applyNumberFormat="1" applyFont="1" applyFill="1" applyBorder="1" applyAlignment="1">
      <alignment horizontal="right" vertical="top"/>
    </xf>
    <xf numFmtId="4" fontId="7" fillId="24" borderId="9" xfId="0" applyNumberFormat="1" applyFont="1" applyFill="1" applyBorder="1" applyAlignment="1">
      <alignment horizontal="right" vertical="top" wrapText="1"/>
    </xf>
    <xf numFmtId="14" fontId="21" fillId="24" borderId="5" xfId="0" applyNumberFormat="1" applyFont="1" applyFill="1" applyBorder="1" applyAlignment="1">
      <alignment horizontal="right" vertical="top" wrapText="1"/>
    </xf>
    <xf numFmtId="0" fontId="7" fillId="24" borderId="11" xfId="0" applyFont="1" applyFill="1" applyBorder="1" applyAlignment="1">
      <alignment horizontal="left" vertical="top" wrapText="1"/>
    </xf>
    <xf numFmtId="0" fontId="7" fillId="24" borderId="2" xfId="0" applyFont="1" applyFill="1" applyBorder="1" applyAlignment="1">
      <alignment horizontal="left" vertical="top" wrapText="1"/>
    </xf>
    <xf numFmtId="0" fontId="7" fillId="24" borderId="8" xfId="0" applyFont="1" applyFill="1" applyBorder="1" applyAlignment="1">
      <alignment horizontal="center" vertical="top" wrapText="1"/>
    </xf>
    <xf numFmtId="1" fontId="17" fillId="24" borderId="8" xfId="0" applyNumberFormat="1" applyFont="1" applyFill="1" applyBorder="1" applyAlignment="1">
      <alignment horizontal="left" vertical="center"/>
    </xf>
    <xf numFmtId="1" fontId="7" fillId="24" borderId="2" xfId="0" applyNumberFormat="1" applyFont="1" applyFill="1" applyBorder="1" applyAlignment="1">
      <alignment horizontal="left" vertical="center" wrapText="1"/>
    </xf>
    <xf numFmtId="0" fontId="0" fillId="24" borderId="0" xfId="0" applyFill="1"/>
    <xf numFmtId="167" fontId="23" fillId="24" borderId="2" xfId="0" applyNumberFormat="1" applyFont="1" applyFill="1" applyBorder="1" applyAlignment="1">
      <alignment horizontal="right" vertical="top"/>
    </xf>
    <xf numFmtId="0" fontId="7" fillId="24" borderId="2" xfId="0" applyFont="1" applyFill="1" applyBorder="1" applyAlignment="1">
      <alignment vertical="top" wrapText="1"/>
    </xf>
    <xf numFmtId="0" fontId="7" fillId="13" borderId="7" xfId="0" applyFont="1" applyFill="1" applyBorder="1" applyAlignment="1">
      <alignment horizontal="center" vertical="top"/>
    </xf>
    <xf numFmtId="1" fontId="7" fillId="13" borderId="10" xfId="0" applyNumberFormat="1" applyFont="1" applyFill="1" applyBorder="1" applyAlignment="1">
      <alignment horizontal="center" vertical="top" wrapText="1"/>
    </xf>
    <xf numFmtId="166" fontId="7" fillId="13" borderId="9" xfId="0" applyNumberFormat="1" applyFont="1" applyFill="1" applyBorder="1" applyAlignment="1">
      <alignment horizontal="center" vertical="top" wrapText="1"/>
    </xf>
    <xf numFmtId="1" fontId="40" fillId="13" borderId="9" xfId="0" applyNumberFormat="1" applyFont="1" applyFill="1" applyBorder="1" applyAlignment="1">
      <alignment horizontal="center" vertical="center"/>
    </xf>
    <xf numFmtId="0" fontId="17" fillId="13" borderId="2" xfId="1" applyFont="1" applyFill="1" applyBorder="1" applyAlignment="1">
      <alignment horizontal="center" vertical="top"/>
    </xf>
    <xf numFmtId="0" fontId="17" fillId="13" borderId="8" xfId="1" applyFont="1" applyFill="1" applyBorder="1" applyAlignment="1">
      <alignment horizontal="center" vertical="center"/>
    </xf>
    <xf numFmtId="0" fontId="14" fillId="13" borderId="8" xfId="0" applyFont="1" applyFill="1" applyBorder="1" applyAlignment="1">
      <alignment horizontal="left" vertical="top"/>
    </xf>
    <xf numFmtId="0" fontId="97" fillId="13" borderId="0" xfId="0" applyFont="1" applyFill="1"/>
    <xf numFmtId="0" fontId="99" fillId="13" borderId="8" xfId="0" applyFont="1" applyFill="1" applyBorder="1" applyAlignment="1">
      <alignment horizontal="center" vertical="top" wrapText="1"/>
    </xf>
    <xf numFmtId="0" fontId="7" fillId="13" borderId="3" xfId="0" applyFont="1" applyFill="1" applyBorder="1" applyAlignment="1">
      <alignment horizontal="left" vertical="top" wrapText="1"/>
    </xf>
    <xf numFmtId="0" fontId="96" fillId="13" borderId="0" xfId="0" applyFont="1" applyFill="1"/>
    <xf numFmtId="1" fontId="17" fillId="13" borderId="8" xfId="0" applyNumberFormat="1" applyFont="1" applyFill="1" applyBorder="1" applyAlignment="1">
      <alignment horizontal="left" vertical="center"/>
    </xf>
    <xf numFmtId="22" fontId="7" fillId="13" borderId="2" xfId="0" applyNumberFormat="1" applyFont="1" applyFill="1" applyBorder="1" applyAlignment="1">
      <alignment horizontal="left" vertical="top" wrapText="1"/>
    </xf>
    <xf numFmtId="0" fontId="101" fillId="13" borderId="9" xfId="0" applyFont="1" applyFill="1" applyBorder="1" applyAlignment="1">
      <alignment horizontal="center" vertical="top" wrapText="1"/>
    </xf>
    <xf numFmtId="0" fontId="7" fillId="13" borderId="9" xfId="0" applyFont="1" applyFill="1" applyBorder="1" applyAlignment="1">
      <alignment vertical="center" wrapText="1"/>
    </xf>
    <xf numFmtId="0" fontId="7" fillId="13" borderId="3" xfId="0" applyFont="1" applyFill="1" applyBorder="1" applyAlignment="1">
      <alignment vertical="center" wrapText="1"/>
    </xf>
    <xf numFmtId="0" fontId="100" fillId="13" borderId="2" xfId="0" applyFont="1" applyFill="1" applyBorder="1" applyAlignment="1">
      <alignment horizontal="center" vertical="top" wrapText="1"/>
    </xf>
    <xf numFmtId="0" fontId="7" fillId="25" borderId="8" xfId="0" applyFont="1" applyFill="1" applyBorder="1" applyAlignment="1">
      <alignment horizontal="center" vertical="top" wrapText="1"/>
    </xf>
    <xf numFmtId="0" fontId="60" fillId="12" borderId="0" xfId="0" applyFont="1" applyFill="1" applyAlignment="1">
      <alignment horizontal="center" vertical="top" wrapText="1"/>
    </xf>
    <xf numFmtId="0" fontId="7" fillId="15" borderId="24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1" fontId="27" fillId="14" borderId="5" xfId="0" applyNumberFormat="1" applyFont="1" applyFill="1" applyBorder="1" applyAlignment="1">
      <alignment horizontal="center" vertical="top" wrapText="1"/>
    </xf>
    <xf numFmtId="0" fontId="27" fillId="14" borderId="6" xfId="0" applyFont="1" applyFill="1" applyBorder="1" applyAlignment="1">
      <alignment horizontal="center" vertical="top" wrapText="1"/>
    </xf>
    <xf numFmtId="0" fontId="27" fillId="14" borderId="8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/>
    </xf>
    <xf numFmtId="1" fontId="10" fillId="15" borderId="26" xfId="0" applyNumberFormat="1" applyFont="1" applyFill="1" applyBorder="1" applyAlignment="1">
      <alignment horizontal="center" vertical="top" wrapText="1"/>
    </xf>
    <xf numFmtId="1" fontId="10" fillId="15" borderId="25" xfId="0" applyNumberFormat="1" applyFont="1" applyFill="1" applyBorder="1" applyAlignment="1">
      <alignment horizontal="center" vertical="top" wrapText="1"/>
    </xf>
    <xf numFmtId="1" fontId="10" fillId="15" borderId="27" xfId="0" applyNumberFormat="1" applyFont="1" applyFill="1" applyBorder="1" applyAlignment="1">
      <alignment horizontal="center" vertical="top" wrapText="1"/>
    </xf>
    <xf numFmtId="0" fontId="22" fillId="15" borderId="5" xfId="0" applyFont="1" applyFill="1" applyBorder="1" applyAlignment="1">
      <alignment horizontal="center" vertical="top" wrapText="1"/>
    </xf>
    <xf numFmtId="0" fontId="22" fillId="15" borderId="6" xfId="0" applyFont="1" applyFill="1" applyBorder="1" applyAlignment="1">
      <alignment horizontal="center" vertical="top" wrapText="1"/>
    </xf>
    <xf numFmtId="0" fontId="22" fillId="15" borderId="8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8" fillId="2" borderId="22" xfId="0" applyFont="1" applyFill="1" applyBorder="1" applyAlignment="1">
      <alignment horizontal="center" vertical="top" wrapText="1"/>
    </xf>
    <xf numFmtId="0" fontId="8" fillId="2" borderId="34" xfId="0" applyFont="1" applyFill="1" applyBorder="1" applyAlignment="1">
      <alignment horizontal="center" vertical="top" wrapText="1"/>
    </xf>
    <xf numFmtId="1" fontId="7" fillId="15" borderId="2" xfId="0" applyNumberFormat="1" applyFont="1" applyFill="1" applyBorder="1" applyAlignment="1">
      <alignment horizontal="center" vertical="top" wrapText="1"/>
    </xf>
    <xf numFmtId="0" fontId="10" fillId="2" borderId="32" xfId="0" applyFont="1" applyFill="1" applyBorder="1" applyAlignment="1">
      <alignment horizontal="left" vertical="top" wrapText="1"/>
    </xf>
    <xf numFmtId="0" fontId="10" fillId="2" borderId="36" xfId="0" applyFont="1" applyFill="1" applyBorder="1" applyAlignment="1">
      <alignment horizontal="left" vertical="top" wrapText="1"/>
    </xf>
    <xf numFmtId="0" fontId="10" fillId="2" borderId="21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1" xfId="0" applyFont="1" applyFill="1" applyBorder="1" applyAlignment="1">
      <alignment horizontal="left" vertical="top" wrapText="1"/>
    </xf>
    <xf numFmtId="0" fontId="46" fillId="2" borderId="1" xfId="0" applyFont="1" applyFill="1" applyBorder="1" applyAlignment="1">
      <alignment horizontal="left" vertical="top" wrapText="1"/>
    </xf>
    <xf numFmtId="167" fontId="7" fillId="0" borderId="3" xfId="0" applyNumberFormat="1" applyFont="1" applyBorder="1" applyAlignment="1">
      <alignment horizontal="right" vertical="top" wrapText="1"/>
    </xf>
    <xf numFmtId="167" fontId="7" fillId="0" borderId="4" xfId="0" applyNumberFormat="1" applyFont="1" applyBorder="1" applyAlignment="1">
      <alignment horizontal="right" vertical="top" wrapText="1"/>
    </xf>
    <xf numFmtId="167" fontId="7" fillId="0" borderId="1" xfId="0" applyNumberFormat="1" applyFont="1" applyBorder="1" applyAlignment="1">
      <alignment horizontal="right" vertical="top" wrapText="1"/>
    </xf>
    <xf numFmtId="0" fontId="10" fillId="2" borderId="11" xfId="0" applyFont="1" applyFill="1" applyBorder="1" applyAlignment="1">
      <alignment horizontal="left" vertical="top" wrapText="1"/>
    </xf>
    <xf numFmtId="0" fontId="10" fillId="2" borderId="22" xfId="0" applyFont="1" applyFill="1" applyBorder="1" applyAlignment="1">
      <alignment horizontal="left" vertical="top" wrapText="1"/>
    </xf>
    <xf numFmtId="4" fontId="7" fillId="2" borderId="3" xfId="0" applyNumberFormat="1" applyFont="1" applyFill="1" applyBorder="1" applyAlignment="1">
      <alignment horizontal="right" vertical="top" wrapText="1"/>
    </xf>
    <xf numFmtId="4" fontId="7" fillId="2" borderId="4" xfId="0" applyNumberFormat="1" applyFont="1" applyFill="1" applyBorder="1" applyAlignment="1">
      <alignment horizontal="right" vertical="top" wrapText="1"/>
    </xf>
    <xf numFmtId="4" fontId="7" fillId="2" borderId="1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center" vertical="top"/>
    </xf>
    <xf numFmtId="167" fontId="9" fillId="0" borderId="4" xfId="0" applyNumberFormat="1" applyFont="1" applyBorder="1" applyAlignment="1">
      <alignment horizontal="right" vertical="top" wrapText="1"/>
    </xf>
    <xf numFmtId="167" fontId="9" fillId="0" borderId="1" xfId="0" applyNumberFormat="1" applyFont="1" applyBorder="1" applyAlignment="1">
      <alignment horizontal="right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14" fontId="9" fillId="2" borderId="7" xfId="0" applyNumberFormat="1" applyFont="1" applyFill="1" applyBorder="1" applyAlignment="1">
      <alignment horizontal="center" vertical="top" wrapText="1"/>
    </xf>
    <xf numFmtId="14" fontId="9" fillId="2" borderId="11" xfId="0" applyNumberFormat="1" applyFont="1" applyFill="1" applyBorder="1" applyAlignment="1">
      <alignment horizontal="center" vertical="top" wrapText="1"/>
    </xf>
    <xf numFmtId="0" fontId="7" fillId="15" borderId="2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14" fillId="2" borderId="8" xfId="0" applyFont="1" applyFill="1" applyBorder="1" applyAlignment="1">
      <alignment horizontal="left" vertical="top" wrapText="1"/>
    </xf>
    <xf numFmtId="0" fontId="10" fillId="12" borderId="5" xfId="0" applyFont="1" applyFill="1" applyBorder="1" applyAlignment="1">
      <alignment horizontal="right" vertical="top"/>
    </xf>
    <xf numFmtId="0" fontId="10" fillId="12" borderId="6" xfId="0" applyFont="1" applyFill="1" applyBorder="1" applyAlignment="1">
      <alignment horizontal="right" vertical="top"/>
    </xf>
    <xf numFmtId="0" fontId="10" fillId="12" borderId="8" xfId="0" applyFont="1" applyFill="1" applyBorder="1" applyAlignment="1">
      <alignment horizontal="right" vertical="top"/>
    </xf>
    <xf numFmtId="0" fontId="10" fillId="17" borderId="5" xfId="0" applyFont="1" applyFill="1" applyBorder="1" applyAlignment="1">
      <alignment horizontal="right" vertical="top" wrapText="1"/>
    </xf>
    <xf numFmtId="0" fontId="10" fillId="17" borderId="6" xfId="0" applyFont="1" applyFill="1" applyBorder="1" applyAlignment="1">
      <alignment horizontal="right" vertical="top" wrapText="1"/>
    </xf>
    <xf numFmtId="0" fontId="10" fillId="17" borderId="8" xfId="0" applyFont="1" applyFill="1" applyBorder="1" applyAlignment="1">
      <alignment horizontal="right" vertical="top" wrapText="1"/>
    </xf>
    <xf numFmtId="0" fontId="10" fillId="14" borderId="2" xfId="0" applyFont="1" applyFill="1" applyBorder="1" applyAlignment="1">
      <alignment horizontal="right" vertical="top"/>
    </xf>
    <xf numFmtId="0" fontId="10" fillId="17" borderId="11" xfId="0" applyFont="1" applyFill="1" applyBorder="1" applyAlignment="1">
      <alignment horizontal="right" vertical="top" wrapText="1"/>
    </xf>
    <xf numFmtId="0" fontId="10" fillId="17" borderId="22" xfId="0" applyFont="1" applyFill="1" applyBorder="1" applyAlignment="1">
      <alignment horizontal="right" vertical="top" wrapText="1"/>
    </xf>
    <xf numFmtId="0" fontId="10" fillId="17" borderId="19" xfId="0" applyFont="1" applyFill="1" applyBorder="1" applyAlignment="1">
      <alignment horizontal="right" vertical="top" wrapText="1"/>
    </xf>
    <xf numFmtId="0" fontId="21" fillId="15" borderId="24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left" vertical="top"/>
    </xf>
    <xf numFmtId="0" fontId="10" fillId="2" borderId="19" xfId="0" applyFont="1" applyFill="1" applyBorder="1" applyAlignment="1">
      <alignment horizontal="left" vertical="top"/>
    </xf>
    <xf numFmtId="0" fontId="10" fillId="15" borderId="5" xfId="0" applyFont="1" applyFill="1" applyBorder="1" applyAlignment="1">
      <alignment horizontal="left" vertical="top"/>
    </xf>
    <xf numFmtId="0" fontId="10" fillId="15" borderId="6" xfId="0" applyFont="1" applyFill="1" applyBorder="1" applyAlignment="1">
      <alignment horizontal="left" vertical="top"/>
    </xf>
    <xf numFmtId="0" fontId="10" fillId="15" borderId="8" xfId="0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21" fillId="2" borderId="7" xfId="0" applyNumberFormat="1" applyFont="1" applyFill="1" applyBorder="1" applyAlignment="1">
      <alignment horizontal="right" vertical="top" wrapText="1"/>
    </xf>
    <xf numFmtId="14" fontId="21" fillId="2" borderId="11" xfId="0" applyNumberFormat="1" applyFont="1" applyFill="1" applyBorder="1" applyAlignment="1">
      <alignment horizontal="right" vertical="top" wrapText="1"/>
    </xf>
    <xf numFmtId="0" fontId="10" fillId="14" borderId="5" xfId="0" applyFont="1" applyFill="1" applyBorder="1" applyAlignment="1">
      <alignment horizontal="right" vertical="top" wrapText="1"/>
    </xf>
    <xf numFmtId="0" fontId="10" fillId="14" borderId="6" xfId="0" applyFont="1" applyFill="1" applyBorder="1" applyAlignment="1">
      <alignment horizontal="right" vertical="top" wrapText="1"/>
    </xf>
    <xf numFmtId="0" fontId="10" fillId="14" borderId="5" xfId="0" applyFont="1" applyFill="1" applyBorder="1" applyAlignment="1">
      <alignment horizontal="left" vertical="top"/>
    </xf>
    <xf numFmtId="0" fontId="10" fillId="14" borderId="6" xfId="0" applyFont="1" applyFill="1" applyBorder="1" applyAlignment="1">
      <alignment horizontal="left" vertical="top"/>
    </xf>
    <xf numFmtId="0" fontId="10" fillId="14" borderId="8" xfId="0" applyFont="1" applyFill="1" applyBorder="1" applyAlignment="1">
      <alignment horizontal="left" vertical="top"/>
    </xf>
    <xf numFmtId="0" fontId="7" fillId="15" borderId="26" xfId="0" applyFont="1" applyFill="1" applyBorder="1" applyAlignment="1">
      <alignment horizontal="center" vertical="top" wrapText="1"/>
    </xf>
    <xf numFmtId="0" fontId="7" fillId="15" borderId="25" xfId="0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 wrapText="1"/>
    </xf>
    <xf numFmtId="0" fontId="10" fillId="17" borderId="26" xfId="0" applyFont="1" applyFill="1" applyBorder="1" applyAlignment="1">
      <alignment horizontal="right" vertical="top" wrapText="1"/>
    </xf>
    <xf numFmtId="0" fontId="10" fillId="17" borderId="25" xfId="0" applyFont="1" applyFill="1" applyBorder="1" applyAlignment="1">
      <alignment horizontal="right" vertical="top" wrapText="1"/>
    </xf>
    <xf numFmtId="0" fontId="10" fillId="17" borderId="27" xfId="0" applyFont="1" applyFill="1" applyBorder="1" applyAlignment="1">
      <alignment horizontal="right" vertical="top" wrapText="1"/>
    </xf>
    <xf numFmtId="0" fontId="7" fillId="1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top" wrapText="1"/>
    </xf>
    <xf numFmtId="0" fontId="9" fillId="0" borderId="2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2" borderId="8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43" fillId="15" borderId="24" xfId="0" applyFont="1" applyFill="1" applyBorder="1" applyAlignment="1">
      <alignment horizontal="center" vertical="top" wrapText="1"/>
    </xf>
    <xf numFmtId="1" fontId="7" fillId="15" borderId="26" xfId="0" applyNumberFormat="1" applyFont="1" applyFill="1" applyBorder="1" applyAlignment="1">
      <alignment horizontal="center" vertical="top" wrapText="1"/>
    </xf>
    <xf numFmtId="1" fontId="7" fillId="15" borderId="25" xfId="0" applyNumberFormat="1" applyFont="1" applyFill="1" applyBorder="1" applyAlignment="1">
      <alignment horizontal="center" vertical="top" wrapText="1"/>
    </xf>
    <xf numFmtId="1" fontId="7" fillId="15" borderId="35" xfId="0" applyNumberFormat="1" applyFont="1" applyFill="1" applyBorder="1" applyAlignment="1">
      <alignment horizontal="center" vertical="top" wrapText="1"/>
    </xf>
    <xf numFmtId="14" fontId="7" fillId="2" borderId="2" xfId="0" applyNumberFormat="1" applyFont="1" applyFill="1" applyBorder="1" applyAlignment="1">
      <alignment horizontal="left" vertical="top" wrapText="1"/>
    </xf>
    <xf numFmtId="0" fontId="2" fillId="17" borderId="2" xfId="0" applyFont="1" applyFill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0" fillId="2" borderId="6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4" fontId="9" fillId="2" borderId="4" xfId="0" applyNumberFormat="1" applyFont="1" applyFill="1" applyBorder="1" applyAlignment="1">
      <alignment horizontal="center" vertical="top" wrapText="1"/>
    </xf>
    <xf numFmtId="4" fontId="9" fillId="2" borderId="1" xfId="0" applyNumberFormat="1" applyFont="1" applyFill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7" fillId="12" borderId="2" xfId="0" applyFont="1" applyFill="1" applyBorder="1" applyAlignment="1">
      <alignment horizontal="center" vertical="top" wrapText="1"/>
    </xf>
    <xf numFmtId="0" fontId="10" fillId="12" borderId="1" xfId="0" applyFont="1" applyFill="1" applyBorder="1" applyAlignment="1">
      <alignment horizontal="right" vertical="top"/>
    </xf>
    <xf numFmtId="4" fontId="7" fillId="0" borderId="3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0" fontId="11" fillId="15" borderId="2" xfId="0" applyFont="1" applyFill="1" applyBorder="1" applyAlignment="1">
      <alignment horizontal="right" vertical="top"/>
    </xf>
    <xf numFmtId="0" fontId="10" fillId="2" borderId="2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/>
    </xf>
    <xf numFmtId="0" fontId="10" fillId="2" borderId="6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horizontal="left" vertical="top"/>
    </xf>
    <xf numFmtId="0" fontId="12" fillId="14" borderId="5" xfId="0" applyFont="1" applyFill="1" applyBorder="1" applyAlignment="1">
      <alignment horizontal="left" vertical="top" wrapText="1"/>
    </xf>
    <xf numFmtId="0" fontId="12" fillId="14" borderId="6" xfId="0" applyFont="1" applyFill="1" applyBorder="1" applyAlignment="1">
      <alignment horizontal="left" vertical="top" wrapText="1"/>
    </xf>
    <xf numFmtId="0" fontId="12" fillId="14" borderId="8" xfId="0" applyFont="1" applyFill="1" applyBorder="1" applyAlignment="1">
      <alignment horizontal="left" vertical="top" wrapText="1"/>
    </xf>
    <xf numFmtId="0" fontId="10" fillId="15" borderId="5" xfId="0" applyFont="1" applyFill="1" applyBorder="1" applyAlignment="1">
      <alignment horizontal="left" vertical="top" wrapText="1"/>
    </xf>
    <xf numFmtId="0" fontId="10" fillId="15" borderId="6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left" vertical="top" wrapText="1"/>
    </xf>
    <xf numFmtId="0" fontId="10" fillId="15" borderId="5" xfId="0" applyFont="1" applyFill="1" applyBorder="1" applyAlignment="1">
      <alignment horizontal="center" vertical="top" wrapText="1"/>
    </xf>
    <xf numFmtId="0" fontId="10" fillId="15" borderId="6" xfId="0" applyFont="1" applyFill="1" applyBorder="1" applyAlignment="1">
      <alignment horizontal="center" vertical="top" wrapText="1"/>
    </xf>
    <xf numFmtId="0" fontId="10" fillId="15" borderId="8" xfId="0" applyFont="1" applyFill="1" applyBorder="1" applyAlignment="1">
      <alignment horizontal="center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1" fontId="7" fillId="15" borderId="24" xfId="0" applyNumberFormat="1" applyFont="1" applyFill="1" applyBorder="1" applyAlignment="1">
      <alignment horizontal="center" vertical="top" wrapText="1"/>
    </xf>
    <xf numFmtId="0" fontId="10" fillId="15" borderId="2" xfId="0" applyFont="1" applyFill="1" applyBorder="1" applyAlignment="1">
      <alignment horizontal="right" vertical="top"/>
    </xf>
    <xf numFmtId="0" fontId="10" fillId="15" borderId="2" xfId="0" applyFont="1" applyFill="1" applyBorder="1" applyAlignment="1">
      <alignment horizontal="left" vertical="top"/>
    </xf>
    <xf numFmtId="0" fontId="7" fillId="0" borderId="7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10" fillId="2" borderId="19" xfId="0" applyFont="1" applyFill="1" applyBorder="1" applyAlignment="1">
      <alignment horizontal="left" vertical="top" wrapText="1"/>
    </xf>
    <xf numFmtId="0" fontId="7" fillId="15" borderId="3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10" fillId="17" borderId="5" xfId="0" applyFont="1" applyFill="1" applyBorder="1" applyAlignment="1">
      <alignment horizontal="right" vertical="top"/>
    </xf>
    <xf numFmtId="0" fontId="10" fillId="17" borderId="6" xfId="0" applyFont="1" applyFill="1" applyBorder="1" applyAlignment="1">
      <alignment horizontal="right" vertical="top"/>
    </xf>
    <xf numFmtId="0" fontId="10" fillId="17" borderId="8" xfId="0" applyFont="1" applyFill="1" applyBorder="1" applyAlignment="1">
      <alignment horizontal="right" vertical="top"/>
    </xf>
    <xf numFmtId="0" fontId="10" fillId="2" borderId="10" xfId="0" applyFont="1" applyFill="1" applyBorder="1" applyAlignment="1">
      <alignment horizontal="left" vertical="top" wrapText="1"/>
    </xf>
    <xf numFmtId="0" fontId="10" fillId="2" borderId="9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21" fillId="15" borderId="7" xfId="0" applyFont="1" applyFill="1" applyBorder="1" applyAlignment="1">
      <alignment horizontal="center" vertical="top" wrapText="1"/>
    </xf>
    <xf numFmtId="0" fontId="21" fillId="15" borderId="10" xfId="0" applyFont="1" applyFill="1" applyBorder="1" applyAlignment="1">
      <alignment horizontal="center" vertical="top" wrapText="1"/>
    </xf>
    <xf numFmtId="0" fontId="21" fillId="15" borderId="33" xfId="0" applyFont="1" applyFill="1" applyBorder="1" applyAlignment="1">
      <alignment horizontal="center" vertical="top" wrapText="1"/>
    </xf>
    <xf numFmtId="0" fontId="21" fillId="2" borderId="6" xfId="0" applyFont="1" applyFill="1" applyBorder="1" applyAlignment="1">
      <alignment horizontal="center" vertical="top"/>
    </xf>
    <xf numFmtId="0" fontId="21" fillId="2" borderId="8" xfId="0" applyFont="1" applyFill="1" applyBorder="1" applyAlignment="1">
      <alignment horizontal="center" vertical="top"/>
    </xf>
    <xf numFmtId="0" fontId="60" fillId="2" borderId="0" xfId="0" applyFont="1" applyFill="1" applyAlignment="1">
      <alignment horizontal="center" vertical="top"/>
    </xf>
    <xf numFmtId="0" fontId="12" fillId="14" borderId="2" xfId="0" applyFont="1" applyFill="1" applyBorder="1" applyAlignment="1">
      <alignment horizontal="center" vertical="top"/>
    </xf>
    <xf numFmtId="0" fontId="12" fillId="14" borderId="1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center" vertical="top"/>
    </xf>
    <xf numFmtId="14" fontId="7" fillId="15" borderId="2" xfId="0" applyNumberFormat="1" applyFont="1" applyFill="1" applyBorder="1" applyAlignment="1">
      <alignment horizontal="center" vertical="top"/>
    </xf>
    <xf numFmtId="0" fontId="12" fillId="14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14" borderId="2" xfId="0" applyFont="1" applyFill="1" applyBorder="1" applyAlignment="1">
      <alignment horizontal="center" vertical="center"/>
    </xf>
    <xf numFmtId="167" fontId="9" fillId="0" borderId="2" xfId="0" applyNumberFormat="1" applyFont="1" applyBorder="1" applyAlignment="1">
      <alignment horizontal="center" vertical="top" wrapText="1"/>
    </xf>
    <xf numFmtId="4" fontId="79" fillId="0" borderId="5" xfId="0" applyNumberFormat="1" applyFont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 wrapText="1"/>
    </xf>
    <xf numFmtId="4" fontId="86" fillId="0" borderId="5" xfId="0" applyNumberFormat="1" applyFont="1" applyBorder="1" applyAlignment="1">
      <alignment horizontal="center" vertical="center"/>
    </xf>
    <xf numFmtId="4" fontId="86" fillId="0" borderId="8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top" wrapText="1"/>
    </xf>
    <xf numFmtId="0" fontId="12" fillId="0" borderId="20" xfId="0" applyFont="1" applyBorder="1" applyAlignment="1">
      <alignment horizontal="center" vertical="center"/>
    </xf>
    <xf numFmtId="14" fontId="39" fillId="2" borderId="7" xfId="0" applyNumberFormat="1" applyFont="1" applyFill="1" applyBorder="1" applyAlignment="1">
      <alignment horizontal="left" vertical="center"/>
    </xf>
    <xf numFmtId="14" fontId="39" fillId="2" borderId="9" xfId="0" applyNumberFormat="1" applyFont="1" applyFill="1" applyBorder="1" applyAlignment="1">
      <alignment horizontal="left" vertical="center"/>
    </xf>
    <xf numFmtId="14" fontId="39" fillId="2" borderId="5" xfId="0" applyNumberFormat="1" applyFont="1" applyFill="1" applyBorder="1" applyAlignment="1">
      <alignment horizontal="left" vertical="center"/>
    </xf>
    <xf numFmtId="14" fontId="39" fillId="2" borderId="8" xfId="0" applyNumberFormat="1" applyFont="1" applyFill="1" applyBorder="1" applyAlignment="1">
      <alignment horizontal="left" vertical="center"/>
    </xf>
    <xf numFmtId="0" fontId="9" fillId="2" borderId="38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37" xfId="0" applyFont="1" applyFill="1" applyBorder="1" applyAlignment="1">
      <alignment horizontal="center" vertical="top" wrapText="1"/>
    </xf>
    <xf numFmtId="0" fontId="12" fillId="14" borderId="5" xfId="0" applyFont="1" applyFill="1" applyBorder="1" applyAlignment="1">
      <alignment horizontal="center" vertical="center" wrapText="1"/>
    </xf>
    <xf numFmtId="0" fontId="12" fillId="14" borderId="6" xfId="0" applyFont="1" applyFill="1" applyBorder="1" applyAlignment="1">
      <alignment horizontal="center" vertical="center" wrapText="1"/>
    </xf>
    <xf numFmtId="0" fontId="12" fillId="14" borderId="8" xfId="0" applyFont="1" applyFill="1" applyBorder="1" applyAlignment="1">
      <alignment horizontal="center" vertical="center" wrapText="1"/>
    </xf>
    <xf numFmtId="0" fontId="12" fillId="14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2" fillId="14" borderId="38" xfId="0" applyFont="1" applyFill="1" applyBorder="1" applyAlignment="1">
      <alignment horizontal="center" vertical="center"/>
    </xf>
    <xf numFmtId="0" fontId="12" fillId="14" borderId="6" xfId="0" applyFont="1" applyFill="1" applyBorder="1" applyAlignment="1">
      <alignment horizontal="center" vertical="center"/>
    </xf>
    <xf numFmtId="0" fontId="12" fillId="14" borderId="37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right" vertical="top" wrapText="1"/>
    </xf>
    <xf numFmtId="0" fontId="20" fillId="14" borderId="6" xfId="0" applyFont="1" applyFill="1" applyBorder="1" applyAlignment="1">
      <alignment horizontal="right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2" borderId="3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0" fontId="12" fillId="14" borderId="5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16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" fontId="34" fillId="0" borderId="5" xfId="0" applyNumberFormat="1" applyFont="1" applyBorder="1" applyAlignment="1">
      <alignment horizontal="center"/>
    </xf>
    <xf numFmtId="4" fontId="34" fillId="0" borderId="6" xfId="0" applyNumberFormat="1" applyFont="1" applyBorder="1" applyAlignment="1">
      <alignment horizontal="center"/>
    </xf>
    <xf numFmtId="4" fontId="34" fillId="0" borderId="8" xfId="0" applyNumberFormat="1" applyFont="1" applyBorder="1" applyAlignment="1">
      <alignment horizontal="center"/>
    </xf>
    <xf numFmtId="4" fontId="34" fillId="0" borderId="21" xfId="0" applyNumberFormat="1" applyFont="1" applyBorder="1" applyAlignment="1">
      <alignment horizontal="center"/>
    </xf>
    <xf numFmtId="4" fontId="34" fillId="0" borderId="0" xfId="0" applyNumberFormat="1" applyFont="1" applyAlignment="1">
      <alignment horizontal="center"/>
    </xf>
    <xf numFmtId="0" fontId="34" fillId="0" borderId="21" xfId="0" applyFont="1" applyBorder="1" applyAlignment="1">
      <alignment horizontal="center"/>
    </xf>
    <xf numFmtId="0" fontId="34" fillId="0" borderId="0" xfId="0" applyFont="1" applyAlignment="1">
      <alignment horizontal="center"/>
    </xf>
    <xf numFmtId="4" fontId="34" fillId="15" borderId="5" xfId="0" applyNumberFormat="1" applyFont="1" applyFill="1" applyBorder="1" applyAlignment="1">
      <alignment horizontal="center"/>
    </xf>
    <xf numFmtId="4" fontId="34" fillId="15" borderId="6" xfId="0" applyNumberFormat="1" applyFont="1" applyFill="1" applyBorder="1" applyAlignment="1">
      <alignment horizontal="center"/>
    </xf>
    <xf numFmtId="4" fontId="34" fillId="15" borderId="8" xfId="0" applyNumberFormat="1" applyFont="1" applyFill="1" applyBorder="1" applyAlignment="1">
      <alignment horizontal="center"/>
    </xf>
    <xf numFmtId="4" fontId="42" fillId="15" borderId="5" xfId="0" applyNumberFormat="1" applyFont="1" applyFill="1" applyBorder="1" applyAlignment="1">
      <alignment horizontal="center"/>
    </xf>
    <xf numFmtId="4" fontId="42" fillId="15" borderId="8" xfId="0" applyNumberFormat="1" applyFont="1" applyFill="1" applyBorder="1" applyAlignment="1">
      <alignment horizontal="center"/>
    </xf>
    <xf numFmtId="4" fontId="102" fillId="0" borderId="5" xfId="0" applyNumberFormat="1" applyFont="1" applyBorder="1" applyAlignment="1">
      <alignment horizontal="right" vertical="top" wrapText="1"/>
    </xf>
    <xf numFmtId="4" fontId="102" fillId="0" borderId="8" xfId="0" applyNumberFormat="1" applyFont="1" applyBorder="1" applyAlignment="1">
      <alignment horizontal="right" vertical="top" wrapText="1"/>
    </xf>
  </cellXfs>
  <cellStyles count="25">
    <cellStyle name="Денежный" xfId="24" builtinId="4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3" xfId="3" xr:uid="{00000000-0005-0000-0000-000004000000}"/>
    <cellStyle name="Обычный 4" xfId="4" xr:uid="{00000000-0005-0000-0000-000005000000}"/>
    <cellStyle name="Обычный 5" xfId="5" xr:uid="{00000000-0005-0000-0000-000006000000}"/>
    <cellStyle name="Обычный 6" xfId="6" xr:uid="{00000000-0005-0000-0000-000007000000}"/>
    <cellStyle name="Обычный 7" xfId="7" xr:uid="{00000000-0005-0000-0000-000008000000}"/>
    <cellStyle name="Обычный 8" xfId="8" xr:uid="{00000000-0005-0000-0000-000009000000}"/>
    <cellStyle name="Обычный 9" xfId="9" xr:uid="{00000000-0005-0000-0000-00000A000000}"/>
    <cellStyle name="Обычный_ДОУ 2 (включить) (2018)" xfId="10" xr:uid="{00000000-0005-0000-0000-00000B000000}"/>
    <cellStyle name="Обычный_ДОУ 87 (включить) (2)" xfId="11" xr:uid="{00000000-0005-0000-0000-00000C000000}"/>
    <cellStyle name="Обычный_ДУМА на 01.01.2014" xfId="12" xr:uid="{00000000-0005-0000-0000-00000D000000}"/>
    <cellStyle name="Обычный_Лист1" xfId="13" xr:uid="{00000000-0005-0000-0000-00000E000000}"/>
    <cellStyle name="Обычный_Лист1на 01.01.2014" xfId="14" xr:uid="{00000000-0005-0000-0000-00000F000000}"/>
    <cellStyle name="Обычный_Лист2" xfId="15" xr:uid="{00000000-0005-0000-0000-000010000000}"/>
    <cellStyle name="Обычный_Лист3" xfId="16" xr:uid="{00000000-0005-0000-0000-000011000000}"/>
    <cellStyle name="Обычный_на 01.01.2013" xfId="17" xr:uid="{00000000-0005-0000-0000-000012000000}"/>
    <cellStyle name="Обычный_на 01.01.2014" xfId="18" xr:uid="{00000000-0005-0000-0000-000013000000}"/>
    <cellStyle name="Обычный_СОШ 3" xfId="19" xr:uid="{00000000-0005-0000-0000-000014000000}"/>
    <cellStyle name="Обычный_СОШ 4 (включать (2018)" xfId="20" xr:uid="{00000000-0005-0000-0000-000015000000}"/>
    <cellStyle name="Обычный_сош 5 2013" xfId="21" xr:uid="{00000000-0005-0000-0000-000016000000}"/>
    <cellStyle name="Обычный_сош 7 (3)" xfId="22" xr:uid="{00000000-0005-0000-0000-000017000000}"/>
    <cellStyle name="Обычный_ХОЗУ на 01.01.2014" xfId="23" xr:uid="{00000000-0005-0000-0000-000018000000}"/>
  </cellStyles>
  <dxfs count="0"/>
  <tableStyles count="0" defaultTableStyle="TableStyleMedium9" defaultPivotStyle="PivotStyleLight16"/>
  <colors>
    <mruColors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58</xdr:row>
      <xdr:rowOff>0</xdr:rowOff>
    </xdr:from>
    <xdr:to>
      <xdr:col>10</xdr:col>
      <xdr:colOff>9525</xdr:colOff>
      <xdr:row>58</xdr:row>
      <xdr:rowOff>9525</xdr:rowOff>
    </xdr:to>
    <xdr:pic>
      <xdr:nvPicPr>
        <xdr:cNvPr id="2" name="Рисунок 1" descr="https://rosreestr.ru/wps/PA_RRORSrviceExtended/images/common/0.gif">
          <a:extLst>
            <a:ext uri="{FF2B5EF4-FFF2-40B4-BE49-F238E27FC236}">
              <a16:creationId xmlns:a16="http://schemas.microsoft.com/office/drawing/2014/main" id="{23FE0B36-71FA-4AC4-9FDB-3E07B6128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14182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722"/>
  <sheetViews>
    <sheetView tabSelected="1" view="pageBreakPreview" topLeftCell="G427" zoomScaleNormal="100" zoomScaleSheetLayoutView="100" workbookViewId="0">
      <selection activeCell="O439" sqref="O439"/>
    </sheetView>
  </sheetViews>
  <sheetFormatPr defaultRowHeight="21.75" customHeight="1"/>
  <cols>
    <col min="1" max="1" width="6" style="63" customWidth="1"/>
    <col min="2" max="2" width="12.42578125" style="128" customWidth="1"/>
    <col min="3" max="3" width="21.85546875" style="1980" customWidth="1"/>
    <col min="4" max="4" width="17.7109375" style="1981" customWidth="1"/>
    <col min="5" max="5" width="11.7109375" style="339" customWidth="1"/>
    <col min="6" max="6" width="5" style="1982" customWidth="1"/>
    <col min="7" max="7" width="11" style="355" customWidth="1"/>
    <col min="8" max="8" width="11.140625" style="329" customWidth="1"/>
    <col min="9" max="9" width="11.5703125" style="20" customWidth="1"/>
    <col min="10" max="10" width="9.85546875" style="1983" customWidth="1"/>
    <col min="11" max="11" width="8" style="1984" customWidth="1"/>
    <col min="12" max="12" width="21.140625" style="325" customWidth="1"/>
    <col min="13" max="13" width="22.5703125" style="339" customWidth="1"/>
    <col min="14" max="14" width="23.140625" style="325" customWidth="1"/>
    <col min="15" max="15" width="25.85546875" style="1931" customWidth="1"/>
    <col min="16" max="16" width="23.7109375" style="287" customWidth="1"/>
    <col min="17" max="17" width="23.140625" style="287" customWidth="1"/>
    <col min="18" max="18" width="16.28515625" style="220" customWidth="1"/>
    <col min="19" max="19" width="13" style="221" customWidth="1"/>
    <col min="20" max="20" width="10.5703125" bestFit="1" customWidth="1"/>
  </cols>
  <sheetData>
    <row r="1" spans="1:19" ht="19.899999999999999" customHeight="1">
      <c r="A1" s="4351" t="s">
        <v>15832</v>
      </c>
      <c r="B1" s="4351"/>
      <c r="C1" s="4351"/>
      <c r="D1" s="4351"/>
      <c r="L1" s="4496" t="s">
        <v>15819</v>
      </c>
      <c r="M1" s="4496"/>
      <c r="N1" s="3987"/>
      <c r="P1" s="71"/>
      <c r="Q1" s="71"/>
      <c r="R1" s="3988"/>
      <c r="S1" s="223"/>
    </row>
    <row r="2" spans="1:19" ht="17.45" customHeight="1">
      <c r="A2" s="4351"/>
      <c r="B2" s="4351"/>
      <c r="C2" s="4351"/>
      <c r="D2" s="4351"/>
      <c r="L2" s="4496" t="s">
        <v>15821</v>
      </c>
      <c r="M2" s="4496"/>
      <c r="N2" s="3987"/>
      <c r="P2" s="71"/>
      <c r="Q2" s="71"/>
      <c r="R2" s="3988"/>
      <c r="S2" s="223"/>
    </row>
    <row r="3" spans="1:19" ht="19.899999999999999" customHeight="1">
      <c r="A3" s="4351"/>
      <c r="B3" s="4351"/>
      <c r="C3" s="4351"/>
      <c r="D3" s="4351"/>
      <c r="L3" s="4496" t="s">
        <v>15820</v>
      </c>
      <c r="M3" s="4496"/>
      <c r="N3" s="3987"/>
      <c r="P3" s="71"/>
      <c r="Q3" s="71"/>
      <c r="R3" s="3988"/>
      <c r="S3" s="223"/>
    </row>
    <row r="4" spans="1:19" ht="19.5" customHeight="1">
      <c r="A4" s="4351"/>
      <c r="B4" s="4351"/>
      <c r="C4" s="4351"/>
      <c r="D4" s="4351"/>
      <c r="L4" s="4195"/>
      <c r="M4" s="4194" t="s">
        <v>15822</v>
      </c>
      <c r="N4" s="3987"/>
      <c r="P4" s="71"/>
      <c r="Q4" s="71"/>
      <c r="R4" s="3988"/>
      <c r="S4" s="223"/>
    </row>
    <row r="5" spans="1:19" ht="30.75" customHeight="1">
      <c r="A5" s="4351"/>
      <c r="B5" s="4351"/>
      <c r="C5" s="4351"/>
      <c r="D5" s="4351"/>
      <c r="L5" s="4241" t="s">
        <v>15833</v>
      </c>
      <c r="M5" s="4194"/>
      <c r="N5" s="3987"/>
      <c r="P5" s="71"/>
      <c r="Q5" s="71"/>
      <c r="R5" s="3988"/>
      <c r="S5" s="223"/>
    </row>
    <row r="6" spans="1:19" ht="15.75" customHeight="1">
      <c r="A6" s="495"/>
      <c r="C6" s="4384"/>
      <c r="D6" s="4384"/>
      <c r="E6" s="4384"/>
      <c r="F6" s="4384"/>
      <c r="G6" s="4384"/>
      <c r="H6" s="4384"/>
      <c r="I6" s="4384"/>
      <c r="J6" s="4384"/>
      <c r="K6" s="4384"/>
      <c r="L6" s="4384"/>
      <c r="M6" s="4384"/>
      <c r="N6" s="4384"/>
      <c r="O6" s="1922"/>
      <c r="P6" s="163"/>
      <c r="Q6" s="163"/>
      <c r="R6" s="222"/>
      <c r="S6" s="223"/>
    </row>
    <row r="7" spans="1:19" ht="21.75" customHeight="1">
      <c r="A7" s="4384" t="s">
        <v>10082</v>
      </c>
      <c r="B7" s="4384"/>
      <c r="C7" s="4384"/>
      <c r="D7" s="4384"/>
      <c r="E7" s="4384"/>
      <c r="F7" s="4384"/>
      <c r="G7" s="4384"/>
      <c r="H7" s="4384"/>
      <c r="I7" s="4384"/>
      <c r="J7" s="4384"/>
      <c r="K7" s="4384"/>
      <c r="L7" s="4384"/>
      <c r="M7" s="4384"/>
      <c r="N7" s="4384"/>
      <c r="O7" s="1922"/>
      <c r="P7" s="163"/>
      <c r="Q7" s="163"/>
      <c r="R7" s="222"/>
      <c r="S7" s="223"/>
    </row>
    <row r="8" spans="1:19" ht="21.75" customHeight="1">
      <c r="A8" s="495"/>
      <c r="C8" s="1923"/>
      <c r="D8" s="4384" t="s">
        <v>15817</v>
      </c>
      <c r="E8" s="4384"/>
      <c r="F8" s="4384"/>
      <c r="G8" s="4384"/>
      <c r="H8" s="4384"/>
      <c r="I8" s="4384"/>
      <c r="J8" s="4384"/>
      <c r="K8" s="4384"/>
      <c r="L8" s="4384"/>
      <c r="M8" s="335"/>
      <c r="N8" s="1924"/>
      <c r="O8" s="1922"/>
      <c r="P8" s="163"/>
      <c r="Q8" s="163"/>
      <c r="R8" s="222"/>
      <c r="S8" s="223"/>
    </row>
    <row r="9" spans="1:19" ht="21.75" customHeight="1">
      <c r="A9" s="495"/>
      <c r="C9" s="1925"/>
      <c r="D9" s="106"/>
      <c r="E9" s="336"/>
      <c r="F9" s="1926"/>
      <c r="G9" s="356"/>
      <c r="H9" s="330"/>
      <c r="I9" s="331"/>
      <c r="J9" s="1927"/>
      <c r="K9" s="1928"/>
      <c r="L9" s="4196"/>
      <c r="M9" s="336"/>
      <c r="N9" s="324"/>
      <c r="O9" s="865"/>
      <c r="P9" s="305"/>
      <c r="Q9" s="305"/>
      <c r="R9" s="222"/>
      <c r="S9" s="223"/>
    </row>
    <row r="10" spans="1:19" s="1624" customFormat="1" ht="21.75" customHeight="1">
      <c r="A10" s="4497" t="s">
        <v>7372</v>
      </c>
      <c r="B10" s="4497"/>
      <c r="C10" s="4497"/>
      <c r="D10" s="4497"/>
      <c r="E10" s="4497"/>
      <c r="F10" s="4497"/>
      <c r="G10" s="4497"/>
      <c r="H10" s="4497"/>
      <c r="I10" s="4497"/>
      <c r="J10" s="4497"/>
      <c r="K10" s="4497"/>
      <c r="L10" s="4498"/>
      <c r="M10" s="4497"/>
      <c r="N10" s="4499"/>
      <c r="O10" s="3957"/>
      <c r="P10" s="3958"/>
      <c r="Q10" s="3958"/>
      <c r="R10" s="2798"/>
      <c r="S10" s="2799"/>
    </row>
    <row r="11" spans="1:19" ht="44.25" customHeight="1">
      <c r="A11" s="4387" t="s">
        <v>0</v>
      </c>
      <c r="B11" s="4387" t="s">
        <v>7373</v>
      </c>
      <c r="C11" s="4450" t="s">
        <v>25</v>
      </c>
      <c r="D11" s="4450" t="s">
        <v>4126</v>
      </c>
      <c r="E11" s="4452" t="s">
        <v>99</v>
      </c>
      <c r="F11" s="1929"/>
      <c r="G11" s="4385" t="s">
        <v>26</v>
      </c>
      <c r="H11" s="4431" t="s">
        <v>100</v>
      </c>
      <c r="I11" s="4449"/>
      <c r="J11" s="4447" t="s">
        <v>2143</v>
      </c>
      <c r="K11" s="4389" t="s">
        <v>7965</v>
      </c>
      <c r="L11" s="4480" t="s">
        <v>7966</v>
      </c>
      <c r="M11" s="4430" t="s">
        <v>34</v>
      </c>
      <c r="N11" s="4429" t="s">
        <v>103</v>
      </c>
      <c r="O11" s="4432" t="s">
        <v>103</v>
      </c>
      <c r="P11" s="4433" t="s">
        <v>103</v>
      </c>
      <c r="Q11" s="4433" t="s">
        <v>15671</v>
      </c>
      <c r="R11" s="4428" t="s">
        <v>7371</v>
      </c>
      <c r="S11" s="4428"/>
    </row>
    <row r="12" spans="1:19" ht="62.25" customHeight="1">
      <c r="A12" s="4388"/>
      <c r="B12" s="4388"/>
      <c r="C12" s="4451"/>
      <c r="D12" s="4451"/>
      <c r="E12" s="4388"/>
      <c r="F12" s="1" t="s">
        <v>10110</v>
      </c>
      <c r="G12" s="4386"/>
      <c r="H12" s="2" t="s">
        <v>7374</v>
      </c>
      <c r="I12" s="2" t="s">
        <v>102</v>
      </c>
      <c r="J12" s="4448"/>
      <c r="K12" s="4390"/>
      <c r="L12" s="4480"/>
      <c r="M12" s="4431"/>
      <c r="N12" s="4429"/>
      <c r="O12" s="4432"/>
      <c r="P12" s="4433"/>
      <c r="Q12" s="4433"/>
      <c r="R12" s="4428"/>
      <c r="S12" s="4428"/>
    </row>
    <row r="13" spans="1:19" s="1624" customFormat="1" ht="21.75" customHeight="1">
      <c r="A13" s="4417" t="s">
        <v>8503</v>
      </c>
      <c r="B13" s="4418"/>
      <c r="C13" s="4418"/>
      <c r="D13" s="4418"/>
      <c r="E13" s="4418"/>
      <c r="F13" s="4418"/>
      <c r="G13" s="4418"/>
      <c r="H13" s="4418"/>
      <c r="I13" s="4418"/>
      <c r="J13" s="4418"/>
      <c r="K13" s="4418"/>
      <c r="L13" s="4418"/>
      <c r="M13" s="4418"/>
      <c r="N13" s="4419"/>
      <c r="O13" s="3957"/>
      <c r="P13" s="3958"/>
      <c r="Q13" s="3958"/>
      <c r="R13" s="3959"/>
      <c r="S13" s="2799"/>
    </row>
    <row r="14" spans="1:19" s="71" customFormat="1" ht="15" customHeight="1">
      <c r="A14" s="337" t="s">
        <v>8505</v>
      </c>
      <c r="B14" s="541" t="s">
        <v>9962</v>
      </c>
      <c r="C14" s="541"/>
      <c r="D14" s="541"/>
      <c r="E14" s="541"/>
      <c r="F14" s="819"/>
      <c r="G14" s="541"/>
      <c r="H14" s="541"/>
      <c r="I14" s="541"/>
      <c r="J14" s="541"/>
      <c r="K14" s="541"/>
      <c r="L14" s="541"/>
      <c r="M14" s="541"/>
      <c r="N14" s="107"/>
      <c r="O14" s="1930"/>
      <c r="P14" s="285"/>
      <c r="Q14" s="285"/>
      <c r="R14" s="547"/>
      <c r="S14" s="249"/>
    </row>
    <row r="15" spans="1:19" s="1631" customFormat="1" ht="21.75" customHeight="1">
      <c r="A15" s="3901" t="s">
        <v>8506</v>
      </c>
      <c r="B15" s="3902" t="s">
        <v>2313</v>
      </c>
      <c r="C15" s="3903"/>
      <c r="D15" s="3904"/>
      <c r="E15" s="3904"/>
      <c r="F15" s="3905"/>
      <c r="G15" s="3906"/>
      <c r="H15" s="3903"/>
      <c r="I15" s="3903"/>
      <c r="J15" s="3903"/>
      <c r="K15" s="3903"/>
      <c r="L15" s="3907"/>
      <c r="M15" s="3904"/>
      <c r="N15" s="3907"/>
      <c r="O15" s="3908"/>
      <c r="P15" s="3909"/>
      <c r="Q15" s="3909"/>
      <c r="R15" s="3909"/>
      <c r="S15" s="2731"/>
    </row>
    <row r="16" spans="1:19" ht="21.75" customHeight="1">
      <c r="A16" s="63">
        <v>1</v>
      </c>
      <c r="B16" s="257" t="s">
        <v>2315</v>
      </c>
      <c r="C16" s="1881" t="s">
        <v>6375</v>
      </c>
      <c r="D16" s="1881" t="s">
        <v>2314</v>
      </c>
      <c r="E16" s="7" t="s">
        <v>4133</v>
      </c>
      <c r="F16" s="436">
        <v>1</v>
      </c>
      <c r="G16" s="357">
        <v>414</v>
      </c>
      <c r="H16" s="39">
        <v>12957.31</v>
      </c>
      <c r="I16" s="31">
        <v>12957.31</v>
      </c>
      <c r="J16" s="113">
        <v>0</v>
      </c>
      <c r="K16" s="270">
        <v>44197</v>
      </c>
      <c r="L16" s="1597" t="s">
        <v>7967</v>
      </c>
      <c r="M16" s="1066" t="s">
        <v>35</v>
      </c>
      <c r="N16" s="16" t="s">
        <v>9246</v>
      </c>
      <c r="O16" s="57"/>
      <c r="P16" s="162"/>
      <c r="Q16" s="162"/>
      <c r="R16" s="225"/>
    </row>
    <row r="17" spans="1:19" ht="31.5" customHeight="1">
      <c r="A17" s="63">
        <v>2</v>
      </c>
      <c r="B17" s="257" t="s">
        <v>2315</v>
      </c>
      <c r="C17" s="488" t="s">
        <v>7346</v>
      </c>
      <c r="D17" s="488" t="s">
        <v>3762</v>
      </c>
      <c r="E17" s="488" t="s">
        <v>4840</v>
      </c>
      <c r="F17" s="436">
        <v>1</v>
      </c>
      <c r="G17" s="358">
        <v>1575</v>
      </c>
      <c r="H17" s="52">
        <v>35102757.979999997</v>
      </c>
      <c r="I17" s="3900">
        <v>17955430.789999999</v>
      </c>
      <c r="J17" s="113">
        <v>20694121.510000002</v>
      </c>
      <c r="K17" s="270">
        <v>44197</v>
      </c>
      <c r="L17" s="1597" t="s">
        <v>7967</v>
      </c>
      <c r="M17" s="101" t="s">
        <v>35</v>
      </c>
      <c r="N17" s="16" t="s">
        <v>9246</v>
      </c>
      <c r="Q17" s="57" t="s">
        <v>16267</v>
      </c>
      <c r="R17" s="95"/>
    </row>
    <row r="18" spans="1:19" ht="30.75" customHeight="1">
      <c r="A18" s="63">
        <v>3</v>
      </c>
      <c r="B18" s="257" t="s">
        <v>2315</v>
      </c>
      <c r="C18" s="21" t="s">
        <v>1844</v>
      </c>
      <c r="D18" s="5" t="s">
        <v>28</v>
      </c>
      <c r="E18" s="5" t="s">
        <v>4902</v>
      </c>
      <c r="F18" s="436">
        <v>1</v>
      </c>
      <c r="G18" s="359">
        <v>369.6</v>
      </c>
      <c r="H18" s="116">
        <v>2115414.4300000002</v>
      </c>
      <c r="I18" s="3638">
        <v>1603940.94</v>
      </c>
      <c r="J18" s="113">
        <v>15248122.109999999</v>
      </c>
      <c r="K18" s="270">
        <v>44197</v>
      </c>
      <c r="L18" s="1597" t="s">
        <v>7967</v>
      </c>
      <c r="M18" s="1067" t="s">
        <v>35</v>
      </c>
      <c r="N18" s="16" t="s">
        <v>9246</v>
      </c>
      <c r="Q18" s="4290" t="s">
        <v>16268</v>
      </c>
      <c r="R18" s="225"/>
    </row>
    <row r="19" spans="1:19" s="1616" customFormat="1" ht="26.25" customHeight="1">
      <c r="A19" s="1664" t="s">
        <v>8601</v>
      </c>
      <c r="B19" s="2756" t="s">
        <v>2315</v>
      </c>
      <c r="C19" s="1824" t="s">
        <v>15842</v>
      </c>
      <c r="D19" s="1806" t="s">
        <v>28</v>
      </c>
      <c r="E19" s="1806" t="s">
        <v>4902</v>
      </c>
      <c r="F19" s="2651">
        <v>1</v>
      </c>
      <c r="G19" s="2672">
        <v>20.5</v>
      </c>
      <c r="H19" s="2673">
        <v>117332.16</v>
      </c>
      <c r="I19" s="2673">
        <v>32915.56</v>
      </c>
      <c r="J19" s="3443">
        <v>15248122.109999999</v>
      </c>
      <c r="K19" s="3444">
        <v>44953</v>
      </c>
      <c r="L19" s="1812" t="s">
        <v>15843</v>
      </c>
      <c r="M19" s="1705" t="s">
        <v>15844</v>
      </c>
      <c r="N19" s="1812" t="s">
        <v>16444</v>
      </c>
      <c r="O19" s="4339" t="s">
        <v>16445</v>
      </c>
      <c r="P19" s="1813"/>
      <c r="Q19" s="1814"/>
      <c r="R19" s="2002"/>
      <c r="S19" s="2657"/>
    </row>
    <row r="20" spans="1:19" ht="21.75" customHeight="1">
      <c r="A20" s="63">
        <v>4</v>
      </c>
      <c r="B20" s="257" t="s">
        <v>2315</v>
      </c>
      <c r="C20" s="21" t="s">
        <v>1846</v>
      </c>
      <c r="D20" s="5" t="s">
        <v>1847</v>
      </c>
      <c r="E20" s="5" t="s">
        <v>4902</v>
      </c>
      <c r="F20" s="436">
        <v>1</v>
      </c>
      <c r="G20" s="359">
        <v>23.5</v>
      </c>
      <c r="H20" s="116">
        <v>134503</v>
      </c>
      <c r="I20" s="116">
        <v>134503</v>
      </c>
      <c r="J20" s="113">
        <v>15248122.109999999</v>
      </c>
      <c r="K20" s="270">
        <v>44197</v>
      </c>
      <c r="L20" s="1597" t="s">
        <v>7967</v>
      </c>
      <c r="M20" s="1067" t="s">
        <v>35</v>
      </c>
      <c r="N20" s="16" t="s">
        <v>9246</v>
      </c>
      <c r="Q20" s="4290" t="s">
        <v>15992</v>
      </c>
      <c r="R20" s="225"/>
    </row>
    <row r="21" spans="1:19" ht="21.75" customHeight="1">
      <c r="A21" s="63">
        <v>6</v>
      </c>
      <c r="B21" s="257" t="s">
        <v>2315</v>
      </c>
      <c r="C21" s="5" t="s">
        <v>6585</v>
      </c>
      <c r="D21" s="5" t="s">
        <v>2314</v>
      </c>
      <c r="E21" s="7" t="s">
        <v>4133</v>
      </c>
      <c r="F21" s="436">
        <v>1</v>
      </c>
      <c r="G21" s="360">
        <v>18</v>
      </c>
      <c r="H21" s="38">
        <v>563.36</v>
      </c>
      <c r="I21" s="24">
        <v>563.36</v>
      </c>
      <c r="J21" s="48">
        <v>0</v>
      </c>
      <c r="K21" s="270">
        <v>44197</v>
      </c>
      <c r="L21" s="1597" t="s">
        <v>7967</v>
      </c>
      <c r="M21" s="1068" t="s">
        <v>35</v>
      </c>
      <c r="N21" s="16" t="s">
        <v>9246</v>
      </c>
      <c r="P21" s="162"/>
      <c r="Q21" s="162"/>
      <c r="R21" s="225"/>
    </row>
    <row r="22" spans="1:19" ht="21.75" customHeight="1">
      <c r="A22" s="63">
        <v>7</v>
      </c>
      <c r="B22" s="98" t="s">
        <v>2316</v>
      </c>
      <c r="C22" s="5" t="s">
        <v>104</v>
      </c>
      <c r="D22" s="5" t="s">
        <v>28</v>
      </c>
      <c r="E22" s="298" t="s">
        <v>4133</v>
      </c>
      <c r="F22" s="436">
        <v>1</v>
      </c>
      <c r="G22" s="80">
        <v>0</v>
      </c>
      <c r="H22" s="48">
        <v>170952</v>
      </c>
      <c r="I22" s="53">
        <v>170952</v>
      </c>
      <c r="J22" s="50">
        <v>0</v>
      </c>
      <c r="K22" s="270">
        <v>44197</v>
      </c>
      <c r="L22" s="1597" t="s">
        <v>7967</v>
      </c>
      <c r="M22" s="1067" t="s">
        <v>35</v>
      </c>
      <c r="N22" s="16" t="s">
        <v>9246</v>
      </c>
      <c r="P22" s="162"/>
      <c r="Q22" s="162"/>
      <c r="R22" s="225"/>
    </row>
    <row r="23" spans="1:19" ht="21.75" customHeight="1">
      <c r="A23" s="63">
        <v>8</v>
      </c>
      <c r="B23" s="98" t="s">
        <v>2316</v>
      </c>
      <c r="C23" s="5" t="s">
        <v>105</v>
      </c>
      <c r="D23" s="5" t="s">
        <v>28</v>
      </c>
      <c r="E23" s="298" t="s">
        <v>4133</v>
      </c>
      <c r="F23" s="436">
        <v>1</v>
      </c>
      <c r="G23" s="80">
        <v>0</v>
      </c>
      <c r="H23" s="48">
        <v>6476</v>
      </c>
      <c r="I23" s="53">
        <v>6476</v>
      </c>
      <c r="J23" s="113">
        <v>0</v>
      </c>
      <c r="K23" s="270">
        <v>44197</v>
      </c>
      <c r="L23" s="1597" t="s">
        <v>7967</v>
      </c>
      <c r="M23" s="1067" t="s">
        <v>35</v>
      </c>
      <c r="N23" s="16" t="s">
        <v>9246</v>
      </c>
      <c r="O23" s="325"/>
      <c r="P23" s="162"/>
      <c r="Q23" s="162"/>
      <c r="R23" s="225"/>
    </row>
    <row r="24" spans="1:19" ht="21.75" customHeight="1">
      <c r="A24" s="63">
        <v>9</v>
      </c>
      <c r="B24" s="98" t="s">
        <v>2316</v>
      </c>
      <c r="C24" s="5" t="s">
        <v>106</v>
      </c>
      <c r="D24" s="5" t="s">
        <v>28</v>
      </c>
      <c r="E24" s="57" t="s">
        <v>4133</v>
      </c>
      <c r="F24" s="436">
        <v>1</v>
      </c>
      <c r="G24" s="80">
        <v>0</v>
      </c>
      <c r="H24" s="48">
        <v>10592</v>
      </c>
      <c r="I24" s="53">
        <v>10592</v>
      </c>
      <c r="J24" s="113">
        <v>0</v>
      </c>
      <c r="K24" s="270">
        <v>44197</v>
      </c>
      <c r="L24" s="1597" t="s">
        <v>7967</v>
      </c>
      <c r="M24" s="1067" t="s">
        <v>35</v>
      </c>
      <c r="N24" s="16" t="s">
        <v>9246</v>
      </c>
      <c r="O24" s="325"/>
      <c r="P24" s="162"/>
      <c r="Q24" s="162"/>
      <c r="R24" s="225"/>
    </row>
    <row r="25" spans="1:19" ht="23.25" customHeight="1">
      <c r="A25" s="63">
        <v>11</v>
      </c>
      <c r="B25" s="298" t="s">
        <v>2315</v>
      </c>
      <c r="C25" s="247" t="s">
        <v>7616</v>
      </c>
      <c r="D25" s="327" t="s">
        <v>13606</v>
      </c>
      <c r="E25" s="315" t="s">
        <v>14858</v>
      </c>
      <c r="F25" s="436">
        <v>1</v>
      </c>
      <c r="G25" s="361">
        <v>70.599999999999994</v>
      </c>
      <c r="H25" s="155">
        <v>83777.8</v>
      </c>
      <c r="I25" s="3637">
        <v>58566.1</v>
      </c>
      <c r="J25" s="212">
        <v>888188.32</v>
      </c>
      <c r="K25" s="242">
        <v>44197</v>
      </c>
      <c r="L25" s="7" t="s">
        <v>8014</v>
      </c>
      <c r="M25" s="101" t="s">
        <v>8013</v>
      </c>
      <c r="N25" s="7" t="s">
        <v>9247</v>
      </c>
      <c r="O25" s="1977" t="s">
        <v>13607</v>
      </c>
      <c r="P25" s="70"/>
      <c r="Q25" s="4290" t="s">
        <v>15999</v>
      </c>
      <c r="R25" s="225"/>
    </row>
    <row r="26" spans="1:19" ht="21.75" customHeight="1">
      <c r="A26" s="63">
        <v>12</v>
      </c>
      <c r="B26" s="298" t="s">
        <v>2315</v>
      </c>
      <c r="C26" s="247" t="s">
        <v>7616</v>
      </c>
      <c r="D26" s="327" t="s">
        <v>13608</v>
      </c>
      <c r="E26" s="315" t="s">
        <v>13609</v>
      </c>
      <c r="F26" s="436">
        <v>1</v>
      </c>
      <c r="G26" s="361">
        <v>44.5</v>
      </c>
      <c r="H26" s="155">
        <v>56012</v>
      </c>
      <c r="I26" s="3637">
        <v>21335</v>
      </c>
      <c r="J26" s="212">
        <v>454826.01</v>
      </c>
      <c r="K26" s="242">
        <v>44197</v>
      </c>
      <c r="L26" s="7" t="s">
        <v>8014</v>
      </c>
      <c r="M26" s="101" t="s">
        <v>8013</v>
      </c>
      <c r="N26" s="7" t="s">
        <v>9247</v>
      </c>
      <c r="O26" s="1977" t="s">
        <v>13607</v>
      </c>
      <c r="P26" s="70"/>
      <c r="Q26" s="4290" t="s">
        <v>16269</v>
      </c>
      <c r="R26" s="225"/>
    </row>
    <row r="27" spans="1:19" ht="21.75" customHeight="1">
      <c r="A27" s="63">
        <v>13</v>
      </c>
      <c r="B27" s="298" t="s">
        <v>2315</v>
      </c>
      <c r="C27" s="173" t="s">
        <v>7843</v>
      </c>
      <c r="D27" s="327" t="s">
        <v>7844</v>
      </c>
      <c r="E27" s="315" t="s">
        <v>4133</v>
      </c>
      <c r="F27" s="436">
        <v>1</v>
      </c>
      <c r="G27" s="361">
        <v>0</v>
      </c>
      <c r="H27" s="155">
        <v>50266</v>
      </c>
      <c r="I27" s="155">
        <v>50266</v>
      </c>
      <c r="J27" s="212">
        <v>0</v>
      </c>
      <c r="K27" s="242">
        <v>44197</v>
      </c>
      <c r="L27" s="7" t="s">
        <v>8014</v>
      </c>
      <c r="M27" s="101" t="s">
        <v>8013</v>
      </c>
      <c r="N27" s="7" t="s">
        <v>9247</v>
      </c>
      <c r="O27" s="325"/>
      <c r="P27" s="70"/>
      <c r="Q27" s="276"/>
      <c r="R27" s="225"/>
    </row>
    <row r="28" spans="1:19" ht="21.75" customHeight="1">
      <c r="A28" s="63">
        <v>14</v>
      </c>
      <c r="B28" s="7" t="s">
        <v>2315</v>
      </c>
      <c r="C28" s="171" t="s">
        <v>8004</v>
      </c>
      <c r="D28" s="488" t="s">
        <v>122</v>
      </c>
      <c r="E28" s="488" t="s">
        <v>2165</v>
      </c>
      <c r="F28" s="436">
        <v>1</v>
      </c>
      <c r="G28" s="358">
        <v>17.100000000000001</v>
      </c>
      <c r="H28" s="1872">
        <v>19465</v>
      </c>
      <c r="I28" s="1872">
        <v>19465</v>
      </c>
      <c r="J28" s="1872">
        <v>17789281.670000002</v>
      </c>
      <c r="K28" s="242">
        <v>44197</v>
      </c>
      <c r="L28" s="7" t="s">
        <v>8014</v>
      </c>
      <c r="M28" s="101" t="s">
        <v>8013</v>
      </c>
      <c r="N28" s="7" t="s">
        <v>9247</v>
      </c>
      <c r="Q28" s="4290" t="s">
        <v>15886</v>
      </c>
      <c r="R28" s="225"/>
    </row>
    <row r="29" spans="1:19" s="428" customFormat="1" ht="21.75" customHeight="1" thickBot="1">
      <c r="A29" s="63">
        <v>15</v>
      </c>
      <c r="B29" s="7" t="s">
        <v>2315</v>
      </c>
      <c r="C29" s="7" t="s">
        <v>7931</v>
      </c>
      <c r="D29" s="93" t="s">
        <v>7938</v>
      </c>
      <c r="E29" s="315" t="s">
        <v>4133</v>
      </c>
      <c r="F29" s="17">
        <v>1</v>
      </c>
      <c r="G29" s="370">
        <v>112.6</v>
      </c>
      <c r="H29" s="145">
        <v>517377.9</v>
      </c>
      <c r="I29" s="145">
        <v>517377.9</v>
      </c>
      <c r="J29" s="66">
        <v>0</v>
      </c>
      <c r="K29" s="342">
        <v>44197</v>
      </c>
      <c r="L29" s="7" t="s">
        <v>8014</v>
      </c>
      <c r="M29" s="7" t="s">
        <v>8013</v>
      </c>
      <c r="N29" s="7" t="s">
        <v>9247</v>
      </c>
      <c r="O29" s="57"/>
      <c r="Q29" s="16"/>
      <c r="R29" s="437"/>
      <c r="S29" s="438"/>
    </row>
    <row r="30" spans="1:19" ht="21.75" customHeight="1">
      <c r="A30" s="79">
        <v>16</v>
      </c>
      <c r="B30" s="299" t="s">
        <v>2315</v>
      </c>
      <c r="C30" s="1085" t="s">
        <v>5234</v>
      </c>
      <c r="D30" s="1085" t="s">
        <v>2349</v>
      </c>
      <c r="E30" s="526" t="s">
        <v>4902</v>
      </c>
      <c r="F30" s="635">
        <v>1</v>
      </c>
      <c r="G30" s="1086">
        <v>31.9</v>
      </c>
      <c r="H30" s="1871">
        <v>182580</v>
      </c>
      <c r="I30" s="3921">
        <v>98852</v>
      </c>
      <c r="J30" s="1871">
        <v>15248122.109999999</v>
      </c>
      <c r="K30" s="271">
        <v>44622</v>
      </c>
      <c r="L30" s="311" t="s">
        <v>10115</v>
      </c>
      <c r="M30" s="488" t="s">
        <v>8013</v>
      </c>
      <c r="N30" s="311" t="s">
        <v>10115</v>
      </c>
      <c r="Q30" s="4290" t="s">
        <v>15992</v>
      </c>
      <c r="R30" s="477"/>
      <c r="S30" s="478"/>
    </row>
    <row r="31" spans="1:19" s="150" customFormat="1" ht="21.75" customHeight="1">
      <c r="A31" s="252">
        <v>17</v>
      </c>
      <c r="B31" s="7" t="s">
        <v>2315</v>
      </c>
      <c r="C31" s="93" t="s">
        <v>12956</v>
      </c>
      <c r="D31" s="93" t="s">
        <v>2349</v>
      </c>
      <c r="E31" s="7" t="s">
        <v>4902</v>
      </c>
      <c r="F31" s="574">
        <v>1</v>
      </c>
      <c r="G31" s="363">
        <v>19.899999999999999</v>
      </c>
      <c r="H31" s="38">
        <v>113898</v>
      </c>
      <c r="I31" s="3916">
        <v>64769.440000000002</v>
      </c>
      <c r="J31" s="50">
        <v>15248122.109999999</v>
      </c>
      <c r="K31" s="342">
        <v>44732</v>
      </c>
      <c r="L31" s="16" t="s">
        <v>13016</v>
      </c>
      <c r="M31" s="7" t="s">
        <v>8013</v>
      </c>
      <c r="N31" s="7" t="s">
        <v>9970</v>
      </c>
      <c r="Q31" s="4290" t="s">
        <v>15992</v>
      </c>
      <c r="R31" s="7"/>
      <c r="S31" s="249"/>
    </row>
    <row r="32" spans="1:19" s="71" customFormat="1" ht="21.75" customHeight="1">
      <c r="A32" s="1173">
        <v>18</v>
      </c>
      <c r="B32" s="296" t="s">
        <v>2315</v>
      </c>
      <c r="C32" s="488" t="s">
        <v>6556</v>
      </c>
      <c r="D32" s="488" t="s">
        <v>6557</v>
      </c>
      <c r="E32" s="101" t="s">
        <v>6558</v>
      </c>
      <c r="F32" s="1087">
        <v>1</v>
      </c>
      <c r="G32" s="609">
        <v>220</v>
      </c>
      <c r="H32" s="39">
        <v>2000000</v>
      </c>
      <c r="I32" s="3917">
        <v>27777.8</v>
      </c>
      <c r="J32" s="113">
        <v>1993250.67</v>
      </c>
      <c r="K32" s="342">
        <v>44732</v>
      </c>
      <c r="L32" s="16" t="s">
        <v>13016</v>
      </c>
      <c r="M32" s="7" t="s">
        <v>8013</v>
      </c>
      <c r="N32" s="7" t="s">
        <v>9970</v>
      </c>
      <c r="Q32" s="4290" t="s">
        <v>16270</v>
      </c>
      <c r="R32" s="296"/>
      <c r="S32" s="432"/>
    </row>
    <row r="33" spans="1:19" s="71" customFormat="1" ht="21.75" customHeight="1">
      <c r="A33" s="1173">
        <v>19</v>
      </c>
      <c r="B33" s="57" t="s">
        <v>2315</v>
      </c>
      <c r="C33" s="7" t="s">
        <v>12942</v>
      </c>
      <c r="D33" s="7" t="s">
        <v>2343</v>
      </c>
      <c r="E33" s="102" t="s">
        <v>4133</v>
      </c>
      <c r="F33" s="574">
        <v>1</v>
      </c>
      <c r="G33" s="215">
        <v>72</v>
      </c>
      <c r="H33" s="44">
        <v>306462.98</v>
      </c>
      <c r="I33" s="3848">
        <v>120519.54</v>
      </c>
      <c r="J33" s="44">
        <v>0</v>
      </c>
      <c r="K33" s="342">
        <v>44718</v>
      </c>
      <c r="L33" s="7" t="s">
        <v>14196</v>
      </c>
      <c r="M33" s="7" t="s">
        <v>8013</v>
      </c>
      <c r="N33" s="7" t="s">
        <v>9970</v>
      </c>
      <c r="O33" s="325"/>
      <c r="P33" s="287"/>
      <c r="Q33" s="280"/>
      <c r="R33" s="296"/>
      <c r="S33" s="432"/>
    </row>
    <row r="34" spans="1:19" s="71" customFormat="1" ht="21.75" customHeight="1">
      <c r="A34" s="1932">
        <v>20</v>
      </c>
      <c r="B34" s="265" t="s">
        <v>2315</v>
      </c>
      <c r="C34" s="298" t="s">
        <v>7932</v>
      </c>
      <c r="D34" s="1933" t="s">
        <v>7939</v>
      </c>
      <c r="E34" s="1248" t="s">
        <v>4133</v>
      </c>
      <c r="F34" s="627">
        <v>1</v>
      </c>
      <c r="G34" s="612">
        <v>67.900000000000006</v>
      </c>
      <c r="H34" s="1249">
        <v>1514075</v>
      </c>
      <c r="I34" s="3918">
        <v>1484633.91</v>
      </c>
      <c r="J34" s="1250">
        <v>0</v>
      </c>
      <c r="K34" s="273">
        <v>44718</v>
      </c>
      <c r="L34" s="998" t="s">
        <v>13285</v>
      </c>
      <c r="M34" s="265" t="s">
        <v>8013</v>
      </c>
      <c r="N34" s="265" t="s">
        <v>9970</v>
      </c>
      <c r="O34" s="325"/>
      <c r="P34" s="59"/>
      <c r="Q34" s="279"/>
      <c r="R34" s="299"/>
      <c r="S34" s="1251"/>
    </row>
    <row r="35" spans="1:19" s="150" customFormat="1" ht="20.25" customHeight="1">
      <c r="A35" s="252">
        <v>21</v>
      </c>
      <c r="B35" s="7" t="s">
        <v>2315</v>
      </c>
      <c r="C35" s="7" t="s">
        <v>1890</v>
      </c>
      <c r="D35" s="93" t="s">
        <v>5242</v>
      </c>
      <c r="E35" s="315" t="s">
        <v>4840</v>
      </c>
      <c r="F35" s="574">
        <v>1</v>
      </c>
      <c r="G35" s="370">
        <v>5</v>
      </c>
      <c r="H35" s="145">
        <v>111437</v>
      </c>
      <c r="I35" s="3920">
        <v>20278</v>
      </c>
      <c r="J35" s="66">
        <v>20694121.510000002</v>
      </c>
      <c r="K35" s="342">
        <v>44776</v>
      </c>
      <c r="L35" s="7" t="s">
        <v>13290</v>
      </c>
      <c r="M35" s="265" t="s">
        <v>8013</v>
      </c>
      <c r="N35" s="265" t="s">
        <v>9970</v>
      </c>
      <c r="Q35" s="57" t="s">
        <v>16271</v>
      </c>
      <c r="R35" s="7"/>
      <c r="S35" s="249"/>
    </row>
    <row r="36" spans="1:19" s="1141" customFormat="1" ht="34.5" customHeight="1">
      <c r="A36" s="252">
        <v>22</v>
      </c>
      <c r="B36" s="7" t="s">
        <v>2315</v>
      </c>
      <c r="C36" s="7" t="s">
        <v>6065</v>
      </c>
      <c r="D36" s="93" t="s">
        <v>2342</v>
      </c>
      <c r="E36" s="315" t="s">
        <v>4840</v>
      </c>
      <c r="F36" s="574">
        <v>1</v>
      </c>
      <c r="G36" s="370">
        <v>61.8</v>
      </c>
      <c r="H36" s="145">
        <v>1377365.02</v>
      </c>
      <c r="I36" s="3919">
        <v>536255.71</v>
      </c>
      <c r="J36" s="66">
        <v>20694121.510000002</v>
      </c>
      <c r="K36" s="342">
        <v>44776</v>
      </c>
      <c r="L36" s="7" t="s">
        <v>13290</v>
      </c>
      <c r="M36" s="265" t="s">
        <v>8013</v>
      </c>
      <c r="N36" s="265" t="s">
        <v>9970</v>
      </c>
      <c r="Q36" s="57" t="s">
        <v>16267</v>
      </c>
      <c r="R36" s="7"/>
      <c r="S36" s="529"/>
    </row>
    <row r="37" spans="1:19" s="269" customFormat="1" ht="17.25" customHeight="1">
      <c r="A37" s="252"/>
      <c r="B37" s="7"/>
      <c r="C37" s="93"/>
      <c r="D37" s="93"/>
      <c r="E37" s="7"/>
      <c r="F37" s="17"/>
      <c r="G37" s="363"/>
      <c r="H37" s="44"/>
      <c r="I37" s="44"/>
      <c r="J37" s="44"/>
      <c r="K37" s="342"/>
      <c r="L37" s="16"/>
      <c r="M37" s="7"/>
      <c r="N37" s="93"/>
      <c r="O37" s="7"/>
      <c r="P37" s="69"/>
      <c r="Q37" s="16"/>
      <c r="R37" s="249"/>
      <c r="S37" s="221"/>
    </row>
    <row r="38" spans="1:19" s="1599" customFormat="1" ht="15" customHeight="1">
      <c r="A38" s="2816"/>
      <c r="B38" s="4235"/>
      <c r="C38" s="3729"/>
      <c r="D38" s="2815"/>
      <c r="E38" s="4236" t="s">
        <v>15377</v>
      </c>
      <c r="F38" s="4237">
        <f>SUM(F16:F37)</f>
        <v>21</v>
      </c>
      <c r="G38" s="2817">
        <f>SUM(G16:G37)</f>
        <v>3143.9</v>
      </c>
      <c r="H38" s="3730">
        <f>SUM(H16:H37)</f>
        <v>44004264.93999999</v>
      </c>
      <c r="I38" s="3730">
        <f>SUM(I16:I37)</f>
        <v>22948427.359999999</v>
      </c>
      <c r="J38" s="3730">
        <f>SUM(J16:J37)</f>
        <v>159448521.75</v>
      </c>
      <c r="K38" s="3731"/>
      <c r="L38" s="2031"/>
      <c r="M38" s="4238"/>
      <c r="N38" s="2031"/>
      <c r="O38" s="2038"/>
      <c r="P38" s="4239"/>
      <c r="Q38" s="2034"/>
      <c r="R38" s="2824"/>
      <c r="S38" s="3735"/>
    </row>
    <row r="39" spans="1:19" s="1616" customFormat="1" ht="15" customHeight="1">
      <c r="A39" s="1610"/>
      <c r="B39" s="3445"/>
      <c r="C39" s="3913"/>
      <c r="D39" s="1826"/>
      <c r="E39" s="2604" t="s">
        <v>9313</v>
      </c>
      <c r="F39" s="1617"/>
      <c r="G39" s="3914"/>
      <c r="H39" s="2004"/>
      <c r="I39" s="2004"/>
      <c r="J39" s="2004"/>
      <c r="K39" s="3915"/>
      <c r="L39" s="1806"/>
      <c r="M39" s="2420"/>
      <c r="N39" s="1806"/>
      <c r="O39" s="1814"/>
      <c r="P39" s="1812"/>
      <c r="Q39" s="2006"/>
      <c r="R39" s="2002"/>
      <c r="S39" s="2657"/>
    </row>
    <row r="40" spans="1:19" s="1631" customFormat="1" ht="15" customHeight="1">
      <c r="A40" s="2200"/>
      <c r="B40" s="2752"/>
      <c r="C40" s="3736"/>
      <c r="D40" s="1827"/>
      <c r="E40" s="2578" t="s">
        <v>15378</v>
      </c>
      <c r="F40" s="2579">
        <f>F38-F39</f>
        <v>21</v>
      </c>
      <c r="G40" s="3737">
        <f>G38-G39</f>
        <v>3143.9</v>
      </c>
      <c r="H40" s="2569">
        <f>H38-H39</f>
        <v>44004264.93999999</v>
      </c>
      <c r="I40" s="2569">
        <f>I38-I39</f>
        <v>22948427.359999999</v>
      </c>
      <c r="J40" s="2569">
        <f>J38-J39</f>
        <v>159448521.75</v>
      </c>
      <c r="K40" s="3910"/>
      <c r="L40" s="2747"/>
      <c r="M40" s="2413"/>
      <c r="N40" s="2747"/>
      <c r="O40" s="2728"/>
      <c r="P40" s="3911"/>
      <c r="Q40" s="3912"/>
      <c r="R40" s="2795"/>
      <c r="S40" s="2731"/>
    </row>
    <row r="41" spans="1:19" s="133" customFormat="1" ht="9.75" customHeight="1">
      <c r="A41" s="392"/>
      <c r="B41" s="4353" t="s">
        <v>2320</v>
      </c>
      <c r="C41" s="4354"/>
      <c r="D41" s="107"/>
      <c r="E41" s="403"/>
      <c r="F41" s="396"/>
      <c r="G41" s="486"/>
      <c r="H41" s="487"/>
      <c r="I41" s="487"/>
      <c r="J41" s="487"/>
      <c r="K41" s="1934"/>
      <c r="L41" s="7"/>
      <c r="M41" s="651"/>
      <c r="N41" s="7"/>
      <c r="O41" s="57"/>
      <c r="P41" s="16"/>
      <c r="Q41" s="276"/>
      <c r="R41" s="225"/>
      <c r="S41" s="249"/>
    </row>
    <row r="42" spans="1:19" ht="19.5" customHeight="1">
      <c r="A42" s="63">
        <v>1</v>
      </c>
      <c r="B42" s="5" t="s">
        <v>2315</v>
      </c>
      <c r="C42" s="5" t="s">
        <v>1</v>
      </c>
      <c r="D42" s="5" t="s">
        <v>111</v>
      </c>
      <c r="E42" s="5" t="s">
        <v>2145</v>
      </c>
      <c r="F42" s="8"/>
      <c r="G42" s="362">
        <v>297.8</v>
      </c>
      <c r="H42" s="44">
        <v>2748118.77</v>
      </c>
      <c r="I42" s="49">
        <v>1655465.94</v>
      </c>
      <c r="J42" s="44">
        <v>5021038.1100000003</v>
      </c>
      <c r="K42" s="407">
        <v>44197</v>
      </c>
      <c r="L42" s="7" t="s">
        <v>7967</v>
      </c>
      <c r="M42" s="1069" t="s">
        <v>112</v>
      </c>
      <c r="N42" s="7" t="s">
        <v>9248</v>
      </c>
      <c r="P42" s="150"/>
      <c r="Q42" s="4290" t="s">
        <v>16272</v>
      </c>
      <c r="R42" s="225"/>
    </row>
    <row r="43" spans="1:19" s="1631" customFormat="1" ht="15.75" customHeight="1">
      <c r="A43" s="2579"/>
      <c r="B43" s="2715"/>
      <c r="C43" s="2722"/>
      <c r="D43" s="2715"/>
      <c r="E43" s="2578" t="s">
        <v>4087</v>
      </c>
      <c r="F43" s="2579"/>
      <c r="G43" s="3782">
        <f>G42</f>
        <v>297.8</v>
      </c>
      <c r="H43" s="3400">
        <v>2748118.77</v>
      </c>
      <c r="I43" s="3871">
        <f>I42</f>
        <v>1655465.94</v>
      </c>
      <c r="J43" s="3400">
        <f>J42</f>
        <v>5021038.1100000003</v>
      </c>
      <c r="K43" s="3783"/>
      <c r="L43" s="4391"/>
      <c r="M43" s="4391"/>
      <c r="N43" s="4391"/>
      <c r="O43" s="2728"/>
      <c r="P43" s="1629"/>
      <c r="Q43" s="3686"/>
      <c r="R43" s="2795"/>
      <c r="S43" s="2731"/>
    </row>
    <row r="44" spans="1:19" s="2177" customFormat="1" ht="14.25" customHeight="1">
      <c r="A44" s="2620"/>
      <c r="B44" s="3922"/>
      <c r="C44" s="3923"/>
      <c r="D44" s="2619" t="s">
        <v>6770</v>
      </c>
      <c r="E44" s="3636" t="s">
        <v>5305</v>
      </c>
      <c r="F44" s="3924"/>
      <c r="G44" s="3706">
        <f>G40+G43</f>
        <v>3441.7000000000003</v>
      </c>
      <c r="H44" s="3707">
        <f>H40+H43</f>
        <v>46752383.709999993</v>
      </c>
      <c r="I44" s="3707">
        <f>I40+I43</f>
        <v>24603893.300000001</v>
      </c>
      <c r="J44" s="3707">
        <f>J40+J43</f>
        <v>164469559.86000001</v>
      </c>
      <c r="K44" s="3925"/>
      <c r="L44" s="4439"/>
      <c r="M44" s="4439"/>
      <c r="N44" s="4439"/>
      <c r="O44" s="3926"/>
      <c r="P44" s="2510"/>
      <c r="Q44" s="3924"/>
      <c r="R44" s="2617"/>
      <c r="S44" s="3713"/>
    </row>
    <row r="45" spans="1:19" ht="21.75" customHeight="1">
      <c r="A45" s="4440"/>
      <c r="B45" s="4441"/>
      <c r="C45" s="4441"/>
      <c r="D45" s="4441"/>
      <c r="E45" s="4441"/>
      <c r="F45" s="4441"/>
      <c r="G45" s="4441"/>
      <c r="H45" s="4441"/>
      <c r="I45" s="4441"/>
      <c r="J45" s="4441"/>
      <c r="K45" s="4441"/>
      <c r="L45" s="4441"/>
      <c r="M45" s="4441"/>
      <c r="N45" s="4442"/>
      <c r="O45" s="130"/>
      <c r="P45" s="150"/>
      <c r="Q45" s="1581"/>
      <c r="R45" s="225"/>
    </row>
    <row r="46" spans="1:19" s="548" customFormat="1" ht="12.75" customHeight="1">
      <c r="A46" s="4353" t="s">
        <v>10111</v>
      </c>
      <c r="B46" s="4443"/>
      <c r="C46" s="4443"/>
      <c r="D46" s="4443"/>
      <c r="E46" s="4443"/>
      <c r="F46" s="4443"/>
      <c r="G46" s="4443"/>
      <c r="H46" s="4443"/>
      <c r="I46" s="4443"/>
      <c r="J46" s="4443"/>
      <c r="K46" s="4443"/>
      <c r="L46" s="4443"/>
      <c r="M46" s="4443"/>
      <c r="N46" s="4354"/>
      <c r="O46" s="1892"/>
      <c r="P46" s="4061"/>
      <c r="Q46" s="1892"/>
      <c r="R46" s="225"/>
      <c r="S46" s="249"/>
    </row>
    <row r="47" spans="1:19" ht="15.75" customHeight="1">
      <c r="A47" s="392"/>
      <c r="B47" s="4353" t="s">
        <v>7968</v>
      </c>
      <c r="C47" s="4443"/>
      <c r="D47" s="313"/>
      <c r="E47" s="403"/>
      <c r="F47" s="396"/>
      <c r="G47" s="399"/>
      <c r="H47" s="400"/>
      <c r="I47" s="400"/>
      <c r="J47" s="400"/>
      <c r="K47" s="463"/>
      <c r="L47" s="4444"/>
      <c r="M47" s="4445"/>
      <c r="N47" s="4446"/>
      <c r="O47" s="57"/>
      <c r="P47" s="150"/>
      <c r="Q47" s="162"/>
      <c r="R47" s="225"/>
    </row>
    <row r="48" spans="1:19" ht="21.75" customHeight="1">
      <c r="A48" s="799">
        <v>1</v>
      </c>
      <c r="B48" s="98" t="s">
        <v>2315</v>
      </c>
      <c r="C48" s="138" t="s">
        <v>8170</v>
      </c>
      <c r="D48" s="5" t="s">
        <v>4906</v>
      </c>
      <c r="E48" s="5" t="s">
        <v>4908</v>
      </c>
      <c r="F48" s="8">
        <v>1</v>
      </c>
      <c r="G48" s="4376">
        <v>10737.7</v>
      </c>
      <c r="H48" s="136">
        <v>146980438.83000001</v>
      </c>
      <c r="I48" s="137">
        <v>146451863.69999999</v>
      </c>
      <c r="J48" s="4381">
        <v>64169838.950000003</v>
      </c>
      <c r="K48" s="270">
        <v>44197</v>
      </c>
      <c r="L48" s="16" t="s">
        <v>7967</v>
      </c>
      <c r="M48" s="98" t="s">
        <v>2149</v>
      </c>
      <c r="N48" s="7" t="s">
        <v>9100</v>
      </c>
      <c r="O48" s="57"/>
      <c r="P48" s="150"/>
      <c r="Q48" s="4290" t="s">
        <v>16273</v>
      </c>
      <c r="R48" s="225"/>
    </row>
    <row r="49" spans="1:19" ht="21.75" customHeight="1">
      <c r="A49" s="799">
        <v>2</v>
      </c>
      <c r="B49" s="98" t="s">
        <v>2315</v>
      </c>
      <c r="C49" s="138" t="s">
        <v>12958</v>
      </c>
      <c r="D49" s="5" t="s">
        <v>4906</v>
      </c>
      <c r="E49" s="5" t="s">
        <v>4908</v>
      </c>
      <c r="F49" s="8">
        <v>1</v>
      </c>
      <c r="G49" s="4377"/>
      <c r="H49" s="136">
        <v>267874.53999999998</v>
      </c>
      <c r="I49" s="137">
        <v>267874.53999999998</v>
      </c>
      <c r="J49" s="4382"/>
      <c r="K49" s="270">
        <v>44197</v>
      </c>
      <c r="L49" s="16" t="s">
        <v>7967</v>
      </c>
      <c r="M49" s="98" t="s">
        <v>2149</v>
      </c>
      <c r="N49" s="7" t="s">
        <v>7231</v>
      </c>
      <c r="O49" s="57" t="s">
        <v>8936</v>
      </c>
      <c r="P49" s="150"/>
      <c r="Q49" s="4290" t="s">
        <v>16273</v>
      </c>
      <c r="R49" s="225"/>
    </row>
    <row r="50" spans="1:19" ht="21.75" customHeight="1">
      <c r="A50" s="799">
        <v>3</v>
      </c>
      <c r="B50" s="98" t="s">
        <v>2315</v>
      </c>
      <c r="C50" s="138" t="s">
        <v>12959</v>
      </c>
      <c r="D50" s="5" t="s">
        <v>4906</v>
      </c>
      <c r="E50" s="5" t="s">
        <v>4908</v>
      </c>
      <c r="F50" s="8">
        <v>1</v>
      </c>
      <c r="G50" s="4378"/>
      <c r="H50" s="136">
        <v>172105.93</v>
      </c>
      <c r="I50" s="137">
        <v>172105.93</v>
      </c>
      <c r="J50" s="4383"/>
      <c r="K50" s="270">
        <v>44197</v>
      </c>
      <c r="L50" s="16" t="s">
        <v>7967</v>
      </c>
      <c r="M50" s="98" t="s">
        <v>2149</v>
      </c>
      <c r="N50" s="7" t="s">
        <v>7231</v>
      </c>
      <c r="O50" s="57" t="s">
        <v>8936</v>
      </c>
      <c r="P50" s="150"/>
      <c r="Q50" s="4290" t="s">
        <v>16273</v>
      </c>
      <c r="R50" s="225"/>
    </row>
    <row r="51" spans="1:19" ht="21.75" customHeight="1">
      <c r="A51" s="799">
        <v>4</v>
      </c>
      <c r="B51" s="98" t="s">
        <v>2315</v>
      </c>
      <c r="C51" s="138" t="s">
        <v>4904</v>
      </c>
      <c r="D51" s="5" t="s">
        <v>4905</v>
      </c>
      <c r="E51" s="5" t="s">
        <v>4907</v>
      </c>
      <c r="F51" s="8">
        <v>1</v>
      </c>
      <c r="G51" s="360">
        <v>267.2</v>
      </c>
      <c r="H51" s="136">
        <v>1613519.2</v>
      </c>
      <c r="I51" s="137">
        <v>1370724.14</v>
      </c>
      <c r="J51" s="44">
        <v>4403881.1399999997</v>
      </c>
      <c r="K51" s="270">
        <v>44197</v>
      </c>
      <c r="L51" s="16" t="s">
        <v>7967</v>
      </c>
      <c r="M51" s="98" t="s">
        <v>2149</v>
      </c>
      <c r="N51" s="7" t="s">
        <v>7230</v>
      </c>
      <c r="O51" s="57"/>
      <c r="P51" s="150"/>
      <c r="Q51" s="4290" t="s">
        <v>16274</v>
      </c>
      <c r="R51" s="225"/>
    </row>
    <row r="52" spans="1:19" ht="21.75" customHeight="1">
      <c r="A52" s="799">
        <v>5</v>
      </c>
      <c r="B52" s="98" t="s">
        <v>2316</v>
      </c>
      <c r="C52" s="143" t="s">
        <v>1852</v>
      </c>
      <c r="D52" s="5" t="s">
        <v>1697</v>
      </c>
      <c r="E52" s="7" t="s">
        <v>4133</v>
      </c>
      <c r="F52" s="8">
        <v>1</v>
      </c>
      <c r="G52" s="360">
        <v>0</v>
      </c>
      <c r="H52" s="38">
        <v>190847.97</v>
      </c>
      <c r="I52" s="24">
        <v>190847.97</v>
      </c>
      <c r="J52" s="44">
        <v>0</v>
      </c>
      <c r="K52" s="270">
        <v>44197</v>
      </c>
      <c r="L52" s="16" t="s">
        <v>7967</v>
      </c>
      <c r="M52" s="98" t="s">
        <v>2149</v>
      </c>
      <c r="N52" s="16" t="s">
        <v>9100</v>
      </c>
      <c r="O52" s="57" t="s">
        <v>8945</v>
      </c>
      <c r="P52" s="17"/>
      <c r="Q52" s="162"/>
      <c r="R52" s="225"/>
    </row>
    <row r="53" spans="1:19" ht="21.75" customHeight="1">
      <c r="A53" s="799">
        <v>6</v>
      </c>
      <c r="B53" s="98" t="s">
        <v>2316</v>
      </c>
      <c r="C53" s="143" t="s">
        <v>1851</v>
      </c>
      <c r="D53" s="5" t="s">
        <v>1698</v>
      </c>
      <c r="E53" s="7" t="s">
        <v>4133</v>
      </c>
      <c r="F53" s="8">
        <v>1</v>
      </c>
      <c r="G53" s="360">
        <v>0</v>
      </c>
      <c r="H53" s="38">
        <v>75253.679999999993</v>
      </c>
      <c r="I53" s="24">
        <v>75253.679999999993</v>
      </c>
      <c r="J53" s="44">
        <v>0</v>
      </c>
      <c r="K53" s="270">
        <v>44197</v>
      </c>
      <c r="L53" s="16" t="s">
        <v>7967</v>
      </c>
      <c r="M53" s="98" t="s">
        <v>2149</v>
      </c>
      <c r="N53" s="16" t="s">
        <v>9100</v>
      </c>
      <c r="O53" s="57" t="s">
        <v>8945</v>
      </c>
      <c r="P53" s="162"/>
      <c r="Q53" s="162"/>
      <c r="R53" s="225"/>
    </row>
    <row r="54" spans="1:19" s="3801" customFormat="1" ht="17.25" customHeight="1" thickBot="1">
      <c r="A54" s="3742"/>
      <c r="B54" s="3840"/>
      <c r="C54" s="3846"/>
      <c r="D54" s="3836"/>
      <c r="E54" s="3758" t="s">
        <v>4087</v>
      </c>
      <c r="F54" s="3759">
        <f>SUM(F48:F53)</f>
        <v>6</v>
      </c>
      <c r="G54" s="3748">
        <f>SUM(G48:G53)</f>
        <v>11004.900000000001</v>
      </c>
      <c r="H54" s="3760">
        <f>SUM(H48:H53)</f>
        <v>149300040.15000001</v>
      </c>
      <c r="I54" s="3760">
        <f>SUM(I48:I53)</f>
        <v>148528669.95999998</v>
      </c>
      <c r="J54" s="3760">
        <f>SUM(J48:J53)</f>
        <v>68573720.090000004</v>
      </c>
      <c r="K54" s="3847"/>
      <c r="L54" s="4352"/>
      <c r="M54" s="4352"/>
      <c r="N54" s="4352"/>
      <c r="O54" s="3764"/>
      <c r="P54" s="3797"/>
      <c r="Q54" s="3797"/>
      <c r="R54" s="3800"/>
      <c r="S54" s="3766"/>
    </row>
    <row r="55" spans="1:19" ht="17.25" customHeight="1">
      <c r="A55" s="439"/>
      <c r="B55" s="4379" t="s">
        <v>2317</v>
      </c>
      <c r="C55" s="4380"/>
      <c r="D55" s="1874"/>
      <c r="E55" s="433"/>
      <c r="F55" s="394"/>
      <c r="G55" s="425"/>
      <c r="H55" s="434"/>
      <c r="I55" s="434"/>
      <c r="J55" s="434"/>
      <c r="K55" s="435"/>
      <c r="L55" s="436"/>
      <c r="M55" s="457"/>
      <c r="N55" s="17"/>
      <c r="O55" s="296"/>
      <c r="P55" s="280"/>
      <c r="Q55" s="280"/>
      <c r="R55" s="235"/>
      <c r="S55" s="236"/>
    </row>
    <row r="56" spans="1:19" ht="21.75" customHeight="1">
      <c r="A56" s="667">
        <v>1</v>
      </c>
      <c r="B56" s="102" t="s">
        <v>2315</v>
      </c>
      <c r="C56" s="7" t="s">
        <v>1849</v>
      </c>
      <c r="D56" s="7" t="s">
        <v>113</v>
      </c>
      <c r="E56" s="7" t="s">
        <v>2155</v>
      </c>
      <c r="F56" s="17">
        <v>1</v>
      </c>
      <c r="G56" s="363">
        <v>1906.3</v>
      </c>
      <c r="H56" s="44">
        <v>4742361.8099999996</v>
      </c>
      <c r="I56" s="44">
        <v>4742361.8099999996</v>
      </c>
      <c r="J56" s="44">
        <v>8244109.6100000003</v>
      </c>
      <c r="K56" s="270">
        <v>44197</v>
      </c>
      <c r="L56" s="4426" t="s">
        <v>7967</v>
      </c>
      <c r="M56" s="102" t="s">
        <v>2318</v>
      </c>
      <c r="N56" s="16" t="s">
        <v>9101</v>
      </c>
      <c r="Q56" s="4290" t="s">
        <v>16275</v>
      </c>
      <c r="R56" s="225"/>
    </row>
    <row r="57" spans="1:19" ht="21.75" customHeight="1">
      <c r="A57" s="667">
        <v>2</v>
      </c>
      <c r="B57" s="102" t="s">
        <v>2316</v>
      </c>
      <c r="C57" s="7" t="s">
        <v>1850</v>
      </c>
      <c r="D57" s="7" t="s">
        <v>113</v>
      </c>
      <c r="E57" s="7" t="s">
        <v>4133</v>
      </c>
      <c r="F57" s="17">
        <v>1</v>
      </c>
      <c r="G57" s="363">
        <v>0</v>
      </c>
      <c r="H57" s="38">
        <v>30109.68</v>
      </c>
      <c r="I57" s="38">
        <v>30109.68</v>
      </c>
      <c r="J57" s="50">
        <v>0</v>
      </c>
      <c r="K57" s="270">
        <v>44197</v>
      </c>
      <c r="L57" s="4426"/>
      <c r="M57" s="102" t="s">
        <v>2318</v>
      </c>
      <c r="N57" s="16" t="s">
        <v>9101</v>
      </c>
      <c r="O57" s="57"/>
      <c r="P57" s="162"/>
      <c r="Q57" s="162"/>
      <c r="R57" s="225"/>
    </row>
    <row r="58" spans="1:19" ht="21.75" customHeight="1">
      <c r="A58" s="667">
        <v>3</v>
      </c>
      <c r="B58" s="102" t="s">
        <v>2316</v>
      </c>
      <c r="C58" s="7" t="s">
        <v>1696</v>
      </c>
      <c r="D58" s="7" t="s">
        <v>113</v>
      </c>
      <c r="E58" s="7" t="s">
        <v>4133</v>
      </c>
      <c r="F58" s="17">
        <v>1</v>
      </c>
      <c r="G58" s="363">
        <v>0</v>
      </c>
      <c r="H58" s="38">
        <v>58254.57</v>
      </c>
      <c r="I58" s="38">
        <v>58254.57</v>
      </c>
      <c r="J58" s="50">
        <v>0</v>
      </c>
      <c r="K58" s="270">
        <v>44197</v>
      </c>
      <c r="L58" s="4426"/>
      <c r="M58" s="102" t="s">
        <v>2318</v>
      </c>
      <c r="N58" s="16" t="s">
        <v>9101</v>
      </c>
      <c r="O58" s="57"/>
      <c r="P58" s="162"/>
      <c r="Q58" s="162"/>
      <c r="R58" s="225"/>
    </row>
    <row r="59" spans="1:19" s="3801" customFormat="1" ht="13.5" customHeight="1" thickBot="1">
      <c r="A59" s="3742"/>
      <c r="B59" s="3840"/>
      <c r="C59" s="3841"/>
      <c r="D59" s="3836"/>
      <c r="E59" s="3758" t="s">
        <v>4087</v>
      </c>
      <c r="F59" s="3842">
        <f>SUM(F56:F58)</f>
        <v>3</v>
      </c>
      <c r="G59" s="3843">
        <f>SUM(G56:G58)</f>
        <v>1906.3</v>
      </c>
      <c r="H59" s="3844">
        <f>SUM(H56:H58)</f>
        <v>4830726.0599999996</v>
      </c>
      <c r="I59" s="3844">
        <f>SUM(I56:I58)</f>
        <v>4830726.0599999996</v>
      </c>
      <c r="J59" s="3844">
        <f>SUM(J56:J58)</f>
        <v>8244109.6100000003</v>
      </c>
      <c r="K59" s="3845"/>
      <c r="L59" s="3762"/>
      <c r="M59" s="3763"/>
      <c r="N59" s="2747"/>
      <c r="O59" s="3764"/>
      <c r="P59" s="3797"/>
      <c r="Q59" s="3797"/>
      <c r="R59" s="3800"/>
      <c r="S59" s="3766"/>
    </row>
    <row r="60" spans="1:19" ht="13.5" customHeight="1">
      <c r="A60" s="439"/>
      <c r="B60" s="4370" t="s">
        <v>2319</v>
      </c>
      <c r="C60" s="4371"/>
      <c r="D60" s="1874"/>
      <c r="E60" s="433"/>
      <c r="F60" s="394"/>
      <c r="G60" s="425"/>
      <c r="H60" s="434"/>
      <c r="I60" s="434"/>
      <c r="J60" s="434"/>
      <c r="K60" s="443"/>
      <c r="L60" s="488"/>
      <c r="M60" s="101"/>
      <c r="N60" s="7"/>
      <c r="O60" s="296"/>
      <c r="P60" s="280"/>
      <c r="Q60" s="280"/>
      <c r="R60" s="235"/>
      <c r="S60" s="236"/>
    </row>
    <row r="61" spans="1:19" ht="21.75" customHeight="1">
      <c r="A61" s="63">
        <v>1</v>
      </c>
      <c r="B61" s="98" t="s">
        <v>2315</v>
      </c>
      <c r="C61" s="170" t="s">
        <v>1853</v>
      </c>
      <c r="D61" s="5" t="s">
        <v>120</v>
      </c>
      <c r="E61" s="1881" t="s">
        <v>2156</v>
      </c>
      <c r="F61" s="1883">
        <v>1</v>
      </c>
      <c r="G61" s="357">
        <v>2628.6</v>
      </c>
      <c r="H61" s="1872">
        <v>1065567.69</v>
      </c>
      <c r="I61" s="1880">
        <v>1065567.69</v>
      </c>
      <c r="J61" s="1872">
        <v>15472597.34</v>
      </c>
      <c r="K61" s="270">
        <v>44197</v>
      </c>
      <c r="L61" s="4438" t="s">
        <v>7967</v>
      </c>
      <c r="M61" s="98" t="s">
        <v>2154</v>
      </c>
      <c r="N61" s="16" t="s">
        <v>9102</v>
      </c>
      <c r="Q61" s="4290" t="s">
        <v>15881</v>
      </c>
      <c r="R61" s="225"/>
    </row>
    <row r="62" spans="1:19" ht="21.75" customHeight="1">
      <c r="A62" s="63">
        <v>2</v>
      </c>
      <c r="B62" s="1875" t="s">
        <v>2316</v>
      </c>
      <c r="C62" s="86" t="s">
        <v>1851</v>
      </c>
      <c r="D62" s="9" t="s">
        <v>120</v>
      </c>
      <c r="E62" s="298" t="s">
        <v>4133</v>
      </c>
      <c r="F62" s="279">
        <v>1</v>
      </c>
      <c r="G62" s="364">
        <v>0</v>
      </c>
      <c r="H62" s="117">
        <v>18096.93</v>
      </c>
      <c r="I62" s="23">
        <v>18096.93</v>
      </c>
      <c r="J62" s="113">
        <v>0</v>
      </c>
      <c r="K62" s="270">
        <v>44197</v>
      </c>
      <c r="L62" s="4438"/>
      <c r="M62" s="1070" t="s">
        <v>2154</v>
      </c>
      <c r="N62" s="16" t="s">
        <v>9102</v>
      </c>
      <c r="O62" s="1884"/>
      <c r="P62" s="277"/>
      <c r="Q62" s="277"/>
      <c r="R62" s="225"/>
    </row>
    <row r="63" spans="1:19" s="3801" customFormat="1" ht="12" customHeight="1" thickBot="1">
      <c r="A63" s="3835"/>
      <c r="B63" s="3757"/>
      <c r="C63" s="3795"/>
      <c r="D63" s="3745"/>
      <c r="E63" s="3758" t="s">
        <v>4087</v>
      </c>
      <c r="F63" s="3759">
        <f>SUM(F61:F62)</f>
        <v>2</v>
      </c>
      <c r="G63" s="3748">
        <f>SUM(G61:G62)</f>
        <v>2628.6</v>
      </c>
      <c r="H63" s="3760">
        <f>SUM(H61:H62)</f>
        <v>1083664.6199999999</v>
      </c>
      <c r="I63" s="3760">
        <f>SUM(I61:I62)</f>
        <v>1083664.6199999999</v>
      </c>
      <c r="J63" s="3760">
        <f>SUM(J61:J62)</f>
        <v>15472597.34</v>
      </c>
      <c r="K63" s="3790"/>
      <c r="L63" s="4420"/>
      <c r="M63" s="4421"/>
      <c r="N63" s="4422"/>
      <c r="O63" s="3764"/>
      <c r="P63" s="3797"/>
      <c r="Q63" s="3797"/>
      <c r="R63" s="3800"/>
      <c r="S63" s="3766"/>
    </row>
    <row r="64" spans="1:19" s="133" customFormat="1" ht="12" customHeight="1">
      <c r="A64" s="439"/>
      <c r="B64" s="4372" t="s">
        <v>7252</v>
      </c>
      <c r="C64" s="4373"/>
      <c r="D64" s="1874"/>
      <c r="E64" s="433"/>
      <c r="F64" s="394"/>
      <c r="G64" s="425"/>
      <c r="H64" s="434"/>
      <c r="I64" s="434"/>
      <c r="J64" s="434"/>
      <c r="K64" s="443"/>
      <c r="L64" s="436"/>
      <c r="M64" s="406"/>
      <c r="N64" s="17"/>
      <c r="O64" s="296"/>
      <c r="P64" s="280"/>
      <c r="Q64" s="280"/>
      <c r="R64" s="235"/>
      <c r="S64" s="432"/>
    </row>
    <row r="65" spans="1:19" ht="39" customHeight="1">
      <c r="A65" s="63">
        <v>1</v>
      </c>
      <c r="B65" s="5" t="s">
        <v>2315</v>
      </c>
      <c r="C65" s="5" t="s">
        <v>1854</v>
      </c>
      <c r="D65" s="1881" t="s">
        <v>114</v>
      </c>
      <c r="E65" s="1881" t="s">
        <v>2157</v>
      </c>
      <c r="F65" s="1883">
        <v>1</v>
      </c>
      <c r="G65" s="357">
        <v>1752.6</v>
      </c>
      <c r="H65" s="1872">
        <v>3886886.43</v>
      </c>
      <c r="I65" s="54">
        <v>3886886.43</v>
      </c>
      <c r="J65" s="1872">
        <v>10089952.33</v>
      </c>
      <c r="K65" s="270">
        <v>44197</v>
      </c>
      <c r="L65" s="310" t="s">
        <v>7967</v>
      </c>
      <c r="M65" s="1066" t="s">
        <v>1848</v>
      </c>
      <c r="N65" s="7" t="s">
        <v>9103</v>
      </c>
      <c r="O65" s="1884"/>
      <c r="P65" s="288"/>
      <c r="Q65" s="4290" t="s">
        <v>15672</v>
      </c>
      <c r="R65" s="225"/>
    </row>
    <row r="66" spans="1:19" s="3801" customFormat="1" ht="12.75" customHeight="1" thickBot="1">
      <c r="A66" s="3835"/>
      <c r="B66" s="3757"/>
      <c r="C66" s="3795"/>
      <c r="D66" s="3836"/>
      <c r="E66" s="3745" t="s">
        <v>4087</v>
      </c>
      <c r="F66" s="3837">
        <f>F65</f>
        <v>1</v>
      </c>
      <c r="G66" s="3838">
        <f>G65</f>
        <v>1752.6</v>
      </c>
      <c r="H66" s="3749">
        <f>SUM(H65:H65)</f>
        <v>3886886.43</v>
      </c>
      <c r="I66" s="3749">
        <f>SUM(I65:I65)</f>
        <v>3886886.43</v>
      </c>
      <c r="J66" s="3749">
        <f>J65</f>
        <v>10089952.33</v>
      </c>
      <c r="K66" s="3790"/>
      <c r="L66" s="4435"/>
      <c r="M66" s="4436"/>
      <c r="N66" s="4437"/>
      <c r="O66" s="3820"/>
      <c r="P66" s="3839"/>
      <c r="Q66" s="3839"/>
      <c r="R66" s="3800"/>
      <c r="S66" s="3766"/>
    </row>
    <row r="67" spans="1:19" s="133" customFormat="1" ht="12.75" customHeight="1">
      <c r="A67" s="439"/>
      <c r="B67" s="4372" t="s">
        <v>2322</v>
      </c>
      <c r="C67" s="4373"/>
      <c r="D67" s="442"/>
      <c r="E67" s="1874"/>
      <c r="F67" s="394"/>
      <c r="G67" s="425"/>
      <c r="H67" s="426"/>
      <c r="I67" s="426"/>
      <c r="J67" s="426"/>
      <c r="K67" s="443"/>
      <c r="L67" s="444"/>
      <c r="M67" s="1071"/>
      <c r="N67" s="139"/>
      <c r="O67" s="1885"/>
      <c r="P67" s="264"/>
      <c r="Q67" s="264"/>
      <c r="R67" s="235"/>
      <c r="S67" s="432"/>
    </row>
    <row r="68" spans="1:19" ht="21.75" customHeight="1">
      <c r="A68" s="165">
        <v>1</v>
      </c>
      <c r="B68" s="5" t="s">
        <v>2315</v>
      </c>
      <c r="C68" s="143" t="s">
        <v>1856</v>
      </c>
      <c r="D68" s="5" t="s">
        <v>121</v>
      </c>
      <c r="E68" s="9" t="s">
        <v>2158</v>
      </c>
      <c r="F68" s="565">
        <v>1</v>
      </c>
      <c r="G68" s="364">
        <v>1469.5</v>
      </c>
      <c r="H68" s="1871">
        <v>149353.10999999999</v>
      </c>
      <c r="I68" s="29">
        <v>149353.10999999999</v>
      </c>
      <c r="J68" s="1871">
        <v>11437654.560000001</v>
      </c>
      <c r="K68" s="270">
        <v>44197</v>
      </c>
      <c r="L68" s="488" t="s">
        <v>7967</v>
      </c>
      <c r="M68" s="1070" t="s">
        <v>1857</v>
      </c>
      <c r="N68" s="7" t="s">
        <v>9104</v>
      </c>
      <c r="O68" s="57"/>
      <c r="P68" s="276"/>
      <c r="Q68" s="4290" t="s">
        <v>15880</v>
      </c>
      <c r="R68" s="225"/>
    </row>
    <row r="69" spans="1:19" s="3801" customFormat="1" ht="13.5" customHeight="1" thickBot="1">
      <c r="A69" s="3742"/>
      <c r="B69" s="3757"/>
      <c r="C69" s="3795"/>
      <c r="D69" s="3745"/>
      <c r="E69" s="3745" t="s">
        <v>4087</v>
      </c>
      <c r="F69" s="3759">
        <f>F68</f>
        <v>1</v>
      </c>
      <c r="G69" s="3748">
        <f>G68</f>
        <v>1469.5</v>
      </c>
      <c r="H69" s="3749">
        <v>149353.10999999999</v>
      </c>
      <c r="I69" s="3749">
        <v>149353.10999999999</v>
      </c>
      <c r="J69" s="3749">
        <f>J68</f>
        <v>11437654.560000001</v>
      </c>
      <c r="K69" s="3761"/>
      <c r="L69" s="4352"/>
      <c r="M69" s="4352"/>
      <c r="N69" s="4352"/>
      <c r="O69" s="3764"/>
      <c r="P69" s="3797"/>
      <c r="Q69" s="3797"/>
      <c r="R69" s="3800"/>
      <c r="S69" s="3766"/>
    </row>
    <row r="70" spans="1:19" s="133" customFormat="1" ht="13.5" customHeight="1">
      <c r="A70" s="439"/>
      <c r="B70" s="4374" t="s">
        <v>2323</v>
      </c>
      <c r="C70" s="4374"/>
      <c r="D70" s="1874"/>
      <c r="E70" s="1874"/>
      <c r="F70" s="394"/>
      <c r="G70" s="425"/>
      <c r="H70" s="426"/>
      <c r="I70" s="426"/>
      <c r="J70" s="426"/>
      <c r="K70" s="443"/>
      <c r="L70" s="436"/>
      <c r="M70" s="457"/>
      <c r="N70" s="17"/>
      <c r="O70" s="296"/>
      <c r="P70" s="280"/>
      <c r="Q70" s="280"/>
      <c r="R70" s="235"/>
      <c r="S70" s="432"/>
    </row>
    <row r="71" spans="1:19" ht="21.75" customHeight="1">
      <c r="A71" s="63">
        <v>1</v>
      </c>
      <c r="B71" s="5" t="s">
        <v>2315</v>
      </c>
      <c r="C71" s="170" t="s">
        <v>1861</v>
      </c>
      <c r="D71" s="1881" t="s">
        <v>1699</v>
      </c>
      <c r="E71" s="1881" t="s">
        <v>2161</v>
      </c>
      <c r="F71" s="1883">
        <v>1</v>
      </c>
      <c r="G71" s="357">
        <v>1315</v>
      </c>
      <c r="H71" s="1872">
        <v>208613.16</v>
      </c>
      <c r="I71" s="1880">
        <v>208613.16</v>
      </c>
      <c r="J71" s="1872">
        <v>9911969.5899999999</v>
      </c>
      <c r="K71" s="270">
        <v>44197</v>
      </c>
      <c r="L71" s="16" t="s">
        <v>7967</v>
      </c>
      <c r="M71" s="1066" t="s">
        <v>2148</v>
      </c>
      <c r="N71" s="16" t="s">
        <v>9105</v>
      </c>
      <c r="O71" s="57"/>
      <c r="P71" s="162"/>
      <c r="Q71" s="57" t="s">
        <v>15879</v>
      </c>
      <c r="R71" s="225"/>
    </row>
    <row r="72" spans="1:19" ht="21.75" customHeight="1">
      <c r="A72" s="63">
        <v>2</v>
      </c>
      <c r="B72" s="154" t="s">
        <v>2315</v>
      </c>
      <c r="C72" s="154" t="s">
        <v>1855</v>
      </c>
      <c r="D72" s="154" t="s">
        <v>1699</v>
      </c>
      <c r="E72" s="318" t="s">
        <v>4133</v>
      </c>
      <c r="F72" s="1883">
        <v>1</v>
      </c>
      <c r="G72" s="385">
        <v>84</v>
      </c>
      <c r="H72" s="145">
        <v>45280.800000000003</v>
      </c>
      <c r="I72" s="145">
        <v>45280.800000000003</v>
      </c>
      <c r="J72" s="402">
        <v>0</v>
      </c>
      <c r="K72" s="270">
        <v>44197</v>
      </c>
      <c r="L72" s="16" t="s">
        <v>7967</v>
      </c>
      <c r="M72" s="1072" t="s">
        <v>2148</v>
      </c>
      <c r="N72" s="16" t="s">
        <v>9105</v>
      </c>
      <c r="O72" s="57"/>
      <c r="P72" s="162"/>
      <c r="Q72" s="162"/>
      <c r="R72" s="225"/>
    </row>
    <row r="73" spans="1:19" ht="21.75" customHeight="1">
      <c r="A73" s="63">
        <v>3</v>
      </c>
      <c r="B73" s="5" t="s">
        <v>2315</v>
      </c>
      <c r="C73" s="143" t="s">
        <v>1859</v>
      </c>
      <c r="D73" s="5" t="s">
        <v>1701</v>
      </c>
      <c r="E73" s="5" t="s">
        <v>2162</v>
      </c>
      <c r="F73" s="1883">
        <v>1</v>
      </c>
      <c r="G73" s="360">
        <v>484.5</v>
      </c>
      <c r="H73" s="44">
        <v>137135.16</v>
      </c>
      <c r="I73" s="42">
        <v>137135.16</v>
      </c>
      <c r="J73" s="44">
        <v>4325173.32</v>
      </c>
      <c r="K73" s="270">
        <v>44197</v>
      </c>
      <c r="L73" s="16" t="s">
        <v>7967</v>
      </c>
      <c r="M73" s="1066" t="s">
        <v>2148</v>
      </c>
      <c r="N73" s="16" t="s">
        <v>9105</v>
      </c>
      <c r="O73" s="57"/>
      <c r="P73" s="162"/>
      <c r="Q73" s="4290" t="s">
        <v>15882</v>
      </c>
      <c r="R73" s="225"/>
    </row>
    <row r="74" spans="1:19" ht="21.75" customHeight="1">
      <c r="A74" s="63">
        <v>4</v>
      </c>
      <c r="B74" s="5" t="s">
        <v>2315</v>
      </c>
      <c r="C74" s="85" t="s">
        <v>1860</v>
      </c>
      <c r="D74" s="25" t="s">
        <v>2159</v>
      </c>
      <c r="E74" s="25" t="s">
        <v>2160</v>
      </c>
      <c r="F74" s="1883">
        <v>1</v>
      </c>
      <c r="G74" s="365">
        <v>174.8</v>
      </c>
      <c r="H74" s="56">
        <v>71.22</v>
      </c>
      <c r="I74" s="1879">
        <v>71.22</v>
      </c>
      <c r="J74" s="44">
        <v>987529.65</v>
      </c>
      <c r="K74" s="270">
        <v>44197</v>
      </c>
      <c r="L74" s="16" t="s">
        <v>7967</v>
      </c>
      <c r="M74" s="98" t="s">
        <v>2148</v>
      </c>
      <c r="N74" s="16" t="s">
        <v>9105</v>
      </c>
      <c r="O74" s="57"/>
      <c r="P74" s="162"/>
      <c r="Q74" s="57" t="s">
        <v>15883</v>
      </c>
      <c r="R74" s="225"/>
    </row>
    <row r="75" spans="1:19" ht="21.75" customHeight="1">
      <c r="A75" s="63">
        <v>5</v>
      </c>
      <c r="B75" s="5" t="s">
        <v>2316</v>
      </c>
      <c r="C75" s="143" t="s">
        <v>1852</v>
      </c>
      <c r="D75" s="5" t="s">
        <v>1700</v>
      </c>
      <c r="E75" s="298" t="s">
        <v>4133</v>
      </c>
      <c r="F75" s="1883">
        <v>1</v>
      </c>
      <c r="G75" s="360">
        <v>0</v>
      </c>
      <c r="H75" s="38">
        <v>2372.88</v>
      </c>
      <c r="I75" s="24">
        <v>2372.88</v>
      </c>
      <c r="J75" s="113">
        <v>0</v>
      </c>
      <c r="K75" s="270">
        <v>44197</v>
      </c>
      <c r="L75" s="16" t="s">
        <v>7967</v>
      </c>
      <c r="M75" s="1066" t="s">
        <v>2148</v>
      </c>
      <c r="N75" s="16" t="s">
        <v>9105</v>
      </c>
      <c r="O75" s="57"/>
      <c r="P75" s="162"/>
      <c r="Q75" s="162"/>
      <c r="R75" s="225"/>
    </row>
    <row r="76" spans="1:19" ht="21.75" customHeight="1">
      <c r="A76" s="63">
        <v>6</v>
      </c>
      <c r="B76" s="5" t="s">
        <v>2316</v>
      </c>
      <c r="C76" s="143" t="s">
        <v>1851</v>
      </c>
      <c r="D76" s="5" t="s">
        <v>4127</v>
      </c>
      <c r="E76" s="298" t="s">
        <v>4133</v>
      </c>
      <c r="F76" s="1883">
        <v>1</v>
      </c>
      <c r="G76" s="360">
        <v>0</v>
      </c>
      <c r="H76" s="38">
        <v>1755.83</v>
      </c>
      <c r="I76" s="24">
        <v>1755.83</v>
      </c>
      <c r="J76" s="113">
        <v>0</v>
      </c>
      <c r="K76" s="270">
        <v>44197</v>
      </c>
      <c r="L76" s="16" t="s">
        <v>7967</v>
      </c>
      <c r="M76" s="1066" t="s">
        <v>2148</v>
      </c>
      <c r="N76" s="16" t="s">
        <v>9105</v>
      </c>
      <c r="O76" s="57"/>
      <c r="P76" s="162"/>
      <c r="Q76" s="162"/>
      <c r="R76" s="225"/>
    </row>
    <row r="77" spans="1:19" s="3834" customFormat="1" ht="12.75" customHeight="1" thickBot="1">
      <c r="A77" s="3822"/>
      <c r="B77" s="3823"/>
      <c r="C77" s="3824"/>
      <c r="D77" s="3825"/>
      <c r="E77" s="3825" t="s">
        <v>4087</v>
      </c>
      <c r="F77" s="3826">
        <f>SUM(F71:F76)</f>
        <v>6</v>
      </c>
      <c r="G77" s="3827">
        <f>SUM(G71:G76)</f>
        <v>2058.3000000000002</v>
      </c>
      <c r="H77" s="3828">
        <f>SUM(H71:H76)</f>
        <v>395229.05</v>
      </c>
      <c r="I77" s="3828">
        <f>SUM(I71:I76)</f>
        <v>395229.05</v>
      </c>
      <c r="J77" s="3828">
        <f>SUM(J71:J76)</f>
        <v>15224672.560000001</v>
      </c>
      <c r="K77" s="3829"/>
      <c r="L77" s="4434"/>
      <c r="M77" s="4434"/>
      <c r="N77" s="4434"/>
      <c r="O77" s="3830"/>
      <c r="P77" s="3831"/>
      <c r="Q77" s="3797"/>
      <c r="R77" s="3832"/>
      <c r="S77" s="3833"/>
    </row>
    <row r="78" spans="1:19" s="142" customFormat="1" ht="12.75" customHeight="1">
      <c r="A78" s="445"/>
      <c r="B78" s="4375" t="s">
        <v>2324</v>
      </c>
      <c r="C78" s="4375"/>
      <c r="D78" s="1878"/>
      <c r="E78" s="1878"/>
      <c r="F78" s="567"/>
      <c r="G78" s="446"/>
      <c r="H78" s="447"/>
      <c r="I78" s="447"/>
      <c r="J78" s="447"/>
      <c r="K78" s="448"/>
      <c r="L78" s="1935"/>
      <c r="M78" s="1936"/>
      <c r="N78" s="1937"/>
      <c r="O78" s="1938"/>
      <c r="P78" s="449"/>
      <c r="Q78" s="280"/>
      <c r="R78" s="450"/>
      <c r="S78" s="451"/>
    </row>
    <row r="79" spans="1:19" ht="21.75" customHeight="1">
      <c r="A79" s="63">
        <v>1</v>
      </c>
      <c r="B79" s="5" t="s">
        <v>2315</v>
      </c>
      <c r="C79" s="143" t="s">
        <v>1862</v>
      </c>
      <c r="D79" s="5" t="s">
        <v>4131</v>
      </c>
      <c r="E79" s="5" t="s">
        <v>2163</v>
      </c>
      <c r="F79" s="8">
        <v>1</v>
      </c>
      <c r="G79" s="360">
        <v>2523.1999999999998</v>
      </c>
      <c r="H79" s="50">
        <v>427838.58</v>
      </c>
      <c r="I79" s="42">
        <v>427838.58</v>
      </c>
      <c r="J79" s="44">
        <v>11129740.949999999</v>
      </c>
      <c r="K79" s="407">
        <v>44197</v>
      </c>
      <c r="L79" s="7" t="s">
        <v>7967</v>
      </c>
      <c r="M79" s="98" t="s">
        <v>1863</v>
      </c>
      <c r="N79" s="7" t="s">
        <v>9106</v>
      </c>
      <c r="O79" s="57"/>
      <c r="P79" s="276"/>
      <c r="Q79" s="57" t="s">
        <v>15884</v>
      </c>
      <c r="R79" s="225"/>
    </row>
    <row r="80" spans="1:19" s="3801" customFormat="1" ht="12.75" customHeight="1" thickBot="1">
      <c r="A80" s="3742"/>
      <c r="B80" s="3788"/>
      <c r="C80" s="3789"/>
      <c r="D80" s="3745"/>
      <c r="E80" s="3745" t="s">
        <v>4087</v>
      </c>
      <c r="F80" s="3759">
        <v>1</v>
      </c>
      <c r="G80" s="3748">
        <f>G79</f>
        <v>2523.1999999999998</v>
      </c>
      <c r="H80" s="3749">
        <f>SUM(H79:H79)</f>
        <v>427838.58</v>
      </c>
      <c r="I80" s="3749">
        <f>SUM(I79:I79)</f>
        <v>427838.58</v>
      </c>
      <c r="J80" s="3749">
        <f>J79</f>
        <v>11129740.949999999</v>
      </c>
      <c r="K80" s="3761"/>
      <c r="L80" s="4352"/>
      <c r="M80" s="4352"/>
      <c r="N80" s="4352"/>
      <c r="O80" s="3764"/>
      <c r="P80" s="3799"/>
      <c r="Q80" s="3797"/>
      <c r="R80" s="3800"/>
      <c r="S80" s="3766"/>
    </row>
    <row r="81" spans="1:19" s="133" customFormat="1" ht="12.75" customHeight="1">
      <c r="A81" s="439"/>
      <c r="B81" s="4374" t="s">
        <v>2325</v>
      </c>
      <c r="C81" s="4374"/>
      <c r="D81" s="1874"/>
      <c r="E81" s="1874"/>
      <c r="F81" s="394"/>
      <c r="G81" s="425"/>
      <c r="H81" s="426"/>
      <c r="I81" s="426"/>
      <c r="J81" s="426"/>
      <c r="K81" s="443"/>
      <c r="L81" s="436"/>
      <c r="M81" s="457"/>
      <c r="N81" s="17"/>
      <c r="O81" s="296"/>
      <c r="P81" s="452"/>
      <c r="Q81" s="280"/>
      <c r="R81" s="235"/>
      <c r="S81" s="432"/>
    </row>
    <row r="82" spans="1:19" ht="21.75" customHeight="1">
      <c r="A82" s="63">
        <v>1</v>
      </c>
      <c r="B82" s="5" t="s">
        <v>2315</v>
      </c>
      <c r="C82" s="5" t="s">
        <v>1865</v>
      </c>
      <c r="D82" s="5" t="s">
        <v>115</v>
      </c>
      <c r="E82" s="5" t="s">
        <v>2164</v>
      </c>
      <c r="F82" s="8">
        <v>1</v>
      </c>
      <c r="G82" s="362">
        <v>2578.1</v>
      </c>
      <c r="H82" s="44">
        <v>18087706.260000002</v>
      </c>
      <c r="I82" s="49">
        <v>18087706.260000002</v>
      </c>
      <c r="J82" s="44">
        <v>14954808.17</v>
      </c>
      <c r="K82" s="407">
        <v>44197</v>
      </c>
      <c r="L82" s="4438" t="s">
        <v>7967</v>
      </c>
      <c r="M82" s="98" t="s">
        <v>1864</v>
      </c>
      <c r="N82" s="16" t="s">
        <v>9107</v>
      </c>
      <c r="O82" s="1884"/>
      <c r="P82" s="277"/>
      <c r="Q82" s="57" t="s">
        <v>15885</v>
      </c>
      <c r="R82" s="225"/>
    </row>
    <row r="83" spans="1:19" ht="21.75" customHeight="1">
      <c r="A83" s="63">
        <v>2</v>
      </c>
      <c r="B83" s="5" t="s">
        <v>2316</v>
      </c>
      <c r="C83" s="143" t="s">
        <v>1851</v>
      </c>
      <c r="D83" s="5" t="s">
        <v>116</v>
      </c>
      <c r="E83" s="7" t="s">
        <v>4133</v>
      </c>
      <c r="F83" s="17">
        <v>1</v>
      </c>
      <c r="G83" s="362">
        <v>0</v>
      </c>
      <c r="H83" s="38">
        <v>23830.560000000001</v>
      </c>
      <c r="I83" s="24">
        <v>23830.560000000001</v>
      </c>
      <c r="J83" s="50">
        <v>0</v>
      </c>
      <c r="K83" s="407">
        <v>44197</v>
      </c>
      <c r="L83" s="4438"/>
      <c r="M83" s="98" t="s">
        <v>1864</v>
      </c>
      <c r="N83" s="16" t="s">
        <v>9107</v>
      </c>
      <c r="O83" s="1884"/>
      <c r="P83" s="277"/>
      <c r="Q83" s="277"/>
      <c r="R83" s="225"/>
    </row>
    <row r="84" spans="1:19" s="3801" customFormat="1" ht="13.5" customHeight="1" thickBot="1">
      <c r="A84" s="3742"/>
      <c r="B84" s="3788"/>
      <c r="C84" s="3789"/>
      <c r="D84" s="3745"/>
      <c r="E84" s="3745" t="s">
        <v>4087</v>
      </c>
      <c r="F84" s="3819">
        <f>F82+F83</f>
        <v>2</v>
      </c>
      <c r="G84" s="3748">
        <f>SUM(G82:G83)</f>
        <v>2578.1</v>
      </c>
      <c r="H84" s="3760">
        <f>SUM(H82:H83)</f>
        <v>18111536.82</v>
      </c>
      <c r="I84" s="3760">
        <f>SUM(I82:I83)</f>
        <v>18111536.82</v>
      </c>
      <c r="J84" s="3760">
        <f>SUM(J82:J83)</f>
        <v>14954808.17</v>
      </c>
      <c r="K84" s="3798"/>
      <c r="L84" s="4473"/>
      <c r="M84" s="4473"/>
      <c r="N84" s="4473"/>
      <c r="O84" s="3820"/>
      <c r="P84" s="3821"/>
      <c r="Q84" s="3839"/>
      <c r="R84" s="3800"/>
      <c r="S84" s="3766"/>
    </row>
    <row r="85" spans="1:19" s="133" customFormat="1" ht="13.5" customHeight="1">
      <c r="A85" s="439"/>
      <c r="B85" s="4374" t="s">
        <v>9108</v>
      </c>
      <c r="C85" s="4374"/>
      <c r="D85" s="1874"/>
      <c r="E85" s="1874"/>
      <c r="F85" s="394"/>
      <c r="G85" s="425"/>
      <c r="H85" s="434"/>
      <c r="I85" s="434"/>
      <c r="J85" s="434"/>
      <c r="K85" s="435"/>
      <c r="L85" s="444"/>
      <c r="M85" s="1071"/>
      <c r="N85" s="139"/>
      <c r="O85" s="1885"/>
      <c r="P85" s="454"/>
      <c r="Q85" s="264"/>
      <c r="R85" s="235"/>
      <c r="S85" s="432"/>
    </row>
    <row r="86" spans="1:19" ht="74.25" customHeight="1">
      <c r="A86" s="63">
        <v>1</v>
      </c>
      <c r="B86" s="5" t="s">
        <v>2315</v>
      </c>
      <c r="C86" s="143" t="s">
        <v>1868</v>
      </c>
      <c r="D86" s="5" t="s">
        <v>122</v>
      </c>
      <c r="E86" s="5" t="s">
        <v>2165</v>
      </c>
      <c r="F86" s="8">
        <v>1</v>
      </c>
      <c r="G86" s="360">
        <f>3055.8-17.1</f>
        <v>3038.7000000000003</v>
      </c>
      <c r="H86" s="44">
        <f>2468104.56-19465</f>
        <v>2448639.56</v>
      </c>
      <c r="I86" s="42">
        <v>2448639.56</v>
      </c>
      <c r="J86" s="44">
        <v>17789281.670000002</v>
      </c>
      <c r="K86" s="407">
        <v>44197</v>
      </c>
      <c r="L86" s="7" t="s">
        <v>7967</v>
      </c>
      <c r="M86" s="98" t="s">
        <v>1867</v>
      </c>
      <c r="N86" s="7" t="s">
        <v>8489</v>
      </c>
      <c r="O86" s="57" t="s">
        <v>8490</v>
      </c>
      <c r="P86" s="276"/>
      <c r="Q86" s="57" t="s">
        <v>15886</v>
      </c>
      <c r="R86" s="95" t="s">
        <v>3764</v>
      </c>
      <c r="S86" s="97" t="s">
        <v>5302</v>
      </c>
    </row>
    <row r="87" spans="1:19" ht="21.75" customHeight="1">
      <c r="A87" s="63">
        <v>2</v>
      </c>
      <c r="B87" s="5" t="s">
        <v>2315</v>
      </c>
      <c r="C87" s="143" t="s">
        <v>1869</v>
      </c>
      <c r="D87" s="5" t="s">
        <v>123</v>
      </c>
      <c r="E87" s="5" t="s">
        <v>2166</v>
      </c>
      <c r="F87" s="8">
        <v>1</v>
      </c>
      <c r="G87" s="360">
        <v>118.5</v>
      </c>
      <c r="H87" s="44">
        <v>1157394.69</v>
      </c>
      <c r="I87" s="42">
        <v>1157394.69</v>
      </c>
      <c r="J87" s="44">
        <v>241753.34</v>
      </c>
      <c r="K87" s="270">
        <v>44197</v>
      </c>
      <c r="L87" s="16" t="s">
        <v>7967</v>
      </c>
      <c r="M87" s="1066" t="s">
        <v>1867</v>
      </c>
      <c r="N87" s="7" t="s">
        <v>8489</v>
      </c>
      <c r="O87" s="57"/>
      <c r="P87" s="162"/>
      <c r="Q87" s="57" t="s">
        <v>15887</v>
      </c>
      <c r="R87" s="225"/>
    </row>
    <row r="88" spans="1:19" ht="21.75" customHeight="1">
      <c r="A88" s="63">
        <v>3</v>
      </c>
      <c r="B88" s="5" t="s">
        <v>2315</v>
      </c>
      <c r="C88" s="144" t="s">
        <v>7268</v>
      </c>
      <c r="D88" s="144" t="s">
        <v>123</v>
      </c>
      <c r="E88" s="143" t="s">
        <v>2167</v>
      </c>
      <c r="F88" s="8">
        <v>1</v>
      </c>
      <c r="G88" s="366">
        <v>297.60000000000002</v>
      </c>
      <c r="H88" s="145">
        <v>801220.5</v>
      </c>
      <c r="I88" s="146">
        <v>801220.5</v>
      </c>
      <c r="J88" s="145">
        <v>1153693</v>
      </c>
      <c r="K88" s="270">
        <v>44197</v>
      </c>
      <c r="L88" s="16" t="s">
        <v>7967</v>
      </c>
      <c r="M88" s="1073" t="s">
        <v>1867</v>
      </c>
      <c r="N88" s="7" t="s">
        <v>8489</v>
      </c>
      <c r="O88" s="57"/>
      <c r="P88" s="162"/>
      <c r="Q88" s="57" t="s">
        <v>15888</v>
      </c>
      <c r="R88" s="225"/>
    </row>
    <row r="89" spans="1:19" ht="21.75" customHeight="1">
      <c r="A89" s="63">
        <v>4</v>
      </c>
      <c r="B89" s="5" t="s">
        <v>2316</v>
      </c>
      <c r="C89" s="143" t="s">
        <v>7266</v>
      </c>
      <c r="D89" s="5" t="s">
        <v>123</v>
      </c>
      <c r="E89" s="298" t="s">
        <v>4133</v>
      </c>
      <c r="F89" s="8">
        <v>1</v>
      </c>
      <c r="G89" s="360">
        <v>375</v>
      </c>
      <c r="H89" s="44">
        <v>1949774.49</v>
      </c>
      <c r="I89" s="3848">
        <v>1884777.09</v>
      </c>
      <c r="J89" s="113">
        <v>0</v>
      </c>
      <c r="K89" s="270">
        <v>44197</v>
      </c>
      <c r="L89" s="16" t="s">
        <v>7967</v>
      </c>
      <c r="M89" s="1066" t="s">
        <v>1867</v>
      </c>
      <c r="N89" s="7" t="s">
        <v>8489</v>
      </c>
      <c r="O89" s="57"/>
      <c r="P89" s="162"/>
      <c r="Q89" s="162"/>
      <c r="R89" s="225"/>
    </row>
    <row r="90" spans="1:19" ht="21.75" customHeight="1">
      <c r="A90" s="63">
        <v>5</v>
      </c>
      <c r="B90" s="5" t="s">
        <v>2316</v>
      </c>
      <c r="C90" s="85" t="s">
        <v>7267</v>
      </c>
      <c r="D90" s="25" t="s">
        <v>124</v>
      </c>
      <c r="E90" s="298" t="s">
        <v>4133</v>
      </c>
      <c r="F90" s="8">
        <v>1</v>
      </c>
      <c r="G90" s="365">
        <v>11</v>
      </c>
      <c r="H90" s="1870">
        <v>232970.4</v>
      </c>
      <c r="I90" s="3849">
        <v>225215.34</v>
      </c>
      <c r="J90" s="113">
        <v>0</v>
      </c>
      <c r="K90" s="270">
        <v>44197</v>
      </c>
      <c r="L90" s="16" t="s">
        <v>7967</v>
      </c>
      <c r="M90" s="1070" t="s">
        <v>1867</v>
      </c>
      <c r="N90" s="7" t="s">
        <v>8489</v>
      </c>
      <c r="O90" s="57"/>
      <c r="P90" s="162"/>
      <c r="Q90" s="162"/>
      <c r="R90" s="225"/>
    </row>
    <row r="91" spans="1:19" ht="21.75" customHeight="1">
      <c r="A91" s="63">
        <v>6</v>
      </c>
      <c r="B91" s="5" t="s">
        <v>2316</v>
      </c>
      <c r="C91" s="143" t="s">
        <v>1870</v>
      </c>
      <c r="D91" s="5" t="s">
        <v>123</v>
      </c>
      <c r="E91" s="298" t="s">
        <v>4133</v>
      </c>
      <c r="F91" s="8">
        <v>1</v>
      </c>
      <c r="G91" s="360">
        <v>0</v>
      </c>
      <c r="H91" s="38">
        <v>240095.97</v>
      </c>
      <c r="I91" s="24">
        <v>240095.97</v>
      </c>
      <c r="J91" s="113">
        <v>0</v>
      </c>
      <c r="K91" s="270">
        <v>44197</v>
      </c>
      <c r="L91" s="16" t="s">
        <v>7967</v>
      </c>
      <c r="M91" s="98" t="s">
        <v>1867</v>
      </c>
      <c r="N91" s="7" t="s">
        <v>8489</v>
      </c>
      <c r="O91" s="57"/>
      <c r="P91" s="162"/>
      <c r="Q91" s="162"/>
      <c r="R91" s="225"/>
    </row>
    <row r="92" spans="1:19" ht="21.75" customHeight="1">
      <c r="A92" s="63">
        <v>7</v>
      </c>
      <c r="B92" s="5" t="s">
        <v>2316</v>
      </c>
      <c r="C92" s="143" t="s">
        <v>1871</v>
      </c>
      <c r="D92" s="5" t="s">
        <v>123</v>
      </c>
      <c r="E92" s="298" t="s">
        <v>4133</v>
      </c>
      <c r="F92" s="8">
        <v>1</v>
      </c>
      <c r="G92" s="360">
        <v>28.2</v>
      </c>
      <c r="H92" s="38">
        <v>169023.24</v>
      </c>
      <c r="I92" s="24">
        <v>169023.24</v>
      </c>
      <c r="J92" s="113">
        <v>0</v>
      </c>
      <c r="K92" s="270">
        <v>44197</v>
      </c>
      <c r="L92" s="16" t="s">
        <v>7967</v>
      </c>
      <c r="M92" s="98" t="s">
        <v>1867</v>
      </c>
      <c r="N92" s="7" t="s">
        <v>8489</v>
      </c>
      <c r="O92" s="57"/>
      <c r="P92" s="162"/>
      <c r="Q92" s="162"/>
      <c r="R92" s="225"/>
    </row>
    <row r="93" spans="1:19" ht="21.75" customHeight="1">
      <c r="A93" s="63">
        <v>8</v>
      </c>
      <c r="B93" s="5" t="s">
        <v>2316</v>
      </c>
      <c r="C93" s="143" t="s">
        <v>1852</v>
      </c>
      <c r="D93" s="5" t="s">
        <v>122</v>
      </c>
      <c r="E93" s="298" t="s">
        <v>4133</v>
      </c>
      <c r="F93" s="8">
        <v>1</v>
      </c>
      <c r="G93" s="360">
        <v>0</v>
      </c>
      <c r="H93" s="38">
        <v>28435.59</v>
      </c>
      <c r="I93" s="24">
        <v>28435.59</v>
      </c>
      <c r="J93" s="113">
        <v>0</v>
      </c>
      <c r="K93" s="270">
        <v>44197</v>
      </c>
      <c r="L93" s="16" t="s">
        <v>7967</v>
      </c>
      <c r="M93" s="98" t="s">
        <v>1867</v>
      </c>
      <c r="N93" s="7" t="s">
        <v>8489</v>
      </c>
      <c r="O93" s="57"/>
      <c r="P93" s="162"/>
      <c r="Q93" s="162"/>
      <c r="R93" s="225"/>
    </row>
    <row r="94" spans="1:19" ht="21.75" customHeight="1">
      <c r="A94" s="63">
        <v>9</v>
      </c>
      <c r="B94" s="5" t="s">
        <v>2316</v>
      </c>
      <c r="C94" s="143" t="s">
        <v>1851</v>
      </c>
      <c r="D94" s="5" t="s">
        <v>122</v>
      </c>
      <c r="E94" s="298" t="s">
        <v>4133</v>
      </c>
      <c r="F94" s="8">
        <v>1</v>
      </c>
      <c r="G94" s="360">
        <v>0</v>
      </c>
      <c r="H94" s="38">
        <v>20776.5</v>
      </c>
      <c r="I94" s="24">
        <v>20776.5</v>
      </c>
      <c r="J94" s="113">
        <v>0</v>
      </c>
      <c r="K94" s="270">
        <v>44197</v>
      </c>
      <c r="L94" s="16" t="s">
        <v>7967</v>
      </c>
      <c r="M94" s="98" t="s">
        <v>1867</v>
      </c>
      <c r="N94" s="7" t="s">
        <v>8489</v>
      </c>
      <c r="O94" s="57"/>
      <c r="P94" s="162"/>
      <c r="Q94" s="162"/>
    </row>
    <row r="95" spans="1:19" ht="21.75" customHeight="1">
      <c r="A95" s="63">
        <v>10</v>
      </c>
      <c r="B95" s="5" t="s">
        <v>2316</v>
      </c>
      <c r="C95" s="143" t="s">
        <v>1872</v>
      </c>
      <c r="D95" s="5" t="s">
        <v>123</v>
      </c>
      <c r="E95" s="298" t="s">
        <v>4133</v>
      </c>
      <c r="F95" s="8">
        <v>1</v>
      </c>
      <c r="G95" s="360">
        <v>0</v>
      </c>
      <c r="H95" s="38">
        <v>16266.9</v>
      </c>
      <c r="I95" s="24">
        <v>16266.9</v>
      </c>
      <c r="J95" s="113">
        <v>0</v>
      </c>
      <c r="K95" s="270">
        <v>44197</v>
      </c>
      <c r="L95" s="16" t="s">
        <v>7967</v>
      </c>
      <c r="M95" s="98" t="s">
        <v>1867</v>
      </c>
      <c r="N95" s="7" t="s">
        <v>8489</v>
      </c>
      <c r="O95" s="57"/>
      <c r="P95" s="162"/>
      <c r="Q95" s="162"/>
      <c r="R95" s="225"/>
    </row>
    <row r="96" spans="1:19" ht="21.75" customHeight="1">
      <c r="A96" s="63">
        <v>11</v>
      </c>
      <c r="B96" s="5" t="s">
        <v>2316</v>
      </c>
      <c r="C96" s="143" t="s">
        <v>1873</v>
      </c>
      <c r="D96" s="5" t="s">
        <v>1702</v>
      </c>
      <c r="E96" s="298" t="s">
        <v>4133</v>
      </c>
      <c r="F96" s="8">
        <v>1</v>
      </c>
      <c r="G96" s="360">
        <v>0</v>
      </c>
      <c r="H96" s="38">
        <v>19435.080000000002</v>
      </c>
      <c r="I96" s="24">
        <v>19435.080000000002</v>
      </c>
      <c r="J96" s="113">
        <v>0</v>
      </c>
      <c r="K96" s="270">
        <v>44197</v>
      </c>
      <c r="L96" s="16" t="s">
        <v>7967</v>
      </c>
      <c r="M96" s="98" t="s">
        <v>1867</v>
      </c>
      <c r="N96" s="7" t="s">
        <v>8489</v>
      </c>
      <c r="O96" s="57"/>
      <c r="P96" s="162"/>
      <c r="Q96" s="162"/>
      <c r="R96" s="225"/>
    </row>
    <row r="97" spans="1:20" s="1631" customFormat="1" ht="12.75" customHeight="1">
      <c r="A97" s="2200"/>
      <c r="B97" s="2752"/>
      <c r="C97" s="2725"/>
      <c r="D97" s="2583"/>
      <c r="E97" s="2578" t="s">
        <v>4087</v>
      </c>
      <c r="F97" s="2579">
        <f>SUM(F86:F96)</f>
        <v>11</v>
      </c>
      <c r="G97" s="3782">
        <f>SUM(G86:G96)</f>
        <v>3869</v>
      </c>
      <c r="H97" s="3400">
        <f>SUM(H86:H96)</f>
        <v>7084032.9200000009</v>
      </c>
      <c r="I97" s="3400">
        <f>SUM(I86:I96)</f>
        <v>7011280.46</v>
      </c>
      <c r="J97" s="3400">
        <f>SUM(J86:J96)</f>
        <v>19184728.010000002</v>
      </c>
      <c r="K97" s="3818"/>
      <c r="L97" s="4391"/>
      <c r="M97" s="4391"/>
      <c r="N97" s="4391"/>
      <c r="O97" s="2728"/>
      <c r="P97" s="1682"/>
      <c r="Q97" s="3686"/>
      <c r="R97" s="2795"/>
      <c r="S97" s="2731"/>
    </row>
    <row r="98" spans="1:20" s="133" customFormat="1" ht="12.75" customHeight="1">
      <c r="A98" s="439"/>
      <c r="B98" s="4374" t="s">
        <v>2326</v>
      </c>
      <c r="C98" s="4374"/>
      <c r="D98" s="1874"/>
      <c r="E98" s="433"/>
      <c r="F98" s="394"/>
      <c r="G98" s="425"/>
      <c r="H98" s="426"/>
      <c r="I98" s="426"/>
      <c r="J98" s="426"/>
      <c r="K98" s="443"/>
      <c r="L98" s="436"/>
      <c r="M98" s="457"/>
      <c r="N98" s="17"/>
      <c r="O98" s="296"/>
      <c r="P98" s="452"/>
      <c r="Q98" s="280"/>
      <c r="R98" s="235"/>
      <c r="S98" s="432"/>
    </row>
    <row r="99" spans="1:20" ht="21.75" customHeight="1">
      <c r="A99" s="63">
        <v>1</v>
      </c>
      <c r="B99" s="5" t="s">
        <v>2315</v>
      </c>
      <c r="C99" s="143" t="s">
        <v>5298</v>
      </c>
      <c r="D99" s="5" t="s">
        <v>1703</v>
      </c>
      <c r="E99" s="5" t="s">
        <v>2168</v>
      </c>
      <c r="F99" s="8">
        <v>1</v>
      </c>
      <c r="G99" s="360">
        <v>1689</v>
      </c>
      <c r="H99" s="38">
        <v>2458505.7000000002</v>
      </c>
      <c r="I99" s="24">
        <v>2458505.7000000002</v>
      </c>
      <c r="J99" s="38">
        <v>8165238.3700000001</v>
      </c>
      <c r="K99" s="270">
        <v>44197</v>
      </c>
      <c r="L99" s="16" t="s">
        <v>7967</v>
      </c>
      <c r="M99" s="98" t="s">
        <v>2210</v>
      </c>
      <c r="N99" s="16" t="s">
        <v>9198</v>
      </c>
      <c r="O99" s="57"/>
      <c r="P99" s="162"/>
      <c r="Q99" s="57" t="s">
        <v>15889</v>
      </c>
      <c r="R99" s="95"/>
      <c r="S99" s="97"/>
    </row>
    <row r="100" spans="1:20" ht="21.75" customHeight="1">
      <c r="A100" s="63">
        <v>2</v>
      </c>
      <c r="B100" s="5" t="s">
        <v>2315</v>
      </c>
      <c r="C100" s="143" t="s">
        <v>7276</v>
      </c>
      <c r="D100" s="5" t="s">
        <v>125</v>
      </c>
      <c r="E100" s="5" t="s">
        <v>2169</v>
      </c>
      <c r="F100" s="8">
        <v>1</v>
      </c>
      <c r="G100" s="360">
        <v>100</v>
      </c>
      <c r="H100" s="38">
        <v>255385.08</v>
      </c>
      <c r="I100" s="24">
        <v>255385.08</v>
      </c>
      <c r="J100" s="38">
        <v>561988.61</v>
      </c>
      <c r="K100" s="270">
        <v>44197</v>
      </c>
      <c r="L100" s="16" t="s">
        <v>7967</v>
      </c>
      <c r="M100" s="98" t="s">
        <v>1874</v>
      </c>
      <c r="N100" s="16" t="s">
        <v>9198</v>
      </c>
      <c r="O100" s="57"/>
      <c r="P100" s="162"/>
      <c r="Q100" s="57" t="s">
        <v>15890</v>
      </c>
      <c r="R100" s="225"/>
    </row>
    <row r="101" spans="1:20" ht="21.75" customHeight="1">
      <c r="A101" s="63">
        <v>3</v>
      </c>
      <c r="B101" s="25" t="s">
        <v>2316</v>
      </c>
      <c r="C101" s="85" t="s">
        <v>6372</v>
      </c>
      <c r="D101" s="25" t="s">
        <v>1704</v>
      </c>
      <c r="E101" s="298" t="s">
        <v>4133</v>
      </c>
      <c r="F101" s="8">
        <v>1</v>
      </c>
      <c r="G101" s="365">
        <v>0</v>
      </c>
      <c r="H101" s="1870">
        <v>9916.2900000000009</v>
      </c>
      <c r="I101" s="1879">
        <v>9916.2900000000009</v>
      </c>
      <c r="J101" s="113">
        <v>0</v>
      </c>
      <c r="K101" s="270">
        <v>44197</v>
      </c>
      <c r="L101" s="16" t="s">
        <v>7967</v>
      </c>
      <c r="M101" s="1070" t="s">
        <v>1874</v>
      </c>
      <c r="N101" s="16" t="s">
        <v>9198</v>
      </c>
      <c r="O101" s="57"/>
      <c r="P101" s="162"/>
      <c r="Q101" s="162"/>
      <c r="R101" s="225"/>
    </row>
    <row r="102" spans="1:20" s="3801" customFormat="1" ht="15" customHeight="1" thickBot="1">
      <c r="A102" s="3742"/>
      <c r="B102" s="3757"/>
      <c r="C102" s="3795"/>
      <c r="D102" s="3745"/>
      <c r="E102" s="3745" t="s">
        <v>4087</v>
      </c>
      <c r="F102" s="3759">
        <f>SUM(F99:F101)</f>
        <v>3</v>
      </c>
      <c r="G102" s="3748">
        <f>SUM(G99:G101)</f>
        <v>1789</v>
      </c>
      <c r="H102" s="3749">
        <f>SUM(H99:H101)</f>
        <v>2723807.0700000003</v>
      </c>
      <c r="I102" s="3749">
        <f>SUM(I99:I101)</f>
        <v>2723807.0700000003</v>
      </c>
      <c r="J102" s="3749">
        <f>SUM(J99:J101)</f>
        <v>8727226.9800000004</v>
      </c>
      <c r="K102" s="3761"/>
      <c r="L102" s="4352"/>
      <c r="M102" s="4352"/>
      <c r="N102" s="4352"/>
      <c r="O102" s="3764"/>
      <c r="P102" s="3799"/>
      <c r="Q102" s="3797"/>
      <c r="R102" s="3800"/>
      <c r="S102" s="3766"/>
    </row>
    <row r="103" spans="1:20" s="133" customFormat="1" ht="15" customHeight="1">
      <c r="A103" s="439"/>
      <c r="B103" s="4374" t="s">
        <v>7277</v>
      </c>
      <c r="C103" s="4374"/>
      <c r="D103" s="1874"/>
      <c r="E103" s="1874"/>
      <c r="F103" s="394"/>
      <c r="G103" s="425"/>
      <c r="H103" s="426"/>
      <c r="I103" s="426"/>
      <c r="J103" s="426"/>
      <c r="K103" s="443"/>
      <c r="L103" s="436"/>
      <c r="M103" s="457"/>
      <c r="N103" s="17"/>
      <c r="O103" s="296"/>
      <c r="P103" s="452"/>
      <c r="Q103" s="280"/>
      <c r="R103" s="235"/>
      <c r="S103" s="432"/>
      <c r="T103" s="71"/>
    </row>
    <row r="104" spans="1:20" ht="21.75" customHeight="1">
      <c r="A104" s="63">
        <v>1</v>
      </c>
      <c r="B104" s="5" t="s">
        <v>2315</v>
      </c>
      <c r="C104" s="143" t="s">
        <v>1876</v>
      </c>
      <c r="D104" s="5" t="s">
        <v>1706</v>
      </c>
      <c r="E104" s="5" t="s">
        <v>2170</v>
      </c>
      <c r="F104" s="8">
        <v>1</v>
      </c>
      <c r="G104" s="360">
        <v>1197.3</v>
      </c>
      <c r="H104" s="44">
        <v>6502767.4800000004</v>
      </c>
      <c r="I104" s="42">
        <v>6502767.4800000004</v>
      </c>
      <c r="J104" s="44">
        <v>6762179.9699999997</v>
      </c>
      <c r="K104" s="407">
        <v>44197</v>
      </c>
      <c r="L104" s="16" t="s">
        <v>7967</v>
      </c>
      <c r="M104" s="98" t="s">
        <v>1875</v>
      </c>
      <c r="N104" s="16" t="s">
        <v>9199</v>
      </c>
      <c r="O104" s="57"/>
      <c r="P104" s="162"/>
      <c r="Q104" s="57" t="s">
        <v>15891</v>
      </c>
      <c r="R104" s="225"/>
    </row>
    <row r="105" spans="1:20" ht="21.75" customHeight="1">
      <c r="A105" s="63">
        <v>2</v>
      </c>
      <c r="B105" s="5" t="s">
        <v>2315</v>
      </c>
      <c r="C105" s="143" t="s">
        <v>1860</v>
      </c>
      <c r="D105" s="5" t="s">
        <v>1707</v>
      </c>
      <c r="E105" s="5" t="s">
        <v>2171</v>
      </c>
      <c r="F105" s="8">
        <v>1</v>
      </c>
      <c r="G105" s="360">
        <v>175.5</v>
      </c>
      <c r="H105" s="44">
        <v>10524.02</v>
      </c>
      <c r="I105" s="42">
        <v>10524.02</v>
      </c>
      <c r="J105" s="44">
        <v>991524.42</v>
      </c>
      <c r="K105" s="407">
        <v>44197</v>
      </c>
      <c r="L105" s="16" t="s">
        <v>7967</v>
      </c>
      <c r="M105" s="98" t="s">
        <v>1875</v>
      </c>
      <c r="N105" s="16" t="s">
        <v>9199</v>
      </c>
      <c r="O105" s="57"/>
      <c r="P105" s="162"/>
      <c r="Q105" s="57" t="s">
        <v>15892</v>
      </c>
      <c r="R105" s="225"/>
    </row>
    <row r="106" spans="1:20" ht="21.75" customHeight="1">
      <c r="A106" s="63">
        <v>3</v>
      </c>
      <c r="B106" s="5" t="s">
        <v>2316</v>
      </c>
      <c r="C106" s="143" t="s">
        <v>1852</v>
      </c>
      <c r="D106" s="5" t="s">
        <v>1705</v>
      </c>
      <c r="E106" s="7" t="s">
        <v>4133</v>
      </c>
      <c r="F106" s="17">
        <v>1</v>
      </c>
      <c r="G106" s="360">
        <v>0</v>
      </c>
      <c r="H106" s="38">
        <v>166755.78</v>
      </c>
      <c r="I106" s="24">
        <v>166755.78</v>
      </c>
      <c r="J106" s="50">
        <v>0</v>
      </c>
      <c r="K106" s="407">
        <v>44197</v>
      </c>
      <c r="L106" s="16" t="s">
        <v>7967</v>
      </c>
      <c r="M106" s="98" t="s">
        <v>1875</v>
      </c>
      <c r="N106" s="16" t="s">
        <v>9199</v>
      </c>
      <c r="O106" s="57"/>
      <c r="P106" s="162"/>
      <c r="Q106" s="162"/>
      <c r="R106" s="225"/>
    </row>
    <row r="107" spans="1:20" s="3801" customFormat="1" ht="12.75" customHeight="1" thickBot="1">
      <c r="A107" s="3742"/>
      <c r="B107" s="3788"/>
      <c r="C107" s="3789"/>
      <c r="D107" s="3745"/>
      <c r="E107" s="3745" t="s">
        <v>4087</v>
      </c>
      <c r="F107" s="3759">
        <f>SUM(F104:F106)</f>
        <v>3</v>
      </c>
      <c r="G107" s="3748">
        <f>SUM(G104:G106)</f>
        <v>1372.8</v>
      </c>
      <c r="H107" s="3749">
        <f>SUM(H104:H106)</f>
        <v>6680047.2800000003</v>
      </c>
      <c r="I107" s="3749">
        <f>SUM(I104:I106)</f>
        <v>6680047.2800000003</v>
      </c>
      <c r="J107" s="3749">
        <f>SUM(J104:J106)</f>
        <v>7753704.3899999997</v>
      </c>
      <c r="K107" s="3761"/>
      <c r="L107" s="4352"/>
      <c r="M107" s="4352"/>
      <c r="N107" s="4352"/>
      <c r="O107" s="3764"/>
      <c r="P107" s="3799"/>
      <c r="Q107" s="3797"/>
      <c r="R107" s="3800"/>
      <c r="S107" s="3766"/>
    </row>
    <row r="108" spans="1:20" s="133" customFormat="1" ht="15.75" customHeight="1">
      <c r="A108" s="439"/>
      <c r="B108" s="4374" t="s">
        <v>7280</v>
      </c>
      <c r="C108" s="4374"/>
      <c r="D108" s="1874"/>
      <c r="E108" s="1874"/>
      <c r="F108" s="394"/>
      <c r="G108" s="425"/>
      <c r="H108" s="426"/>
      <c r="I108" s="426"/>
      <c r="J108" s="426"/>
      <c r="K108" s="443"/>
      <c r="L108" s="436"/>
      <c r="M108" s="457"/>
      <c r="N108" s="17"/>
      <c r="O108" s="296"/>
      <c r="P108" s="452"/>
      <c r="Q108" s="280"/>
      <c r="R108" s="235"/>
      <c r="S108" s="432"/>
      <c r="T108" s="71"/>
    </row>
    <row r="109" spans="1:20" ht="21.75" customHeight="1">
      <c r="A109" s="165">
        <v>1</v>
      </c>
      <c r="B109" s="1881" t="s">
        <v>2315</v>
      </c>
      <c r="C109" s="170" t="s">
        <v>1877</v>
      </c>
      <c r="D109" s="1881" t="s">
        <v>4128</v>
      </c>
      <c r="E109" s="1881" t="s">
        <v>2172</v>
      </c>
      <c r="F109" s="1883">
        <v>1</v>
      </c>
      <c r="G109" s="357">
        <v>2617.1</v>
      </c>
      <c r="H109" s="1872">
        <v>584375.4</v>
      </c>
      <c r="I109" s="1880">
        <v>584375.4</v>
      </c>
      <c r="J109" s="1872">
        <v>15403505.52</v>
      </c>
      <c r="K109" s="270">
        <v>44197</v>
      </c>
      <c r="L109" s="16" t="s">
        <v>7967</v>
      </c>
      <c r="M109" s="128" t="s">
        <v>2150</v>
      </c>
      <c r="N109" s="16" t="s">
        <v>9200</v>
      </c>
      <c r="O109" s="57"/>
      <c r="P109" s="162"/>
      <c r="Q109" s="57" t="s">
        <v>15893</v>
      </c>
      <c r="R109" s="225"/>
    </row>
    <row r="110" spans="1:20" ht="21.75" customHeight="1">
      <c r="A110" s="63">
        <v>3</v>
      </c>
      <c r="B110" s="5" t="s">
        <v>2315</v>
      </c>
      <c r="C110" s="85" t="s">
        <v>1866</v>
      </c>
      <c r="D110" s="25" t="s">
        <v>4128</v>
      </c>
      <c r="E110" s="298" t="s">
        <v>4133</v>
      </c>
      <c r="F110" s="1883">
        <v>1</v>
      </c>
      <c r="G110" s="365">
        <v>42</v>
      </c>
      <c r="H110" s="1870">
        <v>8782.56</v>
      </c>
      <c r="I110" s="1879">
        <v>8782.56</v>
      </c>
      <c r="J110" s="113">
        <v>0</v>
      </c>
      <c r="K110" s="270">
        <v>44197</v>
      </c>
      <c r="L110" s="16" t="s">
        <v>7967</v>
      </c>
      <c r="M110" s="98" t="s">
        <v>2150</v>
      </c>
      <c r="N110" s="16" t="s">
        <v>9200</v>
      </c>
      <c r="O110" s="57"/>
      <c r="P110" s="162"/>
      <c r="Q110" s="162"/>
      <c r="R110" s="225"/>
    </row>
    <row r="111" spans="1:20" ht="21.75" customHeight="1">
      <c r="A111" s="63">
        <v>4</v>
      </c>
      <c r="B111" s="5" t="s">
        <v>2316</v>
      </c>
      <c r="C111" s="143" t="s">
        <v>1878</v>
      </c>
      <c r="D111" s="25" t="s">
        <v>4128</v>
      </c>
      <c r="E111" s="298" t="s">
        <v>4133</v>
      </c>
      <c r="F111" s="1883">
        <v>1</v>
      </c>
      <c r="G111" s="360">
        <v>0</v>
      </c>
      <c r="H111" s="38">
        <v>192951.27</v>
      </c>
      <c r="I111" s="24">
        <v>192951.27</v>
      </c>
      <c r="J111" s="113">
        <v>0</v>
      </c>
      <c r="K111" s="270">
        <v>44197</v>
      </c>
      <c r="L111" s="16" t="s">
        <v>7967</v>
      </c>
      <c r="M111" s="128" t="s">
        <v>2150</v>
      </c>
      <c r="N111" s="16" t="s">
        <v>9200</v>
      </c>
      <c r="O111" s="57"/>
      <c r="P111" s="162"/>
      <c r="Q111" s="162"/>
      <c r="R111" s="225"/>
    </row>
    <row r="112" spans="1:20" ht="21.75" customHeight="1">
      <c r="A112" s="1939">
        <v>5</v>
      </c>
      <c r="B112" s="25" t="s">
        <v>2316</v>
      </c>
      <c r="C112" s="85" t="s">
        <v>1879</v>
      </c>
      <c r="D112" s="25" t="s">
        <v>4128</v>
      </c>
      <c r="E112" s="298" t="s">
        <v>4133</v>
      </c>
      <c r="F112" s="1883">
        <v>1</v>
      </c>
      <c r="G112" s="365">
        <v>0</v>
      </c>
      <c r="H112" s="32">
        <v>92676.87</v>
      </c>
      <c r="I112" s="26">
        <v>92676.87</v>
      </c>
      <c r="J112" s="113">
        <v>0</v>
      </c>
      <c r="K112" s="270">
        <v>44197</v>
      </c>
      <c r="L112" s="16" t="s">
        <v>7967</v>
      </c>
      <c r="M112" s="1875" t="s">
        <v>2150</v>
      </c>
      <c r="N112" s="16" t="s">
        <v>9200</v>
      </c>
      <c r="O112" s="57"/>
      <c r="P112" s="162"/>
      <c r="Q112" s="162"/>
      <c r="R112" s="225"/>
    </row>
    <row r="113" spans="1:19" s="1631" customFormat="1" ht="12" customHeight="1">
      <c r="A113" s="2759"/>
      <c r="B113" s="3807"/>
      <c r="C113" s="3808"/>
      <c r="D113" s="3809"/>
      <c r="E113" s="3809" t="s">
        <v>4087</v>
      </c>
      <c r="F113" s="3810">
        <f>SUM(F109:F112)</f>
        <v>4</v>
      </c>
      <c r="G113" s="3811">
        <f>SUM(G109:G112)</f>
        <v>2659.1</v>
      </c>
      <c r="H113" s="3812">
        <f>SUM(H109:H112)</f>
        <v>878786.10000000009</v>
      </c>
      <c r="I113" s="3812">
        <f>SUM(I109:I112)</f>
        <v>878786.10000000009</v>
      </c>
      <c r="J113" s="3400">
        <f>SUM(J109:J112)</f>
        <v>15403505.52</v>
      </c>
      <c r="K113" s="3813"/>
      <c r="L113" s="4479"/>
      <c r="M113" s="4479"/>
      <c r="N113" s="4479"/>
      <c r="O113" s="3814"/>
      <c r="P113" s="3815"/>
      <c r="Q113" s="4291"/>
      <c r="R113" s="3816"/>
      <c r="S113" s="3817"/>
    </row>
    <row r="114" spans="1:19" s="1613" customFormat="1" ht="11.25" customHeight="1">
      <c r="A114" s="1610"/>
      <c r="B114" s="3445"/>
      <c r="C114" s="2260"/>
      <c r="D114" s="2603"/>
      <c r="E114" s="2603" t="s">
        <v>9313</v>
      </c>
      <c r="F114" s="1617" t="e">
        <f>#REF!</f>
        <v>#REF!</v>
      </c>
      <c r="G114" s="1815">
        <v>15</v>
      </c>
      <c r="H114" s="1816">
        <v>9741.5300000000007</v>
      </c>
      <c r="I114" s="1816">
        <v>9741.5300000000007</v>
      </c>
      <c r="J114" s="1903">
        <v>0</v>
      </c>
      <c r="K114" s="3446"/>
      <c r="L114" s="1790"/>
      <c r="M114" s="1790"/>
      <c r="N114" s="1790"/>
      <c r="O114" s="1806"/>
      <c r="P114" s="2179"/>
      <c r="Q114" s="1790"/>
      <c r="R114" s="2657"/>
      <c r="S114" s="2657"/>
    </row>
    <row r="115" spans="1:19" s="1631" customFormat="1" ht="11.25" customHeight="1">
      <c r="A115" s="3447"/>
      <c r="B115" s="3448"/>
      <c r="C115" s="3449"/>
      <c r="D115" s="3450"/>
      <c r="E115" s="3450" t="s">
        <v>14</v>
      </c>
      <c r="F115" s="3451" t="e">
        <f>F113-F114</f>
        <v>#REF!</v>
      </c>
      <c r="G115" s="3459">
        <f>G113-G114</f>
        <v>2644.1</v>
      </c>
      <c r="H115" s="3460">
        <f>H113-H114</f>
        <v>869044.57000000007</v>
      </c>
      <c r="I115" s="3460">
        <f>I113-I114</f>
        <v>869044.57000000007</v>
      </c>
      <c r="J115" s="3461">
        <f>J113-J114</f>
        <v>15403505.52</v>
      </c>
      <c r="K115" s="3452"/>
      <c r="L115" s="3453"/>
      <c r="M115" s="3454"/>
      <c r="N115" s="3453"/>
      <c r="O115" s="3455"/>
      <c r="P115" s="3456"/>
      <c r="Q115" s="4292"/>
      <c r="R115" s="3457"/>
      <c r="S115" s="3458"/>
    </row>
    <row r="116" spans="1:19" s="133" customFormat="1" ht="18" customHeight="1">
      <c r="A116" s="439"/>
      <c r="B116" s="4379" t="s">
        <v>7282</v>
      </c>
      <c r="C116" s="4478"/>
      <c r="D116" s="1874"/>
      <c r="E116" s="1874"/>
      <c r="F116" s="394"/>
      <c r="G116" s="425"/>
      <c r="H116" s="426"/>
      <c r="I116" s="426"/>
      <c r="J116" s="426"/>
      <c r="K116" s="443"/>
      <c r="L116" s="436"/>
      <c r="M116" s="457"/>
      <c r="N116" s="436"/>
      <c r="O116" s="296"/>
      <c r="P116" s="452"/>
      <c r="Q116" s="280"/>
      <c r="R116" s="235"/>
      <c r="S116" s="432"/>
    </row>
    <row r="117" spans="1:19" ht="21.75" customHeight="1">
      <c r="A117" s="63">
        <v>1</v>
      </c>
      <c r="B117" s="5" t="s">
        <v>2315</v>
      </c>
      <c r="C117" s="143" t="s">
        <v>2208</v>
      </c>
      <c r="D117" s="5" t="s">
        <v>126</v>
      </c>
      <c r="E117" s="5" t="s">
        <v>2173</v>
      </c>
      <c r="F117" s="8">
        <v>1</v>
      </c>
      <c r="G117" s="360">
        <v>594</v>
      </c>
      <c r="H117" s="44">
        <v>180399.87</v>
      </c>
      <c r="I117" s="42">
        <v>180399.87</v>
      </c>
      <c r="J117" s="44">
        <v>4418314.9000000004</v>
      </c>
      <c r="K117" s="407">
        <v>44197</v>
      </c>
      <c r="L117" s="7" t="s">
        <v>7967</v>
      </c>
      <c r="M117" s="98" t="s">
        <v>2151</v>
      </c>
      <c r="N117" s="7" t="s">
        <v>9201</v>
      </c>
      <c r="O117" s="57"/>
      <c r="P117" s="276"/>
      <c r="Q117" s="57" t="s">
        <v>15894</v>
      </c>
      <c r="R117" s="225"/>
    </row>
    <row r="118" spans="1:19" s="3801" customFormat="1" ht="12" customHeight="1" thickBot="1">
      <c r="A118" s="3759"/>
      <c r="B118" s="3745"/>
      <c r="C118" s="3806"/>
      <c r="D118" s="3745"/>
      <c r="E118" s="3745" t="s">
        <v>4087</v>
      </c>
      <c r="F118" s="3759">
        <f>F117</f>
        <v>1</v>
      </c>
      <c r="G118" s="3748">
        <f>G117</f>
        <v>594</v>
      </c>
      <c r="H118" s="3749">
        <f>H117</f>
        <v>180399.87</v>
      </c>
      <c r="I118" s="3749">
        <f>I117</f>
        <v>180399.87</v>
      </c>
      <c r="J118" s="3749">
        <f>J117</f>
        <v>4418314.9000000004</v>
      </c>
      <c r="K118" s="3761"/>
      <c r="L118" s="4352"/>
      <c r="M118" s="4352"/>
      <c r="N118" s="4352"/>
      <c r="O118" s="3764"/>
      <c r="P118" s="3797"/>
      <c r="Q118" s="3797"/>
      <c r="R118" s="3800"/>
      <c r="S118" s="3766"/>
    </row>
    <row r="119" spans="1:19" s="2177" customFormat="1" ht="13.5" customHeight="1">
      <c r="A119" s="3853"/>
      <c r="B119" s="4402" t="s">
        <v>6732</v>
      </c>
      <c r="C119" s="4403"/>
      <c r="D119" s="4404"/>
      <c r="E119" s="3854" t="s">
        <v>5937</v>
      </c>
      <c r="F119" s="3855" t="e">
        <f>F118+F115+F107+F102+F97+F84+F80+F77+F69+F66+F63+F59+F54</f>
        <v>#REF!</v>
      </c>
      <c r="G119" s="3856">
        <f>G118+G115+G107+G102+G97+G84+G80+G77+G69+G66+G63+G59+G54</f>
        <v>36190.399999999994</v>
      </c>
      <c r="H119" s="3857">
        <f>H118+H115+H107+H102+H97+H84+H80+H77+H69+H66+H63+H59+H54</f>
        <v>195722606.53</v>
      </c>
      <c r="I119" s="3857">
        <f>I118+I115+I107+I102+I97+I84+I80+I77+I69+I66+I63+I59+I54</f>
        <v>194878483.87999997</v>
      </c>
      <c r="J119" s="3857">
        <f>J118+J115+J107+J102+J97+J84+J80+J77+J69+J66+J63+J59+J54</f>
        <v>210614735.41000003</v>
      </c>
      <c r="K119" s="3858"/>
      <c r="L119" s="3859"/>
      <c r="M119" s="3860"/>
      <c r="N119" s="2178"/>
      <c r="O119" s="3861"/>
      <c r="P119" s="3862"/>
      <c r="Q119" s="3862"/>
      <c r="R119" s="3863"/>
      <c r="S119" s="3864"/>
    </row>
    <row r="120" spans="1:19" ht="21.75" customHeight="1">
      <c r="B120" s="5"/>
      <c r="C120" s="27"/>
      <c r="D120" s="313"/>
      <c r="E120" s="313"/>
      <c r="F120" s="568"/>
      <c r="G120" s="367"/>
      <c r="H120" s="28"/>
      <c r="I120" s="28"/>
      <c r="J120" s="30"/>
      <c r="K120" s="157"/>
      <c r="L120" s="7"/>
      <c r="M120" s="92"/>
      <c r="N120" s="247"/>
      <c r="O120" s="57"/>
      <c r="P120" s="276"/>
      <c r="Q120" s="276"/>
      <c r="R120" s="225"/>
    </row>
    <row r="121" spans="1:19" s="133" customFormat="1" ht="12.75" customHeight="1">
      <c r="A121" s="252"/>
      <c r="B121" s="4459" t="s">
        <v>7283</v>
      </c>
      <c r="C121" s="4461"/>
      <c r="D121" s="418"/>
      <c r="E121" s="418"/>
      <c r="F121" s="569"/>
      <c r="G121" s="419"/>
      <c r="H121" s="420"/>
      <c r="I121" s="420"/>
      <c r="J121" s="420"/>
      <c r="K121" s="421"/>
      <c r="L121" s="422"/>
      <c r="M121" s="418"/>
      <c r="N121" s="422"/>
      <c r="O121" s="1886"/>
      <c r="P121" s="423"/>
      <c r="Q121" s="423"/>
      <c r="R121" s="225"/>
      <c r="S121" s="249"/>
    </row>
    <row r="122" spans="1:19" ht="21.75" customHeight="1">
      <c r="A122" s="1939">
        <v>1</v>
      </c>
      <c r="B122" s="25" t="s">
        <v>2315</v>
      </c>
      <c r="C122" s="86" t="s">
        <v>1880</v>
      </c>
      <c r="D122" s="86" t="s">
        <v>5327</v>
      </c>
      <c r="E122" s="86" t="s">
        <v>2174</v>
      </c>
      <c r="F122" s="169">
        <v>1</v>
      </c>
      <c r="G122" s="368">
        <v>1715.1</v>
      </c>
      <c r="H122" s="114">
        <v>1461632.76</v>
      </c>
      <c r="I122" s="55">
        <v>1461632.76</v>
      </c>
      <c r="J122" s="114">
        <v>11439385.779999999</v>
      </c>
      <c r="K122" s="271">
        <v>44197</v>
      </c>
      <c r="L122" s="7" t="s">
        <v>7967</v>
      </c>
      <c r="M122" s="1074" t="s">
        <v>36</v>
      </c>
      <c r="N122" s="7" t="s">
        <v>9202</v>
      </c>
      <c r="O122" s="57"/>
      <c r="P122" s="276"/>
      <c r="Q122" s="57" t="s">
        <v>15895</v>
      </c>
      <c r="R122" s="225"/>
    </row>
    <row r="123" spans="1:19" s="3789" customFormat="1" ht="15" customHeight="1" thickBot="1">
      <c r="A123" s="3742"/>
      <c r="B123" s="3757"/>
      <c r="C123" s="3795"/>
      <c r="D123" s="3745"/>
      <c r="E123" s="3745" t="s">
        <v>4087</v>
      </c>
      <c r="F123" s="3759">
        <f>F122</f>
        <v>1</v>
      </c>
      <c r="G123" s="3748">
        <f>G122</f>
        <v>1715.1</v>
      </c>
      <c r="H123" s="3850">
        <f>H122</f>
        <v>1461632.76</v>
      </c>
      <c r="I123" s="3850">
        <f>I122</f>
        <v>1461632.76</v>
      </c>
      <c r="J123" s="3850">
        <f>J122</f>
        <v>11439385.779999999</v>
      </c>
      <c r="K123" s="3851"/>
      <c r="L123" s="4405"/>
      <c r="M123" s="4405"/>
      <c r="N123" s="4405"/>
      <c r="O123" s="3804"/>
      <c r="P123" s="3852"/>
      <c r="Q123" s="3797"/>
      <c r="R123" s="3793"/>
      <c r="S123" s="3794"/>
    </row>
    <row r="124" spans="1:19" s="133" customFormat="1" ht="18" customHeight="1">
      <c r="A124" s="439"/>
      <c r="B124" s="4374" t="s">
        <v>128</v>
      </c>
      <c r="C124" s="4374"/>
      <c r="D124" s="1874"/>
      <c r="E124" s="1874"/>
      <c r="F124" s="394"/>
      <c r="G124" s="425"/>
      <c r="H124" s="455"/>
      <c r="I124" s="455"/>
      <c r="J124" s="455"/>
      <c r="K124" s="1940"/>
      <c r="L124" s="1941"/>
      <c r="M124" s="1942"/>
      <c r="N124" s="1083"/>
      <c r="O124" s="1943"/>
      <c r="P124" s="456"/>
      <c r="Q124" s="280"/>
      <c r="R124" s="235"/>
      <c r="S124" s="432"/>
    </row>
    <row r="125" spans="1:19" ht="21.75" customHeight="1">
      <c r="A125" s="63">
        <v>1</v>
      </c>
      <c r="B125" s="5" t="s">
        <v>2315</v>
      </c>
      <c r="C125" s="170" t="s">
        <v>127</v>
      </c>
      <c r="D125" s="1881" t="s">
        <v>29</v>
      </c>
      <c r="E125" s="1881" t="s">
        <v>2175</v>
      </c>
      <c r="F125" s="1883">
        <v>1</v>
      </c>
      <c r="G125" s="357">
        <v>1061</v>
      </c>
      <c r="H125" s="1872">
        <v>2029378.41</v>
      </c>
      <c r="I125" s="1880">
        <v>2029378.41</v>
      </c>
      <c r="J125" s="1872">
        <v>6615704.4299999997</v>
      </c>
      <c r="K125" s="242">
        <v>44197</v>
      </c>
      <c r="L125" s="16" t="s">
        <v>7967</v>
      </c>
      <c r="M125" s="1066" t="s">
        <v>128</v>
      </c>
      <c r="N125" s="16" t="s">
        <v>9203</v>
      </c>
      <c r="O125" s="57"/>
      <c r="P125" s="162"/>
      <c r="Q125" s="57" t="s">
        <v>15896</v>
      </c>
      <c r="R125" s="225"/>
    </row>
    <row r="126" spans="1:19" ht="21.75" customHeight="1">
      <c r="A126" s="1939">
        <v>2</v>
      </c>
      <c r="B126" s="25" t="s">
        <v>2316</v>
      </c>
      <c r="C126" s="85" t="s">
        <v>1878</v>
      </c>
      <c r="D126" s="25" t="s">
        <v>30</v>
      </c>
      <c r="E126" s="298" t="s">
        <v>4133</v>
      </c>
      <c r="F126" s="59">
        <v>1</v>
      </c>
      <c r="G126" s="365">
        <v>0</v>
      </c>
      <c r="H126" s="1870">
        <v>23382.54</v>
      </c>
      <c r="I126" s="1879">
        <v>23382.54</v>
      </c>
      <c r="J126" s="113">
        <v>0</v>
      </c>
      <c r="K126" s="242">
        <v>44197</v>
      </c>
      <c r="L126" s="16" t="s">
        <v>7967</v>
      </c>
      <c r="M126" s="98" t="s">
        <v>128</v>
      </c>
      <c r="N126" s="16" t="s">
        <v>9203</v>
      </c>
      <c r="O126" s="57"/>
      <c r="P126" s="162"/>
      <c r="Q126" s="162"/>
      <c r="R126" s="225"/>
    </row>
    <row r="127" spans="1:19" s="3789" customFormat="1" ht="15" customHeight="1" thickBot="1">
      <c r="A127" s="3742"/>
      <c r="B127" s="3757"/>
      <c r="C127" s="3795"/>
      <c r="D127" s="3745"/>
      <c r="E127" s="3745" t="s">
        <v>4087</v>
      </c>
      <c r="F127" s="3759">
        <f>SUM(F125:F126)</f>
        <v>2</v>
      </c>
      <c r="G127" s="3748">
        <f>SUM(G125:G126)</f>
        <v>1061</v>
      </c>
      <c r="H127" s="3749">
        <f>SUM(H125:H126)</f>
        <v>2052760.95</v>
      </c>
      <c r="I127" s="3749">
        <f>SUM(I125:I126)</f>
        <v>2052760.95</v>
      </c>
      <c r="J127" s="3749">
        <f>SUM(J125:J126)</f>
        <v>6615704.4299999997</v>
      </c>
      <c r="K127" s="3790"/>
      <c r="L127" s="4420"/>
      <c r="M127" s="4421"/>
      <c r="N127" s="4422"/>
      <c r="O127" s="3764"/>
      <c r="P127" s="3797"/>
      <c r="Q127" s="3797"/>
      <c r="R127" s="3793"/>
      <c r="S127" s="3794"/>
    </row>
    <row r="128" spans="1:19" s="133" customFormat="1" ht="17.25" customHeight="1">
      <c r="A128" s="439"/>
      <c r="B128" s="4406" t="s">
        <v>2327</v>
      </c>
      <c r="C128" s="4407"/>
      <c r="D128" s="1874"/>
      <c r="E128" s="1874"/>
      <c r="F128" s="394"/>
      <c r="G128" s="425"/>
      <c r="H128" s="426"/>
      <c r="I128" s="426"/>
      <c r="J128" s="426"/>
      <c r="K128" s="467"/>
      <c r="L128" s="457"/>
      <c r="M128" s="406"/>
      <c r="N128" s="17"/>
      <c r="O128" s="296"/>
      <c r="P128" s="280"/>
      <c r="Q128" s="280"/>
      <c r="R128" s="235"/>
      <c r="S128" s="432"/>
    </row>
    <row r="129" spans="1:19" ht="21.75" customHeight="1">
      <c r="A129" s="63">
        <v>1</v>
      </c>
      <c r="B129" s="256" t="s">
        <v>2315</v>
      </c>
      <c r="C129" s="170" t="s">
        <v>1881</v>
      </c>
      <c r="D129" s="170" t="s">
        <v>2334</v>
      </c>
      <c r="E129" s="170" t="s">
        <v>2176</v>
      </c>
      <c r="F129" s="1944">
        <v>1</v>
      </c>
      <c r="G129" s="369">
        <v>1735</v>
      </c>
      <c r="H129" s="115">
        <v>9422768.6099999994</v>
      </c>
      <c r="I129" s="33">
        <v>9422768.6099999994</v>
      </c>
      <c r="J129" s="115">
        <v>21711789.25</v>
      </c>
      <c r="K129" s="242">
        <v>44197</v>
      </c>
      <c r="L129" s="206" t="s">
        <v>7967</v>
      </c>
      <c r="M129" s="1075" t="s">
        <v>2327</v>
      </c>
      <c r="N129" s="16" t="s">
        <v>9204</v>
      </c>
      <c r="O129" s="327"/>
      <c r="P129" s="214"/>
      <c r="Q129" s="57" t="s">
        <v>15897</v>
      </c>
      <c r="R129" s="225"/>
    </row>
    <row r="130" spans="1:19" ht="21.75" customHeight="1">
      <c r="A130" s="63">
        <v>2</v>
      </c>
      <c r="B130" s="5" t="s">
        <v>2316</v>
      </c>
      <c r="C130" s="170" t="s">
        <v>1878</v>
      </c>
      <c r="D130" s="170" t="s">
        <v>2335</v>
      </c>
      <c r="E130" s="298" t="s">
        <v>4133</v>
      </c>
      <c r="F130" s="1944">
        <v>1</v>
      </c>
      <c r="G130" s="369">
        <v>0</v>
      </c>
      <c r="H130" s="115">
        <v>68225.58</v>
      </c>
      <c r="I130" s="33">
        <v>68225.58</v>
      </c>
      <c r="J130" s="113">
        <v>0</v>
      </c>
      <c r="K130" s="242">
        <v>44197</v>
      </c>
      <c r="L130" s="206" t="s">
        <v>7967</v>
      </c>
      <c r="M130" s="1075" t="s">
        <v>2327</v>
      </c>
      <c r="N130" s="16" t="s">
        <v>9204</v>
      </c>
      <c r="O130" s="1887"/>
      <c r="P130" s="306"/>
      <c r="Q130" s="162"/>
      <c r="R130" s="225"/>
    </row>
    <row r="131" spans="1:19" ht="21.75" customHeight="1">
      <c r="A131" s="1939">
        <v>3</v>
      </c>
      <c r="B131" s="25" t="s">
        <v>2316</v>
      </c>
      <c r="C131" s="86" t="s">
        <v>1879</v>
      </c>
      <c r="D131" s="86" t="s">
        <v>2335</v>
      </c>
      <c r="E131" s="298" t="s">
        <v>4133</v>
      </c>
      <c r="F131" s="1944">
        <v>1</v>
      </c>
      <c r="G131" s="368">
        <v>0</v>
      </c>
      <c r="H131" s="118">
        <v>13026.1</v>
      </c>
      <c r="I131" s="34">
        <v>13026.1</v>
      </c>
      <c r="J131" s="114">
        <v>0</v>
      </c>
      <c r="K131" s="273">
        <v>44197</v>
      </c>
      <c r="L131" s="206" t="s">
        <v>7967</v>
      </c>
      <c r="M131" s="1074" t="s">
        <v>2327</v>
      </c>
      <c r="N131" s="16" t="s">
        <v>9204</v>
      </c>
      <c r="O131" s="1888"/>
      <c r="P131" s="429"/>
      <c r="Q131" s="59"/>
      <c r="R131" s="229"/>
      <c r="S131" s="230"/>
    </row>
    <row r="132" spans="1:19" s="3801" customFormat="1" ht="14.25" customHeight="1" thickBot="1">
      <c r="A132" s="3742"/>
      <c r="B132" s="3757"/>
      <c r="C132" s="3795"/>
      <c r="D132" s="3745"/>
      <c r="E132" s="3745" t="s">
        <v>4087</v>
      </c>
      <c r="F132" s="3759">
        <f>SUM(F129:F131)</f>
        <v>3</v>
      </c>
      <c r="G132" s="3748">
        <f>SUM(G129:G131)</f>
        <v>1735</v>
      </c>
      <c r="H132" s="3802">
        <f>SUM(H129:H131)</f>
        <v>9504020.2899999991</v>
      </c>
      <c r="I132" s="3802">
        <f>SUM(I129:I131)</f>
        <v>9504020.2899999991</v>
      </c>
      <c r="J132" s="3802">
        <f>SUM(J129:J131)</f>
        <v>21711789.25</v>
      </c>
      <c r="K132" s="3803"/>
      <c r="L132" s="4405"/>
      <c r="M132" s="4405"/>
      <c r="N132" s="4405"/>
      <c r="O132" s="3804"/>
      <c r="P132" s="3805"/>
      <c r="Q132" s="3796"/>
      <c r="R132" s="3766"/>
      <c r="S132" s="3766"/>
    </row>
    <row r="133" spans="1:19" s="71" customFormat="1" ht="15.75" customHeight="1">
      <c r="A133" s="439"/>
      <c r="B133" s="4406" t="s">
        <v>2328</v>
      </c>
      <c r="C133" s="4407"/>
      <c r="D133" s="1874"/>
      <c r="E133" s="1874"/>
      <c r="F133" s="394"/>
      <c r="G133" s="425"/>
      <c r="H133" s="430"/>
      <c r="I133" s="430"/>
      <c r="J133" s="430"/>
      <c r="K133" s="1945"/>
      <c r="L133" s="1941"/>
      <c r="M133" s="1942"/>
      <c r="N133" s="1083"/>
      <c r="O133" s="1943"/>
      <c r="P133" s="431"/>
      <c r="Q133" s="436"/>
      <c r="R133" s="432"/>
      <c r="S133" s="432"/>
    </row>
    <row r="134" spans="1:19" ht="21.75" customHeight="1">
      <c r="A134" s="4489">
        <v>1</v>
      </c>
      <c r="B134" s="256" t="s">
        <v>2315</v>
      </c>
      <c r="C134" s="4471" t="s">
        <v>2153</v>
      </c>
      <c r="D134" s="4411" t="s">
        <v>31</v>
      </c>
      <c r="E134" s="4411" t="s">
        <v>2178</v>
      </c>
      <c r="F134" s="565">
        <v>1</v>
      </c>
      <c r="G134" s="357">
        <v>1041.2</v>
      </c>
      <c r="H134" s="4381">
        <v>10143256.59</v>
      </c>
      <c r="I134" s="4455">
        <v>10143256.59</v>
      </c>
      <c r="J134" s="4381">
        <v>7059493.2699999996</v>
      </c>
      <c r="K134" s="4413">
        <v>44197</v>
      </c>
      <c r="L134" s="16" t="s">
        <v>7967</v>
      </c>
      <c r="M134" s="4476" t="s">
        <v>2328</v>
      </c>
      <c r="N134" s="16" t="s">
        <v>9205</v>
      </c>
      <c r="O134" s="57"/>
      <c r="P134" s="289"/>
      <c r="Q134" s="57" t="s">
        <v>15898</v>
      </c>
      <c r="R134" s="225"/>
    </row>
    <row r="135" spans="1:19" ht="21.75" customHeight="1">
      <c r="A135" s="4490"/>
      <c r="B135" s="257"/>
      <c r="C135" s="4472"/>
      <c r="D135" s="4412"/>
      <c r="E135" s="4412"/>
      <c r="F135" s="1883"/>
      <c r="G135" s="357">
        <v>528.1</v>
      </c>
      <c r="H135" s="4383"/>
      <c r="I135" s="4456"/>
      <c r="J135" s="4383"/>
      <c r="K135" s="4414"/>
      <c r="L135" s="16" t="s">
        <v>7967</v>
      </c>
      <c r="M135" s="4477"/>
      <c r="N135" s="16" t="s">
        <v>9205</v>
      </c>
      <c r="O135" s="57"/>
      <c r="P135" s="289"/>
      <c r="Q135" s="162"/>
      <c r="R135" s="225"/>
    </row>
    <row r="136" spans="1:19" ht="21.75" customHeight="1">
      <c r="A136" s="63">
        <v>2</v>
      </c>
      <c r="B136" s="256" t="s">
        <v>2315</v>
      </c>
      <c r="C136" s="143" t="s">
        <v>129</v>
      </c>
      <c r="D136" s="5" t="s">
        <v>130</v>
      </c>
      <c r="E136" s="5" t="s">
        <v>2152</v>
      </c>
      <c r="F136" s="8">
        <v>1</v>
      </c>
      <c r="G136" s="360">
        <v>389.9</v>
      </c>
      <c r="H136" s="38">
        <v>18397228.82</v>
      </c>
      <c r="I136" s="24">
        <v>5812415.6299999999</v>
      </c>
      <c r="J136" s="38">
        <v>14062723.189999999</v>
      </c>
      <c r="K136" s="242">
        <v>44197</v>
      </c>
      <c r="L136" s="16" t="s">
        <v>7967</v>
      </c>
      <c r="M136" s="1066" t="s">
        <v>2328</v>
      </c>
      <c r="N136" s="16" t="s">
        <v>9205</v>
      </c>
      <c r="O136" s="57"/>
      <c r="P136" s="289"/>
      <c r="Q136" s="57" t="s">
        <v>15899</v>
      </c>
      <c r="R136" s="225"/>
    </row>
    <row r="137" spans="1:19" ht="21.75" customHeight="1">
      <c r="A137" s="63">
        <v>3</v>
      </c>
      <c r="B137" s="5" t="s">
        <v>2329</v>
      </c>
      <c r="C137" s="93" t="s">
        <v>5299</v>
      </c>
      <c r="D137" s="93" t="s">
        <v>2979</v>
      </c>
      <c r="E137" s="628" t="s">
        <v>5300</v>
      </c>
      <c r="F137" s="570">
        <v>1</v>
      </c>
      <c r="G137" s="370">
        <v>32.5</v>
      </c>
      <c r="H137" s="50">
        <v>56197</v>
      </c>
      <c r="I137" s="44">
        <v>22790.53</v>
      </c>
      <c r="J137" s="67">
        <v>189756.13</v>
      </c>
      <c r="K137" s="242">
        <v>44197</v>
      </c>
      <c r="L137" s="16" t="s">
        <v>7967</v>
      </c>
      <c r="M137" s="101" t="s">
        <v>2328</v>
      </c>
      <c r="N137" s="16" t="s">
        <v>9205</v>
      </c>
      <c r="O137" s="57"/>
      <c r="P137" s="289"/>
      <c r="Q137" s="57" t="s">
        <v>15900</v>
      </c>
      <c r="R137" s="95"/>
    </row>
    <row r="138" spans="1:19" ht="21.75" customHeight="1">
      <c r="A138" s="63">
        <v>4</v>
      </c>
      <c r="B138" s="5" t="s">
        <v>2316</v>
      </c>
      <c r="C138" s="143" t="s">
        <v>1878</v>
      </c>
      <c r="D138" s="1881" t="s">
        <v>31</v>
      </c>
      <c r="E138" s="298" t="s">
        <v>4133</v>
      </c>
      <c r="F138" s="59">
        <v>1</v>
      </c>
      <c r="G138" s="360">
        <v>0</v>
      </c>
      <c r="H138" s="44">
        <v>115228.35</v>
      </c>
      <c r="I138" s="42">
        <v>115228.35</v>
      </c>
      <c r="J138" s="44">
        <v>0</v>
      </c>
      <c r="K138" s="242">
        <v>44197</v>
      </c>
      <c r="L138" s="16" t="s">
        <v>7967</v>
      </c>
      <c r="M138" s="1066" t="s">
        <v>2328</v>
      </c>
      <c r="N138" s="16" t="s">
        <v>9205</v>
      </c>
      <c r="O138" s="57"/>
      <c r="P138" s="289"/>
      <c r="Q138" s="162"/>
      <c r="R138" s="225"/>
    </row>
    <row r="139" spans="1:19" ht="21.75" customHeight="1">
      <c r="A139" s="1939">
        <v>5</v>
      </c>
      <c r="B139" s="25" t="s">
        <v>2316</v>
      </c>
      <c r="C139" s="85" t="s">
        <v>1879</v>
      </c>
      <c r="D139" s="9" t="s">
        <v>31</v>
      </c>
      <c r="E139" s="298" t="s">
        <v>4133</v>
      </c>
      <c r="F139" s="59">
        <v>1</v>
      </c>
      <c r="G139" s="371">
        <v>0</v>
      </c>
      <c r="H139" s="56">
        <v>22428.36</v>
      </c>
      <c r="I139" s="1879">
        <v>22428.36</v>
      </c>
      <c r="J139" s="1870">
        <v>0</v>
      </c>
      <c r="K139" s="273">
        <v>44197</v>
      </c>
      <c r="L139" s="16" t="s">
        <v>7967</v>
      </c>
      <c r="M139" s="1070" t="s">
        <v>2328</v>
      </c>
      <c r="N139" s="16" t="s">
        <v>9205</v>
      </c>
      <c r="O139" s="57"/>
      <c r="P139" s="289"/>
      <c r="Q139" s="162"/>
      <c r="R139" s="225"/>
    </row>
    <row r="140" spans="1:19" s="3789" customFormat="1" ht="16.5" customHeight="1" thickBot="1">
      <c r="A140" s="3742"/>
      <c r="B140" s="3757"/>
      <c r="C140" s="3795"/>
      <c r="D140" s="3745"/>
      <c r="E140" s="3745" t="s">
        <v>4087</v>
      </c>
      <c r="F140" s="3759">
        <f>SUM(F134:F139)</f>
        <v>5</v>
      </c>
      <c r="G140" s="3748">
        <f>SUM(G134:G139)</f>
        <v>1991.7000000000003</v>
      </c>
      <c r="H140" s="3749">
        <f>SUM(H134:H139)</f>
        <v>28734339.120000001</v>
      </c>
      <c r="I140" s="3749">
        <f>SUM(I134:I139)</f>
        <v>16116119.459999997</v>
      </c>
      <c r="J140" s="3749">
        <f>SUM(J134:J139)</f>
        <v>21311972.59</v>
      </c>
      <c r="K140" s="3761"/>
      <c r="L140" s="4352"/>
      <c r="M140" s="4352"/>
      <c r="N140" s="4352"/>
      <c r="O140" s="3764"/>
      <c r="P140" s="3797"/>
      <c r="Q140" s="3797"/>
      <c r="R140" s="3793"/>
      <c r="S140" s="3794"/>
    </row>
    <row r="141" spans="1:19" s="424" customFormat="1" ht="18" customHeight="1">
      <c r="A141" s="439"/>
      <c r="B141" s="4358" t="s">
        <v>4129</v>
      </c>
      <c r="C141" s="4358"/>
      <c r="D141" s="1874"/>
      <c r="E141" s="1874"/>
      <c r="F141" s="394"/>
      <c r="G141" s="425"/>
      <c r="H141" s="426"/>
      <c r="I141" s="426"/>
      <c r="J141" s="426"/>
      <c r="K141" s="443"/>
      <c r="L141" s="436"/>
      <c r="M141" s="457"/>
      <c r="N141" s="17"/>
      <c r="O141" s="296"/>
      <c r="P141" s="280"/>
      <c r="Q141" s="280"/>
      <c r="R141" s="460"/>
      <c r="S141" s="461"/>
    </row>
    <row r="142" spans="1:19" ht="21.75" customHeight="1">
      <c r="A142" s="165">
        <v>1</v>
      </c>
      <c r="B142" s="258" t="s">
        <v>2315</v>
      </c>
      <c r="C142" s="86" t="s">
        <v>1882</v>
      </c>
      <c r="D142" s="9" t="s">
        <v>3758</v>
      </c>
      <c r="E142" s="9" t="s">
        <v>2179</v>
      </c>
      <c r="F142" s="565">
        <v>1</v>
      </c>
      <c r="G142" s="364">
        <v>304.3</v>
      </c>
      <c r="H142" s="1871">
        <v>3244807.08</v>
      </c>
      <c r="I142" s="29">
        <v>3244807.08</v>
      </c>
      <c r="J142" s="1871">
        <v>2981061.53</v>
      </c>
      <c r="K142" s="274">
        <v>44197</v>
      </c>
      <c r="L142" s="16" t="s">
        <v>7967</v>
      </c>
      <c r="M142" s="1070" t="s">
        <v>4129</v>
      </c>
      <c r="N142" s="16" t="s">
        <v>9206</v>
      </c>
      <c r="O142" s="57"/>
      <c r="P142" s="162"/>
      <c r="Q142" s="57" t="s">
        <v>15901</v>
      </c>
      <c r="R142" s="225"/>
    </row>
    <row r="143" spans="1:19" ht="21.75" customHeight="1">
      <c r="A143" s="63">
        <v>2</v>
      </c>
      <c r="B143" s="5" t="s">
        <v>2316</v>
      </c>
      <c r="C143" s="143" t="s">
        <v>1878</v>
      </c>
      <c r="D143" s="5" t="s">
        <v>3759</v>
      </c>
      <c r="E143" s="298" t="s">
        <v>4133</v>
      </c>
      <c r="F143" s="59">
        <v>1</v>
      </c>
      <c r="G143" s="360">
        <v>0</v>
      </c>
      <c r="H143" s="38">
        <v>30374.73</v>
      </c>
      <c r="I143" s="24">
        <v>30374.73</v>
      </c>
      <c r="J143" s="44">
        <v>0</v>
      </c>
      <c r="K143" s="242">
        <v>44197</v>
      </c>
      <c r="L143" s="16" t="s">
        <v>7967</v>
      </c>
      <c r="M143" s="98" t="s">
        <v>4129</v>
      </c>
      <c r="N143" s="16" t="s">
        <v>9206</v>
      </c>
      <c r="O143" s="57"/>
      <c r="P143" s="162"/>
      <c r="Q143" s="162"/>
      <c r="R143" s="225"/>
    </row>
    <row r="144" spans="1:19" ht="21.75" customHeight="1">
      <c r="A144" s="1939">
        <v>3</v>
      </c>
      <c r="B144" s="25" t="s">
        <v>2316</v>
      </c>
      <c r="C144" s="85" t="s">
        <v>1879</v>
      </c>
      <c r="D144" s="9" t="s">
        <v>3760</v>
      </c>
      <c r="E144" s="298" t="s">
        <v>4133</v>
      </c>
      <c r="F144" s="59">
        <v>1</v>
      </c>
      <c r="G144" s="365">
        <v>0</v>
      </c>
      <c r="H144" s="32">
        <v>21183.48</v>
      </c>
      <c r="I144" s="26">
        <v>21183.48</v>
      </c>
      <c r="J144" s="1870">
        <v>0</v>
      </c>
      <c r="K144" s="273">
        <v>44197</v>
      </c>
      <c r="L144" s="16" t="s">
        <v>7967</v>
      </c>
      <c r="M144" s="1070" t="s">
        <v>4129</v>
      </c>
      <c r="N144" s="16" t="s">
        <v>9206</v>
      </c>
      <c r="O144" s="298"/>
      <c r="P144" s="59"/>
      <c r="Q144" s="162"/>
      <c r="R144" s="225"/>
    </row>
    <row r="145" spans="1:19" s="3801" customFormat="1" ht="15.75" customHeight="1" thickBot="1">
      <c r="A145" s="3742"/>
      <c r="B145" s="3757"/>
      <c r="C145" s="3795"/>
      <c r="D145" s="3745"/>
      <c r="E145" s="3745" t="s">
        <v>4087</v>
      </c>
      <c r="F145" s="3759">
        <f>SUM(F142:F144)</f>
        <v>3</v>
      </c>
      <c r="G145" s="3748">
        <f>SUM(G142:G144)</f>
        <v>304.3</v>
      </c>
      <c r="H145" s="3760">
        <f>SUM(H142:H144)</f>
        <v>3296365.29</v>
      </c>
      <c r="I145" s="3760">
        <f>SUM(I142:I144)</f>
        <v>3296365.29</v>
      </c>
      <c r="J145" s="3760">
        <f>SUM(J142:J144)</f>
        <v>2981061.53</v>
      </c>
      <c r="K145" s="3798"/>
      <c r="L145" s="4352"/>
      <c r="M145" s="4352"/>
      <c r="N145" s="4352"/>
      <c r="O145" s="3764"/>
      <c r="P145" s="3765"/>
      <c r="Q145" s="3797"/>
      <c r="R145" s="3800"/>
      <c r="S145" s="3766"/>
    </row>
    <row r="146" spans="1:19" s="133" customFormat="1" ht="17.25" customHeight="1">
      <c r="A146" s="439"/>
      <c r="B146" s="4358" t="s">
        <v>2330</v>
      </c>
      <c r="C146" s="4358"/>
      <c r="D146" s="1874"/>
      <c r="E146" s="1874"/>
      <c r="F146" s="394"/>
      <c r="G146" s="425"/>
      <c r="H146" s="434"/>
      <c r="I146" s="434"/>
      <c r="J146" s="434"/>
      <c r="K146" s="435"/>
      <c r="L146" s="436"/>
      <c r="M146" s="457"/>
      <c r="N146" s="17"/>
      <c r="O146" s="296"/>
      <c r="P146" s="11"/>
      <c r="Q146" s="280"/>
      <c r="R146" s="235"/>
      <c r="S146" s="432"/>
    </row>
    <row r="147" spans="1:19" ht="21.75" customHeight="1">
      <c r="A147" s="165">
        <v>1</v>
      </c>
      <c r="B147" s="258" t="s">
        <v>2315</v>
      </c>
      <c r="C147" s="170" t="s">
        <v>1883</v>
      </c>
      <c r="D147" s="1881" t="s">
        <v>32</v>
      </c>
      <c r="E147" s="9" t="s">
        <v>2180</v>
      </c>
      <c r="F147" s="8">
        <v>1</v>
      </c>
      <c r="G147" s="357">
        <v>1157.5999999999999</v>
      </c>
      <c r="H147" s="1872">
        <v>6586347.1500000004</v>
      </c>
      <c r="I147" s="1880">
        <v>6586347.1500000004</v>
      </c>
      <c r="J147" s="1872">
        <v>7228653.7400000002</v>
      </c>
      <c r="K147" s="274">
        <v>44197</v>
      </c>
      <c r="L147" s="16" t="s">
        <v>7967</v>
      </c>
      <c r="M147" s="128" t="s">
        <v>2330</v>
      </c>
      <c r="N147" s="16" t="s">
        <v>9207</v>
      </c>
      <c r="O147" s="296"/>
      <c r="P147" s="280"/>
      <c r="Q147" s="57" t="s">
        <v>15902</v>
      </c>
      <c r="R147" s="225"/>
    </row>
    <row r="148" spans="1:19" ht="21.75" customHeight="1">
      <c r="A148" s="63">
        <v>2</v>
      </c>
      <c r="B148" s="5" t="s">
        <v>2316</v>
      </c>
      <c r="C148" s="170" t="s">
        <v>1878</v>
      </c>
      <c r="D148" s="1881" t="s">
        <v>32</v>
      </c>
      <c r="E148" s="298" t="s">
        <v>4133</v>
      </c>
      <c r="F148" s="8">
        <v>1</v>
      </c>
      <c r="G148" s="357">
        <v>0</v>
      </c>
      <c r="H148" s="39">
        <v>196275.51</v>
      </c>
      <c r="I148" s="31">
        <v>196275.51</v>
      </c>
      <c r="J148" s="1872">
        <v>0</v>
      </c>
      <c r="K148" s="242">
        <v>44197</v>
      </c>
      <c r="L148" s="16" t="s">
        <v>7967</v>
      </c>
      <c r="M148" s="98" t="s">
        <v>2330</v>
      </c>
      <c r="N148" s="16" t="s">
        <v>9207</v>
      </c>
      <c r="O148" s="57"/>
      <c r="P148" s="162"/>
      <c r="Q148" s="162"/>
      <c r="R148" s="225"/>
    </row>
    <row r="149" spans="1:19" ht="21.75" customHeight="1">
      <c r="A149" s="1939">
        <v>3</v>
      </c>
      <c r="B149" s="25" t="s">
        <v>2316</v>
      </c>
      <c r="C149" s="86" t="s">
        <v>1879</v>
      </c>
      <c r="D149" s="9" t="s">
        <v>32</v>
      </c>
      <c r="E149" s="298" t="s">
        <v>4133</v>
      </c>
      <c r="F149" s="8">
        <v>1</v>
      </c>
      <c r="G149" s="364">
        <v>0</v>
      </c>
      <c r="H149" s="117">
        <v>21923.91</v>
      </c>
      <c r="I149" s="23">
        <v>21923.91</v>
      </c>
      <c r="J149" s="1871">
        <v>0</v>
      </c>
      <c r="K149" s="242">
        <v>44197</v>
      </c>
      <c r="L149" s="16" t="s">
        <v>7967</v>
      </c>
      <c r="M149" s="128" t="s">
        <v>2330</v>
      </c>
      <c r="N149" s="16" t="s">
        <v>9207</v>
      </c>
      <c r="O149" s="57"/>
      <c r="P149" s="162"/>
      <c r="Q149" s="162"/>
      <c r="R149" s="225"/>
    </row>
    <row r="150" spans="1:19" s="3789" customFormat="1" ht="13.5" customHeight="1" thickBot="1">
      <c r="A150" s="3742"/>
      <c r="B150" s="3757"/>
      <c r="C150" s="3795"/>
      <c r="D150" s="3745"/>
      <c r="E150" s="3745" t="s">
        <v>4087</v>
      </c>
      <c r="F150" s="3759">
        <f>SUM(F147:F149)</f>
        <v>3</v>
      </c>
      <c r="G150" s="3748">
        <f>SUM(G147:G149)</f>
        <v>1157.5999999999999</v>
      </c>
      <c r="H150" s="3749">
        <f>SUM(H147:H149)</f>
        <v>6804546.5700000003</v>
      </c>
      <c r="I150" s="3749">
        <f>SUM(I147:I149)</f>
        <v>6804546.5700000003</v>
      </c>
      <c r="J150" s="3749">
        <f>SUM(J147:J149)</f>
        <v>7228653.7400000002</v>
      </c>
      <c r="K150" s="3790"/>
      <c r="L150" s="4420"/>
      <c r="M150" s="4421"/>
      <c r="N150" s="4422"/>
      <c r="O150" s="3764"/>
      <c r="P150" s="3797"/>
      <c r="Q150" s="3797"/>
      <c r="R150" s="3793"/>
      <c r="S150" s="3794"/>
    </row>
    <row r="151" spans="1:19" s="71" customFormat="1" ht="21.75" customHeight="1">
      <c r="A151" s="439"/>
      <c r="B151" s="4406" t="s">
        <v>37</v>
      </c>
      <c r="C151" s="4407"/>
      <c r="D151" s="1874"/>
      <c r="E151" s="1874"/>
      <c r="F151" s="394"/>
      <c r="G151" s="425"/>
      <c r="H151" s="426"/>
      <c r="I151" s="426"/>
      <c r="J151" s="426"/>
      <c r="K151" s="467"/>
      <c r="L151" s="457"/>
      <c r="M151" s="406"/>
      <c r="N151" s="17"/>
      <c r="O151" s="296"/>
      <c r="P151" s="452"/>
      <c r="Q151" s="280"/>
      <c r="R151" s="235"/>
      <c r="S151" s="432"/>
    </row>
    <row r="152" spans="1:19" ht="21.75" customHeight="1">
      <c r="A152" s="63">
        <v>1</v>
      </c>
      <c r="B152" s="132" t="s">
        <v>2315</v>
      </c>
      <c r="C152" s="143" t="s">
        <v>2177</v>
      </c>
      <c r="D152" s="5" t="s">
        <v>33</v>
      </c>
      <c r="E152" s="5" t="s">
        <v>2181</v>
      </c>
      <c r="F152" s="8">
        <v>1</v>
      </c>
      <c r="G152" s="360">
        <v>616.70000000000005</v>
      </c>
      <c r="H152" s="44">
        <v>5967458.8200000003</v>
      </c>
      <c r="I152" s="42">
        <v>5967458.8200000003</v>
      </c>
      <c r="J152" s="44">
        <v>4080503.84</v>
      </c>
      <c r="K152" s="242">
        <v>44197</v>
      </c>
      <c r="L152" s="16" t="s">
        <v>7967</v>
      </c>
      <c r="M152" s="243" t="s">
        <v>37</v>
      </c>
      <c r="N152" s="16" t="s">
        <v>9208</v>
      </c>
      <c r="O152" s="57"/>
      <c r="P152" s="162"/>
      <c r="Q152" s="57" t="s">
        <v>15904</v>
      </c>
      <c r="R152" s="225"/>
    </row>
    <row r="153" spans="1:19" ht="21.75" customHeight="1">
      <c r="A153" s="79">
        <v>2</v>
      </c>
      <c r="B153" s="9" t="s">
        <v>2316</v>
      </c>
      <c r="C153" s="86" t="s">
        <v>1879</v>
      </c>
      <c r="D153" s="9" t="s">
        <v>33</v>
      </c>
      <c r="E153" s="299" t="s">
        <v>4133</v>
      </c>
      <c r="F153" s="279">
        <v>1</v>
      </c>
      <c r="G153" s="364">
        <v>0</v>
      </c>
      <c r="H153" s="117">
        <v>102044.25</v>
      </c>
      <c r="I153" s="23">
        <v>102044.25</v>
      </c>
      <c r="J153" s="1871">
        <v>0</v>
      </c>
      <c r="K153" s="273">
        <v>44197</v>
      </c>
      <c r="L153" s="19" t="s">
        <v>7967</v>
      </c>
      <c r="M153" s="1070" t="s">
        <v>37</v>
      </c>
      <c r="N153" s="16" t="s">
        <v>9208</v>
      </c>
      <c r="O153" s="298"/>
      <c r="P153" s="59"/>
      <c r="Q153" s="59"/>
      <c r="R153" s="229"/>
      <c r="S153" s="230"/>
    </row>
    <row r="154" spans="1:19" s="3767" customFormat="1" ht="13.5" customHeight="1" thickBot="1">
      <c r="A154" s="3742"/>
      <c r="B154" s="3757"/>
      <c r="C154" s="3795"/>
      <c r="D154" s="3745"/>
      <c r="E154" s="3745" t="s">
        <v>4087</v>
      </c>
      <c r="F154" s="3759">
        <f>SUM(F152:F153)</f>
        <v>2</v>
      </c>
      <c r="G154" s="3748">
        <f>SUM(G152:G153)</f>
        <v>616.70000000000005</v>
      </c>
      <c r="H154" s="3749">
        <f>SUM(H152:H153)</f>
        <v>6069503.0700000003</v>
      </c>
      <c r="I154" s="3749">
        <f>SUM(I152:I153)</f>
        <v>6069503.0700000003</v>
      </c>
      <c r="J154" s="3749">
        <f>SUM(J152:J153)</f>
        <v>4080503.84</v>
      </c>
      <c r="K154" s="3761"/>
      <c r="L154" s="4352"/>
      <c r="M154" s="4352"/>
      <c r="N154" s="4352"/>
      <c r="O154" s="3764"/>
      <c r="P154" s="3796"/>
      <c r="Q154" s="3796"/>
      <c r="R154" s="3766"/>
      <c r="S154" s="3766"/>
    </row>
    <row r="155" spans="1:19" s="466" customFormat="1" ht="15" customHeight="1">
      <c r="A155" s="439"/>
      <c r="B155" s="4358" t="s">
        <v>2331</v>
      </c>
      <c r="C155" s="4358"/>
      <c r="D155" s="1874"/>
      <c r="E155" s="1874"/>
      <c r="F155" s="394"/>
      <c r="G155" s="425"/>
      <c r="H155" s="426"/>
      <c r="I155" s="426"/>
      <c r="J155" s="426"/>
      <c r="K155" s="443"/>
      <c r="L155" s="436"/>
      <c r="M155" s="457"/>
      <c r="N155" s="17"/>
      <c r="O155" s="296"/>
      <c r="P155" s="436"/>
      <c r="Q155" s="436"/>
      <c r="R155" s="432"/>
      <c r="S155" s="432"/>
    </row>
    <row r="156" spans="1:19" ht="21.75" customHeight="1">
      <c r="A156" s="165">
        <v>1</v>
      </c>
      <c r="B156" s="257" t="s">
        <v>2315</v>
      </c>
      <c r="C156" s="9" t="s">
        <v>1885</v>
      </c>
      <c r="D156" s="86" t="s">
        <v>1884</v>
      </c>
      <c r="E156" s="9" t="s">
        <v>8209</v>
      </c>
      <c r="F156" s="565">
        <v>1</v>
      </c>
      <c r="G156" s="368">
        <v>1076.5</v>
      </c>
      <c r="H156" s="117">
        <v>7790720.6699999999</v>
      </c>
      <c r="I156" s="34">
        <v>7790720.6699999999</v>
      </c>
      <c r="J156" s="1871">
        <v>6713978.4500000002</v>
      </c>
      <c r="K156" s="274">
        <v>44197</v>
      </c>
      <c r="L156" s="465" t="s">
        <v>7967</v>
      </c>
      <c r="M156" s="1066" t="s">
        <v>2331</v>
      </c>
      <c r="N156" s="16" t="s">
        <v>9209</v>
      </c>
      <c r="P156" s="458"/>
      <c r="Q156" s="4062" t="s">
        <v>15903</v>
      </c>
      <c r="R156" s="235"/>
      <c r="S156" s="236"/>
    </row>
    <row r="157" spans="1:19" ht="21.75" customHeight="1">
      <c r="A157" s="63">
        <v>2</v>
      </c>
      <c r="B157" s="1881" t="s">
        <v>2316</v>
      </c>
      <c r="C157" s="143" t="s">
        <v>1852</v>
      </c>
      <c r="D157" s="5" t="s">
        <v>117</v>
      </c>
      <c r="E157" s="298" t="s">
        <v>4133</v>
      </c>
      <c r="F157" s="59">
        <v>1</v>
      </c>
      <c r="G157" s="362">
        <v>0</v>
      </c>
      <c r="H157" s="38">
        <v>59749.11</v>
      </c>
      <c r="I157" s="24">
        <v>59749.11</v>
      </c>
      <c r="J157" s="44">
        <v>0</v>
      </c>
      <c r="K157" s="242">
        <v>44197</v>
      </c>
      <c r="L157" s="281" t="s">
        <v>7967</v>
      </c>
      <c r="M157" s="98" t="s">
        <v>2331</v>
      </c>
      <c r="N157" s="16" t="s">
        <v>9209</v>
      </c>
      <c r="O157" s="1884"/>
      <c r="P157" s="277"/>
      <c r="Q157" s="277"/>
      <c r="R157" s="225"/>
    </row>
    <row r="158" spans="1:19" ht="21.75" customHeight="1">
      <c r="A158" s="63">
        <v>3</v>
      </c>
      <c r="B158" s="1881" t="s">
        <v>2316</v>
      </c>
      <c r="C158" s="143" t="s">
        <v>1851</v>
      </c>
      <c r="D158" s="5" t="s">
        <v>117</v>
      </c>
      <c r="E158" s="298" t="s">
        <v>4133</v>
      </c>
      <c r="F158" s="59">
        <v>1</v>
      </c>
      <c r="G158" s="362">
        <v>0</v>
      </c>
      <c r="H158" s="38">
        <v>121803.3</v>
      </c>
      <c r="I158" s="24">
        <v>121803.3</v>
      </c>
      <c r="J158" s="44">
        <v>0</v>
      </c>
      <c r="K158" s="242">
        <v>44197</v>
      </c>
      <c r="L158" s="281" t="s">
        <v>7967</v>
      </c>
      <c r="M158" s="98" t="s">
        <v>2331</v>
      </c>
      <c r="N158" s="16" t="s">
        <v>9209</v>
      </c>
      <c r="O158" s="1884"/>
      <c r="P158" s="277"/>
      <c r="Q158" s="277"/>
      <c r="R158" s="225"/>
    </row>
    <row r="159" spans="1:19" s="3789" customFormat="1" ht="15.75" customHeight="1" thickBot="1">
      <c r="A159" s="3742"/>
      <c r="B159" s="3788"/>
      <c r="D159" s="3745"/>
      <c r="E159" s="3745" t="s">
        <v>4087</v>
      </c>
      <c r="F159" s="3759">
        <f>SUM(F156:F158)</f>
        <v>3</v>
      </c>
      <c r="G159" s="3748">
        <f>SUM(G156:G158)</f>
        <v>1076.5</v>
      </c>
      <c r="H159" s="3749">
        <f>SUM(H156:H158)</f>
        <v>7972273.0800000001</v>
      </c>
      <c r="I159" s="3749">
        <f>SUM(I156:I158)</f>
        <v>7972273.0800000001</v>
      </c>
      <c r="J159" s="3749">
        <f>SUM(J156:J158)</f>
        <v>6713978.4500000002</v>
      </c>
      <c r="K159" s="3790"/>
      <c r="L159" s="4359"/>
      <c r="M159" s="4360"/>
      <c r="N159" s="4361"/>
      <c r="O159" s="3792"/>
      <c r="P159" s="3791"/>
      <c r="Q159" s="3791"/>
      <c r="R159" s="3793"/>
      <c r="S159" s="3794"/>
    </row>
    <row r="160" spans="1:19" s="329" customFormat="1" ht="19.5" customHeight="1">
      <c r="A160" s="439"/>
      <c r="B160" s="4406" t="s">
        <v>1679</v>
      </c>
      <c r="C160" s="4407"/>
      <c r="D160" s="1874"/>
      <c r="E160" s="1874"/>
      <c r="F160" s="394"/>
      <c r="G160" s="425"/>
      <c r="H160" s="426"/>
      <c r="I160" s="426"/>
      <c r="J160" s="426"/>
      <c r="K160" s="467"/>
      <c r="L160" s="468"/>
      <c r="M160" s="469"/>
      <c r="N160" s="1082"/>
      <c r="O160" s="1889"/>
      <c r="P160" s="470"/>
      <c r="Q160" s="470"/>
      <c r="R160" s="460"/>
      <c r="S160" s="461"/>
    </row>
    <row r="161" spans="1:19" ht="21.75" customHeight="1">
      <c r="A161" s="63">
        <v>1</v>
      </c>
      <c r="B161" s="132" t="s">
        <v>2315</v>
      </c>
      <c r="C161" s="7" t="s">
        <v>5301</v>
      </c>
      <c r="D161" s="5" t="s">
        <v>125</v>
      </c>
      <c r="E161" s="5" t="s">
        <v>2168</v>
      </c>
      <c r="F161" s="8">
        <v>1</v>
      </c>
      <c r="G161" s="360">
        <v>199.4</v>
      </c>
      <c r="H161" s="38">
        <v>282629.43</v>
      </c>
      <c r="I161" s="24">
        <v>282629.43</v>
      </c>
      <c r="J161" s="38">
        <v>8165238.3700000001</v>
      </c>
      <c r="K161" s="242">
        <v>44197</v>
      </c>
      <c r="L161" s="310" t="s">
        <v>7967</v>
      </c>
      <c r="M161" s="302" t="s">
        <v>1679</v>
      </c>
      <c r="N161" s="7" t="s">
        <v>7969</v>
      </c>
      <c r="P161" s="277"/>
      <c r="Q161" s="4062" t="s">
        <v>15889</v>
      </c>
      <c r="R161" s="240" t="s">
        <v>5303</v>
      </c>
    </row>
    <row r="162" spans="1:19" s="3787" customFormat="1" ht="15.75" customHeight="1">
      <c r="A162" s="2200"/>
      <c r="B162" s="2583"/>
      <c r="C162" s="2722"/>
      <c r="D162" s="2583"/>
      <c r="E162" s="2583" t="s">
        <v>4087</v>
      </c>
      <c r="F162" s="2579">
        <f>F161</f>
        <v>1</v>
      </c>
      <c r="G162" s="3782">
        <f>G161</f>
        <v>199.4</v>
      </c>
      <c r="H162" s="3400">
        <f>H161</f>
        <v>282629.43</v>
      </c>
      <c r="I162" s="3400">
        <f>I161</f>
        <v>282629.43</v>
      </c>
      <c r="J162" s="3400">
        <f>J161</f>
        <v>8165238.3700000001</v>
      </c>
      <c r="K162" s="3783"/>
      <c r="L162" s="4369"/>
      <c r="M162" s="4369"/>
      <c r="N162" s="4369"/>
      <c r="O162" s="3784"/>
      <c r="P162" s="2488"/>
      <c r="Q162" s="2488"/>
      <c r="R162" s="3785"/>
      <c r="S162" s="3786"/>
    </row>
    <row r="163" spans="1:19" s="3781" customFormat="1" ht="15" customHeight="1" thickBot="1">
      <c r="A163" s="3768"/>
      <c r="B163" s="4423" t="s">
        <v>6741</v>
      </c>
      <c r="C163" s="4424"/>
      <c r="D163" s="4425"/>
      <c r="E163" s="3769" t="s">
        <v>5937</v>
      </c>
      <c r="F163" s="3770">
        <f>F123+F127+F132+F140+F145+F150+F154+F159+F162</f>
        <v>23</v>
      </c>
      <c r="G163" s="3771">
        <f>G123+G127+G132+G140+G145+G150+G154+G159+G162</f>
        <v>9857.3000000000011</v>
      </c>
      <c r="H163" s="3772">
        <f>H123+H127+H132+H140+H145+H150+H154+H159+H162</f>
        <v>66178070.560000002</v>
      </c>
      <c r="I163" s="3772">
        <f>I123+I127+I132+I140+I145+I150+I154+I159+I162</f>
        <v>53559850.899999991</v>
      </c>
      <c r="J163" s="3772">
        <f>J123+J127+J132+J140+J145+J150+J154+J159+J162</f>
        <v>90248287.980000004</v>
      </c>
      <c r="K163" s="3773"/>
      <c r="L163" s="3774"/>
      <c r="M163" s="3775"/>
      <c r="N163" s="3776"/>
      <c r="O163" s="3777"/>
      <c r="P163" s="3778"/>
      <c r="Q163" s="4293"/>
      <c r="R163" s="3779"/>
      <c r="S163" s="3780"/>
    </row>
    <row r="164" spans="1:19" s="71" customFormat="1" ht="15" customHeight="1">
      <c r="A164" s="1173"/>
      <c r="B164" s="1946" t="s">
        <v>2332</v>
      </c>
      <c r="C164" s="4367"/>
      <c r="D164" s="4367"/>
      <c r="E164" s="4367"/>
      <c r="F164" s="4367"/>
      <c r="G164" s="4367"/>
      <c r="H164" s="4367"/>
      <c r="I164" s="4367"/>
      <c r="J164" s="4367"/>
      <c r="K164" s="4367"/>
      <c r="L164" s="4367"/>
      <c r="M164" s="4367"/>
      <c r="N164" s="4368"/>
      <c r="O164" s="1890"/>
      <c r="P164" s="474"/>
      <c r="Q164" s="474"/>
      <c r="R164" s="235"/>
      <c r="S164" s="432"/>
    </row>
    <row r="165" spans="1:19" ht="21.75" customHeight="1">
      <c r="A165" s="63">
        <v>1</v>
      </c>
      <c r="B165" s="132" t="s">
        <v>2315</v>
      </c>
      <c r="C165" s="171" t="s">
        <v>7</v>
      </c>
      <c r="D165" s="488" t="s">
        <v>131</v>
      </c>
      <c r="E165" s="488" t="s">
        <v>2182</v>
      </c>
      <c r="F165" s="436">
        <v>1</v>
      </c>
      <c r="G165" s="358">
        <v>1343.7</v>
      </c>
      <c r="H165" s="39">
        <v>1574033.77</v>
      </c>
      <c r="I165" s="39">
        <v>1574033.77</v>
      </c>
      <c r="J165" s="39">
        <v>6016692.6799999997</v>
      </c>
      <c r="K165" s="272">
        <v>44197</v>
      </c>
      <c r="L165" s="16" t="s">
        <v>7967</v>
      </c>
      <c r="M165" s="101" t="s">
        <v>2332</v>
      </c>
      <c r="N165" s="16" t="s">
        <v>7970</v>
      </c>
      <c r="P165" s="162"/>
      <c r="Q165" s="4062" t="s">
        <v>15905</v>
      </c>
      <c r="R165" s="227"/>
      <c r="S165" s="228"/>
    </row>
    <row r="166" spans="1:19" ht="21.75" customHeight="1">
      <c r="A166" s="63">
        <v>2</v>
      </c>
      <c r="B166" s="1881" t="s">
        <v>2316</v>
      </c>
      <c r="C166" s="143" t="s">
        <v>1878</v>
      </c>
      <c r="D166" s="5" t="s">
        <v>2333</v>
      </c>
      <c r="E166" s="298" t="s">
        <v>4133</v>
      </c>
      <c r="F166" s="59">
        <v>1</v>
      </c>
      <c r="G166" s="360">
        <v>0</v>
      </c>
      <c r="H166" s="38">
        <v>51802.74</v>
      </c>
      <c r="I166" s="24">
        <v>51802.74</v>
      </c>
      <c r="J166" s="44">
        <v>0</v>
      </c>
      <c r="K166" s="272">
        <v>44197</v>
      </c>
      <c r="L166" s="16" t="s">
        <v>7967</v>
      </c>
      <c r="M166" s="101" t="s">
        <v>2332</v>
      </c>
      <c r="N166" s="16" t="s">
        <v>7970</v>
      </c>
      <c r="O166" s="57"/>
      <c r="P166" s="162"/>
      <c r="Q166" s="162"/>
      <c r="R166" s="225"/>
    </row>
    <row r="167" spans="1:19" ht="21.75" customHeight="1">
      <c r="A167" s="1939">
        <v>3</v>
      </c>
      <c r="B167" s="9" t="s">
        <v>2316</v>
      </c>
      <c r="C167" s="85" t="s">
        <v>1879</v>
      </c>
      <c r="D167" s="25" t="s">
        <v>2333</v>
      </c>
      <c r="E167" s="298" t="s">
        <v>4133</v>
      </c>
      <c r="F167" s="59">
        <v>1</v>
      </c>
      <c r="G167" s="365">
        <v>0</v>
      </c>
      <c r="H167" s="32">
        <v>13238.82</v>
      </c>
      <c r="I167" s="26">
        <v>13238.82</v>
      </c>
      <c r="J167" s="1870">
        <v>0</v>
      </c>
      <c r="K167" s="476">
        <v>44197</v>
      </c>
      <c r="L167" s="19" t="s">
        <v>7967</v>
      </c>
      <c r="M167" s="301" t="s">
        <v>2332</v>
      </c>
      <c r="N167" s="16" t="s">
        <v>7970</v>
      </c>
      <c r="O167" s="298"/>
      <c r="P167" s="59"/>
      <c r="Q167" s="59"/>
      <c r="R167" s="229"/>
      <c r="S167" s="230"/>
    </row>
    <row r="168" spans="1:19" s="3767" customFormat="1" ht="17.25" customHeight="1" thickBot="1">
      <c r="A168" s="3742"/>
      <c r="B168" s="3757"/>
      <c r="C168" s="3758"/>
      <c r="D168" s="3745"/>
      <c r="E168" s="3758" t="s">
        <v>4087</v>
      </c>
      <c r="F168" s="3759">
        <f>SUM(F165:F167)</f>
        <v>3</v>
      </c>
      <c r="G168" s="3748">
        <f>SUM(G165:G167)</f>
        <v>1343.7</v>
      </c>
      <c r="H168" s="3760">
        <f>SUM(H165:H167)</f>
        <v>1639075.33</v>
      </c>
      <c r="I168" s="3760">
        <f>SUM(I165:I167)</f>
        <v>1639075.33</v>
      </c>
      <c r="J168" s="3760">
        <f>SUM(J165:J167)</f>
        <v>6016692.6799999997</v>
      </c>
      <c r="K168" s="3761"/>
      <c r="L168" s="3762"/>
      <c r="M168" s="3763"/>
      <c r="N168" s="2747"/>
      <c r="O168" s="3764"/>
      <c r="P168" s="3765"/>
      <c r="Q168" s="3796"/>
      <c r="R168" s="3766"/>
      <c r="S168" s="3766"/>
    </row>
    <row r="169" spans="1:19" s="466" customFormat="1" ht="12.75" customHeight="1">
      <c r="A169" s="439"/>
      <c r="B169" s="1874" t="s">
        <v>2336</v>
      </c>
      <c r="C169" s="433"/>
      <c r="D169" s="1874"/>
      <c r="E169" s="1874"/>
      <c r="F169" s="394"/>
      <c r="G169" s="425"/>
      <c r="H169" s="426"/>
      <c r="I169" s="426"/>
      <c r="J169" s="426"/>
      <c r="K169" s="443"/>
      <c r="L169" s="488"/>
      <c r="M169" s="101"/>
      <c r="N169" s="7"/>
      <c r="O169" s="296"/>
      <c r="P169" s="11"/>
      <c r="Q169" s="436"/>
      <c r="R169" s="432"/>
      <c r="S169" s="432"/>
    </row>
    <row r="170" spans="1:19" ht="82.5" customHeight="1">
      <c r="A170" s="79">
        <v>1</v>
      </c>
      <c r="B170" s="9" t="s">
        <v>2321</v>
      </c>
      <c r="C170" s="475" t="s">
        <v>6275</v>
      </c>
      <c r="D170" s="9" t="s">
        <v>2337</v>
      </c>
      <c r="E170" s="86" t="s">
        <v>2183</v>
      </c>
      <c r="F170" s="169">
        <v>1</v>
      </c>
      <c r="G170" s="364">
        <v>0</v>
      </c>
      <c r="H170" s="117">
        <v>272560</v>
      </c>
      <c r="I170" s="23">
        <v>84039.21</v>
      </c>
      <c r="J170" s="114">
        <v>13988284.970000001</v>
      </c>
      <c r="K170" s="272">
        <v>44197</v>
      </c>
      <c r="L170" s="488" t="s">
        <v>7967</v>
      </c>
      <c r="M170" s="1070" t="s">
        <v>2336</v>
      </c>
      <c r="N170" s="7" t="s">
        <v>7971</v>
      </c>
      <c r="O170" s="296"/>
      <c r="P170" s="279"/>
      <c r="Q170" s="4062" t="s">
        <v>15906</v>
      </c>
      <c r="R170" s="477"/>
      <c r="S170" s="478"/>
    </row>
    <row r="171" spans="1:19" s="3756" customFormat="1" ht="16.5" customHeight="1" thickBot="1">
      <c r="A171" s="3742"/>
      <c r="B171" s="3743"/>
      <c r="C171" s="3744"/>
      <c r="D171" s="3745"/>
      <c r="E171" s="3746" t="s">
        <v>4087</v>
      </c>
      <c r="F171" s="3747">
        <f>F170</f>
        <v>1</v>
      </c>
      <c r="G171" s="3748">
        <f>G170</f>
        <v>0</v>
      </c>
      <c r="H171" s="3749">
        <f>H170</f>
        <v>272560</v>
      </c>
      <c r="I171" s="3749">
        <f>I170</f>
        <v>84039.21</v>
      </c>
      <c r="J171" s="3750">
        <f>J170</f>
        <v>13988284.970000001</v>
      </c>
      <c r="K171" s="3751"/>
      <c r="L171" s="3745"/>
      <c r="M171" s="3752"/>
      <c r="N171" s="2583"/>
      <c r="O171" s="3753"/>
      <c r="P171" s="3753"/>
      <c r="Q171" s="3753"/>
      <c r="R171" s="3754"/>
      <c r="S171" s="3755"/>
    </row>
    <row r="172" spans="1:19" s="346" customFormat="1" ht="16.5" customHeight="1">
      <c r="A172" s="439"/>
      <c r="B172" s="394" t="s">
        <v>2338</v>
      </c>
      <c r="C172" s="479"/>
      <c r="D172" s="1874"/>
      <c r="E172" s="480"/>
      <c r="F172" s="571"/>
      <c r="G172" s="425"/>
      <c r="H172" s="426"/>
      <c r="I172" s="426"/>
      <c r="J172" s="481"/>
      <c r="K172" s="482"/>
      <c r="L172" s="1874"/>
      <c r="M172" s="462"/>
      <c r="N172" s="403"/>
      <c r="O172" s="483"/>
      <c r="P172" s="483"/>
      <c r="Q172" s="483"/>
      <c r="R172" s="484"/>
      <c r="S172" s="485"/>
    </row>
    <row r="173" spans="1:19" ht="21.75" customHeight="1">
      <c r="A173" s="252">
        <v>1</v>
      </c>
      <c r="B173" s="296" t="s">
        <v>2315</v>
      </c>
      <c r="C173" s="488" t="s">
        <v>4040</v>
      </c>
      <c r="D173" s="488" t="s">
        <v>118</v>
      </c>
      <c r="E173" s="488" t="s">
        <v>2184</v>
      </c>
      <c r="F173" s="436">
        <v>1</v>
      </c>
      <c r="G173" s="358">
        <v>766.4</v>
      </c>
      <c r="H173" s="1872">
        <v>9521950.3200000003</v>
      </c>
      <c r="I173" s="3869">
        <v>4682312.03</v>
      </c>
      <c r="J173" s="1872">
        <v>4315615.87</v>
      </c>
      <c r="K173" s="272">
        <v>44197</v>
      </c>
      <c r="L173" s="4426" t="s">
        <v>7967</v>
      </c>
      <c r="M173" s="7" t="s">
        <v>2338</v>
      </c>
      <c r="N173" s="4426" t="s">
        <v>7973</v>
      </c>
      <c r="O173" s="57"/>
      <c r="P173" s="162"/>
      <c r="Q173" s="4062" t="s">
        <v>15907</v>
      </c>
      <c r="R173" s="225"/>
      <c r="S173" s="249"/>
    </row>
    <row r="174" spans="1:19" ht="21.75" customHeight="1">
      <c r="A174" s="252">
        <v>3</v>
      </c>
      <c r="B174" s="296" t="s">
        <v>2316</v>
      </c>
      <c r="C174" s="7" t="s">
        <v>119</v>
      </c>
      <c r="D174" s="7" t="s">
        <v>118</v>
      </c>
      <c r="E174" s="298" t="s">
        <v>4133</v>
      </c>
      <c r="F174" s="436">
        <v>1</v>
      </c>
      <c r="G174" s="363">
        <v>0</v>
      </c>
      <c r="H174" s="38">
        <v>64754.28</v>
      </c>
      <c r="I174" s="3848">
        <v>49421.01</v>
      </c>
      <c r="J174" s="113">
        <v>0</v>
      </c>
      <c r="K174" s="272">
        <v>44197</v>
      </c>
      <c r="L174" s="4426"/>
      <c r="M174" s="102" t="s">
        <v>2338</v>
      </c>
      <c r="N174" s="4426"/>
      <c r="O174" s="57"/>
      <c r="P174" s="162"/>
      <c r="Q174" s="162"/>
      <c r="R174" s="225"/>
      <c r="S174" s="249"/>
    </row>
    <row r="175" spans="1:19" ht="21.75" customHeight="1">
      <c r="A175" s="252">
        <v>4</v>
      </c>
      <c r="B175" s="296" t="s">
        <v>2316</v>
      </c>
      <c r="C175" s="7" t="s">
        <v>1887</v>
      </c>
      <c r="D175" s="7" t="s">
        <v>118</v>
      </c>
      <c r="E175" s="298" t="s">
        <v>4133</v>
      </c>
      <c r="F175" s="436">
        <v>1</v>
      </c>
      <c r="G175" s="363">
        <v>0</v>
      </c>
      <c r="H175" s="38">
        <v>163998.66</v>
      </c>
      <c r="I175" s="38">
        <v>163998.66</v>
      </c>
      <c r="J175" s="113">
        <v>0</v>
      </c>
      <c r="K175" s="272">
        <v>44197</v>
      </c>
      <c r="L175" s="4426"/>
      <c r="M175" s="102" t="s">
        <v>2338</v>
      </c>
      <c r="N175" s="4426"/>
      <c r="O175" s="57"/>
      <c r="P175" s="162"/>
      <c r="Q175" s="162"/>
      <c r="R175" s="225"/>
      <c r="S175" s="249"/>
    </row>
    <row r="176" spans="1:19" ht="26.25" customHeight="1">
      <c r="A176" s="252"/>
      <c r="B176" s="57" t="s">
        <v>2315</v>
      </c>
      <c r="C176" s="57" t="s">
        <v>2211</v>
      </c>
      <c r="D176" s="7" t="s">
        <v>2339</v>
      </c>
      <c r="E176" s="488" t="s">
        <v>2182</v>
      </c>
      <c r="F176" s="436">
        <v>1</v>
      </c>
      <c r="G176" s="363">
        <v>238.1</v>
      </c>
      <c r="H176" s="44">
        <v>440344.52</v>
      </c>
      <c r="I176" s="530">
        <v>440344.52</v>
      </c>
      <c r="J176" s="44">
        <v>6016692.6799999997</v>
      </c>
      <c r="K176" s="272">
        <v>44197</v>
      </c>
      <c r="L176" s="4426"/>
      <c r="M176" s="102" t="s">
        <v>2338</v>
      </c>
      <c r="N176" s="7" t="s">
        <v>7972</v>
      </c>
      <c r="O176" s="57"/>
      <c r="P176" s="162"/>
      <c r="Q176" s="4062" t="s">
        <v>15905</v>
      </c>
      <c r="R176" s="225"/>
      <c r="S176" s="249"/>
    </row>
    <row r="177" spans="1:20" s="3787" customFormat="1" ht="15" customHeight="1">
      <c r="A177" s="1672"/>
      <c r="C177" s="2722"/>
      <c r="D177" s="2583"/>
      <c r="E177" s="2583" t="s">
        <v>4087</v>
      </c>
      <c r="F177" s="3810">
        <f>SUM(F173:F176)</f>
        <v>4</v>
      </c>
      <c r="G177" s="3811">
        <f>SUM(G173:G176)</f>
        <v>1004.5</v>
      </c>
      <c r="H177" s="3812">
        <f>SUM(H173:H176)</f>
        <v>10191047.779999999</v>
      </c>
      <c r="I177" s="3812">
        <f>SUM(I173:I176)</f>
        <v>5336076.2200000007</v>
      </c>
      <c r="J177" s="3812">
        <f>SUM(J173:J176)</f>
        <v>10332308.550000001</v>
      </c>
      <c r="K177" s="3865"/>
      <c r="L177" s="4491"/>
      <c r="M177" s="4492"/>
      <c r="N177" s="4493"/>
      <c r="O177" s="3866"/>
      <c r="P177" s="3867"/>
      <c r="Q177" s="3686"/>
      <c r="R177" s="3785"/>
      <c r="S177" s="3868"/>
    </row>
    <row r="178" spans="1:20" s="329" customFormat="1" ht="12.75">
      <c r="A178" s="527"/>
      <c r="B178" s="4365" t="s">
        <v>7314</v>
      </c>
      <c r="C178" s="4366"/>
      <c r="D178" s="403"/>
      <c r="E178" s="534"/>
      <c r="F178" s="572"/>
      <c r="G178" s="535"/>
      <c r="H178" s="536"/>
      <c r="I178" s="536"/>
      <c r="J178" s="536"/>
      <c r="K178" s="528"/>
      <c r="L178" s="1876"/>
      <c r="M178" s="1877"/>
      <c r="N178" s="1083"/>
      <c r="O178" s="1887"/>
      <c r="P178" s="306"/>
      <c r="Q178" s="162"/>
      <c r="R178" s="464"/>
      <c r="S178" s="529"/>
    </row>
    <row r="179" spans="1:20" s="20" customFormat="1" ht="20.25" customHeight="1">
      <c r="A179" s="63">
        <v>1</v>
      </c>
      <c r="B179" s="132" t="s">
        <v>2315</v>
      </c>
      <c r="C179" s="7" t="s">
        <v>8</v>
      </c>
      <c r="D179" s="7" t="s">
        <v>4041</v>
      </c>
      <c r="E179" s="298" t="s">
        <v>4133</v>
      </c>
      <c r="F179" s="59">
        <v>1</v>
      </c>
      <c r="G179" s="363">
        <v>29.3</v>
      </c>
      <c r="H179" s="37">
        <v>34625</v>
      </c>
      <c r="I179" s="37">
        <v>33318.44</v>
      </c>
      <c r="J179" s="50">
        <v>0</v>
      </c>
      <c r="K179" s="242">
        <v>44197</v>
      </c>
      <c r="L179" s="93" t="s">
        <v>7967</v>
      </c>
      <c r="M179" s="303" t="s">
        <v>4042</v>
      </c>
      <c r="N179" s="7" t="s">
        <v>7974</v>
      </c>
      <c r="O179" s="327" t="s">
        <v>8591</v>
      </c>
      <c r="P179" s="214"/>
      <c r="Q179" s="162"/>
      <c r="R179" s="464"/>
      <c r="S179" s="537"/>
    </row>
    <row r="180" spans="1:20" s="3787" customFormat="1" ht="12.75" customHeight="1">
      <c r="A180" s="2200"/>
      <c r="B180" s="3870"/>
      <c r="D180" s="2583"/>
      <c r="E180" s="2583" t="s">
        <v>4087</v>
      </c>
      <c r="F180" s="2579">
        <f>SUM(F179)</f>
        <v>1</v>
      </c>
      <c r="G180" s="3782">
        <f>SUM(G179)</f>
        <v>29.3</v>
      </c>
      <c r="H180" s="3871">
        <f>H179</f>
        <v>34625</v>
      </c>
      <c r="I180" s="3871">
        <f>I179</f>
        <v>33318.44</v>
      </c>
      <c r="J180" s="3872">
        <v>0</v>
      </c>
      <c r="K180" s="3873"/>
      <c r="L180" s="4362"/>
      <c r="M180" s="4363"/>
      <c r="N180" s="4364"/>
      <c r="O180" s="3875"/>
      <c r="P180" s="3874"/>
      <c r="Q180" s="2716"/>
      <c r="R180" s="3785"/>
      <c r="S180" s="3868"/>
    </row>
    <row r="181" spans="1:20" s="71" customFormat="1" ht="47.25" customHeight="1">
      <c r="A181" s="392"/>
      <c r="B181" s="4353" t="s">
        <v>13603</v>
      </c>
      <c r="C181" s="4354"/>
      <c r="D181" s="1892"/>
      <c r="E181" s="403"/>
      <c r="F181" s="763"/>
      <c r="G181" s="505"/>
      <c r="H181" s="506"/>
      <c r="I181" s="506"/>
      <c r="J181" s="1947"/>
      <c r="K181" s="542"/>
      <c r="L181" s="1873"/>
      <c r="M181" s="1948"/>
      <c r="N181" s="1949"/>
      <c r="O181" s="1891"/>
      <c r="P181" s="304"/>
      <c r="Q181" s="763"/>
      <c r="R181" s="225"/>
      <c r="S181" s="249"/>
    </row>
    <row r="182" spans="1:20" s="133" customFormat="1" ht="32.25" customHeight="1">
      <c r="A182" s="252">
        <v>1</v>
      </c>
      <c r="B182" s="298" t="s">
        <v>2315</v>
      </c>
      <c r="C182" s="248" t="s">
        <v>7623</v>
      </c>
      <c r="D182" s="327" t="s">
        <v>13604</v>
      </c>
      <c r="E182" s="315" t="s">
        <v>13230</v>
      </c>
      <c r="F182" s="564">
        <v>1</v>
      </c>
      <c r="G182" s="361">
        <v>240.3</v>
      </c>
      <c r="H182" s="155">
        <v>902670</v>
      </c>
      <c r="I182" s="3637">
        <v>241313.98</v>
      </c>
      <c r="J182" s="212">
        <v>2718205.49</v>
      </c>
      <c r="K182" s="242">
        <v>44197</v>
      </c>
      <c r="L182" s="16" t="s">
        <v>7967</v>
      </c>
      <c r="M182" s="101" t="s">
        <v>13602</v>
      </c>
      <c r="N182" s="7" t="s">
        <v>9934</v>
      </c>
      <c r="O182" s="57" t="s">
        <v>8498</v>
      </c>
      <c r="P182" s="57" t="s">
        <v>13605</v>
      </c>
      <c r="Q182" s="4062" t="s">
        <v>15908</v>
      </c>
      <c r="R182" s="225" t="s">
        <v>8169</v>
      </c>
      <c r="S182" s="224"/>
    </row>
    <row r="183" spans="1:20" s="133" customFormat="1" ht="63.75" customHeight="1">
      <c r="A183" s="252">
        <v>2</v>
      </c>
      <c r="B183" s="298" t="s">
        <v>2315</v>
      </c>
      <c r="C183" s="248" t="s">
        <v>7622</v>
      </c>
      <c r="D183" s="327" t="s">
        <v>7625</v>
      </c>
      <c r="E183" s="312" t="s">
        <v>7624</v>
      </c>
      <c r="F183" s="564">
        <v>1</v>
      </c>
      <c r="G183" s="361">
        <v>2971.8</v>
      </c>
      <c r="H183" s="155">
        <v>38421805.32</v>
      </c>
      <c r="I183" s="3637">
        <v>27725690.629999999</v>
      </c>
      <c r="J183" s="212">
        <v>46991965.810000002</v>
      </c>
      <c r="K183" s="242">
        <v>44197</v>
      </c>
      <c r="L183" s="16" t="s">
        <v>7967</v>
      </c>
      <c r="M183" s="101" t="s">
        <v>13602</v>
      </c>
      <c r="N183" s="7" t="s">
        <v>9935</v>
      </c>
      <c r="O183" s="57" t="s">
        <v>8493</v>
      </c>
      <c r="P183" s="1210" t="s">
        <v>8494</v>
      </c>
      <c r="Q183" s="4062" t="s">
        <v>15909</v>
      </c>
      <c r="R183" s="154" t="s">
        <v>8487</v>
      </c>
      <c r="S183" s="226"/>
    </row>
    <row r="184" spans="1:20" s="133" customFormat="1" ht="51.75" customHeight="1">
      <c r="A184" s="252">
        <v>3</v>
      </c>
      <c r="B184" s="298" t="s">
        <v>2315</v>
      </c>
      <c r="C184" s="247" t="s">
        <v>7626</v>
      </c>
      <c r="D184" s="327" t="s">
        <v>8446</v>
      </c>
      <c r="E184" s="315" t="s">
        <v>13234</v>
      </c>
      <c r="F184" s="564">
        <v>1</v>
      </c>
      <c r="G184" s="361">
        <v>840.4</v>
      </c>
      <c r="H184" s="155">
        <v>4850100.3600000003</v>
      </c>
      <c r="I184" s="3637">
        <v>3395070.04</v>
      </c>
      <c r="J184" s="212">
        <v>8754556.9900000002</v>
      </c>
      <c r="K184" s="242">
        <v>44197</v>
      </c>
      <c r="L184" s="16" t="s">
        <v>7967</v>
      </c>
      <c r="M184" s="101" t="s">
        <v>13602</v>
      </c>
      <c r="N184" s="7" t="s">
        <v>13235</v>
      </c>
      <c r="O184" s="57" t="s">
        <v>8496</v>
      </c>
      <c r="P184" s="507" t="s">
        <v>8497</v>
      </c>
      <c r="Q184" s="4062" t="s">
        <v>15910</v>
      </c>
      <c r="R184" s="154" t="s">
        <v>8491</v>
      </c>
      <c r="S184" s="226"/>
    </row>
    <row r="185" spans="1:20" s="133" customFormat="1" ht="42.75" customHeight="1">
      <c r="A185" s="4076">
        <v>4</v>
      </c>
      <c r="B185" s="298" t="s">
        <v>2315</v>
      </c>
      <c r="C185" s="247" t="s">
        <v>7627</v>
      </c>
      <c r="D185" s="327" t="s">
        <v>8445</v>
      </c>
      <c r="E185" s="312" t="s">
        <v>7628</v>
      </c>
      <c r="F185" s="564">
        <v>1</v>
      </c>
      <c r="G185" s="361">
        <v>862.4</v>
      </c>
      <c r="H185" s="155">
        <v>13476925.529999999</v>
      </c>
      <c r="I185" s="3637">
        <v>9900997.2899999991</v>
      </c>
      <c r="J185" s="212">
        <v>6594786.6799999997</v>
      </c>
      <c r="K185" s="242">
        <v>44197</v>
      </c>
      <c r="L185" s="16" t="s">
        <v>7967</v>
      </c>
      <c r="M185" s="101" t="s">
        <v>13602</v>
      </c>
      <c r="N185" s="7" t="s">
        <v>9936</v>
      </c>
      <c r="O185" s="57" t="s">
        <v>8495</v>
      </c>
      <c r="P185" s="289"/>
      <c r="Q185" s="4062" t="s">
        <v>15911</v>
      </c>
      <c r="R185" s="225"/>
      <c r="S185" s="226"/>
    </row>
    <row r="186" spans="1:20" s="133" customFormat="1" ht="21.75" customHeight="1">
      <c r="A186" s="252">
        <v>5</v>
      </c>
      <c r="B186" s="298" t="s">
        <v>2315</v>
      </c>
      <c r="C186" s="7" t="s">
        <v>7629</v>
      </c>
      <c r="D186" s="327" t="s">
        <v>8447</v>
      </c>
      <c r="E186" s="315" t="s">
        <v>8159</v>
      </c>
      <c r="F186" s="564">
        <v>1</v>
      </c>
      <c r="G186" s="361">
        <v>47.1</v>
      </c>
      <c r="H186" s="155">
        <v>307805.76</v>
      </c>
      <c r="I186" s="3637">
        <v>23598.46</v>
      </c>
      <c r="J186" s="212">
        <v>307805.76</v>
      </c>
      <c r="K186" s="242">
        <v>44197</v>
      </c>
      <c r="L186" s="16" t="s">
        <v>7967</v>
      </c>
      <c r="M186" s="101" t="s">
        <v>13602</v>
      </c>
      <c r="N186" s="7" t="s">
        <v>9937</v>
      </c>
      <c r="O186" s="57"/>
      <c r="P186" s="289"/>
      <c r="Q186" s="4062" t="s">
        <v>15912</v>
      </c>
      <c r="R186" s="225"/>
      <c r="S186" s="226"/>
    </row>
    <row r="187" spans="1:20" s="133" customFormat="1" ht="35.25" customHeight="1">
      <c r="A187" s="252">
        <v>6</v>
      </c>
      <c r="B187" s="298" t="s">
        <v>2315</v>
      </c>
      <c r="C187" s="247" t="s">
        <v>7630</v>
      </c>
      <c r="D187" s="327" t="s">
        <v>13233</v>
      </c>
      <c r="E187" s="315" t="s">
        <v>13232</v>
      </c>
      <c r="F187" s="564">
        <v>1</v>
      </c>
      <c r="G187" s="361">
        <v>324.5</v>
      </c>
      <c r="H187" s="155">
        <v>4450394.7</v>
      </c>
      <c r="I187" s="3637">
        <v>4236034.28</v>
      </c>
      <c r="J187" s="212">
        <v>3605902.51</v>
      </c>
      <c r="K187" s="242">
        <v>44197</v>
      </c>
      <c r="L187" s="16" t="s">
        <v>7967</v>
      </c>
      <c r="M187" s="101" t="s">
        <v>13602</v>
      </c>
      <c r="N187" s="7" t="s">
        <v>9938</v>
      </c>
      <c r="O187" s="57" t="s">
        <v>13231</v>
      </c>
      <c r="P187" s="289"/>
      <c r="Q187" s="4062" t="s">
        <v>15913</v>
      </c>
      <c r="R187" s="225"/>
      <c r="S187" s="226"/>
    </row>
    <row r="188" spans="1:20" s="71" customFormat="1" ht="21.75" customHeight="1">
      <c r="A188" s="252">
        <v>7</v>
      </c>
      <c r="B188" s="298" t="s">
        <v>2315</v>
      </c>
      <c r="C188" s="173" t="s">
        <v>7890</v>
      </c>
      <c r="D188" s="327" t="s">
        <v>8211</v>
      </c>
      <c r="E188" s="312" t="s">
        <v>7892</v>
      </c>
      <c r="F188" s="564">
        <v>1</v>
      </c>
      <c r="G188" s="361">
        <v>450.4</v>
      </c>
      <c r="H188" s="155">
        <v>2018831.13</v>
      </c>
      <c r="I188" s="3637">
        <v>2018831.13</v>
      </c>
      <c r="J188" s="212">
        <v>6106848.0800000001</v>
      </c>
      <c r="K188" s="242">
        <v>44197</v>
      </c>
      <c r="L188" s="7" t="s">
        <v>7967</v>
      </c>
      <c r="M188" s="101" t="s">
        <v>13602</v>
      </c>
      <c r="N188" s="7" t="s">
        <v>9939</v>
      </c>
      <c r="O188" s="57"/>
      <c r="P188" s="276"/>
      <c r="Q188" s="4062" t="s">
        <v>15914</v>
      </c>
      <c r="R188" s="304"/>
      <c r="S188" s="225"/>
      <c r="T188" s="249"/>
    </row>
    <row r="189" spans="1:20" s="71" customFormat="1" ht="43.5" customHeight="1">
      <c r="A189" s="252">
        <v>8</v>
      </c>
      <c r="B189" s="298" t="s">
        <v>2315</v>
      </c>
      <c r="C189" s="57" t="s">
        <v>8371</v>
      </c>
      <c r="D189" s="327" t="s">
        <v>7891</v>
      </c>
      <c r="E189" s="312" t="s">
        <v>7893</v>
      </c>
      <c r="F189" s="564">
        <v>1</v>
      </c>
      <c r="G189" s="361">
        <v>1266.5999999999999</v>
      </c>
      <c r="H189" s="155">
        <v>9942266.6099999994</v>
      </c>
      <c r="I189" s="155">
        <v>9942266.6099999994</v>
      </c>
      <c r="J189" s="212">
        <v>9022800.1699999999</v>
      </c>
      <c r="K189" s="242">
        <v>44197</v>
      </c>
      <c r="L189" s="7" t="s">
        <v>7967</v>
      </c>
      <c r="M189" s="101" t="s">
        <v>13602</v>
      </c>
      <c r="N189" s="7" t="s">
        <v>9940</v>
      </c>
      <c r="O189" s="57" t="s">
        <v>8492</v>
      </c>
      <c r="P189" s="7" t="s">
        <v>8488</v>
      </c>
      <c r="Q189" s="4062" t="s">
        <v>15915</v>
      </c>
      <c r="R189" s="304"/>
      <c r="S189" s="225"/>
      <c r="T189" s="249"/>
    </row>
    <row r="190" spans="1:20" s="133" customFormat="1" ht="21.75" customHeight="1">
      <c r="A190" s="252">
        <v>9</v>
      </c>
      <c r="B190" s="298" t="s">
        <v>2315</v>
      </c>
      <c r="C190" s="173" t="s">
        <v>7933</v>
      </c>
      <c r="D190" s="327" t="s">
        <v>13236</v>
      </c>
      <c r="E190" s="312" t="s">
        <v>13237</v>
      </c>
      <c r="F190" s="564">
        <v>1</v>
      </c>
      <c r="G190" s="361">
        <v>367.6</v>
      </c>
      <c r="H190" s="155">
        <v>923370</v>
      </c>
      <c r="I190" s="155">
        <v>923370</v>
      </c>
      <c r="J190" s="212">
        <v>4161542.08</v>
      </c>
      <c r="K190" s="242">
        <v>44197</v>
      </c>
      <c r="L190" s="7" t="s">
        <v>7967</v>
      </c>
      <c r="M190" s="101" t="s">
        <v>13602</v>
      </c>
      <c r="N190" s="7" t="s">
        <v>9941</v>
      </c>
      <c r="O190" s="57" t="s">
        <v>8811</v>
      </c>
      <c r="P190" s="276" t="s">
        <v>13238</v>
      </c>
      <c r="Q190" s="4062" t="s">
        <v>15916</v>
      </c>
      <c r="R190" s="304"/>
      <c r="S190" s="226"/>
      <c r="T190" s="224"/>
    </row>
    <row r="191" spans="1:20" s="133" customFormat="1" ht="21.75" customHeight="1">
      <c r="A191" s="252">
        <v>10</v>
      </c>
      <c r="B191" s="298" t="s">
        <v>2315</v>
      </c>
      <c r="C191" s="173" t="s">
        <v>7934</v>
      </c>
      <c r="D191" s="327" t="s">
        <v>13239</v>
      </c>
      <c r="E191" s="312" t="s">
        <v>13240</v>
      </c>
      <c r="F191" s="564">
        <v>1</v>
      </c>
      <c r="G191" s="361">
        <v>353.8</v>
      </c>
      <c r="H191" s="155">
        <v>3021181.83</v>
      </c>
      <c r="I191" s="3637">
        <v>2162670.37</v>
      </c>
      <c r="J191" s="212">
        <v>4451965.1500000004</v>
      </c>
      <c r="K191" s="242">
        <v>44197</v>
      </c>
      <c r="L191" s="7" t="s">
        <v>7967</v>
      </c>
      <c r="M191" s="101" t="s">
        <v>13602</v>
      </c>
      <c r="N191" s="7" t="s">
        <v>9942</v>
      </c>
      <c r="O191" s="57" t="s">
        <v>8811</v>
      </c>
      <c r="P191" s="276" t="s">
        <v>13238</v>
      </c>
      <c r="Q191" s="4062" t="s">
        <v>15917</v>
      </c>
      <c r="R191" s="304"/>
      <c r="S191" s="226"/>
      <c r="T191" s="224"/>
    </row>
    <row r="192" spans="1:20" s="133" customFormat="1" ht="21.75" customHeight="1">
      <c r="A192" s="252">
        <v>11</v>
      </c>
      <c r="B192" s="298" t="s">
        <v>2315</v>
      </c>
      <c r="C192" s="57" t="s">
        <v>7936</v>
      </c>
      <c r="D192" s="327" t="s">
        <v>7942</v>
      </c>
      <c r="E192" s="312" t="s">
        <v>8160</v>
      </c>
      <c r="F192" s="564">
        <v>1</v>
      </c>
      <c r="G192" s="361">
        <v>198.3</v>
      </c>
      <c r="H192" s="155">
        <v>196877</v>
      </c>
      <c r="I192" s="3637">
        <v>154291.06</v>
      </c>
      <c r="J192" s="212">
        <v>1231480.3200000001</v>
      </c>
      <c r="K192" s="242">
        <v>44197</v>
      </c>
      <c r="L192" s="7" t="s">
        <v>7967</v>
      </c>
      <c r="M192" s="101" t="s">
        <v>13602</v>
      </c>
      <c r="N192" s="7" t="s">
        <v>9943</v>
      </c>
      <c r="O192" s="57" t="s">
        <v>8811</v>
      </c>
      <c r="P192" s="276"/>
      <c r="Q192" s="4062" t="s">
        <v>15918</v>
      </c>
      <c r="R192" s="304"/>
      <c r="S192" s="226"/>
      <c r="T192" s="224"/>
    </row>
    <row r="193" spans="1:20" s="71" customFormat="1" ht="21.75" customHeight="1">
      <c r="A193" s="252">
        <v>12</v>
      </c>
      <c r="B193" s="57" t="s">
        <v>7395</v>
      </c>
      <c r="C193" s="7" t="s">
        <v>7631</v>
      </c>
      <c r="D193" s="92" t="s">
        <v>7625</v>
      </c>
      <c r="E193" s="7" t="s">
        <v>4133</v>
      </c>
      <c r="F193" s="564">
        <v>1</v>
      </c>
      <c r="G193" s="372">
        <v>0</v>
      </c>
      <c r="H193" s="116">
        <v>224808.85</v>
      </c>
      <c r="I193" s="116">
        <v>224808.85</v>
      </c>
      <c r="J193" s="116">
        <v>0</v>
      </c>
      <c r="K193" s="242">
        <v>44197</v>
      </c>
      <c r="L193" s="7" t="s">
        <v>7967</v>
      </c>
      <c r="M193" s="101" t="s">
        <v>13602</v>
      </c>
      <c r="N193" s="7" t="s">
        <v>9944</v>
      </c>
      <c r="O193" s="57"/>
      <c r="P193" s="276"/>
      <c r="Q193" s="276"/>
      <c r="R193" s="304"/>
      <c r="S193" s="225"/>
      <c r="T193" s="249"/>
    </row>
    <row r="194" spans="1:20" s="71" customFormat="1" ht="21.75" customHeight="1">
      <c r="A194" s="252">
        <v>13</v>
      </c>
      <c r="B194" s="57" t="s">
        <v>7395</v>
      </c>
      <c r="C194" s="7" t="s">
        <v>7632</v>
      </c>
      <c r="D194" s="92" t="s">
        <v>7625</v>
      </c>
      <c r="E194" s="7" t="s">
        <v>4133</v>
      </c>
      <c r="F194" s="564">
        <v>1</v>
      </c>
      <c r="G194" s="372">
        <v>0</v>
      </c>
      <c r="H194" s="116">
        <v>182053.34</v>
      </c>
      <c r="I194" s="3638">
        <v>150665.69</v>
      </c>
      <c r="J194" s="116">
        <v>0</v>
      </c>
      <c r="K194" s="242">
        <v>44197</v>
      </c>
      <c r="L194" s="7" t="s">
        <v>7967</v>
      </c>
      <c r="M194" s="101" t="s">
        <v>13602</v>
      </c>
      <c r="N194" s="7" t="s">
        <v>9945</v>
      </c>
      <c r="O194" s="57"/>
      <c r="P194" s="276"/>
      <c r="Q194" s="276"/>
      <c r="R194" s="304"/>
      <c r="S194" s="225"/>
      <c r="T194" s="249"/>
    </row>
    <row r="195" spans="1:20" s="71" customFormat="1" ht="21.75" customHeight="1">
      <c r="A195" s="252">
        <v>14</v>
      </c>
      <c r="B195" s="57" t="s">
        <v>7395</v>
      </c>
      <c r="C195" s="7" t="s">
        <v>7633</v>
      </c>
      <c r="D195" s="92" t="s">
        <v>7625</v>
      </c>
      <c r="E195" s="7" t="s">
        <v>4133</v>
      </c>
      <c r="F195" s="564">
        <v>1</v>
      </c>
      <c r="G195" s="372">
        <v>0</v>
      </c>
      <c r="H195" s="116">
        <v>45716.23</v>
      </c>
      <c r="I195" s="116">
        <v>45716.23</v>
      </c>
      <c r="J195" s="116">
        <v>0</v>
      </c>
      <c r="K195" s="242">
        <v>44197</v>
      </c>
      <c r="L195" s="7" t="s">
        <v>7967</v>
      </c>
      <c r="M195" s="101" t="s">
        <v>13602</v>
      </c>
      <c r="N195" s="7" t="s">
        <v>9946</v>
      </c>
      <c r="O195" s="57"/>
      <c r="P195" s="276"/>
      <c r="Q195" s="276"/>
      <c r="R195" s="304"/>
      <c r="S195" s="225"/>
      <c r="T195" s="249"/>
    </row>
    <row r="196" spans="1:20" s="71" customFormat="1" ht="21.75" customHeight="1">
      <c r="A196" s="252">
        <v>15</v>
      </c>
      <c r="B196" s="57" t="s">
        <v>7395</v>
      </c>
      <c r="C196" s="154" t="s">
        <v>7631</v>
      </c>
      <c r="D196" s="1950" t="s">
        <v>8448</v>
      </c>
      <c r="E196" s="7" t="s">
        <v>4133</v>
      </c>
      <c r="F196" s="564">
        <v>1</v>
      </c>
      <c r="G196" s="372">
        <v>0</v>
      </c>
      <c r="H196" s="116">
        <v>82921.58</v>
      </c>
      <c r="I196" s="116">
        <v>82921.58</v>
      </c>
      <c r="J196" s="116">
        <v>0</v>
      </c>
      <c r="K196" s="242">
        <v>44197</v>
      </c>
      <c r="L196" s="7" t="s">
        <v>7967</v>
      </c>
      <c r="M196" s="101" t="s">
        <v>13602</v>
      </c>
      <c r="N196" s="7" t="s">
        <v>9947</v>
      </c>
      <c r="O196" s="57"/>
      <c r="P196" s="276"/>
      <c r="Q196" s="276"/>
      <c r="R196" s="304"/>
      <c r="S196" s="225"/>
      <c r="T196" s="249"/>
    </row>
    <row r="197" spans="1:20" s="71" customFormat="1" ht="21.75" customHeight="1">
      <c r="A197" s="252">
        <v>16</v>
      </c>
      <c r="B197" s="57" t="s">
        <v>7395</v>
      </c>
      <c r="C197" s="154" t="s">
        <v>7632</v>
      </c>
      <c r="D197" s="1950" t="s">
        <v>8448</v>
      </c>
      <c r="E197" s="7" t="s">
        <v>4133</v>
      </c>
      <c r="F197" s="564">
        <v>1</v>
      </c>
      <c r="G197" s="372">
        <v>0</v>
      </c>
      <c r="H197" s="116">
        <v>4506.53</v>
      </c>
      <c r="I197" s="116">
        <v>4506.53</v>
      </c>
      <c r="J197" s="116">
        <v>0</v>
      </c>
      <c r="K197" s="242">
        <v>44197</v>
      </c>
      <c r="L197" s="7" t="s">
        <v>7967</v>
      </c>
      <c r="M197" s="101" t="s">
        <v>13602</v>
      </c>
      <c r="N197" s="7" t="s">
        <v>9948</v>
      </c>
      <c r="O197" s="57"/>
      <c r="P197" s="276"/>
      <c r="Q197" s="276"/>
      <c r="R197" s="304"/>
      <c r="S197" s="225"/>
      <c r="T197" s="249"/>
    </row>
    <row r="198" spans="1:20" s="71" customFormat="1" ht="21.75" customHeight="1">
      <c r="A198" s="252">
        <v>17</v>
      </c>
      <c r="B198" s="57" t="s">
        <v>7395</v>
      </c>
      <c r="C198" s="154" t="s">
        <v>7633</v>
      </c>
      <c r="D198" s="1950" t="s">
        <v>8448</v>
      </c>
      <c r="E198" s="7" t="s">
        <v>4133</v>
      </c>
      <c r="F198" s="564">
        <v>1</v>
      </c>
      <c r="G198" s="372">
        <v>0</v>
      </c>
      <c r="H198" s="116">
        <v>42859.040000000001</v>
      </c>
      <c r="I198" s="116">
        <v>42859.040000000001</v>
      </c>
      <c r="J198" s="116">
        <v>0</v>
      </c>
      <c r="K198" s="242">
        <v>44197</v>
      </c>
      <c r="L198" s="7" t="s">
        <v>7967</v>
      </c>
      <c r="M198" s="101" t="s">
        <v>13602</v>
      </c>
      <c r="N198" s="7" t="s">
        <v>9949</v>
      </c>
      <c r="O198" s="57"/>
      <c r="P198" s="276"/>
      <c r="Q198" s="276"/>
      <c r="R198" s="304"/>
      <c r="S198" s="225"/>
      <c r="T198" s="249"/>
    </row>
    <row r="199" spans="1:20" s="71" customFormat="1" ht="21.75" customHeight="1">
      <c r="A199" s="252">
        <v>18</v>
      </c>
      <c r="B199" s="57" t="s">
        <v>7395</v>
      </c>
      <c r="C199" s="7" t="s">
        <v>7894</v>
      </c>
      <c r="D199" s="92" t="s">
        <v>7891</v>
      </c>
      <c r="E199" s="7" t="s">
        <v>4133</v>
      </c>
      <c r="F199" s="564">
        <v>1</v>
      </c>
      <c r="G199" s="372">
        <v>0</v>
      </c>
      <c r="H199" s="116">
        <v>445931.08</v>
      </c>
      <c r="I199" s="116">
        <v>445931.08</v>
      </c>
      <c r="J199" s="116">
        <v>0</v>
      </c>
      <c r="K199" s="242">
        <v>44197</v>
      </c>
      <c r="L199" s="7" t="s">
        <v>7967</v>
      </c>
      <c r="M199" s="101" t="s">
        <v>13602</v>
      </c>
      <c r="N199" s="7" t="s">
        <v>9950</v>
      </c>
      <c r="O199" s="57"/>
      <c r="P199" s="276"/>
      <c r="Q199" s="276"/>
      <c r="R199" s="225"/>
      <c r="S199" s="249"/>
    </row>
    <row r="200" spans="1:20" s="71" customFormat="1" ht="31.5" customHeight="1">
      <c r="A200" s="252">
        <v>19</v>
      </c>
      <c r="B200" s="57" t="s">
        <v>2321</v>
      </c>
      <c r="C200" s="7" t="s">
        <v>12973</v>
      </c>
      <c r="D200" s="92" t="s">
        <v>2191</v>
      </c>
      <c r="E200" s="7" t="s">
        <v>3170</v>
      </c>
      <c r="F200" s="564">
        <v>1</v>
      </c>
      <c r="G200" s="372">
        <v>44.9</v>
      </c>
      <c r="H200" s="116">
        <v>2921.52</v>
      </c>
      <c r="I200" s="116">
        <v>0</v>
      </c>
      <c r="J200" s="116">
        <v>427301.04</v>
      </c>
      <c r="K200" s="242">
        <v>44957</v>
      </c>
      <c r="L200" s="7" t="s">
        <v>15851</v>
      </c>
      <c r="M200" s="101" t="s">
        <v>13602</v>
      </c>
      <c r="N200" s="7" t="s">
        <v>9970</v>
      </c>
      <c r="O200" s="57"/>
      <c r="P200" s="276"/>
      <c r="Q200" s="276" t="s">
        <v>15919</v>
      </c>
      <c r="R200" s="225"/>
      <c r="S200" s="249"/>
    </row>
    <row r="201" spans="1:20" s="71" customFormat="1" ht="21.75" customHeight="1">
      <c r="A201" s="252">
        <v>20</v>
      </c>
      <c r="B201" s="57" t="s">
        <v>2321</v>
      </c>
      <c r="C201" s="7" t="s">
        <v>10123</v>
      </c>
      <c r="D201" s="92" t="s">
        <v>10126</v>
      </c>
      <c r="E201" s="7" t="s">
        <v>10124</v>
      </c>
      <c r="F201" s="564">
        <v>1</v>
      </c>
      <c r="G201" s="372">
        <v>9.6999999999999993</v>
      </c>
      <c r="H201" s="116">
        <v>95174.57</v>
      </c>
      <c r="I201" s="116">
        <v>0</v>
      </c>
      <c r="J201" s="116">
        <v>95174.57</v>
      </c>
      <c r="K201" s="242">
        <v>44957</v>
      </c>
      <c r="L201" s="7" t="s">
        <v>15851</v>
      </c>
      <c r="M201" s="101" t="s">
        <v>13602</v>
      </c>
      <c r="N201" s="7" t="s">
        <v>9970</v>
      </c>
      <c r="O201" s="57"/>
      <c r="P201" s="276"/>
      <c r="Q201" s="276" t="s">
        <v>15921</v>
      </c>
      <c r="R201" s="225"/>
      <c r="S201" s="249"/>
    </row>
    <row r="202" spans="1:20" s="71" customFormat="1" ht="21.75" customHeight="1">
      <c r="A202" s="252">
        <v>21</v>
      </c>
      <c r="B202" s="57" t="s">
        <v>2321</v>
      </c>
      <c r="C202" s="7" t="s">
        <v>10123</v>
      </c>
      <c r="D202" s="92" t="s">
        <v>15834</v>
      </c>
      <c r="E202" s="7" t="s">
        <v>10128</v>
      </c>
      <c r="F202" s="564">
        <v>1</v>
      </c>
      <c r="G202" s="372">
        <v>6.4</v>
      </c>
      <c r="H202" s="116">
        <v>64380.57</v>
      </c>
      <c r="I202" s="116">
        <v>0</v>
      </c>
      <c r="J202" s="116">
        <v>64380.57</v>
      </c>
      <c r="K202" s="242">
        <v>44957</v>
      </c>
      <c r="L202" s="7" t="s">
        <v>15851</v>
      </c>
      <c r="M202" s="101" t="s">
        <v>13602</v>
      </c>
      <c r="N202" s="7" t="s">
        <v>9970</v>
      </c>
      <c r="O202" s="57"/>
      <c r="P202" s="276"/>
      <c r="Q202" s="276" t="s">
        <v>15923</v>
      </c>
      <c r="R202" s="225"/>
      <c r="S202" s="249"/>
    </row>
    <row r="203" spans="1:20" s="71" customFormat="1" ht="21.75" customHeight="1">
      <c r="A203" s="252">
        <v>22</v>
      </c>
      <c r="B203" s="57" t="s">
        <v>2321</v>
      </c>
      <c r="C203" s="7" t="s">
        <v>10123</v>
      </c>
      <c r="D203" s="92" t="s">
        <v>10129</v>
      </c>
      <c r="E203" s="7" t="s">
        <v>10130</v>
      </c>
      <c r="F203" s="564">
        <v>1</v>
      </c>
      <c r="G203" s="372">
        <v>36.6</v>
      </c>
      <c r="H203" s="116">
        <v>325239.12</v>
      </c>
      <c r="I203" s="116">
        <v>0</v>
      </c>
      <c r="J203" s="116">
        <v>256430.27</v>
      </c>
      <c r="K203" s="242">
        <v>44957</v>
      </c>
      <c r="L203" s="7" t="s">
        <v>15851</v>
      </c>
      <c r="M203" s="101" t="s">
        <v>13602</v>
      </c>
      <c r="N203" s="7" t="s">
        <v>9970</v>
      </c>
      <c r="O203" s="57"/>
      <c r="P203" s="276"/>
      <c r="Q203" s="276" t="s">
        <v>15924</v>
      </c>
      <c r="R203" s="225"/>
      <c r="S203" s="249"/>
    </row>
    <row r="204" spans="1:20" s="71" customFormat="1" ht="21.75" customHeight="1">
      <c r="A204" s="252">
        <v>23</v>
      </c>
      <c r="B204" s="57" t="s">
        <v>2321</v>
      </c>
      <c r="C204" s="7" t="s">
        <v>10131</v>
      </c>
      <c r="D204" s="92" t="s">
        <v>10132</v>
      </c>
      <c r="E204" s="7" t="s">
        <v>10133</v>
      </c>
      <c r="F204" s="564">
        <v>1</v>
      </c>
      <c r="G204" s="372">
        <v>5.6</v>
      </c>
      <c r="H204" s="116">
        <v>44464.75</v>
      </c>
      <c r="I204" s="116">
        <v>0</v>
      </c>
      <c r="J204" s="116">
        <v>44464.75</v>
      </c>
      <c r="K204" s="242">
        <v>44957</v>
      </c>
      <c r="L204" s="7" t="s">
        <v>15851</v>
      </c>
      <c r="M204" s="101" t="s">
        <v>13602</v>
      </c>
      <c r="N204" s="7" t="s">
        <v>9970</v>
      </c>
      <c r="O204" s="57"/>
      <c r="P204" s="276"/>
      <c r="Q204" s="276" t="s">
        <v>15922</v>
      </c>
      <c r="R204" s="225"/>
      <c r="S204" s="249"/>
    </row>
    <row r="205" spans="1:20" s="71" customFormat="1" ht="21.75" customHeight="1">
      <c r="A205" s="252">
        <v>24</v>
      </c>
      <c r="B205" s="57" t="s">
        <v>2321</v>
      </c>
      <c r="C205" s="7" t="s">
        <v>12936</v>
      </c>
      <c r="D205" s="92" t="s">
        <v>13242</v>
      </c>
      <c r="E205" s="7" t="s">
        <v>10134</v>
      </c>
      <c r="F205" s="564">
        <v>1</v>
      </c>
      <c r="G205" s="372">
        <v>16.899999999999999</v>
      </c>
      <c r="H205" s="116">
        <v>104418.37</v>
      </c>
      <c r="I205" s="116">
        <v>0</v>
      </c>
      <c r="J205" s="116">
        <v>104418.37</v>
      </c>
      <c r="K205" s="242">
        <v>44957</v>
      </c>
      <c r="L205" s="7" t="s">
        <v>15851</v>
      </c>
      <c r="M205" s="101" t="s">
        <v>13602</v>
      </c>
      <c r="N205" s="7" t="s">
        <v>9970</v>
      </c>
      <c r="O205" s="57"/>
      <c r="P205" s="276"/>
      <c r="Q205" s="276" t="s">
        <v>15925</v>
      </c>
      <c r="R205" s="225"/>
      <c r="S205" s="249"/>
    </row>
    <row r="206" spans="1:20" s="71" customFormat="1" ht="21.75" customHeight="1">
      <c r="A206" s="252">
        <v>25</v>
      </c>
      <c r="B206" s="57" t="s">
        <v>2321</v>
      </c>
      <c r="C206" s="7" t="s">
        <v>13613</v>
      </c>
      <c r="D206" s="92" t="s">
        <v>13648</v>
      </c>
      <c r="E206" s="7" t="s">
        <v>13614</v>
      </c>
      <c r="F206" s="564">
        <v>1</v>
      </c>
      <c r="G206" s="372">
        <v>31</v>
      </c>
      <c r="H206" s="116">
        <v>276399.65000000002</v>
      </c>
      <c r="I206" s="116">
        <v>0</v>
      </c>
      <c r="J206" s="116">
        <v>276399.65000000002</v>
      </c>
      <c r="K206" s="242">
        <v>44957</v>
      </c>
      <c r="L206" s="7" t="s">
        <v>15851</v>
      </c>
      <c r="M206" s="101" t="s">
        <v>13602</v>
      </c>
      <c r="N206" s="7" t="s">
        <v>9970</v>
      </c>
      <c r="O206" s="57"/>
      <c r="P206" s="276"/>
      <c r="Q206" s="276" t="s">
        <v>15926</v>
      </c>
      <c r="R206" s="225"/>
      <c r="S206" s="249"/>
    </row>
    <row r="207" spans="1:20" s="71" customFormat="1" ht="21.75" customHeight="1">
      <c r="A207" s="252">
        <v>26</v>
      </c>
      <c r="B207" s="57" t="s">
        <v>2321</v>
      </c>
      <c r="C207" s="7" t="s">
        <v>13616</v>
      </c>
      <c r="D207" s="92" t="s">
        <v>13618</v>
      </c>
      <c r="E207" s="7" t="s">
        <v>13617</v>
      </c>
      <c r="F207" s="564">
        <v>1</v>
      </c>
      <c r="G207" s="372">
        <v>5</v>
      </c>
      <c r="H207" s="116">
        <v>44116.67</v>
      </c>
      <c r="I207" s="116">
        <v>0</v>
      </c>
      <c r="J207" s="116">
        <v>44116.67</v>
      </c>
      <c r="K207" s="242">
        <v>44957</v>
      </c>
      <c r="L207" s="7" t="s">
        <v>15851</v>
      </c>
      <c r="M207" s="101" t="s">
        <v>13602</v>
      </c>
      <c r="N207" s="7" t="s">
        <v>9970</v>
      </c>
      <c r="O207" s="57"/>
      <c r="P207" s="276"/>
      <c r="Q207" s="276" t="s">
        <v>15927</v>
      </c>
      <c r="R207" s="225"/>
      <c r="S207" s="249"/>
    </row>
    <row r="208" spans="1:20" s="71" customFormat="1" ht="21.75" customHeight="1">
      <c r="A208" s="252">
        <v>27</v>
      </c>
      <c r="B208" s="57" t="s">
        <v>2321</v>
      </c>
      <c r="C208" s="7" t="s">
        <v>13619</v>
      </c>
      <c r="D208" s="92" t="s">
        <v>13620</v>
      </c>
      <c r="E208" s="7" t="s">
        <v>13621</v>
      </c>
      <c r="F208" s="564">
        <v>1</v>
      </c>
      <c r="G208" s="372">
        <v>37.200000000000003</v>
      </c>
      <c r="H208" s="116">
        <v>733976.47</v>
      </c>
      <c r="I208" s="116">
        <v>0</v>
      </c>
      <c r="J208" s="116">
        <v>733976.47</v>
      </c>
      <c r="K208" s="242">
        <v>44957</v>
      </c>
      <c r="L208" s="7" t="s">
        <v>15851</v>
      </c>
      <c r="M208" s="101" t="s">
        <v>13602</v>
      </c>
      <c r="N208" s="7" t="s">
        <v>9970</v>
      </c>
      <c r="O208" s="57"/>
      <c r="P208" s="276"/>
      <c r="Q208" s="276" t="s">
        <v>15928</v>
      </c>
      <c r="R208" s="225"/>
      <c r="S208" s="249"/>
    </row>
    <row r="209" spans="1:20" s="71" customFormat="1" ht="21.75" customHeight="1">
      <c r="A209" s="252">
        <v>28</v>
      </c>
      <c r="B209" s="57" t="s">
        <v>2321</v>
      </c>
      <c r="C209" s="7" t="s">
        <v>13622</v>
      </c>
      <c r="D209" s="92" t="s">
        <v>13624</v>
      </c>
      <c r="E209" s="7" t="s">
        <v>13623</v>
      </c>
      <c r="F209" s="564">
        <v>1</v>
      </c>
      <c r="G209" s="372">
        <v>41</v>
      </c>
      <c r="H209" s="116">
        <v>366329.32</v>
      </c>
      <c r="I209" s="116">
        <v>0</v>
      </c>
      <c r="J209" s="116">
        <v>366329.32</v>
      </c>
      <c r="K209" s="242">
        <v>44957</v>
      </c>
      <c r="L209" s="7" t="s">
        <v>15851</v>
      </c>
      <c r="M209" s="101" t="s">
        <v>13602</v>
      </c>
      <c r="N209" s="7" t="s">
        <v>9970</v>
      </c>
      <c r="O209" s="57"/>
      <c r="P209" s="276"/>
      <c r="Q209" s="276" t="s">
        <v>15929</v>
      </c>
      <c r="R209" s="225"/>
      <c r="S209" s="249"/>
    </row>
    <row r="210" spans="1:20" s="71" customFormat="1" ht="21.75" customHeight="1">
      <c r="A210" s="252">
        <v>29</v>
      </c>
      <c r="B210" s="57" t="s">
        <v>2321</v>
      </c>
      <c r="C210" s="7" t="s">
        <v>13625</v>
      </c>
      <c r="D210" s="92" t="s">
        <v>13626</v>
      </c>
      <c r="E210" s="7" t="s">
        <v>13627</v>
      </c>
      <c r="F210" s="564">
        <v>1</v>
      </c>
      <c r="G210" s="372">
        <v>12.7</v>
      </c>
      <c r="H210" s="116">
        <v>112585.66</v>
      </c>
      <c r="I210" s="116">
        <v>0</v>
      </c>
      <c r="J210" s="116">
        <v>112585.66</v>
      </c>
      <c r="K210" s="242">
        <v>44957</v>
      </c>
      <c r="L210" s="7" t="s">
        <v>15851</v>
      </c>
      <c r="M210" s="101" t="s">
        <v>13602</v>
      </c>
      <c r="N210" s="7" t="s">
        <v>9970</v>
      </c>
      <c r="O210" s="57"/>
      <c r="P210" s="276"/>
      <c r="Q210" s="276" t="s">
        <v>15930</v>
      </c>
      <c r="R210" s="225"/>
      <c r="S210" s="249"/>
    </row>
    <row r="211" spans="1:20" s="71" customFormat="1" ht="21.75" customHeight="1">
      <c r="A211" s="252">
        <v>30</v>
      </c>
      <c r="B211" s="57" t="s">
        <v>2321</v>
      </c>
      <c r="C211" s="7" t="s">
        <v>13628</v>
      </c>
      <c r="D211" s="92" t="s">
        <v>13629</v>
      </c>
      <c r="E211" s="7" t="s">
        <v>13630</v>
      </c>
      <c r="F211" s="564">
        <v>1</v>
      </c>
      <c r="G211" s="372">
        <v>6</v>
      </c>
      <c r="H211" s="116">
        <v>52984.08</v>
      </c>
      <c r="I211" s="116">
        <v>0</v>
      </c>
      <c r="J211" s="116">
        <v>52984.08</v>
      </c>
      <c r="K211" s="242">
        <v>44957</v>
      </c>
      <c r="L211" s="7" t="s">
        <v>15851</v>
      </c>
      <c r="M211" s="101" t="s">
        <v>13602</v>
      </c>
      <c r="N211" s="7" t="s">
        <v>9970</v>
      </c>
      <c r="O211" s="57"/>
      <c r="P211" s="276"/>
      <c r="Q211" s="276" t="s">
        <v>15931</v>
      </c>
      <c r="R211" s="225"/>
      <c r="S211" s="249"/>
    </row>
    <row r="212" spans="1:20" s="71" customFormat="1" ht="21.75" customHeight="1">
      <c r="A212" s="252">
        <v>31</v>
      </c>
      <c r="B212" s="57" t="s">
        <v>2321</v>
      </c>
      <c r="C212" s="7" t="s">
        <v>13631</v>
      </c>
      <c r="D212" s="92" t="s">
        <v>13632</v>
      </c>
      <c r="E212" s="7" t="s">
        <v>13633</v>
      </c>
      <c r="F212" s="564">
        <v>1</v>
      </c>
      <c r="G212" s="372">
        <v>25.6</v>
      </c>
      <c r="H212" s="116">
        <v>719015.31</v>
      </c>
      <c r="I212" s="116">
        <v>0</v>
      </c>
      <c r="J212" s="116">
        <v>719015.31</v>
      </c>
      <c r="K212" s="242">
        <v>44957</v>
      </c>
      <c r="L212" s="7" t="s">
        <v>15851</v>
      </c>
      <c r="M212" s="101" t="s">
        <v>13602</v>
      </c>
      <c r="N212" s="7" t="s">
        <v>9970</v>
      </c>
      <c r="O212" s="57"/>
      <c r="P212" s="276"/>
      <c r="Q212" s="276" t="s">
        <v>15932</v>
      </c>
      <c r="R212" s="225"/>
      <c r="S212" s="249"/>
    </row>
    <row r="213" spans="1:20" s="71" customFormat="1" ht="21.75" customHeight="1">
      <c r="A213" s="252">
        <v>32</v>
      </c>
      <c r="B213" s="57" t="s">
        <v>2321</v>
      </c>
      <c r="C213" s="7" t="s">
        <v>13634</v>
      </c>
      <c r="D213" s="92" t="s">
        <v>13638</v>
      </c>
      <c r="E213" s="7" t="s">
        <v>13635</v>
      </c>
      <c r="F213" s="564">
        <v>1</v>
      </c>
      <c r="G213" s="372">
        <v>5</v>
      </c>
      <c r="H213" s="116">
        <v>44116.67</v>
      </c>
      <c r="I213" s="116">
        <v>0</v>
      </c>
      <c r="J213" s="116">
        <v>44116.67</v>
      </c>
      <c r="K213" s="242">
        <v>44957</v>
      </c>
      <c r="L213" s="7" t="s">
        <v>15851</v>
      </c>
      <c r="M213" s="101" t="s">
        <v>13602</v>
      </c>
      <c r="N213" s="7" t="s">
        <v>9970</v>
      </c>
      <c r="O213" s="57"/>
      <c r="P213" s="276"/>
      <c r="Q213" s="276" t="s">
        <v>15933</v>
      </c>
      <c r="R213" s="225"/>
      <c r="S213" s="249"/>
    </row>
    <row r="214" spans="1:20" s="71" customFormat="1" ht="21.75" customHeight="1">
      <c r="A214" s="252">
        <v>33</v>
      </c>
      <c r="B214" s="57" t="s">
        <v>2321</v>
      </c>
      <c r="C214" s="7" t="s">
        <v>13636</v>
      </c>
      <c r="D214" s="92" t="s">
        <v>13639</v>
      </c>
      <c r="E214" s="7" t="s">
        <v>13637</v>
      </c>
      <c r="F214" s="564">
        <v>1</v>
      </c>
      <c r="G214" s="372">
        <v>17.899999999999999</v>
      </c>
      <c r="H214" s="116">
        <v>173794.95</v>
      </c>
      <c r="I214" s="116">
        <v>0</v>
      </c>
      <c r="J214" s="116">
        <v>173794.95</v>
      </c>
      <c r="K214" s="242">
        <v>44957</v>
      </c>
      <c r="L214" s="7" t="s">
        <v>15851</v>
      </c>
      <c r="M214" s="101" t="s">
        <v>13602</v>
      </c>
      <c r="N214" s="7" t="s">
        <v>9970</v>
      </c>
      <c r="O214" s="57"/>
      <c r="P214" s="276"/>
      <c r="Q214" s="276" t="s">
        <v>15920</v>
      </c>
      <c r="R214" s="225"/>
      <c r="S214" s="249"/>
    </row>
    <row r="215" spans="1:20" s="71" customFormat="1" ht="20.25" customHeight="1">
      <c r="A215" s="252"/>
      <c r="B215" s="57"/>
      <c r="C215" s="7"/>
      <c r="D215" s="92"/>
      <c r="E215" s="7"/>
      <c r="F215" s="162"/>
      <c r="G215" s="372"/>
      <c r="H215" s="116"/>
      <c r="I215" s="116"/>
      <c r="J215" s="116"/>
      <c r="K215" s="242"/>
      <c r="L215" s="7"/>
      <c r="M215" s="101"/>
      <c r="N215" s="7"/>
      <c r="O215" s="57"/>
      <c r="P215" s="276"/>
      <c r="Q215" s="276"/>
      <c r="R215" s="225"/>
      <c r="S215" s="249"/>
    </row>
    <row r="216" spans="1:20" s="1631" customFormat="1" ht="12.75">
      <c r="A216" s="2200"/>
      <c r="B216" s="2583"/>
      <c r="C216" s="2583"/>
      <c r="D216" s="2583"/>
      <c r="E216" s="2578" t="s">
        <v>4087</v>
      </c>
      <c r="F216" s="2579">
        <f>SUM(F182:F215)</f>
        <v>33</v>
      </c>
      <c r="G216" s="2580">
        <f>SUM(G182:G215)</f>
        <v>8224.6999999999989</v>
      </c>
      <c r="H216" s="2530">
        <f>SUM(H182:H215)</f>
        <v>82700942.569999993</v>
      </c>
      <c r="I216" s="2530">
        <f>SUM(I182:I215)</f>
        <v>61721542.849999994</v>
      </c>
      <c r="J216" s="2530">
        <f>SUM(J182:J215)</f>
        <v>97463347.390000001</v>
      </c>
      <c r="K216" s="3704"/>
      <c r="L216" s="2583"/>
      <c r="M216" s="2566"/>
      <c r="N216" s="2583"/>
      <c r="O216" s="2584"/>
      <c r="P216" s="3705"/>
      <c r="Q216" s="3705"/>
      <c r="R216" s="2795"/>
      <c r="S216" s="2731"/>
    </row>
    <row r="217" spans="1:20" s="2177" customFormat="1" ht="15.75" customHeight="1">
      <c r="A217" s="2499"/>
      <c r="B217" s="4398" t="s">
        <v>7319</v>
      </c>
      <c r="C217" s="4399"/>
      <c r="D217" s="4400"/>
      <c r="E217" s="2619" t="s">
        <v>5937</v>
      </c>
      <c r="F217" s="2620">
        <f>F168+F171+F177+F180+F216</f>
        <v>42</v>
      </c>
      <c r="G217" s="3706">
        <f>G168+G171+G177+G180+G216</f>
        <v>10602.199999999999</v>
      </c>
      <c r="H217" s="3707">
        <f>H168+H171+H177+H180+H216</f>
        <v>94838250.679999992</v>
      </c>
      <c r="I217" s="3707">
        <f>I168+I171+I177+I180+I216</f>
        <v>68814052.049999997</v>
      </c>
      <c r="J217" s="3707">
        <f>J168+J171+J177+J180+J216</f>
        <v>127800633.59</v>
      </c>
      <c r="K217" s="3708"/>
      <c r="L217" s="3709"/>
      <c r="M217" s="3710"/>
      <c r="N217" s="3709"/>
      <c r="O217" s="3711"/>
      <c r="P217" s="3712"/>
      <c r="Q217" s="2627"/>
      <c r="R217" s="2617"/>
      <c r="S217" s="3713"/>
    </row>
    <row r="218" spans="1:20" s="1624" customFormat="1" ht="15" customHeight="1">
      <c r="A218" s="3714"/>
      <c r="B218" s="4415" t="s">
        <v>7318</v>
      </c>
      <c r="C218" s="4416"/>
      <c r="D218" s="4416"/>
      <c r="E218" s="3715" t="s">
        <v>14</v>
      </c>
      <c r="F218" s="3716" t="e">
        <f>F119+F163+F217</f>
        <v>#REF!</v>
      </c>
      <c r="G218" s="3717">
        <f>G119+G163+G217</f>
        <v>56649.899999999994</v>
      </c>
      <c r="H218" s="3718">
        <f>H119+H163+H217</f>
        <v>356738927.76999998</v>
      </c>
      <c r="I218" s="3718">
        <f>I119+I163+I217</f>
        <v>317252386.82999998</v>
      </c>
      <c r="J218" s="3718">
        <f>J119+J163+J217</f>
        <v>428663656.98000002</v>
      </c>
      <c r="K218" s="3719"/>
      <c r="L218" s="4355"/>
      <c r="M218" s="4356"/>
      <c r="N218" s="4357"/>
      <c r="O218" s="3721"/>
      <c r="P218" s="3720"/>
      <c r="Q218" s="4288"/>
      <c r="R218" s="2798"/>
      <c r="S218" s="2799"/>
    </row>
    <row r="219" spans="1:20" ht="21.75" customHeight="1">
      <c r="B219" s="243"/>
      <c r="C219" s="27"/>
      <c r="D219" s="313"/>
      <c r="E219" s="313"/>
      <c r="F219" s="568"/>
      <c r="G219" s="367"/>
      <c r="H219" s="35"/>
      <c r="I219" s="35"/>
      <c r="J219" s="40"/>
      <c r="K219" s="158"/>
      <c r="L219" s="36"/>
      <c r="M219" s="4494"/>
      <c r="N219" s="4495"/>
      <c r="O219" s="1887"/>
      <c r="P219" s="307"/>
      <c r="Q219" s="276"/>
      <c r="R219" s="225"/>
    </row>
    <row r="220" spans="1:20" s="548" customFormat="1" ht="16.5" customHeight="1">
      <c r="A220" s="4353" t="s">
        <v>10066</v>
      </c>
      <c r="B220" s="4487"/>
      <c r="C220" s="4487"/>
      <c r="D220" s="4487"/>
      <c r="E220" s="4487"/>
      <c r="F220" s="4487"/>
      <c r="G220" s="4487"/>
      <c r="H220" s="4487"/>
      <c r="I220" s="4487"/>
      <c r="J220" s="4487"/>
      <c r="K220" s="4487"/>
      <c r="L220" s="4487"/>
      <c r="M220" s="4487"/>
      <c r="N220" s="4488"/>
      <c r="O220" s="1892"/>
      <c r="P220" s="494"/>
      <c r="Q220" s="494"/>
      <c r="R220" s="225"/>
      <c r="S220" s="249"/>
    </row>
    <row r="221" spans="1:20" s="71" customFormat="1" ht="31.5" customHeight="1">
      <c r="A221" s="252"/>
      <c r="B221" s="4458" t="s">
        <v>14024</v>
      </c>
      <c r="C221" s="4458"/>
      <c r="D221" s="4458"/>
      <c r="E221" s="509"/>
      <c r="F221" s="573"/>
      <c r="G221" s="510"/>
      <c r="H221" s="511"/>
      <c r="I221" s="511"/>
      <c r="J221" s="511"/>
      <c r="K221" s="512"/>
      <c r="L221" s="513"/>
      <c r="M221" s="509"/>
      <c r="N221" s="513"/>
      <c r="O221" s="1893"/>
      <c r="P221" s="514"/>
      <c r="Q221" s="514"/>
      <c r="R221" s="225"/>
      <c r="S221" s="249"/>
    </row>
    <row r="222" spans="1:20" ht="21.75" customHeight="1">
      <c r="A222" s="63">
        <v>1</v>
      </c>
      <c r="B222" s="257" t="s">
        <v>2315</v>
      </c>
      <c r="C222" s="171" t="s">
        <v>4853</v>
      </c>
      <c r="D222" s="171" t="s">
        <v>2348</v>
      </c>
      <c r="E222" s="316" t="s">
        <v>4854</v>
      </c>
      <c r="F222" s="574">
        <v>1</v>
      </c>
      <c r="G222" s="370">
        <v>20.9</v>
      </c>
      <c r="H222" s="4381">
        <v>216009</v>
      </c>
      <c r="I222" s="4381">
        <v>182250.98</v>
      </c>
      <c r="J222" s="67">
        <v>161483.92000000001</v>
      </c>
      <c r="K222" s="242">
        <v>44197</v>
      </c>
      <c r="L222" s="4426" t="s">
        <v>7967</v>
      </c>
      <c r="M222" s="1076" t="s">
        <v>2340</v>
      </c>
      <c r="N222" s="16" t="s">
        <v>14391</v>
      </c>
      <c r="O222" s="4481" t="s">
        <v>14392</v>
      </c>
      <c r="P222" s="162"/>
      <c r="Q222" s="4062" t="s">
        <v>15934</v>
      </c>
      <c r="R222" s="95" t="s">
        <v>4868</v>
      </c>
      <c r="S222" s="138"/>
      <c r="T222" s="65"/>
    </row>
    <row r="223" spans="1:20" ht="21.75" customHeight="1">
      <c r="A223" s="63">
        <v>2</v>
      </c>
      <c r="B223" s="257" t="s">
        <v>2315</v>
      </c>
      <c r="C223" s="25" t="s">
        <v>5235</v>
      </c>
      <c r="D223" s="25" t="s">
        <v>4847</v>
      </c>
      <c r="E223" s="314" t="s">
        <v>4846</v>
      </c>
      <c r="F223" s="574">
        <v>1</v>
      </c>
      <c r="G223" s="373">
        <v>199.6</v>
      </c>
      <c r="H223" s="4382"/>
      <c r="I223" s="4382"/>
      <c r="J223" s="67">
        <v>1542210.07</v>
      </c>
      <c r="K223" s="242">
        <v>44197</v>
      </c>
      <c r="L223" s="4426"/>
      <c r="M223" s="1076" t="s">
        <v>2340</v>
      </c>
      <c r="N223" s="16" t="s">
        <v>14391</v>
      </c>
      <c r="O223" s="4482"/>
      <c r="P223" s="162"/>
      <c r="Q223" s="4062" t="s">
        <v>15935</v>
      </c>
      <c r="R223" s="95" t="s">
        <v>5238</v>
      </c>
      <c r="S223" s="138"/>
      <c r="T223" s="65"/>
    </row>
    <row r="224" spans="1:20" ht="21.75" customHeight="1">
      <c r="A224" s="63">
        <v>3</v>
      </c>
      <c r="B224" s="257" t="s">
        <v>2315</v>
      </c>
      <c r="C224" s="93" t="s">
        <v>4858</v>
      </c>
      <c r="D224" s="93" t="s">
        <v>2348</v>
      </c>
      <c r="E224" s="316" t="s">
        <v>4859</v>
      </c>
      <c r="F224" s="574">
        <v>1</v>
      </c>
      <c r="G224" s="370">
        <v>14.8</v>
      </c>
      <c r="H224" s="4382"/>
      <c r="I224" s="4382"/>
      <c r="J224" s="66">
        <v>114352.25</v>
      </c>
      <c r="K224" s="242">
        <v>44197</v>
      </c>
      <c r="L224" s="4426"/>
      <c r="M224" s="1076" t="s">
        <v>2340</v>
      </c>
      <c r="N224" s="16" t="s">
        <v>14391</v>
      </c>
      <c r="O224" s="4482"/>
      <c r="P224" s="162"/>
      <c r="Q224" s="4062" t="s">
        <v>15936</v>
      </c>
      <c r="R224" s="217" t="s">
        <v>4871</v>
      </c>
      <c r="S224" s="108" t="s">
        <v>5236</v>
      </c>
      <c r="T224" s="65"/>
    </row>
    <row r="225" spans="1:20" ht="21.75" customHeight="1">
      <c r="A225" s="63">
        <v>4</v>
      </c>
      <c r="B225" s="257" t="s">
        <v>2315</v>
      </c>
      <c r="C225" s="93" t="s">
        <v>4860</v>
      </c>
      <c r="D225" s="93" t="s">
        <v>2348</v>
      </c>
      <c r="E225" s="316" t="s">
        <v>4861</v>
      </c>
      <c r="F225" s="574">
        <v>1</v>
      </c>
      <c r="G225" s="370">
        <v>8.5</v>
      </c>
      <c r="H225" s="4383"/>
      <c r="I225" s="4383"/>
      <c r="J225" s="66">
        <v>65675.28</v>
      </c>
      <c r="K225" s="242">
        <v>44197</v>
      </c>
      <c r="L225" s="4426"/>
      <c r="M225" s="1076" t="s">
        <v>2340</v>
      </c>
      <c r="N225" s="16" t="s">
        <v>14391</v>
      </c>
      <c r="O225" s="4483"/>
      <c r="P225" s="162"/>
      <c r="Q225" s="4062" t="s">
        <v>15937</v>
      </c>
      <c r="R225" s="95" t="s">
        <v>4870</v>
      </c>
      <c r="S225" s="108" t="s">
        <v>5237</v>
      </c>
      <c r="T225" s="65"/>
    </row>
    <row r="226" spans="1:20" ht="21.75" customHeight="1">
      <c r="A226" s="1939">
        <v>5</v>
      </c>
      <c r="B226" s="256" t="s">
        <v>2315</v>
      </c>
      <c r="C226" s="265" t="s">
        <v>8139</v>
      </c>
      <c r="D226" s="265" t="s">
        <v>2341</v>
      </c>
      <c r="E226" s="298" t="s">
        <v>4133</v>
      </c>
      <c r="F226" s="627">
        <v>1</v>
      </c>
      <c r="G226" s="374">
        <v>18</v>
      </c>
      <c r="H226" s="89">
        <v>76616</v>
      </c>
      <c r="I226" s="41">
        <v>76616</v>
      </c>
      <c r="J226" s="73">
        <v>0</v>
      </c>
      <c r="K226" s="273">
        <v>44197</v>
      </c>
      <c r="L226" s="4426"/>
      <c r="M226" s="1076" t="s">
        <v>2340</v>
      </c>
      <c r="N226" s="19" t="s">
        <v>14391</v>
      </c>
      <c r="O226" s="298"/>
      <c r="P226" s="59"/>
      <c r="Q226" s="59"/>
      <c r="R226" s="267"/>
      <c r="S226" s="1580" t="s">
        <v>5304</v>
      </c>
      <c r="T226" s="65"/>
    </row>
    <row r="227" spans="1:20" s="1599" customFormat="1" ht="17.25" customHeight="1">
      <c r="A227" s="3729"/>
      <c r="B227" s="4454"/>
      <c r="C227" s="4454"/>
      <c r="D227" s="4454"/>
      <c r="E227" s="3729" t="s">
        <v>4087</v>
      </c>
      <c r="F227" s="2816">
        <f>SUM(F222:F226)</f>
        <v>5</v>
      </c>
      <c r="G227" s="2817">
        <f>SUM(G222:G226)</f>
        <v>261.8</v>
      </c>
      <c r="H227" s="3730">
        <f>H222+H226</f>
        <v>292625</v>
      </c>
      <c r="I227" s="3730">
        <f>I222+I226</f>
        <v>258866.98</v>
      </c>
      <c r="J227" s="3730">
        <f>J222</f>
        <v>161483.92000000001</v>
      </c>
      <c r="K227" s="3731"/>
      <c r="L227" s="3729"/>
      <c r="M227" s="3732"/>
      <c r="N227" s="3729"/>
      <c r="O227" s="3733"/>
      <c r="P227" s="3734"/>
      <c r="Q227" s="3734"/>
      <c r="R227" s="2824"/>
      <c r="S227" s="3735"/>
    </row>
    <row r="228" spans="1:20" s="3703" customFormat="1" ht="12.75" customHeight="1">
      <c r="A228" s="3693"/>
      <c r="B228" s="3693"/>
      <c r="C228" s="3693"/>
      <c r="D228" s="3693"/>
      <c r="E228" s="3693" t="s">
        <v>9313</v>
      </c>
      <c r="F228" s="3694">
        <v>1</v>
      </c>
      <c r="G228" s="3695" t="e">
        <f>#REF!</f>
        <v>#REF!</v>
      </c>
      <c r="H228" s="3696" t="e">
        <f>#REF!</f>
        <v>#REF!</v>
      </c>
      <c r="I228" s="3696" t="e">
        <f>#REF!</f>
        <v>#REF!</v>
      </c>
      <c r="J228" s="3696"/>
      <c r="K228" s="3697"/>
      <c r="L228" s="3693"/>
      <c r="M228" s="3698"/>
      <c r="N228" s="3693"/>
      <c r="O228" s="3699"/>
      <c r="P228" s="3700"/>
      <c r="Q228" s="4289"/>
      <c r="R228" s="3701"/>
      <c r="S228" s="3702"/>
    </row>
    <row r="229" spans="1:20" s="1631" customFormat="1" ht="11.25" customHeight="1">
      <c r="A229" s="3736"/>
      <c r="B229" s="4474" t="s">
        <v>7321</v>
      </c>
      <c r="C229" s="4474"/>
      <c r="D229" s="4474"/>
      <c r="E229" s="3736" t="s">
        <v>14</v>
      </c>
      <c r="F229" s="2200">
        <f>F227-F228</f>
        <v>4</v>
      </c>
      <c r="G229" s="3737" t="e">
        <f>G227-G228</f>
        <v>#REF!</v>
      </c>
      <c r="H229" s="2569" t="e">
        <f>H227-H228</f>
        <v>#REF!</v>
      </c>
      <c r="I229" s="2569" t="e">
        <f>I227-I228</f>
        <v>#REF!</v>
      </c>
      <c r="J229" s="2569">
        <f>J227</f>
        <v>161483.92000000001</v>
      </c>
      <c r="K229" s="3738"/>
      <c r="L229" s="4457"/>
      <c r="M229" s="4457"/>
      <c r="N229" s="4457"/>
      <c r="O229" s="3739"/>
      <c r="P229" s="3740"/>
      <c r="Q229" s="3740"/>
      <c r="R229" s="2795"/>
      <c r="S229" s="2731"/>
    </row>
    <row r="230" spans="1:20" s="2177" customFormat="1" ht="16.5" customHeight="1">
      <c r="A230" s="2500"/>
      <c r="B230" s="4484" t="s">
        <v>8503</v>
      </c>
      <c r="C230" s="4485"/>
      <c r="D230" s="4486"/>
      <c r="E230" s="2500" t="s">
        <v>14</v>
      </c>
      <c r="F230" s="2499" t="e">
        <f>F44+F218+F229</f>
        <v>#REF!</v>
      </c>
      <c r="G230" s="2616" t="e">
        <f>G44+G218+G229</f>
        <v>#REF!</v>
      </c>
      <c r="H230" s="2503" t="e">
        <f>H44+H218+H229</f>
        <v>#REF!</v>
      </c>
      <c r="I230" s="2503" t="e">
        <f>I44+I218+I229</f>
        <v>#REF!</v>
      </c>
      <c r="J230" s="2503"/>
      <c r="K230" s="3722"/>
      <c r="L230" s="3723"/>
      <c r="M230" s="3724"/>
      <c r="N230" s="3723"/>
      <c r="O230" s="3725"/>
      <c r="P230" s="3726"/>
      <c r="Q230" s="3726"/>
      <c r="R230" s="3727"/>
      <c r="S230" s="3728"/>
    </row>
    <row r="231" spans="1:20" s="3253" customFormat="1" ht="21.75" customHeight="1">
      <c r="A231" s="4417" t="s">
        <v>8596</v>
      </c>
      <c r="B231" s="4418"/>
      <c r="C231" s="4418"/>
      <c r="D231" s="4211"/>
      <c r="E231" s="4211"/>
      <c r="F231" s="3480"/>
      <c r="G231" s="4212"/>
      <c r="H231" s="4213"/>
      <c r="I231" s="4213"/>
      <c r="J231" s="4214"/>
      <c r="K231" s="4215"/>
      <c r="L231" s="3673"/>
      <c r="M231" s="4211"/>
      <c r="N231" s="1823"/>
      <c r="O231" s="4216"/>
      <c r="P231" s="4217"/>
      <c r="Q231" s="4217"/>
      <c r="R231" s="4218"/>
      <c r="S231" s="4219"/>
    </row>
    <row r="232" spans="1:20" s="549" customFormat="1" ht="21.75" customHeight="1">
      <c r="A232" s="4459" t="s">
        <v>10067</v>
      </c>
      <c r="B232" s="4460"/>
      <c r="C232" s="4460"/>
      <c r="D232" s="4460"/>
      <c r="E232" s="4460"/>
      <c r="F232" s="4460"/>
      <c r="G232" s="4460"/>
      <c r="H232" s="4460"/>
      <c r="I232" s="4460"/>
      <c r="J232" s="4460"/>
      <c r="K232" s="4460"/>
      <c r="L232" s="4460"/>
      <c r="M232" s="4460"/>
      <c r="N232" s="4461"/>
      <c r="O232" s="1882"/>
      <c r="P232" s="540"/>
      <c r="Q232" s="540"/>
      <c r="R232" s="225"/>
      <c r="S232" s="249"/>
    </row>
    <row r="233" spans="1:20" s="71" customFormat="1" ht="17.25" customHeight="1">
      <c r="A233" s="1951"/>
      <c r="B233" s="1952" t="s">
        <v>3189</v>
      </c>
      <c r="C233" s="518"/>
      <c r="D233" s="544"/>
      <c r="E233" s="544"/>
      <c r="F233" s="1278"/>
      <c r="G233" s="543"/>
      <c r="H233" s="518"/>
      <c r="I233" s="518"/>
      <c r="J233" s="518"/>
      <c r="K233" s="518"/>
      <c r="L233" s="107"/>
      <c r="M233" s="544"/>
      <c r="N233" s="107"/>
      <c r="O233" s="1882"/>
      <c r="P233" s="292"/>
      <c r="Q233" s="292"/>
      <c r="R233" s="225"/>
      <c r="S233" s="490"/>
    </row>
    <row r="234" spans="1:20" ht="21.75" customHeight="1">
      <c r="A234" s="63">
        <v>3</v>
      </c>
      <c r="B234" s="508" t="s">
        <v>2321</v>
      </c>
      <c r="C234" s="93" t="s">
        <v>3193</v>
      </c>
      <c r="D234" s="93" t="s">
        <v>3194</v>
      </c>
      <c r="E234" s="298" t="s">
        <v>4133</v>
      </c>
      <c r="F234" s="1919">
        <v>1</v>
      </c>
      <c r="G234" s="370">
        <v>0</v>
      </c>
      <c r="H234" s="50">
        <v>1760</v>
      </c>
      <c r="I234" s="1675">
        <v>420.54</v>
      </c>
      <c r="J234" s="48">
        <v>0</v>
      </c>
      <c r="K234" s="242">
        <v>44197</v>
      </c>
      <c r="L234" s="16" t="s">
        <v>7967</v>
      </c>
      <c r="M234" s="302" t="s">
        <v>2310</v>
      </c>
      <c r="N234" s="7" t="s">
        <v>3361</v>
      </c>
      <c r="O234" s="57"/>
      <c r="P234" s="162"/>
      <c r="Q234" s="162"/>
      <c r="R234" s="227">
        <v>1760</v>
      </c>
      <c r="S234" s="97"/>
    </row>
    <row r="235" spans="1:20" ht="21.75" customHeight="1">
      <c r="A235" s="63">
        <v>4</v>
      </c>
      <c r="B235" s="508" t="s">
        <v>2321</v>
      </c>
      <c r="C235" s="93" t="s">
        <v>3193</v>
      </c>
      <c r="D235" s="93" t="s">
        <v>3195</v>
      </c>
      <c r="E235" s="298" t="s">
        <v>4133</v>
      </c>
      <c r="F235" s="1919">
        <v>1</v>
      </c>
      <c r="G235" s="370">
        <v>0</v>
      </c>
      <c r="H235" s="50">
        <v>1650</v>
      </c>
      <c r="I235" s="1675">
        <v>393.88</v>
      </c>
      <c r="J235" s="48">
        <v>0</v>
      </c>
      <c r="K235" s="242">
        <v>44197</v>
      </c>
      <c r="L235" s="16" t="s">
        <v>7967</v>
      </c>
      <c r="M235" s="302" t="s">
        <v>2310</v>
      </c>
      <c r="N235" s="7" t="s">
        <v>3361</v>
      </c>
      <c r="O235" s="57"/>
      <c r="P235" s="162"/>
      <c r="Q235" s="162"/>
      <c r="R235" s="227">
        <v>1650</v>
      </c>
      <c r="S235" s="97"/>
    </row>
    <row r="236" spans="1:20" ht="21.75" customHeight="1">
      <c r="A236" s="63">
        <v>5</v>
      </c>
      <c r="B236" s="508" t="s">
        <v>2321</v>
      </c>
      <c r="C236" s="93" t="s">
        <v>3193</v>
      </c>
      <c r="D236" s="93" t="s">
        <v>3196</v>
      </c>
      <c r="E236" s="298" t="s">
        <v>4133</v>
      </c>
      <c r="F236" s="1919">
        <v>1</v>
      </c>
      <c r="G236" s="370">
        <v>0</v>
      </c>
      <c r="H236" s="50">
        <v>1650</v>
      </c>
      <c r="I236" s="1675">
        <v>393.88</v>
      </c>
      <c r="J236" s="48">
        <v>0</v>
      </c>
      <c r="K236" s="242">
        <v>44197</v>
      </c>
      <c r="L236" s="4427" t="s">
        <v>7967</v>
      </c>
      <c r="M236" s="302" t="s">
        <v>2310</v>
      </c>
      <c r="N236" s="7" t="s">
        <v>3361</v>
      </c>
      <c r="O236" s="57"/>
      <c r="P236" s="162"/>
      <c r="Q236" s="162"/>
      <c r="R236" s="227">
        <v>1650</v>
      </c>
      <c r="S236" s="97"/>
    </row>
    <row r="237" spans="1:20" ht="21.75" customHeight="1">
      <c r="A237" s="63">
        <v>6</v>
      </c>
      <c r="B237" s="508" t="s">
        <v>2321</v>
      </c>
      <c r="C237" s="93" t="s">
        <v>3193</v>
      </c>
      <c r="D237" s="93" t="s">
        <v>3197</v>
      </c>
      <c r="E237" s="298" t="s">
        <v>4133</v>
      </c>
      <c r="F237" s="1919">
        <v>1</v>
      </c>
      <c r="G237" s="370">
        <v>0</v>
      </c>
      <c r="H237" s="50">
        <v>1650</v>
      </c>
      <c r="I237" s="1675">
        <v>393.88</v>
      </c>
      <c r="J237" s="48">
        <v>0</v>
      </c>
      <c r="K237" s="242">
        <v>44197</v>
      </c>
      <c r="L237" s="4427"/>
      <c r="M237" s="302" t="s">
        <v>2310</v>
      </c>
      <c r="N237" s="7" t="s">
        <v>3361</v>
      </c>
      <c r="O237" s="57"/>
      <c r="P237" s="162"/>
      <c r="Q237" s="162"/>
      <c r="R237" s="227">
        <v>1650</v>
      </c>
      <c r="S237" s="97"/>
    </row>
    <row r="238" spans="1:20" ht="21.75" customHeight="1">
      <c r="A238" s="63">
        <v>7</v>
      </c>
      <c r="B238" s="508" t="s">
        <v>2321</v>
      </c>
      <c r="C238" s="93" t="s">
        <v>3193</v>
      </c>
      <c r="D238" s="93" t="s">
        <v>3198</v>
      </c>
      <c r="E238" s="298" t="s">
        <v>4133</v>
      </c>
      <c r="F238" s="1919">
        <v>1</v>
      </c>
      <c r="G238" s="370">
        <v>0</v>
      </c>
      <c r="H238" s="50">
        <v>1650</v>
      </c>
      <c r="I238" s="1675">
        <v>393.88</v>
      </c>
      <c r="J238" s="48">
        <v>0</v>
      </c>
      <c r="K238" s="242">
        <v>44197</v>
      </c>
      <c r="L238" s="4427"/>
      <c r="M238" s="302" t="s">
        <v>2310</v>
      </c>
      <c r="N238" s="7" t="s">
        <v>3361</v>
      </c>
      <c r="O238" s="57"/>
      <c r="P238" s="162"/>
      <c r="Q238" s="162"/>
      <c r="R238" s="227">
        <v>1650</v>
      </c>
      <c r="S238" s="97"/>
    </row>
    <row r="239" spans="1:20" ht="21.75" customHeight="1">
      <c r="A239" s="63">
        <v>8</v>
      </c>
      <c r="B239" s="508" t="s">
        <v>2321</v>
      </c>
      <c r="C239" s="93" t="s">
        <v>3193</v>
      </c>
      <c r="D239" s="93" t="s">
        <v>3199</v>
      </c>
      <c r="E239" s="298" t="s">
        <v>4133</v>
      </c>
      <c r="F239" s="1919">
        <v>1</v>
      </c>
      <c r="G239" s="370">
        <v>0</v>
      </c>
      <c r="H239" s="50">
        <v>1650</v>
      </c>
      <c r="I239" s="1675">
        <v>393.88</v>
      </c>
      <c r="J239" s="48">
        <v>0</v>
      </c>
      <c r="K239" s="242">
        <v>44197</v>
      </c>
      <c r="L239" s="4427"/>
      <c r="M239" s="302" t="s">
        <v>2310</v>
      </c>
      <c r="N239" s="7" t="s">
        <v>3361</v>
      </c>
      <c r="O239" s="57"/>
      <c r="P239" s="162"/>
      <c r="Q239" s="162"/>
      <c r="R239" s="227">
        <v>1650</v>
      </c>
      <c r="S239" s="97"/>
    </row>
    <row r="240" spans="1:20" ht="21.75" customHeight="1">
      <c r="A240" s="63">
        <v>9</v>
      </c>
      <c r="B240" s="508" t="s">
        <v>2321</v>
      </c>
      <c r="C240" s="93" t="s">
        <v>3193</v>
      </c>
      <c r="D240" s="93" t="s">
        <v>3200</v>
      </c>
      <c r="E240" s="298" t="s">
        <v>4133</v>
      </c>
      <c r="F240" s="1919">
        <v>1</v>
      </c>
      <c r="G240" s="370">
        <v>0</v>
      </c>
      <c r="H240" s="50">
        <v>1650</v>
      </c>
      <c r="I240" s="1675">
        <v>393.88</v>
      </c>
      <c r="J240" s="48">
        <v>0</v>
      </c>
      <c r="K240" s="242">
        <v>44197</v>
      </c>
      <c r="L240" s="4427" t="s">
        <v>7967</v>
      </c>
      <c r="M240" s="302" t="s">
        <v>2310</v>
      </c>
      <c r="N240" s="7" t="s">
        <v>3361</v>
      </c>
      <c r="O240" s="57"/>
      <c r="P240" s="162"/>
      <c r="Q240" s="162"/>
      <c r="R240" s="227">
        <v>1650</v>
      </c>
      <c r="S240" s="97"/>
    </row>
    <row r="241" spans="1:19" ht="21.75" customHeight="1">
      <c r="A241" s="63">
        <v>10</v>
      </c>
      <c r="B241" s="508" t="s">
        <v>2321</v>
      </c>
      <c r="C241" s="93" t="s">
        <v>3193</v>
      </c>
      <c r="D241" s="93" t="s">
        <v>3201</v>
      </c>
      <c r="E241" s="298" t="s">
        <v>4133</v>
      </c>
      <c r="F241" s="1919">
        <v>1</v>
      </c>
      <c r="G241" s="370">
        <v>0</v>
      </c>
      <c r="H241" s="50">
        <v>1650</v>
      </c>
      <c r="I241" s="1675">
        <v>393.88</v>
      </c>
      <c r="J241" s="48">
        <v>0</v>
      </c>
      <c r="K241" s="242">
        <v>44197</v>
      </c>
      <c r="L241" s="4427"/>
      <c r="M241" s="302" t="s">
        <v>2310</v>
      </c>
      <c r="N241" s="7" t="s">
        <v>3361</v>
      </c>
      <c r="O241" s="57"/>
      <c r="P241" s="162"/>
      <c r="Q241" s="162"/>
      <c r="R241" s="227">
        <v>1650</v>
      </c>
      <c r="S241" s="97"/>
    </row>
    <row r="242" spans="1:19" ht="21.75" customHeight="1">
      <c r="A242" s="63">
        <v>11</v>
      </c>
      <c r="B242" s="508" t="s">
        <v>2321</v>
      </c>
      <c r="C242" s="93" t="s">
        <v>3193</v>
      </c>
      <c r="D242" s="93" t="s">
        <v>3202</v>
      </c>
      <c r="E242" s="298" t="s">
        <v>4133</v>
      </c>
      <c r="F242" s="1919">
        <v>1</v>
      </c>
      <c r="G242" s="370">
        <v>0</v>
      </c>
      <c r="H242" s="50">
        <v>1620</v>
      </c>
      <c r="I242" s="1675">
        <v>387</v>
      </c>
      <c r="J242" s="48">
        <v>0</v>
      </c>
      <c r="K242" s="242">
        <v>44197</v>
      </c>
      <c r="L242" s="4427"/>
      <c r="M242" s="302" t="s">
        <v>2310</v>
      </c>
      <c r="N242" s="7" t="s">
        <v>3361</v>
      </c>
      <c r="O242" s="57"/>
      <c r="P242" s="162"/>
      <c r="Q242" s="162"/>
      <c r="R242" s="227">
        <v>1620</v>
      </c>
      <c r="S242" s="97"/>
    </row>
    <row r="243" spans="1:19" ht="21.75" customHeight="1">
      <c r="A243" s="63">
        <v>12</v>
      </c>
      <c r="B243" s="508" t="s">
        <v>2321</v>
      </c>
      <c r="C243" s="93" t="s">
        <v>3193</v>
      </c>
      <c r="D243" s="93" t="s">
        <v>3203</v>
      </c>
      <c r="E243" s="298" t="s">
        <v>4133</v>
      </c>
      <c r="F243" s="1919">
        <v>1</v>
      </c>
      <c r="G243" s="370">
        <v>0</v>
      </c>
      <c r="H243" s="50">
        <v>1620</v>
      </c>
      <c r="I243" s="1675">
        <v>387</v>
      </c>
      <c r="J243" s="48">
        <v>0</v>
      </c>
      <c r="K243" s="242">
        <v>44197</v>
      </c>
      <c r="L243" s="4427"/>
      <c r="M243" s="302" t="s">
        <v>2310</v>
      </c>
      <c r="N243" s="7" t="s">
        <v>3361</v>
      </c>
      <c r="O243" s="57"/>
      <c r="P243" s="162"/>
      <c r="Q243" s="162"/>
      <c r="R243" s="227">
        <v>1620</v>
      </c>
      <c r="S243" s="97"/>
    </row>
    <row r="244" spans="1:19" ht="21.75" customHeight="1">
      <c r="A244" s="63">
        <v>13</v>
      </c>
      <c r="B244" s="508" t="s">
        <v>2321</v>
      </c>
      <c r="C244" s="93" t="s">
        <v>3193</v>
      </c>
      <c r="D244" s="93" t="s">
        <v>3204</v>
      </c>
      <c r="E244" s="298" t="s">
        <v>4133</v>
      </c>
      <c r="F244" s="1919">
        <v>1</v>
      </c>
      <c r="G244" s="370">
        <v>0</v>
      </c>
      <c r="H244" s="50">
        <v>1620</v>
      </c>
      <c r="I244" s="1675">
        <v>387</v>
      </c>
      <c r="J244" s="48">
        <v>0</v>
      </c>
      <c r="K244" s="242">
        <v>44197</v>
      </c>
      <c r="L244" s="4427" t="s">
        <v>7967</v>
      </c>
      <c r="M244" s="302" t="s">
        <v>2310</v>
      </c>
      <c r="N244" s="7" t="s">
        <v>3361</v>
      </c>
      <c r="O244" s="57"/>
      <c r="P244" s="162"/>
      <c r="Q244" s="162"/>
      <c r="R244" s="227">
        <v>1620</v>
      </c>
      <c r="S244" s="97"/>
    </row>
    <row r="245" spans="1:19" ht="21.75" customHeight="1">
      <c r="A245" s="63">
        <v>14</v>
      </c>
      <c r="B245" s="508" t="s">
        <v>2321</v>
      </c>
      <c r="C245" s="93" t="s">
        <v>3193</v>
      </c>
      <c r="D245" s="93" t="s">
        <v>3205</v>
      </c>
      <c r="E245" s="298" t="s">
        <v>4133</v>
      </c>
      <c r="F245" s="1919">
        <v>1</v>
      </c>
      <c r="G245" s="370">
        <v>0</v>
      </c>
      <c r="H245" s="50">
        <v>1620</v>
      </c>
      <c r="I245" s="1675">
        <v>387</v>
      </c>
      <c r="J245" s="48">
        <v>0</v>
      </c>
      <c r="K245" s="242">
        <v>44197</v>
      </c>
      <c r="L245" s="4427"/>
      <c r="M245" s="302" t="s">
        <v>2310</v>
      </c>
      <c r="N245" s="7" t="s">
        <v>3361</v>
      </c>
      <c r="O245" s="57"/>
      <c r="P245" s="162"/>
      <c r="Q245" s="162"/>
      <c r="R245" s="227">
        <v>1620</v>
      </c>
      <c r="S245" s="97"/>
    </row>
    <row r="246" spans="1:19" ht="21.75" customHeight="1">
      <c r="A246" s="63">
        <v>15</v>
      </c>
      <c r="B246" s="508" t="s">
        <v>2321</v>
      </c>
      <c r="C246" s="93" t="s">
        <v>3193</v>
      </c>
      <c r="D246" s="93" t="s">
        <v>3206</v>
      </c>
      <c r="E246" s="298" t="s">
        <v>4133</v>
      </c>
      <c r="F246" s="1919">
        <v>1</v>
      </c>
      <c r="G246" s="370">
        <v>0</v>
      </c>
      <c r="H246" s="50">
        <v>1620</v>
      </c>
      <c r="I246" s="1675">
        <v>387</v>
      </c>
      <c r="J246" s="48">
        <v>0</v>
      </c>
      <c r="K246" s="242">
        <v>44197</v>
      </c>
      <c r="L246" s="4427"/>
      <c r="M246" s="302" t="s">
        <v>2310</v>
      </c>
      <c r="N246" s="7" t="s">
        <v>3361</v>
      </c>
      <c r="O246" s="57"/>
      <c r="P246" s="162"/>
      <c r="Q246" s="162"/>
      <c r="R246" s="227">
        <v>1620</v>
      </c>
      <c r="S246" s="97"/>
    </row>
    <row r="247" spans="1:19" ht="21.75" customHeight="1">
      <c r="A247" s="63">
        <v>16</v>
      </c>
      <c r="B247" s="508" t="s">
        <v>2321</v>
      </c>
      <c r="C247" s="93" t="s">
        <v>3193</v>
      </c>
      <c r="D247" s="93" t="s">
        <v>3207</v>
      </c>
      <c r="E247" s="298" t="s">
        <v>4133</v>
      </c>
      <c r="F247" s="1919">
        <v>1</v>
      </c>
      <c r="G247" s="370">
        <v>0</v>
      </c>
      <c r="H247" s="50">
        <v>1620</v>
      </c>
      <c r="I247" s="1675">
        <v>387</v>
      </c>
      <c r="J247" s="48">
        <v>0</v>
      </c>
      <c r="K247" s="242">
        <v>44197</v>
      </c>
      <c r="L247" s="4427"/>
      <c r="M247" s="302" t="s">
        <v>2310</v>
      </c>
      <c r="N247" s="7" t="s">
        <v>3361</v>
      </c>
      <c r="O247" s="57"/>
      <c r="P247" s="162"/>
      <c r="Q247" s="162"/>
      <c r="R247" s="227">
        <v>1620</v>
      </c>
      <c r="S247" s="97"/>
    </row>
    <row r="248" spans="1:19" ht="21.75" customHeight="1">
      <c r="A248" s="63">
        <v>17</v>
      </c>
      <c r="B248" s="508" t="s">
        <v>2321</v>
      </c>
      <c r="C248" s="93" t="s">
        <v>3193</v>
      </c>
      <c r="D248" s="93" t="s">
        <v>3208</v>
      </c>
      <c r="E248" s="298" t="s">
        <v>4133</v>
      </c>
      <c r="F248" s="1919">
        <v>1</v>
      </c>
      <c r="G248" s="370">
        <v>0</v>
      </c>
      <c r="H248" s="50">
        <v>1620</v>
      </c>
      <c r="I248" s="1675">
        <v>387</v>
      </c>
      <c r="J248" s="48">
        <v>0</v>
      </c>
      <c r="K248" s="242">
        <v>44197</v>
      </c>
      <c r="L248" s="4427" t="s">
        <v>7967</v>
      </c>
      <c r="M248" s="302" t="s">
        <v>2310</v>
      </c>
      <c r="N248" s="7" t="s">
        <v>3361</v>
      </c>
      <c r="O248" s="57"/>
      <c r="P248" s="162"/>
      <c r="Q248" s="162"/>
      <c r="R248" s="227">
        <v>1620</v>
      </c>
      <c r="S248" s="97"/>
    </row>
    <row r="249" spans="1:19" ht="21.75" customHeight="1">
      <c r="A249" s="63">
        <v>18</v>
      </c>
      <c r="B249" s="508" t="s">
        <v>2321</v>
      </c>
      <c r="C249" s="93" t="s">
        <v>3193</v>
      </c>
      <c r="D249" s="93" t="s">
        <v>3209</v>
      </c>
      <c r="E249" s="298" t="s">
        <v>4133</v>
      </c>
      <c r="F249" s="1919">
        <v>1</v>
      </c>
      <c r="G249" s="370">
        <v>0</v>
      </c>
      <c r="H249" s="50">
        <v>1620</v>
      </c>
      <c r="I249" s="1675">
        <v>387</v>
      </c>
      <c r="J249" s="48">
        <v>0</v>
      </c>
      <c r="K249" s="242">
        <v>44197</v>
      </c>
      <c r="L249" s="4427"/>
      <c r="M249" s="302" t="s">
        <v>2310</v>
      </c>
      <c r="N249" s="7" t="s">
        <v>3361</v>
      </c>
      <c r="O249" s="57"/>
      <c r="P249" s="162"/>
      <c r="Q249" s="162"/>
      <c r="R249" s="227">
        <v>1620</v>
      </c>
      <c r="S249" s="97"/>
    </row>
    <row r="250" spans="1:19" ht="21.75" customHeight="1">
      <c r="A250" s="63">
        <v>19</v>
      </c>
      <c r="B250" s="508" t="s">
        <v>2321</v>
      </c>
      <c r="C250" s="93" t="s">
        <v>3193</v>
      </c>
      <c r="D250" s="93" t="s">
        <v>3210</v>
      </c>
      <c r="E250" s="298" t="s">
        <v>4133</v>
      </c>
      <c r="F250" s="1919">
        <v>1</v>
      </c>
      <c r="G250" s="370">
        <v>0</v>
      </c>
      <c r="H250" s="50">
        <v>1730</v>
      </c>
      <c r="I250" s="1675">
        <v>413.54</v>
      </c>
      <c r="J250" s="48">
        <v>0</v>
      </c>
      <c r="K250" s="242">
        <v>44197</v>
      </c>
      <c r="L250" s="4427"/>
      <c r="M250" s="302" t="s">
        <v>2310</v>
      </c>
      <c r="N250" s="7" t="s">
        <v>3361</v>
      </c>
      <c r="O250" s="57"/>
      <c r="P250" s="162"/>
      <c r="Q250" s="162"/>
      <c r="R250" s="227">
        <v>1730</v>
      </c>
      <c r="S250" s="97"/>
    </row>
    <row r="251" spans="1:19" ht="21.75" customHeight="1">
      <c r="A251" s="63">
        <v>20</v>
      </c>
      <c r="B251" s="508" t="s">
        <v>2321</v>
      </c>
      <c r="C251" s="93" t="s">
        <v>3193</v>
      </c>
      <c r="D251" s="93" t="s">
        <v>3211</v>
      </c>
      <c r="E251" s="298" t="s">
        <v>4133</v>
      </c>
      <c r="F251" s="1919">
        <v>1</v>
      </c>
      <c r="G251" s="370">
        <v>0</v>
      </c>
      <c r="H251" s="50">
        <v>1730</v>
      </c>
      <c r="I251" s="1675">
        <v>413.54</v>
      </c>
      <c r="J251" s="48">
        <v>0</v>
      </c>
      <c r="K251" s="242">
        <v>44197</v>
      </c>
      <c r="L251" s="4427"/>
      <c r="M251" s="302" t="s">
        <v>2310</v>
      </c>
      <c r="N251" s="7" t="s">
        <v>3361</v>
      </c>
      <c r="O251" s="57"/>
      <c r="P251" s="162"/>
      <c r="Q251" s="162"/>
      <c r="R251" s="227">
        <v>1730</v>
      </c>
      <c r="S251" s="97"/>
    </row>
    <row r="252" spans="1:19" ht="21.75" customHeight="1">
      <c r="A252" s="63">
        <v>21</v>
      </c>
      <c r="B252" s="508" t="s">
        <v>2321</v>
      </c>
      <c r="C252" s="93" t="s">
        <v>3193</v>
      </c>
      <c r="D252" s="93" t="s">
        <v>3212</v>
      </c>
      <c r="E252" s="298" t="s">
        <v>4133</v>
      </c>
      <c r="F252" s="1919">
        <v>1</v>
      </c>
      <c r="G252" s="370">
        <v>0</v>
      </c>
      <c r="H252" s="50">
        <v>1730</v>
      </c>
      <c r="I252" s="1675">
        <v>413.54</v>
      </c>
      <c r="J252" s="48">
        <v>0</v>
      </c>
      <c r="K252" s="242">
        <v>44197</v>
      </c>
      <c r="L252" s="4427" t="s">
        <v>7967</v>
      </c>
      <c r="M252" s="302" t="s">
        <v>2310</v>
      </c>
      <c r="N252" s="7" t="s">
        <v>3361</v>
      </c>
      <c r="O252" s="57"/>
      <c r="P252" s="162"/>
      <c r="Q252" s="162"/>
      <c r="R252" s="227">
        <v>1730</v>
      </c>
      <c r="S252" s="97"/>
    </row>
    <row r="253" spans="1:19" ht="21.75" customHeight="1">
      <c r="A253" s="63">
        <v>22</v>
      </c>
      <c r="B253" s="508" t="s">
        <v>2321</v>
      </c>
      <c r="C253" s="93" t="s">
        <v>3193</v>
      </c>
      <c r="D253" s="93" t="s">
        <v>3213</v>
      </c>
      <c r="E253" s="298" t="s">
        <v>4133</v>
      </c>
      <c r="F253" s="1919">
        <v>1</v>
      </c>
      <c r="G253" s="370">
        <v>0</v>
      </c>
      <c r="H253" s="50">
        <v>1730</v>
      </c>
      <c r="I253" s="1675">
        <v>413.54</v>
      </c>
      <c r="J253" s="48">
        <v>0</v>
      </c>
      <c r="K253" s="242">
        <v>44197</v>
      </c>
      <c r="L253" s="4427"/>
      <c r="M253" s="302" t="s">
        <v>2310</v>
      </c>
      <c r="N253" s="7" t="s">
        <v>3361</v>
      </c>
      <c r="O253" s="57"/>
      <c r="P253" s="162"/>
      <c r="Q253" s="162"/>
      <c r="R253" s="227">
        <v>1730</v>
      </c>
      <c r="S253" s="97"/>
    </row>
    <row r="254" spans="1:19" ht="21.75" customHeight="1">
      <c r="A254" s="63">
        <v>23</v>
      </c>
      <c r="B254" s="508" t="s">
        <v>2321</v>
      </c>
      <c r="C254" s="93" t="s">
        <v>3193</v>
      </c>
      <c r="D254" s="93" t="s">
        <v>3214</v>
      </c>
      <c r="E254" s="298" t="s">
        <v>4133</v>
      </c>
      <c r="F254" s="1919">
        <v>1</v>
      </c>
      <c r="G254" s="370">
        <v>0</v>
      </c>
      <c r="H254" s="50">
        <v>1730</v>
      </c>
      <c r="I254" s="1675">
        <v>413.54</v>
      </c>
      <c r="J254" s="48">
        <v>0</v>
      </c>
      <c r="K254" s="242">
        <v>44197</v>
      </c>
      <c r="L254" s="4427"/>
      <c r="M254" s="302" t="s">
        <v>2310</v>
      </c>
      <c r="N254" s="7" t="s">
        <v>3361</v>
      </c>
      <c r="O254" s="57"/>
      <c r="P254" s="162"/>
      <c r="Q254" s="162"/>
      <c r="R254" s="227">
        <v>1730</v>
      </c>
      <c r="S254" s="97"/>
    </row>
    <row r="255" spans="1:19" ht="21.75" customHeight="1">
      <c r="A255" s="63">
        <v>24</v>
      </c>
      <c r="B255" s="508" t="s">
        <v>2321</v>
      </c>
      <c r="C255" s="93" t="s">
        <v>3193</v>
      </c>
      <c r="D255" s="93" t="s">
        <v>3215</v>
      </c>
      <c r="E255" s="298" t="s">
        <v>4133</v>
      </c>
      <c r="F255" s="1919">
        <v>1</v>
      </c>
      <c r="G255" s="370">
        <v>0</v>
      </c>
      <c r="H255" s="50">
        <v>1760</v>
      </c>
      <c r="I255" s="1675">
        <v>420.54</v>
      </c>
      <c r="J255" s="48">
        <v>0</v>
      </c>
      <c r="K255" s="242">
        <v>44197</v>
      </c>
      <c r="L255" s="4427"/>
      <c r="M255" s="302" t="s">
        <v>2310</v>
      </c>
      <c r="N255" s="7" t="s">
        <v>3361</v>
      </c>
      <c r="O255" s="57"/>
      <c r="P255" s="162"/>
      <c r="Q255" s="162"/>
      <c r="R255" s="227">
        <v>1760</v>
      </c>
      <c r="S255" s="97"/>
    </row>
    <row r="256" spans="1:19" ht="21.75" customHeight="1">
      <c r="A256" s="63">
        <v>25</v>
      </c>
      <c r="B256" s="508" t="s">
        <v>2321</v>
      </c>
      <c r="C256" s="93" t="s">
        <v>3216</v>
      </c>
      <c r="D256" s="171" t="s">
        <v>3217</v>
      </c>
      <c r="E256" s="247" t="s">
        <v>3756</v>
      </c>
      <c r="F256" s="1919">
        <v>1</v>
      </c>
      <c r="G256" s="370">
        <v>65</v>
      </c>
      <c r="H256" s="50">
        <v>1176428</v>
      </c>
      <c r="I256" s="1675">
        <v>562082.62</v>
      </c>
      <c r="J256" s="160">
        <v>951365.88</v>
      </c>
      <c r="K256" s="242">
        <v>44197</v>
      </c>
      <c r="L256" s="4427" t="s">
        <v>7967</v>
      </c>
      <c r="M256" s="302" t="s">
        <v>2310</v>
      </c>
      <c r="N256" s="7" t="s">
        <v>3361</v>
      </c>
      <c r="O256" s="57"/>
      <c r="P256" s="162"/>
      <c r="Q256" s="4062" t="s">
        <v>15939</v>
      </c>
      <c r="R256" s="227">
        <v>1176428</v>
      </c>
      <c r="S256" s="97" t="s">
        <v>4008</v>
      </c>
    </row>
    <row r="257" spans="1:19" ht="21.75" customHeight="1">
      <c r="A257" s="63">
        <v>26</v>
      </c>
      <c r="B257" s="508" t="s">
        <v>2321</v>
      </c>
      <c r="C257" s="93" t="s">
        <v>3218</v>
      </c>
      <c r="D257" s="171" t="s">
        <v>3217</v>
      </c>
      <c r="E257" s="247" t="s">
        <v>3754</v>
      </c>
      <c r="F257" s="1919">
        <v>1</v>
      </c>
      <c r="G257" s="370">
        <v>9.1999999999999993</v>
      </c>
      <c r="H257" s="50">
        <v>453300</v>
      </c>
      <c r="I257" s="1675">
        <v>129942.29</v>
      </c>
      <c r="J257" s="67">
        <v>71083.83</v>
      </c>
      <c r="K257" s="242">
        <v>44197</v>
      </c>
      <c r="L257" s="4427"/>
      <c r="M257" s="302" t="s">
        <v>2310</v>
      </c>
      <c r="N257" s="7" t="s">
        <v>3361</v>
      </c>
      <c r="O257" s="57"/>
      <c r="P257" s="162"/>
      <c r="Q257" s="4062" t="s">
        <v>15940</v>
      </c>
      <c r="R257" s="227">
        <v>453300</v>
      </c>
      <c r="S257" s="97" t="s">
        <v>4012</v>
      </c>
    </row>
    <row r="258" spans="1:19" ht="21.75" customHeight="1">
      <c r="A258" s="63">
        <v>27</v>
      </c>
      <c r="B258" s="508" t="s">
        <v>2321</v>
      </c>
      <c r="C258" s="93" t="s">
        <v>3219</v>
      </c>
      <c r="D258" s="171" t="s">
        <v>8179</v>
      </c>
      <c r="E258" s="247" t="s">
        <v>4899</v>
      </c>
      <c r="F258" s="1919">
        <v>1</v>
      </c>
      <c r="G258" s="370">
        <v>65</v>
      </c>
      <c r="H258" s="50">
        <v>1176428</v>
      </c>
      <c r="I258" s="47">
        <v>1176428</v>
      </c>
      <c r="J258" s="48">
        <v>951365.88</v>
      </c>
      <c r="K258" s="242">
        <v>44197</v>
      </c>
      <c r="L258" s="4427"/>
      <c r="M258" s="302" t="s">
        <v>2310</v>
      </c>
      <c r="N258" s="7" t="s">
        <v>3361</v>
      </c>
      <c r="O258" s="57"/>
      <c r="P258" s="162"/>
      <c r="Q258" s="4062" t="s">
        <v>15941</v>
      </c>
      <c r="R258" s="227" t="s">
        <v>8180</v>
      </c>
      <c r="S258" s="97" t="s">
        <v>4009</v>
      </c>
    </row>
    <row r="259" spans="1:19" ht="21.75" customHeight="1">
      <c r="A259" s="63">
        <v>28</v>
      </c>
      <c r="B259" s="508" t="s">
        <v>2321</v>
      </c>
      <c r="C259" s="93" t="s">
        <v>3220</v>
      </c>
      <c r="D259" s="171" t="s">
        <v>8179</v>
      </c>
      <c r="E259" s="247" t="s">
        <v>8181</v>
      </c>
      <c r="F259" s="1919">
        <v>1</v>
      </c>
      <c r="G259" s="370">
        <v>9.1999999999999993</v>
      </c>
      <c r="H259" s="50">
        <v>453300</v>
      </c>
      <c r="I259" s="1675">
        <v>129942.49</v>
      </c>
      <c r="J259" s="66">
        <v>71083.83</v>
      </c>
      <c r="K259" s="242">
        <v>44197</v>
      </c>
      <c r="L259" s="4427"/>
      <c r="M259" s="302" t="s">
        <v>2310</v>
      </c>
      <c r="N259" s="7" t="s">
        <v>3361</v>
      </c>
      <c r="O259" s="57"/>
      <c r="P259" s="162"/>
      <c r="Q259" s="4062" t="s">
        <v>15942</v>
      </c>
      <c r="R259" s="227" t="s">
        <v>8180</v>
      </c>
      <c r="S259" s="97" t="s">
        <v>4015</v>
      </c>
    </row>
    <row r="260" spans="1:19" ht="21.75" customHeight="1">
      <c r="A260" s="63">
        <v>29</v>
      </c>
      <c r="B260" s="508" t="s">
        <v>2321</v>
      </c>
      <c r="C260" s="93" t="s">
        <v>3221</v>
      </c>
      <c r="D260" s="171" t="s">
        <v>8179</v>
      </c>
      <c r="E260" s="247" t="s">
        <v>4004</v>
      </c>
      <c r="F260" s="1919">
        <v>1</v>
      </c>
      <c r="G260" s="370">
        <v>65</v>
      </c>
      <c r="H260" s="50">
        <v>1176428</v>
      </c>
      <c r="I260" s="47">
        <v>1176428</v>
      </c>
      <c r="J260" s="48">
        <v>951365.88</v>
      </c>
      <c r="K260" s="242">
        <v>44197</v>
      </c>
      <c r="L260" s="4427" t="s">
        <v>7967</v>
      </c>
      <c r="M260" s="302" t="s">
        <v>2310</v>
      </c>
      <c r="N260" s="7" t="s">
        <v>3361</v>
      </c>
      <c r="O260" s="57"/>
      <c r="P260" s="162"/>
      <c r="Q260" s="4062" t="s">
        <v>15943</v>
      </c>
      <c r="R260" s="227" t="s">
        <v>8180</v>
      </c>
      <c r="S260" s="97" t="s">
        <v>4005</v>
      </c>
    </row>
    <row r="261" spans="1:19" ht="21.75" customHeight="1">
      <c r="A261" s="63">
        <v>30</v>
      </c>
      <c r="B261" s="508" t="s">
        <v>2321</v>
      </c>
      <c r="C261" s="93" t="s">
        <v>3222</v>
      </c>
      <c r="D261" s="171" t="s">
        <v>8179</v>
      </c>
      <c r="E261" s="247" t="s">
        <v>3755</v>
      </c>
      <c r="F261" s="1919">
        <v>1</v>
      </c>
      <c r="G261" s="370">
        <v>9.3000000000000007</v>
      </c>
      <c r="H261" s="50">
        <v>453300</v>
      </c>
      <c r="I261" s="1675">
        <v>129942.49</v>
      </c>
      <c r="J261" s="48">
        <v>71856.479999999996</v>
      </c>
      <c r="K261" s="242">
        <v>44197</v>
      </c>
      <c r="L261" s="4427"/>
      <c r="M261" s="302" t="s">
        <v>2310</v>
      </c>
      <c r="N261" s="7" t="s">
        <v>3361</v>
      </c>
      <c r="O261" s="57"/>
      <c r="P261" s="162"/>
      <c r="Q261" s="4062" t="s">
        <v>15944</v>
      </c>
      <c r="R261" s="227">
        <v>453300</v>
      </c>
      <c r="S261" s="97"/>
    </row>
    <row r="262" spans="1:19" ht="21.75" customHeight="1">
      <c r="A262" s="63">
        <v>31</v>
      </c>
      <c r="B262" s="508" t="s">
        <v>2321</v>
      </c>
      <c r="C262" s="93" t="s">
        <v>3223</v>
      </c>
      <c r="D262" s="171" t="s">
        <v>8179</v>
      </c>
      <c r="E262" s="247" t="s">
        <v>3750</v>
      </c>
      <c r="F262" s="1919">
        <v>1</v>
      </c>
      <c r="G262" s="370">
        <v>18.399999999999999</v>
      </c>
      <c r="H262" s="50">
        <v>15478072.92</v>
      </c>
      <c r="I262" s="47">
        <v>15478072.92</v>
      </c>
      <c r="J262" s="66">
        <v>640360.39</v>
      </c>
      <c r="K262" s="242">
        <v>44197</v>
      </c>
      <c r="L262" s="4427"/>
      <c r="M262" s="302" t="s">
        <v>2310</v>
      </c>
      <c r="N262" s="7" t="s">
        <v>3361</v>
      </c>
      <c r="O262" s="57"/>
      <c r="P262" s="162"/>
      <c r="Q262" s="4062" t="s">
        <v>15945</v>
      </c>
      <c r="R262" s="227" t="s">
        <v>8180</v>
      </c>
      <c r="S262" s="97" t="s">
        <v>4011</v>
      </c>
    </row>
    <row r="263" spans="1:19" ht="21.75" customHeight="1">
      <c r="A263" s="63">
        <v>32</v>
      </c>
      <c r="B263" s="508" t="s">
        <v>2321</v>
      </c>
      <c r="C263" s="93" t="s">
        <v>3224</v>
      </c>
      <c r="D263" s="171" t="s">
        <v>3217</v>
      </c>
      <c r="E263" s="247" t="s">
        <v>3753</v>
      </c>
      <c r="F263" s="1919">
        <v>1</v>
      </c>
      <c r="G263" s="370">
        <v>690.1</v>
      </c>
      <c r="H263" s="50">
        <v>46782758</v>
      </c>
      <c r="I263" s="47">
        <f>45925410.54+857347.46</f>
        <v>46782758</v>
      </c>
      <c r="J263" s="48">
        <v>11960536.92</v>
      </c>
      <c r="K263" s="242">
        <v>44197</v>
      </c>
      <c r="L263" s="4427"/>
      <c r="M263" s="302" t="s">
        <v>2310</v>
      </c>
      <c r="N263" s="7" t="s">
        <v>3361</v>
      </c>
      <c r="O263" s="57" t="s">
        <v>14755</v>
      </c>
      <c r="P263" s="162"/>
      <c r="Q263" s="4062" t="s">
        <v>15946</v>
      </c>
      <c r="R263" s="227" t="s">
        <v>8180</v>
      </c>
      <c r="S263" s="97" t="s">
        <v>4013</v>
      </c>
    </row>
    <row r="264" spans="1:19" ht="21.75" customHeight="1">
      <c r="A264" s="63">
        <v>33</v>
      </c>
      <c r="B264" s="508" t="s">
        <v>2321</v>
      </c>
      <c r="C264" s="93" t="s">
        <v>3225</v>
      </c>
      <c r="D264" s="171" t="s">
        <v>3217</v>
      </c>
      <c r="E264" s="298" t="s">
        <v>4133</v>
      </c>
      <c r="F264" s="1919">
        <v>1</v>
      </c>
      <c r="G264" s="370">
        <v>0</v>
      </c>
      <c r="H264" s="50">
        <v>2283865</v>
      </c>
      <c r="I264" s="1675">
        <v>654689.76</v>
      </c>
      <c r="J264" s="48">
        <v>0</v>
      </c>
      <c r="K264" s="242">
        <v>44197</v>
      </c>
      <c r="L264" s="4427" t="s">
        <v>7967</v>
      </c>
      <c r="M264" s="302" t="s">
        <v>2310</v>
      </c>
      <c r="N264" s="7" t="s">
        <v>3361</v>
      </c>
      <c r="O264" s="57"/>
      <c r="P264" s="162"/>
      <c r="Q264" s="162"/>
      <c r="R264" s="227">
        <v>2283865</v>
      </c>
      <c r="S264" s="97"/>
    </row>
    <row r="265" spans="1:19" ht="21.75" customHeight="1">
      <c r="A265" s="63">
        <v>34</v>
      </c>
      <c r="B265" s="508" t="s">
        <v>2321</v>
      </c>
      <c r="C265" s="93" t="s">
        <v>3226</v>
      </c>
      <c r="D265" s="171" t="s">
        <v>3217</v>
      </c>
      <c r="E265" s="247" t="s">
        <v>3751</v>
      </c>
      <c r="F265" s="1919">
        <v>1</v>
      </c>
      <c r="G265" s="370">
        <v>397</v>
      </c>
      <c r="H265" s="50">
        <v>6100007</v>
      </c>
      <c r="I265" s="1675">
        <v>4371632.5599999996</v>
      </c>
      <c r="J265" s="48">
        <v>2078482.15</v>
      </c>
      <c r="K265" s="242">
        <v>44197</v>
      </c>
      <c r="L265" s="4427"/>
      <c r="M265" s="302" t="s">
        <v>2310</v>
      </c>
      <c r="N265" s="7" t="s">
        <v>3361</v>
      </c>
      <c r="O265" s="57"/>
      <c r="P265" s="162"/>
      <c r="Q265" s="4062" t="s">
        <v>15947</v>
      </c>
      <c r="R265" s="227" t="s">
        <v>8180</v>
      </c>
      <c r="S265" s="97" t="s">
        <v>4010</v>
      </c>
    </row>
    <row r="266" spans="1:19" ht="21.75" customHeight="1">
      <c r="A266" s="63">
        <v>35</v>
      </c>
      <c r="B266" s="508" t="s">
        <v>2321</v>
      </c>
      <c r="C266" s="93" t="s">
        <v>3226</v>
      </c>
      <c r="D266" s="171" t="s">
        <v>3217</v>
      </c>
      <c r="E266" s="247" t="s">
        <v>3752</v>
      </c>
      <c r="F266" s="1919">
        <v>1</v>
      </c>
      <c r="G266" s="370">
        <v>397</v>
      </c>
      <c r="H266" s="50">
        <v>6100007</v>
      </c>
      <c r="I266" s="1675">
        <v>4371632.5599999996</v>
      </c>
      <c r="J266" s="48">
        <v>2078482.15</v>
      </c>
      <c r="K266" s="242">
        <v>44197</v>
      </c>
      <c r="L266" s="4427"/>
      <c r="M266" s="302" t="s">
        <v>2310</v>
      </c>
      <c r="N266" s="7" t="s">
        <v>3361</v>
      </c>
      <c r="O266" s="57"/>
      <c r="P266" s="162"/>
      <c r="Q266" s="4062" t="s">
        <v>15948</v>
      </c>
      <c r="R266" s="227" t="s">
        <v>8180</v>
      </c>
      <c r="S266" s="97" t="s">
        <v>4016</v>
      </c>
    </row>
    <row r="267" spans="1:19" ht="21.75" customHeight="1">
      <c r="A267" s="63">
        <v>36</v>
      </c>
      <c r="B267" s="508" t="s">
        <v>2321</v>
      </c>
      <c r="C267" s="93" t="s">
        <v>3227</v>
      </c>
      <c r="D267" s="93" t="s">
        <v>8182</v>
      </c>
      <c r="E267" s="1954" t="s">
        <v>4006</v>
      </c>
      <c r="F267" s="1919">
        <v>1</v>
      </c>
      <c r="G267" s="370">
        <v>103</v>
      </c>
      <c r="H267" s="50">
        <v>73237</v>
      </c>
      <c r="I267" s="1675">
        <v>72692.460000000006</v>
      </c>
      <c r="J267" s="66">
        <v>530975.09</v>
      </c>
      <c r="K267" s="242">
        <v>44197</v>
      </c>
      <c r="L267" s="4427"/>
      <c r="M267" s="302" t="s">
        <v>2310</v>
      </c>
      <c r="N267" s="7" t="s">
        <v>3361</v>
      </c>
      <c r="O267" s="57"/>
      <c r="P267" s="162"/>
      <c r="Q267" s="4062" t="s">
        <v>15949</v>
      </c>
      <c r="R267" s="227" t="s">
        <v>8180</v>
      </c>
      <c r="S267" s="97" t="s">
        <v>4007</v>
      </c>
    </row>
    <row r="268" spans="1:19" ht="21.75" customHeight="1">
      <c r="A268" s="63">
        <v>37</v>
      </c>
      <c r="B268" s="508" t="s">
        <v>2321</v>
      </c>
      <c r="C268" s="93" t="s">
        <v>3228</v>
      </c>
      <c r="D268" s="125" t="s">
        <v>8174</v>
      </c>
      <c r="E268" s="298" t="s">
        <v>6800</v>
      </c>
      <c r="F268" s="1919">
        <v>1</v>
      </c>
      <c r="G268" s="370">
        <v>100</v>
      </c>
      <c r="H268" s="50">
        <v>169457</v>
      </c>
      <c r="I268" s="1675">
        <v>160388.91</v>
      </c>
      <c r="J268" s="48">
        <v>5150.8900000000003</v>
      </c>
      <c r="K268" s="242">
        <v>44197</v>
      </c>
      <c r="L268" s="4427" t="s">
        <v>7967</v>
      </c>
      <c r="M268" s="302" t="s">
        <v>2310</v>
      </c>
      <c r="N268" s="7" t="s">
        <v>3361</v>
      </c>
      <c r="O268" s="57"/>
      <c r="P268" s="162"/>
      <c r="Q268" s="4062" t="s">
        <v>15951</v>
      </c>
      <c r="R268" s="227" t="s">
        <v>8180</v>
      </c>
      <c r="S268" s="97"/>
    </row>
    <row r="269" spans="1:19" ht="21.75" customHeight="1">
      <c r="A269" s="63">
        <v>38</v>
      </c>
      <c r="B269" s="508" t="s">
        <v>2321</v>
      </c>
      <c r="C269" s="93" t="s">
        <v>3229</v>
      </c>
      <c r="D269" s="125" t="s">
        <v>6802</v>
      </c>
      <c r="E269" s="298" t="s">
        <v>6801</v>
      </c>
      <c r="F269" s="1919">
        <v>1</v>
      </c>
      <c r="G269" s="370">
        <v>100</v>
      </c>
      <c r="H269" s="50">
        <v>167753</v>
      </c>
      <c r="I269" s="1675">
        <v>153460.72</v>
      </c>
      <c r="J269" s="48">
        <v>515509.8</v>
      </c>
      <c r="K269" s="242">
        <v>44197</v>
      </c>
      <c r="L269" s="4427"/>
      <c r="M269" s="302" t="s">
        <v>2310</v>
      </c>
      <c r="N269" s="7" t="s">
        <v>3361</v>
      </c>
      <c r="O269" s="57"/>
      <c r="P269" s="162"/>
      <c r="Q269" s="4062" t="s">
        <v>15950</v>
      </c>
      <c r="R269" s="227" t="s">
        <v>8180</v>
      </c>
      <c r="S269" s="97"/>
    </row>
    <row r="270" spans="1:19" ht="21.75" customHeight="1">
      <c r="A270" s="63">
        <v>39</v>
      </c>
      <c r="B270" s="508" t="s">
        <v>2321</v>
      </c>
      <c r="C270" s="93" t="s">
        <v>3230</v>
      </c>
      <c r="D270" s="125" t="s">
        <v>3217</v>
      </c>
      <c r="E270" s="298" t="s">
        <v>4133</v>
      </c>
      <c r="F270" s="1919">
        <v>1</v>
      </c>
      <c r="G270" s="370">
        <v>0</v>
      </c>
      <c r="H270" s="50">
        <v>375068</v>
      </c>
      <c r="I270" s="47">
        <f>H270-R270</f>
        <v>375068</v>
      </c>
      <c r="J270" s="48">
        <v>0</v>
      </c>
      <c r="K270" s="242">
        <v>44197</v>
      </c>
      <c r="L270" s="4427"/>
      <c r="M270" s="302" t="s">
        <v>2310</v>
      </c>
      <c r="N270" s="7" t="s">
        <v>3361</v>
      </c>
      <c r="O270" s="57"/>
      <c r="P270" s="162"/>
      <c r="Q270" s="162"/>
      <c r="R270" s="227">
        <v>0</v>
      </c>
      <c r="S270" s="97"/>
    </row>
    <row r="271" spans="1:19" ht="21.75" customHeight="1">
      <c r="A271" s="63">
        <v>40</v>
      </c>
      <c r="B271" s="508" t="s">
        <v>2321</v>
      </c>
      <c r="C271" s="93" t="s">
        <v>3231</v>
      </c>
      <c r="D271" s="125" t="s">
        <v>6785</v>
      </c>
      <c r="E271" s="298" t="s">
        <v>6786</v>
      </c>
      <c r="F271" s="1919">
        <v>1</v>
      </c>
      <c r="G271" s="370">
        <v>9.6</v>
      </c>
      <c r="H271" s="50">
        <v>10707</v>
      </c>
      <c r="I271" s="44">
        <v>10707</v>
      </c>
      <c r="J271" s="48">
        <v>416118.14</v>
      </c>
      <c r="K271" s="242">
        <v>44197</v>
      </c>
      <c r="L271" s="4427"/>
      <c r="M271" s="302" t="s">
        <v>2310</v>
      </c>
      <c r="N271" s="7" t="s">
        <v>3361</v>
      </c>
      <c r="O271" s="57"/>
      <c r="P271" s="162"/>
      <c r="Q271" s="4062" t="s">
        <v>15952</v>
      </c>
      <c r="R271" s="227" t="s">
        <v>8180</v>
      </c>
      <c r="S271" s="232">
        <v>43794</v>
      </c>
    </row>
    <row r="272" spans="1:19" ht="21.75" customHeight="1">
      <c r="A272" s="63">
        <v>41</v>
      </c>
      <c r="B272" s="508" t="s">
        <v>2321</v>
      </c>
      <c r="C272" s="93" t="s">
        <v>3232</v>
      </c>
      <c r="D272" s="125" t="s">
        <v>3233</v>
      </c>
      <c r="E272" s="298" t="s">
        <v>4133</v>
      </c>
      <c r="F272" s="1919">
        <v>1</v>
      </c>
      <c r="G272" s="370">
        <v>0</v>
      </c>
      <c r="H272" s="50">
        <v>529959</v>
      </c>
      <c r="I272" s="1675">
        <v>343495.58</v>
      </c>
      <c r="J272" s="48">
        <v>0</v>
      </c>
      <c r="K272" s="242">
        <v>44197</v>
      </c>
      <c r="L272" s="16" t="s">
        <v>7967</v>
      </c>
      <c r="M272" s="302" t="s">
        <v>2310</v>
      </c>
      <c r="N272" s="7" t="s">
        <v>3361</v>
      </c>
      <c r="O272" s="57"/>
      <c r="P272" s="162"/>
      <c r="Q272" s="162"/>
      <c r="R272" s="227">
        <v>261394.69</v>
      </c>
      <c r="S272" s="97"/>
    </row>
    <row r="273" spans="1:19" ht="21.75" customHeight="1">
      <c r="A273" s="63">
        <v>42</v>
      </c>
      <c r="B273" s="508" t="s">
        <v>2321</v>
      </c>
      <c r="C273" s="93" t="s">
        <v>3234</v>
      </c>
      <c r="D273" s="93" t="s">
        <v>3217</v>
      </c>
      <c r="E273" s="298" t="s">
        <v>4133</v>
      </c>
      <c r="F273" s="1919">
        <v>1</v>
      </c>
      <c r="G273" s="213">
        <v>0</v>
      </c>
      <c r="H273" s="50">
        <v>614428</v>
      </c>
      <c r="I273" s="1675">
        <v>324565.62</v>
      </c>
      <c r="J273" s="48">
        <v>0</v>
      </c>
      <c r="K273" s="242">
        <v>44197</v>
      </c>
      <c r="L273" s="16" t="s">
        <v>7967</v>
      </c>
      <c r="M273" s="302" t="s">
        <v>2310</v>
      </c>
      <c r="N273" s="7" t="s">
        <v>3361</v>
      </c>
      <c r="O273" s="57"/>
      <c r="P273" s="162"/>
      <c r="Q273" s="162"/>
      <c r="R273" s="227">
        <v>406344.65</v>
      </c>
      <c r="S273" s="97"/>
    </row>
    <row r="274" spans="1:19" s="1599" customFormat="1" ht="21.75" customHeight="1">
      <c r="A274" s="1594">
        <v>53</v>
      </c>
      <c r="B274" s="1906" t="s">
        <v>2321</v>
      </c>
      <c r="C274" s="1907" t="s">
        <v>3248</v>
      </c>
      <c r="D274" s="1956" t="s">
        <v>3249</v>
      </c>
      <c r="E274" s="1908" t="s">
        <v>4133</v>
      </c>
      <c r="F274" s="1957">
        <v>1</v>
      </c>
      <c r="G274" s="1909">
        <v>0</v>
      </c>
      <c r="H274" s="1910">
        <v>70000</v>
      </c>
      <c r="I274" s="1675">
        <v>33445.17</v>
      </c>
      <c r="J274" s="1912">
        <v>0</v>
      </c>
      <c r="K274" s="1913">
        <v>44197</v>
      </c>
      <c r="L274" s="1597" t="s">
        <v>7967</v>
      </c>
      <c r="M274" s="1914" t="s">
        <v>2310</v>
      </c>
      <c r="N274" s="1593" t="s">
        <v>3361</v>
      </c>
      <c r="O274" s="1915"/>
      <c r="P274" s="1916"/>
      <c r="Q274" s="1916"/>
      <c r="R274" s="1917">
        <v>70000</v>
      </c>
      <c r="S274" s="1918"/>
    </row>
    <row r="275" spans="1:19" s="1599" customFormat="1" ht="77.25" customHeight="1">
      <c r="A275" s="1594">
        <v>55</v>
      </c>
      <c r="B275" s="1906" t="s">
        <v>2321</v>
      </c>
      <c r="C275" s="1907" t="s">
        <v>8991</v>
      </c>
      <c r="D275" s="1907" t="s">
        <v>13225</v>
      </c>
      <c r="E275" s="1908" t="s">
        <v>13226</v>
      </c>
      <c r="F275" s="1957">
        <v>1</v>
      </c>
      <c r="G275" s="1988">
        <v>80</v>
      </c>
      <c r="H275" s="1989">
        <v>130000</v>
      </c>
      <c r="I275" s="1675">
        <v>125351.71</v>
      </c>
      <c r="J275" s="1912">
        <v>385197.29</v>
      </c>
      <c r="K275" s="1913">
        <v>44197</v>
      </c>
      <c r="L275" s="1597" t="s">
        <v>7967</v>
      </c>
      <c r="M275" s="1914" t="s">
        <v>2310</v>
      </c>
      <c r="N275" s="1593" t="s">
        <v>3361</v>
      </c>
      <c r="O275" s="1915" t="s">
        <v>14541</v>
      </c>
      <c r="P275" s="1990"/>
      <c r="Q275" s="4062" t="s">
        <v>15953</v>
      </c>
      <c r="R275" s="1991">
        <v>6106.85</v>
      </c>
      <c r="S275" s="1918"/>
    </row>
    <row r="276" spans="1:19" ht="21.75" customHeight="1">
      <c r="A276" s="63">
        <v>59</v>
      </c>
      <c r="B276" s="508" t="s">
        <v>2321</v>
      </c>
      <c r="C276" s="93" t="s">
        <v>3676</v>
      </c>
      <c r="D276" s="93" t="s">
        <v>8183</v>
      </c>
      <c r="E276" s="298" t="s">
        <v>6273</v>
      </c>
      <c r="F276" s="1919">
        <v>1</v>
      </c>
      <c r="G276" s="377">
        <v>72</v>
      </c>
      <c r="H276" s="47">
        <v>410021</v>
      </c>
      <c r="I276" s="1675">
        <v>204022.47</v>
      </c>
      <c r="J276" s="48">
        <v>478428.17</v>
      </c>
      <c r="K276" s="242">
        <v>44197</v>
      </c>
      <c r="L276" s="16" t="s">
        <v>7967</v>
      </c>
      <c r="M276" s="302" t="s">
        <v>2310</v>
      </c>
      <c r="N276" s="7" t="s">
        <v>3361</v>
      </c>
      <c r="O276" s="57"/>
      <c r="P276" s="162"/>
      <c r="Q276" s="4062" t="s">
        <v>15954</v>
      </c>
      <c r="R276" s="227" t="s">
        <v>8180</v>
      </c>
      <c r="S276" s="97" t="s">
        <v>6274</v>
      </c>
    </row>
    <row r="277" spans="1:19" ht="21.75" customHeight="1">
      <c r="A277" s="63">
        <v>60</v>
      </c>
      <c r="B277" s="508" t="s">
        <v>2321</v>
      </c>
      <c r="C277" s="93" t="s">
        <v>3256</v>
      </c>
      <c r="D277" s="93" t="s">
        <v>8184</v>
      </c>
      <c r="E277" s="298" t="s">
        <v>6795</v>
      </c>
      <c r="F277" s="1919">
        <v>1</v>
      </c>
      <c r="G277" s="377">
        <v>36</v>
      </c>
      <c r="H277" s="47">
        <v>60192</v>
      </c>
      <c r="I277" s="1675">
        <v>51672.2</v>
      </c>
      <c r="J277" s="48">
        <v>185431.91</v>
      </c>
      <c r="K277" s="242">
        <v>44197</v>
      </c>
      <c r="L277" s="16" t="s">
        <v>7967</v>
      </c>
      <c r="M277" s="302" t="s">
        <v>2310</v>
      </c>
      <c r="N277" s="7" t="s">
        <v>3361</v>
      </c>
      <c r="O277" s="57"/>
      <c r="P277" s="162"/>
      <c r="Q277" s="4062" t="s">
        <v>15955</v>
      </c>
      <c r="R277" s="227" t="s">
        <v>8180</v>
      </c>
      <c r="S277" s="232">
        <v>41269</v>
      </c>
    </row>
    <row r="278" spans="1:19" ht="21.75" customHeight="1">
      <c r="A278" s="63">
        <v>61</v>
      </c>
      <c r="B278" s="508" t="s">
        <v>2321</v>
      </c>
      <c r="C278" s="93" t="s">
        <v>3257</v>
      </c>
      <c r="D278" s="93" t="s">
        <v>8185</v>
      </c>
      <c r="E278" s="298" t="s">
        <v>6796</v>
      </c>
      <c r="F278" s="1919">
        <v>1</v>
      </c>
      <c r="G278" s="377">
        <v>8.6999999999999993</v>
      </c>
      <c r="H278" s="47">
        <v>95196</v>
      </c>
      <c r="I278" s="1675">
        <v>89340.93</v>
      </c>
      <c r="J278" s="48">
        <v>44812.71</v>
      </c>
      <c r="K278" s="242">
        <v>44197</v>
      </c>
      <c r="L278" s="16" t="s">
        <v>7967</v>
      </c>
      <c r="M278" s="302" t="s">
        <v>2310</v>
      </c>
      <c r="N278" s="7" t="s">
        <v>3361</v>
      </c>
      <c r="O278" s="57"/>
      <c r="P278" s="162"/>
      <c r="Q278" s="4062" t="s">
        <v>15956</v>
      </c>
      <c r="R278" s="227" t="s">
        <v>8180</v>
      </c>
      <c r="S278" s="232">
        <v>41269</v>
      </c>
    </row>
    <row r="279" spans="1:19" ht="21.75" customHeight="1">
      <c r="A279" s="63">
        <v>62</v>
      </c>
      <c r="B279" s="508" t="s">
        <v>2321</v>
      </c>
      <c r="C279" s="93" t="s">
        <v>6783</v>
      </c>
      <c r="D279" s="93" t="s">
        <v>8187</v>
      </c>
      <c r="E279" s="298" t="s">
        <v>4133</v>
      </c>
      <c r="F279" s="1919">
        <v>1</v>
      </c>
      <c r="G279" s="377">
        <v>9.6</v>
      </c>
      <c r="H279" s="47">
        <v>27952</v>
      </c>
      <c r="I279" s="1675">
        <v>11748.21</v>
      </c>
      <c r="J279" s="48">
        <v>0</v>
      </c>
      <c r="K279" s="242">
        <v>44197</v>
      </c>
      <c r="L279" s="16" t="s">
        <v>7967</v>
      </c>
      <c r="M279" s="302" t="s">
        <v>2310</v>
      </c>
      <c r="N279" s="7" t="s">
        <v>3361</v>
      </c>
      <c r="O279" s="57" t="s">
        <v>14756</v>
      </c>
      <c r="P279" s="162"/>
      <c r="Q279" s="162"/>
      <c r="R279" s="227" t="s">
        <v>8180</v>
      </c>
      <c r="S279" s="97"/>
    </row>
    <row r="280" spans="1:19" ht="21.75" customHeight="1">
      <c r="A280" s="63">
        <v>63</v>
      </c>
      <c r="B280" s="508" t="s">
        <v>2321</v>
      </c>
      <c r="C280" s="93" t="s">
        <v>6783</v>
      </c>
      <c r="D280" s="93" t="s">
        <v>8186</v>
      </c>
      <c r="E280" s="298" t="s">
        <v>6784</v>
      </c>
      <c r="F280" s="1919">
        <v>1</v>
      </c>
      <c r="G280" s="377">
        <v>9.6</v>
      </c>
      <c r="H280" s="47">
        <v>27952</v>
      </c>
      <c r="I280" s="1675">
        <v>11748.2</v>
      </c>
      <c r="J280" s="48">
        <v>728206.75</v>
      </c>
      <c r="K280" s="242">
        <v>44197</v>
      </c>
      <c r="L280" s="16" t="s">
        <v>7967</v>
      </c>
      <c r="M280" s="302"/>
      <c r="N280" s="7" t="s">
        <v>3361</v>
      </c>
      <c r="O280" s="57"/>
      <c r="P280" s="162"/>
      <c r="Q280" s="4062" t="s">
        <v>15957</v>
      </c>
      <c r="R280" s="227" t="s">
        <v>8180</v>
      </c>
      <c r="S280" s="97"/>
    </row>
    <row r="281" spans="1:19" ht="21.75" customHeight="1">
      <c r="A281" s="63">
        <v>65</v>
      </c>
      <c r="B281" s="508" t="s">
        <v>2321</v>
      </c>
      <c r="C281" s="93" t="s">
        <v>3193</v>
      </c>
      <c r="D281" s="93" t="s">
        <v>3261</v>
      </c>
      <c r="E281" s="298" t="s">
        <v>4133</v>
      </c>
      <c r="F281" s="1919">
        <v>1</v>
      </c>
      <c r="G281" s="378">
        <v>0</v>
      </c>
      <c r="H281" s="47">
        <v>1750</v>
      </c>
      <c r="I281" s="47">
        <f t="shared" ref="I281:I313" si="0">H281-R281</f>
        <v>1750</v>
      </c>
      <c r="J281" s="48">
        <v>0</v>
      </c>
      <c r="K281" s="242">
        <v>44197</v>
      </c>
      <c r="L281" s="4427" t="s">
        <v>7967</v>
      </c>
      <c r="M281" s="302" t="s">
        <v>2310</v>
      </c>
      <c r="N281" s="7" t="s">
        <v>3361</v>
      </c>
      <c r="O281" s="57"/>
      <c r="P281" s="162"/>
      <c r="Q281" s="162"/>
      <c r="R281" s="231">
        <v>0</v>
      </c>
      <c r="S281" s="97"/>
    </row>
    <row r="282" spans="1:19" ht="21.75" customHeight="1">
      <c r="A282" s="63">
        <v>66</v>
      </c>
      <c r="B282" s="508" t="s">
        <v>2321</v>
      </c>
      <c r="C282" s="93" t="s">
        <v>3193</v>
      </c>
      <c r="D282" s="93" t="s">
        <v>3262</v>
      </c>
      <c r="E282" s="298" t="s">
        <v>4133</v>
      </c>
      <c r="F282" s="1919">
        <v>1</v>
      </c>
      <c r="G282" s="378">
        <v>0</v>
      </c>
      <c r="H282" s="47">
        <v>1650</v>
      </c>
      <c r="I282" s="47">
        <f t="shared" si="0"/>
        <v>1650</v>
      </c>
      <c r="J282" s="48">
        <v>0</v>
      </c>
      <c r="K282" s="242">
        <v>44197</v>
      </c>
      <c r="L282" s="4427"/>
      <c r="M282" s="302" t="s">
        <v>2310</v>
      </c>
      <c r="N282" s="7" t="s">
        <v>3361</v>
      </c>
      <c r="O282" s="57"/>
      <c r="P282" s="162"/>
      <c r="Q282" s="162"/>
      <c r="R282" s="231">
        <v>0</v>
      </c>
      <c r="S282" s="97"/>
    </row>
    <row r="283" spans="1:19" ht="21.75" customHeight="1">
      <c r="A283" s="63">
        <v>67</v>
      </c>
      <c r="B283" s="508" t="s">
        <v>2321</v>
      </c>
      <c r="C283" s="93" t="s">
        <v>3193</v>
      </c>
      <c r="D283" s="93" t="s">
        <v>3263</v>
      </c>
      <c r="E283" s="298" t="s">
        <v>4133</v>
      </c>
      <c r="F283" s="1919">
        <v>1</v>
      </c>
      <c r="G283" s="378">
        <v>0</v>
      </c>
      <c r="H283" s="47">
        <v>620</v>
      </c>
      <c r="I283" s="47">
        <f t="shared" si="0"/>
        <v>620</v>
      </c>
      <c r="J283" s="48">
        <v>0</v>
      </c>
      <c r="K283" s="242">
        <v>44197</v>
      </c>
      <c r="L283" s="4427"/>
      <c r="M283" s="302" t="s">
        <v>2310</v>
      </c>
      <c r="N283" s="7" t="s">
        <v>3361</v>
      </c>
      <c r="O283" s="57"/>
      <c r="P283" s="162"/>
      <c r="Q283" s="162"/>
      <c r="R283" s="231">
        <v>0</v>
      </c>
      <c r="S283" s="97"/>
    </row>
    <row r="284" spans="1:19" ht="21.75" customHeight="1">
      <c r="A284" s="63">
        <v>68</v>
      </c>
      <c r="B284" s="508" t="s">
        <v>2321</v>
      </c>
      <c r="C284" s="93" t="s">
        <v>3193</v>
      </c>
      <c r="D284" s="93" t="s">
        <v>3264</v>
      </c>
      <c r="E284" s="298" t="s">
        <v>4133</v>
      </c>
      <c r="F284" s="1919">
        <v>1</v>
      </c>
      <c r="G284" s="378">
        <v>0</v>
      </c>
      <c r="H284" s="47">
        <v>1750</v>
      </c>
      <c r="I284" s="47">
        <f t="shared" si="0"/>
        <v>1750</v>
      </c>
      <c r="J284" s="48">
        <v>0</v>
      </c>
      <c r="K284" s="242">
        <v>44197</v>
      </c>
      <c r="L284" s="4427"/>
      <c r="M284" s="302" t="s">
        <v>2310</v>
      </c>
      <c r="N284" s="7" t="s">
        <v>3361</v>
      </c>
      <c r="O284" s="57"/>
      <c r="P284" s="162"/>
      <c r="Q284" s="162"/>
      <c r="R284" s="231">
        <v>0</v>
      </c>
      <c r="S284" s="97"/>
    </row>
    <row r="285" spans="1:19" ht="21.75" customHeight="1">
      <c r="A285" s="63">
        <v>69</v>
      </c>
      <c r="B285" s="508" t="s">
        <v>2321</v>
      </c>
      <c r="C285" s="93" t="s">
        <v>3193</v>
      </c>
      <c r="D285" s="93" t="s">
        <v>3265</v>
      </c>
      <c r="E285" s="298" t="s">
        <v>4133</v>
      </c>
      <c r="F285" s="1919">
        <v>1</v>
      </c>
      <c r="G285" s="378">
        <v>0</v>
      </c>
      <c r="H285" s="47">
        <v>1750</v>
      </c>
      <c r="I285" s="47">
        <f t="shared" si="0"/>
        <v>1750</v>
      </c>
      <c r="J285" s="48">
        <v>0</v>
      </c>
      <c r="K285" s="242">
        <v>44197</v>
      </c>
      <c r="L285" s="4427" t="s">
        <v>7967</v>
      </c>
      <c r="M285" s="302" t="s">
        <v>2310</v>
      </c>
      <c r="N285" s="7" t="s">
        <v>3361</v>
      </c>
      <c r="O285" s="57"/>
      <c r="P285" s="162"/>
      <c r="Q285" s="162"/>
      <c r="R285" s="231">
        <v>0</v>
      </c>
      <c r="S285" s="97"/>
    </row>
    <row r="286" spans="1:19" ht="21.75" customHeight="1">
      <c r="A286" s="63">
        <v>70</v>
      </c>
      <c r="B286" s="508" t="s">
        <v>2321</v>
      </c>
      <c r="C286" s="93" t="s">
        <v>3193</v>
      </c>
      <c r="D286" s="93" t="s">
        <v>3266</v>
      </c>
      <c r="E286" s="298" t="s">
        <v>4133</v>
      </c>
      <c r="F286" s="1919">
        <v>1</v>
      </c>
      <c r="G286" s="378">
        <v>0</v>
      </c>
      <c r="H286" s="47">
        <v>1750</v>
      </c>
      <c r="I286" s="47">
        <f t="shared" si="0"/>
        <v>1750</v>
      </c>
      <c r="J286" s="48">
        <v>0</v>
      </c>
      <c r="K286" s="242">
        <v>44197</v>
      </c>
      <c r="L286" s="4427"/>
      <c r="M286" s="302" t="s">
        <v>2310</v>
      </c>
      <c r="N286" s="7" t="s">
        <v>3361</v>
      </c>
      <c r="O286" s="57"/>
      <c r="P286" s="162"/>
      <c r="Q286" s="162"/>
      <c r="R286" s="231">
        <v>0</v>
      </c>
      <c r="S286" s="97"/>
    </row>
    <row r="287" spans="1:19" ht="21.75" customHeight="1">
      <c r="A287" s="63">
        <v>71</v>
      </c>
      <c r="B287" s="508" t="s">
        <v>2321</v>
      </c>
      <c r="C287" s="93" t="s">
        <v>3193</v>
      </c>
      <c r="D287" s="93" t="s">
        <v>3267</v>
      </c>
      <c r="E287" s="298" t="s">
        <v>4133</v>
      </c>
      <c r="F287" s="1919">
        <v>1</v>
      </c>
      <c r="G287" s="378">
        <v>0</v>
      </c>
      <c r="H287" s="47">
        <v>1650</v>
      </c>
      <c r="I287" s="47">
        <f t="shared" si="0"/>
        <v>1650</v>
      </c>
      <c r="J287" s="48">
        <v>0</v>
      </c>
      <c r="K287" s="242">
        <v>44197</v>
      </c>
      <c r="L287" s="4427"/>
      <c r="M287" s="302" t="s">
        <v>2310</v>
      </c>
      <c r="N287" s="7" t="s">
        <v>3361</v>
      </c>
      <c r="O287" s="57"/>
      <c r="P287" s="162"/>
      <c r="Q287" s="162"/>
      <c r="R287" s="231">
        <v>0</v>
      </c>
      <c r="S287" s="97"/>
    </row>
    <row r="288" spans="1:19" ht="21.75" customHeight="1">
      <c r="A288" s="63">
        <v>72</v>
      </c>
      <c r="B288" s="508" t="s">
        <v>2321</v>
      </c>
      <c r="C288" s="93" t="s">
        <v>3193</v>
      </c>
      <c r="D288" s="93" t="s">
        <v>2625</v>
      </c>
      <c r="E288" s="298" t="s">
        <v>4133</v>
      </c>
      <c r="F288" s="1919">
        <v>1</v>
      </c>
      <c r="G288" s="378">
        <v>0</v>
      </c>
      <c r="H288" s="47">
        <v>1650</v>
      </c>
      <c r="I288" s="47">
        <f t="shared" si="0"/>
        <v>1650</v>
      </c>
      <c r="J288" s="48">
        <v>0</v>
      </c>
      <c r="K288" s="242">
        <v>44197</v>
      </c>
      <c r="L288" s="4427"/>
      <c r="M288" s="302" t="s">
        <v>2310</v>
      </c>
      <c r="N288" s="7" t="s">
        <v>3361</v>
      </c>
      <c r="O288" s="57"/>
      <c r="P288" s="162"/>
      <c r="Q288" s="162"/>
      <c r="R288" s="231">
        <v>0</v>
      </c>
      <c r="S288" s="97"/>
    </row>
    <row r="289" spans="1:19" ht="21.75" customHeight="1">
      <c r="A289" s="63">
        <v>73</v>
      </c>
      <c r="B289" s="508" t="s">
        <v>2321</v>
      </c>
      <c r="C289" s="93" t="s">
        <v>3193</v>
      </c>
      <c r="D289" s="93" t="s">
        <v>3268</v>
      </c>
      <c r="E289" s="298" t="s">
        <v>4133</v>
      </c>
      <c r="F289" s="1919">
        <v>1</v>
      </c>
      <c r="G289" s="378">
        <v>0</v>
      </c>
      <c r="H289" s="47">
        <v>1750</v>
      </c>
      <c r="I289" s="47">
        <f t="shared" si="0"/>
        <v>1750</v>
      </c>
      <c r="J289" s="48">
        <v>0</v>
      </c>
      <c r="K289" s="242">
        <v>44197</v>
      </c>
      <c r="L289" s="4427" t="s">
        <v>7967</v>
      </c>
      <c r="M289" s="302" t="s">
        <v>2310</v>
      </c>
      <c r="N289" s="7" t="s">
        <v>3361</v>
      </c>
      <c r="O289" s="57"/>
      <c r="P289" s="162"/>
      <c r="Q289" s="162"/>
      <c r="R289" s="231">
        <v>0</v>
      </c>
      <c r="S289" s="97"/>
    </row>
    <row r="290" spans="1:19" ht="21.75" customHeight="1">
      <c r="A290" s="63">
        <v>74</v>
      </c>
      <c r="B290" s="508" t="s">
        <v>2321</v>
      </c>
      <c r="C290" s="93" t="s">
        <v>3193</v>
      </c>
      <c r="D290" s="93" t="s">
        <v>2624</v>
      </c>
      <c r="E290" s="298" t="s">
        <v>4133</v>
      </c>
      <c r="F290" s="1919">
        <v>1</v>
      </c>
      <c r="G290" s="378">
        <v>0</v>
      </c>
      <c r="H290" s="47">
        <v>1750</v>
      </c>
      <c r="I290" s="47">
        <f t="shared" si="0"/>
        <v>1750</v>
      </c>
      <c r="J290" s="48">
        <v>0</v>
      </c>
      <c r="K290" s="242">
        <v>44197</v>
      </c>
      <c r="L290" s="4427"/>
      <c r="M290" s="302" t="s">
        <v>2310</v>
      </c>
      <c r="N290" s="7" t="s">
        <v>3361</v>
      </c>
      <c r="O290" s="57"/>
      <c r="P290" s="162"/>
      <c r="Q290" s="162"/>
      <c r="R290" s="231">
        <v>0</v>
      </c>
      <c r="S290" s="97"/>
    </row>
    <row r="291" spans="1:19" ht="21.75" customHeight="1">
      <c r="A291" s="63">
        <v>75</v>
      </c>
      <c r="B291" s="508" t="s">
        <v>2321</v>
      </c>
      <c r="C291" s="93" t="s">
        <v>3193</v>
      </c>
      <c r="D291" s="93" t="s">
        <v>3269</v>
      </c>
      <c r="E291" s="298" t="s">
        <v>4133</v>
      </c>
      <c r="F291" s="1919">
        <v>1</v>
      </c>
      <c r="G291" s="378">
        <v>0</v>
      </c>
      <c r="H291" s="47">
        <v>620</v>
      </c>
      <c r="I291" s="47">
        <f t="shared" si="0"/>
        <v>620</v>
      </c>
      <c r="J291" s="48">
        <v>0</v>
      </c>
      <c r="K291" s="242">
        <v>44197</v>
      </c>
      <c r="L291" s="4427"/>
      <c r="M291" s="302" t="s">
        <v>2310</v>
      </c>
      <c r="N291" s="7" t="s">
        <v>3361</v>
      </c>
      <c r="O291" s="57"/>
      <c r="P291" s="162"/>
      <c r="Q291" s="162"/>
      <c r="R291" s="231">
        <v>0</v>
      </c>
      <c r="S291" s="97"/>
    </row>
    <row r="292" spans="1:19" ht="21.75" customHeight="1">
      <c r="A292" s="63">
        <v>76</v>
      </c>
      <c r="B292" s="508" t="s">
        <v>2321</v>
      </c>
      <c r="C292" s="93" t="s">
        <v>3193</v>
      </c>
      <c r="D292" s="93" t="s">
        <v>3270</v>
      </c>
      <c r="E292" s="298" t="s">
        <v>4133</v>
      </c>
      <c r="F292" s="1919">
        <v>1</v>
      </c>
      <c r="G292" s="378">
        <v>0</v>
      </c>
      <c r="H292" s="47">
        <v>1650</v>
      </c>
      <c r="I292" s="47">
        <f t="shared" si="0"/>
        <v>1650</v>
      </c>
      <c r="J292" s="48">
        <v>0</v>
      </c>
      <c r="K292" s="242">
        <v>44197</v>
      </c>
      <c r="L292" s="4427"/>
      <c r="M292" s="302" t="s">
        <v>2310</v>
      </c>
      <c r="N292" s="7" t="s">
        <v>3361</v>
      </c>
      <c r="O292" s="57"/>
      <c r="P292" s="162"/>
      <c r="Q292" s="162"/>
      <c r="R292" s="231">
        <v>0</v>
      </c>
      <c r="S292" s="97"/>
    </row>
    <row r="293" spans="1:19" ht="21.75" customHeight="1">
      <c r="A293" s="63">
        <v>77</v>
      </c>
      <c r="B293" s="508" t="s">
        <v>2321</v>
      </c>
      <c r="C293" s="93" t="s">
        <v>3193</v>
      </c>
      <c r="D293" s="93" t="s">
        <v>3271</v>
      </c>
      <c r="E293" s="298" t="s">
        <v>4133</v>
      </c>
      <c r="F293" s="1919">
        <v>1</v>
      </c>
      <c r="G293" s="378">
        <v>0</v>
      </c>
      <c r="H293" s="47">
        <v>1750</v>
      </c>
      <c r="I293" s="47">
        <f t="shared" si="0"/>
        <v>1750</v>
      </c>
      <c r="J293" s="48">
        <v>0</v>
      </c>
      <c r="K293" s="242">
        <v>44197</v>
      </c>
      <c r="L293" s="4427" t="s">
        <v>7967</v>
      </c>
      <c r="M293" s="302" t="s">
        <v>2310</v>
      </c>
      <c r="N293" s="7" t="s">
        <v>3361</v>
      </c>
      <c r="O293" s="57"/>
      <c r="P293" s="162"/>
      <c r="Q293" s="162"/>
      <c r="R293" s="231">
        <v>0</v>
      </c>
      <c r="S293" s="97"/>
    </row>
    <row r="294" spans="1:19" ht="21.75" customHeight="1">
      <c r="A294" s="63">
        <v>78</v>
      </c>
      <c r="B294" s="508" t="s">
        <v>2321</v>
      </c>
      <c r="C294" s="93" t="s">
        <v>3193</v>
      </c>
      <c r="D294" s="93" t="s">
        <v>3272</v>
      </c>
      <c r="E294" s="298" t="s">
        <v>4133</v>
      </c>
      <c r="F294" s="1919">
        <v>1</v>
      </c>
      <c r="G294" s="378">
        <v>0</v>
      </c>
      <c r="H294" s="47">
        <v>1750</v>
      </c>
      <c r="I294" s="47">
        <f t="shared" si="0"/>
        <v>1750</v>
      </c>
      <c r="J294" s="48">
        <v>0</v>
      </c>
      <c r="K294" s="242">
        <v>44197</v>
      </c>
      <c r="L294" s="4427"/>
      <c r="M294" s="302" t="s">
        <v>2310</v>
      </c>
      <c r="N294" s="7" t="s">
        <v>3361</v>
      </c>
      <c r="O294" s="57"/>
      <c r="P294" s="162"/>
      <c r="Q294" s="162"/>
      <c r="R294" s="231">
        <v>0</v>
      </c>
      <c r="S294" s="97"/>
    </row>
    <row r="295" spans="1:19" ht="21.75" customHeight="1">
      <c r="A295" s="63">
        <v>79</v>
      </c>
      <c r="B295" s="508" t="s">
        <v>2321</v>
      </c>
      <c r="C295" s="93" t="s">
        <v>3193</v>
      </c>
      <c r="D295" s="93" t="s">
        <v>3273</v>
      </c>
      <c r="E295" s="298" t="s">
        <v>4133</v>
      </c>
      <c r="F295" s="1919">
        <v>1</v>
      </c>
      <c r="G295" s="378">
        <v>0</v>
      </c>
      <c r="H295" s="47">
        <v>1750</v>
      </c>
      <c r="I295" s="47">
        <f t="shared" si="0"/>
        <v>1750</v>
      </c>
      <c r="J295" s="48">
        <v>0</v>
      </c>
      <c r="K295" s="242">
        <v>44197</v>
      </c>
      <c r="L295" s="4427"/>
      <c r="M295" s="302" t="s">
        <v>2310</v>
      </c>
      <c r="N295" s="7" t="s">
        <v>3361</v>
      </c>
      <c r="O295" s="57"/>
      <c r="P295" s="162"/>
      <c r="Q295" s="162"/>
      <c r="R295" s="231">
        <v>0</v>
      </c>
      <c r="S295" s="97"/>
    </row>
    <row r="296" spans="1:19" ht="21.75" customHeight="1">
      <c r="A296" s="63">
        <v>80</v>
      </c>
      <c r="B296" s="508" t="s">
        <v>2321</v>
      </c>
      <c r="C296" s="93" t="s">
        <v>3193</v>
      </c>
      <c r="D296" s="93" t="s">
        <v>3274</v>
      </c>
      <c r="E296" s="298" t="s">
        <v>4133</v>
      </c>
      <c r="F296" s="1919">
        <v>1</v>
      </c>
      <c r="G296" s="378">
        <v>0</v>
      </c>
      <c r="H296" s="47">
        <v>1750</v>
      </c>
      <c r="I296" s="47">
        <f t="shared" si="0"/>
        <v>1750</v>
      </c>
      <c r="J296" s="48">
        <v>0</v>
      </c>
      <c r="K296" s="242">
        <v>44197</v>
      </c>
      <c r="L296" s="4427"/>
      <c r="M296" s="302" t="s">
        <v>2310</v>
      </c>
      <c r="N296" s="7" t="s">
        <v>3361</v>
      </c>
      <c r="O296" s="57"/>
      <c r="P296" s="162"/>
      <c r="Q296" s="162"/>
      <c r="R296" s="231">
        <v>0</v>
      </c>
      <c r="S296" s="97"/>
    </row>
    <row r="297" spans="1:19" ht="21.75" customHeight="1">
      <c r="A297" s="63">
        <v>81</v>
      </c>
      <c r="B297" s="508" t="s">
        <v>2321</v>
      </c>
      <c r="C297" s="93" t="s">
        <v>3193</v>
      </c>
      <c r="D297" s="93" t="s">
        <v>3275</v>
      </c>
      <c r="E297" s="298" t="s">
        <v>4133</v>
      </c>
      <c r="F297" s="1919">
        <v>1</v>
      </c>
      <c r="G297" s="378">
        <v>0</v>
      </c>
      <c r="H297" s="47">
        <v>1750</v>
      </c>
      <c r="I297" s="47">
        <f t="shared" si="0"/>
        <v>1750</v>
      </c>
      <c r="J297" s="48">
        <v>0</v>
      </c>
      <c r="K297" s="242">
        <v>44197</v>
      </c>
      <c r="L297" s="4427" t="s">
        <v>7967</v>
      </c>
      <c r="M297" s="302" t="s">
        <v>2310</v>
      </c>
      <c r="N297" s="7" t="s">
        <v>3361</v>
      </c>
      <c r="O297" s="57"/>
      <c r="P297" s="162"/>
      <c r="Q297" s="162"/>
      <c r="R297" s="231">
        <v>0</v>
      </c>
      <c r="S297" s="97"/>
    </row>
    <row r="298" spans="1:19" ht="21.75" customHeight="1">
      <c r="A298" s="63">
        <v>82</v>
      </c>
      <c r="B298" s="508" t="s">
        <v>2321</v>
      </c>
      <c r="C298" s="93" t="s">
        <v>3193</v>
      </c>
      <c r="D298" s="93" t="s">
        <v>3276</v>
      </c>
      <c r="E298" s="298" t="s">
        <v>4133</v>
      </c>
      <c r="F298" s="1919">
        <v>1</v>
      </c>
      <c r="G298" s="378">
        <v>0</v>
      </c>
      <c r="H298" s="47">
        <v>1650</v>
      </c>
      <c r="I298" s="47">
        <f t="shared" si="0"/>
        <v>1650</v>
      </c>
      <c r="J298" s="48">
        <v>0</v>
      </c>
      <c r="K298" s="242">
        <v>44197</v>
      </c>
      <c r="L298" s="4427"/>
      <c r="M298" s="302" t="s">
        <v>2310</v>
      </c>
      <c r="N298" s="7" t="s">
        <v>3361</v>
      </c>
      <c r="O298" s="57"/>
      <c r="P298" s="162"/>
      <c r="Q298" s="162"/>
      <c r="R298" s="231">
        <v>0</v>
      </c>
      <c r="S298" s="97"/>
    </row>
    <row r="299" spans="1:19" ht="21.75" customHeight="1">
      <c r="A299" s="63">
        <v>83</v>
      </c>
      <c r="B299" s="508" t="s">
        <v>2321</v>
      </c>
      <c r="C299" s="93" t="s">
        <v>3193</v>
      </c>
      <c r="D299" s="93" t="s">
        <v>3277</v>
      </c>
      <c r="E299" s="298" t="s">
        <v>4133</v>
      </c>
      <c r="F299" s="1919">
        <v>1</v>
      </c>
      <c r="G299" s="378">
        <v>0</v>
      </c>
      <c r="H299" s="47">
        <v>1650</v>
      </c>
      <c r="I299" s="47">
        <f t="shared" si="0"/>
        <v>1650</v>
      </c>
      <c r="J299" s="48">
        <v>0</v>
      </c>
      <c r="K299" s="242">
        <v>44197</v>
      </c>
      <c r="L299" s="4427"/>
      <c r="M299" s="302" t="s">
        <v>2310</v>
      </c>
      <c r="N299" s="7" t="s">
        <v>3361</v>
      </c>
      <c r="O299" s="57"/>
      <c r="P299" s="162"/>
      <c r="Q299" s="162"/>
      <c r="R299" s="231">
        <v>0</v>
      </c>
      <c r="S299" s="97"/>
    </row>
    <row r="300" spans="1:19" ht="21.75" customHeight="1">
      <c r="A300" s="63">
        <v>84</v>
      </c>
      <c r="B300" s="508" t="s">
        <v>2321</v>
      </c>
      <c r="C300" s="93" t="s">
        <v>3193</v>
      </c>
      <c r="D300" s="93" t="s">
        <v>3278</v>
      </c>
      <c r="E300" s="298" t="s">
        <v>4133</v>
      </c>
      <c r="F300" s="1919">
        <v>1</v>
      </c>
      <c r="G300" s="377">
        <v>0</v>
      </c>
      <c r="H300" s="47">
        <v>1650</v>
      </c>
      <c r="I300" s="47">
        <f t="shared" si="0"/>
        <v>1650</v>
      </c>
      <c r="J300" s="48">
        <v>0</v>
      </c>
      <c r="K300" s="242">
        <v>44197</v>
      </c>
      <c r="L300" s="4427"/>
      <c r="M300" s="302" t="s">
        <v>2310</v>
      </c>
      <c r="N300" s="7" t="s">
        <v>3361</v>
      </c>
      <c r="O300" s="57"/>
      <c r="P300" s="162"/>
      <c r="Q300" s="162"/>
      <c r="R300" s="231">
        <v>0</v>
      </c>
      <c r="S300" s="97"/>
    </row>
    <row r="301" spans="1:19" ht="21.75" customHeight="1">
      <c r="A301" s="63">
        <v>85</v>
      </c>
      <c r="B301" s="508" t="s">
        <v>2321</v>
      </c>
      <c r="C301" s="93" t="s">
        <v>3193</v>
      </c>
      <c r="D301" s="93" t="s">
        <v>3279</v>
      </c>
      <c r="E301" s="298" t="s">
        <v>4133</v>
      </c>
      <c r="F301" s="1919">
        <v>1</v>
      </c>
      <c r="G301" s="377">
        <v>0</v>
      </c>
      <c r="H301" s="47">
        <v>1750</v>
      </c>
      <c r="I301" s="47">
        <f t="shared" si="0"/>
        <v>1750</v>
      </c>
      <c r="J301" s="48">
        <v>0</v>
      </c>
      <c r="K301" s="242">
        <v>44197</v>
      </c>
      <c r="L301" s="4427" t="s">
        <v>7967</v>
      </c>
      <c r="M301" s="302" t="s">
        <v>2310</v>
      </c>
      <c r="N301" s="7" t="s">
        <v>3361</v>
      </c>
      <c r="O301" s="57"/>
      <c r="P301" s="162"/>
      <c r="Q301" s="162"/>
      <c r="R301" s="231">
        <v>0</v>
      </c>
      <c r="S301" s="97"/>
    </row>
    <row r="302" spans="1:19" ht="21.75" customHeight="1">
      <c r="A302" s="63">
        <v>86</v>
      </c>
      <c r="B302" s="508" t="s">
        <v>2321</v>
      </c>
      <c r="C302" s="93" t="s">
        <v>3193</v>
      </c>
      <c r="D302" s="93" t="s">
        <v>3280</v>
      </c>
      <c r="E302" s="298" t="s">
        <v>4133</v>
      </c>
      <c r="F302" s="1919">
        <v>1</v>
      </c>
      <c r="G302" s="378">
        <v>0</v>
      </c>
      <c r="H302" s="47">
        <v>980</v>
      </c>
      <c r="I302" s="47">
        <f t="shared" si="0"/>
        <v>980</v>
      </c>
      <c r="J302" s="48">
        <v>0</v>
      </c>
      <c r="K302" s="242">
        <v>44197</v>
      </c>
      <c r="L302" s="4427"/>
      <c r="M302" s="302" t="s">
        <v>2310</v>
      </c>
      <c r="N302" s="7" t="s">
        <v>3361</v>
      </c>
      <c r="O302" s="57"/>
      <c r="P302" s="162"/>
      <c r="Q302" s="162"/>
      <c r="R302" s="231">
        <v>0</v>
      </c>
      <c r="S302" s="97"/>
    </row>
    <row r="303" spans="1:19" ht="21.75" customHeight="1">
      <c r="A303" s="63">
        <v>87</v>
      </c>
      <c r="B303" s="508" t="s">
        <v>2321</v>
      </c>
      <c r="C303" s="93" t="s">
        <v>3193</v>
      </c>
      <c r="D303" s="93" t="s">
        <v>3281</v>
      </c>
      <c r="E303" s="298" t="s">
        <v>4133</v>
      </c>
      <c r="F303" s="1919">
        <v>1</v>
      </c>
      <c r="G303" s="377">
        <v>0</v>
      </c>
      <c r="H303" s="47">
        <v>980</v>
      </c>
      <c r="I303" s="47">
        <f t="shared" si="0"/>
        <v>980</v>
      </c>
      <c r="J303" s="48">
        <v>0</v>
      </c>
      <c r="K303" s="242">
        <v>44197</v>
      </c>
      <c r="L303" s="4427"/>
      <c r="M303" s="302" t="s">
        <v>2310</v>
      </c>
      <c r="N303" s="7" t="s">
        <v>3361</v>
      </c>
      <c r="O303" s="57"/>
      <c r="P303" s="162"/>
      <c r="Q303" s="162"/>
      <c r="R303" s="231">
        <v>0</v>
      </c>
      <c r="S303" s="97"/>
    </row>
    <row r="304" spans="1:19" ht="21.75" customHeight="1">
      <c r="A304" s="63">
        <v>88</v>
      </c>
      <c r="B304" s="508" t="s">
        <v>2321</v>
      </c>
      <c r="C304" s="93" t="s">
        <v>3193</v>
      </c>
      <c r="D304" s="93" t="s">
        <v>3282</v>
      </c>
      <c r="E304" s="298" t="s">
        <v>4133</v>
      </c>
      <c r="F304" s="1919">
        <v>1</v>
      </c>
      <c r="G304" s="378">
        <v>0</v>
      </c>
      <c r="H304" s="47">
        <v>1650</v>
      </c>
      <c r="I304" s="47">
        <f t="shared" si="0"/>
        <v>1650</v>
      </c>
      <c r="J304" s="48">
        <v>0</v>
      </c>
      <c r="K304" s="242">
        <v>44197</v>
      </c>
      <c r="L304" s="4427"/>
      <c r="M304" s="302" t="s">
        <v>2310</v>
      </c>
      <c r="N304" s="7" t="s">
        <v>3361</v>
      </c>
      <c r="O304" s="57"/>
      <c r="P304" s="162"/>
      <c r="Q304" s="162"/>
      <c r="R304" s="231">
        <v>0</v>
      </c>
      <c r="S304" s="97"/>
    </row>
    <row r="305" spans="1:19" ht="21.75" customHeight="1">
      <c r="A305" s="63">
        <v>89</v>
      </c>
      <c r="B305" s="508" t="s">
        <v>2321</v>
      </c>
      <c r="C305" s="93" t="s">
        <v>3193</v>
      </c>
      <c r="D305" s="93" t="s">
        <v>3283</v>
      </c>
      <c r="E305" s="298" t="s">
        <v>4133</v>
      </c>
      <c r="F305" s="1919">
        <v>1</v>
      </c>
      <c r="G305" s="377">
        <v>0</v>
      </c>
      <c r="H305" s="47">
        <v>1750</v>
      </c>
      <c r="I305" s="47">
        <f t="shared" si="0"/>
        <v>1750</v>
      </c>
      <c r="J305" s="48">
        <v>0</v>
      </c>
      <c r="K305" s="242">
        <v>44197</v>
      </c>
      <c r="L305" s="4427" t="s">
        <v>7967</v>
      </c>
      <c r="M305" s="302" t="s">
        <v>2310</v>
      </c>
      <c r="N305" s="7" t="s">
        <v>3361</v>
      </c>
      <c r="O305" s="57"/>
      <c r="P305" s="162"/>
      <c r="Q305" s="162"/>
      <c r="R305" s="231">
        <v>0</v>
      </c>
      <c r="S305" s="97"/>
    </row>
    <row r="306" spans="1:19" ht="21.75" customHeight="1">
      <c r="A306" s="63">
        <v>90</v>
      </c>
      <c r="B306" s="508" t="s">
        <v>2321</v>
      </c>
      <c r="C306" s="93" t="s">
        <v>3193</v>
      </c>
      <c r="D306" s="93" t="s">
        <v>3284</v>
      </c>
      <c r="E306" s="298" t="s">
        <v>4133</v>
      </c>
      <c r="F306" s="1919">
        <v>1</v>
      </c>
      <c r="G306" s="378">
        <v>0</v>
      </c>
      <c r="H306" s="47">
        <v>1750</v>
      </c>
      <c r="I306" s="47">
        <f t="shared" si="0"/>
        <v>1750</v>
      </c>
      <c r="J306" s="48">
        <v>0</v>
      </c>
      <c r="K306" s="242">
        <v>44197</v>
      </c>
      <c r="L306" s="4427"/>
      <c r="M306" s="302" t="s">
        <v>2310</v>
      </c>
      <c r="N306" s="7" t="s">
        <v>3361</v>
      </c>
      <c r="O306" s="57"/>
      <c r="P306" s="162"/>
      <c r="Q306" s="162"/>
      <c r="R306" s="231">
        <v>0</v>
      </c>
      <c r="S306" s="97"/>
    </row>
    <row r="307" spans="1:19" ht="21.75" customHeight="1">
      <c r="A307" s="63">
        <v>91</v>
      </c>
      <c r="B307" s="508" t="s">
        <v>2321</v>
      </c>
      <c r="C307" s="93" t="s">
        <v>3193</v>
      </c>
      <c r="D307" s="93" t="s">
        <v>3285</v>
      </c>
      <c r="E307" s="298" t="s">
        <v>4133</v>
      </c>
      <c r="F307" s="1919">
        <v>1</v>
      </c>
      <c r="G307" s="378">
        <v>0</v>
      </c>
      <c r="H307" s="47">
        <v>980</v>
      </c>
      <c r="I307" s="47">
        <f t="shared" si="0"/>
        <v>980</v>
      </c>
      <c r="J307" s="48">
        <v>0</v>
      </c>
      <c r="K307" s="242">
        <v>44197</v>
      </c>
      <c r="L307" s="4427"/>
      <c r="M307" s="302" t="s">
        <v>2310</v>
      </c>
      <c r="N307" s="7" t="s">
        <v>3361</v>
      </c>
      <c r="O307" s="57"/>
      <c r="P307" s="162"/>
      <c r="Q307" s="162"/>
      <c r="R307" s="231">
        <v>0</v>
      </c>
      <c r="S307" s="97"/>
    </row>
    <row r="308" spans="1:19" ht="21.75" customHeight="1">
      <c r="A308" s="63">
        <v>92</v>
      </c>
      <c r="B308" s="508" t="s">
        <v>2321</v>
      </c>
      <c r="C308" s="93" t="s">
        <v>3193</v>
      </c>
      <c r="D308" s="93" t="s">
        <v>3286</v>
      </c>
      <c r="E308" s="298" t="s">
        <v>4133</v>
      </c>
      <c r="F308" s="1919">
        <v>1</v>
      </c>
      <c r="G308" s="377">
        <v>0</v>
      </c>
      <c r="H308" s="47">
        <v>1750</v>
      </c>
      <c r="I308" s="47">
        <f t="shared" si="0"/>
        <v>1750</v>
      </c>
      <c r="J308" s="48">
        <v>0</v>
      </c>
      <c r="K308" s="242">
        <v>44197</v>
      </c>
      <c r="L308" s="4427"/>
      <c r="M308" s="302" t="s">
        <v>2310</v>
      </c>
      <c r="N308" s="7" t="s">
        <v>3361</v>
      </c>
      <c r="O308" s="57"/>
      <c r="P308" s="162"/>
      <c r="Q308" s="162"/>
      <c r="R308" s="231">
        <v>0</v>
      </c>
      <c r="S308" s="97"/>
    </row>
    <row r="309" spans="1:19" ht="21.75" customHeight="1">
      <c r="A309" s="63">
        <v>93</v>
      </c>
      <c r="B309" s="508" t="s">
        <v>2321</v>
      </c>
      <c r="C309" s="93" t="s">
        <v>3193</v>
      </c>
      <c r="D309" s="93" t="s">
        <v>3287</v>
      </c>
      <c r="E309" s="298" t="s">
        <v>4133</v>
      </c>
      <c r="F309" s="1919">
        <v>1</v>
      </c>
      <c r="G309" s="378">
        <v>0</v>
      </c>
      <c r="H309" s="47">
        <v>980</v>
      </c>
      <c r="I309" s="47">
        <f t="shared" si="0"/>
        <v>980</v>
      </c>
      <c r="J309" s="48">
        <v>0</v>
      </c>
      <c r="K309" s="242">
        <v>44197</v>
      </c>
      <c r="L309" s="4427" t="s">
        <v>7967</v>
      </c>
      <c r="M309" s="302" t="s">
        <v>2310</v>
      </c>
      <c r="N309" s="7" t="s">
        <v>3361</v>
      </c>
      <c r="O309" s="57"/>
      <c r="P309" s="162"/>
      <c r="Q309" s="162"/>
      <c r="R309" s="231">
        <v>0</v>
      </c>
      <c r="S309" s="97"/>
    </row>
    <row r="310" spans="1:19" ht="21.75" customHeight="1">
      <c r="A310" s="63">
        <v>94</v>
      </c>
      <c r="B310" s="508" t="s">
        <v>2321</v>
      </c>
      <c r="C310" s="93" t="s">
        <v>3193</v>
      </c>
      <c r="D310" s="93" t="s">
        <v>3288</v>
      </c>
      <c r="E310" s="298" t="s">
        <v>4133</v>
      </c>
      <c r="F310" s="1919">
        <v>1</v>
      </c>
      <c r="G310" s="378">
        <v>0</v>
      </c>
      <c r="H310" s="47">
        <v>1750</v>
      </c>
      <c r="I310" s="47">
        <f t="shared" si="0"/>
        <v>1750</v>
      </c>
      <c r="J310" s="48">
        <v>0</v>
      </c>
      <c r="K310" s="242">
        <v>44197</v>
      </c>
      <c r="L310" s="4427"/>
      <c r="M310" s="302" t="s">
        <v>2310</v>
      </c>
      <c r="N310" s="7" t="s">
        <v>3361</v>
      </c>
      <c r="O310" s="57"/>
      <c r="P310" s="162"/>
      <c r="Q310" s="162"/>
      <c r="R310" s="231">
        <v>0</v>
      </c>
      <c r="S310" s="97"/>
    </row>
    <row r="311" spans="1:19" ht="21.75" customHeight="1">
      <c r="A311" s="63">
        <v>95</v>
      </c>
      <c r="B311" s="508" t="s">
        <v>2321</v>
      </c>
      <c r="C311" s="93" t="s">
        <v>3193</v>
      </c>
      <c r="D311" s="93" t="s">
        <v>3289</v>
      </c>
      <c r="E311" s="298" t="s">
        <v>4133</v>
      </c>
      <c r="F311" s="1919">
        <v>1</v>
      </c>
      <c r="G311" s="378">
        <v>0</v>
      </c>
      <c r="H311" s="47">
        <v>1750</v>
      </c>
      <c r="I311" s="47">
        <f t="shared" si="0"/>
        <v>1750</v>
      </c>
      <c r="J311" s="48">
        <v>0</v>
      </c>
      <c r="K311" s="242">
        <v>44197</v>
      </c>
      <c r="L311" s="4427"/>
      <c r="M311" s="302" t="s">
        <v>2310</v>
      </c>
      <c r="N311" s="7" t="s">
        <v>3361</v>
      </c>
      <c r="O311" s="57"/>
      <c r="P311" s="162"/>
      <c r="Q311" s="162"/>
      <c r="R311" s="231">
        <v>0</v>
      </c>
      <c r="S311" s="97"/>
    </row>
    <row r="312" spans="1:19" ht="21.75" customHeight="1">
      <c r="A312" s="63">
        <v>96</v>
      </c>
      <c r="B312" s="508" t="s">
        <v>2321</v>
      </c>
      <c r="C312" s="93" t="s">
        <v>3193</v>
      </c>
      <c r="D312" s="93" t="s">
        <v>3290</v>
      </c>
      <c r="E312" s="298" t="s">
        <v>4133</v>
      </c>
      <c r="F312" s="1919">
        <v>1</v>
      </c>
      <c r="G312" s="378">
        <v>0</v>
      </c>
      <c r="H312" s="47">
        <v>1750</v>
      </c>
      <c r="I312" s="47">
        <f t="shared" si="0"/>
        <v>1750</v>
      </c>
      <c r="J312" s="48">
        <v>0</v>
      </c>
      <c r="K312" s="242">
        <v>44197</v>
      </c>
      <c r="L312" s="4427"/>
      <c r="M312" s="302" t="s">
        <v>2310</v>
      </c>
      <c r="N312" s="7" t="s">
        <v>3361</v>
      </c>
      <c r="O312" s="57"/>
      <c r="P312" s="162"/>
      <c r="Q312" s="162"/>
      <c r="R312" s="231">
        <v>0</v>
      </c>
      <c r="S312" s="97"/>
    </row>
    <row r="313" spans="1:19" ht="21.75" customHeight="1">
      <c r="A313" s="63">
        <v>97</v>
      </c>
      <c r="B313" s="508" t="s">
        <v>2321</v>
      </c>
      <c r="C313" s="93" t="s">
        <v>3193</v>
      </c>
      <c r="D313" s="93" t="s">
        <v>3291</v>
      </c>
      <c r="E313" s="298" t="s">
        <v>4133</v>
      </c>
      <c r="F313" s="1919">
        <v>1</v>
      </c>
      <c r="G313" s="378">
        <v>0</v>
      </c>
      <c r="H313" s="47">
        <v>980</v>
      </c>
      <c r="I313" s="47">
        <f t="shared" si="0"/>
        <v>980</v>
      </c>
      <c r="J313" s="48">
        <v>0</v>
      </c>
      <c r="K313" s="242">
        <v>44197</v>
      </c>
      <c r="L313" s="16" t="s">
        <v>7967</v>
      </c>
      <c r="M313" s="302" t="s">
        <v>2310</v>
      </c>
      <c r="N313" s="7" t="s">
        <v>3361</v>
      </c>
      <c r="O313" s="57"/>
      <c r="P313" s="162"/>
      <c r="Q313" s="162"/>
      <c r="R313" s="231">
        <v>0</v>
      </c>
      <c r="S313" s="97"/>
    </row>
    <row r="314" spans="1:19" ht="21.75" customHeight="1">
      <c r="A314" s="63">
        <v>99</v>
      </c>
      <c r="B314" s="508" t="s">
        <v>2321</v>
      </c>
      <c r="C314" s="93" t="s">
        <v>3334</v>
      </c>
      <c r="D314" s="93" t="s">
        <v>6791</v>
      </c>
      <c r="E314" s="298" t="s">
        <v>6792</v>
      </c>
      <c r="F314" s="1919">
        <v>1</v>
      </c>
      <c r="G314" s="379">
        <v>9.6</v>
      </c>
      <c r="H314" s="47">
        <v>19404</v>
      </c>
      <c r="I314" s="47">
        <v>19404</v>
      </c>
      <c r="J314" s="48">
        <v>416118.14</v>
      </c>
      <c r="K314" s="242">
        <v>44197</v>
      </c>
      <c r="L314" s="16" t="s">
        <v>7967</v>
      </c>
      <c r="M314" s="302" t="s">
        <v>2310</v>
      </c>
      <c r="N314" s="7" t="s">
        <v>3361</v>
      </c>
      <c r="O314" s="57"/>
      <c r="P314" s="162"/>
      <c r="Q314" s="4062" t="s">
        <v>15958</v>
      </c>
      <c r="R314" s="227" t="s">
        <v>8180</v>
      </c>
      <c r="S314" s="97"/>
    </row>
    <row r="315" spans="1:19" ht="21.75" customHeight="1">
      <c r="A315" s="63">
        <v>100</v>
      </c>
      <c r="B315" s="508" t="s">
        <v>8162</v>
      </c>
      <c r="C315" s="93" t="s">
        <v>3293</v>
      </c>
      <c r="D315" s="93" t="s">
        <v>8161</v>
      </c>
      <c r="E315" s="298" t="s">
        <v>8163</v>
      </c>
      <c r="F315" s="1919">
        <v>1</v>
      </c>
      <c r="G315" s="379">
        <v>14.9</v>
      </c>
      <c r="H315" s="47">
        <v>32188</v>
      </c>
      <c r="I315" s="1675">
        <v>27428.26</v>
      </c>
      <c r="J315" s="48">
        <v>449334.22</v>
      </c>
      <c r="K315" s="242">
        <v>44197</v>
      </c>
      <c r="L315" s="16" t="s">
        <v>7967</v>
      </c>
      <c r="M315" s="302" t="s">
        <v>2310</v>
      </c>
      <c r="N315" s="7" t="s">
        <v>3361</v>
      </c>
      <c r="O315" s="57"/>
      <c r="P315" s="162"/>
      <c r="Q315" s="4062" t="s">
        <v>15959</v>
      </c>
      <c r="R315" s="231">
        <v>16798.14</v>
      </c>
      <c r="S315" s="97"/>
    </row>
    <row r="316" spans="1:19" ht="21.75" customHeight="1">
      <c r="A316" s="63">
        <v>101</v>
      </c>
      <c r="B316" s="508" t="s">
        <v>2321</v>
      </c>
      <c r="C316" s="93" t="s">
        <v>3294</v>
      </c>
      <c r="D316" s="93" t="s">
        <v>6793</v>
      </c>
      <c r="E316" s="298" t="s">
        <v>6794</v>
      </c>
      <c r="F316" s="1919">
        <v>1</v>
      </c>
      <c r="G316" s="379">
        <v>40</v>
      </c>
      <c r="H316" s="47">
        <v>7519</v>
      </c>
      <c r="I316" s="47">
        <v>7519</v>
      </c>
      <c r="J316" s="48">
        <v>192000.57</v>
      </c>
      <c r="K316" s="242">
        <v>44197</v>
      </c>
      <c r="L316" s="16" t="s">
        <v>7967</v>
      </c>
      <c r="M316" s="302" t="s">
        <v>2310</v>
      </c>
      <c r="N316" s="7" t="s">
        <v>3361</v>
      </c>
      <c r="O316" s="57"/>
      <c r="P316" s="162"/>
      <c r="Q316" s="4062" t="s">
        <v>15960</v>
      </c>
      <c r="R316" s="227" t="s">
        <v>8180</v>
      </c>
      <c r="S316" s="97">
        <v>43809</v>
      </c>
    </row>
    <row r="317" spans="1:19" ht="21.75" customHeight="1">
      <c r="A317" s="63">
        <v>102</v>
      </c>
      <c r="B317" s="508" t="s">
        <v>2321</v>
      </c>
      <c r="C317" s="93" t="s">
        <v>3296</v>
      </c>
      <c r="D317" s="172" t="s">
        <v>3292</v>
      </c>
      <c r="E317" s="298" t="s">
        <v>4133</v>
      </c>
      <c r="F317" s="1919">
        <v>1</v>
      </c>
      <c r="G317" s="379">
        <v>0</v>
      </c>
      <c r="H317" s="47">
        <v>123102</v>
      </c>
      <c r="I317" s="47">
        <f>H317-R317</f>
        <v>123102</v>
      </c>
      <c r="J317" s="48">
        <v>0</v>
      </c>
      <c r="K317" s="242">
        <v>44197</v>
      </c>
      <c r="L317" s="16" t="s">
        <v>7967</v>
      </c>
      <c r="M317" s="302" t="s">
        <v>2310</v>
      </c>
      <c r="N317" s="7" t="s">
        <v>3361</v>
      </c>
      <c r="O317" s="57" t="s">
        <v>14756</v>
      </c>
      <c r="P317" s="162"/>
      <c r="Q317" s="162"/>
      <c r="R317" s="231">
        <v>0</v>
      </c>
      <c r="S317" s="97"/>
    </row>
    <row r="318" spans="1:19" ht="21.75" customHeight="1">
      <c r="A318" s="63">
        <v>103</v>
      </c>
      <c r="B318" s="508" t="s">
        <v>2321</v>
      </c>
      <c r="C318" s="93" t="s">
        <v>3297</v>
      </c>
      <c r="D318" s="172" t="s">
        <v>3295</v>
      </c>
      <c r="E318" s="298" t="s">
        <v>4133</v>
      </c>
      <c r="F318" s="1919">
        <v>1</v>
      </c>
      <c r="G318" s="379">
        <v>12</v>
      </c>
      <c r="H318" s="47">
        <v>51078</v>
      </c>
      <c r="I318" s="47">
        <f>H318-R318</f>
        <v>51078</v>
      </c>
      <c r="J318" s="48">
        <v>0</v>
      </c>
      <c r="K318" s="242">
        <v>44197</v>
      </c>
      <c r="L318" s="16" t="s">
        <v>7967</v>
      </c>
      <c r="M318" s="302" t="s">
        <v>2310</v>
      </c>
      <c r="N318" s="7" t="s">
        <v>3361</v>
      </c>
      <c r="O318" s="57" t="s">
        <v>14756</v>
      </c>
      <c r="P318" s="162"/>
      <c r="Q318" s="162"/>
      <c r="R318" s="231">
        <v>0</v>
      </c>
      <c r="S318" s="97"/>
    </row>
    <row r="319" spans="1:19" ht="21.75" customHeight="1">
      <c r="A319" s="63">
        <v>104</v>
      </c>
      <c r="B319" s="508" t="s">
        <v>2321</v>
      </c>
      <c r="C319" s="93" t="s">
        <v>3193</v>
      </c>
      <c r="D319" s="93" t="s">
        <v>3298</v>
      </c>
      <c r="E319" s="298" t="s">
        <v>4133</v>
      </c>
      <c r="F319" s="1919">
        <v>1</v>
      </c>
      <c r="G319" s="379">
        <v>0</v>
      </c>
      <c r="H319" s="47">
        <v>1720</v>
      </c>
      <c r="I319" s="1675">
        <v>411.08</v>
      </c>
      <c r="J319" s="48">
        <v>0</v>
      </c>
      <c r="K319" s="242">
        <v>44197</v>
      </c>
      <c r="L319" s="16" t="s">
        <v>7967</v>
      </c>
      <c r="M319" s="302" t="s">
        <v>2310</v>
      </c>
      <c r="N319" s="7" t="s">
        <v>3361</v>
      </c>
      <c r="O319" s="57"/>
      <c r="P319" s="162"/>
      <c r="Q319" s="162"/>
      <c r="R319" s="231">
        <v>1720</v>
      </c>
      <c r="S319" s="97"/>
    </row>
    <row r="320" spans="1:19" ht="21.75" customHeight="1">
      <c r="A320" s="63">
        <v>105</v>
      </c>
      <c r="B320" s="508" t="s">
        <v>2321</v>
      </c>
      <c r="C320" s="93" t="s">
        <v>3193</v>
      </c>
      <c r="D320" s="93" t="s">
        <v>3299</v>
      </c>
      <c r="E320" s="298" t="s">
        <v>4133</v>
      </c>
      <c r="F320" s="1919">
        <v>1</v>
      </c>
      <c r="G320" s="379">
        <v>0</v>
      </c>
      <c r="H320" s="47">
        <v>1720</v>
      </c>
      <c r="I320" s="1675">
        <v>411.08</v>
      </c>
      <c r="J320" s="48">
        <v>0</v>
      </c>
      <c r="K320" s="242">
        <v>44197</v>
      </c>
      <c r="L320" s="16" t="s">
        <v>7967</v>
      </c>
      <c r="M320" s="302" t="s">
        <v>2310</v>
      </c>
      <c r="N320" s="7" t="s">
        <v>3361</v>
      </c>
      <c r="O320" s="57"/>
      <c r="P320" s="162"/>
      <c r="Q320" s="162"/>
      <c r="R320" s="231">
        <v>1720</v>
      </c>
      <c r="S320" s="97"/>
    </row>
    <row r="321" spans="1:19" ht="21.75" customHeight="1">
      <c r="A321" s="63">
        <v>106</v>
      </c>
      <c r="B321" s="508" t="s">
        <v>8162</v>
      </c>
      <c r="C321" s="125" t="s">
        <v>6803</v>
      </c>
      <c r="D321" s="125" t="s">
        <v>7010</v>
      </c>
      <c r="E321" s="298" t="s">
        <v>6804</v>
      </c>
      <c r="F321" s="1919">
        <v>1</v>
      </c>
      <c r="G321" s="380">
        <v>76</v>
      </c>
      <c r="H321" s="166">
        <v>180404</v>
      </c>
      <c r="I321" s="1675">
        <v>174886.04</v>
      </c>
      <c r="J321" s="48">
        <v>391787.45</v>
      </c>
      <c r="K321" s="242">
        <v>44197</v>
      </c>
      <c r="L321" s="16" t="s">
        <v>7967</v>
      </c>
      <c r="M321" s="302" t="s">
        <v>2310</v>
      </c>
      <c r="N321" s="7" t="s">
        <v>3361</v>
      </c>
      <c r="O321" s="57"/>
      <c r="P321" s="162"/>
      <c r="Q321" s="4062" t="s">
        <v>15961</v>
      </c>
      <c r="R321" s="227" t="s">
        <v>8180</v>
      </c>
      <c r="S321" s="97"/>
    </row>
    <row r="322" spans="1:19" ht="21.75" customHeight="1">
      <c r="A322" s="63">
        <v>107</v>
      </c>
      <c r="B322" s="508" t="s">
        <v>2321</v>
      </c>
      <c r="C322" s="93" t="s">
        <v>3231</v>
      </c>
      <c r="D322" s="93" t="s">
        <v>8175</v>
      </c>
      <c r="E322" s="298" t="s">
        <v>6790</v>
      </c>
      <c r="F322" s="1919">
        <v>1</v>
      </c>
      <c r="G322" s="370">
        <v>5.7</v>
      </c>
      <c r="H322" s="167">
        <v>19822</v>
      </c>
      <c r="I322" s="1675">
        <v>11097.16</v>
      </c>
      <c r="J322" s="48">
        <v>312088.61</v>
      </c>
      <c r="K322" s="242">
        <v>44197</v>
      </c>
      <c r="L322" s="16" t="s">
        <v>7967</v>
      </c>
      <c r="M322" s="302" t="s">
        <v>2310</v>
      </c>
      <c r="N322" s="7" t="s">
        <v>3361</v>
      </c>
      <c r="O322" s="57"/>
      <c r="P322" s="162"/>
      <c r="Q322" s="4062" t="s">
        <v>15962</v>
      </c>
      <c r="R322" s="227" t="s">
        <v>8180</v>
      </c>
      <c r="S322" s="97"/>
    </row>
    <row r="323" spans="1:19" ht="21.75" customHeight="1">
      <c r="A323" s="63">
        <v>108</v>
      </c>
      <c r="B323" s="508" t="s">
        <v>2321</v>
      </c>
      <c r="C323" s="125" t="s">
        <v>6805</v>
      </c>
      <c r="D323" s="125" t="s">
        <v>6806</v>
      </c>
      <c r="E323" s="298" t="s">
        <v>6807</v>
      </c>
      <c r="F323" s="1919">
        <v>1</v>
      </c>
      <c r="G323" s="380">
        <v>82</v>
      </c>
      <c r="H323" s="166">
        <v>157890</v>
      </c>
      <c r="I323" s="1675">
        <v>155947.26</v>
      </c>
      <c r="J323" s="48">
        <v>422718.04</v>
      </c>
      <c r="K323" s="242">
        <v>44197</v>
      </c>
      <c r="L323" s="16" t="s">
        <v>7967</v>
      </c>
      <c r="M323" s="302" t="s">
        <v>2310</v>
      </c>
      <c r="N323" s="7" t="s">
        <v>3361</v>
      </c>
      <c r="O323" s="57"/>
      <c r="P323" s="162"/>
      <c r="Q323" s="4062" t="s">
        <v>15963</v>
      </c>
      <c r="R323" s="227" t="s">
        <v>8180</v>
      </c>
      <c r="S323" s="97"/>
    </row>
    <row r="324" spans="1:19" ht="21.75" customHeight="1">
      <c r="A324" s="63">
        <v>109</v>
      </c>
      <c r="B324" s="508" t="s">
        <v>2321</v>
      </c>
      <c r="C324" s="93" t="s">
        <v>3231</v>
      </c>
      <c r="D324" s="93" t="s">
        <v>3300</v>
      </c>
      <c r="E324" s="298" t="s">
        <v>4133</v>
      </c>
      <c r="F324" s="1919">
        <v>1</v>
      </c>
      <c r="G324" s="370">
        <v>9.6</v>
      </c>
      <c r="H324" s="167">
        <v>13478</v>
      </c>
      <c r="I324" s="1675">
        <v>5804.83</v>
      </c>
      <c r="J324" s="48">
        <v>0</v>
      </c>
      <c r="K324" s="242">
        <v>44197</v>
      </c>
      <c r="L324" s="16" t="s">
        <v>7967</v>
      </c>
      <c r="M324" s="302" t="s">
        <v>2310</v>
      </c>
      <c r="N324" s="7" t="s">
        <v>3361</v>
      </c>
      <c r="O324" s="57" t="s">
        <v>14756</v>
      </c>
      <c r="P324" s="162"/>
      <c r="Q324" s="162"/>
      <c r="R324" s="227">
        <v>10081.42</v>
      </c>
      <c r="S324" s="97"/>
    </row>
    <row r="325" spans="1:19" ht="21.75" customHeight="1">
      <c r="A325" s="63">
        <v>110</v>
      </c>
      <c r="B325" s="508" t="s">
        <v>2321</v>
      </c>
      <c r="C325" s="125" t="s">
        <v>6808</v>
      </c>
      <c r="D325" s="125" t="s">
        <v>7009</v>
      </c>
      <c r="E325" s="298" t="s">
        <v>6982</v>
      </c>
      <c r="F325" s="1919">
        <v>1</v>
      </c>
      <c r="G325" s="380">
        <v>120</v>
      </c>
      <c r="H325" s="166">
        <v>22785.87</v>
      </c>
      <c r="I325" s="1675">
        <v>5443.19</v>
      </c>
      <c r="J325" s="48">
        <v>618611.76</v>
      </c>
      <c r="K325" s="242">
        <v>44197</v>
      </c>
      <c r="L325" s="16" t="s">
        <v>7967</v>
      </c>
      <c r="M325" s="302" t="s">
        <v>2310</v>
      </c>
      <c r="N325" s="7" t="s">
        <v>3361</v>
      </c>
      <c r="O325" s="57"/>
      <c r="P325" s="162"/>
      <c r="Q325" s="4062" t="s">
        <v>15964</v>
      </c>
      <c r="R325" s="227" t="s">
        <v>8180</v>
      </c>
      <c r="S325" s="97"/>
    </row>
    <row r="326" spans="1:19" ht="21.75" customHeight="1">
      <c r="A326" s="63">
        <v>111</v>
      </c>
      <c r="B326" s="508" t="s">
        <v>2321</v>
      </c>
      <c r="C326" s="125" t="s">
        <v>3231</v>
      </c>
      <c r="D326" s="125" t="s">
        <v>8188</v>
      </c>
      <c r="E326" s="298" t="s">
        <v>8189</v>
      </c>
      <c r="F326" s="1919">
        <v>1</v>
      </c>
      <c r="G326" s="380">
        <v>1.8</v>
      </c>
      <c r="H326" s="166">
        <v>20018</v>
      </c>
      <c r="I326" s="1675">
        <v>4782.34</v>
      </c>
      <c r="J326" s="48">
        <v>599112.29</v>
      </c>
      <c r="K326" s="242">
        <v>44197</v>
      </c>
      <c r="L326" s="16" t="s">
        <v>7967</v>
      </c>
      <c r="M326" s="302" t="s">
        <v>2310</v>
      </c>
      <c r="N326" s="7" t="s">
        <v>3361</v>
      </c>
      <c r="O326" s="57"/>
      <c r="P326" s="162"/>
      <c r="Q326" s="4062" t="s">
        <v>15965</v>
      </c>
      <c r="R326" s="227" t="s">
        <v>8180</v>
      </c>
      <c r="S326" s="97"/>
    </row>
    <row r="327" spans="1:19" ht="21.75" customHeight="1">
      <c r="A327" s="63">
        <v>112</v>
      </c>
      <c r="B327" s="508" t="s">
        <v>2321</v>
      </c>
      <c r="C327" s="93" t="s">
        <v>3193</v>
      </c>
      <c r="D327" s="93" t="s">
        <v>3302</v>
      </c>
      <c r="E327" s="298" t="s">
        <v>4133</v>
      </c>
      <c r="F327" s="1919">
        <v>1</v>
      </c>
      <c r="G327" s="370">
        <v>0</v>
      </c>
      <c r="H327" s="167">
        <v>1820</v>
      </c>
      <c r="I327" s="47">
        <f>H327-R327</f>
        <v>1820</v>
      </c>
      <c r="J327" s="48">
        <v>0</v>
      </c>
      <c r="K327" s="242">
        <v>44197</v>
      </c>
      <c r="L327" s="16" t="s">
        <v>7967</v>
      </c>
      <c r="M327" s="302" t="s">
        <v>2310</v>
      </c>
      <c r="N327" s="7" t="s">
        <v>3361</v>
      </c>
      <c r="O327" s="57"/>
      <c r="P327" s="162"/>
      <c r="Q327" s="162"/>
      <c r="R327" s="227">
        <v>0</v>
      </c>
      <c r="S327" s="97"/>
    </row>
    <row r="328" spans="1:19" ht="21.75" customHeight="1">
      <c r="A328" s="63">
        <v>113</v>
      </c>
      <c r="B328" s="508" t="s">
        <v>2321</v>
      </c>
      <c r="C328" s="93" t="s">
        <v>3193</v>
      </c>
      <c r="D328" s="93" t="s">
        <v>3303</v>
      </c>
      <c r="E328" s="298" t="s">
        <v>4133</v>
      </c>
      <c r="F328" s="1919">
        <v>1</v>
      </c>
      <c r="G328" s="370">
        <v>0</v>
      </c>
      <c r="H328" s="167">
        <v>1820</v>
      </c>
      <c r="I328" s="47">
        <f>H328-R328</f>
        <v>1820</v>
      </c>
      <c r="J328" s="48">
        <v>0</v>
      </c>
      <c r="K328" s="242">
        <v>44197</v>
      </c>
      <c r="L328" s="16" t="s">
        <v>7967</v>
      </c>
      <c r="M328" s="302" t="s">
        <v>2310</v>
      </c>
      <c r="N328" s="7" t="s">
        <v>3361</v>
      </c>
      <c r="O328" s="57"/>
      <c r="P328" s="162"/>
      <c r="Q328" s="162"/>
      <c r="R328" s="227">
        <v>0</v>
      </c>
      <c r="S328" s="97"/>
    </row>
    <row r="329" spans="1:19" ht="21.75" customHeight="1">
      <c r="A329" s="63">
        <v>114</v>
      </c>
      <c r="B329" s="508" t="s">
        <v>2321</v>
      </c>
      <c r="C329" s="93" t="s">
        <v>3193</v>
      </c>
      <c r="D329" s="93" t="s">
        <v>3304</v>
      </c>
      <c r="E329" s="298" t="s">
        <v>4133</v>
      </c>
      <c r="F329" s="1919">
        <v>1</v>
      </c>
      <c r="G329" s="370">
        <v>0</v>
      </c>
      <c r="H329" s="167">
        <v>1820</v>
      </c>
      <c r="I329" s="47">
        <f>H329-R329</f>
        <v>1820</v>
      </c>
      <c r="J329" s="48">
        <v>0</v>
      </c>
      <c r="K329" s="242">
        <v>44197</v>
      </c>
      <c r="L329" s="16" t="s">
        <v>7967</v>
      </c>
      <c r="M329" s="302" t="s">
        <v>2310</v>
      </c>
      <c r="N329" s="7" t="s">
        <v>3361</v>
      </c>
      <c r="O329" s="57"/>
      <c r="P329" s="162"/>
      <c r="Q329" s="162"/>
      <c r="R329" s="227">
        <v>0</v>
      </c>
      <c r="S329" s="97"/>
    </row>
    <row r="330" spans="1:19" ht="21.75" customHeight="1">
      <c r="A330" s="63">
        <v>115</v>
      </c>
      <c r="B330" s="508" t="s">
        <v>2321</v>
      </c>
      <c r="C330" s="93" t="s">
        <v>3193</v>
      </c>
      <c r="D330" s="93" t="s">
        <v>3305</v>
      </c>
      <c r="E330" s="298" t="s">
        <v>4133</v>
      </c>
      <c r="F330" s="1919">
        <v>1</v>
      </c>
      <c r="G330" s="370">
        <v>0</v>
      </c>
      <c r="H330" s="167">
        <v>2600</v>
      </c>
      <c r="I330" s="47">
        <f>H330-R330</f>
        <v>2600</v>
      </c>
      <c r="J330" s="48">
        <v>0</v>
      </c>
      <c r="K330" s="242">
        <v>44197</v>
      </c>
      <c r="L330" s="16" t="s">
        <v>7967</v>
      </c>
      <c r="M330" s="302" t="s">
        <v>2310</v>
      </c>
      <c r="N330" s="7" t="s">
        <v>3361</v>
      </c>
      <c r="O330" s="57"/>
      <c r="P330" s="162"/>
      <c r="Q330" s="162"/>
      <c r="R330" s="227">
        <v>0</v>
      </c>
      <c r="S330" s="97"/>
    </row>
    <row r="331" spans="1:19" ht="21.75" customHeight="1">
      <c r="A331" s="63">
        <v>116</v>
      </c>
      <c r="B331" s="508" t="s">
        <v>2321</v>
      </c>
      <c r="C331" s="93" t="s">
        <v>3193</v>
      </c>
      <c r="D331" s="93" t="s">
        <v>3306</v>
      </c>
      <c r="E331" s="298" t="s">
        <v>4133</v>
      </c>
      <c r="F331" s="1919">
        <v>1</v>
      </c>
      <c r="G331" s="370">
        <v>0</v>
      </c>
      <c r="H331" s="167">
        <v>1820</v>
      </c>
      <c r="I331" s="47">
        <f>H331-R331</f>
        <v>1820</v>
      </c>
      <c r="J331" s="48">
        <v>0</v>
      </c>
      <c r="K331" s="242">
        <v>44197</v>
      </c>
      <c r="L331" s="16" t="s">
        <v>7967</v>
      </c>
      <c r="M331" s="302" t="s">
        <v>2310</v>
      </c>
      <c r="N331" s="7" t="s">
        <v>3361</v>
      </c>
      <c r="O331" s="57"/>
      <c r="P331" s="162"/>
      <c r="Q331" s="162"/>
      <c r="R331" s="227">
        <v>0</v>
      </c>
      <c r="S331" s="97"/>
    </row>
    <row r="332" spans="1:19" ht="21.75" customHeight="1">
      <c r="A332" s="63">
        <v>117</v>
      </c>
      <c r="B332" s="508" t="s">
        <v>2321</v>
      </c>
      <c r="C332" s="93" t="s">
        <v>3231</v>
      </c>
      <c r="D332" s="93" t="s">
        <v>8190</v>
      </c>
      <c r="E332" s="7" t="s">
        <v>4133</v>
      </c>
      <c r="F332" s="1919">
        <v>1</v>
      </c>
      <c r="G332" s="377">
        <v>6</v>
      </c>
      <c r="H332" s="47">
        <v>383</v>
      </c>
      <c r="I332" s="47">
        <v>383</v>
      </c>
      <c r="J332" s="48">
        <v>0</v>
      </c>
      <c r="K332" s="242">
        <v>44197</v>
      </c>
      <c r="L332" s="4427" t="s">
        <v>7967</v>
      </c>
      <c r="M332" s="302" t="s">
        <v>2310</v>
      </c>
      <c r="N332" s="7" t="s">
        <v>3361</v>
      </c>
      <c r="O332" s="57"/>
      <c r="P332" s="162"/>
      <c r="Q332" s="162"/>
      <c r="R332" s="227" t="s">
        <v>8180</v>
      </c>
      <c r="S332" s="97" t="s">
        <v>6789</v>
      </c>
    </row>
    <row r="333" spans="1:19" ht="21.75" customHeight="1">
      <c r="A333" s="63">
        <v>118</v>
      </c>
      <c r="B333" s="508" t="s">
        <v>2321</v>
      </c>
      <c r="C333" s="93" t="s">
        <v>3231</v>
      </c>
      <c r="D333" s="93" t="s">
        <v>6788</v>
      </c>
      <c r="E333" s="7" t="s">
        <v>6787</v>
      </c>
      <c r="F333" s="1919">
        <v>1</v>
      </c>
      <c r="G333" s="377">
        <v>12</v>
      </c>
      <c r="H333" s="47">
        <v>383</v>
      </c>
      <c r="I333" s="47">
        <v>383</v>
      </c>
      <c r="J333" s="48">
        <v>416118.14</v>
      </c>
      <c r="K333" s="242">
        <v>44197</v>
      </c>
      <c r="L333" s="4427"/>
      <c r="M333" s="302" t="s">
        <v>2310</v>
      </c>
      <c r="N333" s="7" t="s">
        <v>3361</v>
      </c>
      <c r="O333" s="57"/>
      <c r="P333" s="162"/>
      <c r="Q333" s="4062" t="s">
        <v>15966</v>
      </c>
      <c r="R333" s="227" t="s">
        <v>8180</v>
      </c>
      <c r="S333" s="232">
        <v>43749</v>
      </c>
    </row>
    <row r="334" spans="1:19" ht="21.75" customHeight="1">
      <c r="A334" s="63">
        <v>119</v>
      </c>
      <c r="B334" s="508" t="s">
        <v>2321</v>
      </c>
      <c r="C334" s="93" t="s">
        <v>3308</v>
      </c>
      <c r="D334" s="93" t="s">
        <v>8176</v>
      </c>
      <c r="E334" s="1958" t="s">
        <v>8164</v>
      </c>
      <c r="F334" s="1919">
        <v>1</v>
      </c>
      <c r="G334" s="377">
        <v>154</v>
      </c>
      <c r="H334" s="47">
        <v>19411.5</v>
      </c>
      <c r="I334" s="1675">
        <v>18587.59</v>
      </c>
      <c r="J334" s="48">
        <v>5150.8900000000003</v>
      </c>
      <c r="K334" s="242">
        <v>44197</v>
      </c>
      <c r="L334" s="4427"/>
      <c r="M334" s="302" t="s">
        <v>2310</v>
      </c>
      <c r="N334" s="7" t="s">
        <v>3361</v>
      </c>
      <c r="O334" s="57"/>
      <c r="P334" s="162"/>
      <c r="Q334" s="4062" t="s">
        <v>15967</v>
      </c>
      <c r="R334" s="227" t="s">
        <v>8180</v>
      </c>
      <c r="S334" s="97" t="s">
        <v>3757</v>
      </c>
    </row>
    <row r="335" spans="1:19" ht="21.75" customHeight="1">
      <c r="A335" s="63">
        <v>120</v>
      </c>
      <c r="B335" s="508" t="s">
        <v>2321</v>
      </c>
      <c r="C335" s="93" t="s">
        <v>3309</v>
      </c>
      <c r="D335" s="93" t="s">
        <v>3307</v>
      </c>
      <c r="E335" s="7" t="s">
        <v>4133</v>
      </c>
      <c r="F335" s="1919">
        <v>1</v>
      </c>
      <c r="G335" s="377">
        <v>9</v>
      </c>
      <c r="H335" s="47">
        <v>19411.5</v>
      </c>
      <c r="I335" s="1675">
        <v>18587.59</v>
      </c>
      <c r="J335" s="48">
        <v>0</v>
      </c>
      <c r="K335" s="242">
        <v>44197</v>
      </c>
      <c r="L335" s="4427"/>
      <c r="M335" s="302" t="s">
        <v>2310</v>
      </c>
      <c r="N335" s="7" t="s">
        <v>3361</v>
      </c>
      <c r="O335" s="57"/>
      <c r="P335" s="162"/>
      <c r="Q335" s="162"/>
      <c r="R335" s="231">
        <v>7136.26</v>
      </c>
      <c r="S335" s="97"/>
    </row>
    <row r="336" spans="1:19" ht="21.75" customHeight="1">
      <c r="A336" s="63">
        <v>121</v>
      </c>
      <c r="B336" s="508" t="s">
        <v>2321</v>
      </c>
      <c r="C336" s="93" t="s">
        <v>3193</v>
      </c>
      <c r="D336" s="93" t="s">
        <v>3310</v>
      </c>
      <c r="E336" s="7" t="s">
        <v>4133</v>
      </c>
      <c r="F336" s="1919">
        <v>1</v>
      </c>
      <c r="G336" s="378">
        <v>0</v>
      </c>
      <c r="H336" s="47">
        <v>1650</v>
      </c>
      <c r="I336" s="1675">
        <v>393.88</v>
      </c>
      <c r="J336" s="48">
        <v>0</v>
      </c>
      <c r="K336" s="242">
        <v>44197</v>
      </c>
      <c r="L336" s="4427" t="s">
        <v>7967</v>
      </c>
      <c r="M336" s="302" t="s">
        <v>2310</v>
      </c>
      <c r="N336" s="7" t="s">
        <v>3361</v>
      </c>
      <c r="O336" s="57"/>
      <c r="P336" s="162"/>
      <c r="Q336" s="162"/>
      <c r="R336" s="231">
        <v>1650</v>
      </c>
      <c r="S336" s="97"/>
    </row>
    <row r="337" spans="1:19" ht="21.75" customHeight="1">
      <c r="A337" s="63">
        <v>122</v>
      </c>
      <c r="B337" s="508" t="s">
        <v>2321</v>
      </c>
      <c r="C337" s="93" t="s">
        <v>3193</v>
      </c>
      <c r="D337" s="93" t="s">
        <v>3311</v>
      </c>
      <c r="E337" s="7" t="s">
        <v>4133</v>
      </c>
      <c r="F337" s="1919">
        <v>1</v>
      </c>
      <c r="G337" s="378">
        <v>0</v>
      </c>
      <c r="H337" s="47">
        <v>1650</v>
      </c>
      <c r="I337" s="1675">
        <v>393.88</v>
      </c>
      <c r="J337" s="48">
        <v>0</v>
      </c>
      <c r="K337" s="242">
        <v>44197</v>
      </c>
      <c r="L337" s="4427"/>
      <c r="M337" s="302" t="s">
        <v>2310</v>
      </c>
      <c r="N337" s="7" t="s">
        <v>3361</v>
      </c>
      <c r="O337" s="57"/>
      <c r="P337" s="162"/>
      <c r="Q337" s="162"/>
      <c r="R337" s="231">
        <v>1650</v>
      </c>
      <c r="S337" s="97"/>
    </row>
    <row r="338" spans="1:19" ht="21.75" customHeight="1">
      <c r="A338" s="63">
        <v>123</v>
      </c>
      <c r="B338" s="508" t="s">
        <v>2321</v>
      </c>
      <c r="C338" s="93" t="s">
        <v>3193</v>
      </c>
      <c r="D338" s="93" t="s">
        <v>3312</v>
      </c>
      <c r="E338" s="7" t="s">
        <v>4133</v>
      </c>
      <c r="F338" s="1919">
        <v>1</v>
      </c>
      <c r="G338" s="378">
        <v>0</v>
      </c>
      <c r="H338" s="47">
        <v>1150</v>
      </c>
      <c r="I338" s="1675">
        <v>274.45999999999998</v>
      </c>
      <c r="J338" s="48">
        <v>0</v>
      </c>
      <c r="K338" s="242">
        <v>44197</v>
      </c>
      <c r="L338" s="4427"/>
      <c r="M338" s="302" t="s">
        <v>2310</v>
      </c>
      <c r="N338" s="7" t="s">
        <v>3361</v>
      </c>
      <c r="O338" s="57"/>
      <c r="P338" s="162"/>
      <c r="Q338" s="162"/>
      <c r="R338" s="231">
        <v>1150</v>
      </c>
      <c r="S338" s="97"/>
    </row>
    <row r="339" spans="1:19" ht="21.75" customHeight="1">
      <c r="A339" s="63">
        <v>124</v>
      </c>
      <c r="B339" s="508" t="s">
        <v>2321</v>
      </c>
      <c r="C339" s="93" t="s">
        <v>3193</v>
      </c>
      <c r="D339" s="93" t="s">
        <v>3313</v>
      </c>
      <c r="E339" s="7" t="s">
        <v>4133</v>
      </c>
      <c r="F339" s="1919">
        <v>1</v>
      </c>
      <c r="G339" s="378">
        <v>0</v>
      </c>
      <c r="H339" s="47">
        <v>1680</v>
      </c>
      <c r="I339" s="1675">
        <v>401.62</v>
      </c>
      <c r="J339" s="48">
        <v>0</v>
      </c>
      <c r="K339" s="242">
        <v>44197</v>
      </c>
      <c r="L339" s="4427"/>
      <c r="M339" s="302" t="s">
        <v>2310</v>
      </c>
      <c r="N339" s="7" t="s">
        <v>3361</v>
      </c>
      <c r="O339" s="57"/>
      <c r="P339" s="162"/>
      <c r="Q339" s="162"/>
      <c r="R339" s="231">
        <v>1680</v>
      </c>
      <c r="S339" s="97"/>
    </row>
    <row r="340" spans="1:19" ht="21.75" customHeight="1">
      <c r="A340" s="63">
        <v>125</v>
      </c>
      <c r="B340" s="508" t="s">
        <v>2321</v>
      </c>
      <c r="C340" s="93" t="s">
        <v>3193</v>
      </c>
      <c r="D340" s="93" t="s">
        <v>3314</v>
      </c>
      <c r="E340" s="7" t="s">
        <v>4133</v>
      </c>
      <c r="F340" s="1919">
        <v>1</v>
      </c>
      <c r="G340" s="378">
        <v>0</v>
      </c>
      <c r="H340" s="47">
        <v>1790</v>
      </c>
      <c r="I340" s="1675">
        <v>427.42</v>
      </c>
      <c r="J340" s="48">
        <v>0</v>
      </c>
      <c r="K340" s="242">
        <v>44197</v>
      </c>
      <c r="L340" s="4427" t="s">
        <v>7967</v>
      </c>
      <c r="M340" s="302" t="s">
        <v>2310</v>
      </c>
      <c r="N340" s="7" t="s">
        <v>3361</v>
      </c>
      <c r="O340" s="57"/>
      <c r="P340" s="162"/>
      <c r="Q340" s="162"/>
      <c r="R340" s="231">
        <v>1790</v>
      </c>
      <c r="S340" s="97"/>
    </row>
    <row r="341" spans="1:19" ht="21.75" customHeight="1">
      <c r="A341" s="63">
        <v>126</v>
      </c>
      <c r="B341" s="508" t="s">
        <v>2321</v>
      </c>
      <c r="C341" s="93" t="s">
        <v>3193</v>
      </c>
      <c r="D341" s="93" t="s">
        <v>3315</v>
      </c>
      <c r="E341" s="7" t="s">
        <v>4133</v>
      </c>
      <c r="F341" s="1919">
        <v>1</v>
      </c>
      <c r="G341" s="378">
        <v>0</v>
      </c>
      <c r="H341" s="47">
        <v>1680</v>
      </c>
      <c r="I341" s="1675">
        <v>401.62</v>
      </c>
      <c r="J341" s="48">
        <v>0</v>
      </c>
      <c r="K341" s="242">
        <v>44197</v>
      </c>
      <c r="L341" s="4427"/>
      <c r="M341" s="302" t="s">
        <v>2310</v>
      </c>
      <c r="N341" s="7" t="s">
        <v>3361</v>
      </c>
      <c r="O341" s="57"/>
      <c r="P341" s="162"/>
      <c r="Q341" s="162"/>
      <c r="R341" s="231">
        <v>1680</v>
      </c>
      <c r="S341" s="97"/>
    </row>
    <row r="342" spans="1:19" ht="21.75" customHeight="1">
      <c r="A342" s="63">
        <v>127</v>
      </c>
      <c r="B342" s="508" t="s">
        <v>2321</v>
      </c>
      <c r="C342" s="93" t="s">
        <v>3193</v>
      </c>
      <c r="D342" s="93" t="s">
        <v>3316</v>
      </c>
      <c r="E342" s="7" t="s">
        <v>4133</v>
      </c>
      <c r="F342" s="1919">
        <v>1</v>
      </c>
      <c r="G342" s="378">
        <v>0</v>
      </c>
      <c r="H342" s="47">
        <v>1990</v>
      </c>
      <c r="I342" s="1675">
        <v>475.58</v>
      </c>
      <c r="J342" s="48">
        <v>0</v>
      </c>
      <c r="K342" s="242">
        <v>44197</v>
      </c>
      <c r="L342" s="4427"/>
      <c r="M342" s="302" t="s">
        <v>2310</v>
      </c>
      <c r="N342" s="7" t="s">
        <v>3361</v>
      </c>
      <c r="O342" s="57"/>
      <c r="P342" s="162"/>
      <c r="Q342" s="162"/>
      <c r="R342" s="231">
        <v>1990</v>
      </c>
      <c r="S342" s="97"/>
    </row>
    <row r="343" spans="1:19" ht="21.75" customHeight="1">
      <c r="A343" s="63">
        <v>128</v>
      </c>
      <c r="B343" s="508" t="s">
        <v>2321</v>
      </c>
      <c r="C343" s="93" t="s">
        <v>3193</v>
      </c>
      <c r="D343" s="93" t="s">
        <v>3317</v>
      </c>
      <c r="E343" s="7" t="s">
        <v>4133</v>
      </c>
      <c r="F343" s="1919">
        <v>1</v>
      </c>
      <c r="G343" s="378">
        <v>0</v>
      </c>
      <c r="H343" s="47">
        <v>1680</v>
      </c>
      <c r="I343" s="1675">
        <v>401.62</v>
      </c>
      <c r="J343" s="48">
        <v>0</v>
      </c>
      <c r="K343" s="242">
        <v>44197</v>
      </c>
      <c r="L343" s="4427"/>
      <c r="M343" s="302" t="s">
        <v>2310</v>
      </c>
      <c r="N343" s="7" t="s">
        <v>3361</v>
      </c>
      <c r="O343" s="57"/>
      <c r="P343" s="162"/>
      <c r="Q343" s="162"/>
      <c r="R343" s="231">
        <v>1680</v>
      </c>
      <c r="S343" s="97"/>
    </row>
    <row r="344" spans="1:19" ht="21.75" customHeight="1">
      <c r="A344" s="63">
        <v>129</v>
      </c>
      <c r="B344" s="508" t="s">
        <v>2321</v>
      </c>
      <c r="C344" s="93" t="s">
        <v>3193</v>
      </c>
      <c r="D344" s="93" t="s">
        <v>3318</v>
      </c>
      <c r="E344" s="7" t="s">
        <v>4133</v>
      </c>
      <c r="F344" s="1919">
        <v>1</v>
      </c>
      <c r="G344" s="378">
        <v>0</v>
      </c>
      <c r="H344" s="47">
        <v>1680</v>
      </c>
      <c r="I344" s="1675">
        <v>401.62</v>
      </c>
      <c r="J344" s="48">
        <v>0</v>
      </c>
      <c r="K344" s="242">
        <v>44197</v>
      </c>
      <c r="L344" s="4427" t="s">
        <v>7967</v>
      </c>
      <c r="M344" s="302" t="s">
        <v>2310</v>
      </c>
      <c r="N344" s="7" t="s">
        <v>3361</v>
      </c>
      <c r="O344" s="57"/>
      <c r="P344" s="162"/>
      <c r="Q344" s="162"/>
      <c r="R344" s="231">
        <v>1680</v>
      </c>
      <c r="S344" s="97"/>
    </row>
    <row r="345" spans="1:19" ht="21.75" customHeight="1">
      <c r="A345" s="63">
        <v>130</v>
      </c>
      <c r="B345" s="508" t="s">
        <v>2321</v>
      </c>
      <c r="C345" s="93" t="s">
        <v>3193</v>
      </c>
      <c r="D345" s="93" t="s">
        <v>3319</v>
      </c>
      <c r="E345" s="7" t="s">
        <v>4133</v>
      </c>
      <c r="F345" s="1919">
        <v>1</v>
      </c>
      <c r="G345" s="378">
        <v>0</v>
      </c>
      <c r="H345" s="47">
        <v>1790</v>
      </c>
      <c r="I345" s="1675">
        <v>427.42</v>
      </c>
      <c r="J345" s="48">
        <v>0</v>
      </c>
      <c r="K345" s="242">
        <v>44197</v>
      </c>
      <c r="L345" s="4427"/>
      <c r="M345" s="302" t="s">
        <v>2310</v>
      </c>
      <c r="N345" s="7" t="s">
        <v>3361</v>
      </c>
      <c r="O345" s="57"/>
      <c r="P345" s="162"/>
      <c r="Q345" s="162"/>
      <c r="R345" s="231">
        <v>1790</v>
      </c>
      <c r="S345" s="97"/>
    </row>
    <row r="346" spans="1:19" ht="21.75" customHeight="1">
      <c r="A346" s="63">
        <v>131</v>
      </c>
      <c r="B346" s="508" t="s">
        <v>2321</v>
      </c>
      <c r="C346" s="93" t="s">
        <v>3193</v>
      </c>
      <c r="D346" s="93" t="s">
        <v>3320</v>
      </c>
      <c r="E346" s="7" t="s">
        <v>4133</v>
      </c>
      <c r="F346" s="1919">
        <v>1</v>
      </c>
      <c r="G346" s="378">
        <v>0</v>
      </c>
      <c r="H346" s="47">
        <v>1680</v>
      </c>
      <c r="I346" s="1675">
        <v>401.62</v>
      </c>
      <c r="J346" s="48">
        <v>0</v>
      </c>
      <c r="K346" s="242">
        <v>44197</v>
      </c>
      <c r="L346" s="4427"/>
      <c r="M346" s="302" t="s">
        <v>2310</v>
      </c>
      <c r="N346" s="7" t="s">
        <v>3361</v>
      </c>
      <c r="O346" s="57"/>
      <c r="P346" s="162"/>
      <c r="Q346" s="162"/>
      <c r="R346" s="231">
        <v>1680</v>
      </c>
      <c r="S346" s="97"/>
    </row>
    <row r="347" spans="1:19" ht="21.75" customHeight="1">
      <c r="A347" s="63">
        <v>132</v>
      </c>
      <c r="B347" s="508" t="s">
        <v>2321</v>
      </c>
      <c r="C347" s="93" t="s">
        <v>3193</v>
      </c>
      <c r="D347" s="93" t="s">
        <v>3321</v>
      </c>
      <c r="E347" s="7" t="s">
        <v>4133</v>
      </c>
      <c r="F347" s="1919">
        <v>1</v>
      </c>
      <c r="G347" s="378">
        <v>0</v>
      </c>
      <c r="H347" s="47">
        <v>1680</v>
      </c>
      <c r="I347" s="1675">
        <v>401.62</v>
      </c>
      <c r="J347" s="48">
        <v>0</v>
      </c>
      <c r="K347" s="242">
        <v>44197</v>
      </c>
      <c r="L347" s="4427"/>
      <c r="M347" s="302" t="s">
        <v>2310</v>
      </c>
      <c r="N347" s="7" t="s">
        <v>3361</v>
      </c>
      <c r="O347" s="57"/>
      <c r="P347" s="162"/>
      <c r="Q347" s="162"/>
      <c r="R347" s="231">
        <v>1680</v>
      </c>
      <c r="S347" s="97"/>
    </row>
    <row r="348" spans="1:19" ht="21.75" customHeight="1">
      <c r="A348" s="63">
        <v>133</v>
      </c>
      <c r="B348" s="508" t="s">
        <v>2321</v>
      </c>
      <c r="C348" s="93" t="s">
        <v>3193</v>
      </c>
      <c r="D348" s="93" t="s">
        <v>3322</v>
      </c>
      <c r="E348" s="7" t="s">
        <v>4133</v>
      </c>
      <c r="F348" s="1919">
        <v>1</v>
      </c>
      <c r="G348" s="378">
        <v>0</v>
      </c>
      <c r="H348" s="47">
        <v>1680</v>
      </c>
      <c r="I348" s="1675">
        <v>401.62</v>
      </c>
      <c r="J348" s="48">
        <v>0</v>
      </c>
      <c r="K348" s="242">
        <v>44197</v>
      </c>
      <c r="L348" s="4427" t="s">
        <v>7967</v>
      </c>
      <c r="M348" s="302" t="s">
        <v>2310</v>
      </c>
      <c r="N348" s="7" t="s">
        <v>3361</v>
      </c>
      <c r="O348" s="57"/>
      <c r="P348" s="162"/>
      <c r="Q348" s="162"/>
      <c r="R348" s="231">
        <v>1680</v>
      </c>
      <c r="S348" s="97"/>
    </row>
    <row r="349" spans="1:19" ht="21.75" customHeight="1">
      <c r="A349" s="63">
        <v>134</v>
      </c>
      <c r="B349" s="508" t="s">
        <v>2321</v>
      </c>
      <c r="C349" s="93" t="s">
        <v>3193</v>
      </c>
      <c r="D349" s="93" t="s">
        <v>3323</v>
      </c>
      <c r="E349" s="7" t="s">
        <v>4133</v>
      </c>
      <c r="F349" s="1919">
        <v>1</v>
      </c>
      <c r="G349" s="378">
        <v>0</v>
      </c>
      <c r="H349" s="47">
        <v>1790</v>
      </c>
      <c r="I349" s="1675">
        <v>427.42</v>
      </c>
      <c r="J349" s="48">
        <v>0</v>
      </c>
      <c r="K349" s="242">
        <v>44197</v>
      </c>
      <c r="L349" s="4427"/>
      <c r="M349" s="302" t="s">
        <v>2310</v>
      </c>
      <c r="N349" s="7" t="s">
        <v>3361</v>
      </c>
      <c r="O349" s="57"/>
      <c r="P349" s="162"/>
      <c r="Q349" s="162"/>
      <c r="R349" s="231">
        <v>1790</v>
      </c>
      <c r="S349" s="97"/>
    </row>
    <row r="350" spans="1:19" ht="21.75" customHeight="1">
      <c r="A350" s="63">
        <v>135</v>
      </c>
      <c r="B350" s="508" t="s">
        <v>2321</v>
      </c>
      <c r="C350" s="93" t="s">
        <v>3193</v>
      </c>
      <c r="D350" s="93" t="s">
        <v>3324</v>
      </c>
      <c r="E350" s="7" t="s">
        <v>4133</v>
      </c>
      <c r="F350" s="1919">
        <v>1</v>
      </c>
      <c r="G350" s="378">
        <v>0</v>
      </c>
      <c r="H350" s="47">
        <v>1680</v>
      </c>
      <c r="I350" s="1675">
        <v>401.62</v>
      </c>
      <c r="J350" s="48">
        <v>0</v>
      </c>
      <c r="K350" s="242">
        <v>44197</v>
      </c>
      <c r="L350" s="4427"/>
      <c r="M350" s="302" t="s">
        <v>2310</v>
      </c>
      <c r="N350" s="7" t="s">
        <v>3361</v>
      </c>
      <c r="O350" s="57"/>
      <c r="P350" s="162"/>
      <c r="Q350" s="162"/>
      <c r="R350" s="231">
        <v>1680</v>
      </c>
      <c r="S350" s="97"/>
    </row>
    <row r="351" spans="1:19" ht="21.75" customHeight="1">
      <c r="A351" s="63">
        <v>136</v>
      </c>
      <c r="B351" s="508" t="s">
        <v>2321</v>
      </c>
      <c r="C351" s="93" t="s">
        <v>3193</v>
      </c>
      <c r="D351" s="93" t="s">
        <v>3325</v>
      </c>
      <c r="E351" s="7" t="s">
        <v>4133</v>
      </c>
      <c r="F351" s="1919">
        <v>1</v>
      </c>
      <c r="G351" s="378">
        <v>0</v>
      </c>
      <c r="H351" s="47">
        <v>1790</v>
      </c>
      <c r="I351" s="1675">
        <v>427.42</v>
      </c>
      <c r="J351" s="48">
        <v>0</v>
      </c>
      <c r="K351" s="242">
        <v>44197</v>
      </c>
      <c r="L351" s="4427"/>
      <c r="M351" s="302" t="s">
        <v>2310</v>
      </c>
      <c r="N351" s="7" t="s">
        <v>3361</v>
      </c>
      <c r="O351" s="57"/>
      <c r="P351" s="162"/>
      <c r="Q351" s="162"/>
      <c r="R351" s="231">
        <v>1790</v>
      </c>
      <c r="S351" s="97"/>
    </row>
    <row r="352" spans="1:19" ht="21.75" customHeight="1">
      <c r="A352" s="63">
        <v>137</v>
      </c>
      <c r="B352" s="508" t="s">
        <v>2321</v>
      </c>
      <c r="C352" s="93" t="s">
        <v>3193</v>
      </c>
      <c r="D352" s="93" t="s">
        <v>3326</v>
      </c>
      <c r="E352" s="7" t="s">
        <v>4133</v>
      </c>
      <c r="F352" s="1919">
        <v>1</v>
      </c>
      <c r="G352" s="378">
        <v>0</v>
      </c>
      <c r="H352" s="47">
        <v>1790</v>
      </c>
      <c r="I352" s="1675">
        <v>427.42</v>
      </c>
      <c r="J352" s="48">
        <v>0</v>
      </c>
      <c r="K352" s="242">
        <v>44197</v>
      </c>
      <c r="L352" s="4427" t="s">
        <v>7967</v>
      </c>
      <c r="M352" s="302" t="s">
        <v>2310</v>
      </c>
      <c r="N352" s="7" t="s">
        <v>3361</v>
      </c>
      <c r="O352" s="57"/>
      <c r="P352" s="162"/>
      <c r="Q352" s="162"/>
      <c r="R352" s="231">
        <v>1790</v>
      </c>
      <c r="S352" s="97"/>
    </row>
    <row r="353" spans="1:19" ht="21.75" customHeight="1">
      <c r="A353" s="63">
        <v>138</v>
      </c>
      <c r="B353" s="508" t="s">
        <v>2321</v>
      </c>
      <c r="C353" s="93" t="s">
        <v>3193</v>
      </c>
      <c r="D353" s="93" t="s">
        <v>3327</v>
      </c>
      <c r="E353" s="7" t="s">
        <v>4133</v>
      </c>
      <c r="F353" s="1919">
        <v>1</v>
      </c>
      <c r="G353" s="378">
        <v>0</v>
      </c>
      <c r="H353" s="47">
        <v>1790</v>
      </c>
      <c r="I353" s="1675">
        <v>427.42</v>
      </c>
      <c r="J353" s="48">
        <v>0</v>
      </c>
      <c r="K353" s="242">
        <v>44197</v>
      </c>
      <c r="L353" s="4427"/>
      <c r="M353" s="302" t="s">
        <v>2310</v>
      </c>
      <c r="N353" s="7" t="s">
        <v>3361</v>
      </c>
      <c r="O353" s="57"/>
      <c r="P353" s="162"/>
      <c r="Q353" s="162"/>
      <c r="R353" s="231">
        <v>1790</v>
      </c>
      <c r="S353" s="97"/>
    </row>
    <row r="354" spans="1:19" ht="21.75" customHeight="1">
      <c r="A354" s="63">
        <v>139</v>
      </c>
      <c r="B354" s="508" t="s">
        <v>2321</v>
      </c>
      <c r="C354" s="93" t="s">
        <v>3193</v>
      </c>
      <c r="D354" s="93" t="s">
        <v>3328</v>
      </c>
      <c r="E354" s="7" t="s">
        <v>4133</v>
      </c>
      <c r="F354" s="1919">
        <v>1</v>
      </c>
      <c r="G354" s="378">
        <v>0</v>
      </c>
      <c r="H354" s="47">
        <v>1790</v>
      </c>
      <c r="I354" s="1675">
        <v>427.42</v>
      </c>
      <c r="J354" s="48">
        <v>0</v>
      </c>
      <c r="K354" s="242">
        <v>44197</v>
      </c>
      <c r="L354" s="4427"/>
      <c r="M354" s="302" t="s">
        <v>2310</v>
      </c>
      <c r="N354" s="7" t="s">
        <v>3361</v>
      </c>
      <c r="O354" s="57"/>
      <c r="P354" s="162"/>
      <c r="Q354" s="162"/>
      <c r="R354" s="231">
        <v>1790</v>
      </c>
      <c r="S354" s="97"/>
    </row>
    <row r="355" spans="1:19" ht="21.75" customHeight="1">
      <c r="A355" s="63">
        <v>140</v>
      </c>
      <c r="B355" s="508" t="s">
        <v>2321</v>
      </c>
      <c r="C355" s="93" t="s">
        <v>3193</v>
      </c>
      <c r="D355" s="93" t="s">
        <v>3329</v>
      </c>
      <c r="E355" s="7" t="s">
        <v>4133</v>
      </c>
      <c r="F355" s="1919">
        <v>1</v>
      </c>
      <c r="G355" s="378">
        <v>0</v>
      </c>
      <c r="H355" s="47">
        <v>1790</v>
      </c>
      <c r="I355" s="1675">
        <v>427.42</v>
      </c>
      <c r="J355" s="48">
        <v>0</v>
      </c>
      <c r="K355" s="242">
        <v>44197</v>
      </c>
      <c r="L355" s="4427"/>
      <c r="M355" s="302" t="s">
        <v>2310</v>
      </c>
      <c r="N355" s="7" t="s">
        <v>3361</v>
      </c>
      <c r="O355" s="57"/>
      <c r="P355" s="162"/>
      <c r="Q355" s="162"/>
      <c r="R355" s="231">
        <v>1790</v>
      </c>
      <c r="S355" s="97"/>
    </row>
    <row r="356" spans="1:19" ht="21.75" customHeight="1">
      <c r="A356" s="63">
        <v>141</v>
      </c>
      <c r="B356" s="508" t="s">
        <v>2321</v>
      </c>
      <c r="C356" s="93" t="s">
        <v>3193</v>
      </c>
      <c r="D356" s="93" t="s">
        <v>3330</v>
      </c>
      <c r="E356" s="7" t="s">
        <v>4133</v>
      </c>
      <c r="F356" s="1919">
        <v>1</v>
      </c>
      <c r="G356" s="378">
        <v>0</v>
      </c>
      <c r="H356" s="47">
        <v>1790</v>
      </c>
      <c r="I356" s="1675">
        <v>427.42</v>
      </c>
      <c r="J356" s="48">
        <v>0</v>
      </c>
      <c r="K356" s="242">
        <v>44197</v>
      </c>
      <c r="L356" s="16" t="s">
        <v>7967</v>
      </c>
      <c r="M356" s="302" t="s">
        <v>2310</v>
      </c>
      <c r="N356" s="7" t="s">
        <v>3361</v>
      </c>
      <c r="O356" s="57"/>
      <c r="P356" s="162"/>
      <c r="Q356" s="162"/>
      <c r="R356" s="231">
        <v>1790</v>
      </c>
      <c r="S356" s="97"/>
    </row>
    <row r="357" spans="1:19" ht="21.75" customHeight="1">
      <c r="A357" s="63">
        <v>142</v>
      </c>
      <c r="B357" s="508" t="s">
        <v>2321</v>
      </c>
      <c r="C357" s="93" t="s">
        <v>3193</v>
      </c>
      <c r="D357" s="93" t="s">
        <v>3331</v>
      </c>
      <c r="E357" s="7" t="s">
        <v>4133</v>
      </c>
      <c r="F357" s="1919">
        <v>1</v>
      </c>
      <c r="G357" s="378">
        <v>0</v>
      </c>
      <c r="H357" s="47">
        <v>1680</v>
      </c>
      <c r="I357" s="1675">
        <v>401.62</v>
      </c>
      <c r="J357" s="48">
        <v>0</v>
      </c>
      <c r="K357" s="242">
        <v>44197</v>
      </c>
      <c r="L357" s="16" t="s">
        <v>7967</v>
      </c>
      <c r="M357" s="302" t="s">
        <v>2310</v>
      </c>
      <c r="N357" s="7" t="s">
        <v>3361</v>
      </c>
      <c r="O357" s="57"/>
      <c r="P357" s="162"/>
      <c r="Q357" s="162"/>
      <c r="R357" s="231">
        <v>1680</v>
      </c>
      <c r="S357" s="97"/>
    </row>
    <row r="358" spans="1:19" ht="21.75" customHeight="1">
      <c r="A358" s="63">
        <v>145</v>
      </c>
      <c r="B358" s="508" t="s">
        <v>2321</v>
      </c>
      <c r="C358" s="93" t="s">
        <v>3193</v>
      </c>
      <c r="D358" s="93" t="s">
        <v>3336</v>
      </c>
      <c r="E358" s="7" t="s">
        <v>4133</v>
      </c>
      <c r="F358" s="1919">
        <v>1</v>
      </c>
      <c r="G358" s="380">
        <v>0</v>
      </c>
      <c r="H358" s="166">
        <v>1750</v>
      </c>
      <c r="I358" s="47">
        <f t="shared" ref="I358:I372" si="1">H358-R358</f>
        <v>1750</v>
      </c>
      <c r="J358" s="48">
        <v>0</v>
      </c>
      <c r="K358" s="242">
        <v>44197</v>
      </c>
      <c r="L358" s="4427" t="s">
        <v>7967</v>
      </c>
      <c r="M358" s="302" t="s">
        <v>2310</v>
      </c>
      <c r="N358" s="7" t="s">
        <v>3361</v>
      </c>
      <c r="O358" s="57"/>
      <c r="P358" s="162"/>
      <c r="Q358" s="162"/>
      <c r="R358" s="227">
        <v>0</v>
      </c>
      <c r="S358" s="97"/>
    </row>
    <row r="359" spans="1:19" ht="21.75" customHeight="1">
      <c r="A359" s="63">
        <v>146</v>
      </c>
      <c r="B359" s="508" t="s">
        <v>2321</v>
      </c>
      <c r="C359" s="93" t="s">
        <v>3193</v>
      </c>
      <c r="D359" s="93" t="s">
        <v>3337</v>
      </c>
      <c r="E359" s="7" t="s">
        <v>4133</v>
      </c>
      <c r="F359" s="1919">
        <v>1</v>
      </c>
      <c r="G359" s="380">
        <v>0</v>
      </c>
      <c r="H359" s="166">
        <v>1230</v>
      </c>
      <c r="I359" s="47">
        <f t="shared" si="1"/>
        <v>1230</v>
      </c>
      <c r="J359" s="48">
        <v>0</v>
      </c>
      <c r="K359" s="242">
        <v>44197</v>
      </c>
      <c r="L359" s="4427"/>
      <c r="M359" s="302" t="s">
        <v>2310</v>
      </c>
      <c r="N359" s="7" t="s">
        <v>3361</v>
      </c>
      <c r="O359" s="57"/>
      <c r="P359" s="162"/>
      <c r="Q359" s="162"/>
      <c r="R359" s="227">
        <v>0</v>
      </c>
      <c r="S359" s="97"/>
    </row>
    <row r="360" spans="1:19" ht="21.75" customHeight="1">
      <c r="A360" s="63">
        <v>147</v>
      </c>
      <c r="B360" s="508" t="s">
        <v>2321</v>
      </c>
      <c r="C360" s="93" t="s">
        <v>3193</v>
      </c>
      <c r="D360" s="93" t="s">
        <v>3338</v>
      </c>
      <c r="E360" s="7" t="s">
        <v>4133</v>
      </c>
      <c r="F360" s="1919">
        <v>1</v>
      </c>
      <c r="G360" s="380">
        <v>0</v>
      </c>
      <c r="H360" s="166">
        <v>1230</v>
      </c>
      <c r="I360" s="47">
        <f t="shared" si="1"/>
        <v>1230</v>
      </c>
      <c r="J360" s="48">
        <v>0</v>
      </c>
      <c r="K360" s="242">
        <v>44197</v>
      </c>
      <c r="L360" s="4427"/>
      <c r="M360" s="302" t="s">
        <v>2310</v>
      </c>
      <c r="N360" s="7" t="s">
        <v>3361</v>
      </c>
      <c r="O360" s="57"/>
      <c r="P360" s="162"/>
      <c r="Q360" s="162"/>
      <c r="R360" s="227">
        <v>0</v>
      </c>
      <c r="S360" s="97"/>
    </row>
    <row r="361" spans="1:19" ht="21.75" customHeight="1">
      <c r="A361" s="63">
        <v>148</v>
      </c>
      <c r="B361" s="508" t="s">
        <v>2321</v>
      </c>
      <c r="C361" s="93" t="s">
        <v>3193</v>
      </c>
      <c r="D361" s="93" t="s">
        <v>3339</v>
      </c>
      <c r="E361" s="7" t="s">
        <v>4133</v>
      </c>
      <c r="F361" s="1919">
        <v>1</v>
      </c>
      <c r="G361" s="370">
        <v>0</v>
      </c>
      <c r="H361" s="167">
        <v>1230</v>
      </c>
      <c r="I361" s="47">
        <f t="shared" si="1"/>
        <v>1230</v>
      </c>
      <c r="J361" s="48">
        <v>0</v>
      </c>
      <c r="K361" s="242">
        <v>44197</v>
      </c>
      <c r="L361" s="4427"/>
      <c r="M361" s="302" t="s">
        <v>2310</v>
      </c>
      <c r="N361" s="7" t="s">
        <v>3361</v>
      </c>
      <c r="O361" s="57"/>
      <c r="P361" s="162"/>
      <c r="Q361" s="162"/>
      <c r="R361" s="227">
        <v>0</v>
      </c>
      <c r="S361" s="97"/>
    </row>
    <row r="362" spans="1:19" ht="21.75" customHeight="1">
      <c r="A362" s="63">
        <v>149</v>
      </c>
      <c r="B362" s="508" t="s">
        <v>2321</v>
      </c>
      <c r="C362" s="93" t="s">
        <v>3193</v>
      </c>
      <c r="D362" s="93" t="s">
        <v>3340</v>
      </c>
      <c r="E362" s="7" t="s">
        <v>4133</v>
      </c>
      <c r="F362" s="1919">
        <v>1</v>
      </c>
      <c r="G362" s="380">
        <v>0</v>
      </c>
      <c r="H362" s="166">
        <v>1750</v>
      </c>
      <c r="I362" s="47">
        <f t="shared" si="1"/>
        <v>1750</v>
      </c>
      <c r="J362" s="48">
        <v>0</v>
      </c>
      <c r="K362" s="242">
        <v>44197</v>
      </c>
      <c r="L362" s="4427" t="s">
        <v>7967</v>
      </c>
      <c r="M362" s="302" t="s">
        <v>2310</v>
      </c>
      <c r="N362" s="7" t="s">
        <v>3361</v>
      </c>
      <c r="O362" s="57"/>
      <c r="P362" s="162"/>
      <c r="Q362" s="162"/>
      <c r="R362" s="227">
        <v>0</v>
      </c>
      <c r="S362" s="97"/>
    </row>
    <row r="363" spans="1:19" ht="21.75" customHeight="1">
      <c r="A363" s="63">
        <v>150</v>
      </c>
      <c r="B363" s="508" t="s">
        <v>2321</v>
      </c>
      <c r="C363" s="93" t="s">
        <v>3193</v>
      </c>
      <c r="D363" s="93" t="s">
        <v>3341</v>
      </c>
      <c r="E363" s="7" t="s">
        <v>4133</v>
      </c>
      <c r="F363" s="1919">
        <v>1</v>
      </c>
      <c r="G363" s="380">
        <v>0</v>
      </c>
      <c r="H363" s="166">
        <v>1750</v>
      </c>
      <c r="I363" s="47">
        <f t="shared" si="1"/>
        <v>1750</v>
      </c>
      <c r="J363" s="48">
        <v>0</v>
      </c>
      <c r="K363" s="242">
        <v>44197</v>
      </c>
      <c r="L363" s="4427"/>
      <c r="M363" s="302" t="s">
        <v>2310</v>
      </c>
      <c r="N363" s="7" t="s">
        <v>3361</v>
      </c>
      <c r="O363" s="57"/>
      <c r="P363" s="162"/>
      <c r="Q363" s="162"/>
      <c r="R363" s="227">
        <v>0</v>
      </c>
      <c r="S363" s="97"/>
    </row>
    <row r="364" spans="1:19" ht="21.75" customHeight="1">
      <c r="A364" s="63">
        <v>151</v>
      </c>
      <c r="B364" s="508" t="s">
        <v>2321</v>
      </c>
      <c r="C364" s="93" t="s">
        <v>3193</v>
      </c>
      <c r="D364" s="93" t="s">
        <v>3342</v>
      </c>
      <c r="E364" s="7" t="s">
        <v>4133</v>
      </c>
      <c r="F364" s="1919">
        <v>1</v>
      </c>
      <c r="G364" s="380">
        <v>0</v>
      </c>
      <c r="H364" s="166">
        <v>1750</v>
      </c>
      <c r="I364" s="47">
        <f t="shared" si="1"/>
        <v>1750</v>
      </c>
      <c r="J364" s="48">
        <v>0</v>
      </c>
      <c r="K364" s="242">
        <v>44197</v>
      </c>
      <c r="L364" s="4427"/>
      <c r="M364" s="302" t="s">
        <v>2310</v>
      </c>
      <c r="N364" s="7" t="s">
        <v>3361</v>
      </c>
      <c r="O364" s="57"/>
      <c r="P364" s="162"/>
      <c r="Q364" s="162"/>
      <c r="R364" s="227">
        <v>0</v>
      </c>
      <c r="S364" s="97"/>
    </row>
    <row r="365" spans="1:19" ht="21.75" customHeight="1">
      <c r="A365" s="63">
        <v>152</v>
      </c>
      <c r="B365" s="508" t="s">
        <v>2321</v>
      </c>
      <c r="C365" s="93" t="s">
        <v>3193</v>
      </c>
      <c r="D365" s="93" t="s">
        <v>3343</v>
      </c>
      <c r="E365" s="7" t="s">
        <v>4133</v>
      </c>
      <c r="F365" s="1919">
        <v>1</v>
      </c>
      <c r="G365" s="380">
        <v>0</v>
      </c>
      <c r="H365" s="166">
        <v>1750</v>
      </c>
      <c r="I365" s="47">
        <f t="shared" si="1"/>
        <v>1750</v>
      </c>
      <c r="J365" s="48">
        <v>0</v>
      </c>
      <c r="K365" s="242">
        <v>44197</v>
      </c>
      <c r="L365" s="4427"/>
      <c r="M365" s="302" t="s">
        <v>2310</v>
      </c>
      <c r="N365" s="7" t="s">
        <v>3361</v>
      </c>
      <c r="O365" s="57"/>
      <c r="P365" s="162"/>
      <c r="Q365" s="162"/>
      <c r="R365" s="227">
        <v>0</v>
      </c>
      <c r="S365" s="97"/>
    </row>
    <row r="366" spans="1:19" ht="21.75" customHeight="1">
      <c r="A366" s="63">
        <v>153</v>
      </c>
      <c r="B366" s="508" t="s">
        <v>2321</v>
      </c>
      <c r="C366" s="93" t="s">
        <v>3193</v>
      </c>
      <c r="D366" s="93" t="s">
        <v>3344</v>
      </c>
      <c r="E366" s="7" t="s">
        <v>4133</v>
      </c>
      <c r="F366" s="1919">
        <v>1</v>
      </c>
      <c r="G366" s="370">
        <v>0</v>
      </c>
      <c r="H366" s="167">
        <v>1750</v>
      </c>
      <c r="I366" s="47">
        <f t="shared" si="1"/>
        <v>1750</v>
      </c>
      <c r="J366" s="48">
        <v>0</v>
      </c>
      <c r="K366" s="242">
        <v>44197</v>
      </c>
      <c r="L366" s="4427" t="s">
        <v>7967</v>
      </c>
      <c r="M366" s="302" t="s">
        <v>2310</v>
      </c>
      <c r="N366" s="7" t="s">
        <v>3361</v>
      </c>
      <c r="O366" s="57"/>
      <c r="P366" s="162"/>
      <c r="Q366" s="162"/>
      <c r="R366" s="227">
        <v>0</v>
      </c>
      <c r="S366" s="97"/>
    </row>
    <row r="367" spans="1:19" ht="21.75" customHeight="1">
      <c r="A367" s="63">
        <v>154</v>
      </c>
      <c r="B367" s="508" t="s">
        <v>2321</v>
      </c>
      <c r="C367" s="93" t="s">
        <v>3193</v>
      </c>
      <c r="D367" s="93" t="s">
        <v>3345</v>
      </c>
      <c r="E367" s="7" t="s">
        <v>4133</v>
      </c>
      <c r="F367" s="1919">
        <v>1</v>
      </c>
      <c r="G367" s="380">
        <v>0</v>
      </c>
      <c r="H367" s="166">
        <v>1750</v>
      </c>
      <c r="I367" s="47">
        <f t="shared" si="1"/>
        <v>1750</v>
      </c>
      <c r="J367" s="48">
        <v>0</v>
      </c>
      <c r="K367" s="242">
        <v>44197</v>
      </c>
      <c r="L367" s="4427"/>
      <c r="M367" s="302" t="s">
        <v>2310</v>
      </c>
      <c r="N367" s="7" t="s">
        <v>3361</v>
      </c>
      <c r="O367" s="57"/>
      <c r="P367" s="162"/>
      <c r="Q367" s="162"/>
      <c r="R367" s="227">
        <v>0</v>
      </c>
      <c r="S367" s="97"/>
    </row>
    <row r="368" spans="1:19" ht="21.75" customHeight="1">
      <c r="A368" s="63">
        <v>155</v>
      </c>
      <c r="B368" s="508" t="s">
        <v>2321</v>
      </c>
      <c r="C368" s="93" t="s">
        <v>3193</v>
      </c>
      <c r="D368" s="93" t="s">
        <v>3346</v>
      </c>
      <c r="E368" s="7" t="s">
        <v>4133</v>
      </c>
      <c r="F368" s="1919">
        <v>1</v>
      </c>
      <c r="G368" s="370">
        <v>0</v>
      </c>
      <c r="H368" s="167">
        <v>1750</v>
      </c>
      <c r="I368" s="47">
        <f t="shared" si="1"/>
        <v>1750</v>
      </c>
      <c r="J368" s="48">
        <v>0</v>
      </c>
      <c r="K368" s="242">
        <v>44197</v>
      </c>
      <c r="L368" s="4427"/>
      <c r="M368" s="302" t="s">
        <v>2310</v>
      </c>
      <c r="N368" s="7" t="s">
        <v>3361</v>
      </c>
      <c r="O368" s="57"/>
      <c r="P368" s="162"/>
      <c r="Q368" s="162"/>
      <c r="R368" s="227">
        <v>0</v>
      </c>
      <c r="S368" s="97"/>
    </row>
    <row r="369" spans="1:19" ht="21.75" customHeight="1">
      <c r="A369" s="63">
        <v>156</v>
      </c>
      <c r="B369" s="508" t="s">
        <v>2321</v>
      </c>
      <c r="C369" s="93" t="s">
        <v>3193</v>
      </c>
      <c r="D369" s="93" t="s">
        <v>3347</v>
      </c>
      <c r="E369" s="7" t="s">
        <v>4133</v>
      </c>
      <c r="F369" s="1919">
        <v>1</v>
      </c>
      <c r="G369" s="370">
        <v>0</v>
      </c>
      <c r="H369" s="167">
        <v>1750</v>
      </c>
      <c r="I369" s="47">
        <f t="shared" si="1"/>
        <v>1750</v>
      </c>
      <c r="J369" s="48">
        <v>0</v>
      </c>
      <c r="K369" s="242">
        <v>44197</v>
      </c>
      <c r="L369" s="4427"/>
      <c r="M369" s="302" t="s">
        <v>2310</v>
      </c>
      <c r="N369" s="7" t="s">
        <v>3361</v>
      </c>
      <c r="O369" s="57"/>
      <c r="P369" s="162"/>
      <c r="Q369" s="162"/>
      <c r="R369" s="227">
        <v>0</v>
      </c>
      <c r="S369" s="97"/>
    </row>
    <row r="370" spans="1:19" ht="21.75" customHeight="1">
      <c r="A370" s="63">
        <v>157</v>
      </c>
      <c r="B370" s="508" t="s">
        <v>2321</v>
      </c>
      <c r="C370" s="93" t="s">
        <v>3193</v>
      </c>
      <c r="D370" s="93" t="s">
        <v>3348</v>
      </c>
      <c r="E370" s="7" t="s">
        <v>4133</v>
      </c>
      <c r="F370" s="1919">
        <v>1</v>
      </c>
      <c r="G370" s="370">
        <v>0</v>
      </c>
      <c r="H370" s="167">
        <v>1750</v>
      </c>
      <c r="I370" s="47">
        <f t="shared" si="1"/>
        <v>1750</v>
      </c>
      <c r="J370" s="48">
        <v>0</v>
      </c>
      <c r="K370" s="242">
        <v>44197</v>
      </c>
      <c r="L370" s="4427" t="s">
        <v>7967</v>
      </c>
      <c r="M370" s="302" t="s">
        <v>2310</v>
      </c>
      <c r="N370" s="7" t="s">
        <v>3361</v>
      </c>
      <c r="O370" s="57"/>
      <c r="P370" s="162"/>
      <c r="Q370" s="162"/>
      <c r="R370" s="227">
        <v>0</v>
      </c>
      <c r="S370" s="97"/>
    </row>
    <row r="371" spans="1:19" ht="21.75" customHeight="1">
      <c r="A371" s="63">
        <v>158</v>
      </c>
      <c r="B371" s="508" t="s">
        <v>2321</v>
      </c>
      <c r="C371" s="93" t="s">
        <v>3193</v>
      </c>
      <c r="D371" s="93" t="s">
        <v>3349</v>
      </c>
      <c r="E371" s="7" t="s">
        <v>4133</v>
      </c>
      <c r="F371" s="1919">
        <v>1</v>
      </c>
      <c r="G371" s="370">
        <v>0</v>
      </c>
      <c r="H371" s="167">
        <v>1750</v>
      </c>
      <c r="I371" s="47">
        <f t="shared" si="1"/>
        <v>1750</v>
      </c>
      <c r="J371" s="48">
        <v>0</v>
      </c>
      <c r="K371" s="242">
        <v>44197</v>
      </c>
      <c r="L371" s="4427"/>
      <c r="M371" s="302" t="s">
        <v>2310</v>
      </c>
      <c r="N371" s="7" t="s">
        <v>3361</v>
      </c>
      <c r="O371" s="57"/>
      <c r="P371" s="162"/>
      <c r="Q371" s="162"/>
      <c r="R371" s="227">
        <v>0</v>
      </c>
      <c r="S371" s="97"/>
    </row>
    <row r="372" spans="1:19" ht="21.75" customHeight="1">
      <c r="A372" s="63">
        <v>159</v>
      </c>
      <c r="B372" s="508" t="s">
        <v>2321</v>
      </c>
      <c r="C372" s="93" t="s">
        <v>3193</v>
      </c>
      <c r="D372" s="93" t="s">
        <v>3350</v>
      </c>
      <c r="E372" s="7" t="s">
        <v>4133</v>
      </c>
      <c r="F372" s="1919">
        <v>1</v>
      </c>
      <c r="G372" s="370">
        <v>0</v>
      </c>
      <c r="H372" s="167">
        <v>1750</v>
      </c>
      <c r="I372" s="47">
        <f t="shared" si="1"/>
        <v>1750</v>
      </c>
      <c r="J372" s="48">
        <v>0</v>
      </c>
      <c r="K372" s="242">
        <v>44197</v>
      </c>
      <c r="L372" s="4427"/>
      <c r="M372" s="302" t="s">
        <v>2310</v>
      </c>
      <c r="N372" s="7" t="s">
        <v>3361</v>
      </c>
      <c r="O372" s="57"/>
      <c r="P372" s="162"/>
      <c r="Q372" s="162"/>
      <c r="R372" s="227">
        <v>0</v>
      </c>
      <c r="S372" s="97"/>
    </row>
    <row r="373" spans="1:19" ht="21.75" customHeight="1">
      <c r="A373" s="63">
        <v>160</v>
      </c>
      <c r="B373" s="508" t="s">
        <v>2321</v>
      </c>
      <c r="C373" s="93" t="s">
        <v>3193</v>
      </c>
      <c r="D373" s="93" t="s">
        <v>3351</v>
      </c>
      <c r="E373" s="7" t="s">
        <v>4133</v>
      </c>
      <c r="F373" s="1919">
        <v>1</v>
      </c>
      <c r="G373" s="370">
        <v>0</v>
      </c>
      <c r="H373" s="167">
        <v>1750</v>
      </c>
      <c r="I373" s="47">
        <v>1750</v>
      </c>
      <c r="J373" s="48">
        <v>0</v>
      </c>
      <c r="K373" s="242">
        <v>44197</v>
      </c>
      <c r="L373" s="4427"/>
      <c r="M373" s="302" t="s">
        <v>2310</v>
      </c>
      <c r="N373" s="7" t="s">
        <v>3361</v>
      </c>
      <c r="O373" s="57"/>
      <c r="P373" s="162"/>
      <c r="Q373" s="162"/>
      <c r="R373" s="227">
        <v>0</v>
      </c>
      <c r="S373" s="97"/>
    </row>
    <row r="374" spans="1:19" ht="21.75" customHeight="1">
      <c r="A374" s="63">
        <v>161</v>
      </c>
      <c r="B374" s="508" t="s">
        <v>2321</v>
      </c>
      <c r="C374" s="93" t="s">
        <v>3193</v>
      </c>
      <c r="D374" s="93" t="s">
        <v>3352</v>
      </c>
      <c r="E374" s="7" t="s">
        <v>4133</v>
      </c>
      <c r="F374" s="1919">
        <v>1</v>
      </c>
      <c r="G374" s="370">
        <v>0</v>
      </c>
      <c r="H374" s="167">
        <v>1750</v>
      </c>
      <c r="I374" s="47">
        <f>H374-R374</f>
        <v>1750</v>
      </c>
      <c r="J374" s="48">
        <v>0</v>
      </c>
      <c r="K374" s="242">
        <v>44197</v>
      </c>
      <c r="L374" s="4427" t="s">
        <v>7967</v>
      </c>
      <c r="M374" s="302" t="s">
        <v>2310</v>
      </c>
      <c r="N374" s="7" t="s">
        <v>3361</v>
      </c>
      <c r="O374" s="57"/>
      <c r="P374" s="162"/>
      <c r="Q374" s="162"/>
      <c r="R374" s="227">
        <v>0</v>
      </c>
      <c r="S374" s="97"/>
    </row>
    <row r="375" spans="1:19" ht="21.75" customHeight="1">
      <c r="A375" s="63">
        <v>162</v>
      </c>
      <c r="B375" s="508" t="s">
        <v>2321</v>
      </c>
      <c r="C375" s="103" t="s">
        <v>3193</v>
      </c>
      <c r="D375" s="93" t="s">
        <v>3353</v>
      </c>
      <c r="E375" s="7" t="s">
        <v>4133</v>
      </c>
      <c r="F375" s="1919">
        <v>1</v>
      </c>
      <c r="G375" s="379">
        <v>0</v>
      </c>
      <c r="H375" s="47">
        <v>2010</v>
      </c>
      <c r="I375" s="1675">
        <v>479.88</v>
      </c>
      <c r="J375" s="48">
        <v>0</v>
      </c>
      <c r="K375" s="242">
        <v>44197</v>
      </c>
      <c r="L375" s="4427"/>
      <c r="M375" s="302" t="s">
        <v>2310</v>
      </c>
      <c r="N375" s="7" t="s">
        <v>3361</v>
      </c>
      <c r="O375" s="57"/>
      <c r="P375" s="162"/>
      <c r="Q375" s="162"/>
      <c r="R375" s="231">
        <v>2010</v>
      </c>
      <c r="S375" s="97"/>
    </row>
    <row r="376" spans="1:19" ht="21.75" customHeight="1">
      <c r="A376" s="63">
        <v>163</v>
      </c>
      <c r="B376" s="508" t="s">
        <v>2321</v>
      </c>
      <c r="C376" s="103" t="s">
        <v>3193</v>
      </c>
      <c r="D376" s="93" t="s">
        <v>3354</v>
      </c>
      <c r="E376" s="7" t="s">
        <v>4133</v>
      </c>
      <c r="F376" s="1919">
        <v>1</v>
      </c>
      <c r="G376" s="379">
        <v>0</v>
      </c>
      <c r="H376" s="47">
        <v>2010</v>
      </c>
      <c r="I376" s="1675">
        <v>479.88</v>
      </c>
      <c r="J376" s="48">
        <v>0</v>
      </c>
      <c r="K376" s="242">
        <v>44197</v>
      </c>
      <c r="L376" s="4427"/>
      <c r="M376" s="302" t="s">
        <v>2310</v>
      </c>
      <c r="N376" s="7" t="s">
        <v>3361</v>
      </c>
      <c r="O376" s="57"/>
      <c r="P376" s="162"/>
      <c r="Q376" s="162"/>
      <c r="R376" s="231">
        <v>2010</v>
      </c>
      <c r="S376" s="97"/>
    </row>
    <row r="377" spans="1:19" ht="21.75" customHeight="1">
      <c r="A377" s="63">
        <v>164</v>
      </c>
      <c r="B377" s="508" t="s">
        <v>2321</v>
      </c>
      <c r="C377" s="103" t="s">
        <v>3193</v>
      </c>
      <c r="D377" s="93" t="s">
        <v>3355</v>
      </c>
      <c r="E377" s="7" t="s">
        <v>4133</v>
      </c>
      <c r="F377" s="1919">
        <v>1</v>
      </c>
      <c r="G377" s="379">
        <v>0</v>
      </c>
      <c r="H377" s="47">
        <v>2010</v>
      </c>
      <c r="I377" s="1675">
        <v>479.88</v>
      </c>
      <c r="J377" s="48">
        <v>0</v>
      </c>
      <c r="K377" s="242">
        <v>44197</v>
      </c>
      <c r="L377" s="4427"/>
      <c r="M377" s="302" t="s">
        <v>2310</v>
      </c>
      <c r="N377" s="7" t="s">
        <v>3361</v>
      </c>
      <c r="O377" s="57"/>
      <c r="P377" s="162"/>
      <c r="Q377" s="162"/>
      <c r="R377" s="231">
        <v>2010</v>
      </c>
      <c r="S377" s="97"/>
    </row>
    <row r="378" spans="1:19" ht="21.75" customHeight="1">
      <c r="A378" s="63">
        <v>165</v>
      </c>
      <c r="B378" s="508" t="s">
        <v>2321</v>
      </c>
      <c r="C378" s="103" t="s">
        <v>3193</v>
      </c>
      <c r="D378" s="93" t="s">
        <v>3356</v>
      </c>
      <c r="E378" s="7" t="s">
        <v>4133</v>
      </c>
      <c r="F378" s="1919">
        <v>1</v>
      </c>
      <c r="G378" s="379">
        <v>0</v>
      </c>
      <c r="H378" s="47">
        <v>2010</v>
      </c>
      <c r="I378" s="1675">
        <v>479.88</v>
      </c>
      <c r="J378" s="48">
        <v>0</v>
      </c>
      <c r="K378" s="242">
        <v>44197</v>
      </c>
      <c r="L378" s="4427" t="s">
        <v>7967</v>
      </c>
      <c r="M378" s="302" t="s">
        <v>2310</v>
      </c>
      <c r="N378" s="7" t="s">
        <v>3361</v>
      </c>
      <c r="O378" s="57"/>
      <c r="P378" s="162"/>
      <c r="Q378" s="162"/>
      <c r="R378" s="231">
        <v>2010</v>
      </c>
      <c r="S378" s="97"/>
    </row>
    <row r="379" spans="1:19" ht="21.75" customHeight="1">
      <c r="A379" s="63">
        <v>166</v>
      </c>
      <c r="B379" s="508" t="s">
        <v>2321</v>
      </c>
      <c r="C379" s="103" t="s">
        <v>3193</v>
      </c>
      <c r="D379" s="93" t="s">
        <v>3357</v>
      </c>
      <c r="E379" s="7" t="s">
        <v>4133</v>
      </c>
      <c r="F379" s="1919">
        <v>1</v>
      </c>
      <c r="G379" s="379">
        <v>0</v>
      </c>
      <c r="H379" s="47">
        <v>2010</v>
      </c>
      <c r="I379" s="1675">
        <v>479.88</v>
      </c>
      <c r="J379" s="48">
        <v>0</v>
      </c>
      <c r="K379" s="242">
        <v>44197</v>
      </c>
      <c r="L379" s="4427"/>
      <c r="M379" s="302" t="s">
        <v>2310</v>
      </c>
      <c r="N379" s="7" t="s">
        <v>3361</v>
      </c>
      <c r="O379" s="57"/>
      <c r="P379" s="162"/>
      <c r="Q379" s="162"/>
      <c r="R379" s="231">
        <v>2010</v>
      </c>
      <c r="S379" s="97"/>
    </row>
    <row r="380" spans="1:19" ht="21.75" customHeight="1">
      <c r="A380" s="63">
        <v>167</v>
      </c>
      <c r="B380" s="508" t="s">
        <v>2321</v>
      </c>
      <c r="C380" s="103" t="s">
        <v>3193</v>
      </c>
      <c r="D380" s="93" t="s">
        <v>3358</v>
      </c>
      <c r="E380" s="7" t="s">
        <v>4133</v>
      </c>
      <c r="F380" s="1919">
        <v>1</v>
      </c>
      <c r="G380" s="379">
        <v>0</v>
      </c>
      <c r="H380" s="47">
        <v>2010</v>
      </c>
      <c r="I380" s="1675">
        <v>479.88</v>
      </c>
      <c r="J380" s="48">
        <v>0</v>
      </c>
      <c r="K380" s="242">
        <v>44197</v>
      </c>
      <c r="L380" s="4427"/>
      <c r="M380" s="302" t="s">
        <v>2310</v>
      </c>
      <c r="N380" s="7" t="s">
        <v>3361</v>
      </c>
      <c r="O380" s="57"/>
      <c r="P380" s="162"/>
      <c r="Q380" s="162"/>
      <c r="R380" s="231">
        <v>2010</v>
      </c>
      <c r="S380" s="97"/>
    </row>
    <row r="381" spans="1:19" ht="21.75" customHeight="1">
      <c r="A381" s="63">
        <v>168</v>
      </c>
      <c r="B381" s="508" t="s">
        <v>2321</v>
      </c>
      <c r="C381" s="103" t="s">
        <v>3193</v>
      </c>
      <c r="D381" s="93" t="s">
        <v>3359</v>
      </c>
      <c r="E381" s="7" t="s">
        <v>4133</v>
      </c>
      <c r="F381" s="1919">
        <v>1</v>
      </c>
      <c r="G381" s="379">
        <v>0</v>
      </c>
      <c r="H381" s="47">
        <v>2010</v>
      </c>
      <c r="I381" s="1675">
        <v>479.88</v>
      </c>
      <c r="J381" s="48">
        <v>0</v>
      </c>
      <c r="K381" s="242">
        <v>44197</v>
      </c>
      <c r="L381" s="4427"/>
      <c r="M381" s="302" t="s">
        <v>2310</v>
      </c>
      <c r="N381" s="7" t="s">
        <v>3361</v>
      </c>
      <c r="O381" s="57"/>
      <c r="P381" s="162"/>
      <c r="Q381" s="162"/>
      <c r="R381" s="231">
        <v>2010</v>
      </c>
      <c r="S381" s="97"/>
    </row>
    <row r="382" spans="1:19" ht="21.75" customHeight="1">
      <c r="A382" s="63">
        <v>169</v>
      </c>
      <c r="B382" s="508" t="s">
        <v>2321</v>
      </c>
      <c r="C382" s="103" t="s">
        <v>3193</v>
      </c>
      <c r="D382" s="93" t="s">
        <v>3360</v>
      </c>
      <c r="E382" s="7" t="s">
        <v>4133</v>
      </c>
      <c r="F382" s="1919">
        <v>1</v>
      </c>
      <c r="G382" s="379">
        <v>0</v>
      </c>
      <c r="H382" s="47">
        <v>2010</v>
      </c>
      <c r="I382" s="1675">
        <v>479.88</v>
      </c>
      <c r="J382" s="48">
        <v>0</v>
      </c>
      <c r="K382" s="242">
        <v>44197</v>
      </c>
      <c r="L382" s="16" t="s">
        <v>7967</v>
      </c>
      <c r="M382" s="302" t="s">
        <v>2310</v>
      </c>
      <c r="N382" s="7" t="s">
        <v>3361</v>
      </c>
      <c r="O382" s="57"/>
      <c r="P382" s="162"/>
      <c r="Q382" s="162"/>
      <c r="R382" s="231">
        <v>2010</v>
      </c>
      <c r="S382" s="97"/>
    </row>
    <row r="383" spans="1:19" ht="21.75" customHeight="1">
      <c r="A383" s="63">
        <v>185</v>
      </c>
      <c r="B383" s="508" t="s">
        <v>2321</v>
      </c>
      <c r="C383" s="93" t="s">
        <v>6809</v>
      </c>
      <c r="D383" s="93" t="s">
        <v>8191</v>
      </c>
      <c r="E383" s="7" t="s">
        <v>6810</v>
      </c>
      <c r="F383" s="1919">
        <v>1</v>
      </c>
      <c r="G383" s="377">
        <v>930</v>
      </c>
      <c r="H383" s="47">
        <v>103651</v>
      </c>
      <c r="I383" s="47">
        <v>103651</v>
      </c>
      <c r="J383" s="48">
        <v>1606715.92</v>
      </c>
      <c r="K383" s="242">
        <v>44197</v>
      </c>
      <c r="L383" s="16" t="s">
        <v>7967</v>
      </c>
      <c r="M383" s="302" t="s">
        <v>2310</v>
      </c>
      <c r="N383" s="7" t="s">
        <v>7975</v>
      </c>
      <c r="O383" s="57"/>
      <c r="P383" s="162"/>
      <c r="Q383" s="4062" t="s">
        <v>15968</v>
      </c>
      <c r="R383" s="227" t="s">
        <v>8177</v>
      </c>
      <c r="S383" s="232">
        <v>43430</v>
      </c>
    </row>
    <row r="384" spans="1:19" ht="21.75" customHeight="1">
      <c r="A384" s="63">
        <v>188</v>
      </c>
      <c r="B384" s="508" t="s">
        <v>2321</v>
      </c>
      <c r="C384" s="93" t="s">
        <v>3364</v>
      </c>
      <c r="D384" s="171" t="s">
        <v>3365</v>
      </c>
      <c r="E384" s="7" t="s">
        <v>4133</v>
      </c>
      <c r="F384" s="1919">
        <v>1</v>
      </c>
      <c r="G384" s="370">
        <v>0</v>
      </c>
      <c r="H384" s="50">
        <v>350000</v>
      </c>
      <c r="I384" s="2569">
        <v>341108.07</v>
      </c>
      <c r="J384" s="48">
        <v>0</v>
      </c>
      <c r="K384" s="242">
        <v>44197</v>
      </c>
      <c r="L384" s="16" t="s">
        <v>7967</v>
      </c>
      <c r="M384" s="302" t="s">
        <v>2310</v>
      </c>
      <c r="N384" s="7" t="s">
        <v>3361</v>
      </c>
      <c r="O384" s="57"/>
      <c r="P384" s="162"/>
      <c r="Q384" s="162"/>
      <c r="R384" s="227">
        <v>11666.67</v>
      </c>
    </row>
    <row r="385" spans="1:19" ht="21.75" customHeight="1">
      <c r="A385" s="63">
        <v>189</v>
      </c>
      <c r="B385" s="508" t="s">
        <v>2321</v>
      </c>
      <c r="C385" s="93" t="s">
        <v>3366</v>
      </c>
      <c r="D385" s="247" t="s">
        <v>2354</v>
      </c>
      <c r="E385" s="7" t="s">
        <v>8461</v>
      </c>
      <c r="F385" s="1919">
        <v>1</v>
      </c>
      <c r="G385" s="370">
        <v>4520</v>
      </c>
      <c r="H385" s="50">
        <v>35032822</v>
      </c>
      <c r="I385" s="2569">
        <v>8369138.1299999999</v>
      </c>
      <c r="J385" s="48">
        <v>7831793.29</v>
      </c>
      <c r="K385" s="242">
        <v>44197</v>
      </c>
      <c r="L385" s="4427" t="s">
        <v>7967</v>
      </c>
      <c r="M385" s="302" t="s">
        <v>2310</v>
      </c>
      <c r="N385" s="7" t="s">
        <v>3361</v>
      </c>
      <c r="O385" s="57"/>
      <c r="P385" s="162"/>
      <c r="Q385" s="4062" t="s">
        <v>15969</v>
      </c>
      <c r="R385" s="227">
        <v>35032822</v>
      </c>
    </row>
    <row r="386" spans="1:19" ht="21.75" customHeight="1">
      <c r="A386" s="63">
        <v>190</v>
      </c>
      <c r="B386" s="508" t="s">
        <v>2321</v>
      </c>
      <c r="C386" s="259" t="s">
        <v>3367</v>
      </c>
      <c r="D386" s="1959" t="s">
        <v>8194</v>
      </c>
      <c r="E386" s="7" t="s">
        <v>8192</v>
      </c>
      <c r="F386" s="1919">
        <v>1</v>
      </c>
      <c r="G386" s="370">
        <v>1592</v>
      </c>
      <c r="H386" s="50">
        <v>4475633</v>
      </c>
      <c r="I386" s="2569">
        <v>1069202.7</v>
      </c>
      <c r="J386" s="48">
        <v>416872.04</v>
      </c>
      <c r="K386" s="242">
        <v>44197</v>
      </c>
      <c r="L386" s="4427"/>
      <c r="M386" s="302" t="s">
        <v>2310</v>
      </c>
      <c r="N386" s="7" t="s">
        <v>3361</v>
      </c>
      <c r="O386" s="57"/>
      <c r="P386" s="162"/>
      <c r="Q386" s="4062" t="s">
        <v>15970</v>
      </c>
      <c r="R386" s="227" t="s">
        <v>8177</v>
      </c>
    </row>
    <row r="387" spans="1:19" ht="21.75" customHeight="1">
      <c r="A387" s="63">
        <v>191</v>
      </c>
      <c r="B387" s="508" t="s">
        <v>2321</v>
      </c>
      <c r="C387" s="259" t="s">
        <v>14852</v>
      </c>
      <c r="D387" s="1959" t="s">
        <v>8194</v>
      </c>
      <c r="E387" s="7" t="s">
        <v>8193</v>
      </c>
      <c r="F387" s="1919">
        <v>1</v>
      </c>
      <c r="G387" s="370">
        <v>287</v>
      </c>
      <c r="H387" s="50">
        <v>449307</v>
      </c>
      <c r="I387" s="2569">
        <v>107337.01</v>
      </c>
      <c r="J387" s="48">
        <v>51318.51</v>
      </c>
      <c r="K387" s="242">
        <v>44197</v>
      </c>
      <c r="L387" s="4427"/>
      <c r="M387" s="302" t="s">
        <v>2310</v>
      </c>
      <c r="N387" s="7" t="s">
        <v>3361</v>
      </c>
      <c r="O387" s="57"/>
      <c r="P387" s="162"/>
      <c r="Q387" s="4062" t="s">
        <v>15971</v>
      </c>
      <c r="R387" s="227" t="s">
        <v>8177</v>
      </c>
      <c r="S387" s="97" t="s">
        <v>4014</v>
      </c>
    </row>
    <row r="388" spans="1:19" ht="21.75" customHeight="1">
      <c r="A388" s="63">
        <v>192</v>
      </c>
      <c r="B388" s="508" t="s">
        <v>2321</v>
      </c>
      <c r="C388" s="93" t="s">
        <v>3368</v>
      </c>
      <c r="D388" s="93" t="s">
        <v>3369</v>
      </c>
      <c r="E388" s="7" t="s">
        <v>4133</v>
      </c>
      <c r="F388" s="1919">
        <v>1</v>
      </c>
      <c r="G388" s="370">
        <v>15</v>
      </c>
      <c r="H388" s="50">
        <v>36000</v>
      </c>
      <c r="I388" s="48">
        <f>H388-R388</f>
        <v>36000</v>
      </c>
      <c r="J388" s="48">
        <v>0</v>
      </c>
      <c r="K388" s="242">
        <v>44197</v>
      </c>
      <c r="L388" s="4427"/>
      <c r="M388" s="302" t="s">
        <v>2310</v>
      </c>
      <c r="N388" s="7" t="s">
        <v>3361</v>
      </c>
      <c r="O388" s="57"/>
      <c r="P388" s="162"/>
      <c r="Q388" s="162"/>
      <c r="R388" s="227">
        <v>0</v>
      </c>
    </row>
    <row r="389" spans="1:19" ht="21.75" customHeight="1">
      <c r="A389" s="63">
        <v>193</v>
      </c>
      <c r="B389" s="508" t="s">
        <v>2321</v>
      </c>
      <c r="C389" s="93" t="s">
        <v>3370</v>
      </c>
      <c r="D389" s="93" t="s">
        <v>3371</v>
      </c>
      <c r="E389" s="7" t="s">
        <v>4133</v>
      </c>
      <c r="F389" s="1919">
        <v>1</v>
      </c>
      <c r="G389" s="370">
        <v>4520</v>
      </c>
      <c r="H389" s="50">
        <v>1386290</v>
      </c>
      <c r="I389" s="2569">
        <v>1375539.3</v>
      </c>
      <c r="J389" s="48">
        <v>0</v>
      </c>
      <c r="K389" s="242">
        <v>44197</v>
      </c>
      <c r="L389" s="4427" t="s">
        <v>7967</v>
      </c>
      <c r="M389" s="302" t="s">
        <v>2310</v>
      </c>
      <c r="N389" s="7" t="s">
        <v>3361</v>
      </c>
      <c r="O389" s="57"/>
      <c r="P389" s="162"/>
      <c r="Q389" s="162"/>
      <c r="R389" s="227">
        <v>14125.34</v>
      </c>
    </row>
    <row r="390" spans="1:19" ht="21.75" customHeight="1">
      <c r="A390" s="63">
        <v>194</v>
      </c>
      <c r="B390" s="508" t="s">
        <v>2321</v>
      </c>
      <c r="C390" s="93" t="s">
        <v>3372</v>
      </c>
      <c r="D390" s="93" t="s">
        <v>3371</v>
      </c>
      <c r="E390" s="7" t="s">
        <v>4133</v>
      </c>
      <c r="F390" s="1919">
        <v>1</v>
      </c>
      <c r="G390" s="370">
        <v>350</v>
      </c>
      <c r="H390" s="50">
        <v>75000</v>
      </c>
      <c r="I390" s="2569">
        <v>37115.83</v>
      </c>
      <c r="J390" s="48">
        <v>0</v>
      </c>
      <c r="K390" s="242">
        <v>44197</v>
      </c>
      <c r="L390" s="4427"/>
      <c r="M390" s="302" t="s">
        <v>2310</v>
      </c>
      <c r="N390" s="7" t="s">
        <v>3361</v>
      </c>
      <c r="O390" s="57"/>
      <c r="P390" s="162"/>
      <c r="Q390" s="162"/>
      <c r="R390" s="227">
        <v>49775.519999999997</v>
      </c>
    </row>
    <row r="391" spans="1:19" ht="42" customHeight="1">
      <c r="A391" s="63">
        <v>195</v>
      </c>
      <c r="B391" s="508" t="s">
        <v>2321</v>
      </c>
      <c r="C391" s="93" t="s">
        <v>3373</v>
      </c>
      <c r="D391" s="93" t="s">
        <v>6797</v>
      </c>
      <c r="E391" s="7" t="s">
        <v>6798</v>
      </c>
      <c r="F391" s="1919">
        <v>1</v>
      </c>
      <c r="G391" s="381" t="s">
        <v>6799</v>
      </c>
      <c r="H391" s="50">
        <v>141111</v>
      </c>
      <c r="I391" s="48">
        <f>H391-R391</f>
        <v>141111</v>
      </c>
      <c r="J391" s="48">
        <v>0</v>
      </c>
      <c r="K391" s="242">
        <v>44197</v>
      </c>
      <c r="L391" s="4427"/>
      <c r="M391" s="302" t="s">
        <v>2310</v>
      </c>
      <c r="N391" s="7" t="s">
        <v>3361</v>
      </c>
      <c r="O391" s="57"/>
      <c r="P391" s="162"/>
      <c r="Q391" s="4062" t="s">
        <v>15981</v>
      </c>
      <c r="R391" s="227">
        <v>0</v>
      </c>
    </row>
    <row r="392" spans="1:19" ht="21.75" customHeight="1">
      <c r="A392" s="63">
        <v>196</v>
      </c>
      <c r="B392" s="508" t="s">
        <v>2321</v>
      </c>
      <c r="C392" s="93" t="s">
        <v>3374</v>
      </c>
      <c r="D392" s="1960" t="s">
        <v>4900</v>
      </c>
      <c r="E392" s="7" t="s">
        <v>4133</v>
      </c>
      <c r="F392" s="1919">
        <v>1</v>
      </c>
      <c r="G392" s="370">
        <v>4800</v>
      </c>
      <c r="H392" s="50">
        <v>2461261</v>
      </c>
      <c r="I392" s="48">
        <f>H392-R392</f>
        <v>2461261</v>
      </c>
      <c r="J392" s="48">
        <v>0</v>
      </c>
      <c r="K392" s="242">
        <v>44197</v>
      </c>
      <c r="L392" s="4427"/>
      <c r="M392" s="302" t="s">
        <v>2310</v>
      </c>
      <c r="N392" s="7" t="s">
        <v>3361</v>
      </c>
      <c r="O392" s="57"/>
      <c r="P392" s="162"/>
      <c r="Q392" s="162"/>
      <c r="R392" s="227">
        <v>0</v>
      </c>
    </row>
    <row r="393" spans="1:19" ht="21.75" customHeight="1">
      <c r="A393" s="63">
        <v>197</v>
      </c>
      <c r="B393" s="508" t="s">
        <v>2321</v>
      </c>
      <c r="C393" s="93" t="s">
        <v>3375</v>
      </c>
      <c r="D393" s="247" t="s">
        <v>4901</v>
      </c>
      <c r="E393" s="7" t="s">
        <v>4133</v>
      </c>
      <c r="F393" s="1919">
        <v>1</v>
      </c>
      <c r="G393" s="370">
        <v>3100</v>
      </c>
      <c r="H393" s="50">
        <v>89811</v>
      </c>
      <c r="I393" s="48">
        <f>H393-R393</f>
        <v>89811</v>
      </c>
      <c r="J393" s="48">
        <v>0</v>
      </c>
      <c r="K393" s="242">
        <v>44197</v>
      </c>
      <c r="L393" s="4427" t="s">
        <v>7967</v>
      </c>
      <c r="M393" s="302" t="s">
        <v>2310</v>
      </c>
      <c r="N393" s="7" t="s">
        <v>3361</v>
      </c>
      <c r="O393" s="57"/>
      <c r="P393" s="162"/>
      <c r="Q393" s="162"/>
      <c r="R393" s="227">
        <v>0</v>
      </c>
    </row>
    <row r="394" spans="1:19" ht="21.75" customHeight="1">
      <c r="A394" s="63">
        <v>198</v>
      </c>
      <c r="B394" s="508" t="s">
        <v>2321</v>
      </c>
      <c r="C394" s="93" t="s">
        <v>3376</v>
      </c>
      <c r="D394" s="171" t="s">
        <v>3249</v>
      </c>
      <c r="E394" s="7" t="s">
        <v>4133</v>
      </c>
      <c r="F394" s="1919">
        <v>1</v>
      </c>
      <c r="G394" s="370">
        <v>1400</v>
      </c>
      <c r="H394" s="50">
        <v>962012</v>
      </c>
      <c r="I394" s="48">
        <f>H394-R394</f>
        <v>962012</v>
      </c>
      <c r="J394" s="48">
        <v>0</v>
      </c>
      <c r="K394" s="242">
        <v>44197</v>
      </c>
      <c r="L394" s="4427"/>
      <c r="M394" s="302" t="s">
        <v>2310</v>
      </c>
      <c r="N394" s="7" t="s">
        <v>3361</v>
      </c>
      <c r="O394" s="57"/>
      <c r="P394" s="162"/>
      <c r="Q394" s="162"/>
      <c r="R394" s="227">
        <v>0</v>
      </c>
    </row>
    <row r="395" spans="1:19" ht="21.75" customHeight="1">
      <c r="A395" s="63">
        <v>199</v>
      </c>
      <c r="B395" s="508" t="s">
        <v>2321</v>
      </c>
      <c r="C395" s="93" t="s">
        <v>3377</v>
      </c>
      <c r="D395" s="171" t="s">
        <v>3249</v>
      </c>
      <c r="E395" s="7" t="s">
        <v>4133</v>
      </c>
      <c r="F395" s="1919">
        <v>1</v>
      </c>
      <c r="G395" s="370">
        <v>420</v>
      </c>
      <c r="H395" s="50">
        <v>107061</v>
      </c>
      <c r="I395" s="2569">
        <v>85129.64</v>
      </c>
      <c r="J395" s="48">
        <v>0</v>
      </c>
      <c r="K395" s="242">
        <v>44197</v>
      </c>
      <c r="L395" s="4427"/>
      <c r="M395" s="302" t="s">
        <v>2310</v>
      </c>
      <c r="N395" s="7" t="s">
        <v>3361</v>
      </c>
      <c r="O395" s="57"/>
      <c r="P395" s="162"/>
      <c r="Q395" s="162"/>
      <c r="R395" s="227">
        <v>28815.05</v>
      </c>
    </row>
    <row r="396" spans="1:19" ht="21.75" customHeight="1">
      <c r="A396" s="63">
        <v>200</v>
      </c>
      <c r="B396" s="508" t="s">
        <v>2321</v>
      </c>
      <c r="C396" s="93" t="s">
        <v>3378</v>
      </c>
      <c r="D396" s="171" t="s">
        <v>3249</v>
      </c>
      <c r="E396" s="7" t="s">
        <v>4133</v>
      </c>
      <c r="F396" s="1919">
        <v>1</v>
      </c>
      <c r="G396" s="370">
        <v>450</v>
      </c>
      <c r="H396" s="50">
        <v>1218</v>
      </c>
      <c r="I396" s="48">
        <f>H396-R396</f>
        <v>1218</v>
      </c>
      <c r="J396" s="48">
        <v>0</v>
      </c>
      <c r="K396" s="242">
        <v>44197</v>
      </c>
      <c r="L396" s="4427"/>
      <c r="M396" s="302" t="s">
        <v>2310</v>
      </c>
      <c r="N396" s="7" t="s">
        <v>3361</v>
      </c>
      <c r="O396" s="57"/>
      <c r="P396" s="162"/>
      <c r="Q396" s="162"/>
      <c r="R396" s="227">
        <v>0</v>
      </c>
    </row>
    <row r="397" spans="1:19" ht="21.75" customHeight="1">
      <c r="A397" s="63">
        <v>201</v>
      </c>
      <c r="B397" s="508" t="s">
        <v>2321</v>
      </c>
      <c r="C397" s="93" t="s">
        <v>3379</v>
      </c>
      <c r="D397" s="171" t="s">
        <v>3249</v>
      </c>
      <c r="E397" s="7" t="s">
        <v>4133</v>
      </c>
      <c r="F397" s="1919">
        <v>1</v>
      </c>
      <c r="G397" s="370">
        <v>760</v>
      </c>
      <c r="H397" s="50">
        <v>262137</v>
      </c>
      <c r="I397" s="2569">
        <v>216177.01</v>
      </c>
      <c r="J397" s="48">
        <v>0</v>
      </c>
      <c r="K397" s="242">
        <v>44197</v>
      </c>
      <c r="L397" s="4427" t="s">
        <v>7967</v>
      </c>
      <c r="M397" s="302" t="s">
        <v>2310</v>
      </c>
      <c r="N397" s="7" t="s">
        <v>3361</v>
      </c>
      <c r="O397" s="57"/>
      <c r="P397" s="162"/>
      <c r="Q397" s="162"/>
      <c r="R397" s="227">
        <v>60385.88</v>
      </c>
    </row>
    <row r="398" spans="1:19" ht="21.75" customHeight="1">
      <c r="A398" s="63">
        <v>202</v>
      </c>
      <c r="B398" s="508" t="s">
        <v>2321</v>
      </c>
      <c r="C398" s="93" t="s">
        <v>3380</v>
      </c>
      <c r="D398" s="171" t="s">
        <v>3249</v>
      </c>
      <c r="E398" s="7" t="s">
        <v>4133</v>
      </c>
      <c r="F398" s="1919">
        <v>1</v>
      </c>
      <c r="G398" s="370">
        <v>390</v>
      </c>
      <c r="H398" s="50">
        <v>105800</v>
      </c>
      <c r="I398" s="2569">
        <v>50485.67</v>
      </c>
      <c r="J398" s="48">
        <v>0</v>
      </c>
      <c r="K398" s="242">
        <v>44197</v>
      </c>
      <c r="L398" s="4427"/>
      <c r="M398" s="302" t="s">
        <v>2310</v>
      </c>
      <c r="N398" s="7" t="s">
        <v>3361</v>
      </c>
      <c r="O398" s="57"/>
      <c r="P398" s="162"/>
      <c r="Q398" s="162"/>
      <c r="R398" s="227">
        <v>72676.509999999995</v>
      </c>
    </row>
    <row r="399" spans="1:19" ht="21.75" customHeight="1">
      <c r="A399" s="63">
        <v>203</v>
      </c>
      <c r="B399" s="508" t="s">
        <v>2321</v>
      </c>
      <c r="C399" s="93" t="s">
        <v>3381</v>
      </c>
      <c r="D399" s="171" t="s">
        <v>3249</v>
      </c>
      <c r="E399" s="7" t="s">
        <v>4133</v>
      </c>
      <c r="F399" s="1919">
        <v>1</v>
      </c>
      <c r="G399" s="370">
        <v>200</v>
      </c>
      <c r="H399" s="50">
        <v>254078</v>
      </c>
      <c r="I399" s="2569">
        <v>252618.84</v>
      </c>
      <c r="J399" s="48">
        <v>0</v>
      </c>
      <c r="K399" s="242">
        <v>44197</v>
      </c>
      <c r="L399" s="4427"/>
      <c r="M399" s="302" t="s">
        <v>2310</v>
      </c>
      <c r="N399" s="7" t="s">
        <v>3361</v>
      </c>
      <c r="O399" s="57"/>
      <c r="P399" s="162"/>
      <c r="Q399" s="162"/>
      <c r="R399" s="227">
        <v>1916.8</v>
      </c>
    </row>
    <row r="400" spans="1:19" ht="21.75" customHeight="1">
      <c r="A400" s="63">
        <v>204</v>
      </c>
      <c r="B400" s="508" t="s">
        <v>2321</v>
      </c>
      <c r="C400" s="93" t="s">
        <v>3382</v>
      </c>
      <c r="D400" s="171" t="s">
        <v>3249</v>
      </c>
      <c r="E400" s="7" t="s">
        <v>4133</v>
      </c>
      <c r="F400" s="1919">
        <v>1</v>
      </c>
      <c r="G400" s="370">
        <v>1050</v>
      </c>
      <c r="H400" s="50">
        <v>1216485</v>
      </c>
      <c r="I400" s="2569">
        <v>1106657.96</v>
      </c>
      <c r="J400" s="48">
        <v>0</v>
      </c>
      <c r="K400" s="242">
        <v>44197</v>
      </c>
      <c r="L400" s="4427"/>
      <c r="M400" s="302" t="s">
        <v>2310</v>
      </c>
      <c r="N400" s="7" t="s">
        <v>3361</v>
      </c>
      <c r="O400" s="57"/>
      <c r="P400" s="162"/>
      <c r="Q400" s="162"/>
      <c r="R400" s="227">
        <v>144299.17000000001</v>
      </c>
    </row>
    <row r="401" spans="1:19" ht="21.75" customHeight="1">
      <c r="A401" s="63">
        <v>205</v>
      </c>
      <c r="B401" s="508" t="s">
        <v>2321</v>
      </c>
      <c r="C401" s="93" t="s">
        <v>3383</v>
      </c>
      <c r="D401" s="171" t="s">
        <v>3217</v>
      </c>
      <c r="E401" s="7" t="s">
        <v>4133</v>
      </c>
      <c r="F401" s="1919">
        <v>1</v>
      </c>
      <c r="G401" s="370">
        <v>760</v>
      </c>
      <c r="H401" s="50">
        <v>2747670</v>
      </c>
      <c r="I401" s="2569">
        <v>1868195.18</v>
      </c>
      <c r="J401" s="48">
        <v>0</v>
      </c>
      <c r="K401" s="242">
        <v>44197</v>
      </c>
      <c r="L401" s="4427" t="s">
        <v>7967</v>
      </c>
      <c r="M401" s="302" t="s">
        <v>2310</v>
      </c>
      <c r="N401" s="7" t="s">
        <v>3361</v>
      </c>
      <c r="O401" s="57"/>
      <c r="P401" s="162"/>
      <c r="Q401" s="162"/>
      <c r="R401" s="227">
        <v>1155522.6499999999</v>
      </c>
    </row>
    <row r="402" spans="1:19" ht="21.75" customHeight="1">
      <c r="A402" s="63">
        <v>206</v>
      </c>
      <c r="B402" s="508" t="s">
        <v>2321</v>
      </c>
      <c r="C402" s="93" t="s">
        <v>3384</v>
      </c>
      <c r="D402" s="93" t="s">
        <v>3258</v>
      </c>
      <c r="E402" s="7" t="s">
        <v>4133</v>
      </c>
      <c r="F402" s="1919">
        <v>1</v>
      </c>
      <c r="G402" s="377">
        <v>2419</v>
      </c>
      <c r="H402" s="47">
        <v>114683</v>
      </c>
      <c r="I402" s="2569">
        <v>68204.14</v>
      </c>
      <c r="J402" s="48">
        <v>0</v>
      </c>
      <c r="K402" s="242">
        <v>44197</v>
      </c>
      <c r="L402" s="4427"/>
      <c r="M402" s="302" t="s">
        <v>2310</v>
      </c>
      <c r="N402" s="7" t="s">
        <v>3361</v>
      </c>
      <c r="O402" s="57"/>
      <c r="P402" s="162"/>
      <c r="Q402" s="162"/>
      <c r="R402" s="231">
        <v>61067.54</v>
      </c>
    </row>
    <row r="403" spans="1:19" ht="21.75" customHeight="1">
      <c r="A403" s="63">
        <v>207</v>
      </c>
      <c r="B403" s="508" t="s">
        <v>2321</v>
      </c>
      <c r="C403" s="93" t="s">
        <v>3385</v>
      </c>
      <c r="D403" s="93" t="s">
        <v>3258</v>
      </c>
      <c r="E403" s="7" t="s">
        <v>4133</v>
      </c>
      <c r="F403" s="1919">
        <v>1</v>
      </c>
      <c r="G403" s="377">
        <v>900</v>
      </c>
      <c r="H403" s="47">
        <v>90738</v>
      </c>
      <c r="I403" s="48">
        <f>H403-R403</f>
        <v>90738</v>
      </c>
      <c r="J403" s="48">
        <v>0</v>
      </c>
      <c r="K403" s="242">
        <v>44197</v>
      </c>
      <c r="L403" s="4427"/>
      <c r="M403" s="302" t="s">
        <v>2310</v>
      </c>
      <c r="N403" s="7" t="s">
        <v>3361</v>
      </c>
      <c r="O403" s="57"/>
      <c r="P403" s="162"/>
      <c r="Q403" s="162"/>
      <c r="R403" s="231">
        <v>0</v>
      </c>
    </row>
    <row r="404" spans="1:19" ht="21.75" customHeight="1">
      <c r="A404" s="63">
        <v>208</v>
      </c>
      <c r="B404" s="508" t="s">
        <v>2321</v>
      </c>
      <c r="C404" s="93" t="s">
        <v>3386</v>
      </c>
      <c r="D404" s="93" t="s">
        <v>3258</v>
      </c>
      <c r="E404" s="7" t="s">
        <v>4133</v>
      </c>
      <c r="F404" s="1919">
        <v>1</v>
      </c>
      <c r="G404" s="377">
        <v>1700</v>
      </c>
      <c r="H404" s="47">
        <v>124481</v>
      </c>
      <c r="I404" s="2569">
        <v>66187.710000000006</v>
      </c>
      <c r="J404" s="48">
        <v>0</v>
      </c>
      <c r="K404" s="242">
        <v>44197</v>
      </c>
      <c r="L404" s="4427"/>
      <c r="M404" s="302" t="s">
        <v>2310</v>
      </c>
      <c r="N404" s="7" t="s">
        <v>3361</v>
      </c>
      <c r="O404" s="57"/>
      <c r="P404" s="162"/>
      <c r="Q404" s="162"/>
      <c r="R404" s="231">
        <v>76590.289999999994</v>
      </c>
    </row>
    <row r="405" spans="1:19" ht="21.75" customHeight="1">
      <c r="A405" s="63">
        <v>209</v>
      </c>
      <c r="B405" s="508" t="s">
        <v>2321</v>
      </c>
      <c r="C405" s="93" t="s">
        <v>3387</v>
      </c>
      <c r="D405" s="172" t="s">
        <v>3292</v>
      </c>
      <c r="E405" s="7" t="s">
        <v>4133</v>
      </c>
      <c r="F405" s="1919">
        <v>1</v>
      </c>
      <c r="G405" s="379">
        <v>6020</v>
      </c>
      <c r="H405" s="47">
        <v>611329</v>
      </c>
      <c r="I405" s="48">
        <f>H405-R405</f>
        <v>611329</v>
      </c>
      <c r="J405" s="48">
        <v>0</v>
      </c>
      <c r="K405" s="242">
        <v>44197</v>
      </c>
      <c r="L405" s="4427" t="s">
        <v>7967</v>
      </c>
      <c r="M405" s="302" t="s">
        <v>2310</v>
      </c>
      <c r="N405" s="7" t="s">
        <v>3361</v>
      </c>
      <c r="O405" s="57"/>
      <c r="P405" s="162"/>
      <c r="Q405" s="162"/>
      <c r="R405" s="231">
        <v>0</v>
      </c>
    </row>
    <row r="406" spans="1:19" ht="21.75" customHeight="1">
      <c r="A406" s="63">
        <v>210</v>
      </c>
      <c r="B406" s="508" t="s">
        <v>2321</v>
      </c>
      <c r="C406" s="93" t="s">
        <v>3388</v>
      </c>
      <c r="D406" s="172" t="s">
        <v>3292</v>
      </c>
      <c r="E406" s="7" t="s">
        <v>4133</v>
      </c>
      <c r="F406" s="1919">
        <v>1</v>
      </c>
      <c r="G406" s="379">
        <v>1390</v>
      </c>
      <c r="H406" s="47">
        <v>220472</v>
      </c>
      <c r="I406" s="48">
        <f>H406-R406</f>
        <v>220472</v>
      </c>
      <c r="J406" s="48">
        <v>0</v>
      </c>
      <c r="K406" s="242">
        <v>44197</v>
      </c>
      <c r="L406" s="4427"/>
      <c r="M406" s="302" t="s">
        <v>2310</v>
      </c>
      <c r="N406" s="7" t="s">
        <v>3361</v>
      </c>
      <c r="O406" s="57"/>
      <c r="P406" s="162"/>
      <c r="Q406" s="162"/>
      <c r="R406" s="231">
        <v>0</v>
      </c>
    </row>
    <row r="407" spans="1:19" ht="21.75" customHeight="1">
      <c r="A407" s="63">
        <v>211</v>
      </c>
      <c r="B407" s="508" t="s">
        <v>2321</v>
      </c>
      <c r="C407" s="125" t="s">
        <v>3375</v>
      </c>
      <c r="D407" s="1961" t="s">
        <v>3295</v>
      </c>
      <c r="E407" s="7" t="s">
        <v>4133</v>
      </c>
      <c r="F407" s="1919">
        <v>1</v>
      </c>
      <c r="G407" s="379">
        <v>1470</v>
      </c>
      <c r="H407" s="47">
        <v>429260</v>
      </c>
      <c r="I407" s="2569">
        <v>200296.85</v>
      </c>
      <c r="J407" s="48">
        <v>0</v>
      </c>
      <c r="K407" s="242">
        <v>44197</v>
      </c>
      <c r="L407" s="4427"/>
      <c r="M407" s="302" t="s">
        <v>2310</v>
      </c>
      <c r="N407" s="7" t="s">
        <v>3361</v>
      </c>
      <c r="O407" s="57"/>
      <c r="P407" s="162"/>
      <c r="Q407" s="162"/>
      <c r="R407" s="231">
        <v>300829.82</v>
      </c>
    </row>
    <row r="408" spans="1:19" ht="21.75" customHeight="1">
      <c r="A408" s="63">
        <v>212</v>
      </c>
      <c r="B408" s="508" t="s">
        <v>2321</v>
      </c>
      <c r="C408" s="93" t="s">
        <v>3389</v>
      </c>
      <c r="D408" s="93" t="s">
        <v>3390</v>
      </c>
      <c r="E408" s="7" t="s">
        <v>4133</v>
      </c>
      <c r="F408" s="1919">
        <v>1</v>
      </c>
      <c r="G408" s="370">
        <v>7600</v>
      </c>
      <c r="H408" s="167">
        <v>1169032</v>
      </c>
      <c r="I408" s="2569">
        <v>941485.15</v>
      </c>
      <c r="J408" s="48">
        <v>0</v>
      </c>
      <c r="K408" s="242">
        <v>44197</v>
      </c>
      <c r="L408" s="4427"/>
      <c r="M408" s="302" t="s">
        <v>2310</v>
      </c>
      <c r="N408" s="7" t="s">
        <v>3361</v>
      </c>
      <c r="O408" s="57"/>
      <c r="P408" s="162"/>
      <c r="Q408" s="162"/>
      <c r="R408" s="227">
        <v>298968.90000000002</v>
      </c>
      <c r="S408" s="233"/>
    </row>
    <row r="409" spans="1:19" ht="21.75" customHeight="1">
      <c r="A409" s="63">
        <v>213</v>
      </c>
      <c r="B409" s="508" t="s">
        <v>2321</v>
      </c>
      <c r="C409" s="93" t="s">
        <v>3389</v>
      </c>
      <c r="D409" s="93" t="s">
        <v>3300</v>
      </c>
      <c r="E409" s="7" t="s">
        <v>4133</v>
      </c>
      <c r="F409" s="1919">
        <v>1</v>
      </c>
      <c r="G409" s="370">
        <v>3600</v>
      </c>
      <c r="H409" s="167">
        <v>952749</v>
      </c>
      <c r="I409" s="2569">
        <v>469562.55</v>
      </c>
      <c r="J409" s="48">
        <v>0</v>
      </c>
      <c r="K409" s="242">
        <v>44197</v>
      </c>
      <c r="L409" s="4427" t="s">
        <v>7967</v>
      </c>
      <c r="M409" s="302" t="s">
        <v>2310</v>
      </c>
      <c r="N409" s="7" t="s">
        <v>3361</v>
      </c>
      <c r="O409" s="57"/>
      <c r="P409" s="162"/>
      <c r="Q409" s="162"/>
      <c r="R409" s="227">
        <v>634848.13</v>
      </c>
      <c r="S409" s="233"/>
    </row>
    <row r="410" spans="1:19" ht="21.75" customHeight="1">
      <c r="A410" s="63">
        <v>214</v>
      </c>
      <c r="B410" s="508" t="s">
        <v>2321</v>
      </c>
      <c r="C410" s="93" t="s">
        <v>3389</v>
      </c>
      <c r="D410" s="93" t="s">
        <v>3301</v>
      </c>
      <c r="E410" s="7" t="s">
        <v>4133</v>
      </c>
      <c r="F410" s="1919">
        <v>1</v>
      </c>
      <c r="G410" s="370">
        <v>6800</v>
      </c>
      <c r="H410" s="167">
        <v>1710602</v>
      </c>
      <c r="I410" s="48">
        <f>H410-R410</f>
        <v>1710602</v>
      </c>
      <c r="J410" s="48">
        <v>0</v>
      </c>
      <c r="K410" s="242">
        <v>44197</v>
      </c>
      <c r="L410" s="4427"/>
      <c r="M410" s="302" t="s">
        <v>2310</v>
      </c>
      <c r="N410" s="7" t="s">
        <v>3361</v>
      </c>
      <c r="O410" s="57"/>
      <c r="P410" s="162"/>
      <c r="Q410" s="162"/>
      <c r="R410" s="227">
        <v>0</v>
      </c>
      <c r="S410" s="233"/>
    </row>
    <row r="411" spans="1:19" ht="21.75" customHeight="1">
      <c r="A411" s="63">
        <v>215</v>
      </c>
      <c r="B411" s="508" t="s">
        <v>2321</v>
      </c>
      <c r="C411" s="93" t="s">
        <v>3391</v>
      </c>
      <c r="D411" s="93" t="s">
        <v>3307</v>
      </c>
      <c r="E411" s="7" t="s">
        <v>4133</v>
      </c>
      <c r="F411" s="1919">
        <v>1</v>
      </c>
      <c r="G411" s="377">
        <v>3520</v>
      </c>
      <c r="H411" s="47">
        <v>95480</v>
      </c>
      <c r="I411" s="48">
        <f>H411-R411</f>
        <v>95480</v>
      </c>
      <c r="J411" s="48">
        <v>0</v>
      </c>
      <c r="K411" s="242">
        <v>44197</v>
      </c>
      <c r="L411" s="4427"/>
      <c r="M411" s="302" t="s">
        <v>2310</v>
      </c>
      <c r="N411" s="7" t="s">
        <v>3361</v>
      </c>
      <c r="O411" s="57"/>
      <c r="P411" s="162"/>
      <c r="Q411" s="162"/>
      <c r="R411" s="231">
        <v>0</v>
      </c>
      <c r="S411" s="233"/>
    </row>
    <row r="412" spans="1:19" ht="21.75" customHeight="1">
      <c r="A412" s="63">
        <v>216</v>
      </c>
      <c r="B412" s="508" t="s">
        <v>2321</v>
      </c>
      <c r="C412" s="93" t="s">
        <v>3364</v>
      </c>
      <c r="D412" s="93" t="s">
        <v>3307</v>
      </c>
      <c r="E412" s="7" t="s">
        <v>4133</v>
      </c>
      <c r="F412" s="1919">
        <v>1</v>
      </c>
      <c r="G412" s="377">
        <v>2500</v>
      </c>
      <c r="H412" s="47">
        <v>27719</v>
      </c>
      <c r="I412" s="48">
        <f>H412-R412</f>
        <v>27719</v>
      </c>
      <c r="J412" s="48">
        <v>0</v>
      </c>
      <c r="K412" s="242">
        <v>44197</v>
      </c>
      <c r="L412" s="4427"/>
      <c r="M412" s="302" t="s">
        <v>2310</v>
      </c>
      <c r="N412" s="7" t="s">
        <v>3361</v>
      </c>
      <c r="O412" s="57"/>
      <c r="P412" s="162"/>
      <c r="Q412" s="162"/>
      <c r="R412" s="231">
        <v>0</v>
      </c>
      <c r="S412" s="233"/>
    </row>
    <row r="413" spans="1:19" ht="21.75" customHeight="1">
      <c r="A413" s="63">
        <v>217</v>
      </c>
      <c r="B413" s="132" t="s">
        <v>2315</v>
      </c>
      <c r="C413" s="93" t="s">
        <v>4032</v>
      </c>
      <c r="D413" s="93" t="s">
        <v>4033</v>
      </c>
      <c r="E413" s="316" t="s">
        <v>4843</v>
      </c>
      <c r="F413" s="1919">
        <v>1</v>
      </c>
      <c r="G413" s="377">
        <v>134.5</v>
      </c>
      <c r="H413" s="47">
        <v>381692.52</v>
      </c>
      <c r="I413" s="48">
        <v>381692.52</v>
      </c>
      <c r="J413" s="66">
        <v>737791.91</v>
      </c>
      <c r="K413" s="242">
        <v>44197</v>
      </c>
      <c r="L413" s="4427" t="s">
        <v>7967</v>
      </c>
      <c r="M413" s="302" t="s">
        <v>2310</v>
      </c>
      <c r="N413" s="16" t="s">
        <v>8173</v>
      </c>
      <c r="O413" s="57"/>
      <c r="P413" s="162"/>
      <c r="Q413" s="4062" t="s">
        <v>15972</v>
      </c>
      <c r="R413" s="231"/>
      <c r="S413" s="233"/>
    </row>
    <row r="414" spans="1:19" ht="21.75" customHeight="1">
      <c r="A414" s="63">
        <v>218</v>
      </c>
      <c r="B414" s="132" t="s">
        <v>2315</v>
      </c>
      <c r="C414" s="93" t="s">
        <v>4043</v>
      </c>
      <c r="D414" s="93" t="s">
        <v>8171</v>
      </c>
      <c r="E414" s="316" t="s">
        <v>4845</v>
      </c>
      <c r="F414" s="1919">
        <v>1</v>
      </c>
      <c r="G414" s="377">
        <v>29.5</v>
      </c>
      <c r="H414" s="47">
        <v>1908269.37</v>
      </c>
      <c r="I414" s="4134">
        <v>1775170.92</v>
      </c>
      <c r="J414" s="66">
        <v>179917.93</v>
      </c>
      <c r="K414" s="242">
        <v>44197</v>
      </c>
      <c r="L414" s="4427"/>
      <c r="M414" s="302" t="s">
        <v>2310</v>
      </c>
      <c r="N414" s="16" t="s">
        <v>8173</v>
      </c>
      <c r="O414" s="57"/>
      <c r="P414" s="162"/>
      <c r="Q414" s="4062" t="s">
        <v>15973</v>
      </c>
      <c r="R414" s="231"/>
      <c r="S414" s="233"/>
    </row>
    <row r="415" spans="1:19" ht="21.75" customHeight="1">
      <c r="A415" s="63">
        <v>219</v>
      </c>
      <c r="B415" s="132" t="s">
        <v>2315</v>
      </c>
      <c r="C415" s="93" t="s">
        <v>4034</v>
      </c>
      <c r="D415" s="93" t="s">
        <v>4044</v>
      </c>
      <c r="E415" s="316" t="s">
        <v>4842</v>
      </c>
      <c r="F415" s="1919">
        <v>1</v>
      </c>
      <c r="G415" s="377">
        <v>141.30000000000001</v>
      </c>
      <c r="H415" s="47">
        <v>19943.73</v>
      </c>
      <c r="I415" s="2569">
        <v>18113.490000000002</v>
      </c>
      <c r="J415" s="66">
        <v>872661.93</v>
      </c>
      <c r="K415" s="242">
        <v>44197</v>
      </c>
      <c r="L415" s="4427"/>
      <c r="M415" s="302" t="s">
        <v>2310</v>
      </c>
      <c r="N415" s="16" t="s">
        <v>8173</v>
      </c>
      <c r="O415" s="57"/>
      <c r="P415" s="162"/>
      <c r="Q415" s="4062" t="s">
        <v>15974</v>
      </c>
      <c r="R415" s="231"/>
      <c r="S415" s="233"/>
    </row>
    <row r="416" spans="1:19" ht="21.75" customHeight="1">
      <c r="A416" s="63">
        <v>220</v>
      </c>
      <c r="B416" s="132" t="s">
        <v>2315</v>
      </c>
      <c r="C416" s="93" t="s">
        <v>4035</v>
      </c>
      <c r="D416" s="93" t="s">
        <v>4844</v>
      </c>
      <c r="E416" s="316" t="s">
        <v>7413</v>
      </c>
      <c r="F416" s="1919">
        <v>1</v>
      </c>
      <c r="G416" s="377">
        <v>25.7</v>
      </c>
      <c r="H416" s="47">
        <v>2935789.56</v>
      </c>
      <c r="I416" s="2569">
        <v>2238578.4900000002</v>
      </c>
      <c r="J416" s="66">
        <v>56605.01</v>
      </c>
      <c r="K416" s="242">
        <v>44197</v>
      </c>
      <c r="L416" s="4427"/>
      <c r="M416" s="302" t="s">
        <v>2310</v>
      </c>
      <c r="N416" s="16" t="s">
        <v>8173</v>
      </c>
      <c r="O416" s="57"/>
      <c r="P416" s="162"/>
      <c r="Q416" s="4062" t="s">
        <v>15975</v>
      </c>
      <c r="R416" s="231"/>
      <c r="S416" s="233"/>
    </row>
    <row r="417" spans="1:19" ht="21.75" customHeight="1">
      <c r="A417" s="63">
        <v>221</v>
      </c>
      <c r="B417" s="132" t="s">
        <v>2315</v>
      </c>
      <c r="C417" s="93" t="s">
        <v>4051</v>
      </c>
      <c r="D417" s="93" t="s">
        <v>8172</v>
      </c>
      <c r="E417" s="316" t="s">
        <v>4841</v>
      </c>
      <c r="F417" s="1919">
        <v>1</v>
      </c>
      <c r="G417" s="377">
        <v>34.6</v>
      </c>
      <c r="H417" s="47">
        <v>208529.37</v>
      </c>
      <c r="I417" s="48">
        <f>208529.37+0</f>
        <v>208529.37</v>
      </c>
      <c r="J417" s="67">
        <v>211244.57</v>
      </c>
      <c r="K417" s="242">
        <v>44197</v>
      </c>
      <c r="L417" s="4427" t="s">
        <v>7967</v>
      </c>
      <c r="M417" s="302" t="s">
        <v>2310</v>
      </c>
      <c r="N417" s="16" t="s">
        <v>8173</v>
      </c>
      <c r="O417" s="57"/>
      <c r="P417" s="162"/>
      <c r="Q417" s="4062" t="s">
        <v>15976</v>
      </c>
      <c r="R417" s="231"/>
      <c r="S417" s="233" t="e">
        <f>G418+G265+G266+#REF!+G277+G278+G279+#REF!+#REF!+G315+G316+G318+G321+G322+G323+G324+G325+G326+G332+G334+G335+#REF!</f>
        <v>#REF!</v>
      </c>
    </row>
    <row r="418" spans="1:19" ht="21.75" customHeight="1">
      <c r="A418" s="63">
        <v>222</v>
      </c>
      <c r="B418" s="508" t="s">
        <v>2321</v>
      </c>
      <c r="C418" s="93" t="s">
        <v>4037</v>
      </c>
      <c r="D418" s="93" t="s">
        <v>4038</v>
      </c>
      <c r="E418" s="247" t="s">
        <v>4039</v>
      </c>
      <c r="F418" s="1919">
        <v>1</v>
      </c>
      <c r="G418" s="377">
        <v>80</v>
      </c>
      <c r="H418" s="47">
        <v>4964.72</v>
      </c>
      <c r="I418" s="2569">
        <v>2013.34</v>
      </c>
      <c r="J418" s="66">
        <v>412407.84</v>
      </c>
      <c r="K418" s="242">
        <v>44197</v>
      </c>
      <c r="L418" s="4427"/>
      <c r="M418" s="302" t="s">
        <v>2310</v>
      </c>
      <c r="N418" s="16" t="s">
        <v>13243</v>
      </c>
      <c r="O418" s="57"/>
      <c r="P418" s="162"/>
      <c r="Q418" s="4062" t="s">
        <v>15977</v>
      </c>
      <c r="R418" s="231"/>
      <c r="S418" s="234" t="e">
        <f>G417+G416+G415+G413+G414+#REF!+#REF!+#REF!+G275+#REF!+#REF!+#REF!+#REF!+#REF!+#REF!+#REF!+#REF!+#REF!+#REF!+G273+G272+G270+G263+G262+G261+G259+G257</f>
        <v>#REF!</v>
      </c>
    </row>
    <row r="419" spans="1:19" s="269" customFormat="1" ht="19.5" customHeight="1">
      <c r="A419" s="1939">
        <v>224</v>
      </c>
      <c r="B419" s="132" t="s">
        <v>7989</v>
      </c>
      <c r="C419" s="7" t="s">
        <v>3231</v>
      </c>
      <c r="D419" s="92" t="s">
        <v>7990</v>
      </c>
      <c r="E419" s="7" t="s">
        <v>7988</v>
      </c>
      <c r="F419" s="566">
        <v>1</v>
      </c>
      <c r="G419" s="372">
        <v>9.6</v>
      </c>
      <c r="H419" s="116">
        <v>416118.14</v>
      </c>
      <c r="I419" s="3638">
        <v>2167.2800000000002</v>
      </c>
      <c r="J419" s="116">
        <v>416118.14</v>
      </c>
      <c r="K419" s="342">
        <v>44861</v>
      </c>
      <c r="L419" s="7" t="s">
        <v>14403</v>
      </c>
      <c r="M419" s="7" t="s">
        <v>2310</v>
      </c>
      <c r="N419" s="7" t="s">
        <v>10057</v>
      </c>
      <c r="O419" s="7"/>
      <c r="P419" s="16"/>
      <c r="Q419" s="4062" t="s">
        <v>15978</v>
      </c>
      <c r="R419" s="1583"/>
      <c r="S419" s="234"/>
    </row>
    <row r="420" spans="1:19" s="1171" customFormat="1" ht="19.5" customHeight="1">
      <c r="A420" s="1939">
        <v>225</v>
      </c>
      <c r="B420" s="256" t="s">
        <v>7991</v>
      </c>
      <c r="C420" s="265" t="s">
        <v>7992</v>
      </c>
      <c r="D420" s="607" t="s">
        <v>7993</v>
      </c>
      <c r="E420" s="265" t="s">
        <v>8019</v>
      </c>
      <c r="F420" s="566">
        <v>1</v>
      </c>
      <c r="G420" s="2800">
        <v>95.5</v>
      </c>
      <c r="H420" s="153">
        <v>459829.27</v>
      </c>
      <c r="I420" s="4137">
        <v>2189.66</v>
      </c>
      <c r="J420" s="153">
        <v>459829.27</v>
      </c>
      <c r="K420" s="391">
        <v>44861</v>
      </c>
      <c r="L420" s="265" t="s">
        <v>14403</v>
      </c>
      <c r="M420" s="265" t="s">
        <v>2310</v>
      </c>
      <c r="N420" s="7" t="s">
        <v>10057</v>
      </c>
      <c r="O420" s="265"/>
      <c r="P420" s="19"/>
      <c r="Q420" s="4062" t="s">
        <v>15979</v>
      </c>
      <c r="R420" s="2801"/>
      <c r="S420" s="2802"/>
    </row>
    <row r="421" spans="1:19" s="269" customFormat="1" ht="19.5" customHeight="1">
      <c r="A421" s="63">
        <v>226</v>
      </c>
      <c r="B421" s="5" t="s">
        <v>2315</v>
      </c>
      <c r="C421" s="7" t="s">
        <v>14740</v>
      </c>
      <c r="D421" s="7" t="s">
        <v>14741</v>
      </c>
      <c r="E421" s="7" t="s">
        <v>7621</v>
      </c>
      <c r="F421" s="1937">
        <v>1</v>
      </c>
      <c r="G421" s="359">
        <v>254.6</v>
      </c>
      <c r="H421" s="116">
        <v>1239847</v>
      </c>
      <c r="I421" s="3638">
        <v>2066.41</v>
      </c>
      <c r="J421" s="116">
        <v>4125966.8</v>
      </c>
      <c r="K421" s="342">
        <v>44882</v>
      </c>
      <c r="L421" s="7" t="s">
        <v>14742</v>
      </c>
      <c r="M421" s="265" t="s">
        <v>2310</v>
      </c>
      <c r="N421" s="7" t="s">
        <v>10057</v>
      </c>
      <c r="O421" s="7"/>
      <c r="P421" s="16"/>
      <c r="Q421" s="4062" t="s">
        <v>15980</v>
      </c>
      <c r="R421" s="1583"/>
      <c r="S421" s="234"/>
    </row>
    <row r="422" spans="1:19" s="269" customFormat="1" ht="15.75" customHeight="1">
      <c r="A422" s="63"/>
      <c r="B422" s="5"/>
      <c r="C422" s="93"/>
      <c r="D422" s="93"/>
      <c r="E422" s="247"/>
      <c r="F422" s="252"/>
      <c r="G422" s="377"/>
      <c r="H422" s="47"/>
      <c r="I422" s="48"/>
      <c r="J422" s="66"/>
      <c r="K422" s="342"/>
      <c r="L422" s="7"/>
      <c r="M422" s="247"/>
      <c r="N422" s="7"/>
      <c r="O422" s="7"/>
      <c r="P422" s="17"/>
      <c r="Q422" s="17"/>
      <c r="R422" s="1583"/>
      <c r="S422" s="234"/>
    </row>
    <row r="423" spans="1:19" s="1599" customFormat="1" ht="14.25" customHeight="1">
      <c r="A423" s="2812"/>
      <c r="B423" s="1906"/>
      <c r="C423" s="2813"/>
      <c r="D423" s="2814"/>
      <c r="E423" s="2815" t="s">
        <v>13173</v>
      </c>
      <c r="F423" s="2816">
        <f>SUM(F234:F422)</f>
        <v>188</v>
      </c>
      <c r="G423" s="2817">
        <f>SUM(G234:G422)</f>
        <v>67074.60000000002</v>
      </c>
      <c r="H423" s="2818">
        <f>SUM(H234:H422)</f>
        <v>148644749.47000003</v>
      </c>
      <c r="I423" s="2818">
        <f>SUM(I234:I422)</f>
        <v>105473391.64999999</v>
      </c>
      <c r="J423" s="2818">
        <f>SUM(J234:J422)</f>
        <v>44318097.409999996</v>
      </c>
      <c r="K423" s="2819"/>
      <c r="L423" s="2820"/>
      <c r="M423" s="2821"/>
      <c r="N423" s="2820"/>
      <c r="O423" s="2822"/>
      <c r="P423" s="2823"/>
      <c r="Q423" s="2823"/>
      <c r="R423" s="2824"/>
      <c r="S423" s="2825"/>
    </row>
    <row r="424" spans="1:19" s="1616" customFormat="1" ht="14.25" customHeight="1">
      <c r="A424" s="1992"/>
      <c r="B424" s="1993"/>
      <c r="C424" s="1994"/>
      <c r="D424" s="1995"/>
      <c r="E424" s="1826" t="s">
        <v>9313</v>
      </c>
      <c r="F424" s="1610"/>
      <c r="G424" s="2004"/>
      <c r="H424" s="1996"/>
      <c r="I424" s="1996"/>
      <c r="J424" s="1996"/>
      <c r="K424" s="1997"/>
      <c r="L424" s="1998"/>
      <c r="M424" s="1999"/>
      <c r="N424" s="1998"/>
      <c r="O424" s="2000"/>
      <c r="P424" s="2001"/>
      <c r="Q424" s="2001"/>
      <c r="R424" s="2002"/>
      <c r="S424" s="2003"/>
    </row>
    <row r="425" spans="1:19" s="1631" customFormat="1" ht="14.25" customHeight="1">
      <c r="A425" s="2826"/>
      <c r="B425" s="2827"/>
      <c r="C425" s="2828"/>
      <c r="D425" s="2829"/>
      <c r="E425" s="2835" t="s">
        <v>7381</v>
      </c>
      <c r="F425" s="2200">
        <f>F423-F424</f>
        <v>188</v>
      </c>
      <c r="G425" s="2569">
        <f>G423-G424</f>
        <v>67074.60000000002</v>
      </c>
      <c r="H425" s="2570">
        <f>H423-H424</f>
        <v>148644749.47000003</v>
      </c>
      <c r="I425" s="2570">
        <f>I423-I424</f>
        <v>105473391.64999999</v>
      </c>
      <c r="J425" s="2570">
        <f>J423-J424</f>
        <v>44318097.409999996</v>
      </c>
      <c r="K425" s="2830"/>
      <c r="L425" s="2831"/>
      <c r="M425" s="2832"/>
      <c r="N425" s="2831"/>
      <c r="O425" s="2833"/>
      <c r="P425" s="2834"/>
      <c r="Q425" s="2834"/>
      <c r="R425" s="2795"/>
      <c r="S425" s="2721"/>
    </row>
    <row r="426" spans="1:19" s="2177" customFormat="1" ht="14.25" customHeight="1">
      <c r="A426" s="2499"/>
      <c r="B426" s="2803"/>
      <c r="C426" s="2804"/>
      <c r="D426" s="2805"/>
      <c r="E426" s="2806" t="s">
        <v>7401</v>
      </c>
      <c r="F426" s="2499">
        <f>F425</f>
        <v>188</v>
      </c>
      <c r="G426" s="2616">
        <f>G425</f>
        <v>67074.60000000002</v>
      </c>
      <c r="H426" s="2622">
        <f>H425</f>
        <v>148644749.47000003</v>
      </c>
      <c r="I426" s="2622">
        <f>I425</f>
        <v>105473391.64999999</v>
      </c>
      <c r="J426" s="2503">
        <f>J425</f>
        <v>44318097.409999996</v>
      </c>
      <c r="K426" s="2807"/>
      <c r="L426" s="2808"/>
      <c r="M426" s="2809"/>
      <c r="N426" s="2808"/>
      <c r="O426" s="2810"/>
      <c r="P426" s="2811"/>
      <c r="Q426" s="2811"/>
      <c r="R426" s="2617"/>
      <c r="S426" s="2618"/>
    </row>
    <row r="427" spans="1:19" ht="21.75" customHeight="1">
      <c r="A427" s="812"/>
      <c r="C427" s="1965"/>
      <c r="D427" s="337"/>
      <c r="E427" s="337"/>
      <c r="F427" s="515"/>
      <c r="G427" s="375"/>
      <c r="H427" s="332"/>
      <c r="I427" s="332"/>
      <c r="J427" s="1966"/>
      <c r="K427" s="1967"/>
      <c r="L427" s="107"/>
      <c r="M427" s="337"/>
      <c r="N427" s="107"/>
      <c r="O427" s="1882"/>
      <c r="P427" s="308"/>
      <c r="Q427" s="308"/>
      <c r="R427" s="229"/>
      <c r="S427" s="230"/>
    </row>
    <row r="428" spans="1:19" s="1621" customFormat="1" ht="20.25" customHeight="1">
      <c r="A428" s="4462" t="s">
        <v>7977</v>
      </c>
      <c r="B428" s="4463"/>
      <c r="C428" s="4463"/>
      <c r="D428" s="4463"/>
      <c r="E428" s="4463"/>
      <c r="F428" s="4463"/>
      <c r="G428" s="4463"/>
      <c r="H428" s="4463"/>
      <c r="I428" s="4463"/>
      <c r="J428" s="4463"/>
      <c r="K428" s="4463"/>
      <c r="L428" s="4463"/>
      <c r="M428" s="4463"/>
      <c r="N428" s="4464"/>
      <c r="O428" s="2796"/>
      <c r="P428" s="2797"/>
      <c r="Q428" s="2797"/>
      <c r="R428" s="2798"/>
      <c r="S428" s="2799"/>
    </row>
    <row r="429" spans="1:19" s="1629" customFormat="1" ht="21.75" customHeight="1">
      <c r="A429" s="2793"/>
      <c r="B429" s="4465" t="s">
        <v>10086</v>
      </c>
      <c r="C429" s="4466"/>
      <c r="D429" s="4466"/>
      <c r="E429" s="4466"/>
      <c r="F429" s="4466"/>
      <c r="G429" s="4466"/>
      <c r="H429" s="4466"/>
      <c r="I429" s="4466"/>
      <c r="J429" s="4466"/>
      <c r="K429" s="4466"/>
      <c r="L429" s="4466"/>
      <c r="M429" s="4466"/>
      <c r="N429" s="4467"/>
      <c r="O429" s="2584"/>
      <c r="P429" s="2794"/>
      <c r="Q429" s="2794"/>
      <c r="R429" s="2795"/>
      <c r="S429" s="2731"/>
    </row>
    <row r="430" spans="1:19" ht="21.75" customHeight="1">
      <c r="A430" s="165">
        <v>1</v>
      </c>
      <c r="B430" s="257" t="s">
        <v>2315</v>
      </c>
      <c r="C430" s="488" t="s">
        <v>2</v>
      </c>
      <c r="D430" s="488" t="s">
        <v>3</v>
      </c>
      <c r="E430" s="606" t="s">
        <v>4848</v>
      </c>
      <c r="F430" s="576">
        <v>1</v>
      </c>
      <c r="G430" s="609">
        <v>105.5</v>
      </c>
      <c r="H430" s="1872">
        <v>59710</v>
      </c>
      <c r="I430" s="1872">
        <v>59710</v>
      </c>
      <c r="J430" s="66">
        <v>815374.15</v>
      </c>
      <c r="K430" s="242">
        <v>44197</v>
      </c>
      <c r="L430" s="16" t="s">
        <v>7967</v>
      </c>
      <c r="M430" s="101" t="s">
        <v>7984</v>
      </c>
      <c r="N430" s="247" t="s">
        <v>2147</v>
      </c>
      <c r="O430" s="57"/>
      <c r="P430" s="280"/>
      <c r="Q430" s="4062" t="s">
        <v>15982</v>
      </c>
      <c r="R430" s="235"/>
      <c r="S430" s="236" t="s">
        <v>5231</v>
      </c>
    </row>
    <row r="431" spans="1:19" ht="21.75" customHeight="1">
      <c r="A431" s="165">
        <v>2</v>
      </c>
      <c r="B431" s="132" t="s">
        <v>2315</v>
      </c>
      <c r="C431" s="7" t="s">
        <v>1891</v>
      </c>
      <c r="D431" s="7" t="s">
        <v>2343</v>
      </c>
      <c r="E431" s="607" t="s">
        <v>4133</v>
      </c>
      <c r="F431" s="576">
        <v>1</v>
      </c>
      <c r="G431" s="215">
        <v>54</v>
      </c>
      <c r="H431" s="44">
        <f>306462.97-76615.75</f>
        <v>229847.21999999997</v>
      </c>
      <c r="I431" s="44">
        <v>174660.68</v>
      </c>
      <c r="J431" s="44">
        <v>0</v>
      </c>
      <c r="K431" s="242">
        <v>44197</v>
      </c>
      <c r="L431" s="16" t="s">
        <v>7967</v>
      </c>
      <c r="M431" s="101" t="s">
        <v>7984</v>
      </c>
      <c r="N431" s="1586" t="s">
        <v>15871</v>
      </c>
      <c r="O431" s="57"/>
      <c r="P431" s="162"/>
      <c r="Q431" s="162"/>
      <c r="R431" s="237"/>
      <c r="S431" s="221" t="s">
        <v>5231</v>
      </c>
    </row>
    <row r="432" spans="1:19" ht="21.75" customHeight="1">
      <c r="A432" s="165">
        <v>4</v>
      </c>
      <c r="B432" s="132" t="s">
        <v>2315</v>
      </c>
      <c r="C432" s="265" t="s">
        <v>1893</v>
      </c>
      <c r="D432" s="265" t="s">
        <v>16</v>
      </c>
      <c r="E432" s="607" t="s">
        <v>4133</v>
      </c>
      <c r="F432" s="576">
        <v>1</v>
      </c>
      <c r="G432" s="610">
        <v>0</v>
      </c>
      <c r="H432" s="1870">
        <v>795.33</v>
      </c>
      <c r="I432" s="1870">
        <v>795.33</v>
      </c>
      <c r="J432" s="44">
        <v>0</v>
      </c>
      <c r="K432" s="242">
        <v>44197</v>
      </c>
      <c r="L432" s="16" t="s">
        <v>7967</v>
      </c>
      <c r="M432" s="101" t="s">
        <v>7984</v>
      </c>
      <c r="N432" s="247" t="s">
        <v>2147</v>
      </c>
      <c r="O432" s="57"/>
      <c r="P432" s="162"/>
      <c r="Q432" s="162"/>
      <c r="R432" s="225"/>
      <c r="S432" s="221" t="s">
        <v>5231</v>
      </c>
    </row>
    <row r="433" spans="1:20" ht="21.75" customHeight="1">
      <c r="A433" s="165">
        <v>5</v>
      </c>
      <c r="B433" s="132" t="s">
        <v>2315</v>
      </c>
      <c r="C433" s="93" t="s">
        <v>12974</v>
      </c>
      <c r="D433" s="93" t="s">
        <v>4130</v>
      </c>
      <c r="E433" s="607" t="s">
        <v>4909</v>
      </c>
      <c r="F433" s="576">
        <v>1</v>
      </c>
      <c r="G433" s="215">
        <v>1347.2</v>
      </c>
      <c r="H433" s="44">
        <v>1269789</v>
      </c>
      <c r="I433" s="44">
        <v>368210.67</v>
      </c>
      <c r="J433" s="44">
        <v>12718831.640000001</v>
      </c>
      <c r="K433" s="242">
        <v>44197</v>
      </c>
      <c r="L433" s="16" t="s">
        <v>7967</v>
      </c>
      <c r="M433" s="101" t="s">
        <v>7984</v>
      </c>
      <c r="N433" s="7" t="s">
        <v>12975</v>
      </c>
      <c r="O433" s="57"/>
      <c r="P433" s="162"/>
      <c r="Q433" s="4062" t="s">
        <v>15983</v>
      </c>
      <c r="R433" s="225"/>
      <c r="S433" s="221" t="s">
        <v>5231</v>
      </c>
    </row>
    <row r="434" spans="1:20" s="1616" customFormat="1" ht="21.75" customHeight="1">
      <c r="A434" s="2791">
        <v>6</v>
      </c>
      <c r="B434" s="1814" t="s">
        <v>2321</v>
      </c>
      <c r="C434" s="1665" t="s">
        <v>12973</v>
      </c>
      <c r="D434" s="1665" t="s">
        <v>2191</v>
      </c>
      <c r="E434" s="1705" t="s">
        <v>3170</v>
      </c>
      <c r="F434" s="2671">
        <v>1</v>
      </c>
      <c r="G434" s="1821">
        <v>44.9</v>
      </c>
      <c r="H434" s="1816">
        <v>2921.52</v>
      </c>
      <c r="I434" s="1816">
        <v>0</v>
      </c>
      <c r="J434" s="4258">
        <v>427301.04</v>
      </c>
      <c r="K434" s="1818">
        <v>44197</v>
      </c>
      <c r="L434" s="1812" t="s">
        <v>7967</v>
      </c>
      <c r="M434" s="1787" t="s">
        <v>12971</v>
      </c>
      <c r="N434" s="1806" t="s">
        <v>12972</v>
      </c>
      <c r="O434" s="1814" t="s">
        <v>15850</v>
      </c>
      <c r="P434" s="1809"/>
      <c r="Q434" s="4259"/>
      <c r="R434" s="2675" t="s">
        <v>2188</v>
      </c>
      <c r="S434" s="1819">
        <v>11122</v>
      </c>
      <c r="T434" s="4268"/>
    </row>
    <row r="435" spans="1:20" s="1599" customFormat="1" ht="21.75" customHeight="1">
      <c r="A435" s="2049">
        <v>7</v>
      </c>
      <c r="B435" s="1915" t="s">
        <v>2321</v>
      </c>
      <c r="C435" s="1907" t="s">
        <v>3171</v>
      </c>
      <c r="D435" s="1907" t="s">
        <v>3172</v>
      </c>
      <c r="E435" s="2050" t="s">
        <v>4851</v>
      </c>
      <c r="F435" s="2051">
        <v>1</v>
      </c>
      <c r="G435" s="2052">
        <v>463</v>
      </c>
      <c r="H435" s="2028">
        <v>1868000</v>
      </c>
      <c r="I435" s="2028">
        <v>611458.66</v>
      </c>
      <c r="J435" s="2028">
        <v>1205452.57</v>
      </c>
      <c r="K435" s="1913">
        <v>44197</v>
      </c>
      <c r="L435" s="1597" t="s">
        <v>7967</v>
      </c>
      <c r="M435" s="2032" t="s">
        <v>7984</v>
      </c>
      <c r="N435" s="1907" t="s">
        <v>7976</v>
      </c>
      <c r="O435" s="1915" t="s">
        <v>14702</v>
      </c>
      <c r="P435" s="1916"/>
      <c r="Q435" s="4062" t="s">
        <v>15984</v>
      </c>
      <c r="R435" s="2053" t="s">
        <v>5232</v>
      </c>
      <c r="S435" s="2036">
        <v>952108511000899</v>
      </c>
    </row>
    <row r="436" spans="1:20" ht="39.75" customHeight="1">
      <c r="A436" s="165">
        <v>8</v>
      </c>
      <c r="B436" s="57" t="s">
        <v>2315</v>
      </c>
      <c r="C436" s="93" t="s">
        <v>7405</v>
      </c>
      <c r="D436" s="93" t="s">
        <v>2344</v>
      </c>
      <c r="E436" s="607" t="s">
        <v>2146</v>
      </c>
      <c r="F436" s="574">
        <v>1</v>
      </c>
      <c r="G436" s="215">
        <v>399.5</v>
      </c>
      <c r="H436" s="44">
        <v>5363527.2</v>
      </c>
      <c r="I436" s="44">
        <v>0</v>
      </c>
      <c r="J436" s="44">
        <v>4064484.06</v>
      </c>
      <c r="K436" s="242">
        <v>44197</v>
      </c>
      <c r="L436" s="16" t="s">
        <v>7967</v>
      </c>
      <c r="M436" s="101" t="s">
        <v>7984</v>
      </c>
      <c r="N436" s="93"/>
      <c r="O436" s="57"/>
      <c r="P436" s="162"/>
      <c r="Q436" s="4062" t="s">
        <v>15985</v>
      </c>
      <c r="R436" s="238"/>
      <c r="S436" s="221">
        <v>10739</v>
      </c>
    </row>
    <row r="437" spans="1:20" ht="33.75" customHeight="1">
      <c r="A437" s="165">
        <v>9</v>
      </c>
      <c r="B437" s="132" t="s">
        <v>2315</v>
      </c>
      <c r="C437" s="93" t="s">
        <v>15</v>
      </c>
      <c r="D437" s="93" t="s">
        <v>2346</v>
      </c>
      <c r="E437" s="607" t="s">
        <v>4873</v>
      </c>
      <c r="F437" s="576">
        <v>1</v>
      </c>
      <c r="G437" s="215">
        <f>280.6-16.2</f>
        <v>264.40000000000003</v>
      </c>
      <c r="H437" s="2955">
        <v>28637.13</v>
      </c>
      <c r="I437" s="2955">
        <v>19356.89</v>
      </c>
      <c r="J437" s="44">
        <v>13531381.869999999</v>
      </c>
      <c r="K437" s="242">
        <v>44197</v>
      </c>
      <c r="L437" s="16" t="s">
        <v>7967</v>
      </c>
      <c r="M437" s="101" t="s">
        <v>7984</v>
      </c>
      <c r="N437" s="93" t="s">
        <v>14107</v>
      </c>
      <c r="O437" s="57" t="s">
        <v>14108</v>
      </c>
      <c r="P437" s="162"/>
      <c r="Q437" s="4062" t="s">
        <v>16448</v>
      </c>
      <c r="R437" s="238"/>
      <c r="S437" s="221">
        <v>952108511000927</v>
      </c>
    </row>
    <row r="438" spans="1:20" ht="21.75" customHeight="1">
      <c r="A438" s="165">
        <v>11</v>
      </c>
      <c r="B438" s="132" t="s">
        <v>2315</v>
      </c>
      <c r="C438" s="93" t="s">
        <v>14859</v>
      </c>
      <c r="D438" s="93" t="s">
        <v>15126</v>
      </c>
      <c r="E438" s="607" t="s">
        <v>16447</v>
      </c>
      <c r="F438" s="576">
        <v>1</v>
      </c>
      <c r="G438" s="215">
        <v>43.8</v>
      </c>
      <c r="H438" s="44">
        <v>35900</v>
      </c>
      <c r="I438" s="44">
        <v>11147.89</v>
      </c>
      <c r="J438" s="44">
        <v>6543811.0099999998</v>
      </c>
      <c r="K438" s="242">
        <v>44197</v>
      </c>
      <c r="L438" s="16" t="s">
        <v>7967</v>
      </c>
      <c r="M438" s="2972" t="s">
        <v>15875</v>
      </c>
      <c r="N438" s="93" t="s">
        <v>14129</v>
      </c>
      <c r="O438" s="57"/>
      <c r="P438" s="162"/>
      <c r="Q438" s="4062" t="s">
        <v>15986</v>
      </c>
      <c r="R438" s="238"/>
      <c r="S438" s="221" t="s">
        <v>5231</v>
      </c>
    </row>
    <row r="439" spans="1:20" ht="21.75" customHeight="1">
      <c r="A439" s="165">
        <v>12</v>
      </c>
      <c r="B439" s="132" t="s">
        <v>2315</v>
      </c>
      <c r="C439" s="93" t="s">
        <v>14860</v>
      </c>
      <c r="D439" s="93" t="s">
        <v>15125</v>
      </c>
      <c r="E439" s="607" t="s">
        <v>4850</v>
      </c>
      <c r="F439" s="576">
        <v>1</v>
      </c>
      <c r="G439" s="215">
        <v>42.1</v>
      </c>
      <c r="H439" s="44">
        <v>5000</v>
      </c>
      <c r="I439" s="44">
        <v>628.13</v>
      </c>
      <c r="J439" s="44">
        <v>915470.03</v>
      </c>
      <c r="K439" s="242">
        <v>44197</v>
      </c>
      <c r="L439" s="16" t="s">
        <v>7967</v>
      </c>
      <c r="M439" s="101" t="s">
        <v>7984</v>
      </c>
      <c r="N439" s="93" t="s">
        <v>8141</v>
      </c>
      <c r="O439" s="57"/>
      <c r="P439" s="162"/>
      <c r="Q439" s="4063"/>
      <c r="R439" s="238"/>
      <c r="S439" s="221" t="s">
        <v>5231</v>
      </c>
    </row>
    <row r="440" spans="1:20" ht="21.75" customHeight="1">
      <c r="A440" s="165">
        <v>13</v>
      </c>
      <c r="B440" s="132" t="s">
        <v>2315</v>
      </c>
      <c r="C440" s="93" t="s">
        <v>6500</v>
      </c>
      <c r="D440" s="93" t="s">
        <v>2345</v>
      </c>
      <c r="E440" s="607" t="s">
        <v>4852</v>
      </c>
      <c r="F440" s="576">
        <v>1</v>
      </c>
      <c r="G440" s="215">
        <v>48.7</v>
      </c>
      <c r="H440" s="44">
        <v>38673.019999999997</v>
      </c>
      <c r="I440" s="44">
        <v>30757.86</v>
      </c>
      <c r="J440" s="44">
        <v>376280.71</v>
      </c>
      <c r="K440" s="242">
        <v>44197</v>
      </c>
      <c r="L440" s="16" t="s">
        <v>7967</v>
      </c>
      <c r="M440" s="101" t="s">
        <v>7984</v>
      </c>
      <c r="N440" s="36" t="s">
        <v>6064</v>
      </c>
      <c r="O440" s="57"/>
      <c r="P440" s="162"/>
      <c r="Q440" s="4062" t="s">
        <v>15987</v>
      </c>
      <c r="R440" s="238" t="s">
        <v>4869</v>
      </c>
      <c r="S440" s="221" t="s">
        <v>5231</v>
      </c>
    </row>
    <row r="441" spans="1:20" ht="21.75" customHeight="1">
      <c r="A441" s="165">
        <v>14</v>
      </c>
      <c r="B441" s="132" t="s">
        <v>2315</v>
      </c>
      <c r="C441" s="93" t="s">
        <v>15179</v>
      </c>
      <c r="D441" s="93" t="s">
        <v>2348</v>
      </c>
      <c r="E441" s="607" t="s">
        <v>4855</v>
      </c>
      <c r="F441" s="576">
        <v>1</v>
      </c>
      <c r="G441" s="215">
        <v>10.7</v>
      </c>
      <c r="H441" s="44">
        <v>11279.24</v>
      </c>
      <c r="I441" s="44">
        <v>8975.7800000000007</v>
      </c>
      <c r="J441" s="44">
        <v>82673.59</v>
      </c>
      <c r="K441" s="242">
        <v>44197</v>
      </c>
      <c r="L441" s="16" t="s">
        <v>7967</v>
      </c>
      <c r="M441" s="101" t="s">
        <v>7984</v>
      </c>
      <c r="N441" s="4275" t="s">
        <v>15870</v>
      </c>
      <c r="O441" s="57"/>
      <c r="P441" s="162"/>
      <c r="Q441" s="4062" t="s">
        <v>15988</v>
      </c>
      <c r="R441" s="238" t="s">
        <v>4865</v>
      </c>
      <c r="S441" s="221">
        <v>952108511000918</v>
      </c>
    </row>
    <row r="442" spans="1:20" ht="21.75" customHeight="1">
      <c r="A442" s="165">
        <v>15</v>
      </c>
      <c r="B442" s="132" t="s">
        <v>2315</v>
      </c>
      <c r="C442" s="93" t="s">
        <v>12948</v>
      </c>
      <c r="D442" s="93" t="s">
        <v>2348</v>
      </c>
      <c r="E442" s="607" t="s">
        <v>4856</v>
      </c>
      <c r="F442" s="576">
        <v>1</v>
      </c>
      <c r="G442" s="215">
        <v>28.9</v>
      </c>
      <c r="H442" s="44">
        <v>30464.5</v>
      </c>
      <c r="I442" s="44">
        <v>24242.99</v>
      </c>
      <c r="J442" s="44">
        <v>223295.95</v>
      </c>
      <c r="K442" s="242">
        <v>44197</v>
      </c>
      <c r="L442" s="16" t="s">
        <v>7967</v>
      </c>
      <c r="M442" s="101" t="s">
        <v>7984</v>
      </c>
      <c r="N442" s="93" t="s">
        <v>8143</v>
      </c>
      <c r="O442" s="57"/>
      <c r="P442" s="162"/>
      <c r="Q442" s="4062" t="s">
        <v>15989</v>
      </c>
      <c r="R442" s="238" t="s">
        <v>4864</v>
      </c>
    </row>
    <row r="443" spans="1:20" ht="21.75" customHeight="1">
      <c r="A443" s="165">
        <v>16</v>
      </c>
      <c r="B443" s="132" t="s">
        <v>2315</v>
      </c>
      <c r="C443" s="93" t="s">
        <v>12949</v>
      </c>
      <c r="D443" s="93" t="s">
        <v>2348</v>
      </c>
      <c r="E443" s="607" t="s">
        <v>4857</v>
      </c>
      <c r="F443" s="576">
        <v>1</v>
      </c>
      <c r="G443" s="215">
        <v>4.8</v>
      </c>
      <c r="H443" s="44">
        <v>5059.8500000000004</v>
      </c>
      <c r="I443" s="44">
        <v>4026.52</v>
      </c>
      <c r="J443" s="44">
        <v>37087.22</v>
      </c>
      <c r="K443" s="242">
        <v>44197</v>
      </c>
      <c r="L443" s="16" t="s">
        <v>7967</v>
      </c>
      <c r="M443" s="2972" t="s">
        <v>15873</v>
      </c>
      <c r="N443" s="93"/>
      <c r="O443" s="57"/>
      <c r="P443" s="162"/>
      <c r="Q443" s="4062" t="s">
        <v>15990</v>
      </c>
      <c r="R443" s="238" t="s">
        <v>4867</v>
      </c>
    </row>
    <row r="444" spans="1:20" ht="21.75" customHeight="1">
      <c r="A444" s="165">
        <v>17</v>
      </c>
      <c r="B444" s="132" t="s">
        <v>2315</v>
      </c>
      <c r="C444" s="93" t="s">
        <v>12950</v>
      </c>
      <c r="D444" s="93" t="s">
        <v>2348</v>
      </c>
      <c r="E444" s="607" t="s">
        <v>4863</v>
      </c>
      <c r="F444" s="576">
        <v>1</v>
      </c>
      <c r="G444" s="215">
        <v>17</v>
      </c>
      <c r="H444" s="44">
        <v>17920.29</v>
      </c>
      <c r="I444" s="44">
        <v>14260.58</v>
      </c>
      <c r="J444" s="44">
        <v>131350.56</v>
      </c>
      <c r="K444" s="242">
        <v>44197</v>
      </c>
      <c r="L444" s="16" t="s">
        <v>7967</v>
      </c>
      <c r="M444" s="2972" t="s">
        <v>15874</v>
      </c>
      <c r="N444" s="93"/>
      <c r="O444" s="57"/>
      <c r="P444" s="162"/>
      <c r="Q444" s="4062" t="s">
        <v>15991</v>
      </c>
      <c r="R444" s="238" t="s">
        <v>4866</v>
      </c>
    </row>
    <row r="445" spans="1:20" ht="21.75" customHeight="1">
      <c r="A445" s="165">
        <v>19</v>
      </c>
      <c r="B445" s="132" t="s">
        <v>2315</v>
      </c>
      <c r="C445" s="93" t="s">
        <v>12951</v>
      </c>
      <c r="D445" s="93" t="s">
        <v>2349</v>
      </c>
      <c r="E445" s="607" t="s">
        <v>4902</v>
      </c>
      <c r="F445" s="576">
        <v>1</v>
      </c>
      <c r="G445" s="215">
        <v>23</v>
      </c>
      <c r="H445" s="44">
        <v>131641</v>
      </c>
      <c r="I445" s="44">
        <v>86039.96</v>
      </c>
      <c r="J445" s="44">
        <v>15248122.109999999</v>
      </c>
      <c r="K445" s="242">
        <v>44197</v>
      </c>
      <c r="L445" s="16" t="s">
        <v>7967</v>
      </c>
      <c r="M445" s="4274" t="s">
        <v>15866</v>
      </c>
      <c r="O445" s="57"/>
      <c r="P445" s="162"/>
      <c r="Q445" s="4062" t="s">
        <v>15992</v>
      </c>
      <c r="R445" s="238"/>
      <c r="S445" s="221">
        <v>10748</v>
      </c>
    </row>
    <row r="446" spans="1:20" ht="21.75" customHeight="1">
      <c r="A446" s="165">
        <v>20</v>
      </c>
      <c r="B446" s="132" t="s">
        <v>2315</v>
      </c>
      <c r="C446" s="93" t="s">
        <v>12952</v>
      </c>
      <c r="D446" s="93" t="s">
        <v>2349</v>
      </c>
      <c r="E446" s="607" t="s">
        <v>4902</v>
      </c>
      <c r="F446" s="576">
        <v>1</v>
      </c>
      <c r="G446" s="215">
        <v>15</v>
      </c>
      <c r="H446" s="44">
        <v>85853</v>
      </c>
      <c r="I446" s="44">
        <v>46482</v>
      </c>
      <c r="J446" s="44">
        <v>15248122.109999999</v>
      </c>
      <c r="K446" s="242">
        <v>44197</v>
      </c>
      <c r="L446" s="16" t="s">
        <v>7967</v>
      </c>
      <c r="M446" s="4274" t="s">
        <v>15869</v>
      </c>
      <c r="O446" s="57"/>
      <c r="P446" s="162"/>
      <c r="Q446" s="4062" t="s">
        <v>15992</v>
      </c>
      <c r="R446" s="238"/>
      <c r="S446" s="221" t="s">
        <v>5231</v>
      </c>
    </row>
    <row r="447" spans="1:20" ht="21.75" customHeight="1">
      <c r="A447" s="165">
        <v>21</v>
      </c>
      <c r="B447" s="132" t="s">
        <v>2315</v>
      </c>
      <c r="C447" s="93" t="s">
        <v>12953</v>
      </c>
      <c r="D447" s="93" t="s">
        <v>2349</v>
      </c>
      <c r="E447" s="607" t="s">
        <v>4902</v>
      </c>
      <c r="F447" s="576">
        <v>1</v>
      </c>
      <c r="G447" s="215">
        <v>18.600000000000001</v>
      </c>
      <c r="H447" s="44">
        <v>106458</v>
      </c>
      <c r="I447" s="44">
        <v>57638</v>
      </c>
      <c r="J447" s="44">
        <v>15248122.109999999</v>
      </c>
      <c r="K447" s="242">
        <v>44197</v>
      </c>
      <c r="L447" s="16" t="s">
        <v>7967</v>
      </c>
      <c r="M447" s="4274" t="s">
        <v>15868</v>
      </c>
      <c r="O447" s="57"/>
      <c r="P447" s="162"/>
      <c r="Q447" s="4062" t="s">
        <v>15992</v>
      </c>
      <c r="R447" s="238"/>
      <c r="S447" s="221" t="s">
        <v>5231</v>
      </c>
    </row>
    <row r="448" spans="1:20" ht="21.75" customHeight="1">
      <c r="A448" s="165">
        <v>22</v>
      </c>
      <c r="B448" s="132" t="s">
        <v>2315</v>
      </c>
      <c r="C448" s="93" t="s">
        <v>12954</v>
      </c>
      <c r="D448" s="93" t="s">
        <v>2349</v>
      </c>
      <c r="E448" s="607" t="s">
        <v>4902</v>
      </c>
      <c r="F448" s="576">
        <v>1</v>
      </c>
      <c r="G448" s="215">
        <v>17.899999999999999</v>
      </c>
      <c r="H448" s="44">
        <v>102451</v>
      </c>
      <c r="I448" s="44">
        <v>55469</v>
      </c>
      <c r="J448" s="44">
        <v>15248122.109999999</v>
      </c>
      <c r="K448" s="242">
        <v>44197</v>
      </c>
      <c r="L448" s="16" t="s">
        <v>7967</v>
      </c>
      <c r="M448" s="4274" t="s">
        <v>15867</v>
      </c>
      <c r="O448" s="57"/>
      <c r="P448" s="162"/>
      <c r="Q448" s="4062" t="s">
        <v>15992</v>
      </c>
      <c r="R448" s="238"/>
      <c r="S448" s="221" t="s">
        <v>5231</v>
      </c>
    </row>
    <row r="449" spans="1:19" ht="21.75" customHeight="1">
      <c r="A449" s="165">
        <v>24</v>
      </c>
      <c r="B449" s="132" t="s">
        <v>2315</v>
      </c>
      <c r="C449" s="93" t="s">
        <v>12955</v>
      </c>
      <c r="D449" s="93" t="s">
        <v>2349</v>
      </c>
      <c r="E449" s="607" t="s">
        <v>4902</v>
      </c>
      <c r="F449" s="576">
        <v>1</v>
      </c>
      <c r="G449" s="215">
        <v>20.100000000000001</v>
      </c>
      <c r="H449" s="44">
        <v>115043</v>
      </c>
      <c r="I449" s="44">
        <v>62286</v>
      </c>
      <c r="J449" s="44">
        <v>15248122.109999999</v>
      </c>
      <c r="K449" s="242">
        <v>44197</v>
      </c>
      <c r="L449" s="16" t="s">
        <v>7967</v>
      </c>
      <c r="M449" s="101" t="s">
        <v>7984</v>
      </c>
      <c r="O449" s="57"/>
      <c r="P449" s="162"/>
      <c r="Q449" s="4062" t="s">
        <v>15992</v>
      </c>
      <c r="R449" s="238"/>
      <c r="S449" s="221" t="s">
        <v>5231</v>
      </c>
    </row>
    <row r="450" spans="1:19" ht="21.75" customHeight="1">
      <c r="A450" s="165">
        <v>26</v>
      </c>
      <c r="B450" s="132" t="s">
        <v>2315</v>
      </c>
      <c r="C450" s="93" t="s">
        <v>5241</v>
      </c>
      <c r="D450" s="93" t="s">
        <v>6586</v>
      </c>
      <c r="E450" s="607" t="s">
        <v>5243</v>
      </c>
      <c r="F450" s="576">
        <v>1</v>
      </c>
      <c r="G450" s="215">
        <v>16.2</v>
      </c>
      <c r="H450" s="44">
        <v>13090.41</v>
      </c>
      <c r="I450" s="44">
        <v>0</v>
      </c>
      <c r="J450" s="44">
        <v>123881.66</v>
      </c>
      <c r="K450" s="242">
        <v>44197</v>
      </c>
      <c r="L450" s="16" t="s">
        <v>7967</v>
      </c>
      <c r="M450" s="103" t="s">
        <v>8141</v>
      </c>
      <c r="O450" s="57"/>
      <c r="P450" s="162"/>
      <c r="Q450" s="4062" t="s">
        <v>15993</v>
      </c>
      <c r="R450" s="276"/>
      <c r="S450" s="221">
        <v>952108511000958</v>
      </c>
    </row>
    <row r="451" spans="1:19" ht="21.75" customHeight="1">
      <c r="A451" s="165">
        <v>28</v>
      </c>
      <c r="B451" s="132" t="s">
        <v>2315</v>
      </c>
      <c r="C451" s="25" t="s">
        <v>5</v>
      </c>
      <c r="D451" s="25" t="s">
        <v>27</v>
      </c>
      <c r="E451" s="100" t="s">
        <v>4133</v>
      </c>
      <c r="F451" s="576">
        <v>1</v>
      </c>
      <c r="G451" s="383">
        <v>76</v>
      </c>
      <c r="H451" s="32">
        <v>19000</v>
      </c>
      <c r="I451" s="32">
        <v>19000</v>
      </c>
      <c r="J451" s="114">
        <v>0</v>
      </c>
      <c r="K451" s="242">
        <v>44197</v>
      </c>
      <c r="L451" s="16" t="s">
        <v>7967</v>
      </c>
      <c r="M451" s="100" t="s">
        <v>6370</v>
      </c>
      <c r="O451" s="57"/>
      <c r="P451" s="279"/>
      <c r="Q451" s="279"/>
      <c r="R451" s="299"/>
    </row>
    <row r="452" spans="1:19" ht="35.25" customHeight="1">
      <c r="A452" s="4077">
        <v>29</v>
      </c>
      <c r="B452" s="132" t="s">
        <v>2315</v>
      </c>
      <c r="C452" s="5" t="s">
        <v>6292</v>
      </c>
      <c r="D452" s="5" t="s">
        <v>3763</v>
      </c>
      <c r="E452" s="606" t="s">
        <v>4903</v>
      </c>
      <c r="F452" s="576">
        <v>1</v>
      </c>
      <c r="G452" s="611">
        <v>99.2</v>
      </c>
      <c r="H452" s="116">
        <v>64591.26</v>
      </c>
      <c r="I452" s="72">
        <v>59366.1</v>
      </c>
      <c r="J452" s="66">
        <v>766469.13</v>
      </c>
      <c r="K452" s="242">
        <v>44197</v>
      </c>
      <c r="L452" s="16" t="s">
        <v>7967</v>
      </c>
      <c r="M452" s="102" t="s">
        <v>14109</v>
      </c>
      <c r="N452" s="1406" t="s">
        <v>14110</v>
      </c>
      <c r="O452" s="57" t="s">
        <v>15354</v>
      </c>
      <c r="P452" s="162"/>
      <c r="Q452" s="4062" t="s">
        <v>15994</v>
      </c>
      <c r="R452" s="276"/>
    </row>
    <row r="453" spans="1:19" ht="21.75" customHeight="1">
      <c r="A453" s="165">
        <v>32</v>
      </c>
      <c r="B453" s="132" t="s">
        <v>2315</v>
      </c>
      <c r="C453" s="21" t="s">
        <v>1845</v>
      </c>
      <c r="D453" s="5" t="s">
        <v>1847</v>
      </c>
      <c r="E453" s="98" t="s">
        <v>4902</v>
      </c>
      <c r="F453" s="576">
        <v>1</v>
      </c>
      <c r="G453" s="372">
        <v>21</v>
      </c>
      <c r="H453" s="116">
        <v>120194</v>
      </c>
      <c r="I453" s="51">
        <v>89179.31</v>
      </c>
      <c r="J453" s="50">
        <v>15248122.109999999</v>
      </c>
      <c r="K453" s="242">
        <v>44197</v>
      </c>
      <c r="L453" s="16" t="s">
        <v>7967</v>
      </c>
      <c r="M453" s="102" t="s">
        <v>6817</v>
      </c>
      <c r="O453" s="57"/>
      <c r="P453" s="280"/>
      <c r="Q453" s="4062" t="s">
        <v>15992</v>
      </c>
      <c r="R453" s="296"/>
    </row>
    <row r="454" spans="1:19" ht="21.75" customHeight="1">
      <c r="A454" s="165">
        <v>33</v>
      </c>
      <c r="B454" s="132" t="s">
        <v>2315</v>
      </c>
      <c r="C454" s="93" t="s">
        <v>4031</v>
      </c>
      <c r="D454" s="93" t="s">
        <v>4030</v>
      </c>
      <c r="E454" s="1968" t="s">
        <v>4872</v>
      </c>
      <c r="F454" s="576">
        <v>1</v>
      </c>
      <c r="G454" s="379">
        <v>295.3</v>
      </c>
      <c r="H454" s="47">
        <v>3215480.58</v>
      </c>
      <c r="I454" s="48">
        <v>2782432.83</v>
      </c>
      <c r="J454" s="60">
        <v>2675486.02</v>
      </c>
      <c r="K454" s="242">
        <v>44197</v>
      </c>
      <c r="L454" s="16" t="s">
        <v>7967</v>
      </c>
      <c r="M454" s="102" t="s">
        <v>2147</v>
      </c>
      <c r="O454" s="57"/>
      <c r="P454" s="162"/>
      <c r="Q454" s="4062" t="s">
        <v>15995</v>
      </c>
      <c r="R454" s="162"/>
    </row>
    <row r="455" spans="1:19" ht="21.75" customHeight="1">
      <c r="A455" s="165">
        <v>34</v>
      </c>
      <c r="B455" s="256" t="s">
        <v>2315</v>
      </c>
      <c r="C455" s="125" t="s">
        <v>12957</v>
      </c>
      <c r="D455" s="125" t="s">
        <v>2348</v>
      </c>
      <c r="E455" s="317" t="s">
        <v>4862</v>
      </c>
      <c r="F455" s="576">
        <v>1</v>
      </c>
      <c r="G455" s="612">
        <v>34</v>
      </c>
      <c r="H455" s="32">
        <v>35840.589999999997</v>
      </c>
      <c r="I455" s="32">
        <v>35840.589999999997</v>
      </c>
      <c r="J455" s="135">
        <v>262701.11</v>
      </c>
      <c r="K455" s="242">
        <v>44197</v>
      </c>
      <c r="L455" s="16" t="s">
        <v>7967</v>
      </c>
      <c r="M455" s="4276" t="s">
        <v>15872</v>
      </c>
      <c r="O455" s="57"/>
      <c r="P455" s="279"/>
      <c r="Q455" s="4062" t="s">
        <v>15996</v>
      </c>
      <c r="R455" s="279"/>
    </row>
    <row r="456" spans="1:19" ht="21.75" customHeight="1">
      <c r="A456" s="165">
        <v>35</v>
      </c>
      <c r="B456" s="256" t="s">
        <v>2315</v>
      </c>
      <c r="C456" s="93" t="s">
        <v>7414</v>
      </c>
      <c r="D456" s="93" t="s">
        <v>7415</v>
      </c>
      <c r="E456" s="328" t="s">
        <v>14529</v>
      </c>
      <c r="F456" s="576">
        <v>1</v>
      </c>
      <c r="G456" s="361">
        <v>40.1</v>
      </c>
      <c r="H456" s="145">
        <v>19000</v>
      </c>
      <c r="I456" s="146">
        <v>18620</v>
      </c>
      <c r="J456" s="66">
        <v>0</v>
      </c>
      <c r="K456" s="242">
        <v>44197</v>
      </c>
      <c r="L456" s="16" t="s">
        <v>7967</v>
      </c>
      <c r="M456" s="102" t="s">
        <v>14530</v>
      </c>
      <c r="N456" s="93" t="s">
        <v>14531</v>
      </c>
      <c r="O456" s="57"/>
      <c r="P456" s="162"/>
      <c r="Q456" s="4062" t="s">
        <v>15997</v>
      </c>
      <c r="R456" s="238"/>
    </row>
    <row r="457" spans="1:19" ht="21.75" customHeight="1">
      <c r="A457" s="165">
        <v>36</v>
      </c>
      <c r="B457" s="5" t="s">
        <v>2321</v>
      </c>
      <c r="C457" s="21" t="s">
        <v>7426</v>
      </c>
      <c r="D457" s="327" t="s">
        <v>7428</v>
      </c>
      <c r="E457" s="328" t="s">
        <v>4133</v>
      </c>
      <c r="F457" s="576">
        <v>1</v>
      </c>
      <c r="G457" s="361">
        <v>0</v>
      </c>
      <c r="H457" s="155">
        <v>21539</v>
      </c>
      <c r="I457" s="333">
        <v>0</v>
      </c>
      <c r="J457" s="212">
        <v>0</v>
      </c>
      <c r="K457" s="242">
        <v>44197</v>
      </c>
      <c r="L457" s="16" t="s">
        <v>7967</v>
      </c>
      <c r="M457" s="101" t="s">
        <v>7984</v>
      </c>
      <c r="N457" s="93"/>
      <c r="O457" s="57"/>
      <c r="P457" s="162"/>
      <c r="Q457" s="162"/>
      <c r="R457" s="238"/>
    </row>
    <row r="458" spans="1:19" ht="21.75" customHeight="1">
      <c r="A458" s="165">
        <v>37</v>
      </c>
      <c r="B458" s="5" t="s">
        <v>2321</v>
      </c>
      <c r="C458" s="21" t="s">
        <v>7427</v>
      </c>
      <c r="D458" s="327" t="s">
        <v>3249</v>
      </c>
      <c r="E458" s="328" t="s">
        <v>4133</v>
      </c>
      <c r="F458" s="576">
        <v>1</v>
      </c>
      <c r="G458" s="361">
        <v>0</v>
      </c>
      <c r="H458" s="155">
        <v>53854</v>
      </c>
      <c r="I458" s="333">
        <v>0</v>
      </c>
      <c r="J458" s="212">
        <v>0</v>
      </c>
      <c r="K458" s="242">
        <v>44197</v>
      </c>
      <c r="L458" s="7" t="s">
        <v>7967</v>
      </c>
      <c r="M458" s="101" t="s">
        <v>7984</v>
      </c>
      <c r="N458" s="93"/>
      <c r="O458" s="57"/>
      <c r="P458" s="276"/>
      <c r="Q458" s="276"/>
      <c r="R458" s="238"/>
    </row>
    <row r="459" spans="1:19" ht="21.75" customHeight="1">
      <c r="A459" s="165">
        <v>39</v>
      </c>
      <c r="B459" s="256" t="s">
        <v>2315</v>
      </c>
      <c r="C459" s="130" t="s">
        <v>7615</v>
      </c>
      <c r="D459" s="327" t="s">
        <v>7620</v>
      </c>
      <c r="E459" s="608" t="s">
        <v>7617</v>
      </c>
      <c r="F459" s="576">
        <v>1</v>
      </c>
      <c r="G459" s="361">
        <v>1230.9000000000001</v>
      </c>
      <c r="H459" s="155">
        <v>31118358.82</v>
      </c>
      <c r="I459" s="333">
        <v>9403474.25</v>
      </c>
      <c r="J459" s="212">
        <v>31118358.82</v>
      </c>
      <c r="K459" s="242">
        <v>44197</v>
      </c>
      <c r="L459" s="7" t="s">
        <v>7967</v>
      </c>
      <c r="M459" s="101" t="s">
        <v>7984</v>
      </c>
      <c r="N459" s="93"/>
      <c r="O459" s="57"/>
      <c r="P459" s="276"/>
      <c r="Q459" s="4062" t="s">
        <v>15998</v>
      </c>
      <c r="R459" s="238"/>
    </row>
    <row r="460" spans="1:19" ht="21.75" customHeight="1">
      <c r="A460" s="165">
        <v>41</v>
      </c>
      <c r="B460" s="256" t="s">
        <v>2315</v>
      </c>
      <c r="C460" s="21" t="s">
        <v>7618</v>
      </c>
      <c r="D460" s="327" t="s">
        <v>7619</v>
      </c>
      <c r="E460" s="328" t="s">
        <v>4133</v>
      </c>
      <c r="F460" s="576">
        <v>1</v>
      </c>
      <c r="G460" s="361">
        <v>0</v>
      </c>
      <c r="H460" s="155">
        <v>3570486.02</v>
      </c>
      <c r="I460" s="333">
        <v>0</v>
      </c>
      <c r="J460" s="212">
        <v>0</v>
      </c>
      <c r="K460" s="242">
        <v>44197</v>
      </c>
      <c r="L460" s="7" t="s">
        <v>7967</v>
      </c>
      <c r="M460" s="101" t="s">
        <v>7984</v>
      </c>
      <c r="N460" s="93"/>
      <c r="O460" s="57"/>
      <c r="P460" s="276"/>
      <c r="Q460" s="276"/>
      <c r="R460" s="238"/>
    </row>
    <row r="461" spans="1:19" ht="36.75" customHeight="1">
      <c r="A461" s="165">
        <v>48</v>
      </c>
      <c r="B461" s="256" t="s">
        <v>2315</v>
      </c>
      <c r="C461" s="21" t="s">
        <v>14857</v>
      </c>
      <c r="D461" s="327" t="s">
        <v>14856</v>
      </c>
      <c r="E461" s="328" t="s">
        <v>14858</v>
      </c>
      <c r="F461" s="576">
        <v>1</v>
      </c>
      <c r="G461" s="361">
        <f>86.7-58.2</f>
        <v>28.5</v>
      </c>
      <c r="H461" s="155">
        <v>41025.199999999997</v>
      </c>
      <c r="I461" s="333">
        <f>79665-53477.5</f>
        <v>26187.5</v>
      </c>
      <c r="J461" s="212">
        <v>0</v>
      </c>
      <c r="K461" s="242">
        <v>44197</v>
      </c>
      <c r="L461" s="7" t="s">
        <v>7967</v>
      </c>
      <c r="M461" s="102" t="s">
        <v>8015</v>
      </c>
      <c r="N461" s="1406" t="s">
        <v>14855</v>
      </c>
      <c r="O461" s="57"/>
      <c r="P461" s="276"/>
      <c r="Q461" s="4062" t="s">
        <v>15999</v>
      </c>
      <c r="R461" s="238"/>
    </row>
    <row r="462" spans="1:19" ht="21.75" customHeight="1">
      <c r="A462" s="165">
        <v>50</v>
      </c>
      <c r="B462" s="256" t="s">
        <v>2315</v>
      </c>
      <c r="C462" s="130" t="s">
        <v>7842</v>
      </c>
      <c r="D462" s="327" t="s">
        <v>8213</v>
      </c>
      <c r="E462" s="328" t="s">
        <v>4133</v>
      </c>
      <c r="F462" s="576">
        <v>1</v>
      </c>
      <c r="G462" s="361">
        <v>250</v>
      </c>
      <c r="H462" s="155">
        <v>264208.68</v>
      </c>
      <c r="I462" s="333">
        <v>264208.68</v>
      </c>
      <c r="J462" s="212">
        <v>0</v>
      </c>
      <c r="K462" s="242">
        <v>44197</v>
      </c>
      <c r="L462" s="7" t="s">
        <v>7967</v>
      </c>
      <c r="M462" s="103" t="s">
        <v>8150</v>
      </c>
      <c r="O462" s="57"/>
      <c r="P462" s="276"/>
      <c r="Q462" s="276"/>
      <c r="R462" s="238"/>
    </row>
    <row r="463" spans="1:19" ht="21.75" customHeight="1">
      <c r="A463" s="165">
        <v>54</v>
      </c>
      <c r="B463" s="256" t="s">
        <v>2315</v>
      </c>
      <c r="C463" s="132" t="s">
        <v>7931</v>
      </c>
      <c r="D463" s="327" t="s">
        <v>7938</v>
      </c>
      <c r="E463" s="608" t="s">
        <v>4133</v>
      </c>
      <c r="F463" s="576">
        <v>1</v>
      </c>
      <c r="G463" s="361">
        <f>125-112.6</f>
        <v>12.400000000000006</v>
      </c>
      <c r="H463" s="155">
        <v>56975.25</v>
      </c>
      <c r="I463" s="333">
        <v>56975.25</v>
      </c>
      <c r="J463" s="212">
        <v>0</v>
      </c>
      <c r="K463" s="242">
        <v>44197</v>
      </c>
      <c r="L463" s="7" t="s">
        <v>7967</v>
      </c>
      <c r="M463" s="102" t="s">
        <v>8018</v>
      </c>
      <c r="O463" s="57"/>
      <c r="P463" s="276"/>
      <c r="Q463" s="276"/>
      <c r="R463" s="238"/>
    </row>
    <row r="464" spans="1:19" s="2790" customFormat="1" ht="35.25" customHeight="1">
      <c r="A464" s="2773">
        <v>58</v>
      </c>
      <c r="B464" s="2774" t="s">
        <v>2315</v>
      </c>
      <c r="C464" s="2775" t="s">
        <v>8459</v>
      </c>
      <c r="D464" s="2776" t="s">
        <v>7940</v>
      </c>
      <c r="E464" s="4064" t="s">
        <v>8016</v>
      </c>
      <c r="F464" s="2778">
        <v>1</v>
      </c>
      <c r="G464" s="2779">
        <v>1946.2</v>
      </c>
      <c r="H464" s="2780">
        <v>7102840.8700000001</v>
      </c>
      <c r="I464" s="2780">
        <v>3401262.77</v>
      </c>
      <c r="J464" s="2781">
        <v>31782680.239999998</v>
      </c>
      <c r="K464" s="2782">
        <v>44197</v>
      </c>
      <c r="L464" s="2783" t="s">
        <v>7967</v>
      </c>
      <c r="M464" s="2784" t="s">
        <v>13015</v>
      </c>
      <c r="N464" s="2785"/>
      <c r="O464" s="2786"/>
      <c r="P464" s="2787"/>
      <c r="Q464" s="2787" t="s">
        <v>16000</v>
      </c>
      <c r="R464" s="2788"/>
      <c r="S464" s="2789"/>
    </row>
    <row r="465" spans="1:19" ht="20.25" customHeight="1" thickBot="1">
      <c r="A465" s="1969">
        <v>60</v>
      </c>
      <c r="B465" s="646" t="s">
        <v>2315</v>
      </c>
      <c r="C465" s="647" t="s">
        <v>7935</v>
      </c>
      <c r="D465" s="1970" t="s">
        <v>7941</v>
      </c>
      <c r="E465" s="648" t="s">
        <v>4133</v>
      </c>
      <c r="F465" s="649">
        <v>1</v>
      </c>
      <c r="G465" s="631">
        <v>290</v>
      </c>
      <c r="H465" s="632">
        <v>1787016.69</v>
      </c>
      <c r="I465" s="650">
        <v>1076677.6499999999</v>
      </c>
      <c r="J465" s="633">
        <v>0</v>
      </c>
      <c r="K465" s="636">
        <v>44197</v>
      </c>
      <c r="L465" s="440" t="s">
        <v>7967</v>
      </c>
      <c r="M465" s="441" t="s">
        <v>7984</v>
      </c>
      <c r="N465" s="93"/>
      <c r="O465" s="630"/>
      <c r="P465" s="276"/>
      <c r="Q465" s="276"/>
      <c r="R465" s="238"/>
    </row>
    <row r="466" spans="1:19" s="1616" customFormat="1" ht="21.75" customHeight="1">
      <c r="A466" s="2791">
        <v>61</v>
      </c>
      <c r="B466" s="2757" t="s">
        <v>2321</v>
      </c>
      <c r="C466" s="2757" t="s">
        <v>10123</v>
      </c>
      <c r="D466" s="1955" t="s">
        <v>10126</v>
      </c>
      <c r="E466" s="4261" t="s">
        <v>10124</v>
      </c>
      <c r="F466" s="4262">
        <v>1</v>
      </c>
      <c r="G466" s="4263">
        <v>9.6999999999999993</v>
      </c>
      <c r="H466" s="4264">
        <v>95174.57</v>
      </c>
      <c r="I466" s="4264">
        <v>0</v>
      </c>
      <c r="J466" s="4265">
        <v>95174.57</v>
      </c>
      <c r="K466" s="4266">
        <v>44602</v>
      </c>
      <c r="L466" s="2757" t="s">
        <v>10125</v>
      </c>
      <c r="M466" s="4267" t="s">
        <v>7984</v>
      </c>
      <c r="N466" s="1665" t="s">
        <v>15850</v>
      </c>
      <c r="O466" s="2756"/>
      <c r="P466" s="1812"/>
      <c r="Q466" s="4259"/>
      <c r="R466" s="2792"/>
      <c r="S466" s="2657"/>
    </row>
    <row r="467" spans="1:19" s="1616" customFormat="1" ht="21.75" customHeight="1">
      <c r="A467" s="1664">
        <v>62</v>
      </c>
      <c r="B467" s="1806" t="s">
        <v>2321</v>
      </c>
      <c r="C467" s="1806" t="s">
        <v>10123</v>
      </c>
      <c r="D467" s="1665" t="s">
        <v>15834</v>
      </c>
      <c r="E467" s="4257" t="s">
        <v>10128</v>
      </c>
      <c r="F467" s="2671">
        <v>1</v>
      </c>
      <c r="G467" s="1905">
        <v>6.4</v>
      </c>
      <c r="H467" s="2754">
        <v>64380.57</v>
      </c>
      <c r="I467" s="2754">
        <v>0</v>
      </c>
      <c r="J467" s="4258">
        <v>64380.57</v>
      </c>
      <c r="K467" s="2755">
        <v>44602</v>
      </c>
      <c r="L467" s="2757" t="s">
        <v>10125</v>
      </c>
      <c r="M467" s="1705" t="s">
        <v>7984</v>
      </c>
      <c r="N467" s="1665" t="s">
        <v>15850</v>
      </c>
      <c r="O467" s="1814"/>
      <c r="P467" s="1812"/>
      <c r="Q467" s="4259"/>
      <c r="R467" s="2792"/>
      <c r="S467" s="2657"/>
    </row>
    <row r="468" spans="1:19" s="1616" customFormat="1" ht="21.75" customHeight="1">
      <c r="A468" s="1664">
        <v>63</v>
      </c>
      <c r="B468" s="1806" t="s">
        <v>2321</v>
      </c>
      <c r="C468" s="1806" t="s">
        <v>10123</v>
      </c>
      <c r="D468" s="1665" t="s">
        <v>10129</v>
      </c>
      <c r="E468" s="4257" t="s">
        <v>10130</v>
      </c>
      <c r="F468" s="2671">
        <v>1</v>
      </c>
      <c r="G468" s="1905">
        <v>36.6</v>
      </c>
      <c r="H468" s="2754">
        <v>325239.12</v>
      </c>
      <c r="I468" s="2754">
        <v>0</v>
      </c>
      <c r="J468" s="4258">
        <v>256430.27</v>
      </c>
      <c r="K468" s="2755">
        <v>44602</v>
      </c>
      <c r="L468" s="2757" t="s">
        <v>10125</v>
      </c>
      <c r="M468" s="1705" t="s">
        <v>7984</v>
      </c>
      <c r="N468" s="1665" t="s">
        <v>15850</v>
      </c>
      <c r="O468" s="1814"/>
      <c r="P468" s="1812"/>
      <c r="Q468" s="4259"/>
      <c r="R468" s="2792"/>
      <c r="S468" s="2657"/>
    </row>
    <row r="469" spans="1:19" s="1616" customFormat="1" ht="21.75" customHeight="1">
      <c r="A469" s="1664">
        <v>64</v>
      </c>
      <c r="B469" s="1806" t="s">
        <v>2321</v>
      </c>
      <c r="C469" s="1824" t="s">
        <v>10131</v>
      </c>
      <c r="D469" s="2649" t="s">
        <v>10132</v>
      </c>
      <c r="E469" s="2650" t="s">
        <v>10133</v>
      </c>
      <c r="F469" s="4260">
        <v>1</v>
      </c>
      <c r="G469" s="2652">
        <v>5.6</v>
      </c>
      <c r="H469" s="2653">
        <v>44464.75</v>
      </c>
      <c r="I469" s="2653">
        <v>0</v>
      </c>
      <c r="J469" s="2654">
        <v>44464.75</v>
      </c>
      <c r="K469" s="1818">
        <v>44602</v>
      </c>
      <c r="L469" s="1806" t="s">
        <v>10125</v>
      </c>
      <c r="M469" s="1705" t="s">
        <v>7984</v>
      </c>
      <c r="N469" s="1665" t="s">
        <v>15850</v>
      </c>
      <c r="O469" s="1814"/>
      <c r="P469" s="2006"/>
      <c r="Q469" s="4259"/>
      <c r="R469" s="2792"/>
      <c r="S469" s="2657"/>
    </row>
    <row r="470" spans="1:19" s="1616" customFormat="1" ht="42.75" customHeight="1">
      <c r="A470" s="1664">
        <v>65</v>
      </c>
      <c r="B470" s="1806" t="s">
        <v>2321</v>
      </c>
      <c r="C470" s="1806" t="s">
        <v>12936</v>
      </c>
      <c r="D470" s="2649" t="s">
        <v>13242</v>
      </c>
      <c r="E470" s="2650" t="s">
        <v>10134</v>
      </c>
      <c r="F470" s="4260">
        <v>1</v>
      </c>
      <c r="G470" s="2652">
        <v>16.899999999999999</v>
      </c>
      <c r="H470" s="2653">
        <v>104418.37</v>
      </c>
      <c r="I470" s="2653">
        <v>0</v>
      </c>
      <c r="J470" s="2654">
        <v>104418.37</v>
      </c>
      <c r="K470" s="1818">
        <v>44603</v>
      </c>
      <c r="L470" s="1806" t="s">
        <v>10125</v>
      </c>
      <c r="M470" s="1705" t="s">
        <v>7984</v>
      </c>
      <c r="N470" s="1665" t="s">
        <v>15850</v>
      </c>
      <c r="O470" s="1814"/>
      <c r="P470" s="2006"/>
      <c r="Q470" s="4259"/>
      <c r="R470" s="2792"/>
      <c r="S470" s="2657"/>
    </row>
    <row r="471" spans="1:19" ht="42.75" customHeight="1">
      <c r="A471" s="63">
        <v>66</v>
      </c>
      <c r="B471" s="256" t="s">
        <v>2315</v>
      </c>
      <c r="C471" s="5" t="s">
        <v>13611</v>
      </c>
      <c r="D471" s="327" t="s">
        <v>13601</v>
      </c>
      <c r="E471" s="312" t="s">
        <v>4873</v>
      </c>
      <c r="F471" s="639">
        <v>1</v>
      </c>
      <c r="G471" s="361">
        <v>352.2</v>
      </c>
      <c r="H471" s="155">
        <v>38147</v>
      </c>
      <c r="I471" s="333">
        <v>25734.38</v>
      </c>
      <c r="J471" s="212">
        <v>13531381.869999999</v>
      </c>
      <c r="K471" s="242">
        <v>44789</v>
      </c>
      <c r="L471" s="7" t="s">
        <v>13612</v>
      </c>
      <c r="M471" s="102" t="s">
        <v>7984</v>
      </c>
      <c r="N471" s="93"/>
      <c r="O471" s="57"/>
      <c r="P471" s="276"/>
      <c r="Q471" s="4062" t="s">
        <v>15986</v>
      </c>
      <c r="R471" s="238"/>
    </row>
    <row r="472" spans="1:19" s="1616" customFormat="1" ht="51.75" customHeight="1">
      <c r="A472" s="1664">
        <v>67</v>
      </c>
      <c r="B472" s="1806" t="s">
        <v>2321</v>
      </c>
      <c r="C472" s="1806" t="s">
        <v>13613</v>
      </c>
      <c r="D472" s="2649" t="s">
        <v>13648</v>
      </c>
      <c r="E472" s="2650" t="s">
        <v>13614</v>
      </c>
      <c r="F472" s="4260">
        <v>1</v>
      </c>
      <c r="G472" s="2652">
        <v>31</v>
      </c>
      <c r="H472" s="2653">
        <v>276399.65000000002</v>
      </c>
      <c r="I472" s="2653">
        <v>0</v>
      </c>
      <c r="J472" s="2653">
        <v>276399.65000000002</v>
      </c>
      <c r="K472" s="1818">
        <v>44809</v>
      </c>
      <c r="L472" s="1806" t="s">
        <v>13615</v>
      </c>
      <c r="M472" s="1705" t="s">
        <v>7984</v>
      </c>
      <c r="N472" s="1665" t="s">
        <v>15850</v>
      </c>
      <c r="O472" s="1814"/>
      <c r="P472" s="2006"/>
      <c r="Q472" s="4259"/>
      <c r="R472" s="2792"/>
      <c r="S472" s="2657"/>
    </row>
    <row r="473" spans="1:19" s="1616" customFormat="1" ht="42.75" customHeight="1">
      <c r="A473" s="1664">
        <v>68</v>
      </c>
      <c r="B473" s="1806" t="s">
        <v>2321</v>
      </c>
      <c r="C473" s="1806" t="s">
        <v>13616</v>
      </c>
      <c r="D473" s="2649" t="s">
        <v>13618</v>
      </c>
      <c r="E473" s="2650" t="s">
        <v>13617</v>
      </c>
      <c r="F473" s="4260">
        <v>1</v>
      </c>
      <c r="G473" s="2652">
        <v>5</v>
      </c>
      <c r="H473" s="2653">
        <v>44116.67</v>
      </c>
      <c r="I473" s="2653">
        <v>0</v>
      </c>
      <c r="J473" s="2654">
        <v>44116.67</v>
      </c>
      <c r="K473" s="1818">
        <v>44809</v>
      </c>
      <c r="L473" s="1806" t="s">
        <v>13615</v>
      </c>
      <c r="M473" s="1705" t="s">
        <v>7984</v>
      </c>
      <c r="N473" s="1665" t="s">
        <v>15850</v>
      </c>
      <c r="O473" s="1814"/>
      <c r="P473" s="2006"/>
      <c r="Q473" s="4259"/>
      <c r="R473" s="2792"/>
      <c r="S473" s="2657"/>
    </row>
    <row r="474" spans="1:19" s="1616" customFormat="1" ht="42.75" customHeight="1">
      <c r="A474" s="1664">
        <v>69</v>
      </c>
      <c r="B474" s="1806" t="s">
        <v>2321</v>
      </c>
      <c r="C474" s="1806" t="s">
        <v>13619</v>
      </c>
      <c r="D474" s="2649" t="s">
        <v>13620</v>
      </c>
      <c r="E474" s="2650" t="s">
        <v>13621</v>
      </c>
      <c r="F474" s="4260">
        <v>1</v>
      </c>
      <c r="G474" s="2652">
        <v>37.200000000000003</v>
      </c>
      <c r="H474" s="2653">
        <v>733976.47</v>
      </c>
      <c r="I474" s="2653">
        <v>0</v>
      </c>
      <c r="J474" s="2653">
        <v>733976.47</v>
      </c>
      <c r="K474" s="1818">
        <v>44809</v>
      </c>
      <c r="L474" s="1806" t="s">
        <v>13615</v>
      </c>
      <c r="M474" s="1705" t="s">
        <v>7984</v>
      </c>
      <c r="N474" s="1665" t="s">
        <v>15850</v>
      </c>
      <c r="O474" s="1814"/>
      <c r="P474" s="2006"/>
      <c r="Q474" s="4259"/>
      <c r="R474" s="2792"/>
      <c r="S474" s="2657"/>
    </row>
    <row r="475" spans="1:19" s="1616" customFormat="1" ht="40.5" customHeight="1">
      <c r="A475" s="1664">
        <v>70</v>
      </c>
      <c r="B475" s="1806" t="s">
        <v>2321</v>
      </c>
      <c r="C475" s="1806" t="s">
        <v>13622</v>
      </c>
      <c r="D475" s="2649" t="s">
        <v>13624</v>
      </c>
      <c r="E475" s="2650" t="s">
        <v>13623</v>
      </c>
      <c r="F475" s="4260">
        <v>1</v>
      </c>
      <c r="G475" s="2652">
        <v>41</v>
      </c>
      <c r="H475" s="2653">
        <v>366329.32</v>
      </c>
      <c r="I475" s="2653">
        <v>0</v>
      </c>
      <c r="J475" s="2654">
        <v>366329.32</v>
      </c>
      <c r="K475" s="1818">
        <v>44809</v>
      </c>
      <c r="L475" s="1806" t="s">
        <v>13615</v>
      </c>
      <c r="M475" s="1705" t="s">
        <v>7984</v>
      </c>
      <c r="N475" s="1665" t="s">
        <v>15850</v>
      </c>
      <c r="O475" s="1814"/>
      <c r="P475" s="2006"/>
      <c r="Q475" s="4259"/>
      <c r="R475" s="2792"/>
      <c r="S475" s="2657"/>
    </row>
    <row r="476" spans="1:19" s="1616" customFormat="1" ht="33" customHeight="1">
      <c r="A476" s="1664">
        <v>71</v>
      </c>
      <c r="B476" s="1806" t="s">
        <v>2321</v>
      </c>
      <c r="C476" s="1806" t="s">
        <v>13625</v>
      </c>
      <c r="D476" s="2649" t="s">
        <v>13626</v>
      </c>
      <c r="E476" s="2650" t="s">
        <v>13627</v>
      </c>
      <c r="F476" s="4260">
        <v>1</v>
      </c>
      <c r="G476" s="2652">
        <v>12.7</v>
      </c>
      <c r="H476" s="2653">
        <v>112585.66</v>
      </c>
      <c r="I476" s="2653">
        <v>0</v>
      </c>
      <c r="J476" s="2654">
        <v>112585.66</v>
      </c>
      <c r="K476" s="1818">
        <v>44809</v>
      </c>
      <c r="L476" s="1806" t="s">
        <v>13615</v>
      </c>
      <c r="M476" s="1705" t="s">
        <v>7984</v>
      </c>
      <c r="N476" s="1665" t="s">
        <v>15850</v>
      </c>
      <c r="O476" s="1814"/>
      <c r="P476" s="2006"/>
      <c r="Q476" s="4259"/>
      <c r="R476" s="2792"/>
      <c r="S476" s="2657"/>
    </row>
    <row r="477" spans="1:19" s="1616" customFormat="1" ht="20.25" customHeight="1">
      <c r="A477" s="1664">
        <v>72</v>
      </c>
      <c r="B477" s="1806" t="s">
        <v>2321</v>
      </c>
      <c r="C477" s="1806" t="s">
        <v>13628</v>
      </c>
      <c r="D477" s="2649" t="s">
        <v>13629</v>
      </c>
      <c r="E477" s="2650" t="s">
        <v>13630</v>
      </c>
      <c r="F477" s="4260">
        <v>1</v>
      </c>
      <c r="G477" s="2652">
        <v>6</v>
      </c>
      <c r="H477" s="2653">
        <v>52984.08</v>
      </c>
      <c r="I477" s="2653">
        <v>0</v>
      </c>
      <c r="J477" s="2654">
        <v>52984.08</v>
      </c>
      <c r="K477" s="1818">
        <v>44809</v>
      </c>
      <c r="L477" s="1806" t="s">
        <v>13615</v>
      </c>
      <c r="M477" s="1705" t="s">
        <v>7984</v>
      </c>
      <c r="N477" s="1665" t="s">
        <v>15850</v>
      </c>
      <c r="O477" s="1814"/>
      <c r="P477" s="2006"/>
      <c r="Q477" s="4259"/>
      <c r="R477" s="2792"/>
      <c r="S477" s="2657"/>
    </row>
    <row r="478" spans="1:19" s="1616" customFormat="1" ht="30.75" customHeight="1">
      <c r="A478" s="1664">
        <v>73</v>
      </c>
      <c r="B478" s="1806" t="s">
        <v>2321</v>
      </c>
      <c r="C478" s="1806" t="s">
        <v>13631</v>
      </c>
      <c r="D478" s="2649" t="s">
        <v>13632</v>
      </c>
      <c r="E478" s="2650" t="s">
        <v>13633</v>
      </c>
      <c r="F478" s="4260">
        <v>1</v>
      </c>
      <c r="G478" s="2652">
        <v>25.6</v>
      </c>
      <c r="H478" s="2653">
        <v>719015.31</v>
      </c>
      <c r="I478" s="2653">
        <v>0</v>
      </c>
      <c r="J478" s="2654">
        <v>719015.31</v>
      </c>
      <c r="K478" s="1818">
        <v>44809</v>
      </c>
      <c r="L478" s="1806" t="s">
        <v>13615</v>
      </c>
      <c r="M478" s="1705" t="s">
        <v>7984</v>
      </c>
      <c r="N478" s="1665" t="s">
        <v>15850</v>
      </c>
      <c r="O478" s="1814"/>
      <c r="P478" s="2006"/>
      <c r="Q478" s="4259"/>
      <c r="R478" s="2792"/>
      <c r="S478" s="2657"/>
    </row>
    <row r="479" spans="1:19" s="1616" customFormat="1" ht="30.75" customHeight="1">
      <c r="A479" s="1664">
        <v>74</v>
      </c>
      <c r="B479" s="1806" t="s">
        <v>2321</v>
      </c>
      <c r="C479" s="1806" t="s">
        <v>13634</v>
      </c>
      <c r="D479" s="2649" t="s">
        <v>13638</v>
      </c>
      <c r="E479" s="2650" t="s">
        <v>13635</v>
      </c>
      <c r="F479" s="4260">
        <v>1</v>
      </c>
      <c r="G479" s="2652">
        <v>5</v>
      </c>
      <c r="H479" s="2653">
        <v>44116.67</v>
      </c>
      <c r="I479" s="2653">
        <v>0</v>
      </c>
      <c r="J479" s="2654">
        <v>44116.67</v>
      </c>
      <c r="K479" s="1818">
        <v>44809</v>
      </c>
      <c r="L479" s="1806" t="s">
        <v>13615</v>
      </c>
      <c r="M479" s="1705" t="s">
        <v>7984</v>
      </c>
      <c r="N479" s="1665" t="s">
        <v>15850</v>
      </c>
      <c r="O479" s="1814"/>
      <c r="P479" s="2006"/>
      <c r="Q479" s="4259"/>
      <c r="R479" s="2792"/>
      <c r="S479" s="2657"/>
    </row>
    <row r="480" spans="1:19" s="1616" customFormat="1" ht="20.25" customHeight="1">
      <c r="A480" s="1664">
        <v>75</v>
      </c>
      <c r="B480" s="1806" t="s">
        <v>2321</v>
      </c>
      <c r="C480" s="1806" t="s">
        <v>13636</v>
      </c>
      <c r="D480" s="2649" t="s">
        <v>13639</v>
      </c>
      <c r="E480" s="2650" t="s">
        <v>13637</v>
      </c>
      <c r="F480" s="4260">
        <v>1</v>
      </c>
      <c r="G480" s="2652">
        <v>17.899999999999999</v>
      </c>
      <c r="H480" s="2653">
        <v>173794.95</v>
      </c>
      <c r="I480" s="2653">
        <v>0</v>
      </c>
      <c r="J480" s="2654">
        <v>173794.95</v>
      </c>
      <c r="K480" s="1818">
        <v>44809</v>
      </c>
      <c r="L480" s="1806" t="s">
        <v>13615</v>
      </c>
      <c r="M480" s="1705" t="s">
        <v>7984</v>
      </c>
      <c r="N480" s="1665" t="s">
        <v>15850</v>
      </c>
      <c r="O480" s="1814"/>
      <c r="P480" s="2006"/>
      <c r="Q480" s="4259"/>
      <c r="R480" s="2792"/>
      <c r="S480" s="2657"/>
    </row>
    <row r="481" spans="1:19" ht="20.25" customHeight="1">
      <c r="A481" s="63">
        <v>76</v>
      </c>
      <c r="B481" s="98" t="s">
        <v>2315</v>
      </c>
      <c r="C481" s="5" t="s">
        <v>14393</v>
      </c>
      <c r="D481" s="327" t="s">
        <v>2348</v>
      </c>
      <c r="E481" s="312" t="s">
        <v>14394</v>
      </c>
      <c r="F481" s="639">
        <v>1</v>
      </c>
      <c r="G481" s="361">
        <v>16</v>
      </c>
      <c r="H481" s="155">
        <v>14176.16</v>
      </c>
      <c r="I481" s="333">
        <v>14176.16</v>
      </c>
      <c r="J481" s="212">
        <v>0</v>
      </c>
      <c r="K481" s="242">
        <v>44830</v>
      </c>
      <c r="L481" s="7" t="s">
        <v>14395</v>
      </c>
      <c r="M481" s="102" t="s">
        <v>7984</v>
      </c>
      <c r="N481" s="93" t="s">
        <v>15275</v>
      </c>
      <c r="O481" s="57"/>
      <c r="P481" s="276"/>
      <c r="Q481" s="4062" t="s">
        <v>16001</v>
      </c>
      <c r="R481" s="238"/>
    </row>
    <row r="482" spans="1:19" ht="20.25" customHeight="1">
      <c r="A482" s="63">
        <v>77</v>
      </c>
      <c r="B482" s="1906" t="s">
        <v>2315</v>
      </c>
      <c r="C482" s="1907" t="s">
        <v>5657</v>
      </c>
      <c r="D482" s="1907" t="s">
        <v>4029</v>
      </c>
      <c r="E482" s="2838" t="s">
        <v>4873</v>
      </c>
      <c r="F482" s="1957">
        <v>1</v>
      </c>
      <c r="G482" s="2839">
        <v>159.80000000000001</v>
      </c>
      <c r="H482" s="1989">
        <v>17309.54</v>
      </c>
      <c r="I482" s="2849">
        <v>13233.96</v>
      </c>
      <c r="J482" s="1912">
        <v>13531381.869999999</v>
      </c>
      <c r="K482" s="242">
        <v>44882</v>
      </c>
      <c r="L482" s="7" t="s">
        <v>14749</v>
      </c>
      <c r="M482" s="102" t="s">
        <v>7984</v>
      </c>
      <c r="N482" s="93"/>
      <c r="O482" s="57"/>
      <c r="P482" s="276"/>
      <c r="Q482" s="4062" t="s">
        <v>15986</v>
      </c>
      <c r="R482" s="238"/>
    </row>
    <row r="483" spans="1:19" ht="20.25" customHeight="1">
      <c r="A483" s="63">
        <v>78</v>
      </c>
      <c r="B483" s="1906" t="s">
        <v>2315</v>
      </c>
      <c r="C483" s="1907" t="s">
        <v>4036</v>
      </c>
      <c r="D483" s="1907" t="s">
        <v>4029</v>
      </c>
      <c r="E483" s="2838" t="s">
        <v>4873</v>
      </c>
      <c r="F483" s="1957">
        <v>1</v>
      </c>
      <c r="G483" s="2839">
        <v>26.8</v>
      </c>
      <c r="H483" s="1989">
        <v>2902.71</v>
      </c>
      <c r="I483" s="1989">
        <v>2151.27</v>
      </c>
      <c r="J483" s="1912">
        <v>1353381.87</v>
      </c>
      <c r="K483" s="242">
        <v>44882</v>
      </c>
      <c r="L483" s="7" t="s">
        <v>14749</v>
      </c>
      <c r="M483" s="102" t="s">
        <v>7984</v>
      </c>
      <c r="N483" s="93"/>
      <c r="O483" s="57"/>
      <c r="P483" s="276"/>
      <c r="Q483" s="4062" t="s">
        <v>15986</v>
      </c>
      <c r="R483" s="238"/>
    </row>
    <row r="484" spans="1:19" ht="20.25" customHeight="1">
      <c r="A484" s="63">
        <v>79</v>
      </c>
      <c r="B484" s="1908" t="s">
        <v>2315</v>
      </c>
      <c r="C484" s="2840" t="s">
        <v>8165</v>
      </c>
      <c r="D484" s="2840" t="s">
        <v>2346</v>
      </c>
      <c r="E484" s="1908" t="s">
        <v>4873</v>
      </c>
      <c r="F484" s="2841">
        <v>1</v>
      </c>
      <c r="G484" s="2842">
        <v>16.2</v>
      </c>
      <c r="H484" s="2843">
        <v>1754.62</v>
      </c>
      <c r="I484" s="2843">
        <v>1754.62</v>
      </c>
      <c r="J484" s="2843">
        <v>13531381.869999999</v>
      </c>
      <c r="K484" s="242">
        <v>44882</v>
      </c>
      <c r="L484" s="7" t="s">
        <v>14749</v>
      </c>
      <c r="M484" s="102" t="s">
        <v>7984</v>
      </c>
      <c r="N484" s="93"/>
      <c r="O484" s="57"/>
      <c r="P484" s="276"/>
      <c r="Q484" s="4062" t="s">
        <v>15992</v>
      </c>
      <c r="R484" s="238"/>
    </row>
    <row r="485" spans="1:19" ht="20.25" customHeight="1">
      <c r="A485" s="63">
        <v>80</v>
      </c>
      <c r="B485" s="1908" t="s">
        <v>2315</v>
      </c>
      <c r="C485" s="2840" t="s">
        <v>15842</v>
      </c>
      <c r="D485" s="4242" t="s">
        <v>1847</v>
      </c>
      <c r="E485" s="1908" t="s">
        <v>4902</v>
      </c>
      <c r="F485" s="2841"/>
      <c r="G485" s="2842">
        <v>20.5</v>
      </c>
      <c r="H485" s="4243">
        <v>117332.16</v>
      </c>
      <c r="I485" s="4244">
        <v>32915.56</v>
      </c>
      <c r="J485" s="4243">
        <v>15248122.109999999</v>
      </c>
      <c r="K485" s="242">
        <v>44953</v>
      </c>
      <c r="L485" s="7" t="s">
        <v>15845</v>
      </c>
      <c r="M485" s="102" t="s">
        <v>7984</v>
      </c>
      <c r="N485" s="7" t="s">
        <v>15846</v>
      </c>
      <c r="O485" s="57"/>
      <c r="P485" s="276"/>
      <c r="Q485" s="4062" t="s">
        <v>15986</v>
      </c>
      <c r="R485" s="238"/>
    </row>
    <row r="486" spans="1:19" ht="20.25" customHeight="1">
      <c r="A486" s="63">
        <v>81</v>
      </c>
      <c r="B486" s="2050" t="s">
        <v>2315</v>
      </c>
      <c r="C486" s="2840" t="s">
        <v>16438</v>
      </c>
      <c r="D486" s="4242" t="s">
        <v>16441</v>
      </c>
      <c r="E486" s="1908" t="s">
        <v>16439</v>
      </c>
      <c r="F486" s="2841">
        <v>1</v>
      </c>
      <c r="G486" s="2842">
        <v>196.5</v>
      </c>
      <c r="H486" s="4243">
        <v>12088994.039999999</v>
      </c>
      <c r="I486" s="4244"/>
      <c r="J486" s="4243">
        <v>12088994.039999999</v>
      </c>
      <c r="K486" s="242">
        <v>45014</v>
      </c>
      <c r="L486" s="7" t="s">
        <v>16442</v>
      </c>
      <c r="M486" s="102" t="s">
        <v>7984</v>
      </c>
      <c r="N486" s="7" t="s">
        <v>16440</v>
      </c>
      <c r="O486" s="57"/>
      <c r="P486" s="276"/>
      <c r="Q486" s="4062"/>
      <c r="R486" s="238"/>
    </row>
    <row r="487" spans="1:19" ht="21.75" customHeight="1">
      <c r="B487" s="98"/>
      <c r="C487" s="247"/>
      <c r="D487" s="327"/>
      <c r="E487" s="312"/>
      <c r="F487" s="563"/>
      <c r="G487" s="361"/>
      <c r="H487" s="333"/>
      <c r="I487" s="333"/>
      <c r="J487" s="212"/>
      <c r="K487" s="242"/>
      <c r="L487" s="7"/>
      <c r="M487" s="101"/>
      <c r="N487" s="7"/>
      <c r="O487" s="57"/>
      <c r="P487" s="276"/>
      <c r="Q487" s="276"/>
      <c r="R487" s="238"/>
    </row>
    <row r="488" spans="1:19" s="4114" customFormat="1" ht="20.25" customHeight="1">
      <c r="A488" s="2588"/>
      <c r="B488" s="4107"/>
      <c r="C488" s="4108"/>
      <c r="D488" s="4109"/>
      <c r="E488" s="4110" t="s">
        <v>7339</v>
      </c>
      <c r="F488" s="4111">
        <f>SUM(F430:F487)</f>
        <v>56</v>
      </c>
      <c r="G488" s="2741">
        <f>SUM(G430:G487)</f>
        <v>8353.5</v>
      </c>
      <c r="H488" s="4128">
        <f>SUM(H430:H487)</f>
        <v>72450084.059999987</v>
      </c>
      <c r="I488" s="4128">
        <f>SUM(I430:I487)</f>
        <v>18959337.819999997</v>
      </c>
      <c r="J488" s="4128">
        <f>SUM(J430:J487)</f>
        <v>271663934.98000002</v>
      </c>
      <c r="K488" s="1913"/>
      <c r="L488" s="2594"/>
      <c r="M488" s="2032"/>
      <c r="N488" s="4109"/>
      <c r="O488" s="2596"/>
      <c r="P488" s="2598"/>
      <c r="Q488" s="2598"/>
      <c r="R488" s="4112"/>
      <c r="S488" s="4113"/>
    </row>
    <row r="489" spans="1:19" s="1762" customFormat="1" ht="15" customHeight="1">
      <c r="A489" s="1610"/>
      <c r="B489" s="2732"/>
      <c r="C489" s="4115"/>
      <c r="D489" s="2541"/>
      <c r="E489" s="4116" t="s">
        <v>9313</v>
      </c>
      <c r="F489" s="2735"/>
      <c r="G489" s="2736"/>
      <c r="H489" s="4129"/>
      <c r="I489" s="4129"/>
      <c r="J489" s="4129"/>
      <c r="K489" s="1818"/>
      <c r="L489" s="2603"/>
      <c r="M489" s="2655"/>
      <c r="N489" s="2541"/>
      <c r="O489" s="2609"/>
      <c r="P489" s="2611"/>
      <c r="Q489" s="2611"/>
      <c r="R489" s="1822"/>
      <c r="S489" s="2003"/>
    </row>
    <row r="490" spans="1:19" s="1785" customFormat="1" ht="15.75" customHeight="1">
      <c r="A490" s="2200"/>
      <c r="B490" s="4408" t="s">
        <v>2316</v>
      </c>
      <c r="C490" s="4410"/>
      <c r="D490" s="2548"/>
      <c r="E490" s="4117" t="s">
        <v>5937</v>
      </c>
      <c r="F490" s="2724">
        <f>F488-F489</f>
        <v>56</v>
      </c>
      <c r="G490" s="2717">
        <f>G488-G489</f>
        <v>8353.5</v>
      </c>
      <c r="H490" s="4130">
        <f>H488-H489</f>
        <v>72450084.059999987</v>
      </c>
      <c r="I490" s="4130">
        <f>I488-I489</f>
        <v>18959337.819999997</v>
      </c>
      <c r="J490" s="4130">
        <f>J488-J489</f>
        <v>271663934.98000002</v>
      </c>
      <c r="K490" s="2719"/>
      <c r="L490" s="2583"/>
      <c r="M490" s="2748"/>
      <c r="N490" s="2548"/>
      <c r="O490" s="2584"/>
      <c r="P490" s="2586"/>
      <c r="Q490" s="2586"/>
      <c r="R490" s="2720"/>
      <c r="S490" s="2721"/>
    </row>
    <row r="491" spans="1:19" s="593" customFormat="1" ht="21.75" customHeight="1">
      <c r="A491" s="580">
        <v>1</v>
      </c>
      <c r="B491" s="581" t="s">
        <v>2315</v>
      </c>
      <c r="C491" s="582" t="s">
        <v>8210</v>
      </c>
      <c r="D491" s="582" t="s">
        <v>3126</v>
      </c>
      <c r="E491" s="583"/>
      <c r="F491" s="579">
        <v>1</v>
      </c>
      <c r="G491" s="584" t="s">
        <v>16</v>
      </c>
      <c r="H491" s="585">
        <v>10628</v>
      </c>
      <c r="I491" s="585">
        <v>10628</v>
      </c>
      <c r="J491" s="586">
        <v>0</v>
      </c>
      <c r="K491" s="587">
        <v>44197</v>
      </c>
      <c r="L491" s="588" t="s">
        <v>7967</v>
      </c>
      <c r="M491" s="1079" t="s">
        <v>7984</v>
      </c>
      <c r="N491" s="254" t="s">
        <v>2147</v>
      </c>
      <c r="O491" s="581"/>
      <c r="P491" s="590"/>
      <c r="Q491" s="590"/>
      <c r="R491" s="591"/>
      <c r="S491" s="592">
        <v>952108510900002</v>
      </c>
    </row>
    <row r="492" spans="1:19" s="133" customFormat="1" ht="21.75" customHeight="1">
      <c r="A492" s="63">
        <v>2</v>
      </c>
      <c r="B492" s="132" t="s">
        <v>7395</v>
      </c>
      <c r="C492" s="7" t="s">
        <v>3127</v>
      </c>
      <c r="D492" s="7">
        <v>1977</v>
      </c>
      <c r="E492" s="298" t="s">
        <v>4133</v>
      </c>
      <c r="F492" s="566">
        <v>1</v>
      </c>
      <c r="G492" s="215">
        <v>1750</v>
      </c>
      <c r="H492" s="44">
        <v>120578</v>
      </c>
      <c r="I492" s="44">
        <v>45119.8</v>
      </c>
      <c r="J492" s="68">
        <v>0</v>
      </c>
      <c r="K492" s="242">
        <v>44197</v>
      </c>
      <c r="L492" s="16" t="s">
        <v>7967</v>
      </c>
      <c r="M492" s="562" t="s">
        <v>8803</v>
      </c>
      <c r="N492" s="1141"/>
      <c r="O492" s="57"/>
      <c r="P492" s="162"/>
      <c r="Q492" s="162"/>
      <c r="R492" s="95"/>
      <c r="S492" s="97">
        <v>952108511000399</v>
      </c>
    </row>
    <row r="493" spans="1:19" s="133" customFormat="1" ht="21.75" customHeight="1">
      <c r="A493" s="63">
        <v>4</v>
      </c>
      <c r="B493" s="132" t="s">
        <v>7395</v>
      </c>
      <c r="C493" s="93" t="s">
        <v>3128</v>
      </c>
      <c r="D493" s="93" t="s">
        <v>2354</v>
      </c>
      <c r="E493" s="298" t="s">
        <v>4133</v>
      </c>
      <c r="F493" s="566">
        <v>1</v>
      </c>
      <c r="G493" s="361">
        <v>4979.6099999999997</v>
      </c>
      <c r="H493" s="50">
        <v>266957</v>
      </c>
      <c r="I493" s="50">
        <v>224142.4</v>
      </c>
      <c r="J493" s="68">
        <v>0</v>
      </c>
      <c r="K493" s="242">
        <v>44197</v>
      </c>
      <c r="L493" s="16" t="s">
        <v>7967</v>
      </c>
      <c r="M493" s="562" t="s">
        <v>8803</v>
      </c>
      <c r="N493" s="1141"/>
      <c r="O493" s="57"/>
      <c r="P493" s="162"/>
      <c r="Q493" s="162"/>
      <c r="R493" s="239"/>
      <c r="S493" s="97">
        <v>952108511000351</v>
      </c>
    </row>
    <row r="494" spans="1:19" s="133" customFormat="1" ht="21.75" customHeight="1">
      <c r="A494" s="63">
        <v>5</v>
      </c>
      <c r="B494" s="132" t="s">
        <v>7395</v>
      </c>
      <c r="C494" s="93" t="s">
        <v>3129</v>
      </c>
      <c r="D494" s="93" t="s">
        <v>3130</v>
      </c>
      <c r="E494" s="298" t="s">
        <v>4133</v>
      </c>
      <c r="F494" s="566">
        <v>1</v>
      </c>
      <c r="G494" s="361">
        <v>1300</v>
      </c>
      <c r="H494" s="50">
        <v>165440</v>
      </c>
      <c r="I494" s="50">
        <v>80623.67</v>
      </c>
      <c r="J494" s="68">
        <v>0</v>
      </c>
      <c r="K494" s="242">
        <v>44197</v>
      </c>
      <c r="L494" s="16" t="s">
        <v>7967</v>
      </c>
      <c r="M494" s="562" t="s">
        <v>8804</v>
      </c>
      <c r="N494" s="1141"/>
      <c r="O494" s="57"/>
      <c r="P494" s="162"/>
      <c r="Q494" s="162"/>
      <c r="R494" s="239"/>
      <c r="S494" s="97">
        <v>952108511000352</v>
      </c>
    </row>
    <row r="495" spans="1:19" s="593" customFormat="1" ht="21.75" customHeight="1">
      <c r="A495" s="580">
        <v>6</v>
      </c>
      <c r="B495" s="581" t="s">
        <v>2315</v>
      </c>
      <c r="C495" s="594" t="s">
        <v>3131</v>
      </c>
      <c r="D495" s="594" t="s">
        <v>3134</v>
      </c>
      <c r="E495" s="594" t="s">
        <v>4018</v>
      </c>
      <c r="F495" s="579">
        <v>1</v>
      </c>
      <c r="G495" s="595">
        <v>146.69999999999999</v>
      </c>
      <c r="H495" s="596">
        <v>1998999</v>
      </c>
      <c r="I495" s="596">
        <v>281591.65999999997</v>
      </c>
      <c r="J495" s="597">
        <v>1075088.5900000001</v>
      </c>
      <c r="K495" s="587">
        <v>44197</v>
      </c>
      <c r="L495" s="588" t="s">
        <v>7967</v>
      </c>
      <c r="M495" s="1063" t="s">
        <v>8805</v>
      </c>
      <c r="N495" s="1141"/>
      <c r="O495" s="581"/>
      <c r="P495" s="590"/>
      <c r="Q495" s="590" t="s">
        <v>16002</v>
      </c>
      <c r="R495" s="591" t="s">
        <v>4017</v>
      </c>
      <c r="S495" s="592">
        <v>952108511000353</v>
      </c>
    </row>
    <row r="496" spans="1:19" s="133" customFormat="1" ht="21.75" customHeight="1">
      <c r="A496" s="63">
        <v>7</v>
      </c>
      <c r="B496" s="132" t="s">
        <v>7395</v>
      </c>
      <c r="C496" s="93" t="s">
        <v>3132</v>
      </c>
      <c r="D496" s="93" t="s">
        <v>3133</v>
      </c>
      <c r="E496" s="298" t="s">
        <v>4133</v>
      </c>
      <c r="F496" s="566">
        <v>1</v>
      </c>
      <c r="G496" s="361">
        <v>2310</v>
      </c>
      <c r="H496" s="50">
        <v>659628</v>
      </c>
      <c r="I496" s="50">
        <v>295073.59999999998</v>
      </c>
      <c r="J496" s="44">
        <v>0</v>
      </c>
      <c r="K496" s="242">
        <v>44197</v>
      </c>
      <c r="L496" s="16" t="s">
        <v>7967</v>
      </c>
      <c r="M496" s="562" t="s">
        <v>8806</v>
      </c>
      <c r="N496" s="1141"/>
      <c r="O496" s="57"/>
      <c r="P496" s="162"/>
      <c r="Q496" s="162"/>
      <c r="R496" s="239"/>
      <c r="S496" s="97">
        <v>952108001000001</v>
      </c>
    </row>
    <row r="497" spans="1:19" s="593" customFormat="1" ht="21.75" customHeight="1">
      <c r="A497" s="580">
        <v>8</v>
      </c>
      <c r="B497" s="581" t="s">
        <v>2315</v>
      </c>
      <c r="C497" s="594" t="s">
        <v>6110</v>
      </c>
      <c r="D497" s="594" t="s">
        <v>3135</v>
      </c>
      <c r="E497" s="594" t="s">
        <v>4021</v>
      </c>
      <c r="F497" s="579">
        <v>1</v>
      </c>
      <c r="G497" s="595">
        <v>903</v>
      </c>
      <c r="H497" s="596">
        <v>5063760</v>
      </c>
      <c r="I497" s="596">
        <v>3759815.86</v>
      </c>
      <c r="J497" s="597">
        <v>4831552.88</v>
      </c>
      <c r="K497" s="587">
        <v>44197</v>
      </c>
      <c r="L497" s="588" t="s">
        <v>7967</v>
      </c>
      <c r="M497" s="1063" t="s">
        <v>8807</v>
      </c>
      <c r="N497" s="1141"/>
      <c r="O497" s="581"/>
      <c r="P497" s="590"/>
      <c r="Q497" s="590" t="s">
        <v>16003</v>
      </c>
      <c r="R497" s="591" t="s">
        <v>4022</v>
      </c>
      <c r="S497" s="592">
        <v>952108001000002</v>
      </c>
    </row>
    <row r="498" spans="1:19" s="133" customFormat="1" ht="21.75" customHeight="1">
      <c r="A498" s="63">
        <v>9</v>
      </c>
      <c r="B498" s="132" t="s">
        <v>7395</v>
      </c>
      <c r="C498" s="93" t="s">
        <v>3136</v>
      </c>
      <c r="D498" s="93" t="s">
        <v>3137</v>
      </c>
      <c r="E498" s="298" t="s">
        <v>4133</v>
      </c>
      <c r="F498" s="566">
        <v>1</v>
      </c>
      <c r="G498" s="361">
        <v>2715</v>
      </c>
      <c r="H498" s="50">
        <v>1083640</v>
      </c>
      <c r="I498" s="50">
        <v>896944.33</v>
      </c>
      <c r="J498" s="68">
        <v>0</v>
      </c>
      <c r="K498" s="242">
        <v>44197</v>
      </c>
      <c r="L498" s="16" t="s">
        <v>7967</v>
      </c>
      <c r="M498" s="562" t="s">
        <v>8808</v>
      </c>
      <c r="N498" s="1141"/>
      <c r="O498" s="57"/>
      <c r="P498" s="162"/>
      <c r="Q498" s="162"/>
      <c r="R498" s="239"/>
      <c r="S498" s="97">
        <v>952108511000354</v>
      </c>
    </row>
    <row r="499" spans="1:19" s="593" customFormat="1" ht="21.75" customHeight="1">
      <c r="A499" s="580">
        <v>10</v>
      </c>
      <c r="B499" s="581" t="s">
        <v>2315</v>
      </c>
      <c r="C499" s="594" t="s">
        <v>3138</v>
      </c>
      <c r="D499" s="594" t="s">
        <v>3139</v>
      </c>
      <c r="E499" s="594" t="s">
        <v>4019</v>
      </c>
      <c r="F499" s="579">
        <v>1</v>
      </c>
      <c r="G499" s="595">
        <v>158.19999999999999</v>
      </c>
      <c r="H499" s="596">
        <v>667536</v>
      </c>
      <c r="I499" s="596">
        <v>157560.95999999999</v>
      </c>
      <c r="J499" s="597">
        <v>1074000.6299999999</v>
      </c>
      <c r="K499" s="587">
        <v>44197</v>
      </c>
      <c r="L499" s="588" t="s">
        <v>7967</v>
      </c>
      <c r="M499" s="1063" t="s">
        <v>8809</v>
      </c>
      <c r="N499" s="1141"/>
      <c r="O499" s="581"/>
      <c r="P499" s="590"/>
      <c r="Q499" s="590" t="s">
        <v>16004</v>
      </c>
      <c r="R499" s="591" t="s">
        <v>4020</v>
      </c>
      <c r="S499" s="592">
        <v>952108511000355</v>
      </c>
    </row>
    <row r="500" spans="1:19" s="133" customFormat="1" ht="21.75" customHeight="1">
      <c r="A500" s="63">
        <v>11</v>
      </c>
      <c r="B500" s="132" t="s">
        <v>7395</v>
      </c>
      <c r="C500" s="93" t="s">
        <v>3140</v>
      </c>
      <c r="D500" s="93" t="s">
        <v>3141</v>
      </c>
      <c r="E500" s="298" t="s">
        <v>4133</v>
      </c>
      <c r="F500" s="566">
        <v>1</v>
      </c>
      <c r="G500" s="361">
        <v>520</v>
      </c>
      <c r="H500" s="50">
        <v>392839</v>
      </c>
      <c r="I500" s="50">
        <v>189096.73</v>
      </c>
      <c r="J500" s="68">
        <v>0</v>
      </c>
      <c r="K500" s="242">
        <v>44197</v>
      </c>
      <c r="L500" s="16" t="s">
        <v>7967</v>
      </c>
      <c r="M500" s="562" t="s">
        <v>8810</v>
      </c>
      <c r="N500" s="1141"/>
      <c r="O500" s="57"/>
      <c r="P500" s="162"/>
      <c r="Q500" s="1599"/>
      <c r="R500" s="239"/>
      <c r="S500" s="97">
        <v>952108511000356</v>
      </c>
    </row>
    <row r="501" spans="1:19" s="593" customFormat="1" ht="57" customHeight="1">
      <c r="A501" s="580">
        <v>12</v>
      </c>
      <c r="B501" s="581" t="s">
        <v>2315</v>
      </c>
      <c r="C501" s="594" t="s">
        <v>3168</v>
      </c>
      <c r="D501" s="594" t="s">
        <v>3169</v>
      </c>
      <c r="E501" s="600" t="s">
        <v>4133</v>
      </c>
      <c r="F501" s="579">
        <v>1</v>
      </c>
      <c r="G501" s="595">
        <v>840</v>
      </c>
      <c r="H501" s="596">
        <v>574918</v>
      </c>
      <c r="I501" s="596">
        <v>574918</v>
      </c>
      <c r="J501" s="601">
        <v>0</v>
      </c>
      <c r="K501" s="587">
        <v>44197</v>
      </c>
      <c r="L501" s="589" t="s">
        <v>7967</v>
      </c>
      <c r="M501" s="602" t="s">
        <v>6067</v>
      </c>
      <c r="N501" s="1141"/>
      <c r="O501" s="581"/>
      <c r="P501" s="590"/>
      <c r="Q501" s="590"/>
      <c r="R501" s="591" t="s">
        <v>6068</v>
      </c>
      <c r="S501" s="592">
        <v>952108511000398</v>
      </c>
    </row>
    <row r="502" spans="1:19" s="593" customFormat="1" ht="21.75" customHeight="1">
      <c r="A502" s="580">
        <v>13</v>
      </c>
      <c r="B502" s="581" t="s">
        <v>2315</v>
      </c>
      <c r="C502" s="594" t="s">
        <v>3142</v>
      </c>
      <c r="D502" s="594" t="s">
        <v>3143</v>
      </c>
      <c r="E502" s="594" t="s">
        <v>4023</v>
      </c>
      <c r="F502" s="579">
        <v>1</v>
      </c>
      <c r="G502" s="595">
        <v>336</v>
      </c>
      <c r="H502" s="596">
        <v>4402344</v>
      </c>
      <c r="I502" s="596">
        <v>669302.34</v>
      </c>
      <c r="J502" s="597">
        <v>2139334.11</v>
      </c>
      <c r="K502" s="587">
        <v>44197</v>
      </c>
      <c r="L502" s="588" t="s">
        <v>7967</v>
      </c>
      <c r="M502" s="1064" t="s">
        <v>6066</v>
      </c>
      <c r="N502" s="1141"/>
      <c r="O502" s="581"/>
      <c r="P502" s="590"/>
      <c r="Q502" s="590" t="s">
        <v>16005</v>
      </c>
      <c r="R502" s="603" t="s">
        <v>4024</v>
      </c>
      <c r="S502" s="592">
        <v>952108511000357</v>
      </c>
    </row>
    <row r="503" spans="1:19" s="133" customFormat="1" ht="21.75" customHeight="1">
      <c r="A503" s="63">
        <v>14</v>
      </c>
      <c r="B503" s="132" t="s">
        <v>7395</v>
      </c>
      <c r="C503" s="93" t="s">
        <v>3144</v>
      </c>
      <c r="D503" s="93" t="s">
        <v>3145</v>
      </c>
      <c r="E503" s="298" t="s">
        <v>4133</v>
      </c>
      <c r="F503" s="566">
        <v>1</v>
      </c>
      <c r="G503" s="361">
        <v>932</v>
      </c>
      <c r="H503" s="50">
        <v>662309</v>
      </c>
      <c r="I503" s="50">
        <v>322765.96999999997</v>
      </c>
      <c r="J503" s="68">
        <v>0</v>
      </c>
      <c r="K503" s="242">
        <v>44197</v>
      </c>
      <c r="L503" s="16" t="s">
        <v>7967</v>
      </c>
      <c r="M503" s="1065" t="s">
        <v>8803</v>
      </c>
      <c r="N503" s="1141"/>
      <c r="O503" s="57"/>
      <c r="P503" s="162"/>
      <c r="Q503" s="162"/>
      <c r="R503" s="95"/>
      <c r="S503" s="97">
        <v>952108001000003</v>
      </c>
    </row>
    <row r="504" spans="1:19" s="593" customFormat="1" ht="21.75" customHeight="1">
      <c r="A504" s="580">
        <v>15</v>
      </c>
      <c r="B504" s="581" t="s">
        <v>2315</v>
      </c>
      <c r="C504" s="594" t="s">
        <v>3146</v>
      </c>
      <c r="D504" s="594" t="s">
        <v>5652</v>
      </c>
      <c r="E504" s="600" t="s">
        <v>5651</v>
      </c>
      <c r="F504" s="579">
        <v>1</v>
      </c>
      <c r="G504" s="595">
        <v>669.1</v>
      </c>
      <c r="H504" s="596">
        <v>7541007</v>
      </c>
      <c r="I504" s="596">
        <v>2220028.21</v>
      </c>
      <c r="J504" s="586">
        <v>3752840.27</v>
      </c>
      <c r="K504" s="587">
        <v>44197</v>
      </c>
      <c r="L504" s="588" t="s">
        <v>7967</v>
      </c>
      <c r="M504" s="1079" t="s">
        <v>7984</v>
      </c>
      <c r="N504" s="16"/>
      <c r="O504" s="581"/>
      <c r="P504" s="590"/>
      <c r="Q504" s="590" t="s">
        <v>16006</v>
      </c>
      <c r="R504" s="591" t="s">
        <v>5653</v>
      </c>
      <c r="S504" s="592">
        <v>952108511000358</v>
      </c>
    </row>
    <row r="505" spans="1:19" s="133" customFormat="1" ht="21.75" customHeight="1">
      <c r="A505" s="63">
        <v>16</v>
      </c>
      <c r="B505" s="132" t="s">
        <v>7395</v>
      </c>
      <c r="C505" s="93" t="s">
        <v>3147</v>
      </c>
      <c r="D505" s="93" t="s">
        <v>3148</v>
      </c>
      <c r="E505" s="298" t="s">
        <v>4133</v>
      </c>
      <c r="F505" s="566">
        <v>1</v>
      </c>
      <c r="G505" s="361">
        <v>2012</v>
      </c>
      <c r="H505" s="50">
        <v>1439536</v>
      </c>
      <c r="I505" s="50">
        <v>833429.23</v>
      </c>
      <c r="J505" s="68">
        <v>0</v>
      </c>
      <c r="K505" s="242">
        <v>44197</v>
      </c>
      <c r="L505" s="16" t="s">
        <v>7967</v>
      </c>
      <c r="M505" s="1065" t="s">
        <v>8803</v>
      </c>
      <c r="N505" s="1141"/>
      <c r="O505" s="57"/>
      <c r="P505" s="162"/>
      <c r="Q505" s="162"/>
      <c r="R505" s="95"/>
      <c r="S505" s="97">
        <v>952108511000359</v>
      </c>
    </row>
    <row r="506" spans="1:19" s="593" customFormat="1" ht="21.75" customHeight="1">
      <c r="A506" s="580">
        <v>17</v>
      </c>
      <c r="B506" s="581" t="s">
        <v>2315</v>
      </c>
      <c r="C506" s="594" t="s">
        <v>3149</v>
      </c>
      <c r="D506" s="594" t="s">
        <v>3150</v>
      </c>
      <c r="E506" s="594" t="s">
        <v>4000</v>
      </c>
      <c r="F506" s="579">
        <v>1</v>
      </c>
      <c r="G506" s="595">
        <v>119.3</v>
      </c>
      <c r="H506" s="596">
        <v>29593</v>
      </c>
      <c r="I506" s="596">
        <v>6621.29</v>
      </c>
      <c r="J506" s="597">
        <v>807921.05</v>
      </c>
      <c r="K506" s="587">
        <v>44197</v>
      </c>
      <c r="L506" s="598" t="s">
        <v>7967</v>
      </c>
      <c r="M506" s="1079" t="s">
        <v>7984</v>
      </c>
      <c r="N506" s="7"/>
      <c r="O506" s="581"/>
      <c r="P506" s="590"/>
      <c r="Q506" s="590" t="s">
        <v>16007</v>
      </c>
      <c r="R506" s="591" t="s">
        <v>4001</v>
      </c>
      <c r="S506" s="592">
        <v>952108511000360</v>
      </c>
    </row>
    <row r="507" spans="1:19" s="133" customFormat="1" ht="21.75" customHeight="1">
      <c r="A507" s="63">
        <v>18</v>
      </c>
      <c r="B507" s="132" t="s">
        <v>7395</v>
      </c>
      <c r="C507" s="93" t="s">
        <v>3151</v>
      </c>
      <c r="D507" s="93" t="s">
        <v>3141</v>
      </c>
      <c r="E507" s="298" t="s">
        <v>4133</v>
      </c>
      <c r="F507" s="566">
        <v>1</v>
      </c>
      <c r="G507" s="361">
        <v>148</v>
      </c>
      <c r="H507" s="50">
        <v>36260</v>
      </c>
      <c r="I507" s="50">
        <v>23080.47</v>
      </c>
      <c r="J507" s="68">
        <v>0</v>
      </c>
      <c r="K507" s="242">
        <v>44197</v>
      </c>
      <c r="L507" s="19" t="s">
        <v>7967</v>
      </c>
      <c r="M507" s="1065" t="s">
        <v>8803</v>
      </c>
      <c r="N507" s="4427"/>
      <c r="O507" s="57"/>
      <c r="P507" s="162"/>
      <c r="Q507" s="162"/>
      <c r="R507" s="95"/>
      <c r="S507" s="97">
        <v>952108511000361</v>
      </c>
    </row>
    <row r="508" spans="1:19" s="133" customFormat="1" ht="21.75" customHeight="1">
      <c r="A508" s="63">
        <v>19</v>
      </c>
      <c r="B508" s="132" t="s">
        <v>7395</v>
      </c>
      <c r="C508" s="93" t="s">
        <v>3152</v>
      </c>
      <c r="D508" s="93" t="s">
        <v>3153</v>
      </c>
      <c r="E508" s="298" t="s">
        <v>4133</v>
      </c>
      <c r="F508" s="566">
        <v>1</v>
      </c>
      <c r="G508" s="361">
        <v>0</v>
      </c>
      <c r="H508" s="50">
        <v>375363</v>
      </c>
      <c r="I508" s="50">
        <v>236977.1</v>
      </c>
      <c r="J508" s="68">
        <v>0</v>
      </c>
      <c r="K508" s="242">
        <v>44197</v>
      </c>
      <c r="L508" s="19" t="s">
        <v>7967</v>
      </c>
      <c r="M508" s="1065" t="s">
        <v>8804</v>
      </c>
      <c r="N508" s="4427"/>
      <c r="O508" s="57"/>
      <c r="P508" s="162"/>
      <c r="Q508" s="162"/>
      <c r="R508" s="95">
        <f>SUM(H491:H509)</f>
        <v>32480789</v>
      </c>
      <c r="S508" s="97">
        <v>952108511000362</v>
      </c>
    </row>
    <row r="509" spans="1:19" s="593" customFormat="1" ht="21.75" customHeight="1">
      <c r="A509" s="580">
        <v>20</v>
      </c>
      <c r="B509" s="581" t="s">
        <v>2315</v>
      </c>
      <c r="C509" s="594" t="s">
        <v>12966</v>
      </c>
      <c r="D509" s="594" t="s">
        <v>5609</v>
      </c>
      <c r="E509" s="985" t="s">
        <v>5610</v>
      </c>
      <c r="F509" s="579">
        <v>1</v>
      </c>
      <c r="G509" s="584">
        <v>600.70000000000005</v>
      </c>
      <c r="H509" s="585">
        <v>6989454</v>
      </c>
      <c r="I509" s="596">
        <v>2918097.05</v>
      </c>
      <c r="J509" s="586">
        <v>3689484.05</v>
      </c>
      <c r="K509" s="587">
        <v>44197</v>
      </c>
      <c r="L509" s="598" t="s">
        <v>7967</v>
      </c>
      <c r="M509" s="1065" t="s">
        <v>8805</v>
      </c>
      <c r="N509" s="4427"/>
      <c r="O509" s="581"/>
      <c r="P509" s="590"/>
      <c r="Q509" s="590" t="s">
        <v>16008</v>
      </c>
      <c r="R509" s="591">
        <f>SUM(I491:I509)</f>
        <v>13745816.670000002</v>
      </c>
      <c r="S509" s="592">
        <v>952108510800024</v>
      </c>
    </row>
    <row r="510" spans="1:19" s="133" customFormat="1" ht="21.75" customHeight="1">
      <c r="A510" s="63">
        <v>21</v>
      </c>
      <c r="B510" s="132" t="s">
        <v>7395</v>
      </c>
      <c r="C510" s="7" t="s">
        <v>3154</v>
      </c>
      <c r="D510" s="7" t="s">
        <v>3155</v>
      </c>
      <c r="E510" s="298" t="s">
        <v>4133</v>
      </c>
      <c r="F510" s="566">
        <v>1</v>
      </c>
      <c r="G510" s="215">
        <v>240</v>
      </c>
      <c r="H510" s="44">
        <v>1121025</v>
      </c>
      <c r="I510" s="44">
        <v>715036</v>
      </c>
      <c r="J510" s="68">
        <v>0</v>
      </c>
      <c r="K510" s="242">
        <v>44197</v>
      </c>
      <c r="L510" s="16" t="s">
        <v>7967</v>
      </c>
      <c r="M510" s="102" t="s">
        <v>6069</v>
      </c>
      <c r="N510" s="1141"/>
      <c r="O510" s="57"/>
      <c r="P510" s="162"/>
      <c r="Q510" s="162"/>
      <c r="R510" s="95"/>
      <c r="S510" s="97">
        <v>952108511000183</v>
      </c>
    </row>
    <row r="511" spans="1:19" s="133" customFormat="1" ht="21.75" customHeight="1">
      <c r="A511" s="63">
        <v>22</v>
      </c>
      <c r="B511" s="132" t="s">
        <v>7395</v>
      </c>
      <c r="C511" s="7" t="s">
        <v>3156</v>
      </c>
      <c r="D511" s="7" t="s">
        <v>3157</v>
      </c>
      <c r="E511" s="298" t="s">
        <v>4133</v>
      </c>
      <c r="F511" s="566">
        <v>1</v>
      </c>
      <c r="G511" s="215">
        <v>1210</v>
      </c>
      <c r="H511" s="44">
        <v>656132</v>
      </c>
      <c r="I511" s="44">
        <v>65921.23</v>
      </c>
      <c r="J511" s="68">
        <v>0</v>
      </c>
      <c r="K511" s="242">
        <v>44197</v>
      </c>
      <c r="L511" s="16" t="s">
        <v>7967</v>
      </c>
      <c r="M511" s="1065" t="s">
        <v>6070</v>
      </c>
      <c r="N511" s="1141"/>
      <c r="O511" s="57"/>
      <c r="P511" s="162"/>
      <c r="Q511" s="162"/>
      <c r="R511" s="95"/>
      <c r="S511" s="97">
        <v>952108511000024</v>
      </c>
    </row>
    <row r="512" spans="1:19" s="593" customFormat="1" ht="27.75" customHeight="1">
      <c r="A512" s="2213">
        <v>23</v>
      </c>
      <c r="B512" s="581" t="s">
        <v>2315</v>
      </c>
      <c r="C512" s="604" t="s">
        <v>3158</v>
      </c>
      <c r="D512" s="604" t="s">
        <v>4898</v>
      </c>
      <c r="E512" s="604" t="s">
        <v>3746</v>
      </c>
      <c r="F512" s="579">
        <v>1</v>
      </c>
      <c r="G512" s="605">
        <v>73.2</v>
      </c>
      <c r="H512" s="601">
        <v>1293541</v>
      </c>
      <c r="I512" s="601">
        <v>63830.51</v>
      </c>
      <c r="J512" s="597">
        <v>449415.09</v>
      </c>
      <c r="K512" s="587">
        <v>44197</v>
      </c>
      <c r="L512" s="588" t="s">
        <v>7967</v>
      </c>
      <c r="M512" s="1064" t="s">
        <v>9318</v>
      </c>
      <c r="N512" s="2207" t="s">
        <v>14728</v>
      </c>
      <c r="O512" s="581"/>
      <c r="P512" s="590"/>
      <c r="Q512" s="590" t="s">
        <v>16009</v>
      </c>
      <c r="R512" s="591" t="s">
        <v>3747</v>
      </c>
      <c r="S512" s="592">
        <v>952108511000025</v>
      </c>
    </row>
    <row r="513" spans="1:19" s="593" customFormat="1" ht="27.75" customHeight="1">
      <c r="A513" s="2213">
        <v>24</v>
      </c>
      <c r="B513" s="581" t="s">
        <v>7395</v>
      </c>
      <c r="C513" s="2208" t="s">
        <v>3332</v>
      </c>
      <c r="D513" s="2208" t="s">
        <v>3333</v>
      </c>
      <c r="E513" s="2209" t="s">
        <v>4133</v>
      </c>
      <c r="F513" s="2210">
        <v>1</v>
      </c>
      <c r="G513" s="2211">
        <v>9</v>
      </c>
      <c r="H513" s="2212">
        <v>35762</v>
      </c>
      <c r="I513" s="2214">
        <v>35762</v>
      </c>
      <c r="J513" s="597">
        <v>0</v>
      </c>
      <c r="K513" s="587"/>
      <c r="L513" s="588"/>
      <c r="M513" s="1064" t="s">
        <v>9319</v>
      </c>
      <c r="N513" s="2207" t="s">
        <v>14728</v>
      </c>
      <c r="O513" s="581"/>
      <c r="P513" s="590"/>
      <c r="Q513" s="590"/>
      <c r="R513" s="591"/>
      <c r="S513" s="592"/>
    </row>
    <row r="514" spans="1:19" s="593" customFormat="1" ht="21.75" customHeight="1">
      <c r="A514" s="2213">
        <v>25</v>
      </c>
      <c r="B514" s="581" t="s">
        <v>2315</v>
      </c>
      <c r="C514" s="604" t="s">
        <v>3159</v>
      </c>
      <c r="D514" s="604" t="s">
        <v>3160</v>
      </c>
      <c r="E514" s="604" t="s">
        <v>3748</v>
      </c>
      <c r="F514" s="579">
        <v>1</v>
      </c>
      <c r="G514" s="605">
        <v>150.69999999999999</v>
      </c>
      <c r="H514" s="601">
        <v>650330</v>
      </c>
      <c r="I514" s="601">
        <v>650330</v>
      </c>
      <c r="J514" s="597">
        <v>931308.37</v>
      </c>
      <c r="K514" s="587">
        <v>44197</v>
      </c>
      <c r="L514" s="588" t="s">
        <v>7967</v>
      </c>
      <c r="M514" s="1064" t="s">
        <v>9319</v>
      </c>
      <c r="N514" s="1141"/>
      <c r="O514" s="581"/>
      <c r="P514" s="590"/>
      <c r="Q514" s="590" t="s">
        <v>16010</v>
      </c>
      <c r="R514" s="591" t="s">
        <v>3749</v>
      </c>
      <c r="S514" s="592">
        <v>952108511000026</v>
      </c>
    </row>
    <row r="515" spans="1:19" s="133" customFormat="1" ht="21.75" customHeight="1">
      <c r="A515" s="1594">
        <v>26</v>
      </c>
      <c r="B515" s="132" t="s">
        <v>7395</v>
      </c>
      <c r="C515" s="7" t="s">
        <v>3161</v>
      </c>
      <c r="D515" s="7" t="s">
        <v>3162</v>
      </c>
      <c r="E515" s="298" t="s">
        <v>4133</v>
      </c>
      <c r="F515" s="566">
        <v>1</v>
      </c>
      <c r="G515" s="215">
        <v>780</v>
      </c>
      <c r="H515" s="44">
        <v>1049032</v>
      </c>
      <c r="I515" s="44">
        <v>1049032</v>
      </c>
      <c r="J515" s="68">
        <v>0</v>
      </c>
      <c r="K515" s="242">
        <v>44197</v>
      </c>
      <c r="L515" s="16" t="s">
        <v>7967</v>
      </c>
      <c r="M515" s="1065" t="s">
        <v>9320</v>
      </c>
      <c r="N515" s="1141"/>
      <c r="O515" s="57"/>
      <c r="P515" s="162"/>
      <c r="Q515" s="162"/>
      <c r="R515" s="95"/>
      <c r="S515" s="97">
        <v>952108511000027</v>
      </c>
    </row>
    <row r="516" spans="1:19" s="2227" customFormat="1" ht="21.75" customHeight="1">
      <c r="A516" s="2213">
        <v>27</v>
      </c>
      <c r="B516" s="2215" t="s">
        <v>2315</v>
      </c>
      <c r="C516" s="2209" t="s">
        <v>3163</v>
      </c>
      <c r="D516" s="2209" t="s">
        <v>3162</v>
      </c>
      <c r="E516" s="2216" t="s">
        <v>4133</v>
      </c>
      <c r="F516" s="2217">
        <v>1</v>
      </c>
      <c r="G516" s="2218">
        <v>0</v>
      </c>
      <c r="H516" s="2219">
        <v>1512</v>
      </c>
      <c r="I516" s="2219">
        <v>1512</v>
      </c>
      <c r="J516" s="2220">
        <v>0</v>
      </c>
      <c r="K516" s="2221">
        <v>44197</v>
      </c>
      <c r="L516" s="2222" t="s">
        <v>7967</v>
      </c>
      <c r="M516" s="2223" t="s">
        <v>9321</v>
      </c>
      <c r="N516" s="2224"/>
      <c r="O516" s="2215"/>
      <c r="P516" s="2225"/>
      <c r="Q516" s="590"/>
      <c r="R516" s="2226"/>
      <c r="S516" s="2226">
        <v>952108510600007</v>
      </c>
    </row>
    <row r="517" spans="1:19" s="1209" customFormat="1" ht="24" customHeight="1">
      <c r="A517" s="1594">
        <v>28</v>
      </c>
      <c r="B517" s="132" t="s">
        <v>7395</v>
      </c>
      <c r="C517" s="7" t="s">
        <v>3164</v>
      </c>
      <c r="D517" s="7" t="s">
        <v>3165</v>
      </c>
      <c r="E517" s="57" t="s">
        <v>4133</v>
      </c>
      <c r="F517" s="1207">
        <v>1</v>
      </c>
      <c r="G517" s="215">
        <v>1447</v>
      </c>
      <c r="H517" s="44">
        <v>880155</v>
      </c>
      <c r="I517" s="44">
        <v>301437.5</v>
      </c>
      <c r="J517" s="1208">
        <v>0</v>
      </c>
      <c r="K517" s="242">
        <v>44197</v>
      </c>
      <c r="L517" s="16" t="s">
        <v>7967</v>
      </c>
      <c r="M517" s="102" t="s">
        <v>6071</v>
      </c>
      <c r="N517" s="1141"/>
      <c r="O517" s="57"/>
      <c r="P517" s="162"/>
      <c r="Q517" s="162"/>
      <c r="R517" s="95"/>
      <c r="S517" s="97">
        <v>952108511000074</v>
      </c>
    </row>
    <row r="518" spans="1:19" s="2227" customFormat="1" ht="21.75" customHeight="1">
      <c r="A518" s="2213">
        <v>29</v>
      </c>
      <c r="B518" s="2228" t="s">
        <v>2315</v>
      </c>
      <c r="C518" s="2229" t="s">
        <v>3166</v>
      </c>
      <c r="D518" s="2229" t="s">
        <v>3167</v>
      </c>
      <c r="E518" s="2230" t="s">
        <v>4133</v>
      </c>
      <c r="F518" s="2231">
        <v>1</v>
      </c>
      <c r="G518" s="2232">
        <v>450.9</v>
      </c>
      <c r="H518" s="2233">
        <v>6474925</v>
      </c>
      <c r="I518" s="2233">
        <v>766071.17</v>
      </c>
      <c r="J518" s="2234">
        <v>0</v>
      </c>
      <c r="K518" s="2235">
        <v>44197</v>
      </c>
      <c r="L518" s="2236" t="s">
        <v>7967</v>
      </c>
      <c r="M518" s="2237" t="s">
        <v>7984</v>
      </c>
      <c r="N518" s="2229" t="s">
        <v>2147</v>
      </c>
      <c r="O518" s="2228"/>
      <c r="P518" s="2238"/>
      <c r="Q518" s="2238"/>
      <c r="R518" s="2239"/>
      <c r="S518" s="2240">
        <v>952108511000376</v>
      </c>
    </row>
    <row r="519" spans="1:19" s="2227" customFormat="1" ht="21.75" customHeight="1">
      <c r="A519" s="2213">
        <v>30</v>
      </c>
      <c r="B519" s="2215" t="s">
        <v>2315</v>
      </c>
      <c r="C519" s="2209" t="s">
        <v>5233</v>
      </c>
      <c r="D519" s="2209" t="s">
        <v>3175</v>
      </c>
      <c r="E519" s="2216" t="s">
        <v>4133</v>
      </c>
      <c r="F519" s="2217">
        <v>1</v>
      </c>
      <c r="G519" s="2218">
        <v>209</v>
      </c>
      <c r="H519" s="2219">
        <v>1397891</v>
      </c>
      <c r="I519" s="2219">
        <v>555661.67000000004</v>
      </c>
      <c r="J519" s="2220">
        <v>0</v>
      </c>
      <c r="K519" s="2221">
        <v>44197</v>
      </c>
      <c r="L519" s="2222" t="s">
        <v>7967</v>
      </c>
      <c r="M519" s="2237" t="s">
        <v>7984</v>
      </c>
      <c r="N519" s="2209" t="s">
        <v>2147</v>
      </c>
      <c r="O519" s="2215"/>
      <c r="P519" s="2225"/>
      <c r="Q519" s="2225"/>
      <c r="R519" s="2226"/>
      <c r="S519" s="2241">
        <v>952108511000028</v>
      </c>
    </row>
    <row r="520" spans="1:19" ht="21.75" customHeight="1">
      <c r="A520" s="1594">
        <v>33</v>
      </c>
      <c r="B520" s="132" t="s">
        <v>7395</v>
      </c>
      <c r="C520" s="5" t="s">
        <v>6818</v>
      </c>
      <c r="D520" s="5" t="s">
        <v>6819</v>
      </c>
      <c r="E520" s="5" t="s">
        <v>6820</v>
      </c>
      <c r="F520" s="566">
        <v>1</v>
      </c>
      <c r="G520" s="359">
        <v>188</v>
      </c>
      <c r="H520" s="116">
        <v>11307.3</v>
      </c>
      <c r="I520" s="51">
        <v>0</v>
      </c>
      <c r="J520" s="113">
        <v>11307.3</v>
      </c>
      <c r="K520" s="242">
        <v>44197</v>
      </c>
      <c r="L520" s="16" t="s">
        <v>7967</v>
      </c>
      <c r="M520" s="7" t="s">
        <v>8618</v>
      </c>
      <c r="O520" s="57"/>
      <c r="P520" s="162"/>
      <c r="Q520" s="4062" t="s">
        <v>16011</v>
      </c>
      <c r="R520" s="241"/>
      <c r="S520" s="97"/>
    </row>
    <row r="521" spans="1:19" ht="21.75" customHeight="1">
      <c r="A521" s="1594">
        <v>34</v>
      </c>
      <c r="B521" s="132" t="s">
        <v>7395</v>
      </c>
      <c r="C521" s="5" t="s">
        <v>6821</v>
      </c>
      <c r="D521" s="5" t="s">
        <v>6819</v>
      </c>
      <c r="E521" s="5" t="s">
        <v>6822</v>
      </c>
      <c r="F521" s="566">
        <v>1</v>
      </c>
      <c r="G521" s="359">
        <v>53</v>
      </c>
      <c r="H521" s="116">
        <v>757116.38</v>
      </c>
      <c r="I521" s="51">
        <v>0</v>
      </c>
      <c r="J521" s="116">
        <v>757116.38</v>
      </c>
      <c r="K521" s="242">
        <v>44197</v>
      </c>
      <c r="L521" s="16" t="s">
        <v>7967</v>
      </c>
      <c r="M521" s="7" t="s">
        <v>8618</v>
      </c>
      <c r="O521" s="57"/>
      <c r="P521" s="162"/>
      <c r="Q521" s="4062" t="s">
        <v>16012</v>
      </c>
      <c r="R521" s="241"/>
      <c r="S521" s="97"/>
    </row>
    <row r="522" spans="1:19" ht="21.75" customHeight="1">
      <c r="A522" s="1594">
        <v>35</v>
      </c>
      <c r="B522" s="132" t="s">
        <v>7395</v>
      </c>
      <c r="C522" s="7" t="s">
        <v>6983</v>
      </c>
      <c r="D522" s="7" t="s">
        <v>6984</v>
      </c>
      <c r="E522" s="7" t="s">
        <v>6985</v>
      </c>
      <c r="F522" s="566">
        <v>1</v>
      </c>
      <c r="G522" s="359">
        <v>971</v>
      </c>
      <c r="H522" s="116">
        <v>85935.42</v>
      </c>
      <c r="I522" s="116">
        <v>0</v>
      </c>
      <c r="J522" s="116">
        <v>85935.42</v>
      </c>
      <c r="K522" s="242">
        <v>44197</v>
      </c>
      <c r="L522" s="16" t="s">
        <v>7967</v>
      </c>
      <c r="M522" s="101" t="s">
        <v>7984</v>
      </c>
      <c r="N522" s="7" t="s">
        <v>9311</v>
      </c>
      <c r="O522" s="57"/>
      <c r="P522" s="162"/>
      <c r="Q522" s="4062" t="s">
        <v>16013</v>
      </c>
      <c r="R522" s="241"/>
      <c r="S522" s="97"/>
    </row>
    <row r="523" spans="1:19" ht="21.75" customHeight="1">
      <c r="A523" s="1594">
        <v>36</v>
      </c>
      <c r="B523" s="132" t="s">
        <v>7395</v>
      </c>
      <c r="C523" s="7" t="s">
        <v>7416</v>
      </c>
      <c r="D523" s="7" t="s">
        <v>7421</v>
      </c>
      <c r="E523" s="7" t="s">
        <v>4133</v>
      </c>
      <c r="F523" s="566">
        <v>1</v>
      </c>
      <c r="G523" s="372">
        <v>0</v>
      </c>
      <c r="H523" s="116">
        <v>178073</v>
      </c>
      <c r="I523" s="116">
        <v>81270.77</v>
      </c>
      <c r="J523" s="116">
        <v>0</v>
      </c>
      <c r="K523" s="242">
        <v>44197</v>
      </c>
      <c r="L523" s="16" t="s">
        <v>7967</v>
      </c>
      <c r="M523" s="101" t="s">
        <v>7984</v>
      </c>
      <c r="N523" s="7" t="s">
        <v>9311</v>
      </c>
      <c r="O523" s="57"/>
      <c r="P523" s="162"/>
      <c r="Q523" s="4062"/>
      <c r="R523" s="241"/>
      <c r="S523" s="97"/>
    </row>
    <row r="524" spans="1:19" ht="33.75" customHeight="1">
      <c r="A524" s="1594">
        <v>37</v>
      </c>
      <c r="B524" s="132" t="s">
        <v>7395</v>
      </c>
      <c r="C524" s="7" t="s">
        <v>7417</v>
      </c>
      <c r="D524" s="7" t="s">
        <v>13227</v>
      </c>
      <c r="E524" s="7" t="s">
        <v>13228</v>
      </c>
      <c r="F524" s="566">
        <v>1</v>
      </c>
      <c r="G524" s="372">
        <v>8.3000000000000007</v>
      </c>
      <c r="H524" s="116">
        <v>16373</v>
      </c>
      <c r="I524" s="116">
        <v>14273.77</v>
      </c>
      <c r="J524" s="116">
        <v>111744.95</v>
      </c>
      <c r="K524" s="242">
        <v>44197</v>
      </c>
      <c r="L524" s="16" t="s">
        <v>7967</v>
      </c>
      <c r="M524" s="101" t="s">
        <v>7984</v>
      </c>
      <c r="N524" s="7" t="s">
        <v>13229</v>
      </c>
      <c r="O524" s="57"/>
      <c r="P524" s="162"/>
      <c r="Q524" s="4062" t="s">
        <v>16014</v>
      </c>
      <c r="R524" s="241"/>
      <c r="S524" s="97"/>
    </row>
    <row r="525" spans="1:19" ht="21.75" customHeight="1">
      <c r="A525" s="1594">
        <v>38</v>
      </c>
      <c r="B525" s="132" t="s">
        <v>7395</v>
      </c>
      <c r="C525" s="7" t="s">
        <v>7416</v>
      </c>
      <c r="D525" s="7" t="s">
        <v>7422</v>
      </c>
      <c r="E525" s="7" t="s">
        <v>4133</v>
      </c>
      <c r="F525" s="566">
        <v>1</v>
      </c>
      <c r="G525" s="372">
        <v>0</v>
      </c>
      <c r="H525" s="116">
        <v>14174</v>
      </c>
      <c r="I525" s="116">
        <v>961.47</v>
      </c>
      <c r="J525" s="116">
        <v>0</v>
      </c>
      <c r="K525" s="242">
        <v>44197</v>
      </c>
      <c r="L525" s="16" t="s">
        <v>7967</v>
      </c>
      <c r="M525" s="101" t="s">
        <v>7984</v>
      </c>
      <c r="N525" s="7" t="s">
        <v>9311</v>
      </c>
      <c r="O525" s="57"/>
      <c r="P525" s="162"/>
      <c r="Q525" s="162"/>
      <c r="R525" s="241"/>
      <c r="S525" s="97"/>
    </row>
    <row r="526" spans="1:19" ht="21.75" customHeight="1">
      <c r="A526" s="1594">
        <v>39</v>
      </c>
      <c r="B526" s="132" t="s">
        <v>7395</v>
      </c>
      <c r="C526" s="7" t="s">
        <v>7418</v>
      </c>
      <c r="D526" s="7" t="s">
        <v>7423</v>
      </c>
      <c r="E526" s="7" t="s">
        <v>4133</v>
      </c>
      <c r="F526" s="566">
        <v>1</v>
      </c>
      <c r="G526" s="372">
        <v>9</v>
      </c>
      <c r="H526" s="116">
        <v>197141</v>
      </c>
      <c r="I526" s="116">
        <v>123611.04</v>
      </c>
      <c r="J526" s="116">
        <v>0</v>
      </c>
      <c r="K526" s="242">
        <v>44197</v>
      </c>
      <c r="L526" s="16" t="s">
        <v>7967</v>
      </c>
      <c r="M526" s="101" t="s">
        <v>7984</v>
      </c>
      <c r="N526" s="7" t="s">
        <v>9311</v>
      </c>
      <c r="O526" s="57"/>
      <c r="P526" s="162"/>
      <c r="Q526" s="162"/>
      <c r="R526" s="241"/>
      <c r="S526" s="97"/>
    </row>
    <row r="527" spans="1:19" ht="21.75" customHeight="1">
      <c r="A527" s="1594">
        <v>40</v>
      </c>
      <c r="B527" s="132" t="s">
        <v>7395</v>
      </c>
      <c r="C527" s="7" t="s">
        <v>7419</v>
      </c>
      <c r="D527" s="7" t="s">
        <v>7424</v>
      </c>
      <c r="E527" s="7" t="s">
        <v>4133</v>
      </c>
      <c r="F527" s="566">
        <v>1</v>
      </c>
      <c r="G527" s="372">
        <v>0</v>
      </c>
      <c r="H527" s="116">
        <v>34402</v>
      </c>
      <c r="I527" s="116">
        <v>3708.73</v>
      </c>
      <c r="J527" s="116">
        <v>0</v>
      </c>
      <c r="K527" s="242">
        <v>44197</v>
      </c>
      <c r="L527" s="16" t="s">
        <v>7967</v>
      </c>
      <c r="M527" s="101" t="s">
        <v>7984</v>
      </c>
      <c r="N527" s="7" t="s">
        <v>9311</v>
      </c>
      <c r="O527" s="57"/>
      <c r="P527" s="162"/>
      <c r="Q527" s="162"/>
      <c r="R527" s="241"/>
      <c r="S527" s="97"/>
    </row>
    <row r="528" spans="1:19" ht="21.75" customHeight="1">
      <c r="A528" s="4076">
        <v>41</v>
      </c>
      <c r="B528" s="132" t="s">
        <v>7395</v>
      </c>
      <c r="C528" s="7" t="s">
        <v>7420</v>
      </c>
      <c r="D528" s="7" t="s">
        <v>7425</v>
      </c>
      <c r="E528" s="7" t="s">
        <v>4133</v>
      </c>
      <c r="F528" s="566">
        <v>1</v>
      </c>
      <c r="G528" s="372">
        <v>0</v>
      </c>
      <c r="H528" s="116">
        <v>114000</v>
      </c>
      <c r="I528" s="116">
        <v>66856.25</v>
      </c>
      <c r="J528" s="116">
        <v>0</v>
      </c>
      <c r="K528" s="242">
        <v>44197</v>
      </c>
      <c r="L528" s="16" t="s">
        <v>7967</v>
      </c>
      <c r="M528" s="101" t="s">
        <v>7984</v>
      </c>
      <c r="N528" s="7" t="s">
        <v>9311</v>
      </c>
      <c r="O528" s="57"/>
      <c r="P528" s="162"/>
      <c r="Q528" s="162"/>
      <c r="R528" s="241"/>
      <c r="S528" s="97"/>
    </row>
    <row r="529" spans="1:19" ht="19.5" customHeight="1">
      <c r="A529" s="2037">
        <v>44</v>
      </c>
      <c r="B529" s="256" t="s">
        <v>2321</v>
      </c>
      <c r="C529" s="265" t="s">
        <v>3235</v>
      </c>
      <c r="D529" s="607" t="s">
        <v>3217</v>
      </c>
      <c r="E529" s="265" t="s">
        <v>4133</v>
      </c>
      <c r="F529" s="566">
        <v>1</v>
      </c>
      <c r="G529" s="2800">
        <v>0</v>
      </c>
      <c r="H529" s="153">
        <v>150000</v>
      </c>
      <c r="I529" s="153">
        <v>144367</v>
      </c>
      <c r="J529" s="153">
        <v>0</v>
      </c>
      <c r="K529" s="273">
        <v>44882</v>
      </c>
      <c r="L529" s="19" t="s">
        <v>14750</v>
      </c>
      <c r="M529" s="7" t="s">
        <v>7984</v>
      </c>
      <c r="N529" s="265" t="s">
        <v>14751</v>
      </c>
      <c r="O529" s="298"/>
      <c r="P529" s="59"/>
      <c r="Q529" s="59"/>
      <c r="R529" s="2844"/>
      <c r="S529" s="268"/>
    </row>
    <row r="530" spans="1:19" ht="19.5" customHeight="1">
      <c r="A530" s="2037">
        <v>45</v>
      </c>
      <c r="B530" s="256" t="s">
        <v>2321</v>
      </c>
      <c r="C530" s="265" t="s">
        <v>3236</v>
      </c>
      <c r="D530" s="607" t="s">
        <v>3237</v>
      </c>
      <c r="E530" s="265" t="s">
        <v>4133</v>
      </c>
      <c r="F530" s="566">
        <v>1</v>
      </c>
      <c r="G530" s="2800">
        <v>222</v>
      </c>
      <c r="H530" s="153">
        <v>874597</v>
      </c>
      <c r="I530" s="153">
        <v>842631.33</v>
      </c>
      <c r="J530" s="153">
        <v>0</v>
      </c>
      <c r="K530" s="273">
        <v>44882</v>
      </c>
      <c r="L530" s="19" t="s">
        <v>14750</v>
      </c>
      <c r="M530" s="7" t="s">
        <v>7984</v>
      </c>
      <c r="N530" s="265" t="s">
        <v>14751</v>
      </c>
      <c r="O530" s="298"/>
      <c r="P530" s="59"/>
      <c r="Q530" s="59"/>
      <c r="R530" s="2844"/>
      <c r="S530" s="268"/>
    </row>
    <row r="531" spans="1:19" ht="19.5" customHeight="1">
      <c r="A531" s="2037">
        <v>46</v>
      </c>
      <c r="B531" s="256" t="s">
        <v>2321</v>
      </c>
      <c r="C531" s="265" t="s">
        <v>3238</v>
      </c>
      <c r="D531" s="607" t="s">
        <v>3237</v>
      </c>
      <c r="E531" s="265" t="s">
        <v>4133</v>
      </c>
      <c r="F531" s="566">
        <v>1</v>
      </c>
      <c r="G531" s="2800">
        <v>12</v>
      </c>
      <c r="H531" s="153">
        <v>1134414</v>
      </c>
      <c r="I531" s="153">
        <v>1134414</v>
      </c>
      <c r="J531" s="153">
        <v>0</v>
      </c>
      <c r="K531" s="273">
        <v>44882</v>
      </c>
      <c r="L531" s="19" t="s">
        <v>14750</v>
      </c>
      <c r="M531" s="7" t="s">
        <v>7984</v>
      </c>
      <c r="N531" s="265" t="s">
        <v>14751</v>
      </c>
      <c r="O531" s="298"/>
      <c r="P531" s="59"/>
      <c r="Q531" s="59"/>
      <c r="R531" s="2844"/>
      <c r="S531" s="268"/>
    </row>
    <row r="532" spans="1:19" ht="19.5" customHeight="1">
      <c r="A532" s="2037">
        <v>47</v>
      </c>
      <c r="B532" s="256" t="s">
        <v>2321</v>
      </c>
      <c r="C532" s="265" t="s">
        <v>3239</v>
      </c>
      <c r="D532" s="607" t="s">
        <v>3240</v>
      </c>
      <c r="E532" s="265" t="s">
        <v>4133</v>
      </c>
      <c r="F532" s="566">
        <v>1</v>
      </c>
      <c r="G532" s="2800">
        <v>36</v>
      </c>
      <c r="H532" s="153">
        <v>2492051</v>
      </c>
      <c r="I532" s="153">
        <v>1510465.28</v>
      </c>
      <c r="J532" s="153">
        <v>0</v>
      </c>
      <c r="K532" s="273">
        <v>44882</v>
      </c>
      <c r="L532" s="19" t="s">
        <v>14750</v>
      </c>
      <c r="M532" s="7" t="s">
        <v>7984</v>
      </c>
      <c r="N532" s="265" t="s">
        <v>14751</v>
      </c>
      <c r="O532" s="298"/>
      <c r="P532" s="59"/>
      <c r="Q532" s="59"/>
      <c r="R532" s="2844"/>
      <c r="S532" s="268"/>
    </row>
    <row r="533" spans="1:19" ht="19.5" customHeight="1">
      <c r="A533" s="2037">
        <v>48</v>
      </c>
      <c r="B533" s="256" t="s">
        <v>2321</v>
      </c>
      <c r="C533" s="265" t="s">
        <v>3241</v>
      </c>
      <c r="D533" s="607" t="s">
        <v>3240</v>
      </c>
      <c r="E533" s="265" t="s">
        <v>4133</v>
      </c>
      <c r="F533" s="566">
        <v>1</v>
      </c>
      <c r="G533" s="2800">
        <v>18</v>
      </c>
      <c r="H533" s="153">
        <v>625757</v>
      </c>
      <c r="I533" s="153">
        <v>419909.24</v>
      </c>
      <c r="J533" s="153">
        <v>0</v>
      </c>
      <c r="K533" s="273">
        <v>44882</v>
      </c>
      <c r="L533" s="19" t="s">
        <v>14750</v>
      </c>
      <c r="M533" s="7" t="s">
        <v>7984</v>
      </c>
      <c r="N533" s="265" t="s">
        <v>14751</v>
      </c>
      <c r="O533" s="298"/>
      <c r="P533" s="59"/>
      <c r="Q533" s="59"/>
      <c r="R533" s="2844"/>
      <c r="S533" s="268"/>
    </row>
    <row r="534" spans="1:19" ht="19.5" customHeight="1">
      <c r="A534" s="2037">
        <v>49</v>
      </c>
      <c r="B534" s="256" t="s">
        <v>2321</v>
      </c>
      <c r="C534" s="265" t="s">
        <v>3242</v>
      </c>
      <c r="D534" s="607" t="s">
        <v>3237</v>
      </c>
      <c r="E534" s="265" t="s">
        <v>4133</v>
      </c>
      <c r="F534" s="566">
        <v>1</v>
      </c>
      <c r="G534" s="2800">
        <v>40</v>
      </c>
      <c r="H534" s="153">
        <v>409853</v>
      </c>
      <c r="I534" s="153">
        <v>217002.49</v>
      </c>
      <c r="J534" s="153">
        <v>0</v>
      </c>
      <c r="K534" s="273">
        <v>44882</v>
      </c>
      <c r="L534" s="19" t="s">
        <v>14750</v>
      </c>
      <c r="M534" s="7" t="s">
        <v>7984</v>
      </c>
      <c r="N534" s="265" t="s">
        <v>14751</v>
      </c>
      <c r="O534" s="298"/>
      <c r="P534" s="59"/>
      <c r="Q534" s="59"/>
      <c r="R534" s="2844"/>
      <c r="S534" s="268"/>
    </row>
    <row r="535" spans="1:19" ht="19.5" customHeight="1">
      <c r="A535" s="2037">
        <v>50</v>
      </c>
      <c r="B535" s="256" t="s">
        <v>2321</v>
      </c>
      <c r="C535" s="265" t="s">
        <v>3243</v>
      </c>
      <c r="D535" s="607" t="s">
        <v>3240</v>
      </c>
      <c r="E535" s="265" t="s">
        <v>4133</v>
      </c>
      <c r="F535" s="566">
        <v>1</v>
      </c>
      <c r="G535" s="2800">
        <v>0</v>
      </c>
      <c r="H535" s="153">
        <v>611120</v>
      </c>
      <c r="I535" s="153">
        <v>611120</v>
      </c>
      <c r="J535" s="153">
        <v>0</v>
      </c>
      <c r="K535" s="273">
        <v>44882</v>
      </c>
      <c r="L535" s="19" t="s">
        <v>14750</v>
      </c>
      <c r="M535" s="7" t="s">
        <v>7984</v>
      </c>
      <c r="N535" s="265" t="s">
        <v>14751</v>
      </c>
      <c r="O535" s="298"/>
      <c r="P535" s="59"/>
      <c r="Q535" s="59"/>
      <c r="R535" s="2844"/>
      <c r="S535" s="268"/>
    </row>
    <row r="536" spans="1:19" ht="19.5" customHeight="1">
      <c r="A536" s="2037">
        <v>51</v>
      </c>
      <c r="B536" s="256" t="s">
        <v>2321</v>
      </c>
      <c r="C536" s="265" t="s">
        <v>3244</v>
      </c>
      <c r="D536" s="607" t="s">
        <v>3245</v>
      </c>
      <c r="E536" s="265" t="s">
        <v>4133</v>
      </c>
      <c r="F536" s="566">
        <v>1</v>
      </c>
      <c r="G536" s="2800">
        <v>12</v>
      </c>
      <c r="H536" s="153">
        <v>325687</v>
      </c>
      <c r="I536" s="153">
        <v>197408.2</v>
      </c>
      <c r="J536" s="153">
        <v>0</v>
      </c>
      <c r="K536" s="273">
        <v>44882</v>
      </c>
      <c r="L536" s="19" t="s">
        <v>14750</v>
      </c>
      <c r="M536" s="7" t="s">
        <v>7984</v>
      </c>
      <c r="N536" s="265" t="s">
        <v>14751</v>
      </c>
      <c r="O536" s="298"/>
      <c r="P536" s="59"/>
      <c r="Q536" s="59"/>
      <c r="R536" s="2844"/>
      <c r="S536" s="268"/>
    </row>
    <row r="537" spans="1:19" ht="19.5" customHeight="1">
      <c r="A537" s="2037">
        <v>52</v>
      </c>
      <c r="B537" s="256" t="s">
        <v>2321</v>
      </c>
      <c r="C537" s="265" t="s">
        <v>3246</v>
      </c>
      <c r="D537" s="607" t="s">
        <v>3245</v>
      </c>
      <c r="E537" s="265" t="s">
        <v>4133</v>
      </c>
      <c r="F537" s="566">
        <v>1</v>
      </c>
      <c r="G537" s="2800">
        <v>12</v>
      </c>
      <c r="H537" s="153">
        <v>329346</v>
      </c>
      <c r="I537" s="153">
        <v>199625.93</v>
      </c>
      <c r="J537" s="153">
        <v>0</v>
      </c>
      <c r="K537" s="273">
        <v>44882</v>
      </c>
      <c r="L537" s="19" t="s">
        <v>14750</v>
      </c>
      <c r="M537" s="7" t="s">
        <v>7984</v>
      </c>
      <c r="N537" s="265" t="s">
        <v>14751</v>
      </c>
      <c r="O537" s="298"/>
      <c r="P537" s="59"/>
      <c r="Q537" s="59"/>
      <c r="R537" s="2844"/>
      <c r="S537" s="268"/>
    </row>
    <row r="538" spans="1:19" ht="19.5" customHeight="1">
      <c r="A538" s="2037">
        <v>53</v>
      </c>
      <c r="B538" s="256" t="s">
        <v>2321</v>
      </c>
      <c r="C538" s="265" t="s">
        <v>3247</v>
      </c>
      <c r="D538" s="607" t="s">
        <v>3245</v>
      </c>
      <c r="E538" s="265" t="s">
        <v>4133</v>
      </c>
      <c r="F538" s="566">
        <v>1</v>
      </c>
      <c r="G538" s="2800">
        <v>12</v>
      </c>
      <c r="H538" s="153">
        <v>112000</v>
      </c>
      <c r="I538" s="153">
        <v>69424.05</v>
      </c>
      <c r="J538" s="153">
        <v>0</v>
      </c>
      <c r="K538" s="273">
        <v>44882</v>
      </c>
      <c r="L538" s="19" t="s">
        <v>14750</v>
      </c>
      <c r="M538" s="7" t="s">
        <v>7984</v>
      </c>
      <c r="N538" s="265" t="s">
        <v>14751</v>
      </c>
      <c r="O538" s="298"/>
      <c r="P538" s="59"/>
      <c r="Q538" s="59"/>
      <c r="R538" s="2844"/>
      <c r="S538" s="268"/>
    </row>
    <row r="539" spans="1:19" ht="19.5" customHeight="1">
      <c r="A539" s="2037">
        <v>54</v>
      </c>
      <c r="B539" s="256" t="s">
        <v>2321</v>
      </c>
      <c r="C539" s="265" t="s">
        <v>3250</v>
      </c>
      <c r="D539" s="607" t="s">
        <v>8754</v>
      </c>
      <c r="E539" s="265" t="s">
        <v>4133</v>
      </c>
      <c r="F539" s="566">
        <v>1</v>
      </c>
      <c r="G539" s="2800">
        <v>15</v>
      </c>
      <c r="H539" s="153">
        <v>962422</v>
      </c>
      <c r="I539" s="153">
        <v>416552.2</v>
      </c>
      <c r="J539" s="153">
        <v>0</v>
      </c>
      <c r="K539" s="273">
        <v>44882</v>
      </c>
      <c r="L539" s="19" t="s">
        <v>14750</v>
      </c>
      <c r="M539" s="7" t="s">
        <v>7984</v>
      </c>
      <c r="N539" s="265" t="s">
        <v>14751</v>
      </c>
      <c r="O539" s="298"/>
      <c r="P539" s="59"/>
      <c r="Q539" s="59"/>
      <c r="R539" s="2844"/>
      <c r="S539" s="268"/>
    </row>
    <row r="540" spans="1:19" ht="19.5" customHeight="1">
      <c r="A540" s="2037">
        <v>55</v>
      </c>
      <c r="B540" s="256" t="s">
        <v>2321</v>
      </c>
      <c r="C540" s="265" t="s">
        <v>3251</v>
      </c>
      <c r="D540" s="607" t="s">
        <v>3252</v>
      </c>
      <c r="E540" s="265" t="s">
        <v>4133</v>
      </c>
      <c r="F540" s="566">
        <v>1</v>
      </c>
      <c r="G540" s="2800">
        <v>144</v>
      </c>
      <c r="H540" s="153">
        <v>8361729</v>
      </c>
      <c r="I540" s="153">
        <v>3555220.15</v>
      </c>
      <c r="J540" s="153">
        <v>0</v>
      </c>
      <c r="K540" s="273">
        <v>44882</v>
      </c>
      <c r="L540" s="19" t="s">
        <v>14750</v>
      </c>
      <c r="M540" s="7" t="s">
        <v>7984</v>
      </c>
      <c r="N540" s="265" t="s">
        <v>14751</v>
      </c>
      <c r="O540" s="298"/>
      <c r="P540" s="59"/>
      <c r="Q540" s="59"/>
      <c r="R540" s="2844"/>
      <c r="S540" s="268"/>
    </row>
    <row r="541" spans="1:19" ht="19.5" customHeight="1">
      <c r="A541" s="2037">
        <v>56</v>
      </c>
      <c r="B541" s="256" t="s">
        <v>2321</v>
      </c>
      <c r="C541" s="265" t="s">
        <v>3253</v>
      </c>
      <c r="D541" s="607" t="s">
        <v>3254</v>
      </c>
      <c r="E541" s="265" t="s">
        <v>4133</v>
      </c>
      <c r="F541" s="566">
        <v>1</v>
      </c>
      <c r="G541" s="2800">
        <v>34</v>
      </c>
      <c r="H541" s="153">
        <v>439128</v>
      </c>
      <c r="I541" s="153">
        <v>439128</v>
      </c>
      <c r="J541" s="153">
        <v>0</v>
      </c>
      <c r="K541" s="273">
        <v>44882</v>
      </c>
      <c r="L541" s="19" t="s">
        <v>14750</v>
      </c>
      <c r="M541" s="7" t="s">
        <v>7984</v>
      </c>
      <c r="N541" s="265" t="s">
        <v>14751</v>
      </c>
      <c r="O541" s="298"/>
      <c r="P541" s="59"/>
      <c r="Q541" s="59"/>
      <c r="R541" s="2844"/>
      <c r="S541" s="268"/>
    </row>
    <row r="542" spans="1:19" ht="19.5" customHeight="1">
      <c r="A542" s="2037">
        <v>57</v>
      </c>
      <c r="B542" s="256" t="s">
        <v>2321</v>
      </c>
      <c r="C542" s="265" t="s">
        <v>3253</v>
      </c>
      <c r="D542" s="607" t="s">
        <v>3255</v>
      </c>
      <c r="E542" s="265" t="s">
        <v>4133</v>
      </c>
      <c r="F542" s="566">
        <v>1</v>
      </c>
      <c r="G542" s="2800">
        <v>34</v>
      </c>
      <c r="H542" s="153">
        <v>439128</v>
      </c>
      <c r="I542" s="153">
        <v>439128</v>
      </c>
      <c r="J542" s="153">
        <v>0</v>
      </c>
      <c r="K542" s="273">
        <v>44882</v>
      </c>
      <c r="L542" s="19" t="s">
        <v>14750</v>
      </c>
      <c r="M542" s="7" t="s">
        <v>7984</v>
      </c>
      <c r="N542" s="265" t="s">
        <v>14751</v>
      </c>
      <c r="O542" s="298"/>
      <c r="P542" s="59"/>
      <c r="Q542" s="59"/>
      <c r="R542" s="2844"/>
      <c r="S542" s="268"/>
    </row>
    <row r="543" spans="1:19" ht="19.5" customHeight="1">
      <c r="A543" s="2037">
        <v>58</v>
      </c>
      <c r="B543" s="256" t="s">
        <v>2321</v>
      </c>
      <c r="C543" s="265" t="s">
        <v>3259</v>
      </c>
      <c r="D543" s="607" t="s">
        <v>3260</v>
      </c>
      <c r="E543" s="265" t="s">
        <v>4133</v>
      </c>
      <c r="F543" s="566">
        <v>1</v>
      </c>
      <c r="G543" s="2800">
        <v>93</v>
      </c>
      <c r="H543" s="153">
        <v>2287125</v>
      </c>
      <c r="I543" s="153">
        <v>991361.3</v>
      </c>
      <c r="J543" s="153">
        <v>0</v>
      </c>
      <c r="K543" s="273">
        <v>44882</v>
      </c>
      <c r="L543" s="19" t="s">
        <v>14750</v>
      </c>
      <c r="M543" s="7" t="s">
        <v>7984</v>
      </c>
      <c r="N543" s="265" t="s">
        <v>14751</v>
      </c>
      <c r="O543" s="298"/>
      <c r="P543" s="59"/>
      <c r="Q543" s="59"/>
      <c r="R543" s="2844"/>
      <c r="S543" s="268"/>
    </row>
    <row r="544" spans="1:19" ht="19.5" customHeight="1">
      <c r="A544" s="2037">
        <v>59</v>
      </c>
      <c r="B544" s="256" t="s">
        <v>2321</v>
      </c>
      <c r="C544" s="265" t="s">
        <v>3334</v>
      </c>
      <c r="D544" s="607" t="s">
        <v>3292</v>
      </c>
      <c r="E544" s="265" t="s">
        <v>4133</v>
      </c>
      <c r="F544" s="566">
        <v>1</v>
      </c>
      <c r="G544" s="2800">
        <v>9.6</v>
      </c>
      <c r="H544" s="153">
        <v>19404</v>
      </c>
      <c r="I544" s="153">
        <v>19404</v>
      </c>
      <c r="J544" s="153">
        <v>0</v>
      </c>
      <c r="K544" s="273">
        <v>44882</v>
      </c>
      <c r="L544" s="19" t="s">
        <v>14750</v>
      </c>
      <c r="M544" s="7" t="s">
        <v>7984</v>
      </c>
      <c r="N544" s="265" t="s">
        <v>14751</v>
      </c>
      <c r="O544" s="298"/>
      <c r="P544" s="59"/>
      <c r="Q544" s="59"/>
      <c r="R544" s="2844"/>
      <c r="S544" s="268"/>
    </row>
    <row r="545" spans="1:19" ht="19.5" customHeight="1">
      <c r="A545" s="2037">
        <v>60</v>
      </c>
      <c r="B545" s="256" t="s">
        <v>2321</v>
      </c>
      <c r="C545" s="265" t="s">
        <v>3334</v>
      </c>
      <c r="D545" s="607" t="s">
        <v>3335</v>
      </c>
      <c r="E545" s="265" t="s">
        <v>4133</v>
      </c>
      <c r="F545" s="566">
        <v>1</v>
      </c>
      <c r="G545" s="2800">
        <v>0</v>
      </c>
      <c r="H545" s="153">
        <v>20000</v>
      </c>
      <c r="I545" s="153">
        <v>8249.93</v>
      </c>
      <c r="J545" s="153">
        <v>0</v>
      </c>
      <c r="K545" s="273">
        <v>44882</v>
      </c>
      <c r="L545" s="19" t="s">
        <v>14750</v>
      </c>
      <c r="M545" s="7" t="s">
        <v>7984</v>
      </c>
      <c r="N545" s="265" t="s">
        <v>14751</v>
      </c>
      <c r="O545" s="298"/>
      <c r="P545" s="59"/>
      <c r="Q545" s="59"/>
      <c r="R545" s="2844"/>
      <c r="S545" s="268"/>
    </row>
    <row r="546" spans="1:19" ht="19.5" customHeight="1">
      <c r="A546" s="2037">
        <v>61</v>
      </c>
      <c r="B546" s="256" t="s">
        <v>2321</v>
      </c>
      <c r="C546" s="265" t="s">
        <v>7396</v>
      </c>
      <c r="D546" s="607" t="s">
        <v>3333</v>
      </c>
      <c r="E546" s="265" t="s">
        <v>4133</v>
      </c>
      <c r="F546" s="566">
        <v>1</v>
      </c>
      <c r="G546" s="2800">
        <v>0</v>
      </c>
      <c r="H546" s="153">
        <v>6695.82</v>
      </c>
      <c r="I546" s="153">
        <v>6695.82</v>
      </c>
      <c r="J546" s="153">
        <v>0</v>
      </c>
      <c r="K546" s="273">
        <v>44882</v>
      </c>
      <c r="L546" s="19" t="s">
        <v>14750</v>
      </c>
      <c r="M546" s="7" t="s">
        <v>7984</v>
      </c>
      <c r="N546" s="265" t="s">
        <v>14848</v>
      </c>
      <c r="O546" s="298"/>
      <c r="P546" s="59"/>
      <c r="Q546" s="59"/>
      <c r="R546" s="2844"/>
      <c r="S546" s="268"/>
    </row>
    <row r="547" spans="1:19" ht="19.5" customHeight="1">
      <c r="A547" s="2037">
        <v>76</v>
      </c>
      <c r="B547" s="256" t="s">
        <v>2321</v>
      </c>
      <c r="C547" s="265" t="s">
        <v>3362</v>
      </c>
      <c r="D547" s="607" t="s">
        <v>8178</v>
      </c>
      <c r="E547" s="265" t="s">
        <v>4026</v>
      </c>
      <c r="F547" s="566">
        <v>1</v>
      </c>
      <c r="G547" s="2800">
        <v>44</v>
      </c>
      <c r="H547" s="153">
        <v>22713</v>
      </c>
      <c r="I547" s="153">
        <v>22713</v>
      </c>
      <c r="J547" s="153">
        <v>2646.39</v>
      </c>
      <c r="K547" s="273">
        <v>44882</v>
      </c>
      <c r="L547" s="19" t="s">
        <v>14750</v>
      </c>
      <c r="M547" s="7" t="s">
        <v>7984</v>
      </c>
      <c r="N547" s="2845" t="s">
        <v>14754</v>
      </c>
      <c r="O547" s="298"/>
      <c r="P547" s="59"/>
      <c r="Q547" s="4273" t="s">
        <v>16015</v>
      </c>
      <c r="R547" s="2844"/>
      <c r="S547" s="268"/>
    </row>
    <row r="548" spans="1:19" ht="19.5" customHeight="1">
      <c r="A548" s="2037">
        <v>77</v>
      </c>
      <c r="B548" s="256" t="s">
        <v>2321</v>
      </c>
      <c r="C548" s="265" t="s">
        <v>3363</v>
      </c>
      <c r="D548" s="607" t="s">
        <v>8178</v>
      </c>
      <c r="E548" s="265" t="s">
        <v>4025</v>
      </c>
      <c r="F548" s="566">
        <v>1</v>
      </c>
      <c r="G548" s="2800">
        <v>394</v>
      </c>
      <c r="H548" s="153">
        <v>9132</v>
      </c>
      <c r="I548" s="153">
        <v>9132</v>
      </c>
      <c r="J548" s="153">
        <v>34702.839999999997</v>
      </c>
      <c r="K548" s="273">
        <v>44882</v>
      </c>
      <c r="L548" s="19" t="s">
        <v>14750</v>
      </c>
      <c r="M548" s="7" t="s">
        <v>7984</v>
      </c>
      <c r="N548" s="2845" t="s">
        <v>14754</v>
      </c>
      <c r="O548" s="298"/>
      <c r="P548" s="59"/>
      <c r="Q548" s="4062" t="s">
        <v>16016</v>
      </c>
      <c r="R548" s="2844"/>
      <c r="S548" s="268"/>
    </row>
    <row r="549" spans="1:19" ht="19.5" customHeight="1">
      <c r="A549" s="2037">
        <v>78</v>
      </c>
      <c r="B549" s="256" t="s">
        <v>2321</v>
      </c>
      <c r="C549" s="265" t="s">
        <v>14894</v>
      </c>
      <c r="D549" s="607" t="s">
        <v>14896</v>
      </c>
      <c r="E549" s="265" t="s">
        <v>14897</v>
      </c>
      <c r="F549" s="3345">
        <v>1</v>
      </c>
      <c r="G549" s="3346" t="s">
        <v>14895</v>
      </c>
      <c r="H549" s="153">
        <v>33449.5</v>
      </c>
      <c r="I549" s="153">
        <v>0</v>
      </c>
      <c r="J549" s="153">
        <v>33449.5</v>
      </c>
      <c r="K549" s="273">
        <v>44915</v>
      </c>
      <c r="L549" s="19" t="s">
        <v>15086</v>
      </c>
      <c r="M549" s="7" t="s">
        <v>7984</v>
      </c>
      <c r="N549" s="2845"/>
      <c r="O549" s="298"/>
      <c r="P549" s="59"/>
      <c r="Q549" s="4062" t="s">
        <v>16017</v>
      </c>
      <c r="R549" s="2844"/>
      <c r="S549" s="268"/>
    </row>
    <row r="550" spans="1:19" ht="19.5" customHeight="1">
      <c r="A550" s="2037">
        <v>79</v>
      </c>
      <c r="B550" s="256" t="s">
        <v>2321</v>
      </c>
      <c r="C550" s="265" t="s">
        <v>14894</v>
      </c>
      <c r="D550" s="607" t="s">
        <v>14898</v>
      </c>
      <c r="E550" s="265" t="s">
        <v>14899</v>
      </c>
      <c r="F550" s="566"/>
      <c r="G550" s="3346" t="s">
        <v>14900</v>
      </c>
      <c r="H550" s="153">
        <v>553.32000000000005</v>
      </c>
      <c r="I550" s="153">
        <v>0</v>
      </c>
      <c r="J550" s="153">
        <v>553.32000000000005</v>
      </c>
      <c r="K550" s="273">
        <v>44915</v>
      </c>
      <c r="L550" s="19" t="s">
        <v>15086</v>
      </c>
      <c r="M550" s="7" t="s">
        <v>7984</v>
      </c>
      <c r="N550" s="2845"/>
      <c r="O550" s="298"/>
      <c r="P550" s="59"/>
      <c r="Q550" s="4062" t="s">
        <v>16018</v>
      </c>
      <c r="R550" s="2844"/>
      <c r="S550" s="268"/>
    </row>
    <row r="551" spans="1:19" ht="28.5" customHeight="1">
      <c r="A551" s="2037">
        <v>80</v>
      </c>
      <c r="B551" s="256" t="s">
        <v>2321</v>
      </c>
      <c r="C551" s="265" t="s">
        <v>14894</v>
      </c>
      <c r="D551" s="607" t="s">
        <v>14902</v>
      </c>
      <c r="E551" s="265" t="s">
        <v>14901</v>
      </c>
      <c r="F551" s="566"/>
      <c r="G551" s="3346" t="s">
        <v>14903</v>
      </c>
      <c r="H551" s="153">
        <v>25730.38</v>
      </c>
      <c r="I551" s="153">
        <v>0</v>
      </c>
      <c r="J551" s="153">
        <v>25730.38</v>
      </c>
      <c r="K551" s="273">
        <v>44915</v>
      </c>
      <c r="L551" s="19" t="s">
        <v>15086</v>
      </c>
      <c r="M551" s="7" t="s">
        <v>7984</v>
      </c>
      <c r="N551" s="2845"/>
      <c r="O551" s="298"/>
      <c r="P551" s="59"/>
      <c r="Q551" s="4062" t="s">
        <v>16019</v>
      </c>
      <c r="R551" s="2844"/>
      <c r="S551" s="268"/>
    </row>
    <row r="552" spans="1:19" ht="28.5" customHeight="1">
      <c r="A552" s="2037">
        <v>81</v>
      </c>
      <c r="B552" s="256" t="s">
        <v>2321</v>
      </c>
      <c r="C552" s="265" t="s">
        <v>14894</v>
      </c>
      <c r="D552" s="607" t="s">
        <v>14905</v>
      </c>
      <c r="E552" s="265" t="s">
        <v>14904</v>
      </c>
      <c r="F552" s="566"/>
      <c r="G552" s="3346" t="s">
        <v>14906</v>
      </c>
      <c r="H552" s="153">
        <v>6689.9</v>
      </c>
      <c r="I552" s="153">
        <v>0</v>
      </c>
      <c r="J552" s="153">
        <v>6689.9</v>
      </c>
      <c r="K552" s="273">
        <v>44915</v>
      </c>
      <c r="L552" s="19" t="s">
        <v>15086</v>
      </c>
      <c r="M552" s="7" t="s">
        <v>7984</v>
      </c>
      <c r="N552" s="2845"/>
      <c r="O552" s="298"/>
      <c r="P552" s="59"/>
      <c r="Q552" s="4062" t="s">
        <v>16020</v>
      </c>
      <c r="R552" s="2844"/>
      <c r="S552" s="268"/>
    </row>
    <row r="553" spans="1:19" ht="30" customHeight="1">
      <c r="A553" s="2037">
        <v>82</v>
      </c>
      <c r="B553" s="256" t="s">
        <v>2321</v>
      </c>
      <c r="C553" s="265" t="s">
        <v>14894</v>
      </c>
      <c r="D553" s="607" t="s">
        <v>14908</v>
      </c>
      <c r="E553" s="265" t="s">
        <v>14907</v>
      </c>
      <c r="F553" s="566"/>
      <c r="G553" s="3346" t="s">
        <v>14909</v>
      </c>
      <c r="H553" s="153">
        <v>70501.25</v>
      </c>
      <c r="I553" s="153">
        <v>0</v>
      </c>
      <c r="J553" s="153">
        <v>70501.25</v>
      </c>
      <c r="K553" s="273">
        <v>44915</v>
      </c>
      <c r="L553" s="19" t="s">
        <v>15086</v>
      </c>
      <c r="M553" s="7" t="s">
        <v>7984</v>
      </c>
      <c r="N553" s="2845"/>
      <c r="O553" s="298"/>
      <c r="P553" s="59"/>
      <c r="Q553" s="4062" t="s">
        <v>16021</v>
      </c>
      <c r="R553" s="2844"/>
      <c r="S553" s="268"/>
    </row>
    <row r="554" spans="1:19" ht="31.5" customHeight="1">
      <c r="A554" s="2037">
        <v>83</v>
      </c>
      <c r="B554" s="256" t="s">
        <v>2321</v>
      </c>
      <c r="C554" s="265" t="s">
        <v>14910</v>
      </c>
      <c r="D554" s="607" t="s">
        <v>14912</v>
      </c>
      <c r="E554" s="265" t="s">
        <v>14911</v>
      </c>
      <c r="F554" s="566"/>
      <c r="G554" s="3346" t="s">
        <v>14913</v>
      </c>
      <c r="H554" s="153">
        <v>7292.63</v>
      </c>
      <c r="I554" s="153">
        <v>0</v>
      </c>
      <c r="J554" s="153">
        <v>7292.63</v>
      </c>
      <c r="K554" s="273">
        <v>44915</v>
      </c>
      <c r="L554" s="19" t="s">
        <v>15086</v>
      </c>
      <c r="M554" s="7" t="s">
        <v>7984</v>
      </c>
      <c r="N554" s="2845"/>
      <c r="O554" s="298"/>
      <c r="P554" s="59"/>
      <c r="Q554" s="4062" t="s">
        <v>16022</v>
      </c>
      <c r="R554" s="2844"/>
      <c r="S554" s="268"/>
    </row>
    <row r="555" spans="1:19" ht="28.5" customHeight="1">
      <c r="A555" s="2037">
        <v>84</v>
      </c>
      <c r="B555" s="256" t="s">
        <v>2321</v>
      </c>
      <c r="C555" s="265" t="s">
        <v>14915</v>
      </c>
      <c r="D555" s="607" t="s">
        <v>14916</v>
      </c>
      <c r="E555" s="265" t="s">
        <v>14917</v>
      </c>
      <c r="F555" s="566"/>
      <c r="G555" s="3346" t="s">
        <v>14914</v>
      </c>
      <c r="H555" s="153">
        <v>570952.75</v>
      </c>
      <c r="I555" s="153">
        <v>0</v>
      </c>
      <c r="J555" s="153">
        <v>570952.75</v>
      </c>
      <c r="K555" s="273">
        <v>44915</v>
      </c>
      <c r="L555" s="19" t="s">
        <v>15086</v>
      </c>
      <c r="M555" s="7" t="s">
        <v>7984</v>
      </c>
      <c r="N555" s="2845"/>
      <c r="O555" s="298"/>
      <c r="P555" s="59"/>
      <c r="Q555" s="4062" t="s">
        <v>16023</v>
      </c>
      <c r="R555" s="2844"/>
      <c r="S555" s="268"/>
    </row>
    <row r="556" spans="1:19" ht="19.5" customHeight="1">
      <c r="A556" s="2037">
        <v>85</v>
      </c>
      <c r="B556" s="256" t="s">
        <v>2321</v>
      </c>
      <c r="C556" s="265" t="s">
        <v>14894</v>
      </c>
      <c r="D556" s="607" t="s">
        <v>14919</v>
      </c>
      <c r="E556" s="265" t="s">
        <v>14918</v>
      </c>
      <c r="F556" s="566"/>
      <c r="G556" s="3346" t="s">
        <v>14900</v>
      </c>
      <c r="H556" s="153">
        <v>5146.08</v>
      </c>
      <c r="I556" s="153">
        <v>0</v>
      </c>
      <c r="J556" s="153">
        <v>5146.08</v>
      </c>
      <c r="K556" s="273">
        <v>44915</v>
      </c>
      <c r="L556" s="19" t="s">
        <v>15086</v>
      </c>
      <c r="M556" s="7" t="s">
        <v>7984</v>
      </c>
      <c r="N556" s="2845"/>
      <c r="O556" s="298"/>
      <c r="P556" s="59"/>
      <c r="Q556" s="4062" t="s">
        <v>16024</v>
      </c>
      <c r="R556" s="2844"/>
      <c r="S556" s="268"/>
    </row>
    <row r="557" spans="1:19" ht="30.75" customHeight="1">
      <c r="A557" s="2037">
        <v>86</v>
      </c>
      <c r="B557" s="256" t="s">
        <v>2321</v>
      </c>
      <c r="C557" s="265" t="s">
        <v>14894</v>
      </c>
      <c r="D557" s="607" t="s">
        <v>14922</v>
      </c>
      <c r="E557" s="265" t="s">
        <v>14920</v>
      </c>
      <c r="F557" s="566"/>
      <c r="G557" s="3346" t="s">
        <v>14921</v>
      </c>
      <c r="H557" s="153">
        <v>29847.24</v>
      </c>
      <c r="I557" s="153">
        <v>0</v>
      </c>
      <c r="J557" s="153">
        <v>29847.24</v>
      </c>
      <c r="K557" s="273">
        <v>44915</v>
      </c>
      <c r="L557" s="19" t="s">
        <v>15086</v>
      </c>
      <c r="M557" s="7" t="s">
        <v>7984</v>
      </c>
      <c r="N557" s="2845"/>
      <c r="O557" s="298"/>
      <c r="P557" s="59"/>
      <c r="Q557" s="4062" t="s">
        <v>16025</v>
      </c>
      <c r="R557" s="2844"/>
      <c r="S557" s="268"/>
    </row>
    <row r="558" spans="1:19" ht="19.5" customHeight="1">
      <c r="A558" s="2037">
        <v>87</v>
      </c>
      <c r="B558" s="256" t="s">
        <v>2321</v>
      </c>
      <c r="C558" s="265" t="s">
        <v>14894</v>
      </c>
      <c r="D558" s="607" t="s">
        <v>14925</v>
      </c>
      <c r="E558" s="265" t="s">
        <v>14923</v>
      </c>
      <c r="F558" s="566"/>
      <c r="G558" s="3346" t="s">
        <v>14924</v>
      </c>
      <c r="H558" s="153">
        <v>6175.29</v>
      </c>
      <c r="I558" s="153">
        <v>0</v>
      </c>
      <c r="J558" s="153">
        <v>6175.29</v>
      </c>
      <c r="K558" s="273">
        <v>44915</v>
      </c>
      <c r="L558" s="19" t="s">
        <v>15086</v>
      </c>
      <c r="M558" s="7" t="s">
        <v>7984</v>
      </c>
      <c r="N558" s="2845"/>
      <c r="O558" s="298"/>
      <c r="P558" s="59"/>
      <c r="Q558" s="4062" t="s">
        <v>16026</v>
      </c>
      <c r="R558" s="2844"/>
      <c r="S558" s="268"/>
    </row>
    <row r="559" spans="1:19" ht="19.5" customHeight="1">
      <c r="A559" s="2037">
        <v>88</v>
      </c>
      <c r="B559" s="256" t="s">
        <v>2321</v>
      </c>
      <c r="C559" s="265" t="s">
        <v>14894</v>
      </c>
      <c r="D559" s="607" t="s">
        <v>14928</v>
      </c>
      <c r="E559" s="265" t="s">
        <v>14926</v>
      </c>
      <c r="F559" s="566"/>
      <c r="G559" s="3346" t="s">
        <v>14927</v>
      </c>
      <c r="H559" s="153">
        <v>11835.98</v>
      </c>
      <c r="I559" s="153">
        <v>0</v>
      </c>
      <c r="J559" s="153">
        <v>11835.98</v>
      </c>
      <c r="K559" s="273">
        <v>44915</v>
      </c>
      <c r="L559" s="19" t="s">
        <v>15086</v>
      </c>
      <c r="M559" s="7" t="s">
        <v>7984</v>
      </c>
      <c r="N559" s="2845"/>
      <c r="O559" s="298"/>
      <c r="P559" s="59"/>
      <c r="Q559" s="4062" t="s">
        <v>16027</v>
      </c>
      <c r="R559" s="2844"/>
      <c r="S559" s="268"/>
    </row>
    <row r="560" spans="1:19" ht="33" customHeight="1">
      <c r="A560" s="2037">
        <v>89</v>
      </c>
      <c r="B560" s="256" t="s">
        <v>2321</v>
      </c>
      <c r="C560" s="265" t="s">
        <v>14894</v>
      </c>
      <c r="D560" s="607" t="s">
        <v>14931</v>
      </c>
      <c r="E560" s="265" t="s">
        <v>14929</v>
      </c>
      <c r="F560" s="566"/>
      <c r="G560" s="3346" t="s">
        <v>14930</v>
      </c>
      <c r="H560" s="153">
        <v>7204.51</v>
      </c>
      <c r="I560" s="153">
        <v>0</v>
      </c>
      <c r="J560" s="153">
        <v>7204.51</v>
      </c>
      <c r="K560" s="273">
        <v>44915</v>
      </c>
      <c r="L560" s="19" t="s">
        <v>15086</v>
      </c>
      <c r="M560" s="7" t="s">
        <v>7984</v>
      </c>
      <c r="N560" s="2845"/>
      <c r="O560" s="298"/>
      <c r="P560" s="59"/>
      <c r="Q560" s="4062" t="s">
        <v>16028</v>
      </c>
      <c r="R560" s="2844"/>
      <c r="S560" s="268"/>
    </row>
    <row r="561" spans="1:19" ht="32.25" customHeight="1">
      <c r="A561" s="2037">
        <v>90</v>
      </c>
      <c r="B561" s="256" t="s">
        <v>2321</v>
      </c>
      <c r="C561" s="265" t="s">
        <v>14894</v>
      </c>
      <c r="D561" s="607" t="s">
        <v>14934</v>
      </c>
      <c r="E561" s="265" t="s">
        <v>14932</v>
      </c>
      <c r="F561" s="566"/>
      <c r="G561" s="3346" t="s">
        <v>14933</v>
      </c>
      <c r="H561" s="153">
        <v>74618.11</v>
      </c>
      <c r="I561" s="153">
        <v>0</v>
      </c>
      <c r="J561" s="153">
        <v>74618.11</v>
      </c>
      <c r="K561" s="273">
        <v>44915</v>
      </c>
      <c r="L561" s="19" t="s">
        <v>15086</v>
      </c>
      <c r="M561" s="7" t="s">
        <v>7984</v>
      </c>
      <c r="N561" s="2845"/>
      <c r="O561" s="298"/>
      <c r="P561" s="59"/>
      <c r="Q561" s="4062" t="s">
        <v>16029</v>
      </c>
      <c r="R561" s="2844"/>
      <c r="S561" s="268"/>
    </row>
    <row r="562" spans="1:19" ht="19.5" customHeight="1">
      <c r="A562" s="2037">
        <v>91</v>
      </c>
      <c r="B562" s="256" t="s">
        <v>2321</v>
      </c>
      <c r="C562" s="265" t="s">
        <v>14894</v>
      </c>
      <c r="D562" s="607" t="s">
        <v>14936</v>
      </c>
      <c r="E562" s="265" t="s">
        <v>14935</v>
      </c>
      <c r="F562" s="566"/>
      <c r="G562" s="3346" t="s">
        <v>14906</v>
      </c>
      <c r="H562" s="153">
        <v>6689.9</v>
      </c>
      <c r="I562" s="153">
        <v>0</v>
      </c>
      <c r="J562" s="153">
        <v>6689.9</v>
      </c>
      <c r="K562" s="273">
        <v>44915</v>
      </c>
      <c r="L562" s="19" t="s">
        <v>15086</v>
      </c>
      <c r="M562" s="7" t="s">
        <v>7984</v>
      </c>
      <c r="N562" s="2845"/>
      <c r="O562" s="298"/>
      <c r="P562" s="59"/>
      <c r="Q562" s="4062" t="s">
        <v>16030</v>
      </c>
      <c r="R562" s="2844"/>
      <c r="S562" s="268"/>
    </row>
    <row r="563" spans="1:19" ht="33.75" customHeight="1">
      <c r="A563" s="2037">
        <v>92</v>
      </c>
      <c r="B563" s="256" t="s">
        <v>2321</v>
      </c>
      <c r="C563" s="265" t="s">
        <v>14894</v>
      </c>
      <c r="D563" s="607" t="s">
        <v>14939</v>
      </c>
      <c r="E563" s="265" t="s">
        <v>14937</v>
      </c>
      <c r="F563" s="566"/>
      <c r="G563" s="3346" t="s">
        <v>14938</v>
      </c>
      <c r="H563" s="153">
        <v>3087.65</v>
      </c>
      <c r="I563" s="153">
        <v>0</v>
      </c>
      <c r="J563" s="153">
        <v>3087.65</v>
      </c>
      <c r="K563" s="273">
        <v>44915</v>
      </c>
      <c r="L563" s="19" t="s">
        <v>15086</v>
      </c>
      <c r="M563" s="7" t="s">
        <v>7984</v>
      </c>
      <c r="N563" s="2845"/>
      <c r="O563" s="298"/>
      <c r="P563" s="59"/>
      <c r="Q563" s="4062" t="s">
        <v>16031</v>
      </c>
      <c r="R563" s="2844"/>
      <c r="S563" s="268"/>
    </row>
    <row r="564" spans="1:19" ht="19.5" customHeight="1">
      <c r="A564" s="2037">
        <v>93</v>
      </c>
      <c r="B564" s="256" t="s">
        <v>2321</v>
      </c>
      <c r="C564" s="265" t="s">
        <v>14894</v>
      </c>
      <c r="D564" s="607" t="s">
        <v>14941</v>
      </c>
      <c r="E564" s="265" t="s">
        <v>14940</v>
      </c>
      <c r="F564" s="566"/>
      <c r="G564" s="3346" t="s">
        <v>14900</v>
      </c>
      <c r="H564" s="153">
        <v>5146.08</v>
      </c>
      <c r="I564" s="153">
        <v>0</v>
      </c>
      <c r="J564" s="153">
        <v>5146.08</v>
      </c>
      <c r="K564" s="273">
        <v>44915</v>
      </c>
      <c r="L564" s="19" t="s">
        <v>15086</v>
      </c>
      <c r="M564" s="7" t="s">
        <v>7984</v>
      </c>
      <c r="N564" s="2845"/>
      <c r="O564" s="298"/>
      <c r="P564" s="59"/>
      <c r="Q564" s="4062" t="s">
        <v>16032</v>
      </c>
      <c r="R564" s="2844"/>
      <c r="S564" s="268"/>
    </row>
    <row r="565" spans="1:19" ht="32.25" customHeight="1">
      <c r="A565" s="2037">
        <v>94</v>
      </c>
      <c r="B565" s="256" t="s">
        <v>2321</v>
      </c>
      <c r="C565" s="265" t="s">
        <v>14942</v>
      </c>
      <c r="D565" s="607" t="s">
        <v>14945</v>
      </c>
      <c r="E565" s="265" t="s">
        <v>14943</v>
      </c>
      <c r="F565" s="566"/>
      <c r="G565" s="3346" t="s">
        <v>14944</v>
      </c>
      <c r="H565" s="153">
        <v>7525.11</v>
      </c>
      <c r="I565" s="153">
        <v>0</v>
      </c>
      <c r="J565" s="153">
        <v>7525.11</v>
      </c>
      <c r="K565" s="273">
        <v>44915</v>
      </c>
      <c r="L565" s="19" t="s">
        <v>15086</v>
      </c>
      <c r="M565" s="7" t="s">
        <v>7984</v>
      </c>
      <c r="N565" s="2845"/>
      <c r="O565" s="298"/>
      <c r="P565" s="59"/>
      <c r="Q565" s="4062" t="s">
        <v>16033</v>
      </c>
      <c r="R565" s="2844"/>
      <c r="S565" s="268"/>
    </row>
    <row r="566" spans="1:19" ht="30" customHeight="1">
      <c r="A566" s="2037">
        <v>95</v>
      </c>
      <c r="B566" s="256" t="s">
        <v>2321</v>
      </c>
      <c r="C566" s="265" t="s">
        <v>14942</v>
      </c>
      <c r="D566" s="607" t="s">
        <v>14954</v>
      </c>
      <c r="E566" s="265" t="s">
        <v>14946</v>
      </c>
      <c r="F566" s="566"/>
      <c r="G566" s="3346" t="s">
        <v>14947</v>
      </c>
      <c r="H566" s="153">
        <v>27776.51</v>
      </c>
      <c r="I566" s="153">
        <v>0</v>
      </c>
      <c r="J566" s="153">
        <v>27776.51</v>
      </c>
      <c r="K566" s="273">
        <v>44915</v>
      </c>
      <c r="L566" s="19" t="s">
        <v>15086</v>
      </c>
      <c r="M566" s="7" t="s">
        <v>7984</v>
      </c>
      <c r="N566" s="2845"/>
      <c r="O566" s="298"/>
      <c r="P566" s="59"/>
      <c r="Q566" s="4062" t="s">
        <v>16034</v>
      </c>
      <c r="R566" s="2844"/>
      <c r="S566" s="268"/>
    </row>
    <row r="567" spans="1:19" ht="30.75" customHeight="1">
      <c r="A567" s="2037">
        <v>96</v>
      </c>
      <c r="B567" s="256" t="s">
        <v>2321</v>
      </c>
      <c r="C567" s="265" t="s">
        <v>14948</v>
      </c>
      <c r="D567" s="607" t="s">
        <v>14955</v>
      </c>
      <c r="E567" s="265" t="s">
        <v>14950</v>
      </c>
      <c r="F567" s="566"/>
      <c r="G567" s="3346" t="s">
        <v>14949</v>
      </c>
      <c r="H567" s="153">
        <v>18665.22</v>
      </c>
      <c r="I567" s="153">
        <v>0</v>
      </c>
      <c r="J567" s="153">
        <v>18665.22</v>
      </c>
      <c r="K567" s="273">
        <v>44915</v>
      </c>
      <c r="L567" s="19" t="s">
        <v>15086</v>
      </c>
      <c r="M567" s="7" t="s">
        <v>7984</v>
      </c>
      <c r="N567" s="2845"/>
      <c r="O567" s="298"/>
      <c r="P567" s="59"/>
      <c r="Q567" s="4062" t="s">
        <v>16035</v>
      </c>
      <c r="R567" s="2844"/>
      <c r="S567" s="268"/>
    </row>
    <row r="568" spans="1:19" ht="19.5" customHeight="1">
      <c r="A568" s="2037">
        <v>97</v>
      </c>
      <c r="B568" s="256" t="s">
        <v>2321</v>
      </c>
      <c r="C568" s="265" t="s">
        <v>14942</v>
      </c>
      <c r="D568" s="607" t="s">
        <v>14953</v>
      </c>
      <c r="E568" s="265" t="s">
        <v>14951</v>
      </c>
      <c r="F568" s="566"/>
      <c r="G568" s="3346" t="s">
        <v>14952</v>
      </c>
      <c r="H568" s="153">
        <v>7082.22</v>
      </c>
      <c r="I568" s="153">
        <v>0</v>
      </c>
      <c r="J568" s="153">
        <v>7082.22</v>
      </c>
      <c r="K568" s="273">
        <v>44915</v>
      </c>
      <c r="L568" s="19" t="s">
        <v>15086</v>
      </c>
      <c r="M568" s="7" t="s">
        <v>7984</v>
      </c>
      <c r="N568" s="2845"/>
      <c r="O568" s="298"/>
      <c r="P568" s="59"/>
      <c r="Q568" s="4062" t="s">
        <v>16036</v>
      </c>
      <c r="R568" s="2844"/>
      <c r="S568" s="268"/>
    </row>
    <row r="569" spans="1:19" ht="34.5" customHeight="1">
      <c r="A569" s="2037">
        <v>98</v>
      </c>
      <c r="B569" s="256" t="s">
        <v>2321</v>
      </c>
      <c r="C569" s="265" t="s">
        <v>14894</v>
      </c>
      <c r="D569" s="607" t="s">
        <v>14958</v>
      </c>
      <c r="E569" s="265" t="s">
        <v>14956</v>
      </c>
      <c r="F569" s="566"/>
      <c r="G569" s="3346" t="s">
        <v>14957</v>
      </c>
      <c r="H569" s="153">
        <v>69472.03</v>
      </c>
      <c r="I569" s="153">
        <v>0</v>
      </c>
      <c r="J569" s="153">
        <v>69472.03</v>
      </c>
      <c r="K569" s="273">
        <v>44915</v>
      </c>
      <c r="L569" s="19" t="s">
        <v>15086</v>
      </c>
      <c r="M569" s="7" t="s">
        <v>7984</v>
      </c>
      <c r="N569" s="2845"/>
      <c r="O569" s="298"/>
      <c r="P569" s="59"/>
      <c r="Q569" s="4062" t="s">
        <v>16037</v>
      </c>
      <c r="R569" s="2844"/>
      <c r="S569" s="268"/>
    </row>
    <row r="570" spans="1:19" ht="34.5" customHeight="1">
      <c r="A570" s="2037">
        <v>99</v>
      </c>
      <c r="B570" s="256" t="s">
        <v>2321</v>
      </c>
      <c r="C570" s="265" t="s">
        <v>14894</v>
      </c>
      <c r="D570" s="607" t="s">
        <v>15082</v>
      </c>
      <c r="E570" s="265" t="s">
        <v>15081</v>
      </c>
      <c r="F570" s="566"/>
      <c r="G570" s="3346" t="s">
        <v>15080</v>
      </c>
      <c r="H570" s="153">
        <v>57636.05</v>
      </c>
      <c r="I570" s="153">
        <v>0</v>
      </c>
      <c r="J570" s="153">
        <v>14409.01</v>
      </c>
      <c r="K570" s="273">
        <v>44915</v>
      </c>
      <c r="L570" s="19" t="s">
        <v>15086</v>
      </c>
      <c r="M570" s="7" t="s">
        <v>7984</v>
      </c>
      <c r="N570" s="2845"/>
      <c r="O570" s="298"/>
      <c r="P570" s="59"/>
      <c r="Q570" s="4062" t="s">
        <v>16038</v>
      </c>
      <c r="R570" s="2844"/>
      <c r="S570" s="268"/>
    </row>
    <row r="571" spans="1:19" ht="30" customHeight="1">
      <c r="A571" s="2037">
        <v>100</v>
      </c>
      <c r="B571" s="256" t="s">
        <v>2321</v>
      </c>
      <c r="C571" s="265" t="s">
        <v>14894</v>
      </c>
      <c r="D571" s="607" t="s">
        <v>14961</v>
      </c>
      <c r="E571" s="265" t="s">
        <v>14959</v>
      </c>
      <c r="F571" s="566"/>
      <c r="G571" s="3346" t="s">
        <v>14960</v>
      </c>
      <c r="H571" s="153">
        <v>14409.01</v>
      </c>
      <c r="I571" s="153">
        <v>0</v>
      </c>
      <c r="J571" s="153">
        <v>57636.05</v>
      </c>
      <c r="K571" s="273">
        <v>44915</v>
      </c>
      <c r="L571" s="19" t="s">
        <v>15086</v>
      </c>
      <c r="M571" s="7" t="s">
        <v>7984</v>
      </c>
      <c r="N571" s="2845"/>
      <c r="O571" s="298"/>
      <c r="P571" s="59"/>
      <c r="Q571" s="4062" t="s">
        <v>16039</v>
      </c>
      <c r="R571" s="2844"/>
      <c r="S571" s="268"/>
    </row>
    <row r="572" spans="1:19" ht="19.5" customHeight="1">
      <c r="A572" s="2037">
        <v>101</v>
      </c>
      <c r="B572" s="256" t="s">
        <v>2321</v>
      </c>
      <c r="C572" s="265" t="s">
        <v>14894</v>
      </c>
      <c r="D572" s="607" t="s">
        <v>14964</v>
      </c>
      <c r="E572" s="265" t="s">
        <v>14962</v>
      </c>
      <c r="F572" s="566"/>
      <c r="G572" s="3346" t="s">
        <v>14963</v>
      </c>
      <c r="H572" s="153">
        <v>50946.16</v>
      </c>
      <c r="I572" s="153">
        <v>0</v>
      </c>
      <c r="J572" s="153">
        <v>50946.16</v>
      </c>
      <c r="K572" s="273">
        <v>44915</v>
      </c>
      <c r="L572" s="19" t="s">
        <v>15086</v>
      </c>
      <c r="M572" s="7" t="s">
        <v>7984</v>
      </c>
      <c r="N572" s="2845"/>
      <c r="O572" s="298"/>
      <c r="P572" s="59"/>
      <c r="Q572" s="4062" t="s">
        <v>16040</v>
      </c>
      <c r="R572" s="2844"/>
      <c r="S572" s="268"/>
    </row>
    <row r="573" spans="1:19" ht="19.5" customHeight="1">
      <c r="A573" s="2037">
        <v>102</v>
      </c>
      <c r="B573" s="256" t="s">
        <v>2321</v>
      </c>
      <c r="C573" s="265" t="s">
        <v>14894</v>
      </c>
      <c r="D573" s="607" t="s">
        <v>14966</v>
      </c>
      <c r="E573" s="265" t="s">
        <v>14965</v>
      </c>
      <c r="F573" s="566"/>
      <c r="G573" s="3346" t="s">
        <v>14960</v>
      </c>
      <c r="H573" s="153">
        <v>14409.01</v>
      </c>
      <c r="I573" s="153">
        <v>0</v>
      </c>
      <c r="J573" s="153">
        <v>14409.01</v>
      </c>
      <c r="K573" s="273">
        <v>44915</v>
      </c>
      <c r="L573" s="19" t="s">
        <v>15086</v>
      </c>
      <c r="M573" s="7" t="s">
        <v>7984</v>
      </c>
      <c r="N573" s="2845"/>
      <c r="O573" s="298"/>
      <c r="P573" s="59"/>
      <c r="Q573" s="4062" t="s">
        <v>16041</v>
      </c>
      <c r="R573" s="2844"/>
      <c r="S573" s="268"/>
    </row>
    <row r="574" spans="1:19" ht="19.5" customHeight="1">
      <c r="A574" s="2037">
        <v>103</v>
      </c>
      <c r="B574" s="256" t="s">
        <v>2321</v>
      </c>
      <c r="C574" s="265" t="s">
        <v>14894</v>
      </c>
      <c r="D574" s="607" t="s">
        <v>14969</v>
      </c>
      <c r="E574" s="265" t="s">
        <v>14967</v>
      </c>
      <c r="F574" s="566"/>
      <c r="G574" s="3346" t="s">
        <v>14968</v>
      </c>
      <c r="H574" s="153">
        <v>4631.47</v>
      </c>
      <c r="I574" s="153">
        <v>0</v>
      </c>
      <c r="J574" s="153">
        <v>4631.47</v>
      </c>
      <c r="K574" s="273">
        <v>44915</v>
      </c>
      <c r="L574" s="19" t="s">
        <v>15086</v>
      </c>
      <c r="M574" s="7" t="s">
        <v>7984</v>
      </c>
      <c r="N574" s="2845"/>
      <c r="O574" s="298"/>
      <c r="P574" s="59"/>
      <c r="Q574" s="4062" t="s">
        <v>16042</v>
      </c>
      <c r="R574" s="2844"/>
      <c r="S574" s="268"/>
    </row>
    <row r="575" spans="1:19" ht="30.75" customHeight="1">
      <c r="A575" s="2037">
        <v>104</v>
      </c>
      <c r="B575" s="256" t="s">
        <v>2321</v>
      </c>
      <c r="C575" s="265" t="s">
        <v>14894</v>
      </c>
      <c r="D575" s="607" t="s">
        <v>14972</v>
      </c>
      <c r="E575" s="265" t="s">
        <v>14970</v>
      </c>
      <c r="F575" s="566"/>
      <c r="G575" s="3346" t="s">
        <v>14971</v>
      </c>
      <c r="H575" s="153">
        <v>58665.27</v>
      </c>
      <c r="I575" s="153">
        <v>0</v>
      </c>
      <c r="J575" s="153">
        <v>58665.27</v>
      </c>
      <c r="K575" s="273">
        <v>44915</v>
      </c>
      <c r="L575" s="19" t="s">
        <v>15086</v>
      </c>
      <c r="M575" s="7" t="s">
        <v>7984</v>
      </c>
      <c r="N575" s="2845"/>
      <c r="O575" s="298"/>
      <c r="P575" s="59"/>
      <c r="Q575" s="4062" t="s">
        <v>16043</v>
      </c>
      <c r="R575" s="2844"/>
      <c r="S575" s="268"/>
    </row>
    <row r="576" spans="1:19" ht="19.5" customHeight="1">
      <c r="A576" s="2037">
        <v>105</v>
      </c>
      <c r="B576" s="256" t="s">
        <v>2321</v>
      </c>
      <c r="C576" s="265" t="s">
        <v>14894</v>
      </c>
      <c r="D576" s="607" t="s">
        <v>14975</v>
      </c>
      <c r="E576" s="265" t="s">
        <v>14973</v>
      </c>
      <c r="F576" s="566"/>
      <c r="G576" s="3346" t="s">
        <v>14974</v>
      </c>
      <c r="H576" s="153">
        <v>7719.11</v>
      </c>
      <c r="I576" s="153">
        <v>0</v>
      </c>
      <c r="J576" s="153">
        <v>7719.11</v>
      </c>
      <c r="K576" s="273">
        <v>44915</v>
      </c>
      <c r="L576" s="19" t="s">
        <v>15086</v>
      </c>
      <c r="M576" s="7" t="s">
        <v>7984</v>
      </c>
      <c r="N576" s="2845"/>
      <c r="O576" s="298"/>
      <c r="P576" s="59"/>
      <c r="Q576" s="4062" t="s">
        <v>16044</v>
      </c>
      <c r="R576" s="2844"/>
      <c r="S576" s="268"/>
    </row>
    <row r="577" spans="1:19" ht="31.5" customHeight="1">
      <c r="A577" s="2037">
        <v>106</v>
      </c>
      <c r="B577" s="256" t="s">
        <v>2321</v>
      </c>
      <c r="C577" s="265" t="s">
        <v>14894</v>
      </c>
      <c r="D577" s="607" t="s">
        <v>14978</v>
      </c>
      <c r="E577" s="265" t="s">
        <v>14976</v>
      </c>
      <c r="F577" s="566"/>
      <c r="G577" s="3346" t="s">
        <v>14977</v>
      </c>
      <c r="H577" s="153">
        <v>8233.7199999999993</v>
      </c>
      <c r="I577" s="153">
        <v>0</v>
      </c>
      <c r="J577" s="153">
        <v>8233.7199999999993</v>
      </c>
      <c r="K577" s="273">
        <v>44915</v>
      </c>
      <c r="L577" s="19" t="s">
        <v>15086</v>
      </c>
      <c r="M577" s="7" t="s">
        <v>7984</v>
      </c>
      <c r="N577" s="2845"/>
      <c r="O577" s="298"/>
      <c r="P577" s="59"/>
      <c r="Q577" s="4062" t="s">
        <v>16045</v>
      </c>
      <c r="R577" s="2844"/>
      <c r="S577" s="268"/>
    </row>
    <row r="578" spans="1:19" ht="29.25" customHeight="1">
      <c r="A578" s="2037">
        <v>107</v>
      </c>
      <c r="B578" s="256" t="s">
        <v>2321</v>
      </c>
      <c r="C578" s="265" t="s">
        <v>14894</v>
      </c>
      <c r="D578" s="607" t="s">
        <v>14980</v>
      </c>
      <c r="E578" s="265" t="s">
        <v>14979</v>
      </c>
      <c r="F578" s="566"/>
      <c r="G578" s="3346" t="s">
        <v>14974</v>
      </c>
      <c r="H578" s="153">
        <v>7719.11</v>
      </c>
      <c r="I578" s="153">
        <v>0</v>
      </c>
      <c r="J578" s="153">
        <v>7719.11</v>
      </c>
      <c r="K578" s="273">
        <v>44915</v>
      </c>
      <c r="L578" s="19" t="s">
        <v>15086</v>
      </c>
      <c r="M578" s="7" t="s">
        <v>7984</v>
      </c>
      <c r="N578" s="2845"/>
      <c r="O578" s="298"/>
      <c r="P578" s="59"/>
      <c r="Q578" s="4062" t="s">
        <v>16046</v>
      </c>
      <c r="R578" s="2844"/>
      <c r="S578" s="268"/>
    </row>
    <row r="579" spans="1:19" ht="19.5" customHeight="1">
      <c r="A579" s="2037">
        <v>108</v>
      </c>
      <c r="B579" s="256" t="s">
        <v>2321</v>
      </c>
      <c r="C579" s="265" t="s">
        <v>14894</v>
      </c>
      <c r="D579" s="607" t="s">
        <v>14983</v>
      </c>
      <c r="E579" s="265" t="s">
        <v>14981</v>
      </c>
      <c r="F579" s="566"/>
      <c r="G579" s="3346" t="s">
        <v>14982</v>
      </c>
      <c r="H579" s="153">
        <v>9777.5400000000009</v>
      </c>
      <c r="I579" s="153">
        <v>0</v>
      </c>
      <c r="J579" s="153">
        <v>9777.5400000000009</v>
      </c>
      <c r="K579" s="273">
        <v>44915</v>
      </c>
      <c r="L579" s="19" t="s">
        <v>15086</v>
      </c>
      <c r="M579" s="7" t="s">
        <v>7984</v>
      </c>
      <c r="N579" s="2845"/>
      <c r="O579" s="298"/>
      <c r="P579" s="59"/>
      <c r="Q579" s="4062" t="s">
        <v>16047</v>
      </c>
      <c r="R579" s="2844"/>
      <c r="S579" s="268"/>
    </row>
    <row r="580" spans="1:19" ht="28.5" customHeight="1">
      <c r="A580" s="2037">
        <v>109</v>
      </c>
      <c r="B580" s="256" t="s">
        <v>2321</v>
      </c>
      <c r="C580" s="265" t="s">
        <v>14894</v>
      </c>
      <c r="D580" s="607" t="s">
        <v>14985</v>
      </c>
      <c r="E580" s="265" t="s">
        <v>14984</v>
      </c>
      <c r="F580" s="566"/>
      <c r="G580" s="3346" t="s">
        <v>14906</v>
      </c>
      <c r="H580" s="153">
        <v>6689.9</v>
      </c>
      <c r="I580" s="153">
        <v>0</v>
      </c>
      <c r="J580" s="153">
        <v>6689.9</v>
      </c>
      <c r="K580" s="273">
        <v>44915</v>
      </c>
      <c r="L580" s="19" t="s">
        <v>15086</v>
      </c>
      <c r="M580" s="7" t="s">
        <v>7984</v>
      </c>
      <c r="N580" s="2845"/>
      <c r="O580" s="298"/>
      <c r="P580" s="59"/>
      <c r="Q580" s="4062" t="s">
        <v>16048</v>
      </c>
      <c r="R580" s="2844"/>
      <c r="S580" s="268"/>
    </row>
    <row r="581" spans="1:19" ht="29.25" customHeight="1">
      <c r="A581" s="2037">
        <v>110</v>
      </c>
      <c r="B581" s="256" t="s">
        <v>2321</v>
      </c>
      <c r="C581" s="265" t="s">
        <v>14894</v>
      </c>
      <c r="D581" s="607" t="s">
        <v>14987</v>
      </c>
      <c r="E581" s="265" t="s">
        <v>14986</v>
      </c>
      <c r="F581" s="566"/>
      <c r="G581" s="3346" t="s">
        <v>14906</v>
      </c>
      <c r="H581" s="153">
        <v>6689.9</v>
      </c>
      <c r="I581" s="153">
        <v>0</v>
      </c>
      <c r="J581" s="153">
        <v>6689.9</v>
      </c>
      <c r="K581" s="273">
        <v>44915</v>
      </c>
      <c r="L581" s="19" t="s">
        <v>15086</v>
      </c>
      <c r="M581" s="7" t="s">
        <v>7984</v>
      </c>
      <c r="N581" s="2845"/>
      <c r="O581" s="298"/>
      <c r="P581" s="59"/>
      <c r="Q581" s="4062" t="s">
        <v>16049</v>
      </c>
      <c r="R581" s="2844"/>
      <c r="S581" s="268"/>
    </row>
    <row r="582" spans="1:19" ht="32.25" customHeight="1">
      <c r="A582" s="2037">
        <v>111</v>
      </c>
      <c r="B582" s="256" t="s">
        <v>2321</v>
      </c>
      <c r="C582" s="265" t="s">
        <v>14894</v>
      </c>
      <c r="D582" s="607" t="s">
        <v>14990</v>
      </c>
      <c r="E582" s="265" t="s">
        <v>14988</v>
      </c>
      <c r="F582" s="566"/>
      <c r="G582" s="3346" t="s">
        <v>14989</v>
      </c>
      <c r="H582" s="153">
        <v>27788.81</v>
      </c>
      <c r="I582" s="153">
        <v>0</v>
      </c>
      <c r="J582" s="153">
        <v>27788.81</v>
      </c>
      <c r="K582" s="273">
        <v>44915</v>
      </c>
      <c r="L582" s="19" t="s">
        <v>15086</v>
      </c>
      <c r="M582" s="7" t="s">
        <v>7984</v>
      </c>
      <c r="N582" s="2845"/>
      <c r="O582" s="298"/>
      <c r="P582" s="59"/>
      <c r="Q582" s="4062" t="s">
        <v>16050</v>
      </c>
      <c r="R582" s="2844"/>
      <c r="S582" s="268"/>
    </row>
    <row r="583" spans="1:19" ht="29.25" customHeight="1">
      <c r="A583" s="2037">
        <v>112</v>
      </c>
      <c r="B583" s="256" t="s">
        <v>2321</v>
      </c>
      <c r="C583" s="265" t="s">
        <v>14894</v>
      </c>
      <c r="D583" s="607" t="s">
        <v>14992</v>
      </c>
      <c r="E583" s="265" t="s">
        <v>14991</v>
      </c>
      <c r="F583" s="566"/>
      <c r="G583" s="3346" t="s">
        <v>14968</v>
      </c>
      <c r="H583" s="153">
        <v>4631.47</v>
      </c>
      <c r="I583" s="153">
        <v>0</v>
      </c>
      <c r="J583" s="153">
        <v>4631.47</v>
      </c>
      <c r="K583" s="273">
        <v>44915</v>
      </c>
      <c r="L583" s="19" t="s">
        <v>15086</v>
      </c>
      <c r="M583" s="7" t="s">
        <v>7984</v>
      </c>
      <c r="N583" s="2845"/>
      <c r="O583" s="298"/>
      <c r="P583" s="59"/>
      <c r="Q583" s="4062" t="s">
        <v>16051</v>
      </c>
      <c r="R583" s="2844"/>
      <c r="S583" s="268"/>
    </row>
    <row r="584" spans="1:19" ht="32.25" customHeight="1">
      <c r="A584" s="2037">
        <v>113</v>
      </c>
      <c r="B584" s="256" t="s">
        <v>2321</v>
      </c>
      <c r="C584" s="265" t="s">
        <v>14894</v>
      </c>
      <c r="D584" s="607" t="s">
        <v>14995</v>
      </c>
      <c r="E584" s="265" t="s">
        <v>14993</v>
      </c>
      <c r="F584" s="566"/>
      <c r="G584" s="3346" t="s">
        <v>14994</v>
      </c>
      <c r="H584" s="153">
        <v>2058.4299999999998</v>
      </c>
      <c r="I584" s="153">
        <v>0</v>
      </c>
      <c r="J584" s="153">
        <v>2058.4299999999998</v>
      </c>
      <c r="K584" s="273">
        <v>44915</v>
      </c>
      <c r="L584" s="19" t="s">
        <v>15086</v>
      </c>
      <c r="M584" s="7" t="s">
        <v>7984</v>
      </c>
      <c r="N584" s="2845"/>
      <c r="O584" s="298"/>
      <c r="P584" s="59"/>
      <c r="Q584" s="4062" t="s">
        <v>16052</v>
      </c>
      <c r="R584" s="2844"/>
      <c r="S584" s="268"/>
    </row>
    <row r="585" spans="1:19" ht="19.5" customHeight="1">
      <c r="A585" s="2037">
        <v>114</v>
      </c>
      <c r="B585" s="256" t="s">
        <v>2321</v>
      </c>
      <c r="C585" s="265" t="s">
        <v>14894</v>
      </c>
      <c r="D585" s="607" t="s">
        <v>14997</v>
      </c>
      <c r="E585" s="265" t="s">
        <v>14996</v>
      </c>
      <c r="F585" s="566"/>
      <c r="G585" s="3346" t="s">
        <v>14900</v>
      </c>
      <c r="H585" s="153">
        <v>5146.08</v>
      </c>
      <c r="I585" s="153">
        <v>0</v>
      </c>
      <c r="J585" s="153">
        <v>5146.08</v>
      </c>
      <c r="K585" s="273">
        <v>44915</v>
      </c>
      <c r="L585" s="19" t="s">
        <v>15086</v>
      </c>
      <c r="M585" s="7" t="s">
        <v>7984</v>
      </c>
      <c r="N585" s="2845"/>
      <c r="O585" s="298"/>
      <c r="P585" s="59"/>
      <c r="Q585" s="4062" t="s">
        <v>16053</v>
      </c>
      <c r="R585" s="2844"/>
      <c r="S585" s="268"/>
    </row>
    <row r="586" spans="1:19" ht="30" customHeight="1">
      <c r="A586" s="2037">
        <v>115</v>
      </c>
      <c r="B586" s="256" t="s">
        <v>2321</v>
      </c>
      <c r="C586" s="265" t="s">
        <v>14894</v>
      </c>
      <c r="D586" s="607" t="s">
        <v>14999</v>
      </c>
      <c r="E586" s="265" t="s">
        <v>14998</v>
      </c>
      <c r="F586" s="566"/>
      <c r="G586" s="3346" t="s">
        <v>14977</v>
      </c>
      <c r="H586" s="153">
        <v>8233.08</v>
      </c>
      <c r="I586" s="153">
        <v>0</v>
      </c>
      <c r="J586" s="153">
        <v>8233.08</v>
      </c>
      <c r="K586" s="273">
        <v>44915</v>
      </c>
      <c r="L586" s="19" t="s">
        <v>15086</v>
      </c>
      <c r="M586" s="7" t="s">
        <v>7984</v>
      </c>
      <c r="N586" s="2845"/>
      <c r="O586" s="298"/>
      <c r="P586" s="59"/>
      <c r="Q586" s="4062" t="s">
        <v>16054</v>
      </c>
      <c r="R586" s="2844"/>
      <c r="S586" s="268"/>
    </row>
    <row r="587" spans="1:19" ht="30.75" customHeight="1">
      <c r="A587" s="2037">
        <v>116</v>
      </c>
      <c r="B587" s="256" t="s">
        <v>2321</v>
      </c>
      <c r="C587" s="265" t="s">
        <v>14894</v>
      </c>
      <c r="D587" s="607" t="s">
        <v>15002</v>
      </c>
      <c r="E587" s="265" t="s">
        <v>15000</v>
      </c>
      <c r="F587" s="566"/>
      <c r="G587" s="3346" t="s">
        <v>15001</v>
      </c>
      <c r="H587" s="153">
        <v>23671.95</v>
      </c>
      <c r="I587" s="153">
        <v>0</v>
      </c>
      <c r="J587" s="153">
        <v>23671</v>
      </c>
      <c r="K587" s="273">
        <v>44915</v>
      </c>
      <c r="L587" s="19" t="s">
        <v>15086</v>
      </c>
      <c r="M587" s="7" t="s">
        <v>7984</v>
      </c>
      <c r="N587" s="2845"/>
      <c r="O587" s="298"/>
      <c r="P587" s="59"/>
      <c r="Q587" s="4062" t="s">
        <v>16055</v>
      </c>
      <c r="R587" s="2844"/>
      <c r="S587" s="268"/>
    </row>
    <row r="588" spans="1:19" ht="31.5" customHeight="1">
      <c r="A588" s="2037">
        <v>117</v>
      </c>
      <c r="B588" s="256" t="s">
        <v>2321</v>
      </c>
      <c r="C588" s="265" t="s">
        <v>14894</v>
      </c>
      <c r="D588" s="607" t="s">
        <v>15005</v>
      </c>
      <c r="E588" s="265" t="s">
        <v>15003</v>
      </c>
      <c r="F588" s="566"/>
      <c r="G588" s="3346" t="s">
        <v>15004</v>
      </c>
      <c r="H588" s="153">
        <v>30876.46</v>
      </c>
      <c r="I588" s="153">
        <v>0</v>
      </c>
      <c r="J588" s="153">
        <v>30876.46</v>
      </c>
      <c r="K588" s="273">
        <v>44915</v>
      </c>
      <c r="L588" s="19" t="s">
        <v>15086</v>
      </c>
      <c r="M588" s="7" t="s">
        <v>7984</v>
      </c>
      <c r="N588" s="2845"/>
      <c r="O588" s="298"/>
      <c r="P588" s="59"/>
      <c r="Q588" s="4062" t="s">
        <v>16056</v>
      </c>
      <c r="R588" s="2844"/>
      <c r="S588" s="268"/>
    </row>
    <row r="589" spans="1:19" ht="30.75" customHeight="1">
      <c r="A589" s="2037">
        <v>118</v>
      </c>
      <c r="B589" s="256" t="s">
        <v>2321</v>
      </c>
      <c r="C589" s="265" t="s">
        <v>14894</v>
      </c>
      <c r="D589" s="607" t="s">
        <v>15007</v>
      </c>
      <c r="E589" s="265" t="s">
        <v>15006</v>
      </c>
      <c r="F589" s="566"/>
      <c r="G589" s="3346" t="s">
        <v>14903</v>
      </c>
      <c r="H589" s="153">
        <v>25730.38</v>
      </c>
      <c r="I589" s="153">
        <v>0</v>
      </c>
      <c r="J589" s="153">
        <v>25730.38</v>
      </c>
      <c r="K589" s="273">
        <v>44915</v>
      </c>
      <c r="L589" s="19" t="s">
        <v>15086</v>
      </c>
      <c r="M589" s="7" t="s">
        <v>7984</v>
      </c>
      <c r="N589" s="2845"/>
      <c r="O589" s="298"/>
      <c r="P589" s="59"/>
      <c r="Q589" s="4062" t="s">
        <v>16057</v>
      </c>
      <c r="R589" s="2844"/>
      <c r="S589" s="268"/>
    </row>
    <row r="590" spans="1:19" ht="30.75" customHeight="1">
      <c r="A590" s="2037">
        <v>119</v>
      </c>
      <c r="B590" s="256" t="s">
        <v>2321</v>
      </c>
      <c r="C590" s="265" t="s">
        <v>14894</v>
      </c>
      <c r="D590" s="607" t="s">
        <v>15010</v>
      </c>
      <c r="E590" s="265" t="s">
        <v>15008</v>
      </c>
      <c r="F590" s="566"/>
      <c r="G590" s="3346" t="s">
        <v>15009</v>
      </c>
      <c r="H590" s="153">
        <v>99833.88</v>
      </c>
      <c r="I590" s="153">
        <v>0</v>
      </c>
      <c r="J590" s="153">
        <v>99833.88</v>
      </c>
      <c r="K590" s="273">
        <v>44915</v>
      </c>
      <c r="L590" s="19" t="s">
        <v>15086</v>
      </c>
      <c r="M590" s="7" t="s">
        <v>7984</v>
      </c>
      <c r="N590" s="2845"/>
      <c r="O590" s="298"/>
      <c r="P590" s="59"/>
      <c r="Q590" s="4062" t="s">
        <v>16058</v>
      </c>
      <c r="R590" s="2844"/>
      <c r="S590" s="268"/>
    </row>
    <row r="591" spans="1:19" ht="30.75" customHeight="1">
      <c r="A591" s="2037">
        <v>120</v>
      </c>
      <c r="B591" s="256" t="s">
        <v>2321</v>
      </c>
      <c r="C591" s="265" t="s">
        <v>14894</v>
      </c>
      <c r="D591" s="607" t="s">
        <v>15085</v>
      </c>
      <c r="E591" s="265" t="s">
        <v>15084</v>
      </c>
      <c r="F591" s="566"/>
      <c r="G591" s="3346" t="s">
        <v>15083</v>
      </c>
      <c r="H591" s="153">
        <v>13894.41</v>
      </c>
      <c r="I591" s="153">
        <v>0</v>
      </c>
      <c r="J591" s="153">
        <v>13894.41</v>
      </c>
      <c r="K591" s="273">
        <v>44915</v>
      </c>
      <c r="L591" s="19" t="s">
        <v>15086</v>
      </c>
      <c r="M591" s="7" t="s">
        <v>7984</v>
      </c>
      <c r="N591" s="2845"/>
      <c r="O591" s="298"/>
      <c r="P591" s="59"/>
      <c r="Q591" s="4062" t="s">
        <v>16059</v>
      </c>
      <c r="R591" s="2844"/>
      <c r="S591" s="268"/>
    </row>
    <row r="592" spans="1:19" ht="29.25" customHeight="1">
      <c r="A592" s="2037">
        <v>121</v>
      </c>
      <c r="B592" s="256" t="s">
        <v>2321</v>
      </c>
      <c r="C592" s="265" t="s">
        <v>14894</v>
      </c>
      <c r="D592" s="607" t="s">
        <v>15013</v>
      </c>
      <c r="E592" s="265" t="s">
        <v>15011</v>
      </c>
      <c r="F592" s="566"/>
      <c r="G592" s="3346" t="s">
        <v>15012</v>
      </c>
      <c r="H592" s="153">
        <v>20584.310000000001</v>
      </c>
      <c r="I592" s="153">
        <v>0</v>
      </c>
      <c r="J592" s="153">
        <v>20584.310000000001</v>
      </c>
      <c r="K592" s="273">
        <v>44915</v>
      </c>
      <c r="L592" s="19" t="s">
        <v>15086</v>
      </c>
      <c r="M592" s="7" t="s">
        <v>7984</v>
      </c>
      <c r="N592" s="2845"/>
      <c r="O592" s="298"/>
      <c r="P592" s="59"/>
      <c r="Q592" s="4062" t="s">
        <v>16060</v>
      </c>
      <c r="R592" s="2844"/>
      <c r="S592" s="268"/>
    </row>
    <row r="593" spans="1:19" ht="30.75" customHeight="1">
      <c r="A593" s="2037">
        <v>122</v>
      </c>
      <c r="B593" s="256" t="s">
        <v>2321</v>
      </c>
      <c r="C593" s="265" t="s">
        <v>14894</v>
      </c>
      <c r="D593" s="607" t="s">
        <v>15016</v>
      </c>
      <c r="E593" s="265" t="s">
        <v>15014</v>
      </c>
      <c r="F593" s="566"/>
      <c r="G593" s="3346" t="s">
        <v>15015</v>
      </c>
      <c r="H593" s="153">
        <v>34993.32</v>
      </c>
      <c r="I593" s="153">
        <v>0</v>
      </c>
      <c r="J593" s="153">
        <v>34993.32</v>
      </c>
      <c r="K593" s="273">
        <v>44915</v>
      </c>
      <c r="L593" s="19" t="s">
        <v>15086</v>
      </c>
      <c r="M593" s="7" t="s">
        <v>7984</v>
      </c>
      <c r="N593" s="2845"/>
      <c r="O593" s="298"/>
      <c r="P593" s="59"/>
      <c r="Q593" s="4062" t="s">
        <v>16061</v>
      </c>
      <c r="R593" s="2844"/>
      <c r="S593" s="268"/>
    </row>
    <row r="594" spans="1:19" ht="32.25" customHeight="1">
      <c r="A594" s="2037">
        <v>123</v>
      </c>
      <c r="B594" s="256" t="s">
        <v>2321</v>
      </c>
      <c r="C594" s="265" t="s">
        <v>14894</v>
      </c>
      <c r="D594" s="607" t="s">
        <v>15018</v>
      </c>
      <c r="E594" s="265" t="s">
        <v>15017</v>
      </c>
      <c r="F594" s="566"/>
      <c r="G594" s="3346" t="s">
        <v>14913</v>
      </c>
      <c r="H594" s="153">
        <v>46314.69</v>
      </c>
      <c r="I594" s="153">
        <v>0</v>
      </c>
      <c r="J594" s="153">
        <v>46314.69</v>
      </c>
      <c r="K594" s="273">
        <v>44915</v>
      </c>
      <c r="L594" s="19" t="s">
        <v>15086</v>
      </c>
      <c r="M594" s="7" t="s">
        <v>7984</v>
      </c>
      <c r="N594" s="2845"/>
      <c r="O594" s="298"/>
      <c r="P594" s="59"/>
      <c r="Q594" s="4062" t="s">
        <v>16062</v>
      </c>
      <c r="R594" s="2844"/>
      <c r="S594" s="268"/>
    </row>
    <row r="595" spans="1:19" ht="29.25" customHeight="1">
      <c r="A595" s="2037">
        <v>124</v>
      </c>
      <c r="B595" s="256" t="s">
        <v>2321</v>
      </c>
      <c r="C595" s="265" t="s">
        <v>14894</v>
      </c>
      <c r="D595" s="607" t="s">
        <v>15021</v>
      </c>
      <c r="E595" s="265" t="s">
        <v>15019</v>
      </c>
      <c r="F595" s="566"/>
      <c r="G595" s="3346" t="s">
        <v>15020</v>
      </c>
      <c r="H595" s="153">
        <v>11321.37</v>
      </c>
      <c r="I595" s="153">
        <v>0</v>
      </c>
      <c r="J595" s="153">
        <v>11321.37</v>
      </c>
      <c r="K595" s="273">
        <v>44915</v>
      </c>
      <c r="L595" s="19" t="s">
        <v>15086</v>
      </c>
      <c r="M595" s="7" t="s">
        <v>7984</v>
      </c>
      <c r="N595" s="2845"/>
      <c r="O595" s="298"/>
      <c r="P595" s="59"/>
      <c r="Q595" s="4062" t="s">
        <v>16063</v>
      </c>
      <c r="R595" s="2844"/>
      <c r="S595" s="268"/>
    </row>
    <row r="596" spans="1:19" ht="29.25" customHeight="1">
      <c r="A596" s="2037">
        <v>125</v>
      </c>
      <c r="B596" s="256" t="s">
        <v>2321</v>
      </c>
      <c r="C596" s="265" t="s">
        <v>14894</v>
      </c>
      <c r="D596" s="607" t="s">
        <v>15024</v>
      </c>
      <c r="E596" s="265" t="s">
        <v>15022</v>
      </c>
      <c r="F596" s="566"/>
      <c r="G596" s="3346" t="s">
        <v>15023</v>
      </c>
      <c r="H596" s="153">
        <v>22128.13</v>
      </c>
      <c r="I596" s="153">
        <v>0</v>
      </c>
      <c r="J596" s="153">
        <v>22128.13</v>
      </c>
      <c r="K596" s="273">
        <v>44915</v>
      </c>
      <c r="L596" s="19" t="s">
        <v>15086</v>
      </c>
      <c r="M596" s="7" t="s">
        <v>7984</v>
      </c>
      <c r="N596" s="2845"/>
      <c r="O596" s="298"/>
      <c r="P596" s="59"/>
      <c r="Q596" s="4062" t="s">
        <v>16064</v>
      </c>
      <c r="R596" s="2844"/>
      <c r="S596" s="268"/>
    </row>
    <row r="597" spans="1:19" ht="30.75" customHeight="1">
      <c r="A597" s="2037">
        <v>126</v>
      </c>
      <c r="B597" s="256" t="s">
        <v>2321</v>
      </c>
      <c r="C597" s="265" t="s">
        <v>14894</v>
      </c>
      <c r="D597" s="607" t="s">
        <v>15026</v>
      </c>
      <c r="E597" s="265" t="s">
        <v>15025</v>
      </c>
      <c r="F597" s="566"/>
      <c r="G597" s="3346" t="s">
        <v>14900</v>
      </c>
      <c r="H597" s="153">
        <v>5146.08</v>
      </c>
      <c r="I597" s="153">
        <v>0</v>
      </c>
      <c r="J597" s="153">
        <v>5146.08</v>
      </c>
      <c r="K597" s="273">
        <v>44915</v>
      </c>
      <c r="L597" s="19" t="s">
        <v>15086</v>
      </c>
      <c r="M597" s="7" t="s">
        <v>7984</v>
      </c>
      <c r="N597" s="2845"/>
      <c r="O597" s="298"/>
      <c r="P597" s="59"/>
      <c r="Q597" s="4062" t="s">
        <v>16065</v>
      </c>
      <c r="R597" s="2844"/>
      <c r="S597" s="268"/>
    </row>
    <row r="598" spans="1:19" ht="33" customHeight="1">
      <c r="A598" s="2037">
        <v>127</v>
      </c>
      <c r="B598" s="256" t="s">
        <v>2321</v>
      </c>
      <c r="C598" s="265" t="s">
        <v>14894</v>
      </c>
      <c r="D598" s="607" t="s">
        <v>15028</v>
      </c>
      <c r="E598" s="265" t="s">
        <v>15027</v>
      </c>
      <c r="F598" s="566"/>
      <c r="G598" s="3346" t="s">
        <v>15023</v>
      </c>
      <c r="H598" s="153">
        <v>22128.13</v>
      </c>
      <c r="I598" s="153">
        <v>0</v>
      </c>
      <c r="J598" s="153">
        <v>22128.13</v>
      </c>
      <c r="K598" s="273">
        <v>44915</v>
      </c>
      <c r="L598" s="19" t="s">
        <v>15086</v>
      </c>
      <c r="M598" s="7" t="s">
        <v>7984</v>
      </c>
      <c r="N598" s="2845"/>
      <c r="O598" s="298"/>
      <c r="P598" s="59"/>
      <c r="Q598" s="4062" t="s">
        <v>16066</v>
      </c>
      <c r="R598" s="2844"/>
      <c r="S598" s="268"/>
    </row>
    <row r="599" spans="1:19" ht="30" customHeight="1">
      <c r="A599" s="2037">
        <v>128</v>
      </c>
      <c r="B599" s="256" t="s">
        <v>2321</v>
      </c>
      <c r="C599" s="265" t="s">
        <v>14894</v>
      </c>
      <c r="D599" s="607" t="s">
        <v>15030</v>
      </c>
      <c r="E599" s="265" t="s">
        <v>15029</v>
      </c>
      <c r="F599" s="566"/>
      <c r="G599" s="3346" t="s">
        <v>15001</v>
      </c>
      <c r="H599" s="153">
        <v>23671.95</v>
      </c>
      <c r="I599" s="153">
        <v>0</v>
      </c>
      <c r="J599" s="153">
        <v>23671.95</v>
      </c>
      <c r="K599" s="273">
        <v>44915</v>
      </c>
      <c r="L599" s="19" t="s">
        <v>15086</v>
      </c>
      <c r="M599" s="7" t="s">
        <v>7984</v>
      </c>
      <c r="N599" s="2845"/>
      <c r="O599" s="298"/>
      <c r="P599" s="59"/>
      <c r="Q599" s="4062" t="s">
        <v>16067</v>
      </c>
      <c r="R599" s="2844"/>
      <c r="S599" s="268"/>
    </row>
    <row r="600" spans="1:19" ht="31.5" customHeight="1">
      <c r="A600" s="2037">
        <v>129</v>
      </c>
      <c r="B600" s="256" t="s">
        <v>2321</v>
      </c>
      <c r="C600" s="265" t="s">
        <v>14894</v>
      </c>
      <c r="D600" s="607" t="s">
        <v>15033</v>
      </c>
      <c r="E600" s="265" t="s">
        <v>15031</v>
      </c>
      <c r="F600" s="566"/>
      <c r="G600" s="3346" t="s">
        <v>15032</v>
      </c>
      <c r="H600" s="153">
        <v>61752.92</v>
      </c>
      <c r="I600" s="153">
        <v>0</v>
      </c>
      <c r="J600" s="153">
        <v>61752.92</v>
      </c>
      <c r="K600" s="273">
        <v>44915</v>
      </c>
      <c r="L600" s="19" t="s">
        <v>15086</v>
      </c>
      <c r="M600" s="7" t="s">
        <v>7984</v>
      </c>
      <c r="N600" s="2845"/>
      <c r="O600" s="298"/>
      <c r="P600" s="59"/>
      <c r="Q600" s="4062" t="s">
        <v>16068</v>
      </c>
      <c r="R600" s="2844"/>
      <c r="S600" s="268"/>
    </row>
    <row r="601" spans="1:19" ht="29.25" customHeight="1">
      <c r="A601" s="2037">
        <v>130</v>
      </c>
      <c r="B601" s="256" t="s">
        <v>2321</v>
      </c>
      <c r="C601" s="265" t="s">
        <v>14894</v>
      </c>
      <c r="D601" s="607" t="s">
        <v>15036</v>
      </c>
      <c r="E601" s="265" t="s">
        <v>15034</v>
      </c>
      <c r="F601" s="566"/>
      <c r="G601" s="3346" t="s">
        <v>15035</v>
      </c>
      <c r="H601" s="153">
        <v>514.61</v>
      </c>
      <c r="I601" s="153">
        <v>0</v>
      </c>
      <c r="J601" s="153">
        <v>514.61</v>
      </c>
      <c r="K601" s="273">
        <v>44915</v>
      </c>
      <c r="L601" s="19" t="s">
        <v>15086</v>
      </c>
      <c r="M601" s="7" t="s">
        <v>7984</v>
      </c>
      <c r="N601" s="2845"/>
      <c r="O601" s="298"/>
      <c r="P601" s="59"/>
      <c r="Q601" s="4062" t="s">
        <v>16069</v>
      </c>
      <c r="R601" s="2844"/>
      <c r="S601" s="268"/>
    </row>
    <row r="602" spans="1:19" ht="29.25" customHeight="1">
      <c r="A602" s="2037">
        <v>131</v>
      </c>
      <c r="B602" s="256" t="s">
        <v>2321</v>
      </c>
      <c r="C602" s="265" t="s">
        <v>14894</v>
      </c>
      <c r="D602" s="607" t="s">
        <v>15039</v>
      </c>
      <c r="E602" s="265" t="s">
        <v>15037</v>
      </c>
      <c r="F602" s="566"/>
      <c r="G602" s="3346" t="s">
        <v>15038</v>
      </c>
      <c r="H602" s="153">
        <v>514.61</v>
      </c>
      <c r="I602" s="153">
        <v>0</v>
      </c>
      <c r="J602" s="153">
        <v>514.61</v>
      </c>
      <c r="K602" s="273">
        <v>44915</v>
      </c>
      <c r="L602" s="19" t="s">
        <v>15086</v>
      </c>
      <c r="M602" s="7" t="s">
        <v>7984</v>
      </c>
      <c r="N602" s="2845"/>
      <c r="O602" s="298"/>
      <c r="P602" s="59"/>
      <c r="Q602" s="4062" t="s">
        <v>16070</v>
      </c>
      <c r="R602" s="2844"/>
      <c r="S602" s="268"/>
    </row>
    <row r="603" spans="1:19" ht="30.75" customHeight="1">
      <c r="A603" s="2037">
        <v>132</v>
      </c>
      <c r="B603" s="256" t="s">
        <v>2321</v>
      </c>
      <c r="C603" s="265" t="s">
        <v>14894</v>
      </c>
      <c r="D603" s="607" t="s">
        <v>15041</v>
      </c>
      <c r="E603" s="265" t="s">
        <v>15040</v>
      </c>
      <c r="F603" s="566"/>
      <c r="G603" s="3346" t="s">
        <v>14971</v>
      </c>
      <c r="H603" s="153">
        <v>514.61</v>
      </c>
      <c r="I603" s="153">
        <v>0</v>
      </c>
      <c r="J603" s="153">
        <v>514.61</v>
      </c>
      <c r="K603" s="273">
        <v>44915</v>
      </c>
      <c r="L603" s="19" t="s">
        <v>15086</v>
      </c>
      <c r="M603" s="7" t="s">
        <v>7984</v>
      </c>
      <c r="N603" s="2845"/>
      <c r="O603" s="298"/>
      <c r="P603" s="59"/>
      <c r="Q603" s="4062" t="s">
        <v>16071</v>
      </c>
      <c r="R603" s="2844"/>
      <c r="S603" s="268"/>
    </row>
    <row r="604" spans="1:19" ht="28.5" customHeight="1">
      <c r="A604" s="2037">
        <v>133</v>
      </c>
      <c r="B604" s="256" t="s">
        <v>2321</v>
      </c>
      <c r="C604" s="265" t="s">
        <v>14894</v>
      </c>
      <c r="D604" s="607" t="s">
        <v>15044</v>
      </c>
      <c r="E604" s="265" t="s">
        <v>15042</v>
      </c>
      <c r="F604" s="566"/>
      <c r="G604" s="3346" t="s">
        <v>15043</v>
      </c>
      <c r="H604" s="153">
        <v>13279.61</v>
      </c>
      <c r="I604" s="153">
        <v>0</v>
      </c>
      <c r="J604" s="153">
        <v>13279.61</v>
      </c>
      <c r="K604" s="273">
        <v>44915</v>
      </c>
      <c r="L604" s="19" t="s">
        <v>15086</v>
      </c>
      <c r="M604" s="7" t="s">
        <v>7984</v>
      </c>
      <c r="N604" s="2845"/>
      <c r="O604" s="298"/>
      <c r="P604" s="59"/>
      <c r="Q604" s="4062" t="s">
        <v>16072</v>
      </c>
      <c r="R604" s="2844"/>
      <c r="S604" s="268"/>
    </row>
    <row r="605" spans="1:19" ht="19.5" customHeight="1">
      <c r="A605" s="2037">
        <v>134</v>
      </c>
      <c r="B605" s="256" t="s">
        <v>2321</v>
      </c>
      <c r="C605" s="265" t="s">
        <v>14894</v>
      </c>
      <c r="D605" s="607" t="s">
        <v>15046</v>
      </c>
      <c r="E605" s="265" t="s">
        <v>15045</v>
      </c>
      <c r="F605" s="566"/>
      <c r="G605" s="3346" t="s">
        <v>14960</v>
      </c>
      <c r="H605" s="153">
        <v>1549.29</v>
      </c>
      <c r="I605" s="153">
        <v>0</v>
      </c>
      <c r="J605" s="153">
        <v>1549.29</v>
      </c>
      <c r="K605" s="273">
        <v>44915</v>
      </c>
      <c r="L605" s="19" t="s">
        <v>15086</v>
      </c>
      <c r="M605" s="7" t="s">
        <v>7984</v>
      </c>
      <c r="N605" s="2845"/>
      <c r="O605" s="298"/>
      <c r="P605" s="59"/>
      <c r="Q605" s="4062" t="s">
        <v>16073</v>
      </c>
      <c r="R605" s="2844"/>
      <c r="S605" s="268"/>
    </row>
    <row r="606" spans="1:19" ht="30" customHeight="1">
      <c r="A606" s="2037">
        <v>135</v>
      </c>
      <c r="B606" s="256" t="s">
        <v>2321</v>
      </c>
      <c r="C606" s="265" t="s">
        <v>14894</v>
      </c>
      <c r="D606" s="607" t="s">
        <v>15048</v>
      </c>
      <c r="E606" s="265" t="s">
        <v>15047</v>
      </c>
      <c r="F606" s="566"/>
      <c r="G606" s="3346" t="s">
        <v>14930</v>
      </c>
      <c r="H606" s="153">
        <v>7204.51</v>
      </c>
      <c r="I606" s="153">
        <v>0</v>
      </c>
      <c r="J606" s="153">
        <v>7204.51</v>
      </c>
      <c r="K606" s="273">
        <v>44915</v>
      </c>
      <c r="L606" s="19" t="s">
        <v>15086</v>
      </c>
      <c r="M606" s="7" t="s">
        <v>7984</v>
      </c>
      <c r="N606" s="2845"/>
      <c r="O606" s="298"/>
      <c r="P606" s="59"/>
      <c r="Q606" s="4062" t="s">
        <v>16074</v>
      </c>
      <c r="R606" s="2844"/>
      <c r="S606" s="268"/>
    </row>
    <row r="607" spans="1:19" ht="28.5" customHeight="1">
      <c r="A607" s="2037">
        <v>136</v>
      </c>
      <c r="B607" s="256" t="s">
        <v>2321</v>
      </c>
      <c r="C607" s="265" t="s">
        <v>14894</v>
      </c>
      <c r="D607" s="607" t="s">
        <v>15051</v>
      </c>
      <c r="E607" s="265" t="s">
        <v>15049</v>
      </c>
      <c r="F607" s="566"/>
      <c r="G607" s="3346" t="s">
        <v>15050</v>
      </c>
      <c r="H607" s="153">
        <v>72559.679999999993</v>
      </c>
      <c r="I607" s="153">
        <v>0</v>
      </c>
      <c r="J607" s="153">
        <v>72559.679999999993</v>
      </c>
      <c r="K607" s="273">
        <v>44915</v>
      </c>
      <c r="L607" s="19" t="s">
        <v>15086</v>
      </c>
      <c r="M607" s="7" t="s">
        <v>7984</v>
      </c>
      <c r="N607" s="2845"/>
      <c r="O607" s="298"/>
      <c r="P607" s="59"/>
      <c r="Q607" s="4062" t="s">
        <v>16075</v>
      </c>
      <c r="R607" s="2844"/>
      <c r="S607" s="268"/>
    </row>
    <row r="608" spans="1:19" ht="29.25" customHeight="1">
      <c r="A608" s="2037">
        <v>137</v>
      </c>
      <c r="B608" s="256" t="s">
        <v>2321</v>
      </c>
      <c r="C608" s="265" t="s">
        <v>14894</v>
      </c>
      <c r="D608" s="607" t="s">
        <v>15054</v>
      </c>
      <c r="E608" s="265" t="s">
        <v>15052</v>
      </c>
      <c r="F608" s="566"/>
      <c r="G608" s="3346" t="s">
        <v>15053</v>
      </c>
      <c r="H608" s="153">
        <v>4116.8599999999997</v>
      </c>
      <c r="I608" s="153">
        <v>0</v>
      </c>
      <c r="J608" s="153">
        <v>4116.8599999999997</v>
      </c>
      <c r="K608" s="273">
        <v>44915</v>
      </c>
      <c r="L608" s="19" t="s">
        <v>15086</v>
      </c>
      <c r="M608" s="7" t="s">
        <v>7984</v>
      </c>
      <c r="N608" s="2845"/>
      <c r="O608" s="298"/>
      <c r="P608" s="59"/>
      <c r="Q608" s="4062" t="s">
        <v>16076</v>
      </c>
      <c r="R608" s="2844"/>
      <c r="S608" s="268"/>
    </row>
    <row r="609" spans="1:19" ht="30" customHeight="1">
      <c r="A609" s="2037">
        <v>138</v>
      </c>
      <c r="B609" s="256" t="s">
        <v>2321</v>
      </c>
      <c r="C609" s="265" t="s">
        <v>14894</v>
      </c>
      <c r="D609" s="607" t="s">
        <v>15056</v>
      </c>
      <c r="E609" s="265" t="s">
        <v>15055</v>
      </c>
      <c r="F609" s="566"/>
      <c r="G609" s="3346" t="s">
        <v>14906</v>
      </c>
      <c r="H609" s="153">
        <v>6689.9</v>
      </c>
      <c r="I609" s="153">
        <v>0</v>
      </c>
      <c r="J609" s="153">
        <v>6689.9</v>
      </c>
      <c r="K609" s="273">
        <v>44915</v>
      </c>
      <c r="L609" s="19" t="s">
        <v>15086</v>
      </c>
      <c r="M609" s="7" t="s">
        <v>7984</v>
      </c>
      <c r="N609" s="2845"/>
      <c r="O609" s="298"/>
      <c r="P609" s="59"/>
      <c r="Q609" s="4062" t="s">
        <v>16077</v>
      </c>
      <c r="R609" s="2844"/>
      <c r="S609" s="268"/>
    </row>
    <row r="610" spans="1:19" ht="19.5" customHeight="1">
      <c r="A610" s="2037">
        <v>139</v>
      </c>
      <c r="B610" s="256" t="s">
        <v>2321</v>
      </c>
      <c r="C610" s="265" t="s">
        <v>14894</v>
      </c>
      <c r="D610" s="607" t="s">
        <v>15058</v>
      </c>
      <c r="E610" s="265" t="s">
        <v>15057</v>
      </c>
      <c r="F610" s="566"/>
      <c r="G610" s="3346" t="s">
        <v>14977</v>
      </c>
      <c r="H610" s="153">
        <v>8233.7199999999993</v>
      </c>
      <c r="I610" s="153">
        <v>0</v>
      </c>
      <c r="J610" s="153">
        <v>8233.7199999999993</v>
      </c>
      <c r="K610" s="273">
        <v>44915</v>
      </c>
      <c r="L610" s="19" t="s">
        <v>15086</v>
      </c>
      <c r="M610" s="7" t="s">
        <v>7984</v>
      </c>
      <c r="N610" s="2845"/>
      <c r="O610" s="298"/>
      <c r="P610" s="59"/>
      <c r="Q610" s="4062" t="s">
        <v>16078</v>
      </c>
      <c r="R610" s="2844"/>
      <c r="S610" s="268"/>
    </row>
    <row r="611" spans="1:19" ht="28.5" customHeight="1">
      <c r="A611" s="2037">
        <v>140</v>
      </c>
      <c r="B611" s="256" t="s">
        <v>2321</v>
      </c>
      <c r="C611" s="265" t="s">
        <v>14894</v>
      </c>
      <c r="D611" s="607" t="s">
        <v>15061</v>
      </c>
      <c r="E611" s="265" t="s">
        <v>15059</v>
      </c>
      <c r="F611" s="566"/>
      <c r="G611" s="3346" t="s">
        <v>15060</v>
      </c>
      <c r="H611" s="153">
        <v>10292.15</v>
      </c>
      <c r="I611" s="153">
        <v>0</v>
      </c>
      <c r="J611" s="153">
        <v>10292.15</v>
      </c>
      <c r="K611" s="273">
        <v>44915</v>
      </c>
      <c r="L611" s="19" t="s">
        <v>15086</v>
      </c>
      <c r="M611" s="7" t="s">
        <v>7984</v>
      </c>
      <c r="N611" s="2845"/>
      <c r="O611" s="298"/>
      <c r="P611" s="59"/>
      <c r="Q611" s="4062" t="s">
        <v>16079</v>
      </c>
      <c r="R611" s="2844"/>
      <c r="S611" s="268"/>
    </row>
    <row r="612" spans="1:19" ht="19.5" customHeight="1">
      <c r="A612" s="2037">
        <v>141</v>
      </c>
      <c r="B612" s="256" t="s">
        <v>2321</v>
      </c>
      <c r="C612" s="265" t="s">
        <v>14894</v>
      </c>
      <c r="D612" s="607" t="s">
        <v>15063</v>
      </c>
      <c r="E612" s="265" t="s">
        <v>15062</v>
      </c>
      <c r="F612" s="566"/>
      <c r="G612" s="3346" t="s">
        <v>14977</v>
      </c>
      <c r="H612" s="153">
        <v>8233.7199999999993</v>
      </c>
      <c r="I612" s="153">
        <v>0</v>
      </c>
      <c r="J612" s="153">
        <v>8233.7199999999993</v>
      </c>
      <c r="K612" s="273">
        <v>44915</v>
      </c>
      <c r="L612" s="19" t="s">
        <v>15086</v>
      </c>
      <c r="M612" s="7" t="s">
        <v>7984</v>
      </c>
      <c r="N612" s="2845"/>
      <c r="O612" s="298"/>
      <c r="P612" s="59"/>
      <c r="Q612" s="4062" t="s">
        <v>16080</v>
      </c>
      <c r="R612" s="2844"/>
      <c r="S612" s="268"/>
    </row>
    <row r="613" spans="1:19" ht="19.5" customHeight="1">
      <c r="A613" s="2037">
        <v>142</v>
      </c>
      <c r="B613" s="256" t="s">
        <v>2321</v>
      </c>
      <c r="C613" s="265" t="s">
        <v>14894</v>
      </c>
      <c r="D613" s="607" t="s">
        <v>15066</v>
      </c>
      <c r="E613" s="265" t="s">
        <v>15064</v>
      </c>
      <c r="F613" s="566"/>
      <c r="G613" s="3346" t="s">
        <v>15065</v>
      </c>
      <c r="H613" s="153">
        <v>99319.27</v>
      </c>
      <c r="I613" s="153">
        <v>0</v>
      </c>
      <c r="J613" s="153">
        <v>99319.27</v>
      </c>
      <c r="K613" s="273">
        <v>44915</v>
      </c>
      <c r="L613" s="19" t="s">
        <v>15086</v>
      </c>
      <c r="M613" s="7" t="s">
        <v>7984</v>
      </c>
      <c r="N613" s="2845"/>
      <c r="O613" s="298"/>
      <c r="P613" s="59"/>
      <c r="Q613" s="4062" t="s">
        <v>16081</v>
      </c>
      <c r="R613" s="2844"/>
      <c r="S613" s="268"/>
    </row>
    <row r="614" spans="1:19" ht="19.5" customHeight="1">
      <c r="A614" s="2037">
        <v>143</v>
      </c>
      <c r="B614" s="256" t="s">
        <v>2321</v>
      </c>
      <c r="C614" s="265" t="s">
        <v>14894</v>
      </c>
      <c r="D614" s="607" t="s">
        <v>15068</v>
      </c>
      <c r="E614" s="265" t="s">
        <v>15067</v>
      </c>
      <c r="F614" s="566"/>
      <c r="G614" s="3346" t="s">
        <v>14974</v>
      </c>
      <c r="H614" s="153">
        <v>7719.11</v>
      </c>
      <c r="I614" s="153">
        <v>0</v>
      </c>
      <c r="J614" s="153">
        <v>7719.11</v>
      </c>
      <c r="K614" s="273">
        <v>44915</v>
      </c>
      <c r="L614" s="19" t="s">
        <v>15086</v>
      </c>
      <c r="M614" s="7" t="s">
        <v>7984</v>
      </c>
      <c r="N614" s="2845"/>
      <c r="O614" s="298"/>
      <c r="P614" s="59"/>
      <c r="Q614" s="4062" t="s">
        <v>16082</v>
      </c>
      <c r="R614" s="2844"/>
      <c r="S614" s="268"/>
    </row>
    <row r="615" spans="1:19" ht="31.5" customHeight="1">
      <c r="A615" s="2037">
        <v>144</v>
      </c>
      <c r="B615" s="256" t="s">
        <v>2321</v>
      </c>
      <c r="C615" s="265" t="s">
        <v>14894</v>
      </c>
      <c r="D615" s="607" t="s">
        <v>15070</v>
      </c>
      <c r="E615" s="265" t="s">
        <v>15069</v>
      </c>
      <c r="F615" s="566"/>
      <c r="G615" s="3346" t="s">
        <v>14982</v>
      </c>
      <c r="H615" s="153">
        <v>9777.5400000000009</v>
      </c>
      <c r="I615" s="153">
        <v>0</v>
      </c>
      <c r="J615" s="153">
        <v>9777.5400000000009</v>
      </c>
      <c r="K615" s="273">
        <v>44915</v>
      </c>
      <c r="L615" s="19" t="s">
        <v>15086</v>
      </c>
      <c r="M615" s="7" t="s">
        <v>7984</v>
      </c>
      <c r="N615" s="2845"/>
      <c r="O615" s="298"/>
      <c r="P615" s="59"/>
      <c r="Q615" s="4062" t="s">
        <v>16083</v>
      </c>
      <c r="R615" s="2844"/>
      <c r="S615" s="268"/>
    </row>
    <row r="616" spans="1:19" ht="30" customHeight="1">
      <c r="A616" s="2037">
        <v>145</v>
      </c>
      <c r="B616" s="256" t="s">
        <v>2321</v>
      </c>
      <c r="C616" s="265" t="s">
        <v>14942</v>
      </c>
      <c r="D616" s="607" t="s">
        <v>15073</v>
      </c>
      <c r="E616" s="265" t="s">
        <v>15071</v>
      </c>
      <c r="F616" s="566"/>
      <c r="G616" s="3346" t="s">
        <v>15072</v>
      </c>
      <c r="H616" s="153">
        <v>6529.14</v>
      </c>
      <c r="I616" s="153">
        <v>0</v>
      </c>
      <c r="J616" s="153">
        <v>6529.14</v>
      </c>
      <c r="K616" s="273">
        <v>44915</v>
      </c>
      <c r="L616" s="19" t="s">
        <v>15086</v>
      </c>
      <c r="M616" s="7" t="s">
        <v>7984</v>
      </c>
      <c r="N616" s="2845"/>
      <c r="O616" s="298"/>
      <c r="P616" s="59"/>
      <c r="Q616" s="4062" t="s">
        <v>16084</v>
      </c>
      <c r="R616" s="2844"/>
      <c r="S616" s="268"/>
    </row>
    <row r="617" spans="1:19" ht="30" customHeight="1">
      <c r="A617" s="2037">
        <v>146</v>
      </c>
      <c r="B617" s="256" t="s">
        <v>2321</v>
      </c>
      <c r="C617" s="265" t="s">
        <v>15074</v>
      </c>
      <c r="D617" s="607" t="s">
        <v>15077</v>
      </c>
      <c r="E617" s="265" t="s">
        <v>15076</v>
      </c>
      <c r="F617" s="566"/>
      <c r="G617" s="3346" t="s">
        <v>15075</v>
      </c>
      <c r="H617" s="153">
        <v>5311.84</v>
      </c>
      <c r="I617" s="153">
        <v>0</v>
      </c>
      <c r="J617" s="153">
        <v>5311.84</v>
      </c>
      <c r="K617" s="273">
        <v>44915</v>
      </c>
      <c r="L617" s="19" t="s">
        <v>15086</v>
      </c>
      <c r="M617" s="7" t="s">
        <v>7984</v>
      </c>
      <c r="N617" s="2845"/>
      <c r="O617" s="298"/>
      <c r="P617" s="59"/>
      <c r="Q617" s="4062" t="s">
        <v>16085</v>
      </c>
      <c r="R617" s="2844"/>
      <c r="S617" s="268"/>
    </row>
    <row r="618" spans="1:19" ht="31.5" customHeight="1">
      <c r="A618" s="2037">
        <v>147</v>
      </c>
      <c r="B618" s="256" t="s">
        <v>2321</v>
      </c>
      <c r="C618" s="265" t="s">
        <v>14894</v>
      </c>
      <c r="D618" s="607" t="s">
        <v>15079</v>
      </c>
      <c r="E618" s="265" t="s">
        <v>15078</v>
      </c>
      <c r="F618" s="566"/>
      <c r="G618" s="3346" t="s">
        <v>14974</v>
      </c>
      <c r="H618" s="153">
        <v>7719.11</v>
      </c>
      <c r="I618" s="153">
        <v>0</v>
      </c>
      <c r="J618" s="153">
        <v>7719.11</v>
      </c>
      <c r="K618" s="273">
        <v>44915</v>
      </c>
      <c r="L618" s="19" t="s">
        <v>15086</v>
      </c>
      <c r="M618" s="7" t="s">
        <v>7984</v>
      </c>
      <c r="N618" s="2845"/>
      <c r="O618" s="298"/>
      <c r="P618" s="59"/>
      <c r="Q618" s="4062" t="s">
        <v>16086</v>
      </c>
      <c r="R618" s="2844"/>
      <c r="S618" s="268"/>
    </row>
    <row r="619" spans="1:19" ht="19.5" customHeight="1">
      <c r="A619" s="2037"/>
      <c r="B619" s="256"/>
      <c r="C619" s="265"/>
      <c r="D619" s="607"/>
      <c r="E619" s="265"/>
      <c r="F619" s="566"/>
      <c r="G619" s="2800"/>
      <c r="H619" s="153"/>
      <c r="I619" s="153"/>
      <c r="J619" s="153"/>
      <c r="K619" s="273"/>
      <c r="L619" s="19"/>
      <c r="M619" s="7"/>
      <c r="N619" s="2845"/>
      <c r="O619" s="298"/>
      <c r="P619" s="59"/>
      <c r="Q619" s="59"/>
      <c r="R619" s="2844"/>
      <c r="S619" s="268"/>
    </row>
    <row r="620" spans="1:19" s="1599" customFormat="1" ht="12.75" customHeight="1">
      <c r="A620" s="2588"/>
      <c r="B620" s="2770"/>
      <c r="C620" s="2743"/>
      <c r="D620" s="2771"/>
      <c r="E620" s="2589" t="s">
        <v>7340</v>
      </c>
      <c r="F620" s="2740">
        <f>SUM(F491:F619)</f>
        <v>59</v>
      </c>
      <c r="G620" s="2741">
        <f>SUM(G491:G619)</f>
        <v>27370.31</v>
      </c>
      <c r="H620" s="3029">
        <f>SUM(H491:H619)</f>
        <v>69084870.960000038</v>
      </c>
      <c r="I620" s="3029">
        <f>SUM(I491:I619)</f>
        <v>29495044.699999996</v>
      </c>
      <c r="J620" s="3029">
        <f>SUM(J491:J619)</f>
        <v>21757350.409999967</v>
      </c>
      <c r="K620" s="2772"/>
      <c r="L620" s="4453"/>
      <c r="M620" s="4453"/>
      <c r="N620" s="4453"/>
      <c r="O620" s="1915"/>
      <c r="P620" s="2744"/>
      <c r="Q620" s="2744"/>
      <c r="R620" s="1918"/>
      <c r="S620" s="1918"/>
    </row>
    <row r="621" spans="1:19" s="1616" customFormat="1" ht="12.75" customHeight="1">
      <c r="A621" s="2764"/>
      <c r="B621" s="2734"/>
      <c r="C621" s="2765"/>
      <c r="D621" s="2766"/>
      <c r="E621" s="2767" t="s">
        <v>9313</v>
      </c>
      <c r="F621" s="2735"/>
      <c r="G621" s="2768"/>
      <c r="H621" s="4131"/>
      <c r="I621" s="4131"/>
      <c r="J621" s="4131"/>
      <c r="K621" s="2755"/>
      <c r="L621" s="2769"/>
      <c r="M621" s="1848"/>
      <c r="N621" s="1790"/>
      <c r="O621" s="1814"/>
      <c r="P621" s="2179"/>
      <c r="Q621" s="2179"/>
      <c r="R621" s="1819"/>
      <c r="S621" s="1819"/>
    </row>
    <row r="622" spans="1:19" s="1631" customFormat="1" ht="12.75" customHeight="1">
      <c r="A622" s="2759"/>
      <c r="B622" s="4475" t="s">
        <v>7335</v>
      </c>
      <c r="C622" s="4475"/>
      <c r="D622" s="2760"/>
      <c r="E622" s="2761" t="s">
        <v>5937</v>
      </c>
      <c r="F622" s="2724">
        <f>F620-F621</f>
        <v>59</v>
      </c>
      <c r="G622" s="2762">
        <f>G620-G621</f>
        <v>27370.31</v>
      </c>
      <c r="H622" s="4132">
        <f>H620-H621</f>
        <v>69084870.960000038</v>
      </c>
      <c r="I622" s="4132">
        <f>I620-I621</f>
        <v>29495044.699999996</v>
      </c>
      <c r="J622" s="4132">
        <f>J620-J621</f>
        <v>21757350.409999967</v>
      </c>
      <c r="K622" s="2763"/>
      <c r="L622" s="2726"/>
      <c r="M622" s="2727"/>
      <c r="N622" s="2726"/>
      <c r="O622" s="2728"/>
      <c r="P622" s="2729"/>
      <c r="Q622" s="2729"/>
      <c r="R622" s="2730"/>
      <c r="S622" s="2730"/>
    </row>
    <row r="623" spans="1:19" s="1295" customFormat="1" ht="21.75" customHeight="1">
      <c r="A623" s="1971">
        <v>16</v>
      </c>
      <c r="B623" s="1281" t="s">
        <v>7335</v>
      </c>
      <c r="C623" s="1282" t="s">
        <v>18</v>
      </c>
      <c r="D623" s="1291" t="s">
        <v>1636</v>
      </c>
      <c r="E623" s="1283" t="s">
        <v>8484</v>
      </c>
      <c r="F623" s="1284">
        <v>1</v>
      </c>
      <c r="G623" s="1285">
        <v>1614</v>
      </c>
      <c r="H623" s="1286">
        <v>3110490</v>
      </c>
      <c r="I623" s="1287">
        <v>1083133.1599999999</v>
      </c>
      <c r="J623" s="1287">
        <v>10191377.470000001</v>
      </c>
      <c r="K623" s="1288">
        <v>44197</v>
      </c>
      <c r="L623" s="1289" t="s">
        <v>7967</v>
      </c>
      <c r="M623" s="1290" t="s">
        <v>7984</v>
      </c>
      <c r="N623" s="1291" t="s">
        <v>8485</v>
      </c>
      <c r="O623" s="1281" t="s">
        <v>8486</v>
      </c>
      <c r="P623" s="1292"/>
      <c r="Q623" s="4062" t="s">
        <v>16291</v>
      </c>
      <c r="R623" s="1293"/>
      <c r="S623" s="1294">
        <v>10777</v>
      </c>
    </row>
    <row r="624" spans="1:19" s="1295" customFormat="1" ht="21.75" customHeight="1">
      <c r="A624" s="1971">
        <v>48</v>
      </c>
      <c r="B624" s="1283" t="s">
        <v>7335</v>
      </c>
      <c r="C624" s="1296" t="s">
        <v>18</v>
      </c>
      <c r="D624" s="1972" t="s">
        <v>6574</v>
      </c>
      <c r="E624" s="1296" t="s">
        <v>3737</v>
      </c>
      <c r="F624" s="1284">
        <v>1</v>
      </c>
      <c r="G624" s="1297">
        <v>849</v>
      </c>
      <c r="H624" s="1298">
        <v>3223931</v>
      </c>
      <c r="I624" s="1299">
        <v>896741.19</v>
      </c>
      <c r="J624" s="1299">
        <v>7191701.4299999997</v>
      </c>
      <c r="K624" s="1300">
        <v>44197</v>
      </c>
      <c r="L624" s="1291" t="s">
        <v>7967</v>
      </c>
      <c r="M624" s="1290" t="s">
        <v>7984</v>
      </c>
      <c r="N624" s="1973" t="s">
        <v>2189</v>
      </c>
      <c r="O624" s="1281"/>
      <c r="P624" s="1301"/>
      <c r="Q624" s="4062" t="s">
        <v>16305</v>
      </c>
      <c r="R624" s="1293" t="s">
        <v>2189</v>
      </c>
      <c r="S624" s="1294">
        <v>10865</v>
      </c>
    </row>
    <row r="625" spans="1:20" s="1599" customFormat="1" ht="21.75" customHeight="1">
      <c r="A625" s="2024">
        <v>58</v>
      </c>
      <c r="B625" s="1593" t="s">
        <v>7335</v>
      </c>
      <c r="C625" s="2025" t="s">
        <v>18</v>
      </c>
      <c r="D625" s="1593" t="s">
        <v>1651</v>
      </c>
      <c r="E625" s="1593" t="s">
        <v>24</v>
      </c>
      <c r="F625" s="2026">
        <v>1</v>
      </c>
      <c r="G625" s="2027">
        <v>254</v>
      </c>
      <c r="H625" s="2028">
        <v>139057</v>
      </c>
      <c r="I625" s="2029">
        <v>139057</v>
      </c>
      <c r="J625" s="2029">
        <v>743661.92</v>
      </c>
      <c r="K625" s="2030">
        <v>44197</v>
      </c>
      <c r="L625" s="2031" t="s">
        <v>7967</v>
      </c>
      <c r="M625" s="2032" t="s">
        <v>7984</v>
      </c>
      <c r="N625" s="2033" t="s">
        <v>5239</v>
      </c>
      <c r="O625" s="1915" t="s">
        <v>14702</v>
      </c>
      <c r="P625" s="2034"/>
      <c r="Q625" s="4062" t="s">
        <v>16306</v>
      </c>
      <c r="R625" s="2035" t="s">
        <v>2190</v>
      </c>
      <c r="S625" s="2036">
        <v>10847</v>
      </c>
    </row>
    <row r="626" spans="1:20" s="1599" customFormat="1" ht="21.75" customHeight="1">
      <c r="A626" s="2037">
        <v>60</v>
      </c>
      <c r="B626" s="2038" t="s">
        <v>7335</v>
      </c>
      <c r="C626" s="2039" t="s">
        <v>19</v>
      </c>
      <c r="D626" s="2031" t="s">
        <v>1652</v>
      </c>
      <c r="E626" s="2031" t="s">
        <v>22</v>
      </c>
      <c r="F626" s="2040">
        <v>1</v>
      </c>
      <c r="G626" s="2041">
        <v>86</v>
      </c>
      <c r="H626" s="2042">
        <v>1075864</v>
      </c>
      <c r="I626" s="2043">
        <v>266949.96000000002</v>
      </c>
      <c r="J626" s="2043">
        <v>357261.64</v>
      </c>
      <c r="K626" s="2044">
        <v>44197</v>
      </c>
      <c r="L626" s="1593" t="s">
        <v>7967</v>
      </c>
      <c r="M626" s="2032" t="s">
        <v>7984</v>
      </c>
      <c r="N626" s="2033" t="s">
        <v>5239</v>
      </c>
      <c r="O626" s="1915" t="s">
        <v>14702</v>
      </c>
      <c r="P626" s="1990"/>
      <c r="Q626" s="4062" t="s">
        <v>16292</v>
      </c>
      <c r="R626" s="2045" t="s">
        <v>2190</v>
      </c>
      <c r="S626" s="2036">
        <v>10873</v>
      </c>
    </row>
    <row r="627" spans="1:20" s="1599" customFormat="1" ht="21.75" customHeight="1">
      <c r="A627" s="2037">
        <v>61</v>
      </c>
      <c r="B627" s="1915" t="s">
        <v>7335</v>
      </c>
      <c r="C627" s="2025" t="s">
        <v>21</v>
      </c>
      <c r="D627" s="1593" t="s">
        <v>1653</v>
      </c>
      <c r="E627" s="1593" t="s">
        <v>23</v>
      </c>
      <c r="F627" s="2040">
        <v>1</v>
      </c>
      <c r="G627" s="2041">
        <v>363</v>
      </c>
      <c r="H627" s="2028">
        <v>1258834</v>
      </c>
      <c r="I627" s="2029">
        <v>1107137.6200000001</v>
      </c>
      <c r="J627" s="2029">
        <v>852745.15</v>
      </c>
      <c r="K627" s="1913">
        <v>44197</v>
      </c>
      <c r="L627" s="1597" t="s">
        <v>7967</v>
      </c>
      <c r="M627" s="2032" t="s">
        <v>7984</v>
      </c>
      <c r="N627" s="2033" t="s">
        <v>5239</v>
      </c>
      <c r="O627" s="1915" t="s">
        <v>14702</v>
      </c>
      <c r="P627" s="1916"/>
      <c r="Q627" s="4062" t="s">
        <v>16307</v>
      </c>
      <c r="R627" s="2045" t="s">
        <v>2190</v>
      </c>
      <c r="S627" s="2036">
        <v>10826</v>
      </c>
    </row>
    <row r="628" spans="1:20" s="1599" customFormat="1" ht="21.75" customHeight="1">
      <c r="A628" s="2037">
        <v>62</v>
      </c>
      <c r="B628" s="1915" t="s">
        <v>7335</v>
      </c>
      <c r="C628" s="2025" t="s">
        <v>20</v>
      </c>
      <c r="D628" s="1593" t="s">
        <v>1654</v>
      </c>
      <c r="E628" s="2025" t="s">
        <v>3739</v>
      </c>
      <c r="F628" s="2040">
        <v>1</v>
      </c>
      <c r="G628" s="2041">
        <v>578</v>
      </c>
      <c r="H628" s="1910">
        <v>2142000</v>
      </c>
      <c r="I628" s="2046">
        <v>578340</v>
      </c>
      <c r="J628" s="2046">
        <v>3650337.31</v>
      </c>
      <c r="K628" s="1913">
        <v>44197</v>
      </c>
      <c r="L628" s="1597" t="s">
        <v>7967</v>
      </c>
      <c r="M628" s="2032" t="s">
        <v>7984</v>
      </c>
      <c r="N628" s="2033" t="s">
        <v>5239</v>
      </c>
      <c r="O628" s="1915" t="s">
        <v>14702</v>
      </c>
      <c r="P628" s="1916"/>
      <c r="Q628" s="4062" t="s">
        <v>16308</v>
      </c>
      <c r="R628" s="1917" t="s">
        <v>2187</v>
      </c>
      <c r="S628" s="2047">
        <v>10877</v>
      </c>
      <c r="T628" s="2048"/>
    </row>
    <row r="629" spans="1:20" ht="21.75" customHeight="1">
      <c r="A629" s="1939">
        <v>105</v>
      </c>
      <c r="B629" s="132" t="s">
        <v>7335</v>
      </c>
      <c r="C629" s="93" t="s">
        <v>3191</v>
      </c>
      <c r="D629" s="93" t="s">
        <v>2354</v>
      </c>
      <c r="E629" s="298" t="s">
        <v>4133</v>
      </c>
      <c r="F629" s="577">
        <v>1</v>
      </c>
      <c r="G629" s="376">
        <v>0</v>
      </c>
      <c r="H629" s="47">
        <v>5200</v>
      </c>
      <c r="I629" s="47">
        <f>H629-R629</f>
        <v>5200</v>
      </c>
      <c r="J629" s="48">
        <v>0</v>
      </c>
      <c r="K629" s="242">
        <v>44197</v>
      </c>
      <c r="L629" s="16" t="s">
        <v>7967</v>
      </c>
      <c r="M629" s="101" t="s">
        <v>7984</v>
      </c>
      <c r="N629" s="7" t="s">
        <v>2186</v>
      </c>
      <c r="O629" s="57"/>
      <c r="P629" s="162"/>
      <c r="Q629" s="162"/>
      <c r="R629" s="95"/>
      <c r="S629" s="127">
        <v>11090</v>
      </c>
    </row>
    <row r="630" spans="1:20" ht="21.75" customHeight="1">
      <c r="A630" s="1939">
        <v>106</v>
      </c>
      <c r="B630" s="132" t="s">
        <v>7335</v>
      </c>
      <c r="C630" s="93" t="s">
        <v>14798</v>
      </c>
      <c r="D630" s="93" t="s">
        <v>3192</v>
      </c>
      <c r="E630" s="319" t="s">
        <v>6573</v>
      </c>
      <c r="F630" s="577">
        <v>1</v>
      </c>
      <c r="G630" s="376">
        <v>308.39999999999998</v>
      </c>
      <c r="H630" s="47">
        <v>1643071</v>
      </c>
      <c r="I630" s="47">
        <v>1502098.01</v>
      </c>
      <c r="J630" s="48">
        <v>3333742.37</v>
      </c>
      <c r="K630" s="242">
        <v>44197</v>
      </c>
      <c r="L630" s="16" t="s">
        <v>7967</v>
      </c>
      <c r="M630" s="101" t="s">
        <v>7984</v>
      </c>
      <c r="N630" s="7" t="s">
        <v>2186</v>
      </c>
      <c r="O630" s="57"/>
      <c r="P630" s="162"/>
      <c r="Q630" s="162" t="s">
        <v>16087</v>
      </c>
      <c r="R630" s="95"/>
      <c r="S630" s="127">
        <v>10819</v>
      </c>
    </row>
    <row r="631" spans="1:20" ht="21.75" customHeight="1">
      <c r="B631" s="132"/>
      <c r="C631" s="93"/>
      <c r="D631" s="93"/>
      <c r="E631" s="319"/>
      <c r="F631" s="578"/>
      <c r="G631" s="376"/>
      <c r="H631" s="47"/>
      <c r="I631" s="47"/>
      <c r="J631" s="48"/>
      <c r="K631" s="242"/>
      <c r="L631" s="16"/>
      <c r="M631" s="101"/>
      <c r="N631" s="7"/>
      <c r="O631" s="57"/>
      <c r="P631" s="162"/>
      <c r="Q631" s="162"/>
      <c r="R631" s="95"/>
      <c r="S631" s="127"/>
    </row>
    <row r="632" spans="1:20" s="2745" customFormat="1" ht="21" customHeight="1">
      <c r="A632" s="2588"/>
      <c r="B632" s="2770"/>
      <c r="C632" s="2743"/>
      <c r="D632" s="1907"/>
      <c r="E632" s="2594" t="s">
        <v>7339</v>
      </c>
      <c r="F632" s="2590">
        <f>SUM(F623:F631)</f>
        <v>8</v>
      </c>
      <c r="G632" s="4119">
        <f>SUM(G623:G631)</f>
        <v>4052.4</v>
      </c>
      <c r="H632" s="1911">
        <f>SUM(H623:H631)</f>
        <v>12598447</v>
      </c>
      <c r="I632" s="1911">
        <f>SUM(I623:I631)</f>
        <v>5578656.9399999995</v>
      </c>
      <c r="J632" s="1911">
        <f>SUM(J623:J631)</f>
        <v>26320827.289999999</v>
      </c>
      <c r="K632" s="1913"/>
      <c r="L632" s="1593"/>
      <c r="M632" s="2847"/>
      <c r="N632" s="1593"/>
      <c r="O632" s="1915"/>
      <c r="P632" s="4120"/>
      <c r="Q632" s="4120"/>
      <c r="R632" s="2045"/>
      <c r="S632" s="2018"/>
    </row>
    <row r="633" spans="1:20" s="1671" customFormat="1" ht="15.75" customHeight="1">
      <c r="A633" s="1610"/>
      <c r="B633" s="2609"/>
      <c r="C633" s="1665"/>
      <c r="D633" s="1665"/>
      <c r="E633" s="2734" t="s">
        <v>9313</v>
      </c>
      <c r="F633" s="2735"/>
      <c r="G633" s="4118"/>
      <c r="H633" s="1612"/>
      <c r="I633" s="1612"/>
      <c r="J633" s="1612"/>
      <c r="K633" s="1818"/>
      <c r="L633" s="1806"/>
      <c r="M633" s="2655"/>
      <c r="N633" s="1806"/>
      <c r="O633" s="1814"/>
      <c r="P633" s="2180"/>
      <c r="Q633" s="2180"/>
      <c r="R633" s="2675"/>
      <c r="S633" s="1708"/>
    </row>
    <row r="634" spans="1:20" s="1684" customFormat="1" ht="15.75" customHeight="1">
      <c r="A634" s="2200"/>
      <c r="B634" s="4465" t="s">
        <v>7341</v>
      </c>
      <c r="C634" s="4467"/>
      <c r="D634" s="1678"/>
      <c r="E634" s="2723" t="s">
        <v>5937</v>
      </c>
      <c r="F634" s="2724">
        <f>F632-F633</f>
        <v>8</v>
      </c>
      <c r="G634" s="2746">
        <f>G632-G633</f>
        <v>4052.4</v>
      </c>
      <c r="H634" s="2483">
        <f>H632-H633</f>
        <v>12598447</v>
      </c>
      <c r="I634" s="2483">
        <f>I632-I633</f>
        <v>5578656.9399999995</v>
      </c>
      <c r="J634" s="2483">
        <f>J632-J633</f>
        <v>26320827.289999999</v>
      </c>
      <c r="K634" s="2719"/>
      <c r="L634" s="2747"/>
      <c r="M634" s="2748"/>
      <c r="N634" s="2747"/>
      <c r="O634" s="2728"/>
      <c r="P634" s="2749"/>
      <c r="Q634" s="2749"/>
      <c r="R634" s="2750"/>
      <c r="S634" s="2751"/>
    </row>
    <row r="635" spans="1:20" ht="21.75" customHeight="1">
      <c r="A635" s="252">
        <v>1</v>
      </c>
      <c r="B635" s="57" t="s">
        <v>7341</v>
      </c>
      <c r="C635" s="18" t="s">
        <v>10094</v>
      </c>
      <c r="D635" s="7" t="s">
        <v>1633</v>
      </c>
      <c r="E635" s="7" t="s">
        <v>4133</v>
      </c>
      <c r="F635" s="61">
        <v>1</v>
      </c>
      <c r="G635" s="363">
        <v>72</v>
      </c>
      <c r="H635" s="3028">
        <v>4847.12</v>
      </c>
      <c r="I635" s="38">
        <v>0</v>
      </c>
      <c r="J635" s="48">
        <v>0</v>
      </c>
      <c r="K635" s="242">
        <v>44651</v>
      </c>
      <c r="L635" s="16" t="s">
        <v>15807</v>
      </c>
      <c r="M635" s="101" t="s">
        <v>7984</v>
      </c>
      <c r="N635" s="7" t="s">
        <v>2186</v>
      </c>
      <c r="O635" s="57"/>
      <c r="P635" s="162"/>
      <c r="Q635" s="162"/>
      <c r="R635" s="95"/>
      <c r="S635" s="127"/>
    </row>
    <row r="636" spans="1:20" ht="21.75" customHeight="1">
      <c r="A636" s="1594">
        <v>2</v>
      </c>
      <c r="B636" s="57" t="s">
        <v>7341</v>
      </c>
      <c r="C636" s="18" t="s">
        <v>10094</v>
      </c>
      <c r="D636" s="7" t="s">
        <v>1634</v>
      </c>
      <c r="E636" s="7" t="s">
        <v>4133</v>
      </c>
      <c r="F636" s="61">
        <v>1</v>
      </c>
      <c r="G636" s="363">
        <v>849</v>
      </c>
      <c r="H636" s="3028">
        <v>57155.57</v>
      </c>
      <c r="I636" s="38">
        <v>0</v>
      </c>
      <c r="J636" s="48">
        <v>0</v>
      </c>
      <c r="K636" s="242">
        <v>44651</v>
      </c>
      <c r="L636" s="16" t="s">
        <v>15807</v>
      </c>
      <c r="M636" s="101" t="s">
        <v>7984</v>
      </c>
      <c r="N636" s="7" t="s">
        <v>2186</v>
      </c>
      <c r="O636" s="57"/>
      <c r="P636" s="162"/>
      <c r="Q636" s="162"/>
      <c r="R636" s="95"/>
      <c r="S636" s="127"/>
    </row>
    <row r="637" spans="1:20" ht="21.75" customHeight="1">
      <c r="A637" s="252">
        <v>3</v>
      </c>
      <c r="B637" s="57" t="s">
        <v>7341</v>
      </c>
      <c r="C637" s="18" t="s">
        <v>10094</v>
      </c>
      <c r="D637" s="7" t="s">
        <v>1635</v>
      </c>
      <c r="E637" s="7" t="s">
        <v>4133</v>
      </c>
      <c r="F637" s="61">
        <v>1</v>
      </c>
      <c r="G637" s="363">
        <v>166</v>
      </c>
      <c r="H637" s="3028">
        <v>11175.29</v>
      </c>
      <c r="I637" s="38">
        <v>0</v>
      </c>
      <c r="J637" s="48">
        <v>0</v>
      </c>
      <c r="K637" s="242">
        <v>44651</v>
      </c>
      <c r="L637" s="16" t="s">
        <v>15807</v>
      </c>
      <c r="M637" s="101" t="s">
        <v>7984</v>
      </c>
      <c r="N637" s="7" t="s">
        <v>2186</v>
      </c>
      <c r="O637" s="57"/>
      <c r="P637" s="162"/>
      <c r="Q637" s="162"/>
      <c r="R637" s="95"/>
      <c r="S637" s="127"/>
    </row>
    <row r="638" spans="1:20" ht="21.75" customHeight="1">
      <c r="A638" s="252">
        <v>4</v>
      </c>
      <c r="B638" s="57" t="s">
        <v>7341</v>
      </c>
      <c r="C638" s="18" t="s">
        <v>10094</v>
      </c>
      <c r="D638" s="7" t="s">
        <v>1637</v>
      </c>
      <c r="E638" s="18" t="s">
        <v>3731</v>
      </c>
      <c r="F638" s="61">
        <v>1</v>
      </c>
      <c r="G638" s="363">
        <v>303</v>
      </c>
      <c r="H638" s="3028">
        <v>20398.28</v>
      </c>
      <c r="I638" s="38">
        <v>0</v>
      </c>
      <c r="J638" s="48">
        <v>0</v>
      </c>
      <c r="K638" s="242">
        <v>44651</v>
      </c>
      <c r="L638" s="16" t="s">
        <v>15807</v>
      </c>
      <c r="M638" s="101" t="s">
        <v>7984</v>
      </c>
      <c r="N638" s="7" t="s">
        <v>2186</v>
      </c>
      <c r="O638" s="57"/>
      <c r="P638" s="162"/>
      <c r="Q638" s="4065" t="s">
        <v>16329</v>
      </c>
      <c r="R638" s="95"/>
      <c r="S638" s="127"/>
    </row>
    <row r="639" spans="1:20" ht="21.75" customHeight="1">
      <c r="A639" s="252">
        <v>5</v>
      </c>
      <c r="B639" s="57" t="s">
        <v>7341</v>
      </c>
      <c r="C639" s="18" t="s">
        <v>10094</v>
      </c>
      <c r="D639" s="7" t="s">
        <v>1638</v>
      </c>
      <c r="E639" s="18" t="s">
        <v>3732</v>
      </c>
      <c r="F639" s="61">
        <v>1</v>
      </c>
      <c r="G639" s="363">
        <v>1020</v>
      </c>
      <c r="H639" s="3028">
        <v>68667.47</v>
      </c>
      <c r="I639" s="38">
        <v>0</v>
      </c>
      <c r="J639" s="48">
        <v>0</v>
      </c>
      <c r="K639" s="242">
        <v>44651</v>
      </c>
      <c r="L639" s="16" t="s">
        <v>15807</v>
      </c>
      <c r="M639" s="101" t="s">
        <v>7984</v>
      </c>
      <c r="N639" s="7" t="s">
        <v>2186</v>
      </c>
      <c r="O639" s="57"/>
      <c r="P639" s="162"/>
      <c r="Q639" s="4065" t="s">
        <v>16329</v>
      </c>
      <c r="R639" s="95"/>
      <c r="S639" s="127"/>
    </row>
    <row r="640" spans="1:20" ht="21.75" customHeight="1">
      <c r="A640" s="252">
        <v>6</v>
      </c>
      <c r="B640" s="57" t="s">
        <v>7341</v>
      </c>
      <c r="C640" s="18" t="s">
        <v>10094</v>
      </c>
      <c r="D640" s="7" t="s">
        <v>1639</v>
      </c>
      <c r="E640" s="18" t="s">
        <v>3733</v>
      </c>
      <c r="F640" s="61">
        <v>1</v>
      </c>
      <c r="G640" s="363">
        <v>849</v>
      </c>
      <c r="H640" s="3028">
        <v>57155.57</v>
      </c>
      <c r="I640" s="38">
        <v>0</v>
      </c>
      <c r="J640" s="48">
        <v>0</v>
      </c>
      <c r="K640" s="242">
        <v>44651</v>
      </c>
      <c r="L640" s="16" t="s">
        <v>15807</v>
      </c>
      <c r="M640" s="101" t="s">
        <v>7984</v>
      </c>
      <c r="N640" s="7" t="s">
        <v>2186</v>
      </c>
      <c r="O640" s="57"/>
      <c r="P640" s="162"/>
      <c r="Q640" s="4065" t="s">
        <v>16329</v>
      </c>
      <c r="R640" s="95"/>
      <c r="S640" s="127"/>
    </row>
    <row r="641" spans="1:19" ht="21.75" customHeight="1">
      <c r="A641" s="252">
        <v>7</v>
      </c>
      <c r="B641" s="57" t="s">
        <v>7341</v>
      </c>
      <c r="C641" s="18" t="s">
        <v>10094</v>
      </c>
      <c r="D641" s="7" t="s">
        <v>1640</v>
      </c>
      <c r="E641" s="18" t="s">
        <v>3734</v>
      </c>
      <c r="F641" s="61">
        <v>1</v>
      </c>
      <c r="G641" s="363">
        <v>849</v>
      </c>
      <c r="H641" s="3028">
        <v>57155.57</v>
      </c>
      <c r="I641" s="38">
        <v>0</v>
      </c>
      <c r="J641" s="48">
        <v>0</v>
      </c>
      <c r="K641" s="242">
        <v>44651</v>
      </c>
      <c r="L641" s="16" t="s">
        <v>15807</v>
      </c>
      <c r="M641" s="101" t="s">
        <v>7984</v>
      </c>
      <c r="N641" s="7" t="s">
        <v>2186</v>
      </c>
      <c r="O641" s="57"/>
      <c r="P641" s="162"/>
      <c r="Q641" s="4065" t="s">
        <v>16329</v>
      </c>
      <c r="R641" s="95"/>
      <c r="S641" s="127"/>
    </row>
    <row r="642" spans="1:19" ht="21.75" customHeight="1">
      <c r="A642" s="252">
        <v>8</v>
      </c>
      <c r="B642" s="57" t="s">
        <v>7341</v>
      </c>
      <c r="C642" s="18" t="s">
        <v>10094</v>
      </c>
      <c r="D642" s="7" t="s">
        <v>1641</v>
      </c>
      <c r="E642" s="7" t="s">
        <v>4133</v>
      </c>
      <c r="F642" s="61">
        <v>1</v>
      </c>
      <c r="G642" s="363">
        <v>849</v>
      </c>
      <c r="H642" s="3028">
        <v>57155.57</v>
      </c>
      <c r="I642" s="38">
        <v>0</v>
      </c>
      <c r="J642" s="48">
        <v>0</v>
      </c>
      <c r="K642" s="242">
        <v>44651</v>
      </c>
      <c r="L642" s="16" t="s">
        <v>15807</v>
      </c>
      <c r="M642" s="101" t="s">
        <v>7984</v>
      </c>
      <c r="N642" s="7" t="s">
        <v>2186</v>
      </c>
      <c r="O642" s="57"/>
      <c r="P642" s="162"/>
      <c r="Q642" s="162"/>
      <c r="R642" s="95"/>
      <c r="S642" s="127"/>
    </row>
    <row r="643" spans="1:19" ht="21.75" customHeight="1">
      <c r="A643" s="252">
        <v>9</v>
      </c>
      <c r="B643" s="57" t="s">
        <v>7341</v>
      </c>
      <c r="C643" s="18" t="s">
        <v>10094</v>
      </c>
      <c r="D643" s="7" t="s">
        <v>1642</v>
      </c>
      <c r="E643" s="7" t="s">
        <v>4133</v>
      </c>
      <c r="F643" s="61">
        <v>1</v>
      </c>
      <c r="G643" s="363">
        <v>849</v>
      </c>
      <c r="H643" s="3028">
        <v>57155.57</v>
      </c>
      <c r="I643" s="38">
        <v>0</v>
      </c>
      <c r="J643" s="48">
        <v>0</v>
      </c>
      <c r="K643" s="242">
        <v>44651</v>
      </c>
      <c r="L643" s="16" t="s">
        <v>15807</v>
      </c>
      <c r="M643" s="101" t="s">
        <v>7984</v>
      </c>
      <c r="N643" s="7" t="s">
        <v>2186</v>
      </c>
      <c r="O643" s="57"/>
      <c r="P643" s="162"/>
      <c r="Q643" s="162"/>
      <c r="R643" s="95"/>
      <c r="S643" s="127"/>
    </row>
    <row r="644" spans="1:19" ht="21.75" customHeight="1">
      <c r="A644" s="252">
        <v>10</v>
      </c>
      <c r="B644" s="57" t="s">
        <v>7341</v>
      </c>
      <c r="C644" s="18" t="s">
        <v>10094</v>
      </c>
      <c r="D644" s="7" t="s">
        <v>1643</v>
      </c>
      <c r="E644" s="7" t="s">
        <v>4133</v>
      </c>
      <c r="F644" s="61">
        <v>1</v>
      </c>
      <c r="G644" s="363">
        <v>849</v>
      </c>
      <c r="H644" s="3028">
        <v>57155.57</v>
      </c>
      <c r="I644" s="38">
        <v>0</v>
      </c>
      <c r="J644" s="48">
        <v>0</v>
      </c>
      <c r="K644" s="242">
        <v>44651</v>
      </c>
      <c r="L644" s="16" t="s">
        <v>15807</v>
      </c>
      <c r="M644" s="101" t="s">
        <v>7984</v>
      </c>
      <c r="N644" s="7" t="s">
        <v>2186</v>
      </c>
      <c r="O644" s="57"/>
      <c r="P644" s="162"/>
      <c r="Q644" s="162"/>
      <c r="R644" s="95"/>
      <c r="S644" s="127"/>
    </row>
    <row r="645" spans="1:19" ht="21.75" customHeight="1">
      <c r="A645" s="252">
        <v>11</v>
      </c>
      <c r="B645" s="57" t="s">
        <v>7341</v>
      </c>
      <c r="C645" s="18" t="s">
        <v>10094</v>
      </c>
      <c r="D645" s="7" t="s">
        <v>1644</v>
      </c>
      <c r="E645" s="7" t="s">
        <v>4133</v>
      </c>
      <c r="F645" s="61">
        <v>1</v>
      </c>
      <c r="G645" s="363">
        <v>841</v>
      </c>
      <c r="H645" s="3028">
        <v>56617</v>
      </c>
      <c r="I645" s="38">
        <v>0</v>
      </c>
      <c r="J645" s="48">
        <v>0</v>
      </c>
      <c r="K645" s="242">
        <v>44651</v>
      </c>
      <c r="L645" s="16" t="s">
        <v>15807</v>
      </c>
      <c r="M645" s="101" t="s">
        <v>7984</v>
      </c>
      <c r="N645" s="7" t="s">
        <v>2186</v>
      </c>
      <c r="O645" s="57"/>
      <c r="P645" s="162"/>
      <c r="Q645" s="162"/>
      <c r="R645" s="95"/>
      <c r="S645" s="127"/>
    </row>
    <row r="646" spans="1:19" ht="21.75" customHeight="1">
      <c r="A646" s="252">
        <v>12</v>
      </c>
      <c r="B646" s="57" t="s">
        <v>7341</v>
      </c>
      <c r="C646" s="18" t="s">
        <v>10094</v>
      </c>
      <c r="D646" s="7" t="s">
        <v>1645</v>
      </c>
      <c r="E646" s="18" t="s">
        <v>3735</v>
      </c>
      <c r="F646" s="61">
        <v>1</v>
      </c>
      <c r="G646" s="363">
        <v>677</v>
      </c>
      <c r="H646" s="3028">
        <v>45576.35</v>
      </c>
      <c r="I646" s="38">
        <v>0</v>
      </c>
      <c r="J646" s="48">
        <v>0</v>
      </c>
      <c r="K646" s="242">
        <v>44651</v>
      </c>
      <c r="L646" s="16" t="s">
        <v>15807</v>
      </c>
      <c r="M646" s="101" t="s">
        <v>7984</v>
      </c>
      <c r="N646" s="7" t="s">
        <v>2186</v>
      </c>
      <c r="O646" s="57"/>
      <c r="P646" s="162"/>
      <c r="Q646" s="4065" t="s">
        <v>16329</v>
      </c>
      <c r="R646" s="95"/>
      <c r="S646" s="127"/>
    </row>
    <row r="647" spans="1:19" ht="21.75" customHeight="1">
      <c r="A647" s="252">
        <v>13</v>
      </c>
      <c r="B647" s="57" t="s">
        <v>7341</v>
      </c>
      <c r="C647" s="18" t="s">
        <v>10094</v>
      </c>
      <c r="D647" s="7" t="s">
        <v>1646</v>
      </c>
      <c r="E647" s="7" t="s">
        <v>4133</v>
      </c>
      <c r="F647" s="61">
        <v>1</v>
      </c>
      <c r="G647" s="363">
        <v>806</v>
      </c>
      <c r="H647" s="3028">
        <v>54260.77</v>
      </c>
      <c r="I647" s="38">
        <v>0</v>
      </c>
      <c r="J647" s="48">
        <v>0</v>
      </c>
      <c r="K647" s="242">
        <v>44651</v>
      </c>
      <c r="L647" s="16" t="s">
        <v>15807</v>
      </c>
      <c r="M647" s="101" t="s">
        <v>7984</v>
      </c>
      <c r="N647" s="7" t="s">
        <v>2186</v>
      </c>
      <c r="O647" s="57"/>
      <c r="P647" s="162"/>
      <c r="Q647" s="162"/>
      <c r="R647" s="95"/>
      <c r="S647" s="127"/>
    </row>
    <row r="648" spans="1:19" ht="21.75" customHeight="1">
      <c r="A648" s="252">
        <v>14</v>
      </c>
      <c r="B648" s="57" t="s">
        <v>7341</v>
      </c>
      <c r="C648" s="18" t="s">
        <v>10094</v>
      </c>
      <c r="D648" s="7" t="s">
        <v>1647</v>
      </c>
      <c r="E648" s="7" t="s">
        <v>4133</v>
      </c>
      <c r="F648" s="61">
        <v>1</v>
      </c>
      <c r="G648" s="363">
        <v>806</v>
      </c>
      <c r="H648" s="3028">
        <v>54260.77</v>
      </c>
      <c r="I648" s="38">
        <v>0</v>
      </c>
      <c r="J648" s="48">
        <v>0</v>
      </c>
      <c r="K648" s="242">
        <v>44651</v>
      </c>
      <c r="L648" s="16" t="s">
        <v>15807</v>
      </c>
      <c r="M648" s="101" t="s">
        <v>7984</v>
      </c>
      <c r="N648" s="7" t="s">
        <v>2186</v>
      </c>
      <c r="O648" s="57"/>
      <c r="P648" s="162"/>
      <c r="Q648" s="162"/>
      <c r="R648" s="95"/>
      <c r="S648" s="127"/>
    </row>
    <row r="649" spans="1:19" ht="21.75" customHeight="1">
      <c r="A649" s="252">
        <v>15</v>
      </c>
      <c r="B649" s="57" t="s">
        <v>7341</v>
      </c>
      <c r="C649" s="18" t="s">
        <v>10094</v>
      </c>
      <c r="D649" s="7" t="s">
        <v>1648</v>
      </c>
      <c r="E649" s="7" t="s">
        <v>4133</v>
      </c>
      <c r="F649" s="61">
        <v>1</v>
      </c>
      <c r="G649" s="363">
        <v>806</v>
      </c>
      <c r="H649" s="3028">
        <v>54260.77</v>
      </c>
      <c r="I649" s="38">
        <v>0</v>
      </c>
      <c r="J649" s="48">
        <v>0</v>
      </c>
      <c r="K649" s="242">
        <v>44651</v>
      </c>
      <c r="L649" s="16" t="s">
        <v>15807</v>
      </c>
      <c r="M649" s="101" t="s">
        <v>7984</v>
      </c>
      <c r="N649" s="7" t="s">
        <v>2186</v>
      </c>
      <c r="O649" s="57"/>
      <c r="P649" s="162"/>
      <c r="Q649" s="162"/>
      <c r="R649" s="95"/>
      <c r="S649" s="127"/>
    </row>
    <row r="650" spans="1:19" ht="21.75" customHeight="1">
      <c r="A650" s="252">
        <v>16</v>
      </c>
      <c r="B650" s="57" t="s">
        <v>7341</v>
      </c>
      <c r="C650" s="18" t="s">
        <v>10094</v>
      </c>
      <c r="D650" s="7" t="s">
        <v>1649</v>
      </c>
      <c r="E650" s="18" t="s">
        <v>3736</v>
      </c>
      <c r="F650" s="61">
        <v>1</v>
      </c>
      <c r="G650" s="363">
        <v>1026</v>
      </c>
      <c r="H650" s="3028">
        <v>69071.399999999994</v>
      </c>
      <c r="I650" s="38">
        <v>0</v>
      </c>
      <c r="J650" s="48">
        <v>0</v>
      </c>
      <c r="K650" s="242">
        <v>44651</v>
      </c>
      <c r="L650" s="16" t="s">
        <v>15807</v>
      </c>
      <c r="M650" s="101" t="s">
        <v>7984</v>
      </c>
      <c r="N650" s="7" t="s">
        <v>2186</v>
      </c>
      <c r="O650" s="57"/>
      <c r="P650" s="162"/>
      <c r="Q650" s="4065" t="s">
        <v>16329</v>
      </c>
      <c r="R650" s="95"/>
      <c r="S650" s="127"/>
    </row>
    <row r="651" spans="1:19" ht="21.75" customHeight="1">
      <c r="A651" s="252">
        <v>17</v>
      </c>
      <c r="B651" s="57" t="s">
        <v>7341</v>
      </c>
      <c r="C651" s="18" t="s">
        <v>10094</v>
      </c>
      <c r="D651" s="7" t="s">
        <v>1661</v>
      </c>
      <c r="E651" s="18" t="s">
        <v>3742</v>
      </c>
      <c r="F651" s="61">
        <v>1</v>
      </c>
      <c r="G651" s="363">
        <v>388</v>
      </c>
      <c r="H651" s="3028">
        <v>26120.57</v>
      </c>
      <c r="I651" s="38">
        <v>0</v>
      </c>
      <c r="J651" s="48">
        <v>0</v>
      </c>
      <c r="K651" s="242">
        <v>44651</v>
      </c>
      <c r="L651" s="16" t="s">
        <v>15807</v>
      </c>
      <c r="M651" s="101" t="s">
        <v>7984</v>
      </c>
      <c r="N651" s="7" t="s">
        <v>2186</v>
      </c>
      <c r="O651" s="57"/>
      <c r="P651" s="162"/>
      <c r="Q651" s="4065" t="s">
        <v>16329</v>
      </c>
      <c r="R651" s="95"/>
      <c r="S651" s="127"/>
    </row>
    <row r="652" spans="1:19" ht="21.75" customHeight="1">
      <c r="A652" s="252">
        <v>18</v>
      </c>
      <c r="B652" s="57" t="s">
        <v>7341</v>
      </c>
      <c r="C652" s="18" t="s">
        <v>10094</v>
      </c>
      <c r="D652" s="7" t="s">
        <v>1656</v>
      </c>
      <c r="E652" s="298" t="s">
        <v>4133</v>
      </c>
      <c r="F652" s="577">
        <v>1</v>
      </c>
      <c r="G652" s="363">
        <v>303</v>
      </c>
      <c r="H652" s="3028">
        <v>20398.28</v>
      </c>
      <c r="I652" s="38">
        <v>0</v>
      </c>
      <c r="J652" s="48">
        <v>0</v>
      </c>
      <c r="K652" s="242">
        <v>44651</v>
      </c>
      <c r="L652" s="16" t="s">
        <v>15807</v>
      </c>
      <c r="M652" s="101" t="s">
        <v>7984</v>
      </c>
      <c r="N652" s="7" t="s">
        <v>2186</v>
      </c>
      <c r="O652" s="57"/>
      <c r="P652" s="162"/>
      <c r="Q652" s="162"/>
      <c r="R652" s="95"/>
      <c r="S652" s="127"/>
    </row>
    <row r="653" spans="1:19" ht="21.75" customHeight="1">
      <c r="A653" s="252">
        <v>19</v>
      </c>
      <c r="B653" s="57" t="s">
        <v>7341</v>
      </c>
      <c r="C653" s="18" t="s">
        <v>10094</v>
      </c>
      <c r="D653" s="7" t="s">
        <v>1657</v>
      </c>
      <c r="E653" s="7" t="s">
        <v>4133</v>
      </c>
      <c r="F653" s="61">
        <v>1</v>
      </c>
      <c r="G653" s="363">
        <v>279</v>
      </c>
      <c r="H653" s="3028">
        <v>18782.57</v>
      </c>
      <c r="I653" s="38">
        <v>0</v>
      </c>
      <c r="J653" s="48">
        <v>0</v>
      </c>
      <c r="K653" s="242">
        <v>44651</v>
      </c>
      <c r="L653" s="16" t="s">
        <v>15807</v>
      </c>
      <c r="M653" s="101" t="s">
        <v>7984</v>
      </c>
      <c r="N653" s="7" t="s">
        <v>2186</v>
      </c>
      <c r="O653" s="57"/>
      <c r="P653" s="162"/>
      <c r="Q653" s="162"/>
      <c r="R653" s="95"/>
      <c r="S653" s="127"/>
    </row>
    <row r="654" spans="1:19" ht="21.75" customHeight="1">
      <c r="A654" s="252">
        <v>20</v>
      </c>
      <c r="B654" s="57" t="s">
        <v>7341</v>
      </c>
      <c r="C654" s="18" t="s">
        <v>10094</v>
      </c>
      <c r="D654" s="7" t="s">
        <v>1658</v>
      </c>
      <c r="E654" s="18" t="s">
        <v>3740</v>
      </c>
      <c r="F654" s="61">
        <v>1</v>
      </c>
      <c r="G654" s="363">
        <v>1627</v>
      </c>
      <c r="H654" s="3028">
        <v>43812.54</v>
      </c>
      <c r="I654" s="38">
        <v>0</v>
      </c>
      <c r="J654" s="48">
        <v>0</v>
      </c>
      <c r="K654" s="242">
        <v>44651</v>
      </c>
      <c r="L654" s="16" t="s">
        <v>15807</v>
      </c>
      <c r="M654" s="101" t="s">
        <v>7984</v>
      </c>
      <c r="N654" s="7" t="s">
        <v>2186</v>
      </c>
      <c r="O654" s="57"/>
      <c r="P654" s="162"/>
      <c r="Q654" s="4065" t="s">
        <v>16329</v>
      </c>
      <c r="R654" s="95"/>
      <c r="S654" s="127"/>
    </row>
    <row r="655" spans="1:19" ht="21.75" customHeight="1">
      <c r="A655" s="252">
        <v>21</v>
      </c>
      <c r="B655" s="57" t="s">
        <v>7341</v>
      </c>
      <c r="C655" s="18" t="s">
        <v>10094</v>
      </c>
      <c r="D655" s="7" t="s">
        <v>1662</v>
      </c>
      <c r="E655" s="18" t="s">
        <v>3743</v>
      </c>
      <c r="F655" s="61">
        <v>1</v>
      </c>
      <c r="G655" s="363">
        <v>258</v>
      </c>
      <c r="H655" s="3028">
        <v>17368.830000000002</v>
      </c>
      <c r="I655" s="38">
        <v>0</v>
      </c>
      <c r="J655" s="48">
        <v>0</v>
      </c>
      <c r="K655" s="242">
        <v>44651</v>
      </c>
      <c r="L655" s="16" t="s">
        <v>15807</v>
      </c>
      <c r="M655" s="101" t="s">
        <v>7984</v>
      </c>
      <c r="N655" s="7" t="s">
        <v>2186</v>
      </c>
      <c r="O655" s="57"/>
      <c r="P655" s="162"/>
      <c r="Q655" s="4065" t="s">
        <v>16329</v>
      </c>
      <c r="R655" s="95"/>
      <c r="S655" s="127"/>
    </row>
    <row r="656" spans="1:19" ht="21.75" customHeight="1">
      <c r="A656" s="252">
        <v>22</v>
      </c>
      <c r="B656" s="57" t="s">
        <v>7341</v>
      </c>
      <c r="C656" s="18" t="s">
        <v>10094</v>
      </c>
      <c r="D656" s="7" t="s">
        <v>1659</v>
      </c>
      <c r="E656" s="7" t="s">
        <v>4133</v>
      </c>
      <c r="F656" s="61">
        <v>1</v>
      </c>
      <c r="G656" s="363">
        <v>258</v>
      </c>
      <c r="H656" s="3028">
        <v>17368.830000000002</v>
      </c>
      <c r="I656" s="38">
        <v>0</v>
      </c>
      <c r="J656" s="48">
        <v>0</v>
      </c>
      <c r="K656" s="242">
        <v>44651</v>
      </c>
      <c r="L656" s="16" t="s">
        <v>15807</v>
      </c>
      <c r="M656" s="101" t="s">
        <v>7984</v>
      </c>
      <c r="N656" s="7" t="s">
        <v>2186</v>
      </c>
      <c r="O656" s="57"/>
      <c r="P656" s="162"/>
      <c r="Q656" s="162"/>
      <c r="R656" s="95"/>
      <c r="S656" s="127"/>
    </row>
    <row r="657" spans="1:19" ht="21.75" customHeight="1">
      <c r="A657" s="252">
        <v>23</v>
      </c>
      <c r="B657" s="57" t="s">
        <v>7341</v>
      </c>
      <c r="C657" s="18" t="s">
        <v>10094</v>
      </c>
      <c r="D657" s="7" t="s">
        <v>1660</v>
      </c>
      <c r="E657" s="18" t="s">
        <v>3741</v>
      </c>
      <c r="F657" s="61">
        <v>1</v>
      </c>
      <c r="G657" s="363">
        <v>2178</v>
      </c>
      <c r="H657" s="3028">
        <v>21993.79</v>
      </c>
      <c r="I657" s="38">
        <v>0</v>
      </c>
      <c r="J657" s="48">
        <v>0</v>
      </c>
      <c r="K657" s="242">
        <v>44651</v>
      </c>
      <c r="L657" s="16" t="s">
        <v>15807</v>
      </c>
      <c r="M657" s="101" t="s">
        <v>7984</v>
      </c>
      <c r="N657" s="7" t="s">
        <v>2186</v>
      </c>
      <c r="O657" s="57"/>
      <c r="P657" s="162"/>
      <c r="Q657" s="4065" t="s">
        <v>16329</v>
      </c>
      <c r="R657" s="95"/>
      <c r="S657" s="127"/>
    </row>
    <row r="658" spans="1:19" ht="21.75" customHeight="1">
      <c r="A658" s="252">
        <v>24</v>
      </c>
      <c r="B658" s="57" t="s">
        <v>7341</v>
      </c>
      <c r="C658" s="18" t="s">
        <v>10094</v>
      </c>
      <c r="D658" s="7" t="s">
        <v>1663</v>
      </c>
      <c r="E658" s="7" t="s">
        <v>4133</v>
      </c>
      <c r="F658" s="61">
        <v>1</v>
      </c>
      <c r="G658" s="363">
        <v>2440</v>
      </c>
      <c r="H658" s="3028">
        <v>24639.05</v>
      </c>
      <c r="I658" s="38">
        <v>0</v>
      </c>
      <c r="J658" s="48">
        <v>0</v>
      </c>
      <c r="K658" s="242">
        <v>44651</v>
      </c>
      <c r="L658" s="16" t="s">
        <v>15807</v>
      </c>
      <c r="M658" s="101" t="s">
        <v>7984</v>
      </c>
      <c r="N658" s="7" t="s">
        <v>2186</v>
      </c>
      <c r="O658" s="57"/>
      <c r="P658" s="162"/>
      <c r="Q658" s="162"/>
      <c r="R658" s="95"/>
      <c r="S658" s="127"/>
    </row>
    <row r="659" spans="1:19" ht="16.5" customHeight="1">
      <c r="B659" s="243"/>
      <c r="C659" s="143"/>
      <c r="D659" s="93"/>
      <c r="E659" s="298"/>
      <c r="F659" s="59"/>
      <c r="G659" s="383"/>
      <c r="H659" s="32"/>
      <c r="I659" s="44"/>
      <c r="J659" s="44"/>
      <c r="K659" s="242"/>
      <c r="L659" s="7"/>
      <c r="M659" s="101"/>
      <c r="N659" s="7"/>
      <c r="O659" s="57"/>
      <c r="P659" s="276"/>
      <c r="Q659" s="276"/>
      <c r="R659" s="95"/>
      <c r="S659" s="127"/>
    </row>
    <row r="660" spans="1:19" s="2745" customFormat="1" ht="21.75" customHeight="1">
      <c r="A660" s="2588"/>
      <c r="B660" s="2738"/>
      <c r="C660" s="2739"/>
      <c r="D660" s="2594"/>
      <c r="E660" s="2594" t="s">
        <v>7342</v>
      </c>
      <c r="F660" s="2740"/>
      <c r="G660" s="2741">
        <f>SUM(G635:G659)</f>
        <v>19348</v>
      </c>
      <c r="H660" s="3029">
        <f>SUM(H635:H659)</f>
        <v>972553.10000000009</v>
      </c>
      <c r="I660" s="2742">
        <f>SUM(I635:I659)</f>
        <v>0</v>
      </c>
      <c r="J660" s="2742">
        <f>SUM(J635:J659)</f>
        <v>0</v>
      </c>
      <c r="K660" s="2743"/>
      <c r="L660" s="4453"/>
      <c r="M660" s="4453"/>
      <c r="N660" s="4453"/>
      <c r="O660" s="1915"/>
      <c r="P660" s="2744"/>
      <c r="Q660" s="2744"/>
      <c r="R660" s="1918"/>
      <c r="S660" s="2036"/>
    </row>
    <row r="661" spans="1:19" s="1671" customFormat="1" ht="15" customHeight="1">
      <c r="A661" s="1610"/>
      <c r="B661" s="2732"/>
      <c r="C661" s="2733"/>
      <c r="D661" s="2603"/>
      <c r="E661" s="2734" t="s">
        <v>9313</v>
      </c>
      <c r="F661" s="2735"/>
      <c r="G661" s="2736">
        <v>0</v>
      </c>
      <c r="H661" s="3030">
        <v>0</v>
      </c>
      <c r="I661" s="2737">
        <v>0</v>
      </c>
      <c r="J661" s="2737">
        <v>0</v>
      </c>
      <c r="K661" s="2260"/>
      <c r="L661" s="1790"/>
      <c r="M661" s="1848"/>
      <c r="N661" s="1790"/>
      <c r="O661" s="1814"/>
      <c r="P661" s="2179"/>
      <c r="Q661" s="2179"/>
      <c r="R661" s="1819"/>
      <c r="S661" s="2657"/>
    </row>
    <row r="662" spans="1:19" s="1684" customFormat="1" ht="15" customHeight="1">
      <c r="A662" s="2200"/>
      <c r="B662" s="2715" t="s">
        <v>7336</v>
      </c>
      <c r="C662" s="2722"/>
      <c r="D662" s="2583"/>
      <c r="E662" s="2723" t="s">
        <v>5937</v>
      </c>
      <c r="F662" s="2724"/>
      <c r="G662" s="2717">
        <f>G660-G661</f>
        <v>19348</v>
      </c>
      <c r="H662" s="3031">
        <f>H660-H661</f>
        <v>972553.10000000009</v>
      </c>
      <c r="I662" s="2718">
        <f>I660-I661</f>
        <v>0</v>
      </c>
      <c r="J662" s="2718">
        <f>J660-J661</f>
        <v>0</v>
      </c>
      <c r="K662" s="2725"/>
      <c r="L662" s="2726"/>
      <c r="M662" s="2727"/>
      <c r="N662" s="2726"/>
      <c r="O662" s="2728"/>
      <c r="P662" s="2729"/>
      <c r="Q662" s="2729"/>
      <c r="R662" s="2730"/>
      <c r="S662" s="2731"/>
    </row>
    <row r="663" spans="1:19" ht="21.75" customHeight="1">
      <c r="A663" s="63">
        <v>1</v>
      </c>
      <c r="B663" s="132" t="s">
        <v>7394</v>
      </c>
      <c r="C663" s="7" t="s">
        <v>2922</v>
      </c>
      <c r="D663" s="7" t="s">
        <v>2937</v>
      </c>
      <c r="E663" s="298" t="s">
        <v>5668</v>
      </c>
      <c r="F663" s="59">
        <v>1</v>
      </c>
      <c r="G663" s="363">
        <v>50</v>
      </c>
      <c r="H663" s="44">
        <v>310</v>
      </c>
      <c r="I663" s="44">
        <v>0</v>
      </c>
      <c r="J663" s="68">
        <v>156992.78</v>
      </c>
      <c r="K663" s="242">
        <v>44197</v>
      </c>
      <c r="L663" s="16" t="s">
        <v>7967</v>
      </c>
      <c r="M663" s="101" t="s">
        <v>7984</v>
      </c>
      <c r="N663" s="7"/>
      <c r="O663" s="57"/>
      <c r="P663" s="162"/>
      <c r="Q663" s="4062" t="s">
        <v>16088</v>
      </c>
      <c r="R663" s="95">
        <v>952108511000257</v>
      </c>
    </row>
    <row r="664" spans="1:19" ht="21.75" customHeight="1">
      <c r="A664" s="63">
        <v>2</v>
      </c>
      <c r="B664" s="132" t="s">
        <v>7394</v>
      </c>
      <c r="C664" s="7" t="s">
        <v>2923</v>
      </c>
      <c r="D664" s="7" t="s">
        <v>2938</v>
      </c>
      <c r="E664" s="298" t="s">
        <v>5670</v>
      </c>
      <c r="F664" s="59">
        <v>1</v>
      </c>
      <c r="G664" s="363">
        <v>900</v>
      </c>
      <c r="H664" s="44">
        <v>2770</v>
      </c>
      <c r="I664" s="44">
        <v>0</v>
      </c>
      <c r="J664" s="68">
        <v>2836234.13</v>
      </c>
      <c r="K664" s="242">
        <v>44197</v>
      </c>
      <c r="L664" s="16" t="s">
        <v>7967</v>
      </c>
      <c r="M664" s="101" t="s">
        <v>7984</v>
      </c>
      <c r="N664" s="7"/>
      <c r="O664" s="57"/>
      <c r="P664" s="162"/>
      <c r="Q664" s="4062" t="s">
        <v>16089</v>
      </c>
      <c r="R664" s="95">
        <v>952108511000258</v>
      </c>
    </row>
    <row r="665" spans="1:19" ht="21.75" customHeight="1">
      <c r="A665" s="63">
        <v>3</v>
      </c>
      <c r="B665" s="132" t="s">
        <v>7394</v>
      </c>
      <c r="C665" s="7" t="s">
        <v>2924</v>
      </c>
      <c r="D665" s="7" t="s">
        <v>2939</v>
      </c>
      <c r="E665" s="298" t="s">
        <v>6003</v>
      </c>
      <c r="F665" s="59">
        <v>1</v>
      </c>
      <c r="G665" s="363">
        <v>500</v>
      </c>
      <c r="H665" s="44">
        <v>3080</v>
      </c>
      <c r="I665" s="44">
        <v>0</v>
      </c>
      <c r="J665" s="68">
        <v>1574946.16</v>
      </c>
      <c r="K665" s="242">
        <v>44197</v>
      </c>
      <c r="L665" s="16" t="s">
        <v>7967</v>
      </c>
      <c r="M665" s="101" t="s">
        <v>7984</v>
      </c>
      <c r="N665" s="315"/>
      <c r="O665" s="57"/>
      <c r="P665" s="162"/>
      <c r="Q665" s="4062" t="s">
        <v>16090</v>
      </c>
      <c r="R665" s="95">
        <v>952108511000259</v>
      </c>
    </row>
    <row r="666" spans="1:19" ht="21.75" customHeight="1">
      <c r="A666" s="63">
        <v>4</v>
      </c>
      <c r="B666" s="132" t="s">
        <v>7394</v>
      </c>
      <c r="C666" s="7" t="s">
        <v>2925</v>
      </c>
      <c r="D666" s="7" t="s">
        <v>2940</v>
      </c>
      <c r="E666" s="298" t="s">
        <v>6004</v>
      </c>
      <c r="F666" s="59">
        <v>1</v>
      </c>
      <c r="G666" s="363">
        <v>1100</v>
      </c>
      <c r="H666" s="44">
        <v>10160</v>
      </c>
      <c r="I666" s="44">
        <v>0</v>
      </c>
      <c r="J666" s="68">
        <v>3479725.2</v>
      </c>
      <c r="K666" s="242">
        <v>44197</v>
      </c>
      <c r="L666" s="16" t="s">
        <v>7967</v>
      </c>
      <c r="M666" s="101" t="s">
        <v>7984</v>
      </c>
      <c r="N666" s="7"/>
      <c r="O666" s="57"/>
      <c r="P666" s="162"/>
      <c r="Q666" s="4062" t="s">
        <v>16091</v>
      </c>
      <c r="R666" s="95">
        <v>952108511000260</v>
      </c>
    </row>
    <row r="667" spans="1:19" ht="21.75" customHeight="1">
      <c r="A667" s="63">
        <v>5</v>
      </c>
      <c r="B667" s="132" t="s">
        <v>7394</v>
      </c>
      <c r="C667" s="7" t="s">
        <v>2926</v>
      </c>
      <c r="D667" s="7" t="s">
        <v>2941</v>
      </c>
      <c r="E667" s="298" t="s">
        <v>6005</v>
      </c>
      <c r="F667" s="59">
        <v>1</v>
      </c>
      <c r="G667" s="363">
        <v>600</v>
      </c>
      <c r="H667" s="44">
        <v>3690</v>
      </c>
      <c r="I667" s="44">
        <v>0</v>
      </c>
      <c r="J667" s="68">
        <v>1889163</v>
      </c>
      <c r="K667" s="242">
        <v>44197</v>
      </c>
      <c r="L667" s="16" t="s">
        <v>7967</v>
      </c>
      <c r="M667" s="101" t="s">
        <v>7984</v>
      </c>
      <c r="N667" s="7"/>
      <c r="O667" s="57"/>
      <c r="P667" s="162"/>
      <c r="Q667" s="4062" t="s">
        <v>16092</v>
      </c>
      <c r="R667" s="95">
        <v>952108511000261</v>
      </c>
    </row>
    <row r="668" spans="1:19" ht="21.75" customHeight="1">
      <c r="A668" s="63">
        <v>6</v>
      </c>
      <c r="B668" s="132" t="s">
        <v>7394</v>
      </c>
      <c r="C668" s="7" t="s">
        <v>2927</v>
      </c>
      <c r="D668" s="7" t="s">
        <v>2942</v>
      </c>
      <c r="E668" s="298" t="s">
        <v>6006</v>
      </c>
      <c r="F668" s="59">
        <v>1</v>
      </c>
      <c r="G668" s="363">
        <v>300</v>
      </c>
      <c r="H668" s="44">
        <v>3690</v>
      </c>
      <c r="I668" s="44">
        <v>0</v>
      </c>
      <c r="J668" s="68">
        <v>944102.51</v>
      </c>
      <c r="K668" s="242">
        <v>44197</v>
      </c>
      <c r="L668" s="16" t="s">
        <v>7967</v>
      </c>
      <c r="M668" s="101" t="s">
        <v>7984</v>
      </c>
      <c r="N668" s="7"/>
      <c r="O668" s="57"/>
      <c r="P668" s="162"/>
      <c r="Q668" s="4062" t="s">
        <v>16093</v>
      </c>
      <c r="R668" s="95">
        <v>952108511000262</v>
      </c>
    </row>
    <row r="669" spans="1:19" ht="21.75" customHeight="1">
      <c r="A669" s="63">
        <v>7</v>
      </c>
      <c r="B669" s="132" t="s">
        <v>7394</v>
      </c>
      <c r="C669" s="7" t="s">
        <v>2928</v>
      </c>
      <c r="D669" s="7" t="s">
        <v>2943</v>
      </c>
      <c r="E669" s="298" t="s">
        <v>6007</v>
      </c>
      <c r="F669" s="59">
        <v>1</v>
      </c>
      <c r="G669" s="363">
        <v>764</v>
      </c>
      <c r="H669" s="44">
        <v>5540</v>
      </c>
      <c r="I669" s="44">
        <v>0</v>
      </c>
      <c r="J669" s="68">
        <v>2408680.59</v>
      </c>
      <c r="K669" s="242">
        <v>44197</v>
      </c>
      <c r="L669" s="16" t="s">
        <v>7967</v>
      </c>
      <c r="M669" s="101" t="s">
        <v>7984</v>
      </c>
      <c r="N669" s="7"/>
      <c r="O669" s="57"/>
      <c r="P669" s="162"/>
      <c r="Q669" s="4062" t="s">
        <v>16094</v>
      </c>
      <c r="R669" s="95">
        <v>952108511000263</v>
      </c>
    </row>
    <row r="670" spans="1:19" ht="21.75" customHeight="1">
      <c r="A670" s="63">
        <v>8</v>
      </c>
      <c r="B670" s="132" t="s">
        <v>7394</v>
      </c>
      <c r="C670" s="7" t="s">
        <v>2929</v>
      </c>
      <c r="D670" s="7" t="s">
        <v>2944</v>
      </c>
      <c r="E670" s="298" t="s">
        <v>6008</v>
      </c>
      <c r="F670" s="59">
        <v>1</v>
      </c>
      <c r="G670" s="363">
        <v>1079</v>
      </c>
      <c r="H670" s="44">
        <v>9240</v>
      </c>
      <c r="I670" s="44">
        <v>0</v>
      </c>
      <c r="J670" s="68">
        <v>3413527.58</v>
      </c>
      <c r="K670" s="242">
        <v>44197</v>
      </c>
      <c r="L670" s="16" t="s">
        <v>7967</v>
      </c>
      <c r="M670" s="101" t="s">
        <v>7984</v>
      </c>
      <c r="N670" s="7"/>
      <c r="O670" s="57"/>
      <c r="P670" s="162"/>
      <c r="Q670" s="4062" t="s">
        <v>16095</v>
      </c>
      <c r="R670" s="95">
        <v>952108511000265</v>
      </c>
    </row>
    <row r="671" spans="1:19" ht="21.75" customHeight="1">
      <c r="A671" s="63">
        <v>9</v>
      </c>
      <c r="B671" s="132" t="s">
        <v>7394</v>
      </c>
      <c r="C671" s="7" t="s">
        <v>2930</v>
      </c>
      <c r="D671" s="7" t="s">
        <v>2945</v>
      </c>
      <c r="E671" s="298" t="s">
        <v>6009</v>
      </c>
      <c r="F671" s="59">
        <v>1</v>
      </c>
      <c r="G671" s="363">
        <v>450</v>
      </c>
      <c r="H671" s="44">
        <v>2770</v>
      </c>
      <c r="I671" s="44">
        <v>0</v>
      </c>
      <c r="J671" s="68">
        <v>1417811.35</v>
      </c>
      <c r="K671" s="242">
        <v>44197</v>
      </c>
      <c r="L671" s="16" t="s">
        <v>7967</v>
      </c>
      <c r="M671" s="101" t="s">
        <v>7984</v>
      </c>
      <c r="N671" s="7"/>
      <c r="O671" s="57"/>
      <c r="P671" s="162"/>
      <c r="Q671" s="4062" t="s">
        <v>16096</v>
      </c>
      <c r="R671" s="95">
        <v>952108511000266</v>
      </c>
    </row>
    <row r="672" spans="1:19" ht="21.75" customHeight="1">
      <c r="A672" s="63">
        <v>10</v>
      </c>
      <c r="B672" s="132" t="s">
        <v>7394</v>
      </c>
      <c r="C672" s="7" t="s">
        <v>2931</v>
      </c>
      <c r="D672" s="7" t="s">
        <v>2946</v>
      </c>
      <c r="E672" s="298" t="s">
        <v>6010</v>
      </c>
      <c r="F672" s="59">
        <v>1</v>
      </c>
      <c r="G672" s="363">
        <v>300</v>
      </c>
      <c r="H672" s="44">
        <v>1850</v>
      </c>
      <c r="I672" s="44">
        <v>0</v>
      </c>
      <c r="J672" s="68">
        <v>944102.51</v>
      </c>
      <c r="K672" s="242">
        <v>44197</v>
      </c>
      <c r="L672" s="16" t="s">
        <v>7967</v>
      </c>
      <c r="M672" s="101" t="s">
        <v>7984</v>
      </c>
      <c r="N672" s="7"/>
      <c r="O672" s="57"/>
      <c r="P672" s="162"/>
      <c r="Q672" s="4062" t="s">
        <v>16097</v>
      </c>
      <c r="R672" s="95">
        <v>952108511000267</v>
      </c>
    </row>
    <row r="673" spans="1:18" ht="21.75" customHeight="1">
      <c r="A673" s="63">
        <v>11</v>
      </c>
      <c r="B673" s="132" t="s">
        <v>7394</v>
      </c>
      <c r="C673" s="7" t="s">
        <v>2932</v>
      </c>
      <c r="D673" s="7" t="s">
        <v>2947</v>
      </c>
      <c r="E673" s="298" t="s">
        <v>6011</v>
      </c>
      <c r="F673" s="59">
        <v>1</v>
      </c>
      <c r="G673" s="363">
        <v>2000</v>
      </c>
      <c r="H673" s="44">
        <v>12320</v>
      </c>
      <c r="I673" s="44">
        <v>0</v>
      </c>
      <c r="J673" s="68">
        <v>6348156.79</v>
      </c>
      <c r="K673" s="242">
        <v>44197</v>
      </c>
      <c r="L673" s="16" t="s">
        <v>7967</v>
      </c>
      <c r="M673" s="101" t="s">
        <v>7984</v>
      </c>
      <c r="N673" s="7"/>
      <c r="O673" s="57"/>
      <c r="P673" s="162"/>
      <c r="Q673" s="4062" t="s">
        <v>16098</v>
      </c>
      <c r="R673" s="95">
        <v>952108511000268</v>
      </c>
    </row>
    <row r="674" spans="1:18" ht="21.75" customHeight="1">
      <c r="A674" s="63">
        <v>12</v>
      </c>
      <c r="B674" s="132" t="s">
        <v>7394</v>
      </c>
      <c r="C674" s="7" t="s">
        <v>2923</v>
      </c>
      <c r="D674" s="7" t="s">
        <v>2948</v>
      </c>
      <c r="E674" s="298" t="s">
        <v>6012</v>
      </c>
      <c r="F674" s="59">
        <v>1</v>
      </c>
      <c r="G674" s="363">
        <v>1200</v>
      </c>
      <c r="H674" s="44">
        <v>7390</v>
      </c>
      <c r="I674" s="44">
        <v>0</v>
      </c>
      <c r="J674" s="68">
        <v>3802056.06</v>
      </c>
      <c r="K674" s="242">
        <v>44197</v>
      </c>
      <c r="L674" s="16" t="s">
        <v>7967</v>
      </c>
      <c r="M674" s="101" t="s">
        <v>7984</v>
      </c>
      <c r="N674" s="7"/>
      <c r="O674" s="57"/>
      <c r="P674" s="162"/>
      <c r="Q674" s="4062" t="s">
        <v>16099</v>
      </c>
      <c r="R674" s="95">
        <v>952108511000269</v>
      </c>
    </row>
    <row r="675" spans="1:18" ht="21.75" customHeight="1">
      <c r="A675" s="63">
        <v>13</v>
      </c>
      <c r="B675" s="132" t="s">
        <v>7394</v>
      </c>
      <c r="C675" s="7" t="s">
        <v>2933</v>
      </c>
      <c r="D675" s="7" t="s">
        <v>6021</v>
      </c>
      <c r="E675" s="298" t="s">
        <v>6022</v>
      </c>
      <c r="F675" s="59">
        <v>1</v>
      </c>
      <c r="G675" s="363">
        <v>2600</v>
      </c>
      <c r="H675" s="44">
        <v>16000</v>
      </c>
      <c r="I675" s="44">
        <v>0</v>
      </c>
      <c r="J675" s="68">
        <v>8259770.5800000001</v>
      </c>
      <c r="K675" s="242">
        <v>44197</v>
      </c>
      <c r="L675" s="16" t="s">
        <v>7967</v>
      </c>
      <c r="M675" s="101" t="s">
        <v>7984</v>
      </c>
      <c r="N675" s="7"/>
      <c r="O675" s="57"/>
      <c r="P675" s="162"/>
      <c r="Q675" s="4062" t="s">
        <v>16100</v>
      </c>
      <c r="R675" s="95">
        <v>952108511000270</v>
      </c>
    </row>
    <row r="676" spans="1:18" ht="21.75" customHeight="1">
      <c r="A676" s="63">
        <v>14</v>
      </c>
      <c r="B676" s="132" t="s">
        <v>7394</v>
      </c>
      <c r="C676" s="7" t="s">
        <v>2929</v>
      </c>
      <c r="D676" s="7" t="s">
        <v>2949</v>
      </c>
      <c r="E676" s="298" t="s">
        <v>6023</v>
      </c>
      <c r="F676" s="59">
        <v>1</v>
      </c>
      <c r="G676" s="363">
        <v>500</v>
      </c>
      <c r="H676" s="44">
        <v>1540</v>
      </c>
      <c r="I676" s="44">
        <v>0</v>
      </c>
      <c r="J676" s="68">
        <v>1574946.16</v>
      </c>
      <c r="K676" s="242">
        <v>44197</v>
      </c>
      <c r="L676" s="16" t="s">
        <v>7967</v>
      </c>
      <c r="M676" s="101" t="s">
        <v>7984</v>
      </c>
      <c r="N676" s="7"/>
      <c r="O676" s="57"/>
      <c r="P676" s="162"/>
      <c r="Q676" s="4062" t="s">
        <v>16101</v>
      </c>
      <c r="R676" s="95">
        <v>952108511000271</v>
      </c>
    </row>
    <row r="677" spans="1:18" ht="21.75" customHeight="1">
      <c r="A677" s="63">
        <v>15</v>
      </c>
      <c r="B677" s="132" t="s">
        <v>7394</v>
      </c>
      <c r="C677" s="7" t="s">
        <v>2934</v>
      </c>
      <c r="D677" s="7" t="s">
        <v>2950</v>
      </c>
      <c r="E677" s="298" t="s">
        <v>6024</v>
      </c>
      <c r="F677" s="59">
        <v>1</v>
      </c>
      <c r="G677" s="363">
        <v>600</v>
      </c>
      <c r="H677" s="44">
        <v>1550</v>
      </c>
      <c r="I677" s="44">
        <v>0</v>
      </c>
      <c r="J677" s="68">
        <v>2555097.9900000002</v>
      </c>
      <c r="K677" s="242">
        <v>44197</v>
      </c>
      <c r="L677" s="16" t="s">
        <v>7967</v>
      </c>
      <c r="M677" s="101" t="s">
        <v>7984</v>
      </c>
      <c r="N677" s="7"/>
      <c r="O677" s="57"/>
      <c r="P677" s="162"/>
      <c r="Q677" s="4062" t="s">
        <v>16102</v>
      </c>
      <c r="R677" s="95">
        <v>952108511000272</v>
      </c>
    </row>
    <row r="678" spans="1:18" ht="21.75" customHeight="1">
      <c r="A678" s="63">
        <v>16</v>
      </c>
      <c r="B678" s="132" t="s">
        <v>7394</v>
      </c>
      <c r="C678" s="7" t="s">
        <v>2935</v>
      </c>
      <c r="D678" s="7" t="s">
        <v>2952</v>
      </c>
      <c r="E678" s="298" t="s">
        <v>6025</v>
      </c>
      <c r="F678" s="59">
        <v>1</v>
      </c>
      <c r="G678" s="363">
        <v>1900</v>
      </c>
      <c r="H678" s="44">
        <v>11700</v>
      </c>
      <c r="I678" s="44">
        <v>0</v>
      </c>
      <c r="J678" s="68">
        <v>6032046.6799999997</v>
      </c>
      <c r="K678" s="242">
        <v>44197</v>
      </c>
      <c r="L678" s="16" t="s">
        <v>7967</v>
      </c>
      <c r="M678" s="101" t="s">
        <v>7984</v>
      </c>
      <c r="N678" s="7"/>
      <c r="O678" s="57"/>
      <c r="P678" s="162"/>
      <c r="Q678" s="4062" t="s">
        <v>16103</v>
      </c>
      <c r="R678" s="95">
        <v>952108511000273</v>
      </c>
    </row>
    <row r="679" spans="1:18" ht="21.75" customHeight="1">
      <c r="A679" s="63">
        <v>17</v>
      </c>
      <c r="B679" s="132" t="s">
        <v>7394</v>
      </c>
      <c r="C679" s="7" t="s">
        <v>2923</v>
      </c>
      <c r="D679" s="7" t="s">
        <v>2951</v>
      </c>
      <c r="E679" s="298" t="s">
        <v>6026</v>
      </c>
      <c r="F679" s="59">
        <v>1</v>
      </c>
      <c r="G679" s="363">
        <v>1600</v>
      </c>
      <c r="H679" s="44">
        <v>9850</v>
      </c>
      <c r="I679" s="44">
        <v>0</v>
      </c>
      <c r="J679" s="68">
        <v>5073349.97</v>
      </c>
      <c r="K679" s="242">
        <v>44197</v>
      </c>
      <c r="L679" s="16" t="s">
        <v>7967</v>
      </c>
      <c r="M679" s="101" t="s">
        <v>7984</v>
      </c>
      <c r="N679" s="7"/>
      <c r="O679" s="57"/>
      <c r="P679" s="162"/>
      <c r="Q679" s="4062" t="s">
        <v>16104</v>
      </c>
      <c r="R679" s="95">
        <v>952108511000274</v>
      </c>
    </row>
    <row r="680" spans="1:18" ht="21.75" customHeight="1">
      <c r="A680" s="63">
        <v>18</v>
      </c>
      <c r="B680" s="132" t="s">
        <v>7394</v>
      </c>
      <c r="C680" s="7" t="s">
        <v>2936</v>
      </c>
      <c r="D680" s="7" t="s">
        <v>2953</v>
      </c>
      <c r="E680" s="298" t="s">
        <v>6063</v>
      </c>
      <c r="F680" s="59">
        <v>1</v>
      </c>
      <c r="G680" s="363">
        <v>738</v>
      </c>
      <c r="H680" s="44">
        <v>4540</v>
      </c>
      <c r="I680" s="44">
        <v>0</v>
      </c>
      <c r="J680" s="68">
        <v>2326931.4500000002</v>
      </c>
      <c r="K680" s="242">
        <v>44197</v>
      </c>
      <c r="L680" s="16" t="s">
        <v>7967</v>
      </c>
      <c r="M680" s="101" t="s">
        <v>7984</v>
      </c>
      <c r="N680" s="7"/>
      <c r="O680" s="57"/>
      <c r="P680" s="162"/>
      <c r="Q680" s="4062" t="s">
        <v>16105</v>
      </c>
      <c r="R680" s="95">
        <v>952108511000275</v>
      </c>
    </row>
    <row r="681" spans="1:18" ht="21.75" customHeight="1">
      <c r="A681" s="63">
        <v>19</v>
      </c>
      <c r="B681" s="132" t="s">
        <v>7394</v>
      </c>
      <c r="C681" s="7" t="s">
        <v>2954</v>
      </c>
      <c r="D681" s="7" t="s">
        <v>2955</v>
      </c>
      <c r="E681" s="298" t="s">
        <v>5967</v>
      </c>
      <c r="F681" s="59">
        <v>1</v>
      </c>
      <c r="G681" s="215">
        <v>435</v>
      </c>
      <c r="H681" s="44">
        <v>2680</v>
      </c>
      <c r="I681" s="44">
        <v>0</v>
      </c>
      <c r="J681" s="68">
        <v>1370666.87</v>
      </c>
      <c r="K681" s="242">
        <v>44197</v>
      </c>
      <c r="L681" s="16" t="s">
        <v>7967</v>
      </c>
      <c r="M681" s="101" t="s">
        <v>7984</v>
      </c>
      <c r="N681" s="7"/>
      <c r="O681" s="57"/>
      <c r="P681" s="162"/>
      <c r="Q681" s="4062" t="s">
        <v>16106</v>
      </c>
      <c r="R681" s="95">
        <v>952108510800041</v>
      </c>
    </row>
    <row r="682" spans="1:18" ht="21.75" customHeight="1">
      <c r="A682" s="63">
        <v>20</v>
      </c>
      <c r="B682" s="132" t="s">
        <v>7394</v>
      </c>
      <c r="C682" s="7" t="s">
        <v>2956</v>
      </c>
      <c r="D682" s="7" t="s">
        <v>2957</v>
      </c>
      <c r="E682" s="298" t="s">
        <v>5964</v>
      </c>
      <c r="F682" s="59">
        <v>1</v>
      </c>
      <c r="G682" s="215">
        <v>440</v>
      </c>
      <c r="H682" s="44">
        <v>2710</v>
      </c>
      <c r="I682" s="44">
        <v>0</v>
      </c>
      <c r="J682" s="68">
        <v>1386381.92</v>
      </c>
      <c r="K682" s="242">
        <v>44197</v>
      </c>
      <c r="L682" s="16" t="s">
        <v>7967</v>
      </c>
      <c r="M682" s="101" t="s">
        <v>7984</v>
      </c>
      <c r="N682" s="7"/>
      <c r="O682" s="57"/>
      <c r="P682" s="162"/>
      <c r="Q682" s="4062" t="s">
        <v>16107</v>
      </c>
      <c r="R682" s="95">
        <v>952108510800042</v>
      </c>
    </row>
    <row r="683" spans="1:18" ht="21.75" customHeight="1">
      <c r="A683" s="63">
        <v>21</v>
      </c>
      <c r="B683" s="132" t="s">
        <v>7394</v>
      </c>
      <c r="C683" s="7" t="s">
        <v>2958</v>
      </c>
      <c r="D683" s="7" t="s">
        <v>2973</v>
      </c>
      <c r="E683" s="298" t="s">
        <v>5973</v>
      </c>
      <c r="F683" s="59">
        <v>1</v>
      </c>
      <c r="G683" s="215">
        <v>1295</v>
      </c>
      <c r="H683" s="44">
        <v>3990</v>
      </c>
      <c r="I683" s="44">
        <v>0</v>
      </c>
      <c r="J683" s="68">
        <v>4101811.35</v>
      </c>
      <c r="K683" s="242">
        <v>44197</v>
      </c>
      <c r="L683" s="16" t="s">
        <v>7967</v>
      </c>
      <c r="M683" s="101" t="s">
        <v>7984</v>
      </c>
      <c r="N683" s="7"/>
      <c r="O683" s="57"/>
      <c r="P683" s="162"/>
      <c r="Q683" s="4062" t="s">
        <v>16108</v>
      </c>
      <c r="R683" s="95">
        <v>952108510800043</v>
      </c>
    </row>
    <row r="684" spans="1:18" ht="21.75" customHeight="1">
      <c r="A684" s="63">
        <v>22</v>
      </c>
      <c r="B684" s="132" t="s">
        <v>7394</v>
      </c>
      <c r="C684" s="7" t="s">
        <v>2959</v>
      </c>
      <c r="D684" s="7" t="s">
        <v>2974</v>
      </c>
      <c r="E684" s="298" t="s">
        <v>5959</v>
      </c>
      <c r="F684" s="59">
        <v>1</v>
      </c>
      <c r="G684" s="215">
        <v>1165</v>
      </c>
      <c r="H684" s="44">
        <v>3570</v>
      </c>
      <c r="I684" s="44">
        <v>0</v>
      </c>
      <c r="J684" s="68">
        <v>3691609.98</v>
      </c>
      <c r="K684" s="242">
        <v>44197</v>
      </c>
      <c r="L684" s="16" t="s">
        <v>7967</v>
      </c>
      <c r="M684" s="101" t="s">
        <v>7984</v>
      </c>
      <c r="N684" s="7"/>
      <c r="O684" s="57"/>
      <c r="P684" s="162"/>
      <c r="Q684" s="4062" t="s">
        <v>16109</v>
      </c>
      <c r="R684" s="95">
        <v>952108510800044</v>
      </c>
    </row>
    <row r="685" spans="1:18" ht="21.75" customHeight="1">
      <c r="A685" s="63">
        <v>23</v>
      </c>
      <c r="B685" s="132" t="s">
        <v>7394</v>
      </c>
      <c r="C685" s="7" t="s">
        <v>2960</v>
      </c>
      <c r="D685" s="7" t="s">
        <v>2975</v>
      </c>
      <c r="E685" s="298" t="s">
        <v>5752</v>
      </c>
      <c r="F685" s="59">
        <v>1</v>
      </c>
      <c r="G685" s="215">
        <v>625</v>
      </c>
      <c r="H685" s="44">
        <v>1920</v>
      </c>
      <c r="I685" s="44">
        <v>0</v>
      </c>
      <c r="J685" s="68">
        <v>1967707.88</v>
      </c>
      <c r="K685" s="242">
        <v>44197</v>
      </c>
      <c r="L685" s="16" t="s">
        <v>7967</v>
      </c>
      <c r="M685" s="101" t="s">
        <v>7984</v>
      </c>
      <c r="N685" s="7"/>
      <c r="O685" s="57"/>
      <c r="P685" s="162"/>
      <c r="Q685" s="4062" t="s">
        <v>16110</v>
      </c>
      <c r="R685" s="95">
        <v>952108510800045</v>
      </c>
    </row>
    <row r="686" spans="1:18" ht="21.75" customHeight="1">
      <c r="A686" s="63">
        <v>24</v>
      </c>
      <c r="B686" s="132" t="s">
        <v>7394</v>
      </c>
      <c r="C686" s="7" t="s">
        <v>2961</v>
      </c>
      <c r="D686" s="7" t="s">
        <v>2976</v>
      </c>
      <c r="E686" s="298" t="s">
        <v>5968</v>
      </c>
      <c r="F686" s="59">
        <v>1</v>
      </c>
      <c r="G686" s="215">
        <v>1500</v>
      </c>
      <c r="H686" s="44">
        <v>4620</v>
      </c>
      <c r="I686" s="44">
        <v>0</v>
      </c>
      <c r="J686" s="68">
        <v>4757537.9800000004</v>
      </c>
      <c r="K686" s="242">
        <v>44197</v>
      </c>
      <c r="L686" s="16" t="s">
        <v>7967</v>
      </c>
      <c r="M686" s="101" t="s">
        <v>7984</v>
      </c>
      <c r="N686" s="7"/>
      <c r="O686" s="57"/>
      <c r="P686" s="162"/>
      <c r="Q686" s="4062" t="s">
        <v>16111</v>
      </c>
      <c r="R686" s="95">
        <v>952108510800046</v>
      </c>
    </row>
    <row r="687" spans="1:18" ht="21.75" customHeight="1">
      <c r="A687" s="63">
        <v>25</v>
      </c>
      <c r="B687" s="132" t="s">
        <v>7394</v>
      </c>
      <c r="C687" s="7" t="s">
        <v>2962</v>
      </c>
      <c r="D687" s="7" t="s">
        <v>2977</v>
      </c>
      <c r="E687" s="298" t="s">
        <v>5953</v>
      </c>
      <c r="F687" s="59">
        <v>1</v>
      </c>
      <c r="G687" s="215">
        <v>490</v>
      </c>
      <c r="H687" s="44">
        <v>1510</v>
      </c>
      <c r="I687" s="44">
        <v>0</v>
      </c>
      <c r="J687" s="68">
        <v>1543520.76</v>
      </c>
      <c r="K687" s="242">
        <v>44197</v>
      </c>
      <c r="L687" s="16" t="s">
        <v>7967</v>
      </c>
      <c r="M687" s="101" t="s">
        <v>7984</v>
      </c>
      <c r="N687" s="7"/>
      <c r="O687" s="57"/>
      <c r="P687" s="162"/>
      <c r="Q687" s="4062" t="s">
        <v>16112</v>
      </c>
      <c r="R687" s="95">
        <v>952108510800047</v>
      </c>
    </row>
    <row r="688" spans="1:18" ht="21.75" customHeight="1">
      <c r="A688" s="63">
        <v>26</v>
      </c>
      <c r="B688" s="132" t="s">
        <v>7394</v>
      </c>
      <c r="C688" s="7" t="s">
        <v>2963</v>
      </c>
      <c r="D688" s="7" t="s">
        <v>2978</v>
      </c>
      <c r="E688" s="298" t="s">
        <v>5972</v>
      </c>
      <c r="F688" s="59">
        <v>1</v>
      </c>
      <c r="G688" s="215">
        <v>1115</v>
      </c>
      <c r="H688" s="44">
        <v>3430</v>
      </c>
      <c r="I688" s="44">
        <v>0</v>
      </c>
      <c r="J688" s="68">
        <v>3533819.69</v>
      </c>
      <c r="K688" s="242">
        <v>44197</v>
      </c>
      <c r="L688" s="16" t="s">
        <v>7967</v>
      </c>
      <c r="M688" s="101" t="s">
        <v>7984</v>
      </c>
      <c r="N688" s="7"/>
      <c r="O688" s="57"/>
      <c r="P688" s="162"/>
      <c r="Q688" s="4062" t="s">
        <v>16113</v>
      </c>
      <c r="R688" s="95">
        <v>952108510800048</v>
      </c>
    </row>
    <row r="689" spans="1:18" ht="21.75" customHeight="1">
      <c r="A689" s="63">
        <v>27</v>
      </c>
      <c r="B689" s="132" t="s">
        <v>7394</v>
      </c>
      <c r="C689" s="7" t="s">
        <v>2964</v>
      </c>
      <c r="D689" s="7" t="s">
        <v>2979</v>
      </c>
      <c r="E689" s="298" t="s">
        <v>5956</v>
      </c>
      <c r="F689" s="59">
        <v>1</v>
      </c>
      <c r="G689" s="215">
        <v>505</v>
      </c>
      <c r="H689" s="44">
        <v>1550</v>
      </c>
      <c r="I689" s="44">
        <v>0</v>
      </c>
      <c r="J689" s="68">
        <v>1590658.58</v>
      </c>
      <c r="K689" s="242">
        <v>44197</v>
      </c>
      <c r="L689" s="16" t="s">
        <v>7967</v>
      </c>
      <c r="M689" s="101" t="s">
        <v>7984</v>
      </c>
      <c r="N689" s="7"/>
      <c r="O689" s="57"/>
      <c r="P689" s="162"/>
      <c r="Q689" s="4062" t="s">
        <v>16114</v>
      </c>
      <c r="R689" s="95">
        <v>952108510800049</v>
      </c>
    </row>
    <row r="690" spans="1:18" ht="21.75" customHeight="1">
      <c r="A690" s="63">
        <v>28</v>
      </c>
      <c r="B690" s="132" t="s">
        <v>7394</v>
      </c>
      <c r="C690" s="7" t="s">
        <v>2965</v>
      </c>
      <c r="D690" s="7" t="s">
        <v>2980</v>
      </c>
      <c r="E690" s="298" t="s">
        <v>5960</v>
      </c>
      <c r="F690" s="59">
        <v>1</v>
      </c>
      <c r="G690" s="215">
        <v>2050</v>
      </c>
      <c r="H690" s="44">
        <v>6310</v>
      </c>
      <c r="I690" s="44">
        <v>0</v>
      </c>
      <c r="J690" s="68">
        <v>6506203.7800000003</v>
      </c>
      <c r="K690" s="242">
        <v>44197</v>
      </c>
      <c r="L690" s="16" t="s">
        <v>7967</v>
      </c>
      <c r="M690" s="101" t="s">
        <v>7984</v>
      </c>
      <c r="N690" s="7"/>
      <c r="O690" s="57"/>
      <c r="P690" s="162"/>
      <c r="Q690" s="4062" t="s">
        <v>16115</v>
      </c>
      <c r="R690" s="95">
        <v>952108510800050</v>
      </c>
    </row>
    <row r="691" spans="1:18" ht="21.75" customHeight="1">
      <c r="A691" s="63">
        <v>29</v>
      </c>
      <c r="B691" s="132" t="s">
        <v>7394</v>
      </c>
      <c r="C691" s="7" t="s">
        <v>2966</v>
      </c>
      <c r="D691" s="7" t="s">
        <v>2981</v>
      </c>
      <c r="E691" s="298" t="s">
        <v>6251</v>
      </c>
      <c r="F691" s="59">
        <v>1</v>
      </c>
      <c r="G691" s="215">
        <v>370</v>
      </c>
      <c r="H691" s="44">
        <v>1140</v>
      </c>
      <c r="I691" s="44">
        <v>0</v>
      </c>
      <c r="J691" s="68">
        <v>1163943.1299999999</v>
      </c>
      <c r="K691" s="242">
        <v>44197</v>
      </c>
      <c r="L691" s="16" t="s">
        <v>7967</v>
      </c>
      <c r="M691" s="101" t="s">
        <v>7984</v>
      </c>
      <c r="N691" s="7"/>
      <c r="O691" s="57"/>
      <c r="P691" s="162"/>
      <c r="Q691" s="4062" t="s">
        <v>16116</v>
      </c>
      <c r="R691" s="95">
        <v>952108510800051</v>
      </c>
    </row>
    <row r="692" spans="1:18" ht="21.75" customHeight="1">
      <c r="A692" s="63">
        <v>30</v>
      </c>
      <c r="B692" s="132" t="s">
        <v>7394</v>
      </c>
      <c r="C692" s="7" t="s">
        <v>2967</v>
      </c>
      <c r="D692" s="7" t="s">
        <v>2982</v>
      </c>
      <c r="E692" s="298" t="s">
        <v>5952</v>
      </c>
      <c r="F692" s="59">
        <v>1</v>
      </c>
      <c r="G692" s="215">
        <v>435</v>
      </c>
      <c r="H692" s="44">
        <v>1340</v>
      </c>
      <c r="I692" s="44">
        <v>0</v>
      </c>
      <c r="J692" s="68">
        <v>1370666.87</v>
      </c>
      <c r="K692" s="242">
        <v>44197</v>
      </c>
      <c r="L692" s="16" t="s">
        <v>7967</v>
      </c>
      <c r="M692" s="101" t="s">
        <v>7984</v>
      </c>
      <c r="N692" s="7"/>
      <c r="O692" s="57"/>
      <c r="P692" s="162"/>
      <c r="Q692" s="4062" t="s">
        <v>16117</v>
      </c>
      <c r="R692" s="95">
        <v>952108510800052</v>
      </c>
    </row>
    <row r="693" spans="1:18" ht="21.75" customHeight="1">
      <c r="A693" s="63">
        <v>31</v>
      </c>
      <c r="B693" s="132" t="s">
        <v>7394</v>
      </c>
      <c r="C693" s="7" t="s">
        <v>2968</v>
      </c>
      <c r="D693" s="7" t="s">
        <v>2983</v>
      </c>
      <c r="E693" s="298" t="s">
        <v>5962</v>
      </c>
      <c r="F693" s="59">
        <v>1</v>
      </c>
      <c r="G693" s="215">
        <v>1330</v>
      </c>
      <c r="H693" s="44">
        <v>4090</v>
      </c>
      <c r="I693" s="44">
        <v>0</v>
      </c>
      <c r="J693" s="68">
        <v>4212238.38</v>
      </c>
      <c r="K693" s="242">
        <v>44197</v>
      </c>
      <c r="L693" s="16" t="s">
        <v>7967</v>
      </c>
      <c r="M693" s="101" t="s">
        <v>7984</v>
      </c>
      <c r="N693" s="7"/>
      <c r="O693" s="57"/>
      <c r="P693" s="162"/>
      <c r="Q693" s="4062" t="s">
        <v>16118</v>
      </c>
      <c r="R693" s="95">
        <v>952108510800053</v>
      </c>
    </row>
    <row r="694" spans="1:18" ht="21.75" customHeight="1">
      <c r="A694" s="63">
        <v>32</v>
      </c>
      <c r="B694" s="132" t="s">
        <v>7394</v>
      </c>
      <c r="C694" s="7" t="s">
        <v>2969</v>
      </c>
      <c r="D694" s="7" t="s">
        <v>2984</v>
      </c>
      <c r="E694" s="298" t="s">
        <v>5958</v>
      </c>
      <c r="F694" s="59">
        <v>1</v>
      </c>
      <c r="G694" s="215">
        <v>1275</v>
      </c>
      <c r="H694" s="44">
        <v>3930</v>
      </c>
      <c r="I694" s="44">
        <v>0</v>
      </c>
      <c r="J694" s="68">
        <v>4038708.07</v>
      </c>
      <c r="K694" s="242">
        <v>44197</v>
      </c>
      <c r="L694" s="16" t="s">
        <v>7967</v>
      </c>
      <c r="M694" s="101" t="s">
        <v>7984</v>
      </c>
      <c r="N694" s="7"/>
      <c r="O694" s="57"/>
      <c r="P694" s="162"/>
      <c r="Q694" s="4062" t="s">
        <v>16119</v>
      </c>
      <c r="R694" s="95">
        <v>952108510800054</v>
      </c>
    </row>
    <row r="695" spans="1:18" ht="21.75" customHeight="1">
      <c r="A695" s="63">
        <v>33</v>
      </c>
      <c r="B695" s="132" t="s">
        <v>7394</v>
      </c>
      <c r="C695" s="7" t="s">
        <v>2970</v>
      </c>
      <c r="D695" s="7" t="s">
        <v>2985</v>
      </c>
      <c r="E695" s="298" t="s">
        <v>5957</v>
      </c>
      <c r="F695" s="59">
        <v>1</v>
      </c>
      <c r="G695" s="215">
        <v>280</v>
      </c>
      <c r="H695" s="44">
        <v>860</v>
      </c>
      <c r="I695" s="44">
        <v>0</v>
      </c>
      <c r="J695" s="68">
        <v>881282.42</v>
      </c>
      <c r="K695" s="242">
        <v>44197</v>
      </c>
      <c r="L695" s="16" t="s">
        <v>7967</v>
      </c>
      <c r="M695" s="101" t="s">
        <v>7984</v>
      </c>
      <c r="N695" s="7"/>
      <c r="O695" s="57"/>
      <c r="P695" s="162"/>
      <c r="Q695" s="4062" t="s">
        <v>16120</v>
      </c>
      <c r="R695" s="95">
        <v>952108510800055</v>
      </c>
    </row>
    <row r="696" spans="1:18" ht="21.75" customHeight="1">
      <c r="A696" s="63">
        <v>34</v>
      </c>
      <c r="B696" s="132" t="s">
        <v>7394</v>
      </c>
      <c r="C696" s="7" t="s">
        <v>2971</v>
      </c>
      <c r="D696" s="7" t="s">
        <v>2986</v>
      </c>
      <c r="E696" s="298" t="s">
        <v>5955</v>
      </c>
      <c r="F696" s="59">
        <v>1</v>
      </c>
      <c r="G696" s="215">
        <v>285</v>
      </c>
      <c r="H696" s="44">
        <v>880</v>
      </c>
      <c r="I696" s="44">
        <v>0</v>
      </c>
      <c r="J696" s="68">
        <v>896987.85</v>
      </c>
      <c r="K696" s="242">
        <v>44197</v>
      </c>
      <c r="L696" s="16" t="s">
        <v>7967</v>
      </c>
      <c r="M696" s="101" t="s">
        <v>7984</v>
      </c>
      <c r="N696" s="7"/>
      <c r="O696" s="57"/>
      <c r="P696" s="162"/>
      <c r="Q696" s="4062" t="s">
        <v>16120</v>
      </c>
      <c r="R696" s="95">
        <v>952108510800056</v>
      </c>
    </row>
    <row r="697" spans="1:18" ht="21.75" customHeight="1">
      <c r="A697" s="63">
        <v>35</v>
      </c>
      <c r="B697" s="132" t="s">
        <v>7394</v>
      </c>
      <c r="C697" s="7" t="s">
        <v>2972</v>
      </c>
      <c r="D697" s="7" t="s">
        <v>2987</v>
      </c>
      <c r="E697" s="298" t="s">
        <v>5954</v>
      </c>
      <c r="F697" s="59">
        <v>1</v>
      </c>
      <c r="G697" s="215">
        <v>1160</v>
      </c>
      <c r="H697" s="44">
        <v>3570</v>
      </c>
      <c r="I697" s="44">
        <v>0</v>
      </c>
      <c r="J697" s="68">
        <v>3675831.5</v>
      </c>
      <c r="K697" s="242">
        <v>44197</v>
      </c>
      <c r="L697" s="16" t="s">
        <v>7967</v>
      </c>
      <c r="M697" s="101" t="s">
        <v>7984</v>
      </c>
      <c r="N697" s="7"/>
      <c r="O697" s="57"/>
      <c r="P697" s="162"/>
      <c r="Q697" s="4062" t="s">
        <v>16121</v>
      </c>
      <c r="R697" s="95">
        <v>952108510800057</v>
      </c>
    </row>
    <row r="698" spans="1:18" ht="21.75" customHeight="1">
      <c r="A698" s="63">
        <v>36</v>
      </c>
      <c r="B698" s="132" t="s">
        <v>7394</v>
      </c>
      <c r="C698" s="7" t="s">
        <v>2988</v>
      </c>
      <c r="D698" s="7" t="s">
        <v>2989</v>
      </c>
      <c r="E698" s="298" t="s">
        <v>8767</v>
      </c>
      <c r="F698" s="59">
        <v>1</v>
      </c>
      <c r="G698" s="215">
        <v>1595</v>
      </c>
      <c r="H698" s="44">
        <v>4910</v>
      </c>
      <c r="I698" s="44">
        <v>0</v>
      </c>
      <c r="J698" s="68">
        <v>4697822.83</v>
      </c>
      <c r="K698" s="242">
        <v>44197</v>
      </c>
      <c r="L698" s="16" t="s">
        <v>7967</v>
      </c>
      <c r="M698" s="101" t="s">
        <v>7984</v>
      </c>
      <c r="N698" s="7"/>
      <c r="O698" s="57"/>
      <c r="P698" s="162"/>
      <c r="Q698" s="4062" t="s">
        <v>16122</v>
      </c>
      <c r="R698" s="95">
        <v>952108510800058</v>
      </c>
    </row>
    <row r="699" spans="1:18" ht="21.75" customHeight="1">
      <c r="A699" s="63">
        <v>37</v>
      </c>
      <c r="B699" s="132" t="s">
        <v>7394</v>
      </c>
      <c r="C699" s="7" t="s">
        <v>2988</v>
      </c>
      <c r="D699" s="7" t="s">
        <v>2990</v>
      </c>
      <c r="E699" s="298" t="s">
        <v>5751</v>
      </c>
      <c r="F699" s="59">
        <v>1</v>
      </c>
      <c r="G699" s="215">
        <v>1000</v>
      </c>
      <c r="H699" s="44">
        <v>3080</v>
      </c>
      <c r="I699" s="44">
        <v>0</v>
      </c>
      <c r="J699" s="68">
        <v>3164480.01</v>
      </c>
      <c r="K699" s="242">
        <v>44197</v>
      </c>
      <c r="L699" s="16" t="s">
        <v>7967</v>
      </c>
      <c r="M699" s="101" t="s">
        <v>7984</v>
      </c>
      <c r="N699" s="7"/>
      <c r="O699" s="57"/>
      <c r="P699" s="162"/>
      <c r="Q699" s="4062" t="s">
        <v>16123</v>
      </c>
      <c r="R699" s="95">
        <v>952108510800059</v>
      </c>
    </row>
    <row r="700" spans="1:18" ht="21.75" customHeight="1">
      <c r="A700" s="63">
        <v>38</v>
      </c>
      <c r="B700" s="132" t="s">
        <v>7394</v>
      </c>
      <c r="C700" s="7" t="s">
        <v>2988</v>
      </c>
      <c r="D700" s="7" t="s">
        <v>2991</v>
      </c>
      <c r="E700" s="298" t="s">
        <v>6144</v>
      </c>
      <c r="F700" s="59">
        <v>1</v>
      </c>
      <c r="G700" s="215">
        <v>500</v>
      </c>
      <c r="H700" s="44">
        <v>1630</v>
      </c>
      <c r="I700" s="44">
        <v>0</v>
      </c>
      <c r="J700" s="68">
        <v>1574946.16</v>
      </c>
      <c r="K700" s="242">
        <v>44197</v>
      </c>
      <c r="L700" s="16" t="s">
        <v>7967</v>
      </c>
      <c r="M700" s="101" t="s">
        <v>7984</v>
      </c>
      <c r="N700" s="7"/>
      <c r="O700" s="57"/>
      <c r="P700" s="162"/>
      <c r="Q700" s="4062" t="s">
        <v>16124</v>
      </c>
      <c r="R700" s="95">
        <v>952108510800060</v>
      </c>
    </row>
    <row r="701" spans="1:18" ht="21.75" customHeight="1">
      <c r="A701" s="63">
        <v>39</v>
      </c>
      <c r="B701" s="132" t="s">
        <v>7394</v>
      </c>
      <c r="C701" s="7" t="s">
        <v>2988</v>
      </c>
      <c r="D701" s="7" t="s">
        <v>2992</v>
      </c>
      <c r="E701" s="298" t="s">
        <v>5961</v>
      </c>
      <c r="F701" s="59">
        <v>1</v>
      </c>
      <c r="G701" s="215">
        <v>343</v>
      </c>
      <c r="H701" s="44">
        <v>1150</v>
      </c>
      <c r="I701" s="44">
        <v>0</v>
      </c>
      <c r="J701" s="68">
        <v>1079152.4099999999</v>
      </c>
      <c r="K701" s="242">
        <v>44197</v>
      </c>
      <c r="L701" s="16" t="s">
        <v>7967</v>
      </c>
      <c r="M701" s="101" t="s">
        <v>7984</v>
      </c>
      <c r="N701" s="7"/>
      <c r="O701" s="57"/>
      <c r="P701" s="162"/>
      <c r="Q701" s="4062" t="s">
        <v>16125</v>
      </c>
      <c r="R701" s="95">
        <v>952108510800061</v>
      </c>
    </row>
    <row r="702" spans="1:18" ht="21.75" customHeight="1">
      <c r="A702" s="63">
        <v>40</v>
      </c>
      <c r="B702" s="132" t="s">
        <v>7394</v>
      </c>
      <c r="C702" s="7" t="s">
        <v>2988</v>
      </c>
      <c r="D702" s="7" t="s">
        <v>2993</v>
      </c>
      <c r="E702" s="298" t="s">
        <v>5877</v>
      </c>
      <c r="F702" s="59">
        <v>1</v>
      </c>
      <c r="G702" s="361">
        <v>1000</v>
      </c>
      <c r="H702" s="44">
        <v>3170</v>
      </c>
      <c r="I702" s="44">
        <v>0</v>
      </c>
      <c r="J702" s="68">
        <v>3164480.01</v>
      </c>
      <c r="K702" s="242">
        <v>44197</v>
      </c>
      <c r="L702" s="16" t="s">
        <v>7967</v>
      </c>
      <c r="M702" s="101" t="s">
        <v>7984</v>
      </c>
      <c r="N702" s="7"/>
      <c r="O702" s="57"/>
      <c r="P702" s="162"/>
      <c r="Q702" s="4062" t="s">
        <v>16126</v>
      </c>
      <c r="R702" s="95">
        <v>952108510800062</v>
      </c>
    </row>
    <row r="703" spans="1:18" ht="21.75" customHeight="1">
      <c r="A703" s="63">
        <v>41</v>
      </c>
      <c r="B703" s="132" t="s">
        <v>7394</v>
      </c>
      <c r="C703" s="7" t="s">
        <v>2988</v>
      </c>
      <c r="D703" s="7" t="s">
        <v>2994</v>
      </c>
      <c r="E703" s="298" t="s">
        <v>5748</v>
      </c>
      <c r="F703" s="59">
        <v>1</v>
      </c>
      <c r="G703" s="215">
        <v>500</v>
      </c>
      <c r="H703" s="44">
        <v>1650</v>
      </c>
      <c r="I703" s="44">
        <v>0</v>
      </c>
      <c r="J703" s="68">
        <v>1574946.16</v>
      </c>
      <c r="K703" s="242">
        <v>44197</v>
      </c>
      <c r="L703" s="16" t="s">
        <v>7967</v>
      </c>
      <c r="M703" s="101" t="s">
        <v>7984</v>
      </c>
      <c r="N703" s="7"/>
      <c r="O703" s="57"/>
      <c r="P703" s="162"/>
      <c r="Q703" s="4062" t="s">
        <v>16127</v>
      </c>
      <c r="R703" s="95">
        <v>952108511000614</v>
      </c>
    </row>
    <row r="704" spans="1:18" ht="21.75" customHeight="1">
      <c r="A704" s="63">
        <v>42</v>
      </c>
      <c r="B704" s="132" t="s">
        <v>7394</v>
      </c>
      <c r="C704" s="7" t="s">
        <v>2988</v>
      </c>
      <c r="D704" s="7" t="s">
        <v>2995</v>
      </c>
      <c r="E704" s="298" t="s">
        <v>5969</v>
      </c>
      <c r="F704" s="59">
        <v>1</v>
      </c>
      <c r="G704" s="215">
        <v>1100</v>
      </c>
      <c r="H704" s="44">
        <v>3540</v>
      </c>
      <c r="I704" s="44">
        <v>0</v>
      </c>
      <c r="J704" s="68">
        <v>3479725.2</v>
      </c>
      <c r="K704" s="242">
        <v>44197</v>
      </c>
      <c r="L704" s="16" t="s">
        <v>7967</v>
      </c>
      <c r="M704" s="101" t="s">
        <v>7984</v>
      </c>
      <c r="N704" s="7"/>
      <c r="O704" s="57"/>
      <c r="P704" s="162"/>
      <c r="Q704" s="4062" t="s">
        <v>16128</v>
      </c>
      <c r="R704" s="95">
        <v>952108511000615</v>
      </c>
    </row>
    <row r="705" spans="1:18" ht="21.75" customHeight="1">
      <c r="A705" s="63">
        <v>43</v>
      </c>
      <c r="B705" s="132" t="s">
        <v>7394</v>
      </c>
      <c r="C705" s="7" t="s">
        <v>2988</v>
      </c>
      <c r="D705" s="7" t="s">
        <v>2996</v>
      </c>
      <c r="E705" s="298" t="s">
        <v>6862</v>
      </c>
      <c r="F705" s="59">
        <v>1</v>
      </c>
      <c r="G705" s="215">
        <v>1238</v>
      </c>
      <c r="H705" s="44">
        <v>6110</v>
      </c>
      <c r="I705" s="44">
        <v>0</v>
      </c>
      <c r="J705" s="68">
        <v>3635012.19</v>
      </c>
      <c r="K705" s="242">
        <v>44197</v>
      </c>
      <c r="L705" s="16" t="s">
        <v>7967</v>
      </c>
      <c r="M705" s="101" t="s">
        <v>7984</v>
      </c>
      <c r="N705" s="7"/>
      <c r="O705" s="57"/>
      <c r="P705" s="162"/>
      <c r="Q705" s="4062" t="s">
        <v>16129</v>
      </c>
      <c r="R705" s="95">
        <v>952108511000616</v>
      </c>
    </row>
    <row r="706" spans="1:18" ht="21.75" customHeight="1">
      <c r="A706" s="63">
        <v>44</v>
      </c>
      <c r="B706" s="132" t="s">
        <v>7394</v>
      </c>
      <c r="C706" s="7" t="s">
        <v>2988</v>
      </c>
      <c r="D706" s="7" t="s">
        <v>2997</v>
      </c>
      <c r="E706" s="298" t="s">
        <v>6863</v>
      </c>
      <c r="F706" s="59">
        <v>1</v>
      </c>
      <c r="G706" s="215">
        <v>460</v>
      </c>
      <c r="H706" s="44">
        <v>1660</v>
      </c>
      <c r="I706" s="44">
        <v>0</v>
      </c>
      <c r="J706" s="68">
        <v>1346456.54</v>
      </c>
      <c r="K706" s="242">
        <v>44197</v>
      </c>
      <c r="L706" s="16" t="s">
        <v>7967</v>
      </c>
      <c r="M706" s="101" t="s">
        <v>7984</v>
      </c>
      <c r="N706" s="7"/>
      <c r="O706" s="57"/>
      <c r="P706" s="162"/>
      <c r="Q706" s="4062" t="s">
        <v>16130</v>
      </c>
      <c r="R706" s="95">
        <v>952108511000617</v>
      </c>
    </row>
    <row r="707" spans="1:18" ht="21.75" customHeight="1">
      <c r="A707" s="63">
        <v>45</v>
      </c>
      <c r="B707" s="132" t="s">
        <v>7394</v>
      </c>
      <c r="C707" s="7" t="s">
        <v>2988</v>
      </c>
      <c r="D707" s="7" t="s">
        <v>2998</v>
      </c>
      <c r="E707" s="298" t="s">
        <v>5965</v>
      </c>
      <c r="F707" s="59">
        <v>1</v>
      </c>
      <c r="G707" s="215">
        <v>461</v>
      </c>
      <c r="H707" s="44">
        <v>1660</v>
      </c>
      <c r="I707" s="44">
        <v>0</v>
      </c>
      <c r="J707" s="68">
        <v>1452382.74</v>
      </c>
      <c r="K707" s="242">
        <v>44197</v>
      </c>
      <c r="L707" s="16" t="s">
        <v>7967</v>
      </c>
      <c r="M707" s="101" t="s">
        <v>7984</v>
      </c>
      <c r="N707" s="7"/>
      <c r="O707" s="57"/>
      <c r="P707" s="162"/>
      <c r="Q707" s="4062" t="s">
        <v>16131</v>
      </c>
      <c r="R707" s="95">
        <v>952108511000618</v>
      </c>
    </row>
    <row r="708" spans="1:18" ht="21.75" customHeight="1">
      <c r="A708" s="63">
        <v>46</v>
      </c>
      <c r="B708" s="132" t="s">
        <v>7394</v>
      </c>
      <c r="C708" s="7" t="s">
        <v>2988</v>
      </c>
      <c r="D708" s="7" t="s">
        <v>2999</v>
      </c>
      <c r="E708" s="298" t="s">
        <v>5951</v>
      </c>
      <c r="F708" s="59">
        <v>1</v>
      </c>
      <c r="G708" s="215">
        <v>500</v>
      </c>
      <c r="H708" s="44">
        <v>1180</v>
      </c>
      <c r="I708" s="44">
        <v>0</v>
      </c>
      <c r="J708" s="68">
        <v>1574946.16</v>
      </c>
      <c r="K708" s="242">
        <v>44197</v>
      </c>
      <c r="L708" s="16" t="s">
        <v>7967</v>
      </c>
      <c r="M708" s="101" t="s">
        <v>7984</v>
      </c>
      <c r="N708" s="7"/>
      <c r="O708" s="57"/>
      <c r="P708" s="162"/>
      <c r="Q708" s="4062" t="s">
        <v>16132</v>
      </c>
      <c r="R708" s="95">
        <v>952108511000619</v>
      </c>
    </row>
    <row r="709" spans="1:18" ht="21.75" customHeight="1">
      <c r="A709" s="63">
        <v>47</v>
      </c>
      <c r="B709" s="132" t="s">
        <v>7394</v>
      </c>
      <c r="C709" s="7" t="s">
        <v>2988</v>
      </c>
      <c r="D709" s="7" t="s">
        <v>3000</v>
      </c>
      <c r="E709" s="298" t="s">
        <v>5750</v>
      </c>
      <c r="F709" s="59">
        <v>1</v>
      </c>
      <c r="G709" s="215">
        <v>1600</v>
      </c>
      <c r="H709" s="44">
        <v>4820</v>
      </c>
      <c r="I709" s="44">
        <v>0</v>
      </c>
      <c r="J709" s="68">
        <v>5073349.97</v>
      </c>
      <c r="K709" s="242">
        <v>44197</v>
      </c>
      <c r="L709" s="16" t="s">
        <v>7967</v>
      </c>
      <c r="M709" s="101" t="s">
        <v>7984</v>
      </c>
      <c r="N709" s="7"/>
      <c r="O709" s="57"/>
      <c r="P709" s="162"/>
      <c r="Q709" s="4062" t="s">
        <v>16133</v>
      </c>
      <c r="R709" s="95">
        <v>952108511000620</v>
      </c>
    </row>
    <row r="710" spans="1:18" ht="21.75" customHeight="1">
      <c r="A710" s="63">
        <v>48</v>
      </c>
      <c r="B710" s="132" t="s">
        <v>7394</v>
      </c>
      <c r="C710" s="7" t="s">
        <v>2988</v>
      </c>
      <c r="D710" s="7" t="s">
        <v>3001</v>
      </c>
      <c r="E710" s="298" t="s">
        <v>5966</v>
      </c>
      <c r="F710" s="59">
        <v>1</v>
      </c>
      <c r="G710" s="215">
        <v>600</v>
      </c>
      <c r="H710" s="44">
        <v>3690</v>
      </c>
      <c r="I710" s="44">
        <v>0</v>
      </c>
      <c r="J710" s="68">
        <v>1889163</v>
      </c>
      <c r="K710" s="242">
        <v>44197</v>
      </c>
      <c r="L710" s="16" t="s">
        <v>7967</v>
      </c>
      <c r="M710" s="101" t="s">
        <v>7984</v>
      </c>
      <c r="N710" s="7"/>
      <c r="O710" s="57"/>
      <c r="P710" s="162"/>
      <c r="Q710" s="4062" t="s">
        <v>16134</v>
      </c>
      <c r="R710" s="95">
        <v>952108511000621</v>
      </c>
    </row>
    <row r="711" spans="1:18" ht="21.75" customHeight="1">
      <c r="A711" s="63">
        <v>49</v>
      </c>
      <c r="B711" s="132" t="s">
        <v>7394</v>
      </c>
      <c r="C711" s="7" t="s">
        <v>2988</v>
      </c>
      <c r="D711" s="7" t="s">
        <v>3002</v>
      </c>
      <c r="E711" s="298" t="s">
        <v>5746</v>
      </c>
      <c r="F711" s="59">
        <v>1</v>
      </c>
      <c r="G711" s="215">
        <v>755</v>
      </c>
      <c r="H711" s="44">
        <v>2330</v>
      </c>
      <c r="I711" s="44">
        <v>0</v>
      </c>
      <c r="J711" s="68">
        <v>2723066.85</v>
      </c>
      <c r="K711" s="242">
        <v>44197</v>
      </c>
      <c r="L711" s="16" t="s">
        <v>7967</v>
      </c>
      <c r="M711" s="101" t="s">
        <v>7984</v>
      </c>
      <c r="N711" s="7"/>
      <c r="O711" s="57"/>
      <c r="P711" s="162"/>
      <c r="Q711" s="4062" t="s">
        <v>16135</v>
      </c>
      <c r="R711" s="95">
        <v>952108511000622</v>
      </c>
    </row>
    <row r="712" spans="1:18" ht="21.75" customHeight="1">
      <c r="A712" s="63">
        <v>50</v>
      </c>
      <c r="B712" s="132" t="s">
        <v>7394</v>
      </c>
      <c r="C712" s="7" t="s">
        <v>2988</v>
      </c>
      <c r="D712" s="7" t="s">
        <v>3003</v>
      </c>
      <c r="E712" s="298" t="s">
        <v>5963</v>
      </c>
      <c r="F712" s="59">
        <v>1</v>
      </c>
      <c r="G712" s="215">
        <v>700</v>
      </c>
      <c r="H712" s="44">
        <v>2090</v>
      </c>
      <c r="I712" s="44">
        <v>0</v>
      </c>
      <c r="J712" s="68">
        <v>2207444.73</v>
      </c>
      <c r="K712" s="242">
        <v>44197</v>
      </c>
      <c r="L712" s="16" t="s">
        <v>7967</v>
      </c>
      <c r="M712" s="101" t="s">
        <v>7984</v>
      </c>
      <c r="N712" s="7"/>
      <c r="O712" s="57"/>
      <c r="P712" s="162"/>
      <c r="Q712" s="4062" t="s">
        <v>16136</v>
      </c>
      <c r="R712" s="95">
        <v>952108511000623</v>
      </c>
    </row>
    <row r="713" spans="1:18" ht="21.75" customHeight="1">
      <c r="A713" s="63">
        <v>51</v>
      </c>
      <c r="B713" s="132" t="s">
        <v>7394</v>
      </c>
      <c r="C713" s="7" t="s">
        <v>2988</v>
      </c>
      <c r="D713" s="7" t="s">
        <v>3004</v>
      </c>
      <c r="E713" s="298" t="s">
        <v>5749</v>
      </c>
      <c r="F713" s="59">
        <v>1</v>
      </c>
      <c r="G713" s="215">
        <v>1100</v>
      </c>
      <c r="H713" s="44">
        <v>3510</v>
      </c>
      <c r="I713" s="44">
        <v>0</v>
      </c>
      <c r="J713" s="68">
        <v>3479725.2</v>
      </c>
      <c r="K713" s="242">
        <v>44197</v>
      </c>
      <c r="L713" s="16" t="s">
        <v>7967</v>
      </c>
      <c r="M713" s="101" t="s">
        <v>7984</v>
      </c>
      <c r="N713" s="7"/>
      <c r="O713" s="57"/>
      <c r="P713" s="162"/>
      <c r="Q713" s="4062" t="s">
        <v>16137</v>
      </c>
      <c r="R713" s="95">
        <v>952108511000624</v>
      </c>
    </row>
    <row r="714" spans="1:18" ht="21.75" customHeight="1">
      <c r="A714" s="63">
        <v>52</v>
      </c>
      <c r="B714" s="132" t="s">
        <v>7394</v>
      </c>
      <c r="C714" s="7" t="s">
        <v>2988</v>
      </c>
      <c r="D714" s="7" t="s">
        <v>3005</v>
      </c>
      <c r="E714" s="298" t="s">
        <v>5971</v>
      </c>
      <c r="F714" s="59">
        <v>1</v>
      </c>
      <c r="G714" s="215">
        <v>450</v>
      </c>
      <c r="H714" s="44">
        <v>1390</v>
      </c>
      <c r="I714" s="44">
        <v>0</v>
      </c>
      <c r="J714" s="68">
        <v>1417811.35</v>
      </c>
      <c r="K714" s="242">
        <v>44197</v>
      </c>
      <c r="L714" s="16" t="s">
        <v>7967</v>
      </c>
      <c r="M714" s="101" t="s">
        <v>7984</v>
      </c>
      <c r="N714" s="7"/>
      <c r="O714" s="57"/>
      <c r="P714" s="162"/>
      <c r="Q714" s="4062" t="s">
        <v>16138</v>
      </c>
      <c r="R714" s="95">
        <v>952108511000625</v>
      </c>
    </row>
    <row r="715" spans="1:18" ht="21.75" customHeight="1">
      <c r="A715" s="63">
        <v>53</v>
      </c>
      <c r="B715" s="132" t="s">
        <v>7394</v>
      </c>
      <c r="C715" s="7" t="s">
        <v>2988</v>
      </c>
      <c r="D715" s="7" t="s">
        <v>5974</v>
      </c>
      <c r="E715" s="298" t="s">
        <v>5975</v>
      </c>
      <c r="F715" s="59">
        <v>1</v>
      </c>
      <c r="G715" s="215">
        <v>853</v>
      </c>
      <c r="H715" s="44">
        <v>2310</v>
      </c>
      <c r="I715" s="44">
        <v>0</v>
      </c>
      <c r="J715" s="68">
        <v>2688486.78</v>
      </c>
      <c r="K715" s="242">
        <v>44197</v>
      </c>
      <c r="L715" s="16" t="s">
        <v>7967</v>
      </c>
      <c r="M715" s="101" t="s">
        <v>7984</v>
      </c>
      <c r="N715" s="7"/>
      <c r="O715" s="57"/>
      <c r="P715" s="162"/>
      <c r="Q715" s="4062" t="s">
        <v>16139</v>
      </c>
      <c r="R715" s="95">
        <v>952108511000626</v>
      </c>
    </row>
    <row r="716" spans="1:18" ht="21.75" customHeight="1">
      <c r="A716" s="63">
        <v>54</v>
      </c>
      <c r="B716" s="132" t="s">
        <v>7394</v>
      </c>
      <c r="C716" s="7" t="s">
        <v>2988</v>
      </c>
      <c r="D716" s="7" t="s">
        <v>3006</v>
      </c>
      <c r="E716" s="298" t="s">
        <v>5747</v>
      </c>
      <c r="F716" s="59">
        <v>1</v>
      </c>
      <c r="G716" s="215">
        <v>290</v>
      </c>
      <c r="H716" s="44">
        <v>890</v>
      </c>
      <c r="I716" s="44">
        <v>0</v>
      </c>
      <c r="J716" s="68">
        <v>912693</v>
      </c>
      <c r="K716" s="242">
        <v>44197</v>
      </c>
      <c r="L716" s="16" t="s">
        <v>7967</v>
      </c>
      <c r="M716" s="101" t="s">
        <v>7984</v>
      </c>
      <c r="N716" s="7"/>
      <c r="O716" s="57"/>
      <c r="P716" s="162"/>
      <c r="Q716" s="4062" t="s">
        <v>16140</v>
      </c>
      <c r="R716" s="95">
        <v>952108511000627</v>
      </c>
    </row>
    <row r="717" spans="1:18" ht="21.75" customHeight="1">
      <c r="A717" s="63">
        <v>55</v>
      </c>
      <c r="B717" s="132" t="s">
        <v>7394</v>
      </c>
      <c r="C717" s="7" t="s">
        <v>2988</v>
      </c>
      <c r="D717" s="7" t="s">
        <v>3007</v>
      </c>
      <c r="E717" s="298" t="s">
        <v>8766</v>
      </c>
      <c r="F717" s="59">
        <v>1</v>
      </c>
      <c r="G717" s="215">
        <v>629</v>
      </c>
      <c r="H717" s="44">
        <v>2200</v>
      </c>
      <c r="I717" s="44">
        <v>0</v>
      </c>
      <c r="J717" s="68">
        <v>1846868.07</v>
      </c>
      <c r="K717" s="242">
        <v>44197</v>
      </c>
      <c r="L717" s="16" t="s">
        <v>7967</v>
      </c>
      <c r="M717" s="101" t="s">
        <v>7984</v>
      </c>
      <c r="N717" s="7"/>
      <c r="O717" s="57"/>
      <c r="P717" s="162"/>
      <c r="Q717" s="4062" t="s">
        <v>16141</v>
      </c>
      <c r="R717" s="95">
        <v>952108511000628</v>
      </c>
    </row>
    <row r="718" spans="1:18" ht="21.75" customHeight="1">
      <c r="A718" s="63">
        <v>56</v>
      </c>
      <c r="B718" s="132" t="s">
        <v>7394</v>
      </c>
      <c r="C718" s="7" t="s">
        <v>2988</v>
      </c>
      <c r="D718" s="7" t="s">
        <v>3046</v>
      </c>
      <c r="E718" s="298" t="s">
        <v>7219</v>
      </c>
      <c r="F718" s="59">
        <v>1</v>
      </c>
      <c r="G718" s="215">
        <v>690</v>
      </c>
      <c r="H718" s="44">
        <v>2490</v>
      </c>
      <c r="I718" s="44">
        <v>0</v>
      </c>
      <c r="J718" s="68">
        <v>2025976.1</v>
      </c>
      <c r="K718" s="242">
        <v>44197</v>
      </c>
      <c r="L718" s="16" t="s">
        <v>7967</v>
      </c>
      <c r="M718" s="101" t="s">
        <v>7984</v>
      </c>
      <c r="N718" s="7"/>
      <c r="O718" s="57"/>
      <c r="P718" s="162"/>
      <c r="Q718" s="4062" t="s">
        <v>16142</v>
      </c>
      <c r="R718" s="95">
        <v>952108511000662</v>
      </c>
    </row>
    <row r="719" spans="1:18" ht="21.75" customHeight="1">
      <c r="A719" s="63">
        <v>57</v>
      </c>
      <c r="B719" s="132" t="s">
        <v>7394</v>
      </c>
      <c r="C719" s="7" t="s">
        <v>2988</v>
      </c>
      <c r="D719" s="7" t="s">
        <v>3008</v>
      </c>
      <c r="E719" s="298" t="s">
        <v>5687</v>
      </c>
      <c r="F719" s="59">
        <v>1</v>
      </c>
      <c r="G719" s="215">
        <v>1435</v>
      </c>
      <c r="H719" s="44">
        <v>4530</v>
      </c>
      <c r="I719" s="44">
        <v>0</v>
      </c>
      <c r="J719" s="68">
        <v>4552241.88</v>
      </c>
      <c r="K719" s="242">
        <v>44197</v>
      </c>
      <c r="L719" s="16" t="s">
        <v>7967</v>
      </c>
      <c r="M719" s="101" t="s">
        <v>7984</v>
      </c>
      <c r="N719" s="1974"/>
      <c r="O719" s="57"/>
      <c r="P719" s="162"/>
      <c r="Q719" s="4062" t="s">
        <v>16143</v>
      </c>
      <c r="R719" s="95">
        <v>952108511000629</v>
      </c>
    </row>
    <row r="720" spans="1:18" ht="21.75" customHeight="1">
      <c r="A720" s="63">
        <v>58</v>
      </c>
      <c r="B720" s="132" t="s">
        <v>7394</v>
      </c>
      <c r="C720" s="7" t="s">
        <v>2988</v>
      </c>
      <c r="D720" s="7" t="s">
        <v>3009</v>
      </c>
      <c r="E720" s="298" t="s">
        <v>5676</v>
      </c>
      <c r="F720" s="59">
        <v>1</v>
      </c>
      <c r="G720" s="215">
        <v>1300</v>
      </c>
      <c r="H720" s="44">
        <v>4100</v>
      </c>
      <c r="I720" s="44">
        <v>0</v>
      </c>
      <c r="J720" s="68">
        <v>4117586.93</v>
      </c>
      <c r="K720" s="242">
        <v>44197</v>
      </c>
      <c r="L720" s="16" t="s">
        <v>7967</v>
      </c>
      <c r="M720" s="101" t="s">
        <v>7984</v>
      </c>
      <c r="N720" s="7"/>
      <c r="O720" s="57"/>
      <c r="P720" s="162"/>
      <c r="Q720" s="4062" t="s">
        <v>16144</v>
      </c>
      <c r="R720" s="95">
        <v>952108511000630</v>
      </c>
    </row>
    <row r="721" spans="1:18" ht="21.75" customHeight="1">
      <c r="A721" s="63">
        <v>59</v>
      </c>
      <c r="B721" s="132" t="s">
        <v>7394</v>
      </c>
      <c r="C721" s="7" t="s">
        <v>2988</v>
      </c>
      <c r="D721" s="7" t="s">
        <v>3010</v>
      </c>
      <c r="E721" s="298" t="s">
        <v>8769</v>
      </c>
      <c r="F721" s="59">
        <v>1</v>
      </c>
      <c r="G721" s="215">
        <v>709</v>
      </c>
      <c r="H721" s="44">
        <v>1890</v>
      </c>
      <c r="I721" s="44">
        <v>0</v>
      </c>
      <c r="J721" s="68">
        <v>2081763.85</v>
      </c>
      <c r="K721" s="242">
        <v>44197</v>
      </c>
      <c r="L721" s="16" t="s">
        <v>7967</v>
      </c>
      <c r="M721" s="101" t="s">
        <v>7984</v>
      </c>
      <c r="N721" s="7"/>
      <c r="O721" s="57"/>
      <c r="P721" s="162"/>
      <c r="Q721" s="4062" t="s">
        <v>16145</v>
      </c>
      <c r="R721" s="95">
        <v>952108511000631</v>
      </c>
    </row>
    <row r="722" spans="1:18" ht="21.75" customHeight="1">
      <c r="A722" s="63">
        <v>60</v>
      </c>
      <c r="B722" s="132" t="s">
        <v>7394</v>
      </c>
      <c r="C722" s="7" t="s">
        <v>2988</v>
      </c>
      <c r="D722" s="7" t="s">
        <v>3011</v>
      </c>
      <c r="E722" s="298" t="s">
        <v>5672</v>
      </c>
      <c r="F722" s="59">
        <v>1</v>
      </c>
      <c r="G722" s="215">
        <v>1775</v>
      </c>
      <c r="H722" s="44">
        <v>5460</v>
      </c>
      <c r="I722" s="44">
        <v>0</v>
      </c>
      <c r="J722" s="68">
        <v>5625950.3399999999</v>
      </c>
      <c r="K722" s="242">
        <v>44197</v>
      </c>
      <c r="L722" s="16" t="s">
        <v>7967</v>
      </c>
      <c r="M722" s="101" t="s">
        <v>7984</v>
      </c>
      <c r="N722" s="7"/>
      <c r="O722" s="57"/>
      <c r="P722" s="162"/>
      <c r="Q722" s="4062" t="s">
        <v>16146</v>
      </c>
      <c r="R722" s="95">
        <v>952108511000632</v>
      </c>
    </row>
    <row r="723" spans="1:18" ht="21.75" customHeight="1">
      <c r="A723" s="63">
        <v>61</v>
      </c>
      <c r="B723" s="132" t="s">
        <v>7394</v>
      </c>
      <c r="C723" s="7" t="s">
        <v>2988</v>
      </c>
      <c r="D723" s="7" t="s">
        <v>3012</v>
      </c>
      <c r="E723" s="298" t="s">
        <v>5703</v>
      </c>
      <c r="F723" s="59">
        <v>1</v>
      </c>
      <c r="G723" s="215">
        <v>609</v>
      </c>
      <c r="H723" s="44">
        <v>1850</v>
      </c>
      <c r="I723" s="44">
        <v>0</v>
      </c>
      <c r="J723" s="68">
        <v>1917439.55</v>
      </c>
      <c r="K723" s="242">
        <v>44197</v>
      </c>
      <c r="L723" s="16" t="s">
        <v>7967</v>
      </c>
      <c r="M723" s="101" t="s">
        <v>7984</v>
      </c>
      <c r="N723" s="1974"/>
      <c r="O723" s="57"/>
      <c r="P723" s="162"/>
      <c r="Q723" s="4062" t="s">
        <v>16147</v>
      </c>
      <c r="R723" s="95">
        <v>952108511000633</v>
      </c>
    </row>
    <row r="724" spans="1:18" ht="21.75" customHeight="1">
      <c r="A724" s="63">
        <v>62</v>
      </c>
      <c r="B724" s="132" t="s">
        <v>7394</v>
      </c>
      <c r="C724" s="7" t="s">
        <v>2988</v>
      </c>
      <c r="D724" s="7" t="s">
        <v>3013</v>
      </c>
      <c r="E724" s="298" t="s">
        <v>8768</v>
      </c>
      <c r="F724" s="59">
        <v>1</v>
      </c>
      <c r="G724" s="215">
        <v>550</v>
      </c>
      <c r="H724" s="44">
        <v>2050</v>
      </c>
      <c r="I724" s="44">
        <v>0</v>
      </c>
      <c r="J724" s="68">
        <v>1609893.68</v>
      </c>
      <c r="K724" s="242">
        <v>44197</v>
      </c>
      <c r="L724" s="16" t="s">
        <v>7967</v>
      </c>
      <c r="M724" s="101" t="s">
        <v>7984</v>
      </c>
      <c r="N724" s="7"/>
      <c r="O724" s="57"/>
      <c r="P724" s="162"/>
      <c r="Q724" s="4062" t="s">
        <v>16148</v>
      </c>
      <c r="R724" s="95">
        <v>952108511000634</v>
      </c>
    </row>
    <row r="725" spans="1:18" ht="21.75" customHeight="1">
      <c r="A725" s="63">
        <v>63</v>
      </c>
      <c r="B725" s="132" t="s">
        <v>7394</v>
      </c>
      <c r="C725" s="7" t="s">
        <v>2988</v>
      </c>
      <c r="D725" s="7" t="s">
        <v>3014</v>
      </c>
      <c r="E725" s="298" t="s">
        <v>5674</v>
      </c>
      <c r="F725" s="59">
        <v>1</v>
      </c>
      <c r="G725" s="361">
        <v>620</v>
      </c>
      <c r="H725" s="44">
        <v>1970</v>
      </c>
      <c r="I725" s="44">
        <v>0</v>
      </c>
      <c r="J725" s="68">
        <v>1951999.18</v>
      </c>
      <c r="K725" s="242">
        <v>44197</v>
      </c>
      <c r="L725" s="16" t="s">
        <v>7967</v>
      </c>
      <c r="M725" s="101" t="s">
        <v>7984</v>
      </c>
      <c r="N725" s="7"/>
      <c r="O725" s="57"/>
      <c r="P725" s="162"/>
      <c r="Q725" s="4062" t="s">
        <v>16149</v>
      </c>
      <c r="R725" s="95">
        <v>952108511000635</v>
      </c>
    </row>
    <row r="726" spans="1:18" ht="21.75" customHeight="1">
      <c r="A726" s="63">
        <v>64</v>
      </c>
      <c r="B726" s="132" t="s">
        <v>7394</v>
      </c>
      <c r="C726" s="7" t="s">
        <v>2988</v>
      </c>
      <c r="D726" s="7" t="s">
        <v>3015</v>
      </c>
      <c r="E726" s="298" t="s">
        <v>6252</v>
      </c>
      <c r="F726" s="59">
        <v>1</v>
      </c>
      <c r="G726" s="215">
        <v>400</v>
      </c>
      <c r="H726" s="44">
        <v>1120</v>
      </c>
      <c r="I726" s="44">
        <v>0</v>
      </c>
      <c r="J726" s="68">
        <v>1258148.74</v>
      </c>
      <c r="K726" s="242">
        <v>44197</v>
      </c>
      <c r="L726" s="16" t="s">
        <v>7967</v>
      </c>
      <c r="M726" s="101" t="s">
        <v>7984</v>
      </c>
      <c r="N726" s="1974"/>
      <c r="O726" s="57"/>
      <c r="P726" s="162"/>
      <c r="Q726" s="4062" t="s">
        <v>16150</v>
      </c>
      <c r="R726" s="95">
        <v>952108511000636</v>
      </c>
    </row>
    <row r="727" spans="1:18" ht="21.75" customHeight="1">
      <c r="A727" s="63">
        <v>65</v>
      </c>
      <c r="B727" s="132" t="s">
        <v>7394</v>
      </c>
      <c r="C727" s="7" t="s">
        <v>2988</v>
      </c>
      <c r="D727" s="7" t="s">
        <v>3016</v>
      </c>
      <c r="E727" s="298" t="s">
        <v>5701</v>
      </c>
      <c r="F727" s="59">
        <v>1</v>
      </c>
      <c r="G727" s="215">
        <v>300</v>
      </c>
      <c r="H727" s="44">
        <v>790</v>
      </c>
      <c r="I727" s="44">
        <v>0</v>
      </c>
      <c r="J727" s="68">
        <v>944102.51</v>
      </c>
      <c r="K727" s="242">
        <v>44197</v>
      </c>
      <c r="L727" s="16" t="s">
        <v>7967</v>
      </c>
      <c r="M727" s="101" t="s">
        <v>7984</v>
      </c>
      <c r="N727" s="1974"/>
      <c r="O727" s="57"/>
      <c r="P727" s="162"/>
      <c r="Q727" s="4062" t="s">
        <v>16151</v>
      </c>
      <c r="R727" s="95">
        <v>952108511000637</v>
      </c>
    </row>
    <row r="728" spans="1:18" ht="21.75" customHeight="1">
      <c r="A728" s="63">
        <v>66</v>
      </c>
      <c r="B728" s="132" t="s">
        <v>7394</v>
      </c>
      <c r="C728" s="7" t="s">
        <v>2988</v>
      </c>
      <c r="D728" s="7" t="s">
        <v>3017</v>
      </c>
      <c r="E728" s="298" t="s">
        <v>5693</v>
      </c>
      <c r="F728" s="59">
        <v>1</v>
      </c>
      <c r="G728" s="215">
        <v>800</v>
      </c>
      <c r="H728" s="44">
        <v>2540</v>
      </c>
      <c r="I728" s="44">
        <v>0</v>
      </c>
      <c r="J728" s="68">
        <v>2521865.5299999998</v>
      </c>
      <c r="K728" s="242">
        <v>44197</v>
      </c>
      <c r="L728" s="16" t="s">
        <v>7967</v>
      </c>
      <c r="M728" s="101" t="s">
        <v>7984</v>
      </c>
      <c r="N728" s="1974"/>
      <c r="O728" s="57"/>
      <c r="P728" s="162"/>
      <c r="Q728" s="4062" t="s">
        <v>16152</v>
      </c>
      <c r="R728" s="95">
        <v>952108511000638</v>
      </c>
    </row>
    <row r="729" spans="1:18" ht="21.75" customHeight="1">
      <c r="A729" s="63">
        <v>67</v>
      </c>
      <c r="B729" s="132" t="s">
        <v>7394</v>
      </c>
      <c r="C729" s="7" t="s">
        <v>2988</v>
      </c>
      <c r="D729" s="7" t="s">
        <v>3018</v>
      </c>
      <c r="E729" s="298" t="s">
        <v>5682</v>
      </c>
      <c r="F729" s="59">
        <v>1</v>
      </c>
      <c r="G729" s="215">
        <v>500</v>
      </c>
      <c r="H729" s="44">
        <v>1520</v>
      </c>
      <c r="I729" s="44">
        <v>0</v>
      </c>
      <c r="J729" s="68">
        <v>1574946.16</v>
      </c>
      <c r="K729" s="242">
        <v>44197</v>
      </c>
      <c r="L729" s="16" t="s">
        <v>7967</v>
      </c>
      <c r="M729" s="101" t="s">
        <v>7984</v>
      </c>
      <c r="N729" s="7"/>
      <c r="O729" s="57"/>
      <c r="P729" s="162"/>
      <c r="Q729" s="4062" t="s">
        <v>16153</v>
      </c>
      <c r="R729" s="95">
        <v>952108511000639</v>
      </c>
    </row>
    <row r="730" spans="1:18" ht="21.75" customHeight="1">
      <c r="A730" s="63">
        <v>68</v>
      </c>
      <c r="B730" s="132" t="s">
        <v>7394</v>
      </c>
      <c r="C730" s="7" t="s">
        <v>2988</v>
      </c>
      <c r="D730" s="7" t="s">
        <v>3019</v>
      </c>
      <c r="E730" s="298" t="s">
        <v>5689</v>
      </c>
      <c r="F730" s="59">
        <v>1</v>
      </c>
      <c r="G730" s="215">
        <v>900</v>
      </c>
      <c r="H730" s="44">
        <v>2720</v>
      </c>
      <c r="I730" s="44">
        <v>0</v>
      </c>
      <c r="J730" s="68">
        <v>2836234.13</v>
      </c>
      <c r="K730" s="242">
        <v>44197</v>
      </c>
      <c r="L730" s="16" t="s">
        <v>7967</v>
      </c>
      <c r="M730" s="101" t="s">
        <v>7984</v>
      </c>
      <c r="N730" s="1974"/>
      <c r="O730" s="57"/>
      <c r="P730" s="162"/>
      <c r="Q730" s="4062" t="s">
        <v>16154</v>
      </c>
      <c r="R730" s="95">
        <v>952108511000640</v>
      </c>
    </row>
    <row r="731" spans="1:18" ht="21.75" customHeight="1">
      <c r="A731" s="63">
        <v>69</v>
      </c>
      <c r="B731" s="132" t="s">
        <v>7394</v>
      </c>
      <c r="C731" s="7" t="s">
        <v>2988</v>
      </c>
      <c r="D731" s="7" t="s">
        <v>3020</v>
      </c>
      <c r="E731" s="298" t="s">
        <v>5680</v>
      </c>
      <c r="F731" s="59">
        <v>1</v>
      </c>
      <c r="G731" s="215">
        <v>700</v>
      </c>
      <c r="H731" s="44">
        <v>2050</v>
      </c>
      <c r="I731" s="44">
        <v>0</v>
      </c>
      <c r="J731" s="68">
        <v>2207444.73</v>
      </c>
      <c r="K731" s="242">
        <v>44197</v>
      </c>
      <c r="L731" s="16" t="s">
        <v>7967</v>
      </c>
      <c r="M731" s="101" t="s">
        <v>7984</v>
      </c>
      <c r="N731" s="7"/>
      <c r="O731" s="57"/>
      <c r="P731" s="162"/>
      <c r="Q731" s="4062" t="s">
        <v>16155</v>
      </c>
      <c r="R731" s="95">
        <v>952108511000641</v>
      </c>
    </row>
    <row r="732" spans="1:18" ht="21.75" customHeight="1">
      <c r="A732" s="63">
        <v>70</v>
      </c>
      <c r="B732" s="132" t="s">
        <v>7394</v>
      </c>
      <c r="C732" s="7" t="s">
        <v>2988</v>
      </c>
      <c r="D732" s="7" t="s">
        <v>3021</v>
      </c>
      <c r="E732" s="298" t="s">
        <v>5684</v>
      </c>
      <c r="F732" s="59">
        <v>1</v>
      </c>
      <c r="G732" s="215">
        <v>891</v>
      </c>
      <c r="H732" s="44">
        <v>2680</v>
      </c>
      <c r="I732" s="44">
        <v>0</v>
      </c>
      <c r="J732" s="68">
        <v>2807942.85</v>
      </c>
      <c r="K732" s="242">
        <v>44197</v>
      </c>
      <c r="L732" s="16" t="s">
        <v>7967</v>
      </c>
      <c r="M732" s="101" t="s">
        <v>7984</v>
      </c>
      <c r="N732" s="7"/>
      <c r="O732" s="57"/>
      <c r="P732" s="162"/>
      <c r="Q732" s="4062" t="s">
        <v>16156</v>
      </c>
      <c r="R732" s="95">
        <v>952108511000642</v>
      </c>
    </row>
    <row r="733" spans="1:18" ht="21.75" customHeight="1">
      <c r="A733" s="63">
        <v>71</v>
      </c>
      <c r="B733" s="132" t="s">
        <v>7394</v>
      </c>
      <c r="C733" s="7" t="s">
        <v>2988</v>
      </c>
      <c r="D733" s="7" t="s">
        <v>3022</v>
      </c>
      <c r="E733" s="298" t="s">
        <v>5691</v>
      </c>
      <c r="F733" s="59">
        <v>1</v>
      </c>
      <c r="G733" s="215">
        <v>281</v>
      </c>
      <c r="H733" s="44">
        <v>890</v>
      </c>
      <c r="I733" s="44">
        <v>0</v>
      </c>
      <c r="J733" s="68">
        <v>884423.53</v>
      </c>
      <c r="K733" s="242">
        <v>44197</v>
      </c>
      <c r="L733" s="16" t="s">
        <v>7967</v>
      </c>
      <c r="M733" s="101" t="s">
        <v>7984</v>
      </c>
      <c r="N733" s="1974"/>
      <c r="O733" s="57"/>
      <c r="P733" s="162"/>
      <c r="Q733" s="4062" t="s">
        <v>16157</v>
      </c>
      <c r="R733" s="95">
        <v>952108511000643</v>
      </c>
    </row>
    <row r="734" spans="1:18" ht="21.75" customHeight="1">
      <c r="A734" s="63">
        <v>72</v>
      </c>
      <c r="B734" s="132" t="s">
        <v>7394</v>
      </c>
      <c r="C734" s="7" t="s">
        <v>2988</v>
      </c>
      <c r="D734" s="7" t="s">
        <v>3023</v>
      </c>
      <c r="E734" s="298" t="s">
        <v>6238</v>
      </c>
      <c r="F734" s="59">
        <v>1</v>
      </c>
      <c r="G734" s="215">
        <v>974</v>
      </c>
      <c r="H734" s="44">
        <v>3690</v>
      </c>
      <c r="I734" s="44">
        <v>0</v>
      </c>
      <c r="J734" s="68">
        <v>2859856.12</v>
      </c>
      <c r="K734" s="242">
        <v>44197</v>
      </c>
      <c r="L734" s="16" t="s">
        <v>7967</v>
      </c>
      <c r="M734" s="101" t="s">
        <v>7984</v>
      </c>
      <c r="N734" s="7"/>
      <c r="O734" s="57"/>
      <c r="P734" s="162"/>
      <c r="Q734" s="4062" t="s">
        <v>16158</v>
      </c>
      <c r="R734" s="95">
        <v>952108511000644</v>
      </c>
    </row>
    <row r="735" spans="1:18" ht="21.75" customHeight="1">
      <c r="A735" s="63">
        <v>73</v>
      </c>
      <c r="B735" s="132" t="s">
        <v>7394</v>
      </c>
      <c r="C735" s="7" t="s">
        <v>2988</v>
      </c>
      <c r="D735" s="7" t="s">
        <v>3024</v>
      </c>
      <c r="E735" s="298" t="s">
        <v>5697</v>
      </c>
      <c r="F735" s="59">
        <v>1</v>
      </c>
      <c r="G735" s="215">
        <v>910</v>
      </c>
      <c r="H735" s="44">
        <v>2800</v>
      </c>
      <c r="I735" s="44">
        <v>0</v>
      </c>
      <c r="J735" s="68">
        <v>2867668.47</v>
      </c>
      <c r="K735" s="242">
        <v>44197</v>
      </c>
      <c r="L735" s="16" t="s">
        <v>7967</v>
      </c>
      <c r="M735" s="101" t="s">
        <v>7984</v>
      </c>
      <c r="N735" s="219"/>
      <c r="O735" s="57"/>
      <c r="P735" s="162"/>
      <c r="Q735" s="4062" t="s">
        <v>16159</v>
      </c>
      <c r="R735" s="95">
        <v>952108511000645</v>
      </c>
    </row>
    <row r="736" spans="1:18" ht="21.75" customHeight="1">
      <c r="A736" s="63">
        <v>74</v>
      </c>
      <c r="B736" s="132" t="s">
        <v>7394</v>
      </c>
      <c r="C736" s="7" t="s">
        <v>2988</v>
      </c>
      <c r="D736" s="7" t="s">
        <v>3025</v>
      </c>
      <c r="E736" s="298" t="s">
        <v>5688</v>
      </c>
      <c r="F736" s="59">
        <v>1</v>
      </c>
      <c r="G736" s="215">
        <v>185</v>
      </c>
      <c r="H736" s="44">
        <v>570</v>
      </c>
      <c r="I736" s="44">
        <v>0</v>
      </c>
      <c r="J736" s="68">
        <v>581510.89</v>
      </c>
      <c r="K736" s="242">
        <v>44197</v>
      </c>
      <c r="L736" s="16" t="s">
        <v>7967</v>
      </c>
      <c r="M736" s="101" t="s">
        <v>7984</v>
      </c>
      <c r="N736" s="219"/>
      <c r="O736" s="57"/>
      <c r="P736" s="162"/>
      <c r="Q736" s="4062" t="s">
        <v>16160</v>
      </c>
      <c r="R736" s="95">
        <v>952108511000646</v>
      </c>
    </row>
    <row r="737" spans="1:18" ht="21.75" customHeight="1">
      <c r="A737" s="63">
        <v>75</v>
      </c>
      <c r="B737" s="132" t="s">
        <v>7394</v>
      </c>
      <c r="C737" s="7" t="s">
        <v>2988</v>
      </c>
      <c r="D737" s="7" t="s">
        <v>6253</v>
      </c>
      <c r="E737" s="298" t="s">
        <v>16161</v>
      </c>
      <c r="F737" s="59">
        <v>1</v>
      </c>
      <c r="G737" s="215">
        <v>800</v>
      </c>
      <c r="H737" s="44">
        <v>2560</v>
      </c>
      <c r="I737" s="44">
        <v>0</v>
      </c>
      <c r="J737" s="68">
        <v>2521865.5299999998</v>
      </c>
      <c r="K737" s="242">
        <v>44197</v>
      </c>
      <c r="L737" s="16" t="s">
        <v>7967</v>
      </c>
      <c r="M737" s="101" t="s">
        <v>7984</v>
      </c>
      <c r="N737" s="7"/>
      <c r="O737" s="57"/>
      <c r="P737" s="162"/>
      <c r="Q737" s="4062" t="s">
        <v>16162</v>
      </c>
      <c r="R737" s="95">
        <v>952108511000647</v>
      </c>
    </row>
    <row r="738" spans="1:18" ht="21.75" customHeight="1">
      <c r="A738" s="63">
        <v>76</v>
      </c>
      <c r="B738" s="132" t="s">
        <v>7394</v>
      </c>
      <c r="C738" s="7" t="s">
        <v>2988</v>
      </c>
      <c r="D738" s="7" t="s">
        <v>3039</v>
      </c>
      <c r="E738" s="298" t="s">
        <v>6244</v>
      </c>
      <c r="F738" s="59">
        <v>1</v>
      </c>
      <c r="G738" s="215">
        <v>812</v>
      </c>
      <c r="H738" s="44">
        <v>3080</v>
      </c>
      <c r="I738" s="44">
        <v>0</v>
      </c>
      <c r="J738" s="68">
        <v>2384192.16</v>
      </c>
      <c r="K738" s="242">
        <v>44197</v>
      </c>
      <c r="L738" s="16" t="s">
        <v>7967</v>
      </c>
      <c r="M738" s="101" t="s">
        <v>7984</v>
      </c>
      <c r="N738" s="7"/>
      <c r="O738" s="57"/>
      <c r="P738" s="162"/>
      <c r="Q738" s="4062" t="s">
        <v>16163</v>
      </c>
      <c r="R738" s="95">
        <v>952108511000648</v>
      </c>
    </row>
    <row r="739" spans="1:18" ht="21.75" customHeight="1">
      <c r="A739" s="63">
        <v>77</v>
      </c>
      <c r="B739" s="132" t="s">
        <v>7394</v>
      </c>
      <c r="C739" s="7" t="s">
        <v>2988</v>
      </c>
      <c r="D739" s="7" t="s">
        <v>3026</v>
      </c>
      <c r="E739" s="298" t="s">
        <v>5678</v>
      </c>
      <c r="F739" s="59">
        <v>1</v>
      </c>
      <c r="G739" s="215">
        <v>835</v>
      </c>
      <c r="H739" s="44">
        <v>2570</v>
      </c>
      <c r="I739" s="44">
        <v>0</v>
      </c>
      <c r="J739" s="68">
        <v>2631899.98</v>
      </c>
      <c r="K739" s="242">
        <v>44197</v>
      </c>
      <c r="L739" s="16" t="s">
        <v>7967</v>
      </c>
      <c r="M739" s="101" t="s">
        <v>7984</v>
      </c>
      <c r="N739" s="7"/>
      <c r="O739" s="57"/>
      <c r="P739" s="162"/>
      <c r="Q739" s="4062" t="s">
        <v>16164</v>
      </c>
      <c r="R739" s="95">
        <v>952108511000649</v>
      </c>
    </row>
    <row r="740" spans="1:18" ht="21.75" customHeight="1">
      <c r="A740" s="63">
        <v>78</v>
      </c>
      <c r="B740" s="132" t="s">
        <v>7394</v>
      </c>
      <c r="C740" s="7" t="s">
        <v>2988</v>
      </c>
      <c r="D740" s="7" t="s">
        <v>3027</v>
      </c>
      <c r="E740" s="298" t="s">
        <v>5695</v>
      </c>
      <c r="F740" s="59">
        <v>1</v>
      </c>
      <c r="G740" s="215">
        <v>280</v>
      </c>
      <c r="H740" s="44">
        <v>860</v>
      </c>
      <c r="I740" s="44">
        <v>0</v>
      </c>
      <c r="J740" s="68">
        <v>881282.42</v>
      </c>
      <c r="K740" s="242">
        <v>44197</v>
      </c>
      <c r="L740" s="16" t="s">
        <v>7967</v>
      </c>
      <c r="M740" s="101" t="s">
        <v>7984</v>
      </c>
      <c r="N740" s="219"/>
      <c r="O740" s="57"/>
      <c r="P740" s="162"/>
      <c r="Q740" s="4062" t="s">
        <v>16165</v>
      </c>
      <c r="R740" s="95">
        <v>952108511000650</v>
      </c>
    </row>
    <row r="741" spans="1:18" ht="21.75" customHeight="1">
      <c r="A741" s="63">
        <v>79</v>
      </c>
      <c r="B741" s="132" t="s">
        <v>7394</v>
      </c>
      <c r="C741" s="7" t="s">
        <v>2988</v>
      </c>
      <c r="D741" s="7" t="s">
        <v>3028</v>
      </c>
      <c r="E741" s="298" t="s">
        <v>5715</v>
      </c>
      <c r="F741" s="59">
        <v>1</v>
      </c>
      <c r="G741" s="215">
        <v>1450</v>
      </c>
      <c r="H741" s="44">
        <v>8930</v>
      </c>
      <c r="I741" s="44">
        <v>0</v>
      </c>
      <c r="J741" s="68">
        <v>4599619.2699999996</v>
      </c>
      <c r="K741" s="242">
        <v>44197</v>
      </c>
      <c r="L741" s="16" t="s">
        <v>7967</v>
      </c>
      <c r="M741" s="101" t="s">
        <v>7984</v>
      </c>
      <c r="N741" s="219"/>
      <c r="O741" s="57"/>
      <c r="P741" s="162"/>
      <c r="Q741" s="4062" t="s">
        <v>16166</v>
      </c>
      <c r="R741" s="95">
        <v>952108511000651</v>
      </c>
    </row>
    <row r="742" spans="1:18" ht="21.75" customHeight="1">
      <c r="A742" s="63">
        <v>80</v>
      </c>
      <c r="B742" s="132" t="s">
        <v>7394</v>
      </c>
      <c r="C742" s="7" t="s">
        <v>2988</v>
      </c>
      <c r="D742" s="7" t="s">
        <v>3029</v>
      </c>
      <c r="E742" s="298" t="s">
        <v>5711</v>
      </c>
      <c r="F742" s="59">
        <v>1</v>
      </c>
      <c r="G742" s="215">
        <v>350</v>
      </c>
      <c r="H742" s="44">
        <v>3230</v>
      </c>
      <c r="I742" s="44">
        <v>0</v>
      </c>
      <c r="J742" s="68">
        <v>1101135.74</v>
      </c>
      <c r="K742" s="242">
        <v>44197</v>
      </c>
      <c r="L742" s="16" t="s">
        <v>7967</v>
      </c>
      <c r="M742" s="101" t="s">
        <v>7984</v>
      </c>
      <c r="N742" s="219"/>
      <c r="O742" s="57"/>
      <c r="P742" s="162"/>
      <c r="Q742" s="4062" t="s">
        <v>16167</v>
      </c>
      <c r="R742" s="95">
        <v>952108511000652</v>
      </c>
    </row>
    <row r="743" spans="1:18" ht="21.75" customHeight="1">
      <c r="A743" s="63">
        <v>81</v>
      </c>
      <c r="B743" s="132" t="s">
        <v>7394</v>
      </c>
      <c r="C743" s="7" t="s">
        <v>2988</v>
      </c>
      <c r="D743" s="7" t="s">
        <v>3030</v>
      </c>
      <c r="E743" s="298" t="s">
        <v>5713</v>
      </c>
      <c r="F743" s="59">
        <v>1</v>
      </c>
      <c r="G743" s="215">
        <v>800</v>
      </c>
      <c r="H743" s="44">
        <v>4930</v>
      </c>
      <c r="I743" s="44">
        <v>0</v>
      </c>
      <c r="J743" s="68">
        <v>2521865.5299999998</v>
      </c>
      <c r="K743" s="242">
        <v>44197</v>
      </c>
      <c r="L743" s="16" t="s">
        <v>7967</v>
      </c>
      <c r="M743" s="101" t="s">
        <v>7984</v>
      </c>
      <c r="N743" s="219"/>
      <c r="O743" s="57"/>
      <c r="P743" s="162"/>
      <c r="Q743" s="4062" t="s">
        <v>16168</v>
      </c>
      <c r="R743" s="95">
        <v>952108511000653</v>
      </c>
    </row>
    <row r="744" spans="1:18" ht="21.75" customHeight="1">
      <c r="A744" s="63">
        <v>82</v>
      </c>
      <c r="B744" s="132" t="s">
        <v>7394</v>
      </c>
      <c r="C744" s="7" t="s">
        <v>2988</v>
      </c>
      <c r="D744" s="7" t="s">
        <v>3031</v>
      </c>
      <c r="E744" s="298" t="s">
        <v>5707</v>
      </c>
      <c r="F744" s="59">
        <v>1</v>
      </c>
      <c r="G744" s="215">
        <v>950</v>
      </c>
      <c r="H744" s="44">
        <v>5850</v>
      </c>
      <c r="I744" s="44">
        <v>0</v>
      </c>
      <c r="J744" s="68">
        <v>3006838.59</v>
      </c>
      <c r="K744" s="242">
        <v>44197</v>
      </c>
      <c r="L744" s="16" t="s">
        <v>7967</v>
      </c>
      <c r="M744" s="101" t="s">
        <v>7984</v>
      </c>
      <c r="N744" s="219"/>
      <c r="O744" s="57"/>
      <c r="P744" s="162"/>
      <c r="Q744" s="4062" t="s">
        <v>16169</v>
      </c>
      <c r="R744" s="95">
        <v>952108511000654</v>
      </c>
    </row>
    <row r="745" spans="1:18" ht="21.75" customHeight="1">
      <c r="A745" s="63">
        <v>83</v>
      </c>
      <c r="B745" s="132" t="s">
        <v>7394</v>
      </c>
      <c r="C745" s="7" t="s">
        <v>2988</v>
      </c>
      <c r="D745" s="7" t="s">
        <v>3032</v>
      </c>
      <c r="E745" s="298" t="s">
        <v>5705</v>
      </c>
      <c r="F745" s="59">
        <v>1</v>
      </c>
      <c r="G745" s="215">
        <v>900</v>
      </c>
      <c r="H745" s="44">
        <v>5910</v>
      </c>
      <c r="I745" s="44">
        <v>0</v>
      </c>
      <c r="J745" s="68">
        <v>2836234.13</v>
      </c>
      <c r="K745" s="242">
        <v>44197</v>
      </c>
      <c r="L745" s="16" t="s">
        <v>7967</v>
      </c>
      <c r="M745" s="101" t="s">
        <v>7984</v>
      </c>
      <c r="N745" s="219"/>
      <c r="O745" s="57"/>
      <c r="P745" s="162"/>
      <c r="Q745" s="4062" t="s">
        <v>16170</v>
      </c>
      <c r="R745" s="95">
        <v>952108511000655</v>
      </c>
    </row>
    <row r="746" spans="1:18" ht="21.75" customHeight="1">
      <c r="A746" s="63">
        <v>84</v>
      </c>
      <c r="B746" s="132" t="s">
        <v>7394</v>
      </c>
      <c r="C746" s="7" t="s">
        <v>2988</v>
      </c>
      <c r="D746" s="7" t="s">
        <v>3033</v>
      </c>
      <c r="E746" s="298" t="s">
        <v>5717</v>
      </c>
      <c r="F746" s="59">
        <v>1</v>
      </c>
      <c r="G746" s="215">
        <v>900</v>
      </c>
      <c r="H746" s="44">
        <v>5910</v>
      </c>
      <c r="I746" s="44">
        <v>0</v>
      </c>
      <c r="J746" s="68">
        <v>2836234.13</v>
      </c>
      <c r="K746" s="242">
        <v>44197</v>
      </c>
      <c r="L746" s="16" t="s">
        <v>7967</v>
      </c>
      <c r="M746" s="101" t="s">
        <v>7984</v>
      </c>
      <c r="N746" s="219"/>
      <c r="O746" s="57"/>
      <c r="P746" s="162"/>
      <c r="Q746" s="4062" t="s">
        <v>16171</v>
      </c>
      <c r="R746" s="95">
        <v>952108511000656</v>
      </c>
    </row>
    <row r="747" spans="1:18" ht="21.75" customHeight="1">
      <c r="A747" s="63">
        <v>85</v>
      </c>
      <c r="B747" s="132" t="s">
        <v>7394</v>
      </c>
      <c r="C747" s="7" t="s">
        <v>2988</v>
      </c>
      <c r="D747" s="7" t="s">
        <v>3034</v>
      </c>
      <c r="E747" s="298" t="s">
        <v>5719</v>
      </c>
      <c r="F747" s="59">
        <v>1</v>
      </c>
      <c r="G747" s="215">
        <v>350</v>
      </c>
      <c r="H747" s="44">
        <v>3230</v>
      </c>
      <c r="I747" s="44">
        <v>0</v>
      </c>
      <c r="J747" s="68">
        <v>1101135.74</v>
      </c>
      <c r="K747" s="242">
        <v>44197</v>
      </c>
      <c r="L747" s="16" t="s">
        <v>7967</v>
      </c>
      <c r="M747" s="101" t="s">
        <v>7984</v>
      </c>
      <c r="N747" s="219"/>
      <c r="O747" s="57"/>
      <c r="P747" s="162"/>
      <c r="Q747" s="4062" t="s">
        <v>16172</v>
      </c>
      <c r="R747" s="95">
        <v>952108511000657</v>
      </c>
    </row>
    <row r="748" spans="1:18" ht="21.75" customHeight="1">
      <c r="A748" s="63">
        <v>86</v>
      </c>
      <c r="B748" s="132" t="s">
        <v>7394</v>
      </c>
      <c r="C748" s="7" t="s">
        <v>2988</v>
      </c>
      <c r="D748" s="7" t="s">
        <v>3035</v>
      </c>
      <c r="E748" s="298" t="s">
        <v>5709</v>
      </c>
      <c r="F748" s="59">
        <v>1</v>
      </c>
      <c r="G748" s="215">
        <v>300</v>
      </c>
      <c r="H748" s="44">
        <v>1850</v>
      </c>
      <c r="I748" s="44">
        <v>0</v>
      </c>
      <c r="J748" s="68">
        <v>944102.51</v>
      </c>
      <c r="K748" s="242">
        <v>44197</v>
      </c>
      <c r="L748" s="16" t="s">
        <v>7967</v>
      </c>
      <c r="M748" s="101" t="s">
        <v>7984</v>
      </c>
      <c r="N748" s="219"/>
      <c r="O748" s="57"/>
      <c r="P748" s="162"/>
      <c r="Q748" s="4062" t="s">
        <v>16173</v>
      </c>
      <c r="R748" s="95">
        <v>952108511000658</v>
      </c>
    </row>
    <row r="749" spans="1:18" ht="21.75" customHeight="1">
      <c r="A749" s="63">
        <v>87</v>
      </c>
      <c r="B749" s="132" t="s">
        <v>7394</v>
      </c>
      <c r="C749" s="7" t="s">
        <v>2988</v>
      </c>
      <c r="D749" s="7" t="s">
        <v>3036</v>
      </c>
      <c r="E749" s="298" t="s">
        <v>6035</v>
      </c>
      <c r="F749" s="59">
        <v>1</v>
      </c>
      <c r="G749" s="215">
        <v>610</v>
      </c>
      <c r="H749" s="44">
        <v>1880</v>
      </c>
      <c r="I749" s="44">
        <v>0</v>
      </c>
      <c r="J749" s="68">
        <v>1920581.36</v>
      </c>
      <c r="K749" s="242">
        <v>44197</v>
      </c>
      <c r="L749" s="16" t="s">
        <v>7967</v>
      </c>
      <c r="M749" s="101" t="s">
        <v>7984</v>
      </c>
      <c r="N749" s="7"/>
      <c r="O749" s="57"/>
      <c r="P749" s="162"/>
      <c r="Q749" s="4062" t="s">
        <v>16174</v>
      </c>
      <c r="R749" s="95">
        <v>952108511000659</v>
      </c>
    </row>
    <row r="750" spans="1:18" ht="21.75" customHeight="1">
      <c r="A750" s="63">
        <v>88</v>
      </c>
      <c r="B750" s="132" t="s">
        <v>7394</v>
      </c>
      <c r="C750" s="7" t="s">
        <v>2988</v>
      </c>
      <c r="D750" s="7" t="s">
        <v>3037</v>
      </c>
      <c r="E750" s="298" t="s">
        <v>6036</v>
      </c>
      <c r="F750" s="59">
        <v>1</v>
      </c>
      <c r="G750" s="215">
        <v>879</v>
      </c>
      <c r="H750" s="44">
        <v>4340</v>
      </c>
      <c r="I750" s="44">
        <v>0</v>
      </c>
      <c r="J750" s="68">
        <v>2770220.59</v>
      </c>
      <c r="K750" s="242">
        <v>44197</v>
      </c>
      <c r="L750" s="16" t="s">
        <v>7967</v>
      </c>
      <c r="M750" s="101" t="s">
        <v>7984</v>
      </c>
      <c r="N750" s="7"/>
      <c r="O750" s="57"/>
      <c r="P750" s="162"/>
      <c r="Q750" s="4062" t="s">
        <v>16175</v>
      </c>
      <c r="R750" s="95">
        <v>952108511000660</v>
      </c>
    </row>
    <row r="751" spans="1:18" ht="21.75" customHeight="1">
      <c r="A751" s="63">
        <v>89</v>
      </c>
      <c r="B751" s="132" t="s">
        <v>7394</v>
      </c>
      <c r="C751" s="7" t="s">
        <v>2988</v>
      </c>
      <c r="D751" s="7" t="s">
        <v>3038</v>
      </c>
      <c r="E751" s="298" t="s">
        <v>6037</v>
      </c>
      <c r="F751" s="59">
        <v>1</v>
      </c>
      <c r="G751" s="215">
        <v>660</v>
      </c>
      <c r="H751" s="44">
        <v>2030</v>
      </c>
      <c r="I751" s="44">
        <v>0</v>
      </c>
      <c r="J751" s="68">
        <v>2081659.29</v>
      </c>
      <c r="K751" s="242">
        <v>44197</v>
      </c>
      <c r="L751" s="16" t="s">
        <v>7967</v>
      </c>
      <c r="M751" s="101" t="s">
        <v>7984</v>
      </c>
      <c r="N751" s="7"/>
      <c r="O751" s="57"/>
      <c r="P751" s="162"/>
      <c r="Q751" s="4062" t="s">
        <v>16176</v>
      </c>
      <c r="R751" s="95">
        <v>952108511000661</v>
      </c>
    </row>
    <row r="752" spans="1:18" ht="21.75" customHeight="1">
      <c r="A752" s="63">
        <v>90</v>
      </c>
      <c r="B752" s="132" t="s">
        <v>7394</v>
      </c>
      <c r="C752" s="7" t="s">
        <v>2988</v>
      </c>
      <c r="D752" s="7" t="s">
        <v>3040</v>
      </c>
      <c r="E752" s="298" t="s">
        <v>6236</v>
      </c>
      <c r="F752" s="59">
        <v>1</v>
      </c>
      <c r="G752" s="215">
        <v>631</v>
      </c>
      <c r="H752" s="44">
        <v>2460</v>
      </c>
      <c r="I752" s="44">
        <v>0</v>
      </c>
      <c r="J752" s="68">
        <v>1852740.46</v>
      </c>
      <c r="K752" s="242">
        <v>44197</v>
      </c>
      <c r="L752" s="16" t="s">
        <v>7967</v>
      </c>
      <c r="M752" s="101" t="s">
        <v>7984</v>
      </c>
      <c r="N752" s="7"/>
      <c r="O752" s="57"/>
      <c r="P752" s="162"/>
      <c r="Q752" s="4062" t="s">
        <v>16177</v>
      </c>
      <c r="R752" s="95">
        <v>11162</v>
      </c>
    </row>
    <row r="753" spans="1:18" ht="21.75" customHeight="1">
      <c r="A753" s="63">
        <v>91</v>
      </c>
      <c r="B753" s="132" t="s">
        <v>7394</v>
      </c>
      <c r="C753" s="7" t="s">
        <v>2988</v>
      </c>
      <c r="D753" s="7" t="s">
        <v>3041</v>
      </c>
      <c r="E753" s="298" t="s">
        <v>6254</v>
      </c>
      <c r="F753" s="59">
        <v>1</v>
      </c>
      <c r="G753" s="215">
        <v>384</v>
      </c>
      <c r="H753" s="44">
        <v>1540</v>
      </c>
      <c r="I753" s="44">
        <v>0</v>
      </c>
      <c r="J753" s="68">
        <v>1207906.53</v>
      </c>
      <c r="K753" s="242">
        <v>44197</v>
      </c>
      <c r="L753" s="16" t="s">
        <v>7967</v>
      </c>
      <c r="M753" s="101" t="s">
        <v>7984</v>
      </c>
      <c r="N753" s="7"/>
      <c r="O753" s="57"/>
      <c r="P753" s="162"/>
      <c r="Q753" s="4062" t="s">
        <v>16178</v>
      </c>
      <c r="R753" s="95">
        <v>11163</v>
      </c>
    </row>
    <row r="754" spans="1:18" ht="21.75" customHeight="1">
      <c r="A754" s="63">
        <v>92</v>
      </c>
      <c r="B754" s="132" t="s">
        <v>7394</v>
      </c>
      <c r="C754" s="7" t="s">
        <v>2988</v>
      </c>
      <c r="D754" s="7" t="s">
        <v>3042</v>
      </c>
      <c r="E754" s="298" t="s">
        <v>6047</v>
      </c>
      <c r="F754" s="59">
        <v>1</v>
      </c>
      <c r="G754" s="215">
        <v>500</v>
      </c>
      <c r="H754" s="44">
        <v>3080</v>
      </c>
      <c r="I754" s="44">
        <v>0</v>
      </c>
      <c r="J754" s="68">
        <v>1574946.16</v>
      </c>
      <c r="K754" s="242">
        <v>44197</v>
      </c>
      <c r="L754" s="16" t="s">
        <v>7967</v>
      </c>
      <c r="M754" s="101" t="s">
        <v>7984</v>
      </c>
      <c r="N754" s="7"/>
      <c r="O754" s="57"/>
      <c r="P754" s="162"/>
      <c r="Q754" s="4062" t="s">
        <v>16179</v>
      </c>
      <c r="R754" s="95">
        <v>11165</v>
      </c>
    </row>
    <row r="755" spans="1:18" ht="21.75" customHeight="1">
      <c r="A755" s="63">
        <v>93</v>
      </c>
      <c r="B755" s="132" t="s">
        <v>7394</v>
      </c>
      <c r="C755" s="7" t="s">
        <v>2988</v>
      </c>
      <c r="D755" s="7" t="s">
        <v>3043</v>
      </c>
      <c r="E755" s="298" t="s">
        <v>6046</v>
      </c>
      <c r="F755" s="59">
        <v>1</v>
      </c>
      <c r="G755" s="215">
        <v>1000</v>
      </c>
      <c r="H755" s="44">
        <v>6160</v>
      </c>
      <c r="I755" s="44">
        <v>0</v>
      </c>
      <c r="J755" s="68">
        <v>3164480.01</v>
      </c>
      <c r="K755" s="242">
        <v>44197</v>
      </c>
      <c r="L755" s="16" t="s">
        <v>7967</v>
      </c>
      <c r="M755" s="101" t="s">
        <v>7984</v>
      </c>
      <c r="N755" s="7"/>
      <c r="O755" s="57"/>
      <c r="P755" s="162"/>
      <c r="Q755" s="4062" t="s">
        <v>16180</v>
      </c>
      <c r="R755" s="95">
        <v>11166</v>
      </c>
    </row>
    <row r="756" spans="1:18" ht="21.75" customHeight="1">
      <c r="A756" s="63">
        <v>94</v>
      </c>
      <c r="B756" s="132" t="s">
        <v>7394</v>
      </c>
      <c r="C756" s="7" t="s">
        <v>2988</v>
      </c>
      <c r="D756" s="7" t="s">
        <v>3044</v>
      </c>
      <c r="E756" s="298" t="s">
        <v>6045</v>
      </c>
      <c r="F756" s="59">
        <v>1</v>
      </c>
      <c r="G756" s="215">
        <v>500</v>
      </c>
      <c r="H756" s="44">
        <v>3080</v>
      </c>
      <c r="I756" s="44">
        <v>0</v>
      </c>
      <c r="J756" s="68">
        <v>1574946.16</v>
      </c>
      <c r="K756" s="242">
        <v>44197</v>
      </c>
      <c r="L756" s="16" t="s">
        <v>7967</v>
      </c>
      <c r="M756" s="101" t="s">
        <v>7984</v>
      </c>
      <c r="N756" s="7"/>
      <c r="O756" s="57"/>
      <c r="P756" s="162"/>
      <c r="Q756" s="4062" t="s">
        <v>16181</v>
      </c>
      <c r="R756" s="95">
        <v>11167</v>
      </c>
    </row>
    <row r="757" spans="1:18" ht="21.75" customHeight="1">
      <c r="A757" s="63">
        <v>95</v>
      </c>
      <c r="B757" s="132" t="s">
        <v>7394</v>
      </c>
      <c r="C757" s="7" t="s">
        <v>2988</v>
      </c>
      <c r="D757" s="7" t="s">
        <v>3045</v>
      </c>
      <c r="E757" s="298" t="s">
        <v>5976</v>
      </c>
      <c r="F757" s="59">
        <v>1</v>
      </c>
      <c r="G757" s="215">
        <v>1000</v>
      </c>
      <c r="H757" s="44">
        <v>3080</v>
      </c>
      <c r="I757" s="44">
        <v>0</v>
      </c>
      <c r="J757" s="68">
        <v>3164480.01</v>
      </c>
      <c r="K757" s="242">
        <v>44197</v>
      </c>
      <c r="L757" s="16" t="s">
        <v>7967</v>
      </c>
      <c r="M757" s="101" t="s">
        <v>7984</v>
      </c>
      <c r="N757" s="7"/>
      <c r="O757" s="57"/>
      <c r="P757" s="162"/>
      <c r="Q757" s="4062" t="s">
        <v>16182</v>
      </c>
      <c r="R757" s="95">
        <v>11194</v>
      </c>
    </row>
    <row r="758" spans="1:18" ht="21.75" customHeight="1">
      <c r="A758" s="63">
        <v>96</v>
      </c>
      <c r="B758" s="132" t="s">
        <v>7394</v>
      </c>
      <c r="C758" s="7" t="s">
        <v>2988</v>
      </c>
      <c r="D758" s="7" t="s">
        <v>3047</v>
      </c>
      <c r="E758" s="298" t="s">
        <v>6038</v>
      </c>
      <c r="F758" s="59">
        <v>1</v>
      </c>
      <c r="G758" s="215">
        <v>1000</v>
      </c>
      <c r="H758" s="44">
        <v>7730</v>
      </c>
      <c r="I758" s="44">
        <v>0</v>
      </c>
      <c r="J758" s="68">
        <v>3164480.01</v>
      </c>
      <c r="K758" s="242">
        <v>44197</v>
      </c>
      <c r="L758" s="16" t="s">
        <v>7967</v>
      </c>
      <c r="M758" s="101" t="s">
        <v>7984</v>
      </c>
      <c r="N758" s="7"/>
      <c r="O758" s="57"/>
      <c r="P758" s="162"/>
      <c r="Q758" s="4062" t="s">
        <v>16183</v>
      </c>
      <c r="R758" s="95">
        <v>11159</v>
      </c>
    </row>
    <row r="759" spans="1:18" ht="21.75" customHeight="1">
      <c r="A759" s="63">
        <v>97</v>
      </c>
      <c r="B759" s="132" t="s">
        <v>7394</v>
      </c>
      <c r="C759" s="7" t="s">
        <v>2988</v>
      </c>
      <c r="D759" s="7" t="s">
        <v>3048</v>
      </c>
      <c r="E759" s="298" t="s">
        <v>14266</v>
      </c>
      <c r="F759" s="59">
        <v>1</v>
      </c>
      <c r="G759" s="215">
        <v>991</v>
      </c>
      <c r="H759" s="44">
        <v>3690</v>
      </c>
      <c r="I759" s="44">
        <v>0</v>
      </c>
      <c r="J759" s="68">
        <v>3136105.54</v>
      </c>
      <c r="K759" s="242">
        <v>44197</v>
      </c>
      <c r="L759" s="16" t="s">
        <v>7967</v>
      </c>
      <c r="M759" s="101" t="s">
        <v>7984</v>
      </c>
      <c r="N759" s="7"/>
      <c r="O759" s="57"/>
      <c r="P759" s="162"/>
      <c r="Q759" s="4062" t="s">
        <v>16184</v>
      </c>
      <c r="R759" s="95">
        <v>11160</v>
      </c>
    </row>
    <row r="760" spans="1:18" ht="21.75" customHeight="1">
      <c r="A760" s="63">
        <v>98</v>
      </c>
      <c r="B760" s="132" t="s">
        <v>7394</v>
      </c>
      <c r="C760" s="7" t="s">
        <v>2988</v>
      </c>
      <c r="D760" s="7" t="s">
        <v>3049</v>
      </c>
      <c r="E760" s="298" t="s">
        <v>6249</v>
      </c>
      <c r="F760" s="59">
        <v>1</v>
      </c>
      <c r="G760" s="215">
        <v>876</v>
      </c>
      <c r="H760" s="44">
        <v>3080</v>
      </c>
      <c r="I760" s="44">
        <v>0</v>
      </c>
      <c r="J760" s="68">
        <v>2572108.79</v>
      </c>
      <c r="K760" s="242">
        <v>44197</v>
      </c>
      <c r="L760" s="16" t="s">
        <v>7967</v>
      </c>
      <c r="M760" s="101" t="s">
        <v>7984</v>
      </c>
      <c r="N760" s="7"/>
      <c r="O760" s="57"/>
      <c r="P760" s="162"/>
      <c r="Q760" s="4062" t="s">
        <v>16185</v>
      </c>
      <c r="R760" s="95">
        <v>11161</v>
      </c>
    </row>
    <row r="761" spans="1:18" ht="21.75" customHeight="1">
      <c r="A761" s="63">
        <v>99</v>
      </c>
      <c r="B761" s="132" t="s">
        <v>7394</v>
      </c>
      <c r="C761" s="7" t="s">
        <v>2988</v>
      </c>
      <c r="D761" s="7" t="s">
        <v>3050</v>
      </c>
      <c r="E761" s="298" t="s">
        <v>6018</v>
      </c>
      <c r="F761" s="59">
        <v>1</v>
      </c>
      <c r="G761" s="215">
        <v>397</v>
      </c>
      <c r="H761" s="44">
        <v>3660</v>
      </c>
      <c r="I761" s="44">
        <v>0</v>
      </c>
      <c r="J761" s="68">
        <v>1248728.46</v>
      </c>
      <c r="K761" s="242">
        <v>44197</v>
      </c>
      <c r="L761" s="16" t="s">
        <v>7967</v>
      </c>
      <c r="M761" s="101" t="s">
        <v>7984</v>
      </c>
      <c r="N761" s="7"/>
      <c r="O761" s="57"/>
      <c r="P761" s="162"/>
      <c r="Q761" s="4062" t="s">
        <v>16186</v>
      </c>
      <c r="R761" s="95">
        <v>11137</v>
      </c>
    </row>
    <row r="762" spans="1:18" ht="21.75" customHeight="1">
      <c r="A762" s="63">
        <v>100</v>
      </c>
      <c r="B762" s="132" t="s">
        <v>7394</v>
      </c>
      <c r="C762" s="7" t="s">
        <v>2988</v>
      </c>
      <c r="D762" s="7" t="s">
        <v>3051</v>
      </c>
      <c r="E762" s="298" t="s">
        <v>6020</v>
      </c>
      <c r="F762" s="59">
        <v>1</v>
      </c>
      <c r="G762" s="215">
        <v>723</v>
      </c>
      <c r="H762" s="44">
        <v>4560</v>
      </c>
      <c r="I762" s="44">
        <v>0</v>
      </c>
      <c r="J762" s="68">
        <v>2279766.69</v>
      </c>
      <c r="K762" s="242">
        <v>44197</v>
      </c>
      <c r="L762" s="16" t="s">
        <v>7967</v>
      </c>
      <c r="M762" s="101" t="s">
        <v>7984</v>
      </c>
      <c r="N762" s="7"/>
      <c r="O762" s="57"/>
      <c r="P762" s="162"/>
      <c r="Q762" s="4062" t="s">
        <v>16187</v>
      </c>
      <c r="R762" s="95">
        <v>11138</v>
      </c>
    </row>
    <row r="763" spans="1:18" ht="21.75" customHeight="1">
      <c r="A763" s="63">
        <v>101</v>
      </c>
      <c r="B763" s="132" t="s">
        <v>7394</v>
      </c>
      <c r="C763" s="7" t="s">
        <v>2988</v>
      </c>
      <c r="D763" s="7" t="s">
        <v>3052</v>
      </c>
      <c r="E763" s="298" t="s">
        <v>6017</v>
      </c>
      <c r="F763" s="59">
        <v>1</v>
      </c>
      <c r="G763" s="215">
        <v>1507</v>
      </c>
      <c r="H763" s="44">
        <v>9280</v>
      </c>
      <c r="I763" s="44">
        <v>0</v>
      </c>
      <c r="J763" s="68">
        <v>4779645.8899999997</v>
      </c>
      <c r="K763" s="242">
        <v>44197</v>
      </c>
      <c r="L763" s="16" t="s">
        <v>7967</v>
      </c>
      <c r="M763" s="101" t="s">
        <v>7984</v>
      </c>
      <c r="N763" s="7"/>
      <c r="O763" s="57"/>
      <c r="P763" s="162"/>
      <c r="Q763" s="4062" t="s">
        <v>16188</v>
      </c>
      <c r="R763" s="95">
        <v>11139</v>
      </c>
    </row>
    <row r="764" spans="1:18" ht="21.75" customHeight="1">
      <c r="A764" s="63">
        <v>102</v>
      </c>
      <c r="B764" s="132" t="s">
        <v>7394</v>
      </c>
      <c r="C764" s="7" t="s">
        <v>3053</v>
      </c>
      <c r="D764" s="7" t="s">
        <v>3054</v>
      </c>
      <c r="E764" s="298" t="s">
        <v>6001</v>
      </c>
      <c r="F764" s="59">
        <v>1</v>
      </c>
      <c r="G764" s="215">
        <v>1456</v>
      </c>
      <c r="H764" s="44">
        <v>4480</v>
      </c>
      <c r="I764" s="44">
        <v>0</v>
      </c>
      <c r="J764" s="68">
        <v>4618570</v>
      </c>
      <c r="K764" s="242">
        <v>44197</v>
      </c>
      <c r="L764" s="16" t="s">
        <v>7967</v>
      </c>
      <c r="M764" s="101" t="s">
        <v>7984</v>
      </c>
      <c r="N764" s="7"/>
      <c r="O764" s="57"/>
      <c r="P764" s="162"/>
      <c r="Q764" s="4062" t="s">
        <v>16189</v>
      </c>
      <c r="R764" s="95">
        <v>11172</v>
      </c>
    </row>
    <row r="765" spans="1:18" ht="21.75" customHeight="1">
      <c r="A765" s="63">
        <v>103</v>
      </c>
      <c r="B765" s="132" t="s">
        <v>7394</v>
      </c>
      <c r="C765" s="7" t="s">
        <v>2988</v>
      </c>
      <c r="D765" s="7" t="s">
        <v>3055</v>
      </c>
      <c r="E765" s="298" t="s">
        <v>5999</v>
      </c>
      <c r="F765" s="59">
        <v>1</v>
      </c>
      <c r="G765" s="215">
        <v>860</v>
      </c>
      <c r="H765" s="44">
        <v>3780</v>
      </c>
      <c r="I765" s="44">
        <v>0</v>
      </c>
      <c r="J765" s="68">
        <v>2710492.35</v>
      </c>
      <c r="K765" s="242">
        <v>44197</v>
      </c>
      <c r="L765" s="16" t="s">
        <v>7967</v>
      </c>
      <c r="M765" s="101" t="s">
        <v>7984</v>
      </c>
      <c r="N765" s="7"/>
      <c r="O765" s="57"/>
      <c r="P765" s="162"/>
      <c r="Q765" s="4062" t="s">
        <v>16190</v>
      </c>
      <c r="R765" s="95">
        <v>11173</v>
      </c>
    </row>
    <row r="766" spans="1:18" ht="21.75" customHeight="1">
      <c r="A766" s="63">
        <v>104</v>
      </c>
      <c r="B766" s="132" t="s">
        <v>7394</v>
      </c>
      <c r="C766" s="7" t="s">
        <v>2988</v>
      </c>
      <c r="D766" s="7" t="s">
        <v>3056</v>
      </c>
      <c r="E766" s="298" t="s">
        <v>5998</v>
      </c>
      <c r="F766" s="59">
        <v>1</v>
      </c>
      <c r="G766" s="215">
        <v>309</v>
      </c>
      <c r="H766" s="44">
        <v>950</v>
      </c>
      <c r="I766" s="44">
        <v>0</v>
      </c>
      <c r="J766" s="68">
        <v>972370.19</v>
      </c>
      <c r="K766" s="242">
        <v>44197</v>
      </c>
      <c r="L766" s="16" t="s">
        <v>7967</v>
      </c>
      <c r="M766" s="101" t="s">
        <v>7984</v>
      </c>
      <c r="N766" s="7"/>
      <c r="O766" s="57"/>
      <c r="P766" s="162"/>
      <c r="Q766" s="4062" t="s">
        <v>16191</v>
      </c>
      <c r="R766" s="95">
        <v>11174</v>
      </c>
    </row>
    <row r="767" spans="1:18" ht="21.75" customHeight="1">
      <c r="A767" s="63">
        <v>105</v>
      </c>
      <c r="B767" s="132" t="s">
        <v>7394</v>
      </c>
      <c r="C767" s="7" t="s">
        <v>2988</v>
      </c>
      <c r="D767" s="7" t="s">
        <v>3057</v>
      </c>
      <c r="E767" s="298" t="s">
        <v>5996</v>
      </c>
      <c r="F767" s="59">
        <v>1</v>
      </c>
      <c r="G767" s="215">
        <v>177</v>
      </c>
      <c r="H767" s="44">
        <v>1490</v>
      </c>
      <c r="I767" s="44">
        <v>0</v>
      </c>
      <c r="J767" s="68">
        <v>556399.09</v>
      </c>
      <c r="K767" s="242">
        <v>44197</v>
      </c>
      <c r="L767" s="16" t="s">
        <v>7967</v>
      </c>
      <c r="M767" s="101" t="s">
        <v>7984</v>
      </c>
      <c r="N767" s="7"/>
      <c r="O767" s="57"/>
      <c r="P767" s="162"/>
      <c r="Q767" s="4062" t="s">
        <v>16192</v>
      </c>
      <c r="R767" s="95">
        <v>11175</v>
      </c>
    </row>
    <row r="768" spans="1:18" ht="21.75" customHeight="1">
      <c r="A768" s="63">
        <v>106</v>
      </c>
      <c r="B768" s="132" t="s">
        <v>7394</v>
      </c>
      <c r="C768" s="7" t="s">
        <v>2988</v>
      </c>
      <c r="D768" s="7" t="s">
        <v>3058</v>
      </c>
      <c r="E768" s="298" t="s">
        <v>5994</v>
      </c>
      <c r="F768" s="59">
        <v>1</v>
      </c>
      <c r="G768" s="215">
        <v>312</v>
      </c>
      <c r="H768" s="44">
        <v>2410</v>
      </c>
      <c r="I768" s="44">
        <v>0</v>
      </c>
      <c r="J768" s="68">
        <v>1327877.08</v>
      </c>
      <c r="K768" s="242">
        <v>44197</v>
      </c>
      <c r="L768" s="16" t="s">
        <v>7967</v>
      </c>
      <c r="M768" s="101" t="s">
        <v>7984</v>
      </c>
      <c r="N768" s="7"/>
      <c r="O768" s="57"/>
      <c r="P768" s="162"/>
      <c r="Q768" s="4062" t="s">
        <v>16193</v>
      </c>
      <c r="R768" s="95">
        <v>11176</v>
      </c>
    </row>
    <row r="769" spans="1:18" ht="21.75" customHeight="1">
      <c r="A769" s="63">
        <v>107</v>
      </c>
      <c r="B769" s="132" t="s">
        <v>7394</v>
      </c>
      <c r="C769" s="7" t="s">
        <v>2988</v>
      </c>
      <c r="D769" s="7" t="s">
        <v>3059</v>
      </c>
      <c r="E769" s="298" t="s">
        <v>5997</v>
      </c>
      <c r="F769" s="59">
        <v>1</v>
      </c>
      <c r="G769" s="215">
        <v>770</v>
      </c>
      <c r="H769" s="44">
        <v>2310</v>
      </c>
      <c r="I769" s="44">
        <v>0</v>
      </c>
      <c r="J769" s="68">
        <v>2427545.2400000002</v>
      </c>
      <c r="K769" s="242">
        <v>44197</v>
      </c>
      <c r="L769" s="16" t="s">
        <v>7967</v>
      </c>
      <c r="M769" s="101" t="s">
        <v>7984</v>
      </c>
      <c r="N769" s="7"/>
      <c r="O769" s="57"/>
      <c r="P769" s="162"/>
      <c r="Q769" s="4062" t="s">
        <v>16194</v>
      </c>
      <c r="R769" s="95">
        <v>11177</v>
      </c>
    </row>
    <row r="770" spans="1:18" ht="21.75" customHeight="1">
      <c r="A770" s="63">
        <v>108</v>
      </c>
      <c r="B770" s="132" t="s">
        <v>7394</v>
      </c>
      <c r="C770" s="7" t="s">
        <v>2988</v>
      </c>
      <c r="D770" s="7" t="s">
        <v>3060</v>
      </c>
      <c r="E770" s="298" t="s">
        <v>6002</v>
      </c>
      <c r="F770" s="59">
        <v>1</v>
      </c>
      <c r="G770" s="215">
        <v>697</v>
      </c>
      <c r="H770" s="44">
        <v>4290</v>
      </c>
      <c r="I770" s="44">
        <v>0</v>
      </c>
      <c r="J770" s="68">
        <v>2198011.19</v>
      </c>
      <c r="K770" s="242">
        <v>44197</v>
      </c>
      <c r="L770" s="16" t="s">
        <v>7967</v>
      </c>
      <c r="M770" s="101" t="s">
        <v>7984</v>
      </c>
      <c r="N770" s="7"/>
      <c r="O770" s="57"/>
      <c r="P770" s="162"/>
      <c r="Q770" s="4062" t="s">
        <v>16195</v>
      </c>
      <c r="R770" s="95">
        <v>11178</v>
      </c>
    </row>
    <row r="771" spans="1:18" ht="21.75" customHeight="1">
      <c r="A771" s="63">
        <v>109</v>
      </c>
      <c r="B771" s="132" t="s">
        <v>7394</v>
      </c>
      <c r="C771" s="7" t="s">
        <v>2988</v>
      </c>
      <c r="D771" s="7" t="s">
        <v>3061</v>
      </c>
      <c r="E771" s="298" t="s">
        <v>6030</v>
      </c>
      <c r="F771" s="59">
        <v>1</v>
      </c>
      <c r="G771" s="215">
        <v>420</v>
      </c>
      <c r="H771" s="44">
        <v>1190</v>
      </c>
      <c r="I771" s="44">
        <v>0</v>
      </c>
      <c r="J771" s="68">
        <v>1320949.1399999999</v>
      </c>
      <c r="K771" s="242">
        <v>44197</v>
      </c>
      <c r="L771" s="16" t="s">
        <v>7967</v>
      </c>
      <c r="M771" s="101" t="s">
        <v>7984</v>
      </c>
      <c r="N771" s="7"/>
      <c r="O771" s="57"/>
      <c r="P771" s="162"/>
      <c r="Q771" s="4062" t="s">
        <v>16196</v>
      </c>
      <c r="R771" s="95">
        <v>11182</v>
      </c>
    </row>
    <row r="772" spans="1:18" ht="21.75" customHeight="1">
      <c r="A772" s="63">
        <v>110</v>
      </c>
      <c r="B772" s="132" t="s">
        <v>7394</v>
      </c>
      <c r="C772" s="7" t="s">
        <v>2988</v>
      </c>
      <c r="D772" s="7" t="s">
        <v>5991</v>
      </c>
      <c r="E772" s="298" t="s">
        <v>5992</v>
      </c>
      <c r="F772" s="59">
        <v>1</v>
      </c>
      <c r="G772" s="215">
        <v>369</v>
      </c>
      <c r="H772" s="44">
        <v>2270</v>
      </c>
      <c r="I772" s="44">
        <v>0</v>
      </c>
      <c r="J772" s="68">
        <v>1160802.8400000001</v>
      </c>
      <c r="K772" s="242">
        <v>44197</v>
      </c>
      <c r="L772" s="16" t="s">
        <v>7967</v>
      </c>
      <c r="M772" s="101" t="s">
        <v>7984</v>
      </c>
      <c r="N772" s="7"/>
      <c r="O772" s="57"/>
      <c r="P772" s="162"/>
      <c r="Q772" s="4062" t="s">
        <v>16197</v>
      </c>
      <c r="R772" s="95">
        <v>11188</v>
      </c>
    </row>
    <row r="773" spans="1:18" ht="21.75" customHeight="1">
      <c r="A773" s="63">
        <v>111</v>
      </c>
      <c r="B773" s="132" t="s">
        <v>7394</v>
      </c>
      <c r="C773" s="7" t="s">
        <v>2988</v>
      </c>
      <c r="D773" s="7" t="s">
        <v>3062</v>
      </c>
      <c r="E773" s="298" t="s">
        <v>6032</v>
      </c>
      <c r="F773" s="59">
        <v>1</v>
      </c>
      <c r="G773" s="215">
        <v>556</v>
      </c>
      <c r="H773" s="44">
        <v>1711</v>
      </c>
      <c r="I773" s="44">
        <v>0</v>
      </c>
      <c r="J773" s="68">
        <v>1750915.4</v>
      </c>
      <c r="K773" s="242">
        <v>44197</v>
      </c>
      <c r="L773" s="16" t="s">
        <v>7967</v>
      </c>
      <c r="M773" s="101" t="s">
        <v>7984</v>
      </c>
      <c r="N773" s="7"/>
      <c r="O773" s="57"/>
      <c r="P773" s="162"/>
      <c r="Q773" s="4062" t="s">
        <v>16198</v>
      </c>
      <c r="R773" s="95">
        <v>11183</v>
      </c>
    </row>
    <row r="774" spans="1:18" ht="21.75" customHeight="1">
      <c r="A774" s="63">
        <v>112</v>
      </c>
      <c r="B774" s="132" t="s">
        <v>7394</v>
      </c>
      <c r="C774" s="7" t="s">
        <v>2988</v>
      </c>
      <c r="D774" s="7" t="s">
        <v>3063</v>
      </c>
      <c r="E774" s="298" t="s">
        <v>6028</v>
      </c>
      <c r="F774" s="59">
        <v>1</v>
      </c>
      <c r="G774" s="215">
        <v>567</v>
      </c>
      <c r="H774" s="44">
        <v>1257</v>
      </c>
      <c r="I774" s="44">
        <v>0</v>
      </c>
      <c r="J774" s="68">
        <v>1785478.38</v>
      </c>
      <c r="K774" s="242">
        <v>44197</v>
      </c>
      <c r="L774" s="16" t="s">
        <v>7967</v>
      </c>
      <c r="M774" s="101" t="s">
        <v>7984</v>
      </c>
      <c r="N774" s="7"/>
      <c r="O774" s="57"/>
      <c r="P774" s="162"/>
      <c r="Q774" s="4062" t="s">
        <v>16199</v>
      </c>
      <c r="R774" s="95">
        <v>11184</v>
      </c>
    </row>
    <row r="775" spans="1:18" ht="21.75" customHeight="1">
      <c r="A775" s="63">
        <v>113</v>
      </c>
      <c r="B775" s="132" t="s">
        <v>7394</v>
      </c>
      <c r="C775" s="7" t="s">
        <v>2988</v>
      </c>
      <c r="D775" s="7" t="s">
        <v>3064</v>
      </c>
      <c r="E775" s="298" t="s">
        <v>6027</v>
      </c>
      <c r="F775" s="59">
        <v>1</v>
      </c>
      <c r="G775" s="215">
        <v>855</v>
      </c>
      <c r="H775" s="44">
        <v>2630</v>
      </c>
      <c r="I775" s="44">
        <v>0</v>
      </c>
      <c r="J775" s="68">
        <v>3989069.24</v>
      </c>
      <c r="K775" s="242">
        <v>44197</v>
      </c>
      <c r="L775" s="16" t="s">
        <v>7967</v>
      </c>
      <c r="M775" s="101" t="s">
        <v>7984</v>
      </c>
      <c r="N775" s="7"/>
      <c r="O775" s="57"/>
      <c r="P775" s="162"/>
      <c r="Q775" s="4062" t="s">
        <v>16200</v>
      </c>
      <c r="R775" s="95">
        <v>11189</v>
      </c>
    </row>
    <row r="776" spans="1:18" ht="21.75" customHeight="1">
      <c r="A776" s="63">
        <v>114</v>
      </c>
      <c r="B776" s="132" t="s">
        <v>7394</v>
      </c>
      <c r="C776" s="7" t="s">
        <v>3065</v>
      </c>
      <c r="D776" s="7" t="s">
        <v>3066</v>
      </c>
      <c r="E776" s="298" t="s">
        <v>6034</v>
      </c>
      <c r="F776" s="59">
        <v>1</v>
      </c>
      <c r="G776" s="215">
        <v>296</v>
      </c>
      <c r="H776" s="44">
        <v>911</v>
      </c>
      <c r="I776" s="44">
        <v>0</v>
      </c>
      <c r="J776" s="68">
        <v>931538.83</v>
      </c>
      <c r="K776" s="242">
        <v>44197</v>
      </c>
      <c r="L776" s="16" t="s">
        <v>7967</v>
      </c>
      <c r="M776" s="101" t="s">
        <v>7984</v>
      </c>
      <c r="N776" s="7"/>
      <c r="O776" s="57"/>
      <c r="P776" s="162"/>
      <c r="Q776" s="4062" t="s">
        <v>16201</v>
      </c>
      <c r="R776" s="95">
        <v>11186</v>
      </c>
    </row>
    <row r="777" spans="1:18" ht="21.75" customHeight="1">
      <c r="A777" s="63">
        <v>115</v>
      </c>
      <c r="B777" s="132" t="s">
        <v>7394</v>
      </c>
      <c r="C777" s="7" t="s">
        <v>2988</v>
      </c>
      <c r="D777" s="7" t="s">
        <v>3067</v>
      </c>
      <c r="E777" s="298" t="s">
        <v>6029</v>
      </c>
      <c r="F777" s="59">
        <v>1</v>
      </c>
      <c r="G777" s="215">
        <v>587</v>
      </c>
      <c r="H777" s="44">
        <v>91606</v>
      </c>
      <c r="I777" s="44">
        <v>0</v>
      </c>
      <c r="J777" s="68">
        <v>2736062.23</v>
      </c>
      <c r="K777" s="242">
        <v>44197</v>
      </c>
      <c r="L777" s="16" t="s">
        <v>7967</v>
      </c>
      <c r="M777" s="101" t="s">
        <v>7984</v>
      </c>
      <c r="N777" s="7"/>
      <c r="O777" s="57"/>
      <c r="P777" s="162"/>
      <c r="Q777" s="4062" t="s">
        <v>16202</v>
      </c>
      <c r="R777" s="95">
        <v>11213</v>
      </c>
    </row>
    <row r="778" spans="1:18" ht="21.75" customHeight="1">
      <c r="A778" s="63">
        <v>116</v>
      </c>
      <c r="B778" s="132" t="s">
        <v>7394</v>
      </c>
      <c r="C778" s="7" t="s">
        <v>2988</v>
      </c>
      <c r="D778" s="7" t="s">
        <v>3068</v>
      </c>
      <c r="E778" s="298" t="s">
        <v>6033</v>
      </c>
      <c r="F778" s="59">
        <v>1</v>
      </c>
      <c r="G778" s="215">
        <v>1249</v>
      </c>
      <c r="H778" s="44">
        <v>113620</v>
      </c>
      <c r="I778" s="44">
        <v>0</v>
      </c>
      <c r="J778" s="68">
        <v>5857053.5</v>
      </c>
      <c r="K778" s="242">
        <v>44197</v>
      </c>
      <c r="L778" s="16" t="s">
        <v>7967</v>
      </c>
      <c r="M778" s="101" t="s">
        <v>7984</v>
      </c>
      <c r="N778" s="7"/>
      <c r="O778" s="57"/>
      <c r="P778" s="162"/>
      <c r="Q778" s="4062" t="s">
        <v>16203</v>
      </c>
      <c r="R778" s="95">
        <v>11187</v>
      </c>
    </row>
    <row r="779" spans="1:18" ht="21.75" customHeight="1">
      <c r="A779" s="63">
        <v>117</v>
      </c>
      <c r="B779" s="132" t="s">
        <v>7394</v>
      </c>
      <c r="C779" s="7" t="s">
        <v>2988</v>
      </c>
      <c r="D779" s="7" t="s">
        <v>3069</v>
      </c>
      <c r="E779" s="298" t="s">
        <v>6031</v>
      </c>
      <c r="F779" s="59">
        <v>1</v>
      </c>
      <c r="G779" s="215">
        <v>408</v>
      </c>
      <c r="H779" s="44">
        <v>37115</v>
      </c>
      <c r="I779" s="44">
        <v>0</v>
      </c>
      <c r="J779" s="68">
        <v>1899621.08</v>
      </c>
      <c r="K779" s="242">
        <v>44197</v>
      </c>
      <c r="L779" s="16" t="s">
        <v>7967</v>
      </c>
      <c r="M779" s="101" t="s">
        <v>7984</v>
      </c>
      <c r="N779" s="7"/>
      <c r="O779" s="57"/>
      <c r="P779" s="162"/>
      <c r="Q779" s="4062" t="s">
        <v>16204</v>
      </c>
      <c r="R779" s="95">
        <v>11217</v>
      </c>
    </row>
    <row r="780" spans="1:18" ht="21.75" customHeight="1">
      <c r="A780" s="63">
        <v>118</v>
      </c>
      <c r="B780" s="132" t="s">
        <v>7394</v>
      </c>
      <c r="C780" s="7" t="s">
        <v>2988</v>
      </c>
      <c r="D780" s="7" t="s">
        <v>3071</v>
      </c>
      <c r="E780" s="298" t="s">
        <v>6019</v>
      </c>
      <c r="F780" s="59">
        <v>1</v>
      </c>
      <c r="G780" s="215">
        <v>419</v>
      </c>
      <c r="H780" s="44">
        <v>2580</v>
      </c>
      <c r="I780" s="44">
        <v>0</v>
      </c>
      <c r="J780" s="68">
        <v>1317809.18</v>
      </c>
      <c r="K780" s="242">
        <v>44197</v>
      </c>
      <c r="L780" s="16" t="s">
        <v>7967</v>
      </c>
      <c r="M780" s="101" t="s">
        <v>7984</v>
      </c>
      <c r="N780" s="7"/>
      <c r="O780" s="57"/>
      <c r="P780" s="162"/>
      <c r="Q780" s="4062" t="s">
        <v>16205</v>
      </c>
      <c r="R780" s="95">
        <v>11140</v>
      </c>
    </row>
    <row r="781" spans="1:18" ht="21.75" customHeight="1">
      <c r="A781" s="63">
        <v>119</v>
      </c>
      <c r="B781" s="132" t="s">
        <v>7394</v>
      </c>
      <c r="C781" s="7" t="s">
        <v>3070</v>
      </c>
      <c r="D781" s="7" t="s">
        <v>3072</v>
      </c>
      <c r="E781" s="298" t="s">
        <v>5990</v>
      </c>
      <c r="F781" s="59">
        <v>1</v>
      </c>
      <c r="G781" s="215">
        <v>725</v>
      </c>
      <c r="H781" s="44">
        <v>2230</v>
      </c>
      <c r="I781" s="44">
        <v>0</v>
      </c>
      <c r="J781" s="68">
        <v>2286055.4</v>
      </c>
      <c r="K781" s="242">
        <v>44197</v>
      </c>
      <c r="L781" s="16" t="s">
        <v>7967</v>
      </c>
      <c r="M781" s="101" t="s">
        <v>7984</v>
      </c>
      <c r="N781" s="7"/>
      <c r="O781" s="57"/>
      <c r="P781" s="162"/>
      <c r="Q781" s="4062" t="s">
        <v>16206</v>
      </c>
      <c r="R781" s="95">
        <v>11142</v>
      </c>
    </row>
    <row r="782" spans="1:18" ht="21.75" customHeight="1">
      <c r="A782" s="63">
        <v>120</v>
      </c>
      <c r="B782" s="132" t="s">
        <v>7394</v>
      </c>
      <c r="C782" s="7" t="s">
        <v>2988</v>
      </c>
      <c r="D782" s="7" t="s">
        <v>3073</v>
      </c>
      <c r="E782" s="298" t="s">
        <v>5989</v>
      </c>
      <c r="F782" s="59">
        <v>1</v>
      </c>
      <c r="G782" s="215">
        <v>600</v>
      </c>
      <c r="H782" s="44">
        <v>7730</v>
      </c>
      <c r="I782" s="44">
        <v>0</v>
      </c>
      <c r="J782" s="68">
        <v>2917237.86</v>
      </c>
      <c r="K782" s="242">
        <v>44197</v>
      </c>
      <c r="L782" s="16" t="s">
        <v>7967</v>
      </c>
      <c r="M782" s="101" t="s">
        <v>7984</v>
      </c>
      <c r="N782" s="7"/>
      <c r="O782" s="57"/>
      <c r="P782" s="162"/>
      <c r="Q782" s="4062" t="s">
        <v>16207</v>
      </c>
      <c r="R782" s="95">
        <v>11143</v>
      </c>
    </row>
    <row r="783" spans="1:18" ht="21.75" customHeight="1">
      <c r="A783" s="63">
        <v>121</v>
      </c>
      <c r="B783" s="132" t="s">
        <v>7394</v>
      </c>
      <c r="C783" s="7" t="s">
        <v>2988</v>
      </c>
      <c r="D783" s="7" t="s">
        <v>3074</v>
      </c>
      <c r="E783" s="298" t="s">
        <v>5988</v>
      </c>
      <c r="F783" s="59">
        <v>1</v>
      </c>
      <c r="G783" s="215">
        <v>510</v>
      </c>
      <c r="H783" s="44">
        <v>3140</v>
      </c>
      <c r="I783" s="44">
        <v>0</v>
      </c>
      <c r="J783" s="68">
        <v>1606370.82</v>
      </c>
      <c r="K783" s="242">
        <v>44197</v>
      </c>
      <c r="L783" s="16" t="s">
        <v>7967</v>
      </c>
      <c r="M783" s="101" t="s">
        <v>7984</v>
      </c>
      <c r="N783" s="7"/>
      <c r="O783" s="57"/>
      <c r="P783" s="162"/>
      <c r="Q783" s="4062" t="s">
        <v>16208</v>
      </c>
      <c r="R783" s="95">
        <v>11144</v>
      </c>
    </row>
    <row r="784" spans="1:18" ht="21.75" customHeight="1">
      <c r="A784" s="63">
        <v>122</v>
      </c>
      <c r="B784" s="132" t="s">
        <v>7394</v>
      </c>
      <c r="C784" s="7" t="s">
        <v>2988</v>
      </c>
      <c r="D784" s="7" t="s">
        <v>3075</v>
      </c>
      <c r="E784" s="298" t="s">
        <v>5987</v>
      </c>
      <c r="F784" s="59">
        <v>1</v>
      </c>
      <c r="G784" s="215">
        <v>361</v>
      </c>
      <c r="H784" s="44">
        <v>3020</v>
      </c>
      <c r="I784" s="44">
        <v>0</v>
      </c>
      <c r="J784" s="68">
        <v>1135680.19</v>
      </c>
      <c r="K784" s="242">
        <v>44197</v>
      </c>
      <c r="L784" s="16" t="s">
        <v>7967</v>
      </c>
      <c r="M784" s="101" t="s">
        <v>7984</v>
      </c>
      <c r="N784" s="7"/>
      <c r="O784" s="57"/>
      <c r="P784" s="162"/>
      <c r="Q784" s="4062" t="s">
        <v>16209</v>
      </c>
      <c r="R784" s="95">
        <v>11153</v>
      </c>
    </row>
    <row r="785" spans="1:18" ht="21.75" customHeight="1">
      <c r="A785" s="63">
        <v>123</v>
      </c>
      <c r="B785" s="132" t="s">
        <v>7394</v>
      </c>
      <c r="C785" s="7" t="s">
        <v>2988</v>
      </c>
      <c r="D785" s="7" t="s">
        <v>3076</v>
      </c>
      <c r="E785" s="298" t="s">
        <v>5995</v>
      </c>
      <c r="F785" s="59">
        <v>1</v>
      </c>
      <c r="G785" s="215">
        <v>988</v>
      </c>
      <c r="H785" s="44">
        <v>3040</v>
      </c>
      <c r="I785" s="44">
        <v>0</v>
      </c>
      <c r="J785" s="68">
        <v>3126647.29</v>
      </c>
      <c r="K785" s="242">
        <v>44197</v>
      </c>
      <c r="L785" s="16" t="s">
        <v>7967</v>
      </c>
      <c r="M785" s="101" t="s">
        <v>7984</v>
      </c>
      <c r="N785" s="7"/>
      <c r="O785" s="57"/>
      <c r="P785" s="162"/>
      <c r="Q785" s="4062" t="s">
        <v>16210</v>
      </c>
      <c r="R785" s="95">
        <v>11155</v>
      </c>
    </row>
    <row r="786" spans="1:18" ht="21.75" customHeight="1">
      <c r="A786" s="63">
        <v>124</v>
      </c>
      <c r="B786" s="132" t="s">
        <v>7394</v>
      </c>
      <c r="C786" s="7" t="s">
        <v>2988</v>
      </c>
      <c r="D786" s="7" t="s">
        <v>3077</v>
      </c>
      <c r="E786" s="298" t="s">
        <v>5993</v>
      </c>
      <c r="F786" s="59">
        <v>1</v>
      </c>
      <c r="G786" s="215">
        <v>807</v>
      </c>
      <c r="H786" s="44">
        <v>2480</v>
      </c>
      <c r="I786" s="44">
        <v>0</v>
      </c>
      <c r="J786" s="68">
        <v>2543872.92</v>
      </c>
      <c r="K786" s="242">
        <v>44197</v>
      </c>
      <c r="L786" s="16" t="s">
        <v>7967</v>
      </c>
      <c r="M786" s="101" t="s">
        <v>7984</v>
      </c>
      <c r="N786" s="7"/>
      <c r="O786" s="57"/>
      <c r="P786" s="162"/>
      <c r="Q786" s="4062" t="s">
        <v>16211</v>
      </c>
      <c r="R786" s="95">
        <v>11157</v>
      </c>
    </row>
    <row r="787" spans="1:18" ht="21.75" customHeight="1">
      <c r="A787" s="63">
        <v>125</v>
      </c>
      <c r="B787" s="132" t="s">
        <v>7394</v>
      </c>
      <c r="C787" s="7" t="s">
        <v>2988</v>
      </c>
      <c r="D787" s="7" t="s">
        <v>3078</v>
      </c>
      <c r="E787" s="298" t="s">
        <v>6000</v>
      </c>
      <c r="F787" s="59">
        <v>1</v>
      </c>
      <c r="G787" s="215">
        <v>793</v>
      </c>
      <c r="H787" s="44">
        <v>2440</v>
      </c>
      <c r="I787" s="44">
        <v>0</v>
      </c>
      <c r="J787" s="68">
        <v>2499857.89</v>
      </c>
      <c r="K787" s="242">
        <v>44197</v>
      </c>
      <c r="L787" s="16" t="s">
        <v>7967</v>
      </c>
      <c r="M787" s="101" t="s">
        <v>7984</v>
      </c>
      <c r="N787" s="7"/>
      <c r="O787" s="57"/>
      <c r="P787" s="162"/>
      <c r="Q787" s="4062" t="s">
        <v>16212</v>
      </c>
      <c r="R787" s="95">
        <v>11170</v>
      </c>
    </row>
    <row r="788" spans="1:18" ht="21.75" customHeight="1">
      <c r="A788" s="63">
        <v>126</v>
      </c>
      <c r="B788" s="132" t="s">
        <v>7394</v>
      </c>
      <c r="C788" s="7" t="s">
        <v>2988</v>
      </c>
      <c r="D788" s="7" t="s">
        <v>3079</v>
      </c>
      <c r="E788" s="298" t="s">
        <v>6232</v>
      </c>
      <c r="F788" s="59">
        <v>1</v>
      </c>
      <c r="G788" s="215">
        <v>890</v>
      </c>
      <c r="H788" s="44">
        <v>8000</v>
      </c>
      <c r="I788" s="44">
        <v>0</v>
      </c>
      <c r="J788" s="68">
        <v>2613215.5499999998</v>
      </c>
      <c r="K788" s="242">
        <v>44197</v>
      </c>
      <c r="L788" s="16" t="s">
        <v>7967</v>
      </c>
      <c r="M788" s="101" t="s">
        <v>7984</v>
      </c>
      <c r="N788" s="7"/>
      <c r="O788" s="57"/>
      <c r="P788" s="162"/>
      <c r="Q788" s="4062" t="s">
        <v>16213</v>
      </c>
      <c r="R788" s="95">
        <v>11349</v>
      </c>
    </row>
    <row r="789" spans="1:18" ht="21.75" customHeight="1">
      <c r="A789" s="63">
        <v>127</v>
      </c>
      <c r="B789" s="132" t="s">
        <v>7394</v>
      </c>
      <c r="C789" s="7" t="s">
        <v>2988</v>
      </c>
      <c r="D789" s="7" t="s">
        <v>3080</v>
      </c>
      <c r="E789" s="298" t="s">
        <v>6226</v>
      </c>
      <c r="F789" s="59">
        <v>1</v>
      </c>
      <c r="G789" s="215">
        <v>645</v>
      </c>
      <c r="H789" s="44">
        <v>6770</v>
      </c>
      <c r="I789" s="44">
        <v>0</v>
      </c>
      <c r="J789" s="68">
        <v>1893847.22</v>
      </c>
      <c r="K789" s="242">
        <v>44197</v>
      </c>
      <c r="L789" s="16" t="s">
        <v>7967</v>
      </c>
      <c r="M789" s="101" t="s">
        <v>7984</v>
      </c>
      <c r="N789" s="7"/>
      <c r="O789" s="57"/>
      <c r="P789" s="162"/>
      <c r="Q789" s="4062" t="s">
        <v>16214</v>
      </c>
      <c r="R789" s="95">
        <v>11350</v>
      </c>
    </row>
    <row r="790" spans="1:18" ht="21.75" customHeight="1">
      <c r="A790" s="63">
        <v>128</v>
      </c>
      <c r="B790" s="132" t="s">
        <v>7394</v>
      </c>
      <c r="C790" s="7" t="s">
        <v>2988</v>
      </c>
      <c r="D790" s="7" t="s">
        <v>3081</v>
      </c>
      <c r="E790" s="298" t="s">
        <v>6013</v>
      </c>
      <c r="F790" s="59">
        <v>1</v>
      </c>
      <c r="G790" s="215">
        <v>2300</v>
      </c>
      <c r="H790" s="44">
        <v>9240</v>
      </c>
      <c r="I790" s="44">
        <v>0</v>
      </c>
      <c r="J790" s="68">
        <v>7310430.3200000003</v>
      </c>
      <c r="K790" s="242">
        <v>44197</v>
      </c>
      <c r="L790" s="16" t="s">
        <v>7967</v>
      </c>
      <c r="M790" s="101" t="s">
        <v>7984</v>
      </c>
      <c r="N790" s="7"/>
      <c r="O790" s="57"/>
      <c r="P790" s="162"/>
      <c r="Q790" s="4062" t="s">
        <v>16215</v>
      </c>
      <c r="R790" s="95">
        <v>11351</v>
      </c>
    </row>
    <row r="791" spans="1:18" ht="21.75" customHeight="1">
      <c r="A791" s="63">
        <v>129</v>
      </c>
      <c r="B791" s="132" t="s">
        <v>7394</v>
      </c>
      <c r="C791" s="7" t="s">
        <v>2988</v>
      </c>
      <c r="D791" s="7" t="s">
        <v>3082</v>
      </c>
      <c r="E791" s="298" t="s">
        <v>6240</v>
      </c>
      <c r="F791" s="59">
        <v>1</v>
      </c>
      <c r="G791" s="215">
        <v>1070</v>
      </c>
      <c r="H791" s="44">
        <v>7390</v>
      </c>
      <c r="I791" s="44">
        <v>0</v>
      </c>
      <c r="J791" s="68">
        <v>3141731.05</v>
      </c>
      <c r="K791" s="242">
        <v>44197</v>
      </c>
      <c r="L791" s="16" t="s">
        <v>7967</v>
      </c>
      <c r="M791" s="101" t="s">
        <v>7984</v>
      </c>
      <c r="N791" s="7"/>
      <c r="O791" s="57"/>
      <c r="P791" s="162"/>
      <c r="Q791" s="4062" t="s">
        <v>16216</v>
      </c>
      <c r="R791" s="95">
        <v>11352</v>
      </c>
    </row>
    <row r="792" spans="1:18" ht="21.75" customHeight="1">
      <c r="A792" s="63">
        <v>130</v>
      </c>
      <c r="B792" s="132" t="s">
        <v>7394</v>
      </c>
      <c r="C792" s="7" t="s">
        <v>2988</v>
      </c>
      <c r="D792" s="7" t="s">
        <v>3083</v>
      </c>
      <c r="E792" s="298" t="s">
        <v>6234</v>
      </c>
      <c r="F792" s="59">
        <v>1</v>
      </c>
      <c r="G792" s="215">
        <v>1348</v>
      </c>
      <c r="H792" s="44">
        <v>4930</v>
      </c>
      <c r="I792" s="44">
        <v>0</v>
      </c>
      <c r="J792" s="68">
        <v>3970323</v>
      </c>
      <c r="K792" s="242">
        <v>44197</v>
      </c>
      <c r="L792" s="16" t="s">
        <v>7967</v>
      </c>
      <c r="M792" s="101" t="s">
        <v>7984</v>
      </c>
      <c r="N792" s="7"/>
      <c r="O792" s="57"/>
      <c r="P792" s="162"/>
      <c r="Q792" s="4062" t="s">
        <v>16217</v>
      </c>
      <c r="R792" s="95">
        <v>11353</v>
      </c>
    </row>
    <row r="793" spans="1:18" ht="21.75" customHeight="1">
      <c r="A793" s="63">
        <v>131</v>
      </c>
      <c r="B793" s="132" t="s">
        <v>7394</v>
      </c>
      <c r="C793" s="7" t="s">
        <v>2988</v>
      </c>
      <c r="D793" s="7" t="s">
        <v>3084</v>
      </c>
      <c r="E793" s="298" t="s">
        <v>6016</v>
      </c>
      <c r="F793" s="59">
        <v>1</v>
      </c>
      <c r="G793" s="215">
        <v>1300</v>
      </c>
      <c r="H793" s="44">
        <v>7390</v>
      </c>
      <c r="I793" s="44">
        <v>0</v>
      </c>
      <c r="J793" s="68">
        <v>4117586.93</v>
      </c>
      <c r="K793" s="242">
        <v>44197</v>
      </c>
      <c r="L793" s="16" t="s">
        <v>7967</v>
      </c>
      <c r="M793" s="101" t="s">
        <v>7984</v>
      </c>
      <c r="N793" s="7"/>
      <c r="O793" s="57"/>
      <c r="P793" s="162"/>
      <c r="Q793" s="4062" t="s">
        <v>16218</v>
      </c>
      <c r="R793" s="95">
        <v>11354</v>
      </c>
    </row>
    <row r="794" spans="1:18" ht="21.75" customHeight="1">
      <c r="A794" s="63">
        <v>132</v>
      </c>
      <c r="B794" s="132" t="s">
        <v>7394</v>
      </c>
      <c r="C794" s="7" t="s">
        <v>2988</v>
      </c>
      <c r="D794" s="7" t="s">
        <v>3085</v>
      </c>
      <c r="E794" s="298" t="s">
        <v>6015</v>
      </c>
      <c r="F794" s="59">
        <v>1</v>
      </c>
      <c r="G794" s="215">
        <v>500</v>
      </c>
      <c r="H794" s="44">
        <v>2580</v>
      </c>
      <c r="I794" s="44">
        <v>0</v>
      </c>
      <c r="J794" s="68">
        <v>2130118.87</v>
      </c>
      <c r="K794" s="242">
        <v>44197</v>
      </c>
      <c r="L794" s="16" t="s">
        <v>7967</v>
      </c>
      <c r="M794" s="101" t="s">
        <v>7984</v>
      </c>
      <c r="N794" s="7"/>
      <c r="O794" s="57"/>
      <c r="P794" s="162"/>
      <c r="Q794" s="4062" t="s">
        <v>16219</v>
      </c>
      <c r="R794" s="95">
        <v>11355</v>
      </c>
    </row>
    <row r="795" spans="1:18" ht="21.75" customHeight="1">
      <c r="A795" s="63">
        <v>133</v>
      </c>
      <c r="B795" s="132" t="s">
        <v>7394</v>
      </c>
      <c r="C795" s="7" t="s">
        <v>2988</v>
      </c>
      <c r="D795" s="7" t="s">
        <v>3086</v>
      </c>
      <c r="E795" s="298" t="s">
        <v>6230</v>
      </c>
      <c r="F795" s="59">
        <v>1</v>
      </c>
      <c r="G795" s="215">
        <v>2211</v>
      </c>
      <c r="H795" s="44">
        <v>10470</v>
      </c>
      <c r="I795" s="44">
        <v>0</v>
      </c>
      <c r="J795" s="68">
        <v>6532439.7000000002</v>
      </c>
      <c r="K795" s="242">
        <v>44197</v>
      </c>
      <c r="L795" s="16" t="s">
        <v>7967</v>
      </c>
      <c r="M795" s="101" t="s">
        <v>7984</v>
      </c>
      <c r="N795" s="7"/>
      <c r="O795" s="57"/>
      <c r="P795" s="162"/>
      <c r="Q795" s="4062" t="s">
        <v>16220</v>
      </c>
      <c r="R795" s="95">
        <v>11356</v>
      </c>
    </row>
    <row r="796" spans="1:18" ht="21.75" customHeight="1">
      <c r="A796" s="63">
        <v>134</v>
      </c>
      <c r="B796" s="132" t="s">
        <v>7394</v>
      </c>
      <c r="C796" s="7" t="s">
        <v>2988</v>
      </c>
      <c r="D796" s="7" t="s">
        <v>3087</v>
      </c>
      <c r="E796" s="298" t="s">
        <v>6014</v>
      </c>
      <c r="F796" s="59">
        <v>1</v>
      </c>
      <c r="G796" s="215">
        <v>2700</v>
      </c>
      <c r="H796" s="44">
        <v>11080</v>
      </c>
      <c r="I796" s="44">
        <v>0</v>
      </c>
      <c r="J796" s="68">
        <v>8576194.1799999997</v>
      </c>
      <c r="K796" s="242">
        <v>44197</v>
      </c>
      <c r="L796" s="16" t="s">
        <v>7967</v>
      </c>
      <c r="M796" s="101" t="s">
        <v>7984</v>
      </c>
      <c r="N796" s="7"/>
      <c r="O796" s="57"/>
      <c r="P796" s="162"/>
      <c r="Q796" s="4062" t="s">
        <v>16221</v>
      </c>
      <c r="R796" s="95">
        <v>11357</v>
      </c>
    </row>
    <row r="797" spans="1:18" ht="21.75" customHeight="1">
      <c r="A797" s="63">
        <v>135</v>
      </c>
      <c r="B797" s="132" t="s">
        <v>7394</v>
      </c>
      <c r="C797" s="7" t="s">
        <v>2988</v>
      </c>
      <c r="D797" s="7" t="s">
        <v>3088</v>
      </c>
      <c r="E797" s="298" t="s">
        <v>6042</v>
      </c>
      <c r="F797" s="59">
        <v>1</v>
      </c>
      <c r="G797" s="215">
        <v>1200</v>
      </c>
      <c r="H797" s="44">
        <v>3080</v>
      </c>
      <c r="I797" s="44">
        <v>0</v>
      </c>
      <c r="J797" s="68">
        <v>3802056.06</v>
      </c>
      <c r="K797" s="242">
        <v>44197</v>
      </c>
      <c r="L797" s="16" t="s">
        <v>7967</v>
      </c>
      <c r="M797" s="101" t="s">
        <v>7984</v>
      </c>
      <c r="N797" s="7"/>
      <c r="O797" s="57"/>
      <c r="P797" s="162"/>
      <c r="Q797" s="4062" t="s">
        <v>16222</v>
      </c>
      <c r="R797" s="95">
        <v>11358</v>
      </c>
    </row>
    <row r="798" spans="1:18" ht="21.75" customHeight="1">
      <c r="A798" s="63">
        <v>136</v>
      </c>
      <c r="B798" s="132" t="s">
        <v>7394</v>
      </c>
      <c r="C798" s="7" t="s">
        <v>2988</v>
      </c>
      <c r="D798" s="7" t="s">
        <v>3089</v>
      </c>
      <c r="E798" s="298" t="s">
        <v>6043</v>
      </c>
      <c r="F798" s="59">
        <v>1</v>
      </c>
      <c r="G798" s="215">
        <v>1450</v>
      </c>
      <c r="H798" s="44">
        <v>4930</v>
      </c>
      <c r="I798" s="44">
        <v>0</v>
      </c>
      <c r="J798" s="68">
        <v>4599619.2699999996</v>
      </c>
      <c r="K798" s="242">
        <v>44197</v>
      </c>
      <c r="L798" s="16" t="s">
        <v>7967</v>
      </c>
      <c r="M798" s="101" t="s">
        <v>7984</v>
      </c>
      <c r="N798" s="7"/>
      <c r="O798" s="57"/>
      <c r="P798" s="162"/>
      <c r="Q798" s="4062" t="s">
        <v>16223</v>
      </c>
      <c r="R798" s="95">
        <v>11359</v>
      </c>
    </row>
    <row r="799" spans="1:18" ht="21.75" customHeight="1">
      <c r="A799" s="63">
        <v>137</v>
      </c>
      <c r="B799" s="132" t="s">
        <v>7394</v>
      </c>
      <c r="C799" s="7" t="s">
        <v>2988</v>
      </c>
      <c r="D799" s="7" t="s">
        <v>3090</v>
      </c>
      <c r="E799" s="298" t="s">
        <v>6044</v>
      </c>
      <c r="F799" s="59">
        <v>1</v>
      </c>
      <c r="G799" s="215">
        <v>500</v>
      </c>
      <c r="H799" s="44">
        <v>3080</v>
      </c>
      <c r="I799" s="44">
        <v>0</v>
      </c>
      <c r="J799" s="68">
        <v>1574946.16</v>
      </c>
      <c r="K799" s="242">
        <v>44197</v>
      </c>
      <c r="L799" s="16" t="s">
        <v>7967</v>
      </c>
      <c r="M799" s="101" t="s">
        <v>7984</v>
      </c>
      <c r="N799" s="7"/>
      <c r="O799" s="57"/>
      <c r="P799" s="162"/>
      <c r="Q799" s="4062" t="s">
        <v>16223</v>
      </c>
      <c r="R799" s="95">
        <v>11360</v>
      </c>
    </row>
    <row r="800" spans="1:18" ht="21.75" customHeight="1">
      <c r="A800" s="63">
        <v>138</v>
      </c>
      <c r="B800" s="132" t="s">
        <v>7394</v>
      </c>
      <c r="C800" s="7" t="s">
        <v>2988</v>
      </c>
      <c r="D800" s="7" t="s">
        <v>3091</v>
      </c>
      <c r="E800" s="298" t="s">
        <v>6040</v>
      </c>
      <c r="F800" s="59">
        <v>1</v>
      </c>
      <c r="G800" s="215">
        <v>350</v>
      </c>
      <c r="H800" s="44">
        <v>1850</v>
      </c>
      <c r="I800" s="44">
        <v>0</v>
      </c>
      <c r="J800" s="68">
        <v>1101135.74</v>
      </c>
      <c r="K800" s="242">
        <v>44197</v>
      </c>
      <c r="L800" s="16" t="s">
        <v>7967</v>
      </c>
      <c r="M800" s="101" t="s">
        <v>7984</v>
      </c>
      <c r="N800" s="7"/>
      <c r="O800" s="57"/>
      <c r="P800" s="162"/>
      <c r="Q800" s="4062" t="s">
        <v>16224</v>
      </c>
      <c r="R800" s="95">
        <v>11361</v>
      </c>
    </row>
    <row r="801" spans="1:18" ht="21.75" customHeight="1">
      <c r="A801" s="63">
        <v>139</v>
      </c>
      <c r="B801" s="132" t="s">
        <v>7394</v>
      </c>
      <c r="C801" s="7" t="s">
        <v>2988</v>
      </c>
      <c r="D801" s="7" t="s">
        <v>3092</v>
      </c>
      <c r="E801" s="298" t="s">
        <v>6041</v>
      </c>
      <c r="F801" s="59">
        <v>1</v>
      </c>
      <c r="G801" s="215">
        <v>1100</v>
      </c>
      <c r="H801" s="44">
        <v>6160</v>
      </c>
      <c r="I801" s="44">
        <v>0</v>
      </c>
      <c r="J801" s="68">
        <v>3479725.2</v>
      </c>
      <c r="K801" s="242">
        <v>44197</v>
      </c>
      <c r="L801" s="16" t="s">
        <v>7967</v>
      </c>
      <c r="M801" s="101" t="s">
        <v>7984</v>
      </c>
      <c r="N801" s="7"/>
      <c r="O801" s="57"/>
      <c r="P801" s="162"/>
      <c r="Q801" s="4062" t="s">
        <v>16225</v>
      </c>
      <c r="R801" s="95">
        <v>11362</v>
      </c>
    </row>
    <row r="802" spans="1:18" ht="21.75" customHeight="1">
      <c r="A802" s="63">
        <v>140</v>
      </c>
      <c r="B802" s="132" t="s">
        <v>7394</v>
      </c>
      <c r="C802" s="7" t="s">
        <v>2988</v>
      </c>
      <c r="D802" s="7" t="s">
        <v>3093</v>
      </c>
      <c r="E802" s="298" t="s">
        <v>6039</v>
      </c>
      <c r="F802" s="59">
        <v>1</v>
      </c>
      <c r="G802" s="215">
        <v>600</v>
      </c>
      <c r="H802" s="44">
        <v>4000</v>
      </c>
      <c r="I802" s="44">
        <v>0</v>
      </c>
      <c r="J802" s="68">
        <v>1889163</v>
      </c>
      <c r="K802" s="242">
        <v>44197</v>
      </c>
      <c r="L802" s="16" t="s">
        <v>7967</v>
      </c>
      <c r="M802" s="101" t="s">
        <v>7984</v>
      </c>
      <c r="N802" s="7"/>
      <c r="O802" s="57"/>
      <c r="P802" s="162"/>
      <c r="Q802" s="4062" t="s">
        <v>16226</v>
      </c>
      <c r="R802" s="95">
        <v>11363</v>
      </c>
    </row>
    <row r="803" spans="1:18" ht="21.75" customHeight="1">
      <c r="A803" s="63">
        <v>141</v>
      </c>
      <c r="B803" s="132" t="s">
        <v>7394</v>
      </c>
      <c r="C803" s="7" t="s">
        <v>2988</v>
      </c>
      <c r="D803" s="7" t="s">
        <v>3094</v>
      </c>
      <c r="E803" s="298" t="s">
        <v>6062</v>
      </c>
      <c r="F803" s="59">
        <v>1</v>
      </c>
      <c r="G803" s="215">
        <v>2200</v>
      </c>
      <c r="H803" s="44">
        <v>6160</v>
      </c>
      <c r="I803" s="44">
        <v>0</v>
      </c>
      <c r="J803" s="68">
        <v>6980316.4699999997</v>
      </c>
      <c r="K803" s="242">
        <v>44197</v>
      </c>
      <c r="L803" s="16" t="s">
        <v>7967</v>
      </c>
      <c r="M803" s="101" t="s">
        <v>7984</v>
      </c>
      <c r="N803" s="7"/>
      <c r="O803" s="57"/>
      <c r="P803" s="162"/>
      <c r="Q803" s="4062" t="s">
        <v>16227</v>
      </c>
      <c r="R803" s="95">
        <v>11364</v>
      </c>
    </row>
    <row r="804" spans="1:18" ht="21.75" customHeight="1">
      <c r="A804" s="63">
        <v>142</v>
      </c>
      <c r="B804" s="132" t="s">
        <v>7394</v>
      </c>
      <c r="C804" s="7" t="s">
        <v>2988</v>
      </c>
      <c r="D804" s="7" t="s">
        <v>3095</v>
      </c>
      <c r="E804" s="298" t="s">
        <v>6059</v>
      </c>
      <c r="F804" s="59">
        <v>1</v>
      </c>
      <c r="G804" s="215">
        <v>1500</v>
      </c>
      <c r="H804" s="44">
        <v>3700</v>
      </c>
      <c r="I804" s="44">
        <v>0</v>
      </c>
      <c r="J804" s="68">
        <v>4757537.9800000004</v>
      </c>
      <c r="K804" s="242">
        <v>44197</v>
      </c>
      <c r="L804" s="16" t="s">
        <v>7967</v>
      </c>
      <c r="M804" s="101" t="s">
        <v>7984</v>
      </c>
      <c r="N804" s="7"/>
      <c r="O804" s="57"/>
      <c r="P804" s="162"/>
      <c r="Q804" s="4062" t="s">
        <v>16228</v>
      </c>
      <c r="R804" s="95">
        <v>11365</v>
      </c>
    </row>
    <row r="805" spans="1:18" ht="21.75" customHeight="1">
      <c r="A805" s="63">
        <v>143</v>
      </c>
      <c r="B805" s="132" t="s">
        <v>7394</v>
      </c>
      <c r="C805" s="7" t="s">
        <v>2988</v>
      </c>
      <c r="D805" s="7" t="s">
        <v>3096</v>
      </c>
      <c r="E805" s="298" t="s">
        <v>6242</v>
      </c>
      <c r="F805" s="59">
        <v>1</v>
      </c>
      <c r="G805" s="215">
        <v>831</v>
      </c>
      <c r="H805" s="44">
        <v>3080</v>
      </c>
      <c r="I805" s="44">
        <v>0</v>
      </c>
      <c r="J805" s="68">
        <v>2439979.91</v>
      </c>
      <c r="K805" s="242">
        <v>44197</v>
      </c>
      <c r="L805" s="16" t="s">
        <v>7967</v>
      </c>
      <c r="M805" s="101" t="s">
        <v>7984</v>
      </c>
      <c r="N805" s="7"/>
      <c r="O805" s="57"/>
      <c r="P805" s="162"/>
      <c r="Q805" s="4062" t="s">
        <v>16229</v>
      </c>
      <c r="R805" s="95">
        <v>11366</v>
      </c>
    </row>
    <row r="806" spans="1:18" ht="21.75" customHeight="1">
      <c r="A806" s="63">
        <v>144</v>
      </c>
      <c r="B806" s="132" t="s">
        <v>7394</v>
      </c>
      <c r="C806" s="7" t="s">
        <v>2988</v>
      </c>
      <c r="D806" s="7" t="s">
        <v>3097</v>
      </c>
      <c r="E806" s="298" t="s">
        <v>6060</v>
      </c>
      <c r="F806" s="59">
        <v>1</v>
      </c>
      <c r="G806" s="215">
        <v>687</v>
      </c>
      <c r="H806" s="44">
        <v>1460</v>
      </c>
      <c r="I806" s="44">
        <v>0</v>
      </c>
      <c r="J806" s="68">
        <v>2166565.63</v>
      </c>
      <c r="K806" s="242">
        <v>44197</v>
      </c>
      <c r="L806" s="16" t="s">
        <v>7967</v>
      </c>
      <c r="M806" s="101" t="s">
        <v>7984</v>
      </c>
      <c r="N806" s="7"/>
      <c r="O806" s="57"/>
      <c r="P806" s="162"/>
      <c r="Q806" s="4062" t="s">
        <v>16230</v>
      </c>
      <c r="R806" s="95">
        <v>11367</v>
      </c>
    </row>
    <row r="807" spans="1:18" ht="21.75" customHeight="1">
      <c r="A807" s="63">
        <v>145</v>
      </c>
      <c r="B807" s="132" t="s">
        <v>7394</v>
      </c>
      <c r="C807" s="7" t="s">
        <v>2988</v>
      </c>
      <c r="D807" s="7" t="s">
        <v>3098</v>
      </c>
      <c r="E807" s="298" t="s">
        <v>14267</v>
      </c>
      <c r="F807" s="59">
        <v>1</v>
      </c>
      <c r="G807" s="215">
        <v>500</v>
      </c>
      <c r="H807" s="44">
        <v>920</v>
      </c>
      <c r="I807" s="44">
        <v>0</v>
      </c>
      <c r="J807" s="68">
        <v>2773176.48</v>
      </c>
      <c r="K807" s="242">
        <v>44197</v>
      </c>
      <c r="L807" s="16" t="s">
        <v>7967</v>
      </c>
      <c r="M807" s="101" t="s">
        <v>7984</v>
      </c>
      <c r="N807" s="7"/>
      <c r="O807" s="57"/>
      <c r="P807" s="162"/>
      <c r="Q807" s="4062" t="s">
        <v>16231</v>
      </c>
      <c r="R807" s="95">
        <v>11368</v>
      </c>
    </row>
    <row r="808" spans="1:18" ht="21.75" customHeight="1">
      <c r="A808" s="63">
        <v>146</v>
      </c>
      <c r="B808" s="132" t="s">
        <v>7394</v>
      </c>
      <c r="C808" s="7" t="s">
        <v>2988</v>
      </c>
      <c r="D808" s="7" t="s">
        <v>3099</v>
      </c>
      <c r="E808" s="298" t="s">
        <v>6228</v>
      </c>
      <c r="F808" s="59">
        <v>1</v>
      </c>
      <c r="G808" s="215">
        <v>628</v>
      </c>
      <c r="H808" s="44">
        <v>1460</v>
      </c>
      <c r="I808" s="44">
        <v>0</v>
      </c>
      <c r="J808" s="68">
        <v>1843931.87</v>
      </c>
      <c r="K808" s="242">
        <v>44197</v>
      </c>
      <c r="L808" s="16" t="s">
        <v>7967</v>
      </c>
      <c r="M808" s="101" t="s">
        <v>7984</v>
      </c>
      <c r="N808" s="7"/>
      <c r="O808" s="57"/>
      <c r="P808" s="162"/>
      <c r="Q808" s="4062" t="s">
        <v>16232</v>
      </c>
      <c r="R808" s="95">
        <v>11369</v>
      </c>
    </row>
    <row r="809" spans="1:18" ht="21.75" customHeight="1">
      <c r="A809" s="63">
        <v>147</v>
      </c>
      <c r="B809" s="132" t="s">
        <v>7394</v>
      </c>
      <c r="C809" s="7" t="s">
        <v>2988</v>
      </c>
      <c r="D809" s="7" t="s">
        <v>3100</v>
      </c>
      <c r="E809" s="298" t="s">
        <v>6061</v>
      </c>
      <c r="F809" s="59">
        <v>1</v>
      </c>
      <c r="G809" s="215">
        <v>676</v>
      </c>
      <c r="H809" s="44">
        <v>1500</v>
      </c>
      <c r="I809" s="44">
        <v>0</v>
      </c>
      <c r="J809" s="68">
        <v>2131974.75</v>
      </c>
      <c r="K809" s="242">
        <v>44197</v>
      </c>
      <c r="L809" s="16" t="s">
        <v>7967</v>
      </c>
      <c r="M809" s="101" t="s">
        <v>7984</v>
      </c>
      <c r="N809" s="7"/>
      <c r="O809" s="57"/>
      <c r="P809" s="162"/>
      <c r="Q809" s="4062" t="s">
        <v>16233</v>
      </c>
      <c r="R809" s="95">
        <v>11370</v>
      </c>
    </row>
    <row r="810" spans="1:18" ht="21.75" customHeight="1">
      <c r="A810" s="63">
        <v>148</v>
      </c>
      <c r="B810" s="132" t="s">
        <v>7394</v>
      </c>
      <c r="C810" s="7" t="s">
        <v>2988</v>
      </c>
      <c r="D810" s="7" t="s">
        <v>5983</v>
      </c>
      <c r="E810" s="298" t="s">
        <v>5984</v>
      </c>
      <c r="F810" s="59">
        <v>1</v>
      </c>
      <c r="G810" s="215">
        <v>800</v>
      </c>
      <c r="H810" s="44">
        <v>6180</v>
      </c>
      <c r="I810" s="44">
        <v>0</v>
      </c>
      <c r="J810" s="68">
        <v>3733112.98</v>
      </c>
      <c r="K810" s="242">
        <v>44197</v>
      </c>
      <c r="L810" s="16" t="s">
        <v>7967</v>
      </c>
      <c r="M810" s="101" t="s">
        <v>7984</v>
      </c>
      <c r="N810" s="7"/>
      <c r="O810" s="57"/>
      <c r="P810" s="162"/>
      <c r="Q810" s="4062" t="s">
        <v>16234</v>
      </c>
      <c r="R810" s="95">
        <v>952108511000204</v>
      </c>
    </row>
    <row r="811" spans="1:18" ht="21.75" customHeight="1">
      <c r="A811" s="63">
        <v>149</v>
      </c>
      <c r="B811" s="132" t="s">
        <v>7394</v>
      </c>
      <c r="C811" s="7" t="s">
        <v>3101</v>
      </c>
      <c r="D811" s="7" t="s">
        <v>5979</v>
      </c>
      <c r="E811" s="298" t="s">
        <v>5980</v>
      </c>
      <c r="F811" s="59">
        <v>1</v>
      </c>
      <c r="G811" s="215">
        <v>1200</v>
      </c>
      <c r="H811" s="44">
        <v>7390</v>
      </c>
      <c r="I811" s="44">
        <v>0</v>
      </c>
      <c r="J811" s="68">
        <v>3802056.06</v>
      </c>
      <c r="K811" s="242">
        <v>44197</v>
      </c>
      <c r="L811" s="16" t="s">
        <v>7967</v>
      </c>
      <c r="M811" s="101" t="s">
        <v>7984</v>
      </c>
      <c r="N811" s="7"/>
      <c r="O811" s="57"/>
      <c r="P811" s="162"/>
      <c r="Q811" s="4062" t="s">
        <v>16234</v>
      </c>
      <c r="R811" s="95">
        <v>952108511000205</v>
      </c>
    </row>
    <row r="812" spans="1:18" ht="21.75" customHeight="1">
      <c r="A812" s="63">
        <v>150</v>
      </c>
      <c r="B812" s="132" t="s">
        <v>7394</v>
      </c>
      <c r="C812" s="7" t="s">
        <v>2988</v>
      </c>
      <c r="D812" s="7" t="s">
        <v>5985</v>
      </c>
      <c r="E812" s="298" t="s">
        <v>5986</v>
      </c>
      <c r="F812" s="59">
        <v>1</v>
      </c>
      <c r="G812" s="215">
        <v>2200</v>
      </c>
      <c r="H812" s="44">
        <v>13540</v>
      </c>
      <c r="I812" s="44">
        <v>0</v>
      </c>
      <c r="J812" s="68">
        <v>9886923.2300000004</v>
      </c>
      <c r="K812" s="242">
        <v>44197</v>
      </c>
      <c r="L812" s="16" t="s">
        <v>7967</v>
      </c>
      <c r="M812" s="101" t="s">
        <v>7984</v>
      </c>
      <c r="N812" s="7"/>
      <c r="O812" s="57"/>
      <c r="P812" s="162"/>
      <c r="Q812" s="4062" t="s">
        <v>16235</v>
      </c>
      <c r="R812" s="95">
        <v>952108511000206</v>
      </c>
    </row>
    <row r="813" spans="1:18" ht="21.75" customHeight="1">
      <c r="A813" s="63">
        <v>151</v>
      </c>
      <c r="B813" s="132" t="s">
        <v>7394</v>
      </c>
      <c r="C813" s="7" t="s">
        <v>2988</v>
      </c>
      <c r="D813" s="7" t="s">
        <v>5981</v>
      </c>
      <c r="E813" s="298" t="s">
        <v>5982</v>
      </c>
      <c r="F813" s="59">
        <v>1</v>
      </c>
      <c r="G813" s="215">
        <v>500</v>
      </c>
      <c r="H813" s="44">
        <v>1540</v>
      </c>
      <c r="I813" s="44">
        <v>0</v>
      </c>
      <c r="J813" s="68">
        <v>1574946.16</v>
      </c>
      <c r="K813" s="242">
        <v>44197</v>
      </c>
      <c r="L813" s="16" t="s">
        <v>7967</v>
      </c>
      <c r="M813" s="101" t="s">
        <v>7984</v>
      </c>
      <c r="N813" s="7"/>
      <c r="O813" s="57"/>
      <c r="P813" s="162"/>
      <c r="Q813" s="4062" t="s">
        <v>16236</v>
      </c>
      <c r="R813" s="95">
        <v>952108511000207</v>
      </c>
    </row>
    <row r="814" spans="1:18" ht="21.75" customHeight="1">
      <c r="A814" s="63">
        <v>152</v>
      </c>
      <c r="B814" s="132" t="s">
        <v>7394</v>
      </c>
      <c r="C814" s="7" t="s">
        <v>2988</v>
      </c>
      <c r="D814" s="7" t="s">
        <v>5977</v>
      </c>
      <c r="E814" s="298" t="s">
        <v>5978</v>
      </c>
      <c r="F814" s="59">
        <v>1</v>
      </c>
      <c r="G814" s="215">
        <v>1300</v>
      </c>
      <c r="H814" s="44">
        <v>4000</v>
      </c>
      <c r="I814" s="44">
        <v>0</v>
      </c>
      <c r="J814" s="68">
        <v>4117586.93</v>
      </c>
      <c r="K814" s="242">
        <v>44197</v>
      </c>
      <c r="L814" s="16" t="s">
        <v>7967</v>
      </c>
      <c r="M814" s="101" t="s">
        <v>7984</v>
      </c>
      <c r="N814" s="7"/>
      <c r="O814" s="57"/>
      <c r="P814" s="162"/>
      <c r="Q814" s="4062" t="s">
        <v>16237</v>
      </c>
      <c r="R814" s="95">
        <v>952108511000208</v>
      </c>
    </row>
    <row r="815" spans="1:18" ht="21.75" customHeight="1">
      <c r="A815" s="63">
        <v>153</v>
      </c>
      <c r="B815" s="132" t="s">
        <v>7394</v>
      </c>
      <c r="C815" s="7" t="s">
        <v>2988</v>
      </c>
      <c r="D815" s="7" t="s">
        <v>3102</v>
      </c>
      <c r="E815" s="298" t="s">
        <v>5729</v>
      </c>
      <c r="F815" s="59">
        <v>1</v>
      </c>
      <c r="G815" s="215">
        <v>700</v>
      </c>
      <c r="H815" s="44">
        <v>4310</v>
      </c>
      <c r="I815" s="44">
        <v>0</v>
      </c>
      <c r="J815" s="68">
        <v>2207444.73</v>
      </c>
      <c r="K815" s="242">
        <v>44197</v>
      </c>
      <c r="L815" s="16" t="s">
        <v>7967</v>
      </c>
      <c r="M815" s="101" t="s">
        <v>7984</v>
      </c>
      <c r="N815" s="219"/>
      <c r="O815" s="57"/>
      <c r="P815" s="162"/>
      <c r="Q815" s="4062" t="s">
        <v>16238</v>
      </c>
      <c r="R815" s="95">
        <v>952108511000190</v>
      </c>
    </row>
    <row r="816" spans="1:18" ht="21.75" customHeight="1">
      <c r="A816" s="63">
        <v>154</v>
      </c>
      <c r="B816" s="132" t="s">
        <v>7394</v>
      </c>
      <c r="C816" s="7" t="s">
        <v>2988</v>
      </c>
      <c r="D816" s="7" t="s">
        <v>3103</v>
      </c>
      <c r="E816" s="298" t="s">
        <v>5740</v>
      </c>
      <c r="F816" s="59">
        <v>1</v>
      </c>
      <c r="G816" s="215">
        <v>1242</v>
      </c>
      <c r="H816" s="44">
        <v>7390</v>
      </c>
      <c r="I816" s="44">
        <v>0</v>
      </c>
      <c r="J816" s="68">
        <v>3934584.12</v>
      </c>
      <c r="K816" s="242">
        <v>44197</v>
      </c>
      <c r="L816" s="16" t="s">
        <v>7967</v>
      </c>
      <c r="M816" s="101" t="s">
        <v>7984</v>
      </c>
      <c r="N816" s="219"/>
      <c r="O816" s="57"/>
      <c r="P816" s="162"/>
      <c r="Q816" s="4062" t="s">
        <v>16239</v>
      </c>
      <c r="R816" s="95">
        <v>952108511000191</v>
      </c>
    </row>
    <row r="817" spans="1:18" ht="21.75" customHeight="1">
      <c r="A817" s="63">
        <v>155</v>
      </c>
      <c r="B817" s="132" t="s">
        <v>7394</v>
      </c>
      <c r="C817" s="7" t="s">
        <v>2988</v>
      </c>
      <c r="D817" s="7" t="s">
        <v>3104</v>
      </c>
      <c r="E817" s="298" t="s">
        <v>5742</v>
      </c>
      <c r="F817" s="59">
        <v>1</v>
      </c>
      <c r="G817" s="215">
        <v>1485</v>
      </c>
      <c r="H817" s="44">
        <v>8620</v>
      </c>
      <c r="I817" s="44">
        <v>0</v>
      </c>
      <c r="J817" s="68">
        <v>4710163.3</v>
      </c>
      <c r="K817" s="242">
        <v>44197</v>
      </c>
      <c r="L817" s="16" t="s">
        <v>7967</v>
      </c>
      <c r="M817" s="101" t="s">
        <v>7984</v>
      </c>
      <c r="N817" s="219"/>
      <c r="O817" s="57"/>
      <c r="P817" s="162"/>
      <c r="Q817" s="4062" t="s">
        <v>16240</v>
      </c>
      <c r="R817" s="95">
        <v>952108510800001</v>
      </c>
    </row>
    <row r="818" spans="1:18" ht="21.75" customHeight="1">
      <c r="A818" s="63">
        <v>156</v>
      </c>
      <c r="B818" s="132" t="s">
        <v>7394</v>
      </c>
      <c r="C818" s="7" t="s">
        <v>2988</v>
      </c>
      <c r="D818" s="7" t="s">
        <v>3105</v>
      </c>
      <c r="E818" s="298" t="s">
        <v>5744</v>
      </c>
      <c r="F818" s="59">
        <v>1</v>
      </c>
      <c r="G818" s="215">
        <v>1500</v>
      </c>
      <c r="H818" s="44">
        <v>9240</v>
      </c>
      <c r="I818" s="44">
        <v>0</v>
      </c>
      <c r="J818" s="68">
        <v>4757537.9800000004</v>
      </c>
      <c r="K818" s="242">
        <v>44197</v>
      </c>
      <c r="L818" s="16" t="s">
        <v>7967</v>
      </c>
      <c r="M818" s="101" t="s">
        <v>7984</v>
      </c>
      <c r="N818" s="219"/>
      <c r="O818" s="57"/>
      <c r="P818" s="162"/>
      <c r="Q818" s="4062" t="s">
        <v>16241</v>
      </c>
      <c r="R818" s="95">
        <v>952108510800002</v>
      </c>
    </row>
    <row r="819" spans="1:18" ht="21.75" customHeight="1">
      <c r="A819" s="63">
        <v>157</v>
      </c>
      <c r="B819" s="132" t="s">
        <v>7394</v>
      </c>
      <c r="C819" s="7" t="s">
        <v>2988</v>
      </c>
      <c r="D819" s="7" t="s">
        <v>3106</v>
      </c>
      <c r="E819" s="298" t="s">
        <v>5735</v>
      </c>
      <c r="F819" s="59">
        <v>1</v>
      </c>
      <c r="G819" s="215">
        <v>1271</v>
      </c>
      <c r="H819" s="44">
        <v>4930</v>
      </c>
      <c r="I819" s="44">
        <v>0</v>
      </c>
      <c r="J819" s="68">
        <v>4026087.22</v>
      </c>
      <c r="K819" s="242">
        <v>44197</v>
      </c>
      <c r="L819" s="16" t="s">
        <v>7967</v>
      </c>
      <c r="M819" s="101" t="s">
        <v>7984</v>
      </c>
      <c r="N819" s="219"/>
      <c r="O819" s="57"/>
      <c r="P819" s="162"/>
      <c r="Q819" s="4062" t="s">
        <v>16242</v>
      </c>
      <c r="R819" s="95">
        <v>952108510800003</v>
      </c>
    </row>
    <row r="820" spans="1:18" ht="21.75" customHeight="1">
      <c r="A820" s="63">
        <v>158</v>
      </c>
      <c r="B820" s="132" t="s">
        <v>7394</v>
      </c>
      <c r="C820" s="7" t="s">
        <v>2988</v>
      </c>
      <c r="D820" s="7" t="s">
        <v>3107</v>
      </c>
      <c r="E820" s="298" t="s">
        <v>5721</v>
      </c>
      <c r="F820" s="59">
        <v>1</v>
      </c>
      <c r="G820" s="215">
        <v>800</v>
      </c>
      <c r="H820" s="44">
        <v>4930</v>
      </c>
      <c r="I820" s="44">
        <v>0</v>
      </c>
      <c r="J820" s="68">
        <v>2521865.5299999998</v>
      </c>
      <c r="K820" s="242">
        <v>44197</v>
      </c>
      <c r="L820" s="16" t="s">
        <v>7967</v>
      </c>
      <c r="M820" s="101" t="s">
        <v>7984</v>
      </c>
      <c r="N820" s="219"/>
      <c r="O820" s="57"/>
      <c r="P820" s="162"/>
      <c r="Q820" s="4062" t="s">
        <v>16243</v>
      </c>
      <c r="R820" s="95">
        <v>952108510800004</v>
      </c>
    </row>
    <row r="821" spans="1:18" ht="21.75" customHeight="1">
      <c r="A821" s="63">
        <v>159</v>
      </c>
      <c r="B821" s="132" t="s">
        <v>7394</v>
      </c>
      <c r="C821" s="7" t="s">
        <v>2988</v>
      </c>
      <c r="D821" s="7" t="s">
        <v>3108</v>
      </c>
      <c r="E821" s="298" t="s">
        <v>5725</v>
      </c>
      <c r="F821" s="59">
        <v>1</v>
      </c>
      <c r="G821" s="215">
        <v>1200</v>
      </c>
      <c r="H821" s="44">
        <v>5540</v>
      </c>
      <c r="I821" s="44">
        <v>0</v>
      </c>
      <c r="J821" s="68">
        <v>3802056.06</v>
      </c>
      <c r="K821" s="242">
        <v>44197</v>
      </c>
      <c r="L821" s="16" t="s">
        <v>7967</v>
      </c>
      <c r="M821" s="101" t="s">
        <v>7984</v>
      </c>
      <c r="N821" s="219"/>
      <c r="O821" s="57"/>
      <c r="P821" s="162"/>
      <c r="Q821" s="4062" t="s">
        <v>16244</v>
      </c>
      <c r="R821" s="95">
        <v>952108510800006</v>
      </c>
    </row>
    <row r="822" spans="1:18" ht="21.75" customHeight="1">
      <c r="A822" s="63">
        <v>160</v>
      </c>
      <c r="B822" s="132" t="s">
        <v>7394</v>
      </c>
      <c r="C822" s="7" t="s">
        <v>2988</v>
      </c>
      <c r="D822" s="7" t="s">
        <v>3109</v>
      </c>
      <c r="E822" s="298" t="s">
        <v>5737</v>
      </c>
      <c r="F822" s="59">
        <v>1</v>
      </c>
      <c r="G822" s="215">
        <v>1900</v>
      </c>
      <c r="H822" s="44">
        <v>11700</v>
      </c>
      <c r="I822" s="44">
        <v>0</v>
      </c>
      <c r="J822" s="68">
        <v>6032046.6799999997</v>
      </c>
      <c r="K822" s="242">
        <v>44197</v>
      </c>
      <c r="L822" s="16" t="s">
        <v>7967</v>
      </c>
      <c r="M822" s="101" t="s">
        <v>7984</v>
      </c>
      <c r="N822" s="219"/>
      <c r="O822" s="57"/>
      <c r="P822" s="162"/>
      <c r="Q822" s="4062" t="s">
        <v>16245</v>
      </c>
      <c r="R822" s="95">
        <v>952108510800005</v>
      </c>
    </row>
    <row r="823" spans="1:18" ht="21.75" customHeight="1">
      <c r="A823" s="63">
        <v>161</v>
      </c>
      <c r="B823" s="132" t="s">
        <v>7394</v>
      </c>
      <c r="C823" s="7" t="s">
        <v>2988</v>
      </c>
      <c r="D823" s="7" t="s">
        <v>3110</v>
      </c>
      <c r="E823" s="298" t="s">
        <v>5727</v>
      </c>
      <c r="F823" s="59">
        <v>1</v>
      </c>
      <c r="G823" s="215">
        <v>759</v>
      </c>
      <c r="H823" s="44">
        <v>5540</v>
      </c>
      <c r="I823" s="44">
        <v>0</v>
      </c>
      <c r="J823" s="68">
        <v>2392959.9</v>
      </c>
      <c r="K823" s="242">
        <v>44197</v>
      </c>
      <c r="L823" s="16" t="s">
        <v>7967</v>
      </c>
      <c r="M823" s="101" t="s">
        <v>7984</v>
      </c>
      <c r="N823" s="219"/>
      <c r="O823" s="57"/>
      <c r="P823" s="162"/>
      <c r="Q823" s="4062" t="s">
        <v>16246</v>
      </c>
      <c r="R823" s="95">
        <v>952108510800007</v>
      </c>
    </row>
    <row r="824" spans="1:18" ht="21.75" customHeight="1">
      <c r="A824" s="63">
        <v>162</v>
      </c>
      <c r="B824" s="132" t="s">
        <v>7394</v>
      </c>
      <c r="C824" s="7" t="s">
        <v>2988</v>
      </c>
      <c r="D824" s="7" t="s">
        <v>3111</v>
      </c>
      <c r="E824" s="298" t="s">
        <v>5733</v>
      </c>
      <c r="F824" s="59">
        <v>1</v>
      </c>
      <c r="G824" s="215">
        <v>879</v>
      </c>
      <c r="H824" s="44">
        <v>5540</v>
      </c>
      <c r="I824" s="44">
        <v>0</v>
      </c>
      <c r="J824" s="68">
        <v>2770220.59</v>
      </c>
      <c r="K824" s="242">
        <v>44197</v>
      </c>
      <c r="L824" s="16" t="s">
        <v>7967</v>
      </c>
      <c r="M824" s="101" t="s">
        <v>7984</v>
      </c>
      <c r="N824" s="219"/>
      <c r="O824" s="57"/>
      <c r="P824" s="162"/>
      <c r="Q824" s="4062" t="s">
        <v>16247</v>
      </c>
      <c r="R824" s="95">
        <v>952108510800008</v>
      </c>
    </row>
    <row r="825" spans="1:18" ht="21.75" customHeight="1">
      <c r="A825" s="63">
        <v>163</v>
      </c>
      <c r="B825" s="132" t="s">
        <v>7394</v>
      </c>
      <c r="C825" s="7" t="s">
        <v>2988</v>
      </c>
      <c r="D825" s="7" t="s">
        <v>3112</v>
      </c>
      <c r="E825" s="298" t="s">
        <v>5731</v>
      </c>
      <c r="F825" s="59">
        <v>1</v>
      </c>
      <c r="G825" s="215">
        <v>740</v>
      </c>
      <c r="H825" s="44">
        <v>5540</v>
      </c>
      <c r="I825" s="44">
        <v>0</v>
      </c>
      <c r="J825" s="68">
        <v>2333219.98</v>
      </c>
      <c r="K825" s="242">
        <v>44197</v>
      </c>
      <c r="L825" s="16" t="s">
        <v>7967</v>
      </c>
      <c r="M825" s="101" t="s">
        <v>7984</v>
      </c>
      <c r="N825" s="219"/>
      <c r="O825" s="57"/>
      <c r="P825" s="162"/>
      <c r="Q825" s="4062" t="s">
        <v>16248</v>
      </c>
      <c r="R825" s="95">
        <v>952108510800009</v>
      </c>
    </row>
    <row r="826" spans="1:18" ht="21.75" customHeight="1">
      <c r="A826" s="63">
        <v>164</v>
      </c>
      <c r="B826" s="132" t="s">
        <v>7394</v>
      </c>
      <c r="C826" s="7" t="s">
        <v>2988</v>
      </c>
      <c r="D826" s="7" t="s">
        <v>3113</v>
      </c>
      <c r="E826" s="298" t="s">
        <v>5723</v>
      </c>
      <c r="F826" s="59">
        <v>1</v>
      </c>
      <c r="G826" s="215">
        <v>900</v>
      </c>
      <c r="H826" s="44">
        <v>5540</v>
      </c>
      <c r="I826" s="44">
        <v>0</v>
      </c>
      <c r="J826" s="68">
        <v>2836234.13</v>
      </c>
      <c r="K826" s="242">
        <v>44197</v>
      </c>
      <c r="L826" s="16" t="s">
        <v>7967</v>
      </c>
      <c r="M826" s="101" t="s">
        <v>7984</v>
      </c>
      <c r="N826" s="219"/>
      <c r="O826" s="57"/>
      <c r="P826" s="162"/>
      <c r="Q826" s="4062" t="s">
        <v>16249</v>
      </c>
      <c r="R826" s="95">
        <v>952108510800010</v>
      </c>
    </row>
    <row r="827" spans="1:18" ht="21.75" customHeight="1">
      <c r="A827" s="63">
        <v>165</v>
      </c>
      <c r="B827" s="132" t="s">
        <v>7394</v>
      </c>
      <c r="C827" s="7" t="s">
        <v>2988</v>
      </c>
      <c r="D827" s="7" t="s">
        <v>5807</v>
      </c>
      <c r="E827" s="298" t="s">
        <v>6246</v>
      </c>
      <c r="F827" s="59">
        <v>1</v>
      </c>
      <c r="G827" s="215">
        <v>839</v>
      </c>
      <c r="H827" s="44">
        <v>7390</v>
      </c>
      <c r="I827" s="44">
        <v>0</v>
      </c>
      <c r="J827" s="68">
        <v>2463469.4900000002</v>
      </c>
      <c r="K827" s="242">
        <v>44197</v>
      </c>
      <c r="L827" s="16" t="s">
        <v>7967</v>
      </c>
      <c r="M827" s="101" t="s">
        <v>7984</v>
      </c>
      <c r="N827" s="7"/>
      <c r="O827" s="57"/>
      <c r="P827" s="162"/>
      <c r="Q827" s="4062" t="s">
        <v>16250</v>
      </c>
      <c r="R827" s="95">
        <v>952108510800011</v>
      </c>
    </row>
    <row r="828" spans="1:18" ht="21.75" customHeight="1">
      <c r="A828" s="63">
        <v>166</v>
      </c>
      <c r="B828" s="132" t="s">
        <v>7394</v>
      </c>
      <c r="C828" s="7" t="s">
        <v>2988</v>
      </c>
      <c r="D828" s="7" t="s">
        <v>3114</v>
      </c>
      <c r="E828" s="298" t="s">
        <v>5738</v>
      </c>
      <c r="F828" s="59">
        <v>1</v>
      </c>
      <c r="G828" s="361">
        <v>945</v>
      </c>
      <c r="H828" s="44">
        <v>6160</v>
      </c>
      <c r="I828" s="44">
        <v>0</v>
      </c>
      <c r="J828" s="68">
        <v>2991073.69</v>
      </c>
      <c r="K828" s="242">
        <v>44197</v>
      </c>
      <c r="L828" s="16" t="s">
        <v>7967</v>
      </c>
      <c r="M828" s="101" t="s">
        <v>7984</v>
      </c>
      <c r="N828" s="219"/>
      <c r="O828" s="57"/>
      <c r="P828" s="162"/>
      <c r="Q828" s="4062" t="s">
        <v>16251</v>
      </c>
      <c r="R828" s="95">
        <v>952108510800012</v>
      </c>
    </row>
    <row r="829" spans="1:18" ht="21.75" customHeight="1">
      <c r="A829" s="63">
        <v>167</v>
      </c>
      <c r="B829" s="132" t="s">
        <v>7394</v>
      </c>
      <c r="C829" s="7" t="s">
        <v>2988</v>
      </c>
      <c r="D829" s="7" t="s">
        <v>3115</v>
      </c>
      <c r="E829" s="298" t="s">
        <v>6055</v>
      </c>
      <c r="F829" s="59">
        <v>1</v>
      </c>
      <c r="G829" s="215">
        <v>1037</v>
      </c>
      <c r="H829" s="44">
        <v>6160</v>
      </c>
      <c r="I829" s="44">
        <v>0</v>
      </c>
      <c r="J829" s="68">
        <v>3281126.29</v>
      </c>
      <c r="K829" s="242">
        <v>44197</v>
      </c>
      <c r="L829" s="16" t="s">
        <v>7967</v>
      </c>
      <c r="M829" s="101" t="s">
        <v>7984</v>
      </c>
      <c r="N829" s="7"/>
      <c r="O829" s="57"/>
      <c r="P829" s="162"/>
      <c r="Q829" s="4062" t="s">
        <v>16252</v>
      </c>
      <c r="R829" s="95">
        <v>952108510800013</v>
      </c>
    </row>
    <row r="830" spans="1:18" ht="21.75" customHeight="1">
      <c r="A830" s="63">
        <v>168</v>
      </c>
      <c r="B830" s="132" t="s">
        <v>7394</v>
      </c>
      <c r="C830" s="7" t="s">
        <v>2988</v>
      </c>
      <c r="D830" s="7" t="s">
        <v>3116</v>
      </c>
      <c r="E830" s="298" t="s">
        <v>6050</v>
      </c>
      <c r="F830" s="59">
        <v>1</v>
      </c>
      <c r="G830" s="215">
        <v>1088</v>
      </c>
      <c r="H830" s="44">
        <v>3390</v>
      </c>
      <c r="I830" s="44">
        <v>0</v>
      </c>
      <c r="J830" s="68">
        <v>3441898.23</v>
      </c>
      <c r="K830" s="242">
        <v>44197</v>
      </c>
      <c r="L830" s="16" t="s">
        <v>7967</v>
      </c>
      <c r="M830" s="101" t="s">
        <v>7984</v>
      </c>
      <c r="N830" s="7"/>
      <c r="O830" s="57"/>
      <c r="P830" s="162"/>
      <c r="Q830" s="4062" t="s">
        <v>16253</v>
      </c>
      <c r="R830" s="95">
        <v>952108510800014</v>
      </c>
    </row>
    <row r="831" spans="1:18" ht="21.75" customHeight="1">
      <c r="A831" s="63">
        <v>169</v>
      </c>
      <c r="B831" s="132" t="s">
        <v>7394</v>
      </c>
      <c r="C831" s="7" t="s">
        <v>2988</v>
      </c>
      <c r="D831" s="7" t="s">
        <v>3117</v>
      </c>
      <c r="E831" s="298" t="s">
        <v>6052</v>
      </c>
      <c r="F831" s="59">
        <v>1</v>
      </c>
      <c r="G831" s="215">
        <v>1025</v>
      </c>
      <c r="H831" s="44">
        <v>4930</v>
      </c>
      <c r="I831" s="44">
        <v>0</v>
      </c>
      <c r="J831" s="68">
        <v>3243295.82</v>
      </c>
      <c r="K831" s="242">
        <v>44197</v>
      </c>
      <c r="L831" s="16" t="s">
        <v>7967</v>
      </c>
      <c r="M831" s="101" t="s">
        <v>7984</v>
      </c>
      <c r="N831" s="7"/>
      <c r="O831" s="57"/>
      <c r="P831" s="162"/>
      <c r="Q831" s="4062" t="s">
        <v>16254</v>
      </c>
      <c r="R831" s="95">
        <v>952108510800015</v>
      </c>
    </row>
    <row r="832" spans="1:18" ht="21.75" customHeight="1">
      <c r="A832" s="63">
        <v>170</v>
      </c>
      <c r="B832" s="132" t="s">
        <v>7394</v>
      </c>
      <c r="C832" s="7" t="s">
        <v>2988</v>
      </c>
      <c r="D832" s="7" t="s">
        <v>3118</v>
      </c>
      <c r="E832" s="298" t="s">
        <v>6048</v>
      </c>
      <c r="F832" s="59">
        <v>1</v>
      </c>
      <c r="G832" s="215">
        <v>1200</v>
      </c>
      <c r="H832" s="44">
        <v>3690</v>
      </c>
      <c r="I832" s="44">
        <v>0</v>
      </c>
      <c r="J832" s="68">
        <v>3802056.06</v>
      </c>
      <c r="K832" s="242">
        <v>44197</v>
      </c>
      <c r="L832" s="16" t="s">
        <v>7967</v>
      </c>
      <c r="M832" s="101" t="s">
        <v>7984</v>
      </c>
      <c r="N832" s="7"/>
      <c r="O832" s="57"/>
      <c r="P832" s="162"/>
      <c r="Q832" s="4062" t="s">
        <v>16255</v>
      </c>
      <c r="R832" s="95">
        <v>952108510800016</v>
      </c>
    </row>
    <row r="833" spans="1:19" ht="21.75" customHeight="1">
      <c r="A833" s="63">
        <v>171</v>
      </c>
      <c r="B833" s="132" t="s">
        <v>7394</v>
      </c>
      <c r="C833" s="7" t="s">
        <v>2988</v>
      </c>
      <c r="D833" s="7" t="s">
        <v>3119</v>
      </c>
      <c r="E833" s="298" t="s">
        <v>6057</v>
      </c>
      <c r="F833" s="59">
        <v>1</v>
      </c>
      <c r="G833" s="215">
        <v>300</v>
      </c>
      <c r="H833" s="44">
        <v>1850</v>
      </c>
      <c r="I833" s="44">
        <v>0</v>
      </c>
      <c r="J833" s="68">
        <v>944102.51</v>
      </c>
      <c r="K833" s="242">
        <v>44197</v>
      </c>
      <c r="L833" s="16" t="s">
        <v>7967</v>
      </c>
      <c r="M833" s="101" t="s">
        <v>7984</v>
      </c>
      <c r="N833" s="7"/>
      <c r="O833" s="57"/>
      <c r="P833" s="162"/>
      <c r="Q833" s="4062" t="s">
        <v>16256</v>
      </c>
      <c r="R833" s="95">
        <v>952108510800017</v>
      </c>
    </row>
    <row r="834" spans="1:19" ht="21.75" customHeight="1">
      <c r="A834" s="63">
        <v>172</v>
      </c>
      <c r="B834" s="132" t="s">
        <v>7394</v>
      </c>
      <c r="C834" s="7" t="s">
        <v>2988</v>
      </c>
      <c r="D834" s="7" t="s">
        <v>3120</v>
      </c>
      <c r="E834" s="298" t="s">
        <v>6054</v>
      </c>
      <c r="F834" s="59">
        <v>1</v>
      </c>
      <c r="G834" s="215">
        <v>400</v>
      </c>
      <c r="H834" s="44">
        <v>2460</v>
      </c>
      <c r="I834" s="44">
        <v>0</v>
      </c>
      <c r="J834" s="68">
        <v>1258148.74</v>
      </c>
      <c r="K834" s="242">
        <v>44197</v>
      </c>
      <c r="L834" s="16" t="s">
        <v>7967</v>
      </c>
      <c r="M834" s="101" t="s">
        <v>7984</v>
      </c>
      <c r="N834" s="7"/>
      <c r="O834" s="57"/>
      <c r="P834" s="162"/>
      <c r="Q834" s="4062" t="s">
        <v>16257</v>
      </c>
      <c r="R834" s="95">
        <v>95210851080018</v>
      </c>
    </row>
    <row r="835" spans="1:19" ht="21.75" customHeight="1">
      <c r="A835" s="63">
        <v>173</v>
      </c>
      <c r="B835" s="132" t="s">
        <v>7394</v>
      </c>
      <c r="C835" s="7" t="s">
        <v>2988</v>
      </c>
      <c r="D835" s="7" t="s">
        <v>3121</v>
      </c>
      <c r="E835" s="298" t="s">
        <v>6056</v>
      </c>
      <c r="F835" s="59">
        <v>1</v>
      </c>
      <c r="G835" s="215">
        <v>400</v>
      </c>
      <c r="H835" s="44">
        <v>2460</v>
      </c>
      <c r="I835" s="44">
        <v>0</v>
      </c>
      <c r="J835" s="68">
        <v>1258148.74</v>
      </c>
      <c r="K835" s="242">
        <v>44197</v>
      </c>
      <c r="L835" s="16" t="s">
        <v>7967</v>
      </c>
      <c r="M835" s="101" t="s">
        <v>7984</v>
      </c>
      <c r="N835" s="7"/>
      <c r="O835" s="57"/>
      <c r="P835" s="162"/>
      <c r="Q835" s="4062" t="s">
        <v>16258</v>
      </c>
      <c r="R835" s="95">
        <v>952108510800019</v>
      </c>
    </row>
    <row r="836" spans="1:19" ht="21.75" customHeight="1">
      <c r="A836" s="63">
        <v>174</v>
      </c>
      <c r="B836" s="132" t="s">
        <v>7394</v>
      </c>
      <c r="C836" s="7" t="s">
        <v>2988</v>
      </c>
      <c r="D836" s="7" t="s">
        <v>3122</v>
      </c>
      <c r="E836" s="298" t="s">
        <v>6053</v>
      </c>
      <c r="F836" s="59">
        <v>1</v>
      </c>
      <c r="G836" s="215">
        <v>400</v>
      </c>
      <c r="H836" s="44">
        <v>3690</v>
      </c>
      <c r="I836" s="44">
        <v>0</v>
      </c>
      <c r="J836" s="68">
        <v>1258148.74</v>
      </c>
      <c r="K836" s="242">
        <v>44197</v>
      </c>
      <c r="L836" s="16" t="s">
        <v>7967</v>
      </c>
      <c r="M836" s="101" t="s">
        <v>7984</v>
      </c>
      <c r="N836" s="7"/>
      <c r="O836" s="57"/>
      <c r="P836" s="162"/>
      <c r="Q836" s="4062" t="s">
        <v>16259</v>
      </c>
      <c r="R836" s="95">
        <v>952108510800020</v>
      </c>
    </row>
    <row r="837" spans="1:19" ht="21.75" customHeight="1">
      <c r="A837" s="63">
        <v>175</v>
      </c>
      <c r="B837" s="132" t="s">
        <v>7394</v>
      </c>
      <c r="C837" s="7" t="s">
        <v>2988</v>
      </c>
      <c r="D837" s="7" t="s">
        <v>3123</v>
      </c>
      <c r="E837" s="298" t="s">
        <v>6049</v>
      </c>
      <c r="F837" s="59">
        <v>1</v>
      </c>
      <c r="G837" s="215">
        <v>400</v>
      </c>
      <c r="H837" s="44">
        <v>2460</v>
      </c>
      <c r="I837" s="44">
        <v>0</v>
      </c>
      <c r="J837" s="68">
        <v>1258148.74</v>
      </c>
      <c r="K837" s="242">
        <v>44197</v>
      </c>
      <c r="L837" s="16" t="s">
        <v>7967</v>
      </c>
      <c r="M837" s="101" t="s">
        <v>7984</v>
      </c>
      <c r="N837" s="7"/>
      <c r="O837" s="57"/>
      <c r="P837" s="162"/>
      <c r="Q837" s="4062" t="s">
        <v>16260</v>
      </c>
      <c r="R837" s="95">
        <v>952108510800021</v>
      </c>
    </row>
    <row r="838" spans="1:19" ht="21.75" customHeight="1">
      <c r="A838" s="63">
        <v>176</v>
      </c>
      <c r="B838" s="132" t="s">
        <v>7394</v>
      </c>
      <c r="C838" s="7" t="s">
        <v>2988</v>
      </c>
      <c r="D838" s="7" t="s">
        <v>3124</v>
      </c>
      <c r="E838" s="298" t="s">
        <v>6051</v>
      </c>
      <c r="F838" s="59">
        <v>1</v>
      </c>
      <c r="G838" s="215">
        <v>500</v>
      </c>
      <c r="H838" s="44">
        <v>3870</v>
      </c>
      <c r="I838" s="44">
        <v>0</v>
      </c>
      <c r="J838" s="68">
        <v>2331389.94</v>
      </c>
      <c r="K838" s="242">
        <v>44197</v>
      </c>
      <c r="L838" s="16" t="s">
        <v>7967</v>
      </c>
      <c r="M838" s="101" t="s">
        <v>7984</v>
      </c>
      <c r="N838" s="7"/>
      <c r="O838" s="57"/>
      <c r="P838" s="162"/>
      <c r="Q838" s="4062" t="s">
        <v>16261</v>
      </c>
      <c r="R838" s="95">
        <v>952108510800022</v>
      </c>
    </row>
    <row r="839" spans="1:19" ht="21.75" customHeight="1">
      <c r="A839" s="63">
        <v>177</v>
      </c>
      <c r="B839" s="132" t="s">
        <v>7394</v>
      </c>
      <c r="C839" s="7" t="s">
        <v>2988</v>
      </c>
      <c r="D839" s="7" t="s">
        <v>3125</v>
      </c>
      <c r="E839" s="298" t="s">
        <v>6058</v>
      </c>
      <c r="F839" s="59">
        <v>1</v>
      </c>
      <c r="G839" s="215">
        <v>1027</v>
      </c>
      <c r="H839" s="44">
        <v>6160</v>
      </c>
      <c r="I839" s="44">
        <v>0</v>
      </c>
      <c r="J839" s="68">
        <v>3249600.94</v>
      </c>
      <c r="K839" s="242">
        <v>44197</v>
      </c>
      <c r="L839" s="16" t="s">
        <v>7967</v>
      </c>
      <c r="M839" s="101" t="s">
        <v>7984</v>
      </c>
      <c r="N839" s="7"/>
      <c r="O839" s="57"/>
      <c r="P839" s="162"/>
      <c r="Q839" s="4062" t="s">
        <v>16262</v>
      </c>
      <c r="R839" s="95">
        <v>952108510800023</v>
      </c>
    </row>
    <row r="840" spans="1:19" ht="18.75" customHeight="1">
      <c r="B840" s="5"/>
      <c r="C840" s="7"/>
      <c r="D840" s="7"/>
      <c r="E840" s="7"/>
      <c r="F840" s="17"/>
      <c r="G840" s="363"/>
      <c r="H840" s="44"/>
      <c r="I840" s="44"/>
      <c r="J840" s="44"/>
      <c r="K840" s="242"/>
      <c r="L840" s="7"/>
      <c r="M840" s="102"/>
      <c r="N840" s="7"/>
      <c r="O840" s="57"/>
      <c r="P840" s="162"/>
      <c r="Q840" s="162"/>
      <c r="R840" s="4075"/>
    </row>
    <row r="841" spans="1:19" s="1785" customFormat="1" ht="18" customHeight="1">
      <c r="A841" s="2200"/>
      <c r="B841" s="4408" t="s">
        <v>7133</v>
      </c>
      <c r="C841" s="4409"/>
      <c r="D841" s="2715"/>
      <c r="E841" s="2583" t="s">
        <v>7338</v>
      </c>
      <c r="F841" s="2716">
        <f>SUM(F663:F840)</f>
        <v>177</v>
      </c>
      <c r="G841" s="2717">
        <f>SUM(G663:G840)</f>
        <v>151738</v>
      </c>
      <c r="H841" s="2718">
        <f>SUM(H663:H840)</f>
        <v>937380</v>
      </c>
      <c r="I841" s="2718">
        <f>SUM(I663:I840)</f>
        <v>0</v>
      </c>
      <c r="J841" s="2718">
        <f>SUM(J663:J840)</f>
        <v>489518330.8900001</v>
      </c>
      <c r="K841" s="2719"/>
      <c r="L841" s="4468"/>
      <c r="M841" s="4469"/>
      <c r="N841" s="4470"/>
      <c r="O841" s="2584"/>
      <c r="P841" s="2585"/>
      <c r="Q841" s="2585"/>
      <c r="R841" s="2720"/>
      <c r="S841" s="2721"/>
    </row>
    <row r="842" spans="1:19" ht="21.75" customHeight="1">
      <c r="A842" s="4076">
        <v>1</v>
      </c>
      <c r="B842" s="132" t="s">
        <v>7133</v>
      </c>
      <c r="C842" s="7" t="s">
        <v>10</v>
      </c>
      <c r="D842" s="7" t="s">
        <v>1888</v>
      </c>
      <c r="E842" s="316" t="s">
        <v>4875</v>
      </c>
      <c r="F842" s="574">
        <v>1</v>
      </c>
      <c r="G842" s="363">
        <v>60.4</v>
      </c>
      <c r="H842" s="44">
        <v>102984</v>
      </c>
      <c r="I842" s="44">
        <v>29698.22</v>
      </c>
      <c r="J842" s="44">
        <v>1218458.8799999999</v>
      </c>
      <c r="K842" s="242">
        <v>44197</v>
      </c>
      <c r="L842" s="16" t="s">
        <v>7967</v>
      </c>
      <c r="M842" s="101" t="s">
        <v>7984</v>
      </c>
      <c r="N842" s="7" t="s">
        <v>2352</v>
      </c>
      <c r="O842" s="57"/>
      <c r="P842" s="162"/>
      <c r="Q842" s="4062" t="s">
        <v>16316</v>
      </c>
      <c r="R842" s="225"/>
      <c r="S842" s="221" t="s">
        <v>5231</v>
      </c>
    </row>
    <row r="843" spans="1:19" ht="21.75" customHeight="1">
      <c r="A843" s="63">
        <v>2</v>
      </c>
      <c r="B843" s="132" t="s">
        <v>7133</v>
      </c>
      <c r="C843" s="7" t="s">
        <v>11</v>
      </c>
      <c r="D843" s="7" t="s">
        <v>2350</v>
      </c>
      <c r="E843" s="316" t="s">
        <v>4876</v>
      </c>
      <c r="F843" s="574">
        <v>1</v>
      </c>
      <c r="G843" s="363">
        <v>41</v>
      </c>
      <c r="H843" s="44">
        <v>89095</v>
      </c>
      <c r="I843" s="44">
        <v>10597.61</v>
      </c>
      <c r="J843" s="44">
        <v>899478.77</v>
      </c>
      <c r="K843" s="242">
        <v>44197</v>
      </c>
      <c r="L843" s="16" t="s">
        <v>7967</v>
      </c>
      <c r="M843" s="101" t="s">
        <v>7984</v>
      </c>
      <c r="N843" s="7" t="s">
        <v>5292</v>
      </c>
      <c r="O843" s="57" t="s">
        <v>13315</v>
      </c>
      <c r="P843" s="162"/>
      <c r="Q843" s="4062" t="s">
        <v>16315</v>
      </c>
      <c r="R843" s="225"/>
      <c r="S843" s="221" t="s">
        <v>5231</v>
      </c>
    </row>
    <row r="844" spans="1:19" ht="21.75" customHeight="1">
      <c r="A844" s="63">
        <v>3</v>
      </c>
      <c r="B844" s="132" t="s">
        <v>7133</v>
      </c>
      <c r="C844" s="7" t="s">
        <v>12</v>
      </c>
      <c r="D844" s="7" t="s">
        <v>2351</v>
      </c>
      <c r="E844" s="316" t="s">
        <v>4877</v>
      </c>
      <c r="F844" s="574">
        <v>1</v>
      </c>
      <c r="G844" s="363">
        <v>49.8</v>
      </c>
      <c r="H844" s="44">
        <v>108218</v>
      </c>
      <c r="I844" s="44">
        <v>12872.3</v>
      </c>
      <c r="J844" s="44">
        <v>1092537.6299999999</v>
      </c>
      <c r="K844" s="242">
        <v>44197</v>
      </c>
      <c r="L844" s="16" t="s">
        <v>7967</v>
      </c>
      <c r="M844" s="101" t="s">
        <v>7984</v>
      </c>
      <c r="N844" s="7" t="s">
        <v>4132</v>
      </c>
      <c r="O844" s="57"/>
      <c r="P844" s="162"/>
      <c r="Q844" s="4062" t="s">
        <v>16314</v>
      </c>
      <c r="R844" s="225"/>
      <c r="S844" s="221" t="s">
        <v>5231</v>
      </c>
    </row>
    <row r="845" spans="1:19" ht="21.75" customHeight="1">
      <c r="A845" s="63">
        <v>4</v>
      </c>
      <c r="B845" s="132" t="s">
        <v>7133</v>
      </c>
      <c r="C845" s="265" t="s">
        <v>13</v>
      </c>
      <c r="D845" s="265" t="s">
        <v>1889</v>
      </c>
      <c r="E845" s="316" t="s">
        <v>4874</v>
      </c>
      <c r="F845" s="574">
        <v>1</v>
      </c>
      <c r="G845" s="373">
        <v>58.4</v>
      </c>
      <c r="H845" s="1870">
        <v>208547</v>
      </c>
      <c r="I845" s="1870">
        <v>208547</v>
      </c>
      <c r="J845" s="1870">
        <v>622335.22</v>
      </c>
      <c r="K845" s="242">
        <v>44197</v>
      </c>
      <c r="L845" s="16" t="s">
        <v>7967</v>
      </c>
      <c r="M845" s="101" t="s">
        <v>7984</v>
      </c>
      <c r="N845" s="7" t="s">
        <v>2353</v>
      </c>
      <c r="O845" s="57"/>
      <c r="P845" s="162"/>
      <c r="Q845" s="4063"/>
      <c r="R845" s="225"/>
      <c r="S845" s="221" t="s">
        <v>5231</v>
      </c>
    </row>
    <row r="846" spans="1:19" ht="21.75" customHeight="1">
      <c r="A846" s="63">
        <v>5</v>
      </c>
      <c r="B846" s="132" t="s">
        <v>7133</v>
      </c>
      <c r="C846" s="143" t="s">
        <v>2356</v>
      </c>
      <c r="D846" s="7" t="s">
        <v>2408</v>
      </c>
      <c r="E846" s="7" t="s">
        <v>4134</v>
      </c>
      <c r="F846" s="574">
        <v>1</v>
      </c>
      <c r="G846" s="363">
        <v>56.8</v>
      </c>
      <c r="H846" s="44">
        <v>160664</v>
      </c>
      <c r="I846" s="44">
        <v>48627</v>
      </c>
      <c r="J846" s="44">
        <v>552772.93000000005</v>
      </c>
      <c r="K846" s="242">
        <v>44197</v>
      </c>
      <c r="L846" s="16" t="s">
        <v>7967</v>
      </c>
      <c r="M846" s="101" t="s">
        <v>7984</v>
      </c>
      <c r="N846" s="7" t="s">
        <v>4135</v>
      </c>
      <c r="O846" s="57"/>
      <c r="P846" s="162"/>
      <c r="Q846" s="4062" t="s">
        <v>16303</v>
      </c>
      <c r="R846" s="227"/>
      <c r="S846" s="97">
        <v>952108511000664</v>
      </c>
    </row>
    <row r="847" spans="1:19" ht="21.75" customHeight="1">
      <c r="A847" s="63">
        <v>6</v>
      </c>
      <c r="B847" s="132" t="s">
        <v>7133</v>
      </c>
      <c r="C847" s="143" t="s">
        <v>2358</v>
      </c>
      <c r="D847" s="7" t="s">
        <v>2409</v>
      </c>
      <c r="E847" s="7" t="s">
        <v>4136</v>
      </c>
      <c r="F847" s="574">
        <v>1</v>
      </c>
      <c r="G847" s="363">
        <v>48.5</v>
      </c>
      <c r="H847" s="44">
        <v>70277</v>
      </c>
      <c r="I847" s="44">
        <v>13484</v>
      </c>
      <c r="J847" s="44">
        <v>495889.54</v>
      </c>
      <c r="K847" s="242">
        <v>44197</v>
      </c>
      <c r="L847" s="16" t="s">
        <v>7967</v>
      </c>
      <c r="M847" s="101" t="s">
        <v>7984</v>
      </c>
      <c r="N847" s="7" t="s">
        <v>4137</v>
      </c>
      <c r="O847" s="57" t="s">
        <v>8695</v>
      </c>
      <c r="P847" s="162"/>
      <c r="Q847" s="4063"/>
      <c r="R847" s="227"/>
      <c r="S847" s="97">
        <v>952108511000666</v>
      </c>
    </row>
    <row r="848" spans="1:19" ht="21.75" customHeight="1">
      <c r="A848" s="63">
        <v>7</v>
      </c>
      <c r="B848" s="132" t="s">
        <v>7133</v>
      </c>
      <c r="C848" s="143" t="s">
        <v>2359</v>
      </c>
      <c r="D848" s="7" t="s">
        <v>2409</v>
      </c>
      <c r="E848" s="298" t="s">
        <v>4133</v>
      </c>
      <c r="F848" s="574">
        <v>1</v>
      </c>
      <c r="G848" s="363">
        <v>91.5</v>
      </c>
      <c r="H848" s="44">
        <v>132583</v>
      </c>
      <c r="I848" s="44">
        <v>25437</v>
      </c>
      <c r="J848" s="68">
        <v>0</v>
      </c>
      <c r="K848" s="242">
        <v>44197</v>
      </c>
      <c r="L848" s="16" t="s">
        <v>7967</v>
      </c>
      <c r="M848" s="101" t="s">
        <v>7984</v>
      </c>
      <c r="N848" s="7" t="s">
        <v>4138</v>
      </c>
      <c r="O848" s="57"/>
      <c r="P848" s="162"/>
      <c r="Q848" s="4066"/>
      <c r="R848" s="227"/>
      <c r="S848" s="97">
        <v>952108511000667</v>
      </c>
    </row>
    <row r="849" spans="1:19" ht="21.75" customHeight="1">
      <c r="A849" s="63">
        <v>8</v>
      </c>
      <c r="B849" s="132" t="s">
        <v>7133</v>
      </c>
      <c r="C849" s="143" t="s">
        <v>2360</v>
      </c>
      <c r="D849" s="7" t="s">
        <v>2409</v>
      </c>
      <c r="E849" s="7" t="s">
        <v>4139</v>
      </c>
      <c r="F849" s="574">
        <v>1</v>
      </c>
      <c r="G849" s="363">
        <v>40.9</v>
      </c>
      <c r="H849" s="44">
        <v>59264</v>
      </c>
      <c r="I849" s="44">
        <v>11370</v>
      </c>
      <c r="J849" s="44">
        <v>875107.77</v>
      </c>
      <c r="K849" s="242">
        <v>44197</v>
      </c>
      <c r="L849" s="16" t="s">
        <v>7967</v>
      </c>
      <c r="M849" s="101" t="s">
        <v>7984</v>
      </c>
      <c r="N849" s="7" t="s">
        <v>4140</v>
      </c>
      <c r="O849" s="57"/>
      <c r="P849" s="162"/>
      <c r="Q849" s="162" t="s">
        <v>16296</v>
      </c>
      <c r="R849" s="227"/>
      <c r="S849" s="97">
        <v>952108511000668</v>
      </c>
    </row>
    <row r="850" spans="1:19" ht="21.75" customHeight="1">
      <c r="A850" s="63">
        <v>9</v>
      </c>
      <c r="B850" s="132" t="s">
        <v>7133</v>
      </c>
      <c r="C850" s="143" t="s">
        <v>2361</v>
      </c>
      <c r="D850" s="7" t="s">
        <v>2409</v>
      </c>
      <c r="E850" s="7" t="s">
        <v>4141</v>
      </c>
      <c r="F850" s="574">
        <v>1</v>
      </c>
      <c r="G850" s="363">
        <v>41.7</v>
      </c>
      <c r="H850" s="44">
        <v>60423</v>
      </c>
      <c r="I850" s="44">
        <v>11593</v>
      </c>
      <c r="J850" s="44">
        <v>892224.8</v>
      </c>
      <c r="K850" s="242">
        <v>44197</v>
      </c>
      <c r="L850" s="16" t="s">
        <v>7967</v>
      </c>
      <c r="M850" s="101" t="s">
        <v>7984</v>
      </c>
      <c r="N850" s="7" t="s">
        <v>4142</v>
      </c>
      <c r="O850" s="57"/>
      <c r="P850" s="162"/>
      <c r="Q850" s="162" t="s">
        <v>16295</v>
      </c>
      <c r="R850" s="227"/>
      <c r="S850" s="97">
        <v>952108511000669</v>
      </c>
    </row>
    <row r="851" spans="1:19" ht="21.75" customHeight="1">
      <c r="A851" s="63">
        <v>10</v>
      </c>
      <c r="B851" s="132" t="s">
        <v>7133</v>
      </c>
      <c r="C851" s="143" t="s">
        <v>2362</v>
      </c>
      <c r="D851" s="7" t="s">
        <v>2410</v>
      </c>
      <c r="E851" s="93" t="s">
        <v>9322</v>
      </c>
      <c r="F851" s="574">
        <v>1</v>
      </c>
      <c r="G851" s="363">
        <v>64.8</v>
      </c>
      <c r="H851" s="44">
        <v>87182</v>
      </c>
      <c r="I851" s="44">
        <v>8651</v>
      </c>
      <c r="J851" s="44">
        <v>747523.02</v>
      </c>
      <c r="K851" s="242">
        <v>44197</v>
      </c>
      <c r="L851" s="16" t="s">
        <v>7967</v>
      </c>
      <c r="M851" s="101" t="s">
        <v>7984</v>
      </c>
      <c r="N851" s="7" t="s">
        <v>4143</v>
      </c>
      <c r="O851" s="57"/>
      <c r="P851" s="162"/>
      <c r="Q851" s="162" t="s">
        <v>16302</v>
      </c>
      <c r="R851" s="227"/>
      <c r="S851" s="97">
        <v>952108511000670</v>
      </c>
    </row>
    <row r="852" spans="1:19" ht="21.75" customHeight="1">
      <c r="A852" s="63">
        <v>11</v>
      </c>
      <c r="B852" s="132" t="s">
        <v>7133</v>
      </c>
      <c r="C852" s="143" t="s">
        <v>2363</v>
      </c>
      <c r="D852" s="7" t="s">
        <v>2411</v>
      </c>
      <c r="E852" s="298" t="s">
        <v>4133</v>
      </c>
      <c r="F852" s="574">
        <v>1</v>
      </c>
      <c r="G852" s="363">
        <v>89</v>
      </c>
      <c r="H852" s="44">
        <v>556300</v>
      </c>
      <c r="I852" s="44">
        <v>61600</v>
      </c>
      <c r="J852" s="68">
        <v>0</v>
      </c>
      <c r="K852" s="242">
        <v>44197</v>
      </c>
      <c r="L852" s="16" t="s">
        <v>7967</v>
      </c>
      <c r="M852" s="101" t="s">
        <v>7984</v>
      </c>
      <c r="N852" s="7" t="s">
        <v>4135</v>
      </c>
      <c r="O852" s="57" t="s">
        <v>16277</v>
      </c>
      <c r="P852" s="162" t="s">
        <v>9013</v>
      </c>
      <c r="Q852" s="4063"/>
      <c r="R852" s="227"/>
      <c r="S852" s="97">
        <v>952108511000671</v>
      </c>
    </row>
    <row r="853" spans="1:19" ht="21.75" customHeight="1">
      <c r="A853" s="63">
        <v>12</v>
      </c>
      <c r="B853" s="132" t="s">
        <v>7133</v>
      </c>
      <c r="C853" s="143" t="s">
        <v>2364</v>
      </c>
      <c r="D853" s="7" t="s">
        <v>2411</v>
      </c>
      <c r="E853" s="298" t="s">
        <v>4133</v>
      </c>
      <c r="F853" s="574">
        <v>1</v>
      </c>
      <c r="G853" s="363">
        <v>89.1</v>
      </c>
      <c r="H853" s="44">
        <v>556300</v>
      </c>
      <c r="I853" s="44">
        <v>61600</v>
      </c>
      <c r="J853" s="68">
        <v>0</v>
      </c>
      <c r="K853" s="242">
        <v>44197</v>
      </c>
      <c r="L853" s="16" t="s">
        <v>7967</v>
      </c>
      <c r="M853" s="101" t="s">
        <v>7984</v>
      </c>
      <c r="N853" s="7" t="s">
        <v>4135</v>
      </c>
      <c r="O853" s="57" t="s">
        <v>16277</v>
      </c>
      <c r="P853" s="162" t="s">
        <v>9013</v>
      </c>
      <c r="Q853" s="4066"/>
      <c r="R853" s="227"/>
      <c r="S853" s="97">
        <v>952108511000672</v>
      </c>
    </row>
    <row r="854" spans="1:19" ht="21.75" customHeight="1">
      <c r="A854" s="63">
        <v>13</v>
      </c>
      <c r="B854" s="132" t="s">
        <v>7133</v>
      </c>
      <c r="C854" s="143" t="s">
        <v>2363</v>
      </c>
      <c r="D854" s="7" t="s">
        <v>2412</v>
      </c>
      <c r="E854" s="7" t="s">
        <v>4144</v>
      </c>
      <c r="F854" s="574">
        <v>1</v>
      </c>
      <c r="G854" s="363">
        <v>38</v>
      </c>
      <c r="H854" s="44">
        <v>59538</v>
      </c>
      <c r="I854" s="44">
        <v>46479</v>
      </c>
      <c r="J854" s="44">
        <v>698738.39</v>
      </c>
      <c r="K854" s="242">
        <v>44197</v>
      </c>
      <c r="L854" s="16" t="s">
        <v>7967</v>
      </c>
      <c r="M854" s="101" t="s">
        <v>7984</v>
      </c>
      <c r="N854" s="7" t="s">
        <v>4145</v>
      </c>
      <c r="O854" s="57"/>
      <c r="P854" s="162"/>
      <c r="Q854" s="4063"/>
      <c r="R854" s="227"/>
      <c r="S854" s="97">
        <v>952108511000673</v>
      </c>
    </row>
    <row r="855" spans="1:19" ht="21.75" customHeight="1">
      <c r="A855" s="63">
        <v>14</v>
      </c>
      <c r="B855" s="132" t="s">
        <v>7133</v>
      </c>
      <c r="C855" s="143" t="s">
        <v>2364</v>
      </c>
      <c r="D855" s="7" t="s">
        <v>2412</v>
      </c>
      <c r="E855" s="7" t="s">
        <v>4146</v>
      </c>
      <c r="F855" s="574">
        <v>1</v>
      </c>
      <c r="G855" s="363">
        <v>38</v>
      </c>
      <c r="H855" s="44">
        <v>59537</v>
      </c>
      <c r="I855" s="44">
        <v>46478</v>
      </c>
      <c r="J855" s="44">
        <v>316819.82</v>
      </c>
      <c r="K855" s="242">
        <v>44197</v>
      </c>
      <c r="L855" s="16" t="s">
        <v>7967</v>
      </c>
      <c r="M855" s="101" t="s">
        <v>7984</v>
      </c>
      <c r="N855" s="7" t="s">
        <v>4135</v>
      </c>
      <c r="O855" s="57"/>
      <c r="P855" s="162"/>
      <c r="Q855" s="4296" t="s">
        <v>15673</v>
      </c>
      <c r="R855" s="227"/>
      <c r="S855" s="97">
        <v>952108511000674</v>
      </c>
    </row>
    <row r="856" spans="1:19" ht="21.75" customHeight="1">
      <c r="A856" s="63">
        <v>15</v>
      </c>
      <c r="B856" s="132" t="s">
        <v>7133</v>
      </c>
      <c r="C856" s="143" t="s">
        <v>2364</v>
      </c>
      <c r="D856" s="7" t="s">
        <v>2413</v>
      </c>
      <c r="E856" s="298" t="s">
        <v>4133</v>
      </c>
      <c r="F856" s="574">
        <v>1</v>
      </c>
      <c r="G856" s="363">
        <v>78</v>
      </c>
      <c r="H856" s="44">
        <v>570500</v>
      </c>
      <c r="I856" s="44">
        <v>74400</v>
      </c>
      <c r="J856" s="68">
        <v>0</v>
      </c>
      <c r="K856" s="242">
        <v>44197</v>
      </c>
      <c r="L856" s="16" t="s">
        <v>7967</v>
      </c>
      <c r="M856" s="101" t="s">
        <v>7984</v>
      </c>
      <c r="N856" s="7" t="s">
        <v>4135</v>
      </c>
      <c r="O856" s="57"/>
      <c r="P856" s="162"/>
      <c r="R856" s="227"/>
      <c r="S856" s="97">
        <v>952108511000898</v>
      </c>
    </row>
    <row r="857" spans="1:19" ht="21.75" customHeight="1">
      <c r="A857" s="63">
        <v>16</v>
      </c>
      <c r="B857" s="132" t="s">
        <v>7133</v>
      </c>
      <c r="C857" s="143" t="s">
        <v>2364</v>
      </c>
      <c r="D857" s="7" t="s">
        <v>3176</v>
      </c>
      <c r="E857" s="7" t="s">
        <v>4147</v>
      </c>
      <c r="F857" s="574">
        <v>1</v>
      </c>
      <c r="G857" s="363">
        <v>61.4</v>
      </c>
      <c r="H857" s="44">
        <v>72237</v>
      </c>
      <c r="I857" s="44">
        <v>27601</v>
      </c>
      <c r="J857" s="44">
        <v>312441.42</v>
      </c>
      <c r="K857" s="242">
        <v>44197</v>
      </c>
      <c r="L857" s="16" t="s">
        <v>7967</v>
      </c>
      <c r="M857" s="101" t="s">
        <v>7984</v>
      </c>
      <c r="N857" s="7" t="s">
        <v>4135</v>
      </c>
      <c r="O857" s="57"/>
      <c r="P857" s="162"/>
      <c r="Q857" s="4063"/>
      <c r="R857" s="227"/>
      <c r="S857" s="97">
        <v>952108511000902</v>
      </c>
    </row>
    <row r="858" spans="1:19" ht="21.75" customHeight="1">
      <c r="A858" s="63">
        <v>17</v>
      </c>
      <c r="B858" s="132" t="s">
        <v>7133</v>
      </c>
      <c r="C858" s="143" t="s">
        <v>2363</v>
      </c>
      <c r="D858" s="7" t="s">
        <v>2414</v>
      </c>
      <c r="E858" s="7" t="s">
        <v>4148</v>
      </c>
      <c r="F858" s="574">
        <v>1</v>
      </c>
      <c r="G858" s="363">
        <v>31.7</v>
      </c>
      <c r="H858" s="44">
        <v>56931</v>
      </c>
      <c r="I858" s="44">
        <v>49914</v>
      </c>
      <c r="J858" s="44">
        <v>245030.59</v>
      </c>
      <c r="K858" s="242">
        <v>44197</v>
      </c>
      <c r="L858" s="16" t="s">
        <v>7967</v>
      </c>
      <c r="M858" s="101" t="s">
        <v>7984</v>
      </c>
      <c r="N858" s="7" t="s">
        <v>4135</v>
      </c>
      <c r="O858" s="57"/>
      <c r="P858" s="162"/>
      <c r="Q858" s="162" t="s">
        <v>16263</v>
      </c>
      <c r="R858" s="227"/>
      <c r="S858" s="97">
        <v>952108511000676</v>
      </c>
    </row>
    <row r="859" spans="1:19" ht="21.75" customHeight="1">
      <c r="A859" s="63">
        <v>18</v>
      </c>
      <c r="B859" s="132" t="s">
        <v>7133</v>
      </c>
      <c r="C859" s="93" t="s">
        <v>2365</v>
      </c>
      <c r="D859" s="93" t="s">
        <v>2415</v>
      </c>
      <c r="E859" s="93" t="s">
        <v>4149</v>
      </c>
      <c r="F859" s="574">
        <v>1</v>
      </c>
      <c r="G859" s="370">
        <v>49</v>
      </c>
      <c r="H859" s="50">
        <v>183907</v>
      </c>
      <c r="I859" s="50">
        <v>32399</v>
      </c>
      <c r="J859" s="50">
        <v>506429.08</v>
      </c>
      <c r="K859" s="242">
        <v>44197</v>
      </c>
      <c r="L859" s="16" t="s">
        <v>7967</v>
      </c>
      <c r="M859" s="101" t="s">
        <v>7984</v>
      </c>
      <c r="N859" s="36" t="s">
        <v>4150</v>
      </c>
      <c r="O859" s="57"/>
      <c r="P859" s="162"/>
      <c r="Q859" s="162" t="s">
        <v>16300</v>
      </c>
      <c r="R859" s="227"/>
      <c r="S859" s="228">
        <v>952108511000678</v>
      </c>
    </row>
    <row r="860" spans="1:19" ht="21.75" customHeight="1">
      <c r="A860" s="63">
        <v>19</v>
      </c>
      <c r="B860" s="132" t="s">
        <v>7133</v>
      </c>
      <c r="C860" s="143" t="s">
        <v>2363</v>
      </c>
      <c r="D860" s="7" t="s">
        <v>2416</v>
      </c>
      <c r="E860" s="298" t="s">
        <v>4133</v>
      </c>
      <c r="F860" s="574">
        <v>1</v>
      </c>
      <c r="G860" s="363">
        <v>61</v>
      </c>
      <c r="H860" s="44">
        <v>149484</v>
      </c>
      <c r="I860" s="44">
        <v>33491</v>
      </c>
      <c r="J860" s="68">
        <v>0</v>
      </c>
      <c r="K860" s="242">
        <v>44197</v>
      </c>
      <c r="L860" s="16" t="s">
        <v>7967</v>
      </c>
      <c r="M860" s="101" t="s">
        <v>7984</v>
      </c>
      <c r="N860" s="7" t="s">
        <v>15674</v>
      </c>
      <c r="O860" s="7" t="s">
        <v>15675</v>
      </c>
      <c r="P860" s="162"/>
      <c r="R860" s="227"/>
      <c r="S860" s="97">
        <v>952108511000679</v>
      </c>
    </row>
    <row r="861" spans="1:19" ht="21.75" customHeight="1">
      <c r="A861" s="63">
        <v>20</v>
      </c>
      <c r="B861" s="132" t="s">
        <v>7133</v>
      </c>
      <c r="C861" s="143" t="s">
        <v>2363</v>
      </c>
      <c r="D861" s="7" t="s">
        <v>2417</v>
      </c>
      <c r="E861" s="7" t="s">
        <v>4151</v>
      </c>
      <c r="F861" s="574">
        <v>1</v>
      </c>
      <c r="G861" s="363">
        <v>52.2</v>
      </c>
      <c r="H861" s="44">
        <v>72320</v>
      </c>
      <c r="I861" s="44">
        <v>72320</v>
      </c>
      <c r="J861" s="44">
        <v>241348.1</v>
      </c>
      <c r="K861" s="242">
        <v>44197</v>
      </c>
      <c r="L861" s="16" t="s">
        <v>7967</v>
      </c>
      <c r="M861" s="101" t="s">
        <v>7984</v>
      </c>
      <c r="N861" s="7" t="s">
        <v>4135</v>
      </c>
      <c r="O861" s="57"/>
      <c r="P861" s="162"/>
      <c r="Q861" s="4314" t="s">
        <v>16330</v>
      </c>
      <c r="R861" s="227"/>
      <c r="S861" s="97">
        <v>952108511000680</v>
      </c>
    </row>
    <row r="862" spans="1:19" ht="21.75" customHeight="1">
      <c r="A862" s="63">
        <v>21</v>
      </c>
      <c r="B862" s="132" t="s">
        <v>7133</v>
      </c>
      <c r="C862" s="143" t="s">
        <v>2366</v>
      </c>
      <c r="D862" s="7" t="s">
        <v>2418</v>
      </c>
      <c r="E862" s="7" t="s">
        <v>4152</v>
      </c>
      <c r="F862" s="574">
        <v>1</v>
      </c>
      <c r="G862" s="363">
        <v>72.8</v>
      </c>
      <c r="H862" s="44">
        <v>1104144</v>
      </c>
      <c r="I862" s="44">
        <v>156794</v>
      </c>
      <c r="J862" s="44">
        <v>546170.35</v>
      </c>
      <c r="K862" s="242">
        <v>44197</v>
      </c>
      <c r="L862" s="7" t="s">
        <v>7967</v>
      </c>
      <c r="M862" s="101" t="s">
        <v>7984</v>
      </c>
      <c r="N862" s="7" t="s">
        <v>4135</v>
      </c>
      <c r="O862" s="57"/>
      <c r="P862" s="162"/>
      <c r="Q862" s="4295" t="s">
        <v>15801</v>
      </c>
      <c r="R862" s="227"/>
      <c r="S862" s="97">
        <v>952108511000682</v>
      </c>
    </row>
    <row r="863" spans="1:19" ht="21.75" customHeight="1">
      <c r="A863" s="63">
        <v>23</v>
      </c>
      <c r="B863" s="132" t="s">
        <v>7133</v>
      </c>
      <c r="C863" s="143" t="s">
        <v>2364</v>
      </c>
      <c r="D863" s="7" t="s">
        <v>2419</v>
      </c>
      <c r="E863" s="7" t="s">
        <v>4153</v>
      </c>
      <c r="F863" s="574">
        <v>1</v>
      </c>
      <c r="G863" s="363">
        <v>32</v>
      </c>
      <c r="H863" s="44">
        <v>50938</v>
      </c>
      <c r="I863" s="44">
        <v>49512</v>
      </c>
      <c r="J863" s="44">
        <v>247310.61</v>
      </c>
      <c r="K863" s="242">
        <v>44197</v>
      </c>
      <c r="L863" s="7" t="s">
        <v>7967</v>
      </c>
      <c r="M863" s="101" t="s">
        <v>7984</v>
      </c>
      <c r="N863" s="7" t="s">
        <v>4154</v>
      </c>
      <c r="O863" s="57"/>
      <c r="P863" s="162"/>
      <c r="Q863" s="4063"/>
      <c r="R863" s="227"/>
      <c r="S863" s="97">
        <v>952108511000685</v>
      </c>
    </row>
    <row r="864" spans="1:19" ht="21.75" customHeight="1">
      <c r="A864" s="63">
        <v>24</v>
      </c>
      <c r="B864" s="132" t="s">
        <v>7133</v>
      </c>
      <c r="C864" s="143" t="s">
        <v>2363</v>
      </c>
      <c r="D864" s="7" t="s">
        <v>2420</v>
      </c>
      <c r="E864" s="7" t="s">
        <v>4155</v>
      </c>
      <c r="F864" s="574">
        <v>1</v>
      </c>
      <c r="G864" s="363">
        <v>48.2</v>
      </c>
      <c r="H864" s="44">
        <v>57956</v>
      </c>
      <c r="I864" s="44">
        <v>57956</v>
      </c>
      <c r="J864" s="44">
        <v>304018.14</v>
      </c>
      <c r="K864" s="242">
        <v>44197</v>
      </c>
      <c r="L864" s="7" t="s">
        <v>7967</v>
      </c>
      <c r="M864" s="101" t="s">
        <v>7984</v>
      </c>
      <c r="N864" s="7" t="s">
        <v>4156</v>
      </c>
      <c r="O864" s="57" t="s">
        <v>8627</v>
      </c>
      <c r="P864" s="162"/>
      <c r="Q864" s="4063"/>
      <c r="R864" s="227"/>
      <c r="S864" s="97">
        <v>952108511000687</v>
      </c>
    </row>
    <row r="865" spans="1:19" ht="21.75" customHeight="1">
      <c r="A865" s="63">
        <v>25</v>
      </c>
      <c r="B865" s="132" t="s">
        <v>7133</v>
      </c>
      <c r="C865" s="143" t="s">
        <v>2364</v>
      </c>
      <c r="D865" s="7" t="s">
        <v>2420</v>
      </c>
      <c r="E865" s="7" t="s">
        <v>4157</v>
      </c>
      <c r="F865" s="574">
        <v>1</v>
      </c>
      <c r="G865" s="363">
        <v>50</v>
      </c>
      <c r="H865" s="44">
        <v>60120</v>
      </c>
      <c r="I865" s="44">
        <v>60120</v>
      </c>
      <c r="J865" s="44">
        <v>315371.51</v>
      </c>
      <c r="K865" s="242">
        <v>44197</v>
      </c>
      <c r="L865" s="7" t="s">
        <v>7967</v>
      </c>
      <c r="M865" s="101" t="s">
        <v>7984</v>
      </c>
      <c r="N865" s="7" t="s">
        <v>4158</v>
      </c>
      <c r="O865" s="57"/>
      <c r="P865" s="162"/>
      <c r="Q865" s="4063"/>
      <c r="R865" s="227"/>
      <c r="S865" s="97">
        <v>952108511000686</v>
      </c>
    </row>
    <row r="866" spans="1:19" ht="21.75" customHeight="1">
      <c r="A866" s="63">
        <v>26</v>
      </c>
      <c r="B866" s="132" t="s">
        <v>7133</v>
      </c>
      <c r="C866" s="143" t="s">
        <v>2359</v>
      </c>
      <c r="D866" s="7" t="s">
        <v>2420</v>
      </c>
      <c r="E866" s="7" t="s">
        <v>4159</v>
      </c>
      <c r="F866" s="574">
        <v>1</v>
      </c>
      <c r="G866" s="363">
        <v>31.1</v>
      </c>
      <c r="H866" s="44">
        <v>37396</v>
      </c>
      <c r="I866" s="44">
        <v>37396</v>
      </c>
      <c r="J866" s="44">
        <v>196161.08</v>
      </c>
      <c r="K866" s="242">
        <v>44197</v>
      </c>
      <c r="L866" s="7" t="s">
        <v>7967</v>
      </c>
      <c r="M866" s="101" t="s">
        <v>7984</v>
      </c>
      <c r="N866" s="7" t="s">
        <v>4160</v>
      </c>
      <c r="O866" s="57"/>
      <c r="P866" s="162"/>
      <c r="Q866" s="4063"/>
      <c r="R866" s="227"/>
      <c r="S866" s="97">
        <v>952108511000688</v>
      </c>
    </row>
    <row r="867" spans="1:19" ht="41.25" customHeight="1">
      <c r="A867" s="63">
        <v>27</v>
      </c>
      <c r="B867" s="132" t="s">
        <v>7133</v>
      </c>
      <c r="C867" s="143" t="s">
        <v>2359</v>
      </c>
      <c r="D867" s="7" t="s">
        <v>2421</v>
      </c>
      <c r="E867" s="7" t="s">
        <v>4161</v>
      </c>
      <c r="F867" s="574">
        <v>1</v>
      </c>
      <c r="G867" s="363">
        <v>41</v>
      </c>
      <c r="H867" s="44">
        <v>66793</v>
      </c>
      <c r="I867" s="44">
        <v>21284</v>
      </c>
      <c r="J867" s="44">
        <v>415937.46</v>
      </c>
      <c r="K867" s="242">
        <v>44197</v>
      </c>
      <c r="L867" s="7" t="s">
        <v>7967</v>
      </c>
      <c r="M867" s="101" t="s">
        <v>7984</v>
      </c>
      <c r="N867" s="7" t="s">
        <v>14770</v>
      </c>
      <c r="O867" s="57" t="s">
        <v>14771</v>
      </c>
      <c r="P867" s="162"/>
      <c r="Q867" s="162" t="s">
        <v>16264</v>
      </c>
      <c r="R867" s="227"/>
      <c r="S867" s="97">
        <v>952108511000689</v>
      </c>
    </row>
    <row r="868" spans="1:19" ht="21.75" customHeight="1">
      <c r="A868" s="63">
        <v>28</v>
      </c>
      <c r="B868" s="132" t="s">
        <v>7133</v>
      </c>
      <c r="C868" s="143" t="s">
        <v>2368</v>
      </c>
      <c r="D868" s="7" t="s">
        <v>2421</v>
      </c>
      <c r="E868" s="7" t="s">
        <v>4162</v>
      </c>
      <c r="F868" s="574">
        <v>1</v>
      </c>
      <c r="G868" s="363">
        <v>43.7</v>
      </c>
      <c r="H868" s="44">
        <v>71192</v>
      </c>
      <c r="I868" s="44">
        <v>22686</v>
      </c>
      <c r="J868" s="44">
        <v>428690.25</v>
      </c>
      <c r="K868" s="242">
        <v>44197</v>
      </c>
      <c r="L868" s="7" t="s">
        <v>7967</v>
      </c>
      <c r="M868" s="101" t="s">
        <v>7984</v>
      </c>
      <c r="N868" s="7" t="s">
        <v>4163</v>
      </c>
      <c r="O868" s="57"/>
      <c r="P868" s="162"/>
      <c r="Q868" s="162" t="s">
        <v>16293</v>
      </c>
      <c r="R868" s="227"/>
      <c r="S868" s="97">
        <v>952108511000691</v>
      </c>
    </row>
    <row r="869" spans="1:19" s="1616" customFormat="1" ht="21.75" customHeight="1">
      <c r="A869" s="1664">
        <v>29</v>
      </c>
      <c r="B869" s="1814" t="s">
        <v>7133</v>
      </c>
      <c r="C869" s="1665" t="s">
        <v>2357</v>
      </c>
      <c r="D869" s="1806" t="s">
        <v>2422</v>
      </c>
      <c r="E869" s="1806" t="s">
        <v>4164</v>
      </c>
      <c r="F869" s="2671">
        <v>1</v>
      </c>
      <c r="G869" s="1815">
        <v>41.3</v>
      </c>
      <c r="H869" s="1816">
        <v>67567</v>
      </c>
      <c r="I869" s="1816">
        <v>9640</v>
      </c>
      <c r="J869" s="1816">
        <v>859671.59</v>
      </c>
      <c r="K869" s="1818">
        <v>44197</v>
      </c>
      <c r="L869" s="1812" t="s">
        <v>8330</v>
      </c>
      <c r="M869" s="2655" t="s">
        <v>7984</v>
      </c>
      <c r="N869" s="1806" t="s">
        <v>4165</v>
      </c>
      <c r="O869" s="1814" t="s">
        <v>8666</v>
      </c>
      <c r="P869" s="1809" t="s">
        <v>16446</v>
      </c>
      <c r="Q869" s="4340" t="s">
        <v>15802</v>
      </c>
      <c r="R869" s="1904"/>
      <c r="S869" s="1819">
        <v>952108511000694</v>
      </c>
    </row>
    <row r="870" spans="1:19" ht="21.75" customHeight="1">
      <c r="A870" s="63">
        <v>30</v>
      </c>
      <c r="B870" s="132" t="s">
        <v>7133</v>
      </c>
      <c r="C870" s="143" t="s">
        <v>2370</v>
      </c>
      <c r="D870" s="7" t="s">
        <v>2423</v>
      </c>
      <c r="E870" s="7" t="s">
        <v>4166</v>
      </c>
      <c r="F870" s="574">
        <v>1</v>
      </c>
      <c r="G870" s="363">
        <v>51.1</v>
      </c>
      <c r="H870" s="44">
        <v>254271</v>
      </c>
      <c r="I870" s="44">
        <v>25597</v>
      </c>
      <c r="J870" s="44">
        <v>1129506.17</v>
      </c>
      <c r="K870" s="242">
        <v>44197</v>
      </c>
      <c r="L870" s="16" t="s">
        <v>8330</v>
      </c>
      <c r="M870" s="101" t="s">
        <v>7984</v>
      </c>
      <c r="N870" s="7" t="s">
        <v>4167</v>
      </c>
      <c r="O870" s="57"/>
      <c r="P870" s="162"/>
      <c r="Q870" s="162" t="s">
        <v>16342</v>
      </c>
      <c r="R870" s="227"/>
      <c r="S870" s="97">
        <v>952108511000695</v>
      </c>
    </row>
    <row r="871" spans="1:19" ht="21.75" customHeight="1">
      <c r="A871" s="63">
        <v>31</v>
      </c>
      <c r="B871" s="132" t="s">
        <v>7133</v>
      </c>
      <c r="C871" s="143" t="s">
        <v>2371</v>
      </c>
      <c r="D871" s="7" t="s">
        <v>2423</v>
      </c>
      <c r="E871" s="7" t="s">
        <v>4168</v>
      </c>
      <c r="F871" s="574">
        <v>1</v>
      </c>
      <c r="G871" s="363">
        <v>50.5</v>
      </c>
      <c r="H871" s="44">
        <v>251285</v>
      </c>
      <c r="I871" s="44">
        <v>25296</v>
      </c>
      <c r="J871" s="44">
        <v>1116243.8700000001</v>
      </c>
      <c r="K871" s="242">
        <v>44197</v>
      </c>
      <c r="L871" s="16" t="s">
        <v>8330</v>
      </c>
      <c r="M871" s="101" t="s">
        <v>7984</v>
      </c>
      <c r="N871" s="7" t="s">
        <v>4169</v>
      </c>
      <c r="O871" s="57"/>
      <c r="P871" s="162"/>
      <c r="Q871" s="162" t="s">
        <v>16345</v>
      </c>
      <c r="R871" s="227"/>
      <c r="S871" s="97">
        <v>952108511000696</v>
      </c>
    </row>
    <row r="872" spans="1:19" ht="21.75" customHeight="1">
      <c r="A872" s="63">
        <v>32</v>
      </c>
      <c r="B872" s="132" t="s">
        <v>7133</v>
      </c>
      <c r="C872" s="143" t="s">
        <v>2372</v>
      </c>
      <c r="D872" s="7" t="s">
        <v>2424</v>
      </c>
      <c r="E872" s="7" t="s">
        <v>4170</v>
      </c>
      <c r="F872" s="574">
        <v>1</v>
      </c>
      <c r="G872" s="363">
        <v>30.1</v>
      </c>
      <c r="H872" s="44">
        <v>97636</v>
      </c>
      <c r="I872" s="44">
        <v>91503</v>
      </c>
      <c r="J872" s="44">
        <v>675666.45</v>
      </c>
      <c r="K872" s="242">
        <v>44197</v>
      </c>
      <c r="L872" s="16" t="s">
        <v>8330</v>
      </c>
      <c r="M872" s="101" t="s">
        <v>7984</v>
      </c>
      <c r="N872" s="7" t="s">
        <v>4171</v>
      </c>
      <c r="O872" s="57"/>
      <c r="P872" s="162"/>
      <c r="Q872" s="162" t="s">
        <v>16340</v>
      </c>
      <c r="R872" s="227"/>
      <c r="S872" s="97">
        <v>952108511000698</v>
      </c>
    </row>
    <row r="873" spans="1:19" ht="21.75" customHeight="1">
      <c r="A873" s="63">
        <v>33</v>
      </c>
      <c r="B873" s="132" t="s">
        <v>7133</v>
      </c>
      <c r="C873" s="143" t="s">
        <v>2373</v>
      </c>
      <c r="D873" s="7" t="s">
        <v>2424</v>
      </c>
      <c r="E873" s="7" t="s">
        <v>4172</v>
      </c>
      <c r="F873" s="574">
        <v>1</v>
      </c>
      <c r="G873" s="363">
        <v>56.3</v>
      </c>
      <c r="H873" s="44">
        <v>182623</v>
      </c>
      <c r="I873" s="44">
        <v>171151</v>
      </c>
      <c r="J873" s="44">
        <v>1177781.3799999999</v>
      </c>
      <c r="K873" s="242">
        <v>44197</v>
      </c>
      <c r="L873" s="16" t="s">
        <v>7967</v>
      </c>
      <c r="M873" s="101" t="s">
        <v>7984</v>
      </c>
      <c r="N873" s="7" t="s">
        <v>4173</v>
      </c>
      <c r="O873" s="57"/>
      <c r="P873" s="162"/>
      <c r="Q873" s="162" t="s">
        <v>16343</v>
      </c>
      <c r="R873" s="227"/>
      <c r="S873" s="97">
        <v>952108511000699</v>
      </c>
    </row>
    <row r="874" spans="1:19" ht="21.75" customHeight="1">
      <c r="A874" s="63">
        <v>35</v>
      </c>
      <c r="B874" s="132" t="s">
        <v>7133</v>
      </c>
      <c r="C874" s="143" t="s">
        <v>2374</v>
      </c>
      <c r="D874" s="7" t="s">
        <v>2424</v>
      </c>
      <c r="E874" s="7" t="s">
        <v>4174</v>
      </c>
      <c r="F874" s="574">
        <v>1</v>
      </c>
      <c r="G874" s="363">
        <v>45.6</v>
      </c>
      <c r="H874" s="44">
        <v>147915</v>
      </c>
      <c r="I874" s="44">
        <v>138623</v>
      </c>
      <c r="J874" s="44">
        <v>953940.16</v>
      </c>
      <c r="K874" s="242">
        <v>44197</v>
      </c>
      <c r="L874" s="16" t="s">
        <v>7967</v>
      </c>
      <c r="M874" s="101" t="s">
        <v>7984</v>
      </c>
      <c r="N874" s="7" t="s">
        <v>4175</v>
      </c>
      <c r="O874" s="57" t="s">
        <v>8668</v>
      </c>
      <c r="P874" s="162"/>
      <c r="Q874" s="162" t="s">
        <v>16344</v>
      </c>
      <c r="R874" s="227"/>
      <c r="S874" s="97">
        <v>952108511000702</v>
      </c>
    </row>
    <row r="875" spans="1:19" ht="21.75" customHeight="1">
      <c r="A875" s="63">
        <v>36</v>
      </c>
      <c r="B875" s="132" t="s">
        <v>7133</v>
      </c>
      <c r="C875" s="143" t="s">
        <v>2360</v>
      </c>
      <c r="D875" s="7" t="s">
        <v>2425</v>
      </c>
      <c r="E875" s="7" t="s">
        <v>4176</v>
      </c>
      <c r="F875" s="574">
        <v>1</v>
      </c>
      <c r="G875" s="363">
        <v>45.2</v>
      </c>
      <c r="H875" s="44">
        <v>144248</v>
      </c>
      <c r="I875" s="44">
        <v>33274</v>
      </c>
      <c r="J875" s="44">
        <v>497004.53</v>
      </c>
      <c r="K875" s="242">
        <v>44197</v>
      </c>
      <c r="L875" s="16" t="s">
        <v>7967</v>
      </c>
      <c r="M875" s="101" t="s">
        <v>7984</v>
      </c>
      <c r="N875" s="7" t="s">
        <v>4177</v>
      </c>
      <c r="O875" s="57"/>
      <c r="P875" s="162"/>
      <c r="Q875" s="162" t="s">
        <v>16341</v>
      </c>
      <c r="R875" s="227"/>
      <c r="S875" s="97">
        <v>952108511000705</v>
      </c>
    </row>
    <row r="876" spans="1:19" ht="21.75" customHeight="1">
      <c r="A876" s="63">
        <v>37</v>
      </c>
      <c r="B876" s="132" t="s">
        <v>7133</v>
      </c>
      <c r="C876" s="143" t="s">
        <v>2377</v>
      </c>
      <c r="D876" s="7" t="s">
        <v>2426</v>
      </c>
      <c r="E876" s="298" t="s">
        <v>4133</v>
      </c>
      <c r="F876" s="574">
        <v>1</v>
      </c>
      <c r="G876" s="363">
        <v>13.5</v>
      </c>
      <c r="H876" s="44">
        <v>45212</v>
      </c>
      <c r="I876" s="44">
        <v>9254</v>
      </c>
      <c r="J876" s="68">
        <v>0</v>
      </c>
      <c r="K876" s="242">
        <v>44197</v>
      </c>
      <c r="L876" s="16" t="s">
        <v>7967</v>
      </c>
      <c r="M876" s="101" t="s">
        <v>7984</v>
      </c>
      <c r="N876" s="7" t="s">
        <v>4178</v>
      </c>
      <c r="O876" s="57"/>
      <c r="P876" s="162"/>
      <c r="Q876" s="162"/>
      <c r="R876" s="227"/>
      <c r="S876" s="97">
        <v>952108511000707</v>
      </c>
    </row>
    <row r="877" spans="1:19" ht="21.75" customHeight="1">
      <c r="A877" s="63">
        <v>38</v>
      </c>
      <c r="B877" s="132" t="s">
        <v>7133</v>
      </c>
      <c r="C877" s="143" t="s">
        <v>2378</v>
      </c>
      <c r="D877" s="7" t="s">
        <v>2426</v>
      </c>
      <c r="E877" s="298" t="s">
        <v>4133</v>
      </c>
      <c r="F877" s="574">
        <v>1</v>
      </c>
      <c r="G877" s="363">
        <v>19.3</v>
      </c>
      <c r="H877" s="44">
        <v>64799</v>
      </c>
      <c r="I877" s="44">
        <v>13263</v>
      </c>
      <c r="J877" s="68">
        <v>0</v>
      </c>
      <c r="K877" s="242">
        <v>44197</v>
      </c>
      <c r="L877" s="16" t="s">
        <v>7967</v>
      </c>
      <c r="M877" s="101" t="s">
        <v>7984</v>
      </c>
      <c r="N877" s="7" t="s">
        <v>4179</v>
      </c>
      <c r="O877" s="57"/>
      <c r="P877" s="162"/>
      <c r="Q877" s="162"/>
      <c r="R877" s="227"/>
      <c r="S877" s="97">
        <v>952108511000708</v>
      </c>
    </row>
    <row r="878" spans="1:19" ht="21.75" customHeight="1">
      <c r="A878" s="63">
        <v>39</v>
      </c>
      <c r="B878" s="132" t="s">
        <v>7133</v>
      </c>
      <c r="C878" s="143" t="s">
        <v>2380</v>
      </c>
      <c r="D878" s="7" t="s">
        <v>2426</v>
      </c>
      <c r="E878" s="298" t="s">
        <v>4133</v>
      </c>
      <c r="F878" s="574">
        <v>1</v>
      </c>
      <c r="G878" s="363">
        <v>14.6</v>
      </c>
      <c r="H878" s="44">
        <v>48928</v>
      </c>
      <c r="I878" s="44">
        <v>9928</v>
      </c>
      <c r="J878" s="68">
        <v>0</v>
      </c>
      <c r="K878" s="242">
        <v>44197</v>
      </c>
      <c r="L878" s="16" t="s">
        <v>7967</v>
      </c>
      <c r="M878" s="101" t="s">
        <v>7984</v>
      </c>
      <c r="N878" s="7" t="s">
        <v>4180</v>
      </c>
      <c r="O878" s="57"/>
      <c r="P878" s="162"/>
      <c r="Q878" s="162"/>
      <c r="R878" s="227"/>
      <c r="S878" s="97">
        <v>952108511000710</v>
      </c>
    </row>
    <row r="879" spans="1:19" ht="21.75" customHeight="1">
      <c r="A879" s="63">
        <v>40</v>
      </c>
      <c r="B879" s="132" t="s">
        <v>7133</v>
      </c>
      <c r="C879" s="143" t="s">
        <v>2381</v>
      </c>
      <c r="D879" s="7" t="s">
        <v>2426</v>
      </c>
      <c r="E879" s="298" t="s">
        <v>4133</v>
      </c>
      <c r="F879" s="574">
        <v>1</v>
      </c>
      <c r="G879" s="363">
        <v>22.9</v>
      </c>
      <c r="H879" s="44">
        <v>76806</v>
      </c>
      <c r="I879" s="44">
        <v>15706</v>
      </c>
      <c r="J879" s="68">
        <v>0</v>
      </c>
      <c r="K879" s="242">
        <v>44197</v>
      </c>
      <c r="L879" s="16" t="s">
        <v>7967</v>
      </c>
      <c r="M879" s="101" t="s">
        <v>7984</v>
      </c>
      <c r="N879" s="7" t="s">
        <v>4181</v>
      </c>
      <c r="O879" s="57"/>
      <c r="P879" s="162"/>
      <c r="Q879" s="162"/>
      <c r="R879" s="227"/>
      <c r="S879" s="97">
        <v>952108511000711</v>
      </c>
    </row>
    <row r="880" spans="1:19" ht="21.75" customHeight="1">
      <c r="A880" s="63">
        <v>41</v>
      </c>
      <c r="B880" s="132" t="s">
        <v>7133</v>
      </c>
      <c r="C880" s="143" t="s">
        <v>2382</v>
      </c>
      <c r="D880" s="7" t="s">
        <v>2426</v>
      </c>
      <c r="E880" s="298" t="s">
        <v>4133</v>
      </c>
      <c r="F880" s="574">
        <v>1</v>
      </c>
      <c r="G880" s="363">
        <v>20.2</v>
      </c>
      <c r="H880" s="44">
        <v>67616</v>
      </c>
      <c r="I880" s="44">
        <v>31716</v>
      </c>
      <c r="J880" s="68">
        <v>0</v>
      </c>
      <c r="K880" s="242">
        <v>44197</v>
      </c>
      <c r="L880" s="16" t="s">
        <v>7967</v>
      </c>
      <c r="M880" s="101" t="s">
        <v>7984</v>
      </c>
      <c r="N880" s="7" t="s">
        <v>4182</v>
      </c>
      <c r="O880" s="57"/>
      <c r="P880" s="162"/>
      <c r="Q880" s="162"/>
      <c r="R880" s="227"/>
      <c r="S880" s="97">
        <v>952108511000712</v>
      </c>
    </row>
    <row r="881" spans="1:19" ht="21.75" customHeight="1">
      <c r="A881" s="63">
        <v>42</v>
      </c>
      <c r="B881" s="132" t="s">
        <v>7133</v>
      </c>
      <c r="C881" s="143" t="s">
        <v>2383</v>
      </c>
      <c r="D881" s="7" t="s">
        <v>2426</v>
      </c>
      <c r="E881" s="298" t="s">
        <v>4133</v>
      </c>
      <c r="F881" s="574">
        <v>1</v>
      </c>
      <c r="G881" s="363">
        <v>15.1</v>
      </c>
      <c r="H881" s="44">
        <v>50645</v>
      </c>
      <c r="I881" s="44">
        <v>10345</v>
      </c>
      <c r="J881" s="68">
        <v>0</v>
      </c>
      <c r="K881" s="242">
        <v>44197</v>
      </c>
      <c r="L881" s="16" t="s">
        <v>7967</v>
      </c>
      <c r="M881" s="101" t="s">
        <v>7984</v>
      </c>
      <c r="N881" s="7" t="s">
        <v>8152</v>
      </c>
      <c r="O881" s="57"/>
      <c r="P881" s="162"/>
      <c r="Q881" s="162"/>
      <c r="R881" s="227"/>
      <c r="S881" s="97">
        <v>952108511000713</v>
      </c>
    </row>
    <row r="882" spans="1:19" ht="21.75" customHeight="1">
      <c r="A882" s="63">
        <v>43</v>
      </c>
      <c r="B882" s="132" t="s">
        <v>7133</v>
      </c>
      <c r="C882" s="143" t="s">
        <v>2384</v>
      </c>
      <c r="D882" s="7" t="s">
        <v>2426</v>
      </c>
      <c r="E882" s="298" t="s">
        <v>4133</v>
      </c>
      <c r="F882" s="574">
        <v>1</v>
      </c>
      <c r="G882" s="363">
        <v>35.799999999999997</v>
      </c>
      <c r="H882" s="44">
        <v>119938</v>
      </c>
      <c r="I882" s="44">
        <v>24538</v>
      </c>
      <c r="J882" s="68">
        <v>0</v>
      </c>
      <c r="K882" s="242">
        <v>44197</v>
      </c>
      <c r="L882" s="16" t="s">
        <v>7967</v>
      </c>
      <c r="M882" s="101" t="s">
        <v>7984</v>
      </c>
      <c r="N882" s="7" t="s">
        <v>8466</v>
      </c>
      <c r="O882" s="57"/>
      <c r="P882" s="162"/>
      <c r="Q882" s="162"/>
      <c r="R882" s="227"/>
      <c r="S882" s="97">
        <v>952108511000714</v>
      </c>
    </row>
    <row r="883" spans="1:19" ht="21.75" customHeight="1">
      <c r="A883" s="63">
        <v>44</v>
      </c>
      <c r="B883" s="132" t="s">
        <v>7133</v>
      </c>
      <c r="C883" s="143" t="s">
        <v>2386</v>
      </c>
      <c r="D883" s="7" t="s">
        <v>2426</v>
      </c>
      <c r="E883" s="298" t="s">
        <v>4133</v>
      </c>
      <c r="F883" s="574">
        <v>1</v>
      </c>
      <c r="G883" s="363">
        <v>14.4</v>
      </c>
      <c r="H883" s="44">
        <v>47392</v>
      </c>
      <c r="I883" s="44">
        <v>9692</v>
      </c>
      <c r="J883" s="68">
        <v>0</v>
      </c>
      <c r="K883" s="242">
        <v>44197</v>
      </c>
      <c r="L883" s="16" t="s">
        <v>7967</v>
      </c>
      <c r="M883" s="101" t="s">
        <v>7984</v>
      </c>
      <c r="N883" s="7" t="s">
        <v>8462</v>
      </c>
      <c r="O883" s="57"/>
      <c r="P883" s="162"/>
      <c r="Q883" s="162"/>
      <c r="R883" s="227"/>
      <c r="S883" s="97">
        <v>952108511000716</v>
      </c>
    </row>
    <row r="884" spans="1:19" ht="21.75" customHeight="1">
      <c r="A884" s="63">
        <v>45</v>
      </c>
      <c r="B884" s="132" t="s">
        <v>7133</v>
      </c>
      <c r="C884" s="143" t="s">
        <v>2387</v>
      </c>
      <c r="D884" s="7" t="s">
        <v>2426</v>
      </c>
      <c r="E884" s="298" t="s">
        <v>4133</v>
      </c>
      <c r="F884" s="574">
        <v>1</v>
      </c>
      <c r="G884" s="363">
        <v>34.799999999999997</v>
      </c>
      <c r="H884" s="44">
        <v>116718</v>
      </c>
      <c r="I884" s="44">
        <v>23918</v>
      </c>
      <c r="J884" s="68">
        <v>0</v>
      </c>
      <c r="K884" s="242">
        <v>44197</v>
      </c>
      <c r="L884" s="16" t="s">
        <v>7967</v>
      </c>
      <c r="M884" s="101" t="s">
        <v>7984</v>
      </c>
      <c r="N884" s="7" t="s">
        <v>4183</v>
      </c>
      <c r="O884" s="57"/>
      <c r="P884" s="162"/>
      <c r="Q884" s="162"/>
      <c r="R884" s="227"/>
      <c r="S884" s="97">
        <v>952108511000717</v>
      </c>
    </row>
    <row r="885" spans="1:19" ht="21.75" customHeight="1">
      <c r="A885" s="63">
        <v>46</v>
      </c>
      <c r="B885" s="132" t="s">
        <v>7133</v>
      </c>
      <c r="C885" s="143" t="s">
        <v>2388</v>
      </c>
      <c r="D885" s="7" t="s">
        <v>2426</v>
      </c>
      <c r="E885" s="298" t="s">
        <v>4133</v>
      </c>
      <c r="F885" s="574">
        <v>1</v>
      </c>
      <c r="G885" s="363">
        <v>13.5</v>
      </c>
      <c r="H885" s="44">
        <v>45446</v>
      </c>
      <c r="I885" s="44">
        <v>9246</v>
      </c>
      <c r="J885" s="68">
        <v>0</v>
      </c>
      <c r="K885" s="242">
        <v>44197</v>
      </c>
      <c r="L885" s="16" t="s">
        <v>7967</v>
      </c>
      <c r="M885" s="101" t="s">
        <v>7984</v>
      </c>
      <c r="N885" s="7" t="s">
        <v>8465</v>
      </c>
      <c r="O885" s="57"/>
      <c r="P885" s="162"/>
      <c r="Q885" s="162"/>
      <c r="R885" s="227"/>
      <c r="S885" s="97">
        <v>952108511000718</v>
      </c>
    </row>
    <row r="886" spans="1:19" ht="21.75" customHeight="1">
      <c r="A886" s="63">
        <v>47</v>
      </c>
      <c r="B886" s="132" t="s">
        <v>7133</v>
      </c>
      <c r="C886" s="143" t="s">
        <v>2389</v>
      </c>
      <c r="D886" s="7" t="s">
        <v>2426</v>
      </c>
      <c r="E886" s="298" t="s">
        <v>4133</v>
      </c>
      <c r="F886" s="574">
        <v>1</v>
      </c>
      <c r="G886" s="363">
        <v>20.399999999999999</v>
      </c>
      <c r="H886" s="44">
        <v>68293</v>
      </c>
      <c r="I886" s="44">
        <v>13993</v>
      </c>
      <c r="J886" s="68">
        <v>0</v>
      </c>
      <c r="K886" s="242">
        <v>44197</v>
      </c>
      <c r="L886" s="16" t="s">
        <v>7967</v>
      </c>
      <c r="M886" s="101" t="s">
        <v>7984</v>
      </c>
      <c r="N886" s="7" t="s">
        <v>4184</v>
      </c>
      <c r="O886" s="57"/>
      <c r="P886" s="162"/>
      <c r="Q886" s="162"/>
      <c r="R886" s="227"/>
      <c r="S886" s="97">
        <v>952108511000719</v>
      </c>
    </row>
    <row r="887" spans="1:19" ht="21.75" customHeight="1">
      <c r="A887" s="63">
        <v>48</v>
      </c>
      <c r="B887" s="132" t="s">
        <v>7133</v>
      </c>
      <c r="C887" s="143" t="s">
        <v>2390</v>
      </c>
      <c r="D887" s="7" t="s">
        <v>2426</v>
      </c>
      <c r="E887" s="298" t="s">
        <v>4133</v>
      </c>
      <c r="F887" s="574">
        <v>1</v>
      </c>
      <c r="G887" s="363">
        <v>33.9</v>
      </c>
      <c r="H887" s="44">
        <v>113767</v>
      </c>
      <c r="I887" s="44">
        <v>23267</v>
      </c>
      <c r="J887" s="68">
        <v>0</v>
      </c>
      <c r="K887" s="242">
        <v>44197</v>
      </c>
      <c r="L887" s="16" t="s">
        <v>7967</v>
      </c>
      <c r="M887" s="101" t="s">
        <v>7984</v>
      </c>
      <c r="N887" s="7" t="s">
        <v>4185</v>
      </c>
      <c r="O887" s="57"/>
      <c r="P887" s="162"/>
      <c r="Q887" s="162"/>
      <c r="R887" s="227"/>
      <c r="S887" s="97">
        <v>952108511000720</v>
      </c>
    </row>
    <row r="888" spans="1:19" ht="21.75" customHeight="1">
      <c r="A888" s="63">
        <v>49</v>
      </c>
      <c r="B888" s="132" t="s">
        <v>7133</v>
      </c>
      <c r="C888" s="143" t="s">
        <v>2391</v>
      </c>
      <c r="D888" s="7" t="s">
        <v>2426</v>
      </c>
      <c r="E888" s="298" t="s">
        <v>4133</v>
      </c>
      <c r="F888" s="574">
        <v>1</v>
      </c>
      <c r="G888" s="363">
        <v>28.7</v>
      </c>
      <c r="H888" s="44">
        <v>96259</v>
      </c>
      <c r="I888" s="44">
        <v>19659</v>
      </c>
      <c r="J888" s="68">
        <v>0</v>
      </c>
      <c r="K888" s="242">
        <v>44197</v>
      </c>
      <c r="L888" s="16" t="s">
        <v>7967</v>
      </c>
      <c r="M888" s="101" t="s">
        <v>7984</v>
      </c>
      <c r="N888" s="7" t="s">
        <v>4186</v>
      </c>
      <c r="O888" s="57"/>
      <c r="P888" s="162"/>
      <c r="Q888" s="162"/>
      <c r="R888" s="227"/>
      <c r="S888" s="97">
        <v>952108511000721</v>
      </c>
    </row>
    <row r="889" spans="1:19" ht="21.75" customHeight="1">
      <c r="A889" s="63">
        <v>50</v>
      </c>
      <c r="B889" s="132" t="s">
        <v>7133</v>
      </c>
      <c r="C889" s="143" t="s">
        <v>2392</v>
      </c>
      <c r="D889" s="7" t="s">
        <v>2426</v>
      </c>
      <c r="E889" s="298" t="s">
        <v>4133</v>
      </c>
      <c r="F889" s="574">
        <v>1</v>
      </c>
      <c r="G889" s="363">
        <v>36.1</v>
      </c>
      <c r="H889" s="44">
        <v>120944</v>
      </c>
      <c r="I889" s="44">
        <v>24744</v>
      </c>
      <c r="J889" s="68">
        <v>0</v>
      </c>
      <c r="K889" s="242">
        <v>44197</v>
      </c>
      <c r="L889" s="16" t="s">
        <v>7967</v>
      </c>
      <c r="M889" s="101" t="s">
        <v>7984</v>
      </c>
      <c r="N889" s="7" t="s">
        <v>4187</v>
      </c>
      <c r="O889" s="57"/>
      <c r="P889" s="162"/>
      <c r="Q889" s="162"/>
      <c r="R889" s="227"/>
      <c r="S889" s="97">
        <v>952108511000722</v>
      </c>
    </row>
    <row r="890" spans="1:19" ht="21.75" customHeight="1">
      <c r="A890" s="63">
        <v>51</v>
      </c>
      <c r="B890" s="132" t="s">
        <v>7133</v>
      </c>
      <c r="C890" s="143" t="s">
        <v>2393</v>
      </c>
      <c r="D890" s="7" t="s">
        <v>2426</v>
      </c>
      <c r="E890" s="298" t="s">
        <v>4133</v>
      </c>
      <c r="F890" s="574">
        <v>1</v>
      </c>
      <c r="G890" s="363">
        <v>34.9</v>
      </c>
      <c r="H890" s="44">
        <v>117054</v>
      </c>
      <c r="I890" s="44">
        <v>23954</v>
      </c>
      <c r="J890" s="68">
        <v>0</v>
      </c>
      <c r="K890" s="242">
        <v>44197</v>
      </c>
      <c r="L890" s="16" t="s">
        <v>7967</v>
      </c>
      <c r="M890" s="101" t="s">
        <v>7984</v>
      </c>
      <c r="N890" s="7" t="s">
        <v>4188</v>
      </c>
      <c r="O890" s="57"/>
      <c r="P890" s="162"/>
      <c r="Q890" s="162"/>
      <c r="R890" s="227"/>
      <c r="S890" s="97">
        <v>952108511000724</v>
      </c>
    </row>
    <row r="891" spans="1:19" ht="21.75" customHeight="1">
      <c r="A891" s="63">
        <v>52</v>
      </c>
      <c r="B891" s="132" t="s">
        <v>7133</v>
      </c>
      <c r="C891" s="143" t="s">
        <v>2394</v>
      </c>
      <c r="D891" s="7" t="s">
        <v>2426</v>
      </c>
      <c r="E891" s="298" t="s">
        <v>4133</v>
      </c>
      <c r="F891" s="574">
        <v>1</v>
      </c>
      <c r="G891" s="363">
        <v>13.7</v>
      </c>
      <c r="H891" s="44">
        <v>46117</v>
      </c>
      <c r="I891" s="44">
        <v>9417</v>
      </c>
      <c r="J891" s="68">
        <v>0</v>
      </c>
      <c r="K891" s="242">
        <v>44197</v>
      </c>
      <c r="L891" s="16" t="s">
        <v>7967</v>
      </c>
      <c r="M891" s="101" t="s">
        <v>7984</v>
      </c>
      <c r="N891" s="7" t="s">
        <v>4188</v>
      </c>
      <c r="O891" s="57"/>
      <c r="P891" s="162"/>
      <c r="Q891" s="162"/>
      <c r="R891" s="227"/>
      <c r="S891" s="97">
        <v>952108511000725</v>
      </c>
    </row>
    <row r="892" spans="1:19" ht="21.75" customHeight="1">
      <c r="A892" s="63">
        <v>53</v>
      </c>
      <c r="B892" s="132" t="s">
        <v>7133</v>
      </c>
      <c r="C892" s="143" t="s">
        <v>2395</v>
      </c>
      <c r="D892" s="7" t="s">
        <v>2426</v>
      </c>
      <c r="E892" s="298" t="s">
        <v>4133</v>
      </c>
      <c r="F892" s="574">
        <v>1</v>
      </c>
      <c r="G892" s="363">
        <v>22.2</v>
      </c>
      <c r="H892" s="44">
        <v>74290</v>
      </c>
      <c r="I892" s="44">
        <v>15190</v>
      </c>
      <c r="J892" s="68">
        <v>0</v>
      </c>
      <c r="K892" s="242">
        <v>44197</v>
      </c>
      <c r="L892" s="16" t="s">
        <v>7967</v>
      </c>
      <c r="M892" s="101" t="s">
        <v>7984</v>
      </c>
      <c r="N892" s="7" t="s">
        <v>8464</v>
      </c>
      <c r="O892" s="57"/>
      <c r="P892" s="162"/>
      <c r="Q892" s="162"/>
      <c r="R892" s="227"/>
      <c r="S892" s="97">
        <v>952108511000726</v>
      </c>
    </row>
    <row r="893" spans="1:19" ht="21.75" customHeight="1">
      <c r="A893" s="63">
        <v>54</v>
      </c>
      <c r="B893" s="132" t="s">
        <v>7133</v>
      </c>
      <c r="C893" s="143" t="s">
        <v>2396</v>
      </c>
      <c r="D893" s="7" t="s">
        <v>2426</v>
      </c>
      <c r="E893" s="298" t="s">
        <v>4133</v>
      </c>
      <c r="F893" s="574">
        <v>1</v>
      </c>
      <c r="G893" s="363">
        <v>34.200000000000003</v>
      </c>
      <c r="H893" s="44">
        <v>114706</v>
      </c>
      <c r="I893" s="44">
        <v>23506</v>
      </c>
      <c r="J893" s="68">
        <v>0</v>
      </c>
      <c r="K893" s="242">
        <v>44197</v>
      </c>
      <c r="L893" s="16" t="s">
        <v>7967</v>
      </c>
      <c r="M893" s="101" t="s">
        <v>7984</v>
      </c>
      <c r="N893" s="7" t="s">
        <v>4189</v>
      </c>
      <c r="O893" s="57"/>
      <c r="P893" s="162"/>
      <c r="Q893" s="162"/>
      <c r="R893" s="227"/>
      <c r="S893" s="97">
        <v>952108511000727</v>
      </c>
    </row>
    <row r="894" spans="1:19" ht="21.75" customHeight="1">
      <c r="A894" s="63">
        <v>55</v>
      </c>
      <c r="B894" s="132" t="s">
        <v>7133</v>
      </c>
      <c r="C894" s="143" t="s">
        <v>2397</v>
      </c>
      <c r="D894" s="7" t="s">
        <v>2426</v>
      </c>
      <c r="E894" s="298" t="s">
        <v>4133</v>
      </c>
      <c r="F894" s="574">
        <v>1</v>
      </c>
      <c r="G894" s="363">
        <v>43.9</v>
      </c>
      <c r="H894" s="44">
        <v>147407</v>
      </c>
      <c r="I894" s="44">
        <v>30207</v>
      </c>
      <c r="J894" s="68">
        <v>0</v>
      </c>
      <c r="K894" s="242">
        <v>44197</v>
      </c>
      <c r="L894" s="16" t="s">
        <v>7967</v>
      </c>
      <c r="M894" s="101" t="s">
        <v>7984</v>
      </c>
      <c r="N894" s="7" t="s">
        <v>4190</v>
      </c>
      <c r="O894" s="57"/>
      <c r="P894" s="162"/>
      <c r="Q894" s="162"/>
      <c r="R894" s="227"/>
      <c r="S894" s="97">
        <v>952108511000728</v>
      </c>
    </row>
    <row r="895" spans="1:19" ht="21.75" customHeight="1">
      <c r="A895" s="63">
        <v>56</v>
      </c>
      <c r="B895" s="132" t="s">
        <v>7133</v>
      </c>
      <c r="C895" s="143" t="s">
        <v>2398</v>
      </c>
      <c r="D895" s="7" t="s">
        <v>2426</v>
      </c>
      <c r="E895" s="298" t="s">
        <v>4133</v>
      </c>
      <c r="F895" s="574">
        <v>1</v>
      </c>
      <c r="G895" s="363">
        <v>35.5</v>
      </c>
      <c r="H895" s="44">
        <v>118932</v>
      </c>
      <c r="I895" s="44">
        <v>24332</v>
      </c>
      <c r="J895" s="68">
        <v>0</v>
      </c>
      <c r="K895" s="242">
        <v>44197</v>
      </c>
      <c r="L895" s="16" t="s">
        <v>7967</v>
      </c>
      <c r="M895" s="101" t="s">
        <v>7984</v>
      </c>
      <c r="N895" s="7" t="s">
        <v>4191</v>
      </c>
      <c r="O895" s="57"/>
      <c r="P895" s="162"/>
      <c r="Q895" s="162"/>
      <c r="R895" s="227"/>
      <c r="S895" s="97">
        <v>952108511000729</v>
      </c>
    </row>
    <row r="896" spans="1:19" ht="21.75" customHeight="1">
      <c r="A896" s="63">
        <v>57</v>
      </c>
      <c r="B896" s="132" t="s">
        <v>7133</v>
      </c>
      <c r="C896" s="143" t="s">
        <v>2399</v>
      </c>
      <c r="D896" s="7" t="s">
        <v>2426</v>
      </c>
      <c r="E896" s="7" t="s">
        <v>4192</v>
      </c>
      <c r="F896" s="574">
        <v>1</v>
      </c>
      <c r="G896" s="363">
        <v>34.5</v>
      </c>
      <c r="H896" s="44">
        <v>115712</v>
      </c>
      <c r="I896" s="44">
        <v>23712</v>
      </c>
      <c r="J896" s="44">
        <v>421622.94</v>
      </c>
      <c r="K896" s="242">
        <v>44197</v>
      </c>
      <c r="L896" s="16" t="s">
        <v>7967</v>
      </c>
      <c r="M896" s="101" t="s">
        <v>7984</v>
      </c>
      <c r="N896" s="7" t="s">
        <v>4193</v>
      </c>
      <c r="O896" s="57"/>
      <c r="P896" s="162"/>
      <c r="Q896" s="4063"/>
      <c r="R896" s="227"/>
      <c r="S896" s="97">
        <v>952108511000730</v>
      </c>
    </row>
    <row r="897" spans="1:19" ht="21.75" customHeight="1">
      <c r="A897" s="63">
        <v>58</v>
      </c>
      <c r="B897" s="132" t="s">
        <v>7133</v>
      </c>
      <c r="C897" s="143" t="s">
        <v>2400</v>
      </c>
      <c r="D897" s="7" t="s">
        <v>2426</v>
      </c>
      <c r="E897" s="298" t="s">
        <v>4133</v>
      </c>
      <c r="F897" s="574">
        <v>1</v>
      </c>
      <c r="G897" s="363">
        <v>14</v>
      </c>
      <c r="H897" s="44">
        <v>46956</v>
      </c>
      <c r="I897" s="44">
        <v>9656</v>
      </c>
      <c r="J897" s="68">
        <v>0</v>
      </c>
      <c r="K897" s="242">
        <v>44197</v>
      </c>
      <c r="L897" s="16" t="s">
        <v>7967</v>
      </c>
      <c r="M897" s="101" t="s">
        <v>7984</v>
      </c>
      <c r="N897" s="7" t="s">
        <v>4194</v>
      </c>
      <c r="O897" s="57"/>
      <c r="P897" s="162"/>
      <c r="R897" s="227"/>
      <c r="S897" s="97">
        <v>952108511000731</v>
      </c>
    </row>
    <row r="898" spans="1:19" ht="21.75" customHeight="1">
      <c r="A898" s="63">
        <v>59</v>
      </c>
      <c r="B898" s="132" t="s">
        <v>7133</v>
      </c>
      <c r="C898" s="143" t="s">
        <v>2360</v>
      </c>
      <c r="D898" s="7" t="s">
        <v>2427</v>
      </c>
      <c r="E898" s="7" t="s">
        <v>4195</v>
      </c>
      <c r="F898" s="574">
        <v>1</v>
      </c>
      <c r="G898" s="363">
        <v>32.1</v>
      </c>
      <c r="H898" s="44">
        <v>106864</v>
      </c>
      <c r="I898" s="44">
        <v>16762</v>
      </c>
      <c r="J898" s="44">
        <v>301672.40000000002</v>
      </c>
      <c r="K898" s="242">
        <v>44197</v>
      </c>
      <c r="L898" s="16" t="s">
        <v>7967</v>
      </c>
      <c r="M898" s="101" t="s">
        <v>7984</v>
      </c>
      <c r="N898" s="7" t="s">
        <v>4196</v>
      </c>
      <c r="O898" s="57"/>
      <c r="P898" s="162"/>
      <c r="Q898" s="162" t="s">
        <v>16368</v>
      </c>
      <c r="R898" s="227"/>
      <c r="S898" s="97">
        <v>952108511000732</v>
      </c>
    </row>
    <row r="899" spans="1:19" ht="21.75" customHeight="1">
      <c r="A899" s="63">
        <v>60</v>
      </c>
      <c r="B899" s="132" t="s">
        <v>7133</v>
      </c>
      <c r="C899" s="143" t="s">
        <v>2355</v>
      </c>
      <c r="D899" s="7" t="s">
        <v>2428</v>
      </c>
      <c r="E899" s="7" t="s">
        <v>4197</v>
      </c>
      <c r="F899" s="574">
        <v>1</v>
      </c>
      <c r="G899" s="363">
        <v>50.3</v>
      </c>
      <c r="H899" s="44">
        <v>219810</v>
      </c>
      <c r="I899" s="44">
        <v>31692</v>
      </c>
      <c r="J899" s="44">
        <v>556562.87</v>
      </c>
      <c r="K899" s="242">
        <v>44197</v>
      </c>
      <c r="L899" s="16" t="s">
        <v>7967</v>
      </c>
      <c r="M899" s="101" t="s">
        <v>7984</v>
      </c>
      <c r="N899" s="7" t="s">
        <v>4198</v>
      </c>
      <c r="O899" s="57"/>
      <c r="P899" s="162"/>
      <c r="Q899" s="162" t="s">
        <v>16370</v>
      </c>
      <c r="R899" s="227"/>
      <c r="S899" s="97">
        <v>952108511000733</v>
      </c>
    </row>
    <row r="900" spans="1:19" ht="21.75" customHeight="1">
      <c r="A900" s="63">
        <v>62</v>
      </c>
      <c r="B900" s="132" t="s">
        <v>7133</v>
      </c>
      <c r="C900" s="143" t="s">
        <v>2401</v>
      </c>
      <c r="D900" s="7" t="s">
        <v>2429</v>
      </c>
      <c r="E900" s="7" t="s">
        <v>4199</v>
      </c>
      <c r="F900" s="574">
        <v>1</v>
      </c>
      <c r="G900" s="363">
        <v>44.1</v>
      </c>
      <c r="H900" s="44">
        <v>108762</v>
      </c>
      <c r="I900" s="44">
        <v>27698</v>
      </c>
      <c r="J900" s="44">
        <v>342731.45</v>
      </c>
      <c r="K900" s="242">
        <v>44197</v>
      </c>
      <c r="L900" s="16" t="s">
        <v>7967</v>
      </c>
      <c r="M900" s="101" t="s">
        <v>7984</v>
      </c>
      <c r="N900" s="7" t="s">
        <v>4200</v>
      </c>
      <c r="O900" s="57"/>
      <c r="P900" s="162"/>
      <c r="Q900" s="162" t="s">
        <v>16369</v>
      </c>
      <c r="R900" s="227"/>
      <c r="S900" s="97">
        <v>952108511000737</v>
      </c>
    </row>
    <row r="901" spans="1:19" ht="21.75" customHeight="1">
      <c r="A901" s="63">
        <v>63</v>
      </c>
      <c r="B901" s="132" t="s">
        <v>7133</v>
      </c>
      <c r="C901" s="143" t="s">
        <v>2363</v>
      </c>
      <c r="D901" s="7" t="s">
        <v>2430</v>
      </c>
      <c r="E901" s="7" t="s">
        <v>4201</v>
      </c>
      <c r="F901" s="574">
        <v>1</v>
      </c>
      <c r="G901" s="363">
        <v>48.4</v>
      </c>
      <c r="H901" s="44">
        <v>135748</v>
      </c>
      <c r="I901" s="44">
        <v>36141</v>
      </c>
      <c r="J901" s="44">
        <v>479105.89</v>
      </c>
      <c r="K901" s="242">
        <v>44197</v>
      </c>
      <c r="L901" s="16" t="s">
        <v>7967</v>
      </c>
      <c r="M901" s="101" t="s">
        <v>7984</v>
      </c>
      <c r="N901" s="7" t="s">
        <v>4202</v>
      </c>
      <c r="O901" s="57"/>
      <c r="P901" s="162"/>
      <c r="Q901" s="4063"/>
      <c r="R901" s="227"/>
      <c r="S901" s="97">
        <v>952108511000738</v>
      </c>
    </row>
    <row r="902" spans="1:19" ht="21.75" customHeight="1">
      <c r="A902" s="63">
        <v>64</v>
      </c>
      <c r="B902" s="132" t="s">
        <v>7133</v>
      </c>
      <c r="C902" s="143" t="s">
        <v>2364</v>
      </c>
      <c r="D902" s="7" t="s">
        <v>2430</v>
      </c>
      <c r="E902" s="7" t="s">
        <v>4203</v>
      </c>
      <c r="F902" s="574">
        <v>1</v>
      </c>
      <c r="G902" s="363">
        <v>50.5</v>
      </c>
      <c r="H902" s="44">
        <v>141639</v>
      </c>
      <c r="I902" s="44">
        <v>38937</v>
      </c>
      <c r="J902" s="44">
        <v>496601.33</v>
      </c>
      <c r="K902" s="242">
        <v>44197</v>
      </c>
      <c r="L902" s="16" t="s">
        <v>7967</v>
      </c>
      <c r="M902" s="101" t="s">
        <v>7984</v>
      </c>
      <c r="N902" s="7" t="s">
        <v>4204</v>
      </c>
      <c r="O902" s="57"/>
      <c r="P902" s="162"/>
      <c r="Q902" s="4063"/>
      <c r="R902" s="227"/>
      <c r="S902" s="97">
        <v>952108511000739</v>
      </c>
    </row>
    <row r="903" spans="1:19" ht="21.75" customHeight="1">
      <c r="A903" s="63">
        <v>65</v>
      </c>
      <c r="B903" s="132" t="s">
        <v>7133</v>
      </c>
      <c r="C903" s="143" t="s">
        <v>2364</v>
      </c>
      <c r="D903" s="7" t="s">
        <v>2431</v>
      </c>
      <c r="E903" s="7" t="s">
        <v>4205</v>
      </c>
      <c r="F903" s="574">
        <v>1</v>
      </c>
      <c r="G903" s="363">
        <v>45.5</v>
      </c>
      <c r="H903" s="44">
        <v>59909</v>
      </c>
      <c r="I903" s="44">
        <v>878</v>
      </c>
      <c r="J903" s="44">
        <v>328663.77</v>
      </c>
      <c r="K903" s="242">
        <v>44197</v>
      </c>
      <c r="L903" s="16" t="s">
        <v>7967</v>
      </c>
      <c r="M903" s="101" t="s">
        <v>7984</v>
      </c>
      <c r="N903" s="7" t="s">
        <v>4135</v>
      </c>
      <c r="O903" s="57"/>
      <c r="P903" s="162"/>
      <c r="Q903" s="4063"/>
      <c r="R903" s="227"/>
      <c r="S903" s="97">
        <v>952108511000741</v>
      </c>
    </row>
    <row r="904" spans="1:19" ht="21.75" customHeight="1">
      <c r="A904" s="63">
        <v>66</v>
      </c>
      <c r="B904" s="132" t="s">
        <v>7133</v>
      </c>
      <c r="C904" s="143" t="s">
        <v>2371</v>
      </c>
      <c r="D904" s="7" t="s">
        <v>2432</v>
      </c>
      <c r="E904" s="7" t="s">
        <v>4206</v>
      </c>
      <c r="F904" s="574">
        <v>1</v>
      </c>
      <c r="G904" s="363">
        <v>58.3</v>
      </c>
      <c r="H904" s="44">
        <v>128761</v>
      </c>
      <c r="I904" s="44">
        <v>36974</v>
      </c>
      <c r="J904" s="44">
        <v>505072.92</v>
      </c>
      <c r="K904" s="242">
        <v>44197</v>
      </c>
      <c r="L904" s="16" t="s">
        <v>7967</v>
      </c>
      <c r="M904" s="101" t="s">
        <v>7984</v>
      </c>
      <c r="N904" s="7" t="s">
        <v>4207</v>
      </c>
      <c r="O904" s="57"/>
      <c r="P904" s="162"/>
      <c r="Q904" s="162" t="s">
        <v>16364</v>
      </c>
      <c r="R904" s="227"/>
      <c r="S904" s="97">
        <v>952108511000744</v>
      </c>
    </row>
    <row r="905" spans="1:19" ht="21.75" customHeight="1">
      <c r="A905" s="63">
        <v>67</v>
      </c>
      <c r="B905" s="132" t="s">
        <v>7133</v>
      </c>
      <c r="C905" s="143" t="s">
        <v>2363</v>
      </c>
      <c r="D905" s="7" t="s">
        <v>2433</v>
      </c>
      <c r="E905" s="7" t="s">
        <v>4208</v>
      </c>
      <c r="F905" s="574">
        <v>1</v>
      </c>
      <c r="G905" s="363">
        <v>33.700000000000003</v>
      </c>
      <c r="H905" s="44">
        <v>89330</v>
      </c>
      <c r="I905" s="44">
        <v>24875</v>
      </c>
      <c r="J905" s="44">
        <v>405715.51</v>
      </c>
      <c r="K905" s="242">
        <v>44197</v>
      </c>
      <c r="L905" s="16" t="s">
        <v>7967</v>
      </c>
      <c r="M905" s="101" t="s">
        <v>7984</v>
      </c>
      <c r="N905" s="7" t="s">
        <v>4209</v>
      </c>
      <c r="O905" s="57"/>
      <c r="P905" s="162"/>
      <c r="Q905" s="162" t="s">
        <v>16375</v>
      </c>
      <c r="R905" s="227"/>
      <c r="S905" s="97">
        <v>952108511000745</v>
      </c>
    </row>
    <row r="906" spans="1:19" ht="21.75" customHeight="1">
      <c r="A906" s="63">
        <v>68</v>
      </c>
      <c r="B906" s="132" t="s">
        <v>7133</v>
      </c>
      <c r="C906" s="143" t="s">
        <v>2358</v>
      </c>
      <c r="D906" s="7" t="s">
        <v>2433</v>
      </c>
      <c r="E906" s="7" t="s">
        <v>4210</v>
      </c>
      <c r="F906" s="574">
        <v>1</v>
      </c>
      <c r="G906" s="363">
        <v>32.9</v>
      </c>
      <c r="H906" s="44">
        <v>87274</v>
      </c>
      <c r="I906" s="44">
        <v>24350</v>
      </c>
      <c r="J906" s="44">
        <v>400842.05</v>
      </c>
      <c r="K906" s="242">
        <v>44197</v>
      </c>
      <c r="L906" s="16" t="s">
        <v>7967</v>
      </c>
      <c r="M906" s="101" t="s">
        <v>7984</v>
      </c>
      <c r="N906" s="7" t="s">
        <v>4211</v>
      </c>
      <c r="O906" s="57"/>
      <c r="P906" s="162"/>
      <c r="Q906" s="4063"/>
      <c r="R906" s="227"/>
      <c r="S906" s="97">
        <v>952108511000746</v>
      </c>
    </row>
    <row r="907" spans="1:19" ht="21.75" customHeight="1">
      <c r="A907" s="63">
        <v>69</v>
      </c>
      <c r="B907" s="132" t="s">
        <v>7133</v>
      </c>
      <c r="C907" s="143" t="s">
        <v>2401</v>
      </c>
      <c r="D907" s="7" t="s">
        <v>2434</v>
      </c>
      <c r="E907" s="7" t="s">
        <v>4212</v>
      </c>
      <c r="F907" s="574">
        <v>1</v>
      </c>
      <c r="G907" s="363">
        <v>53.1</v>
      </c>
      <c r="H907" s="44">
        <v>162678</v>
      </c>
      <c r="I907" s="44">
        <v>29391</v>
      </c>
      <c r="J907" s="44">
        <v>468362.06</v>
      </c>
      <c r="K907" s="242">
        <v>44197</v>
      </c>
      <c r="L907" s="16" t="s">
        <v>7967</v>
      </c>
      <c r="M907" s="101" t="s">
        <v>7984</v>
      </c>
      <c r="N907" s="7" t="s">
        <v>4213</v>
      </c>
      <c r="O907" s="57"/>
      <c r="P907" s="162"/>
      <c r="Q907" s="162" t="s">
        <v>16365</v>
      </c>
      <c r="R907" s="227"/>
      <c r="S907" s="97">
        <v>952108511000747</v>
      </c>
    </row>
    <row r="908" spans="1:19" ht="21.75" customHeight="1">
      <c r="A908" s="63">
        <v>70</v>
      </c>
      <c r="B908" s="132" t="s">
        <v>7133</v>
      </c>
      <c r="C908" s="143" t="s">
        <v>2403</v>
      </c>
      <c r="D908" s="7" t="s">
        <v>2434</v>
      </c>
      <c r="E908" s="7" t="s">
        <v>4214</v>
      </c>
      <c r="F908" s="574">
        <v>1</v>
      </c>
      <c r="G908" s="363">
        <v>32</v>
      </c>
      <c r="H908" s="44">
        <v>98036</v>
      </c>
      <c r="I908" s="44">
        <v>17711</v>
      </c>
      <c r="J908" s="44">
        <v>295559.12</v>
      </c>
      <c r="K908" s="242">
        <v>44197</v>
      </c>
      <c r="L908" s="16" t="s">
        <v>7967</v>
      </c>
      <c r="M908" s="101" t="s">
        <v>7984</v>
      </c>
      <c r="N908" s="7" t="s">
        <v>4215</v>
      </c>
      <c r="O908" s="57"/>
      <c r="P908" s="162"/>
      <c r="Q908" s="162" t="s">
        <v>16366</v>
      </c>
      <c r="R908" s="227"/>
      <c r="S908" s="97">
        <v>952108511000748</v>
      </c>
    </row>
    <row r="909" spans="1:19" ht="21.75" customHeight="1">
      <c r="A909" s="63">
        <v>71</v>
      </c>
      <c r="B909" s="132" t="s">
        <v>7133</v>
      </c>
      <c r="C909" s="143" t="s">
        <v>2368</v>
      </c>
      <c r="D909" s="7" t="s">
        <v>2435</v>
      </c>
      <c r="E909" s="7" t="s">
        <v>4216</v>
      </c>
      <c r="F909" s="574">
        <v>1</v>
      </c>
      <c r="G909" s="363">
        <v>49.5</v>
      </c>
      <c r="H909" s="44">
        <v>179674</v>
      </c>
      <c r="I909" s="44">
        <v>160592</v>
      </c>
      <c r="J909" s="44">
        <v>501337.29</v>
      </c>
      <c r="K909" s="242">
        <v>44197</v>
      </c>
      <c r="L909" s="16" t="s">
        <v>7967</v>
      </c>
      <c r="M909" s="101" t="s">
        <v>7984</v>
      </c>
      <c r="N909" s="7" t="s">
        <v>4217</v>
      </c>
      <c r="O909" s="57"/>
      <c r="P909" s="162"/>
      <c r="Q909" s="162" t="s">
        <v>16367</v>
      </c>
      <c r="R909" s="227"/>
      <c r="S909" s="97">
        <v>952108511000752</v>
      </c>
    </row>
    <row r="910" spans="1:19" ht="21.75" customHeight="1">
      <c r="A910" s="63">
        <v>72</v>
      </c>
      <c r="B910" s="132" t="s">
        <v>7133</v>
      </c>
      <c r="C910" s="143" t="s">
        <v>2372</v>
      </c>
      <c r="D910" s="7" t="s">
        <v>2436</v>
      </c>
      <c r="E910" s="7" t="s">
        <v>4218</v>
      </c>
      <c r="F910" s="574">
        <v>1</v>
      </c>
      <c r="G910" s="363">
        <v>49.5</v>
      </c>
      <c r="H910" s="44">
        <v>161469</v>
      </c>
      <c r="I910" s="44">
        <v>22972</v>
      </c>
      <c r="J910" s="44">
        <v>484182.37</v>
      </c>
      <c r="K910" s="242">
        <v>44197</v>
      </c>
      <c r="L910" s="16" t="s">
        <v>7967</v>
      </c>
      <c r="M910" s="101" t="s">
        <v>7984</v>
      </c>
      <c r="N910" s="7" t="s">
        <v>10089</v>
      </c>
      <c r="O910" s="57"/>
      <c r="P910" s="162"/>
      <c r="Q910" s="162" t="s">
        <v>16371</v>
      </c>
      <c r="R910" s="227"/>
      <c r="S910" s="97">
        <v>952108511000753</v>
      </c>
    </row>
    <row r="911" spans="1:19" ht="21.75" customHeight="1">
      <c r="A911" s="63">
        <v>73</v>
      </c>
      <c r="B911" s="132" t="s">
        <v>7133</v>
      </c>
      <c r="C911" s="143" t="s">
        <v>2368</v>
      </c>
      <c r="D911" s="7" t="s">
        <v>2437</v>
      </c>
      <c r="E911" s="7" t="s">
        <v>7406</v>
      </c>
      <c r="F911" s="574">
        <v>1</v>
      </c>
      <c r="G911" s="363">
        <v>29.8</v>
      </c>
      <c r="H911" s="44">
        <v>49993</v>
      </c>
      <c r="I911" s="44">
        <v>28919</v>
      </c>
      <c r="J911" s="44">
        <v>310080.38</v>
      </c>
      <c r="K911" s="242">
        <v>44197</v>
      </c>
      <c r="L911" s="16" t="s">
        <v>7967</v>
      </c>
      <c r="M911" s="101" t="s">
        <v>7984</v>
      </c>
      <c r="N911" s="7" t="s">
        <v>4219</v>
      </c>
      <c r="O911" s="57"/>
      <c r="P911" s="162"/>
      <c r="Q911" s="162" t="s">
        <v>16372</v>
      </c>
      <c r="R911" s="227"/>
      <c r="S911" s="97">
        <v>952108511000754</v>
      </c>
    </row>
    <row r="912" spans="1:19" ht="21.75" customHeight="1">
      <c r="A912" s="63">
        <v>75</v>
      </c>
      <c r="B912" s="132" t="s">
        <v>7133</v>
      </c>
      <c r="C912" s="143" t="s">
        <v>2363</v>
      </c>
      <c r="D912" s="7" t="s">
        <v>2439</v>
      </c>
      <c r="E912" s="7" t="s">
        <v>4222</v>
      </c>
      <c r="F912" s="574">
        <v>1</v>
      </c>
      <c r="G912" s="363">
        <v>40.299999999999997</v>
      </c>
      <c r="H912" s="44">
        <v>71131</v>
      </c>
      <c r="I912" s="44">
        <v>21459</v>
      </c>
      <c r="J912" s="44">
        <v>1067674.28</v>
      </c>
      <c r="K912" s="242">
        <v>44197</v>
      </c>
      <c r="L912" s="16" t="s">
        <v>7967</v>
      </c>
      <c r="M912" s="101" t="s">
        <v>7984</v>
      </c>
      <c r="N912" s="7" t="s">
        <v>4223</v>
      </c>
      <c r="O912" s="57"/>
      <c r="P912" s="162"/>
      <c r="Q912" s="162" t="s">
        <v>16373</v>
      </c>
      <c r="R912" s="227"/>
      <c r="S912" s="97">
        <v>952108511000758</v>
      </c>
    </row>
    <row r="913" spans="1:19" ht="21.75" customHeight="1">
      <c r="A913" s="63">
        <v>76</v>
      </c>
      <c r="B913" s="132" t="s">
        <v>7133</v>
      </c>
      <c r="C913" s="143" t="s">
        <v>2405</v>
      </c>
      <c r="D913" s="7" t="s">
        <v>2439</v>
      </c>
      <c r="E913" s="7" t="s">
        <v>4224</v>
      </c>
      <c r="F913" s="574">
        <v>1</v>
      </c>
      <c r="G913" s="363">
        <v>49.3</v>
      </c>
      <c r="H913" s="44">
        <v>87016</v>
      </c>
      <c r="I913" s="44">
        <v>26250</v>
      </c>
      <c r="J913" s="44">
        <v>1054836.51</v>
      </c>
      <c r="K913" s="242">
        <v>44197</v>
      </c>
      <c r="L913" s="16" t="s">
        <v>7967</v>
      </c>
      <c r="M913" s="101" t="s">
        <v>7984</v>
      </c>
      <c r="N913" s="7" t="s">
        <v>4225</v>
      </c>
      <c r="O913" s="57"/>
      <c r="P913" s="162"/>
      <c r="Q913" s="162" t="s">
        <v>16374</v>
      </c>
      <c r="R913" s="227"/>
      <c r="S913" s="97">
        <v>952108511000759</v>
      </c>
    </row>
    <row r="914" spans="1:19" ht="21.75" customHeight="1">
      <c r="A914" s="63">
        <v>77</v>
      </c>
      <c r="B914" s="132" t="s">
        <v>7133</v>
      </c>
      <c r="C914" s="143" t="s">
        <v>2406</v>
      </c>
      <c r="D914" s="7" t="s">
        <v>2439</v>
      </c>
      <c r="E914" s="7" t="s">
        <v>4226</v>
      </c>
      <c r="F914" s="574">
        <v>1</v>
      </c>
      <c r="G914" s="363">
        <v>58.3</v>
      </c>
      <c r="H914" s="44">
        <v>106525</v>
      </c>
      <c r="I914" s="44">
        <v>34665</v>
      </c>
      <c r="J914" s="44">
        <v>1247403.01</v>
      </c>
      <c r="K914" s="242">
        <v>44197</v>
      </c>
      <c r="L914" s="16" t="s">
        <v>7967</v>
      </c>
      <c r="M914" s="101" t="s">
        <v>7984</v>
      </c>
      <c r="N914" s="7" t="s">
        <v>4135</v>
      </c>
      <c r="O914" s="57"/>
      <c r="P914" s="162"/>
      <c r="Q914" s="162" t="s">
        <v>16265</v>
      </c>
      <c r="R914" s="227"/>
      <c r="S914" s="97">
        <v>952108511000760</v>
      </c>
    </row>
    <row r="915" spans="1:19" ht="21.75" customHeight="1">
      <c r="A915" s="63">
        <v>78</v>
      </c>
      <c r="B915" s="132" t="s">
        <v>7133</v>
      </c>
      <c r="C915" s="143" t="s">
        <v>2363</v>
      </c>
      <c r="D915" s="7" t="s">
        <v>2440</v>
      </c>
      <c r="E915" s="7" t="s">
        <v>4227</v>
      </c>
      <c r="F915" s="574">
        <v>1</v>
      </c>
      <c r="G915" s="363">
        <v>39.299999999999997</v>
      </c>
      <c r="H915" s="44">
        <v>10798</v>
      </c>
      <c r="I915" s="44">
        <v>10798</v>
      </c>
      <c r="J915" s="44">
        <v>364195.28</v>
      </c>
      <c r="K915" s="242">
        <v>44197</v>
      </c>
      <c r="L915" s="16" t="s">
        <v>7967</v>
      </c>
      <c r="M915" s="101" t="s">
        <v>7984</v>
      </c>
      <c r="N915" s="7" t="s">
        <v>4228</v>
      </c>
      <c r="O915" s="57"/>
      <c r="P915" s="162"/>
      <c r="Q915" s="162" t="s">
        <v>16266</v>
      </c>
      <c r="R915" s="227"/>
      <c r="S915" s="97">
        <v>952108511000765</v>
      </c>
    </row>
    <row r="916" spans="1:19" ht="21.75" customHeight="1">
      <c r="A916" s="63">
        <v>79</v>
      </c>
      <c r="B916" s="132" t="s">
        <v>7133</v>
      </c>
      <c r="C916" s="143" t="s">
        <v>2363</v>
      </c>
      <c r="D916" s="7" t="s">
        <v>2441</v>
      </c>
      <c r="E916" s="298" t="s">
        <v>4133</v>
      </c>
      <c r="F916" s="574">
        <v>1</v>
      </c>
      <c r="G916" s="363">
        <v>19.3</v>
      </c>
      <c r="H916" s="44">
        <v>51104</v>
      </c>
      <c r="I916" s="44">
        <v>51104</v>
      </c>
      <c r="J916" s="68">
        <v>0</v>
      </c>
      <c r="K916" s="242">
        <v>44197</v>
      </c>
      <c r="L916" s="16" t="s">
        <v>7967</v>
      </c>
      <c r="M916" s="101" t="s">
        <v>7984</v>
      </c>
      <c r="N916" s="7" t="s">
        <v>4229</v>
      </c>
      <c r="O916" s="57" t="s">
        <v>8670</v>
      </c>
      <c r="P916" s="162"/>
      <c r="Q916" s="162"/>
      <c r="R916" s="227"/>
      <c r="S916" s="97">
        <v>952108511000771</v>
      </c>
    </row>
    <row r="917" spans="1:19" ht="21.75" customHeight="1">
      <c r="A917" s="63">
        <v>80</v>
      </c>
      <c r="B917" s="132" t="s">
        <v>7133</v>
      </c>
      <c r="C917" s="143" t="s">
        <v>2364</v>
      </c>
      <c r="D917" s="7" t="s">
        <v>2441</v>
      </c>
      <c r="E917" s="298" t="s">
        <v>4133</v>
      </c>
      <c r="F917" s="574">
        <v>1</v>
      </c>
      <c r="G917" s="363">
        <v>19.600000000000001</v>
      </c>
      <c r="H917" s="44">
        <v>51898</v>
      </c>
      <c r="I917" s="44">
        <v>51898</v>
      </c>
      <c r="J917" s="68">
        <v>0</v>
      </c>
      <c r="K917" s="242">
        <v>44197</v>
      </c>
      <c r="L917" s="16" t="s">
        <v>7967</v>
      </c>
      <c r="M917" s="101" t="s">
        <v>7984</v>
      </c>
      <c r="N917" s="7" t="s">
        <v>4230</v>
      </c>
      <c r="O917" s="57"/>
      <c r="P917" s="162"/>
      <c r="Q917" s="162"/>
      <c r="R917" s="227"/>
      <c r="S917" s="97">
        <v>952108511000772</v>
      </c>
    </row>
    <row r="918" spans="1:19" ht="21.75" customHeight="1">
      <c r="A918" s="63">
        <v>81</v>
      </c>
      <c r="B918" s="132" t="s">
        <v>7133</v>
      </c>
      <c r="C918" s="143" t="s">
        <v>2360</v>
      </c>
      <c r="D918" s="7" t="s">
        <v>2441</v>
      </c>
      <c r="E918" s="298" t="s">
        <v>4133</v>
      </c>
      <c r="F918" s="574">
        <v>1</v>
      </c>
      <c r="G918" s="363">
        <v>19.5</v>
      </c>
      <c r="H918" s="44">
        <v>51633</v>
      </c>
      <c r="I918" s="44">
        <v>51633</v>
      </c>
      <c r="J918" s="68">
        <v>0</v>
      </c>
      <c r="K918" s="242">
        <v>44197</v>
      </c>
      <c r="L918" s="7" t="s">
        <v>7967</v>
      </c>
      <c r="M918" s="101" t="s">
        <v>7984</v>
      </c>
      <c r="N918" s="7" t="s">
        <v>4231</v>
      </c>
      <c r="O918" s="57"/>
      <c r="P918" s="162"/>
      <c r="Q918" s="162"/>
      <c r="R918" s="227"/>
      <c r="S918" s="97">
        <v>952108511000773</v>
      </c>
    </row>
    <row r="919" spans="1:19" ht="21.75" customHeight="1">
      <c r="A919" s="63">
        <v>83</v>
      </c>
      <c r="B919" s="132" t="s">
        <v>7133</v>
      </c>
      <c r="C919" s="143" t="s">
        <v>2363</v>
      </c>
      <c r="D919" s="7" t="s">
        <v>2442</v>
      </c>
      <c r="E919" s="7" t="s">
        <v>4232</v>
      </c>
      <c r="F919" s="574">
        <v>1</v>
      </c>
      <c r="G919" s="363">
        <v>25.5</v>
      </c>
      <c r="H919" s="44">
        <v>62379</v>
      </c>
      <c r="I919" s="44">
        <v>62379</v>
      </c>
      <c r="J919" s="44">
        <v>237153.05</v>
      </c>
      <c r="K919" s="242">
        <v>44197</v>
      </c>
      <c r="L919" s="7" t="s">
        <v>7967</v>
      </c>
      <c r="M919" s="101" t="s">
        <v>7984</v>
      </c>
      <c r="N919" s="7" t="s">
        <v>4135</v>
      </c>
      <c r="O919" s="57"/>
      <c r="P919" s="162"/>
      <c r="Q919" s="4063"/>
      <c r="R919" s="227"/>
      <c r="S919" s="97">
        <v>952108511000775</v>
      </c>
    </row>
    <row r="920" spans="1:19" ht="21.75" customHeight="1">
      <c r="A920" s="63">
        <v>84</v>
      </c>
      <c r="B920" s="132" t="s">
        <v>7133</v>
      </c>
      <c r="C920" s="143" t="s">
        <v>2358</v>
      </c>
      <c r="D920" s="7" t="s">
        <v>2442</v>
      </c>
      <c r="E920" s="7" t="s">
        <v>4233</v>
      </c>
      <c r="F920" s="574">
        <v>1</v>
      </c>
      <c r="G920" s="363">
        <v>28.3</v>
      </c>
      <c r="H920" s="44">
        <v>69229</v>
      </c>
      <c r="I920" s="44">
        <v>69229</v>
      </c>
      <c r="J920" s="44">
        <v>263193.38</v>
      </c>
      <c r="K920" s="242">
        <v>44197</v>
      </c>
      <c r="L920" s="7" t="s">
        <v>7967</v>
      </c>
      <c r="M920" s="101" t="s">
        <v>7984</v>
      </c>
      <c r="N920" s="7" t="s">
        <v>6080</v>
      </c>
      <c r="O920" s="57"/>
      <c r="P920" s="162"/>
      <c r="Q920" s="4063"/>
      <c r="R920" s="227"/>
      <c r="S920" s="97">
        <v>952108511000776</v>
      </c>
    </row>
    <row r="921" spans="1:19" ht="21.75" customHeight="1">
      <c r="A921" s="63">
        <v>85</v>
      </c>
      <c r="B921" s="132" t="s">
        <v>7133</v>
      </c>
      <c r="C921" s="143" t="s">
        <v>2364</v>
      </c>
      <c r="D921" s="7" t="s">
        <v>2443</v>
      </c>
      <c r="E921" s="298" t="s">
        <v>4133</v>
      </c>
      <c r="F921" s="574">
        <v>1</v>
      </c>
      <c r="G921" s="363">
        <v>47.2</v>
      </c>
      <c r="H921" s="44">
        <v>85285</v>
      </c>
      <c r="I921" s="44">
        <v>85285</v>
      </c>
      <c r="J921" s="68">
        <v>0</v>
      </c>
      <c r="K921" s="242">
        <v>44197</v>
      </c>
      <c r="L921" s="7" t="s">
        <v>7967</v>
      </c>
      <c r="M921" s="101" t="s">
        <v>7984</v>
      </c>
      <c r="N921" s="7" t="s">
        <v>4135</v>
      </c>
      <c r="O921" s="57"/>
      <c r="P921" s="162"/>
      <c r="Q921" s="162"/>
      <c r="R921" s="227"/>
      <c r="S921" s="97">
        <v>952108511000778</v>
      </c>
    </row>
    <row r="922" spans="1:19" ht="21.75" customHeight="1">
      <c r="A922" s="63">
        <v>86</v>
      </c>
      <c r="B922" s="132" t="s">
        <v>7133</v>
      </c>
      <c r="C922" s="143" t="s">
        <v>2363</v>
      </c>
      <c r="D922" s="7" t="s">
        <v>2444</v>
      </c>
      <c r="E922" s="7" t="s">
        <v>4234</v>
      </c>
      <c r="F922" s="574">
        <v>1</v>
      </c>
      <c r="G922" s="363">
        <v>34</v>
      </c>
      <c r="H922" s="44">
        <v>39990</v>
      </c>
      <c r="I922" s="44">
        <v>39990</v>
      </c>
      <c r="J922" s="44">
        <v>285624.15999999997</v>
      </c>
      <c r="K922" s="242">
        <v>44197</v>
      </c>
      <c r="L922" s="7" t="s">
        <v>7967</v>
      </c>
      <c r="M922" s="101" t="s">
        <v>7984</v>
      </c>
      <c r="N922" s="7" t="s">
        <v>4235</v>
      </c>
      <c r="O922" s="57"/>
      <c r="P922" s="162"/>
      <c r="Q922" s="4063"/>
      <c r="R922" s="227"/>
      <c r="S922" s="97">
        <v>952108511000779</v>
      </c>
    </row>
    <row r="923" spans="1:19" ht="21.75" customHeight="1">
      <c r="A923" s="63">
        <v>87</v>
      </c>
      <c r="B923" s="132" t="s">
        <v>7133</v>
      </c>
      <c r="C923" s="143" t="s">
        <v>2364</v>
      </c>
      <c r="D923" s="7" t="s">
        <v>2444</v>
      </c>
      <c r="E923" s="7" t="s">
        <v>4236</v>
      </c>
      <c r="F923" s="574">
        <v>1</v>
      </c>
      <c r="G923" s="363">
        <v>41.3</v>
      </c>
      <c r="H923" s="44">
        <v>48577</v>
      </c>
      <c r="I923" s="44">
        <v>48577</v>
      </c>
      <c r="J923" s="44">
        <v>346949.34</v>
      </c>
      <c r="K923" s="242">
        <v>44197</v>
      </c>
      <c r="L923" s="7" t="s">
        <v>7967</v>
      </c>
      <c r="M923" s="101" t="s">
        <v>7984</v>
      </c>
      <c r="N923" s="7" t="s">
        <v>4237</v>
      </c>
      <c r="O923" s="57"/>
      <c r="P923" s="162"/>
      <c r="Q923" s="4063"/>
      <c r="R923" s="227"/>
      <c r="S923" s="97">
        <v>952108511000780</v>
      </c>
    </row>
    <row r="924" spans="1:19" ht="21.75" customHeight="1">
      <c r="A924" s="63">
        <v>88</v>
      </c>
      <c r="B924" s="132" t="s">
        <v>7133</v>
      </c>
      <c r="C924" s="143" t="s">
        <v>2358</v>
      </c>
      <c r="D924" s="7" t="s">
        <v>2444</v>
      </c>
      <c r="E924" s="7" t="s">
        <v>4238</v>
      </c>
      <c r="F924" s="574">
        <v>1</v>
      </c>
      <c r="G924" s="363">
        <v>35.799999999999997</v>
      </c>
      <c r="H924" s="44">
        <v>42108</v>
      </c>
      <c r="I924" s="44">
        <v>42108</v>
      </c>
      <c r="J924" s="44">
        <v>300745.43</v>
      </c>
      <c r="K924" s="242">
        <v>44197</v>
      </c>
      <c r="L924" s="7" t="s">
        <v>7967</v>
      </c>
      <c r="M924" s="101" t="s">
        <v>7984</v>
      </c>
      <c r="N924" s="7" t="s">
        <v>4135</v>
      </c>
      <c r="O924" s="57"/>
      <c r="P924" s="162"/>
      <c r="Q924" s="4063"/>
      <c r="R924" s="227"/>
      <c r="S924" s="97">
        <v>952108511000781</v>
      </c>
    </row>
    <row r="925" spans="1:19" ht="21.75" customHeight="1">
      <c r="A925" s="63">
        <v>89</v>
      </c>
      <c r="B925" s="132" t="s">
        <v>7133</v>
      </c>
      <c r="C925" s="143" t="s">
        <v>2359</v>
      </c>
      <c r="D925" s="7" t="s">
        <v>2444</v>
      </c>
      <c r="E925" s="7" t="s">
        <v>4239</v>
      </c>
      <c r="F925" s="574">
        <v>1</v>
      </c>
      <c r="G925" s="363">
        <v>35.200000000000003</v>
      </c>
      <c r="H925" s="44">
        <v>41402</v>
      </c>
      <c r="I925" s="44">
        <v>41402</v>
      </c>
      <c r="J925" s="44">
        <v>295705.01</v>
      </c>
      <c r="K925" s="242">
        <v>44197</v>
      </c>
      <c r="L925" s="7" t="s">
        <v>7967</v>
      </c>
      <c r="M925" s="101" t="s">
        <v>7984</v>
      </c>
      <c r="N925" s="7" t="s">
        <v>4240</v>
      </c>
      <c r="O925" s="57"/>
      <c r="P925" s="162"/>
      <c r="Q925" s="4063"/>
      <c r="R925" s="227"/>
      <c r="S925" s="97">
        <v>952108511000782</v>
      </c>
    </row>
    <row r="926" spans="1:19" ht="21.75" customHeight="1">
      <c r="A926" s="63">
        <v>90</v>
      </c>
      <c r="B926" s="132" t="s">
        <v>7133</v>
      </c>
      <c r="C926" s="143" t="s">
        <v>2363</v>
      </c>
      <c r="D926" s="7" t="s">
        <v>2445</v>
      </c>
      <c r="E926" s="298" t="s">
        <v>4133</v>
      </c>
      <c r="F926" s="574">
        <v>1</v>
      </c>
      <c r="G926" s="363">
        <v>44.3</v>
      </c>
      <c r="H926" s="44">
        <v>48336</v>
      </c>
      <c r="I926" s="44">
        <v>48336</v>
      </c>
      <c r="J926" s="68">
        <v>0</v>
      </c>
      <c r="K926" s="242">
        <v>44197</v>
      </c>
      <c r="L926" s="7" t="s">
        <v>7967</v>
      </c>
      <c r="M926" s="101" t="s">
        <v>7984</v>
      </c>
      <c r="N926" s="7" t="s">
        <v>4135</v>
      </c>
      <c r="O926" s="57" t="s">
        <v>10083</v>
      </c>
      <c r="P926" s="162"/>
      <c r="Q926" s="162"/>
      <c r="R926" s="227"/>
      <c r="S926" s="97">
        <v>952108511000783</v>
      </c>
    </row>
    <row r="927" spans="1:19" ht="21.75" customHeight="1">
      <c r="A927" s="63">
        <v>91</v>
      </c>
      <c r="B927" s="132" t="s">
        <v>7133</v>
      </c>
      <c r="C927" s="143" t="s">
        <v>2359</v>
      </c>
      <c r="D927" s="7" t="s">
        <v>2445</v>
      </c>
      <c r="E927" s="298" t="s">
        <v>4133</v>
      </c>
      <c r="F927" s="574">
        <v>1</v>
      </c>
      <c r="G927" s="363">
        <v>44.4</v>
      </c>
      <c r="H927" s="44">
        <v>48445</v>
      </c>
      <c r="I927" s="44">
        <v>48445</v>
      </c>
      <c r="J927" s="68">
        <v>0</v>
      </c>
      <c r="K927" s="242">
        <v>44197</v>
      </c>
      <c r="L927" s="7" t="s">
        <v>7967</v>
      </c>
      <c r="M927" s="101" t="s">
        <v>7984</v>
      </c>
      <c r="N927" s="7" t="s">
        <v>4241</v>
      </c>
      <c r="O927" s="57"/>
      <c r="P927" s="162"/>
      <c r="Q927" s="162"/>
      <c r="R927" s="227"/>
      <c r="S927" s="97">
        <v>952108511000784</v>
      </c>
    </row>
    <row r="928" spans="1:19" s="1616" customFormat="1" ht="21.75" customHeight="1">
      <c r="A928" s="1664">
        <v>92</v>
      </c>
      <c r="B928" s="1814" t="s">
        <v>7133</v>
      </c>
      <c r="C928" s="1665" t="s">
        <v>2367</v>
      </c>
      <c r="D928" s="1806" t="s">
        <v>2445</v>
      </c>
      <c r="E928" s="1820" t="s">
        <v>4133</v>
      </c>
      <c r="F928" s="2671">
        <v>1</v>
      </c>
      <c r="G928" s="1815">
        <v>44.2</v>
      </c>
      <c r="H928" s="1816">
        <v>48226</v>
      </c>
      <c r="I928" s="1816">
        <v>48226</v>
      </c>
      <c r="J928" s="1817">
        <v>0</v>
      </c>
      <c r="K928" s="1818">
        <v>44197</v>
      </c>
      <c r="L928" s="1806" t="s">
        <v>7967</v>
      </c>
      <c r="M928" s="2655" t="s">
        <v>7984</v>
      </c>
      <c r="N928" s="1806" t="s">
        <v>4242</v>
      </c>
      <c r="O928" s="1814" t="s">
        <v>16446</v>
      </c>
      <c r="P928" s="1809"/>
      <c r="Q928" s="1809"/>
      <c r="R928" s="1904"/>
      <c r="S928" s="1819">
        <v>952108511000786</v>
      </c>
    </row>
    <row r="929" spans="1:19" ht="21.75" customHeight="1">
      <c r="A929" s="63">
        <v>93</v>
      </c>
      <c r="B929" s="132" t="s">
        <v>7133</v>
      </c>
      <c r="C929" s="143" t="s">
        <v>2363</v>
      </c>
      <c r="D929" s="7" t="s">
        <v>2446</v>
      </c>
      <c r="E929" s="7" t="s">
        <v>4243</v>
      </c>
      <c r="F929" s="574">
        <v>1</v>
      </c>
      <c r="G929" s="363">
        <v>66.2</v>
      </c>
      <c r="H929" s="44">
        <v>76190</v>
      </c>
      <c r="I929" s="44">
        <v>76190</v>
      </c>
      <c r="J929" s="44">
        <v>556930.61</v>
      </c>
      <c r="K929" s="242">
        <v>44197</v>
      </c>
      <c r="L929" s="7" t="s">
        <v>7967</v>
      </c>
      <c r="M929" s="101" t="s">
        <v>7984</v>
      </c>
      <c r="N929" s="7" t="s">
        <v>4244</v>
      </c>
      <c r="O929" s="57"/>
      <c r="P929" s="162"/>
      <c r="Q929" s="4063"/>
      <c r="R929" s="227"/>
      <c r="S929" s="97">
        <v>952108511000787</v>
      </c>
    </row>
    <row r="930" spans="1:19" ht="21.75" customHeight="1">
      <c r="A930" s="63">
        <v>94</v>
      </c>
      <c r="B930" s="132" t="s">
        <v>7133</v>
      </c>
      <c r="C930" s="143" t="s">
        <v>2364</v>
      </c>
      <c r="D930" s="7" t="s">
        <v>2446</v>
      </c>
      <c r="E930" s="7" t="s">
        <v>4245</v>
      </c>
      <c r="F930" s="574">
        <v>1</v>
      </c>
      <c r="G930" s="363">
        <v>32</v>
      </c>
      <c r="H930" s="44">
        <v>36829</v>
      </c>
      <c r="I930" s="44">
        <v>36829</v>
      </c>
      <c r="J930" s="44">
        <v>269211.17</v>
      </c>
      <c r="K930" s="242">
        <v>44197</v>
      </c>
      <c r="L930" s="7" t="s">
        <v>7967</v>
      </c>
      <c r="M930" s="101" t="s">
        <v>7984</v>
      </c>
      <c r="N930" s="7" t="s">
        <v>4135</v>
      </c>
      <c r="O930" s="57"/>
      <c r="P930" s="162"/>
      <c r="Q930" s="4063"/>
      <c r="R930" s="227"/>
      <c r="S930" s="97">
        <v>952108511000788</v>
      </c>
    </row>
    <row r="931" spans="1:19" ht="21.75" customHeight="1">
      <c r="A931" s="63">
        <v>95</v>
      </c>
      <c r="B931" s="132" t="s">
        <v>7133</v>
      </c>
      <c r="C931" s="143" t="s">
        <v>2358</v>
      </c>
      <c r="D931" s="7" t="s">
        <v>2446</v>
      </c>
      <c r="E931" s="7" t="s">
        <v>4246</v>
      </c>
      <c r="F931" s="574">
        <v>1</v>
      </c>
      <c r="G931" s="363">
        <v>34.299999999999997</v>
      </c>
      <c r="H931" s="44">
        <v>39477</v>
      </c>
      <c r="I931" s="44">
        <v>39477</v>
      </c>
      <c r="J931" s="44">
        <v>288560.71999999997</v>
      </c>
      <c r="K931" s="242">
        <v>44197</v>
      </c>
      <c r="L931" s="7" t="s">
        <v>7967</v>
      </c>
      <c r="M931" s="101" t="s">
        <v>7984</v>
      </c>
      <c r="N931" s="7" t="s">
        <v>4247</v>
      </c>
      <c r="O931" s="57"/>
      <c r="P931" s="162"/>
      <c r="Q931" s="4063"/>
      <c r="R931" s="227"/>
      <c r="S931" s="97">
        <v>952108511000789</v>
      </c>
    </row>
    <row r="932" spans="1:19" ht="21.75" customHeight="1">
      <c r="A932" s="63">
        <v>97</v>
      </c>
      <c r="B932" s="132" t="s">
        <v>7133</v>
      </c>
      <c r="C932" s="143" t="s">
        <v>2364</v>
      </c>
      <c r="D932" s="7" t="s">
        <v>2447</v>
      </c>
      <c r="E932" s="7" t="s">
        <v>4248</v>
      </c>
      <c r="F932" s="574">
        <v>1</v>
      </c>
      <c r="G932" s="363">
        <v>31.4</v>
      </c>
      <c r="H932" s="44">
        <v>87631</v>
      </c>
      <c r="I932" s="44">
        <v>2162</v>
      </c>
      <c r="J932" s="44">
        <v>292267.77</v>
      </c>
      <c r="K932" s="242">
        <v>44197</v>
      </c>
      <c r="L932" s="16" t="s">
        <v>7967</v>
      </c>
      <c r="M932" s="101" t="s">
        <v>7984</v>
      </c>
      <c r="N932" s="7" t="s">
        <v>4249</v>
      </c>
      <c r="O932" s="57"/>
      <c r="P932" s="162"/>
      <c r="Q932" s="4063"/>
      <c r="R932" s="227"/>
      <c r="S932" s="97">
        <v>952108511000791</v>
      </c>
    </row>
    <row r="933" spans="1:19" ht="21.75" customHeight="1">
      <c r="A933" s="63">
        <v>98</v>
      </c>
      <c r="B933" s="132" t="s">
        <v>7133</v>
      </c>
      <c r="C933" s="143" t="s">
        <v>2363</v>
      </c>
      <c r="D933" s="7" t="s">
        <v>2448</v>
      </c>
      <c r="E933" s="7" t="s">
        <v>4250</v>
      </c>
      <c r="F933" s="574">
        <v>1</v>
      </c>
      <c r="G933" s="363">
        <v>32.799999999999997</v>
      </c>
      <c r="H933" s="44">
        <v>33607</v>
      </c>
      <c r="I933" s="44">
        <v>22051</v>
      </c>
      <c r="J933" s="44">
        <v>276370.62</v>
      </c>
      <c r="K933" s="242">
        <v>44197</v>
      </c>
      <c r="L933" s="16" t="s">
        <v>7967</v>
      </c>
      <c r="M933" s="101" t="s">
        <v>7984</v>
      </c>
      <c r="N933" s="7" t="s">
        <v>4251</v>
      </c>
      <c r="O933" s="57"/>
      <c r="P933" s="162"/>
      <c r="Q933" s="4063"/>
      <c r="R933" s="227"/>
      <c r="S933" s="97">
        <v>952108511000792</v>
      </c>
    </row>
    <row r="934" spans="1:19" ht="21.75" customHeight="1">
      <c r="A934" s="63">
        <v>99</v>
      </c>
      <c r="B934" s="132" t="s">
        <v>7133</v>
      </c>
      <c r="C934" s="143" t="s">
        <v>2364</v>
      </c>
      <c r="D934" s="7" t="s">
        <v>2448</v>
      </c>
      <c r="E934" s="7" t="s">
        <v>4252</v>
      </c>
      <c r="F934" s="574">
        <v>1</v>
      </c>
      <c r="G934" s="363">
        <v>32.5</v>
      </c>
      <c r="H934" s="44">
        <v>33300</v>
      </c>
      <c r="I934" s="44">
        <v>21849</v>
      </c>
      <c r="J934" s="44">
        <v>273842.84000000003</v>
      </c>
      <c r="K934" s="242">
        <v>44197</v>
      </c>
      <c r="L934" s="16" t="s">
        <v>7967</v>
      </c>
      <c r="M934" s="101" t="s">
        <v>7984</v>
      </c>
      <c r="N934" s="7" t="s">
        <v>4253</v>
      </c>
      <c r="O934" s="57"/>
      <c r="P934" s="162"/>
      <c r="Q934" s="4063"/>
      <c r="R934" s="227"/>
      <c r="S934" s="97">
        <v>952108511000793</v>
      </c>
    </row>
    <row r="935" spans="1:19" ht="21.75" customHeight="1">
      <c r="A935" s="63">
        <v>100</v>
      </c>
      <c r="B935" s="132" t="s">
        <v>7133</v>
      </c>
      <c r="C935" s="143" t="s">
        <v>2358</v>
      </c>
      <c r="D935" s="7" t="s">
        <v>2448</v>
      </c>
      <c r="E935" s="7" t="s">
        <v>4254</v>
      </c>
      <c r="F935" s="574">
        <v>1</v>
      </c>
      <c r="G935" s="363">
        <v>33.799999999999997</v>
      </c>
      <c r="H935" s="44">
        <v>34632</v>
      </c>
      <c r="I935" s="44">
        <v>22723</v>
      </c>
      <c r="J935" s="44">
        <v>284796.55</v>
      </c>
      <c r="K935" s="242">
        <v>44197</v>
      </c>
      <c r="L935" s="16" t="s">
        <v>7967</v>
      </c>
      <c r="M935" s="101" t="s">
        <v>7984</v>
      </c>
      <c r="N935" s="7" t="s">
        <v>4135</v>
      </c>
      <c r="O935" s="57"/>
      <c r="P935" s="162"/>
      <c r="Q935" s="4063"/>
      <c r="R935" s="227"/>
      <c r="S935" s="97">
        <v>952108511000794</v>
      </c>
    </row>
    <row r="936" spans="1:19" ht="21.75" customHeight="1">
      <c r="A936" s="63">
        <v>101</v>
      </c>
      <c r="B936" s="132" t="s">
        <v>7133</v>
      </c>
      <c r="C936" s="143" t="s">
        <v>2360</v>
      </c>
      <c r="D936" s="7" t="s">
        <v>2448</v>
      </c>
      <c r="E936" s="7" t="s">
        <v>4255</v>
      </c>
      <c r="F936" s="574">
        <v>1</v>
      </c>
      <c r="G936" s="363">
        <v>31.7</v>
      </c>
      <c r="H936" s="44">
        <v>32480</v>
      </c>
      <c r="I936" s="44">
        <v>21351</v>
      </c>
      <c r="J936" s="44">
        <v>267102.09000000003</v>
      </c>
      <c r="K936" s="242">
        <v>44197</v>
      </c>
      <c r="L936" s="16" t="s">
        <v>7967</v>
      </c>
      <c r="M936" s="101" t="s">
        <v>7984</v>
      </c>
      <c r="N936" s="7" t="s">
        <v>4135</v>
      </c>
      <c r="O936" s="57"/>
      <c r="P936" s="162"/>
      <c r="Q936" s="4063"/>
      <c r="R936" s="227"/>
      <c r="S936" s="97">
        <v>952108511000795</v>
      </c>
    </row>
    <row r="937" spans="1:19" ht="21.75" customHeight="1">
      <c r="A937" s="63">
        <v>103</v>
      </c>
      <c r="B937" s="132" t="s">
        <v>7133</v>
      </c>
      <c r="C937" s="143" t="s">
        <v>2358</v>
      </c>
      <c r="D937" s="7" t="s">
        <v>2449</v>
      </c>
      <c r="E937" s="298" t="s">
        <v>4133</v>
      </c>
      <c r="F937" s="574">
        <v>1</v>
      </c>
      <c r="G937" s="363">
        <v>53.1</v>
      </c>
      <c r="H937" s="44">
        <v>33864</v>
      </c>
      <c r="I937" s="44">
        <v>33864</v>
      </c>
      <c r="J937" s="68">
        <v>0</v>
      </c>
      <c r="K937" s="242">
        <v>44197</v>
      </c>
      <c r="L937" s="16" t="s">
        <v>7967</v>
      </c>
      <c r="M937" s="101" t="s">
        <v>7984</v>
      </c>
      <c r="N937" s="7" t="s">
        <v>4257</v>
      </c>
      <c r="O937" s="57"/>
      <c r="P937" s="162"/>
      <c r="Q937" s="162"/>
      <c r="R937" s="227"/>
      <c r="S937" s="97">
        <v>952108511000798</v>
      </c>
    </row>
    <row r="938" spans="1:19" ht="21.75" customHeight="1">
      <c r="A938" s="63">
        <v>104</v>
      </c>
      <c r="B938" s="132" t="s">
        <v>7133</v>
      </c>
      <c r="C938" s="143" t="s">
        <v>2360</v>
      </c>
      <c r="D938" s="7" t="s">
        <v>2449</v>
      </c>
      <c r="E938" s="298" t="s">
        <v>4133</v>
      </c>
      <c r="F938" s="574">
        <v>1</v>
      </c>
      <c r="G938" s="363">
        <v>33.799999999999997</v>
      </c>
      <c r="H938" s="44">
        <v>21556</v>
      </c>
      <c r="I938" s="44">
        <v>21556</v>
      </c>
      <c r="J938" s="68">
        <v>0</v>
      </c>
      <c r="K938" s="242">
        <v>44197</v>
      </c>
      <c r="L938" s="16" t="s">
        <v>7967</v>
      </c>
      <c r="M938" s="101" t="s">
        <v>7984</v>
      </c>
      <c r="N938" s="7" t="s">
        <v>4258</v>
      </c>
      <c r="O938" s="57"/>
      <c r="P938" s="162"/>
      <c r="Q938" s="162"/>
      <c r="R938" s="227"/>
      <c r="S938" s="97">
        <v>952108511000799</v>
      </c>
    </row>
    <row r="939" spans="1:19" ht="21.75" customHeight="1">
      <c r="A939" s="63">
        <v>105</v>
      </c>
      <c r="B939" s="132" t="s">
        <v>7133</v>
      </c>
      <c r="C939" s="143" t="s">
        <v>2367</v>
      </c>
      <c r="D939" s="7" t="s">
        <v>2449</v>
      </c>
      <c r="E939" s="298" t="s">
        <v>4133</v>
      </c>
      <c r="F939" s="574">
        <v>1</v>
      </c>
      <c r="G939" s="363">
        <v>49.4</v>
      </c>
      <c r="H939" s="44">
        <v>31506</v>
      </c>
      <c r="I939" s="44">
        <v>31506</v>
      </c>
      <c r="J939" s="68">
        <v>0</v>
      </c>
      <c r="K939" s="242">
        <v>44197</v>
      </c>
      <c r="L939" s="16" t="s">
        <v>7967</v>
      </c>
      <c r="M939" s="101" t="s">
        <v>7984</v>
      </c>
      <c r="N939" s="7" t="s">
        <v>8326</v>
      </c>
      <c r="O939" s="57"/>
      <c r="P939" s="162"/>
      <c r="Q939" s="162"/>
      <c r="R939" s="227"/>
      <c r="S939" s="97">
        <v>952108511000800</v>
      </c>
    </row>
    <row r="940" spans="1:19" ht="21.75" customHeight="1">
      <c r="A940" s="63">
        <v>106</v>
      </c>
      <c r="B940" s="132" t="s">
        <v>7133</v>
      </c>
      <c r="C940" s="143" t="s">
        <v>2359</v>
      </c>
      <c r="D940" s="7" t="s">
        <v>2450</v>
      </c>
      <c r="E940" s="298" t="s">
        <v>4133</v>
      </c>
      <c r="F940" s="574">
        <v>1</v>
      </c>
      <c r="G940" s="363">
        <v>34.1</v>
      </c>
      <c r="H940" s="44">
        <v>174478</v>
      </c>
      <c r="I940" s="44">
        <v>174478</v>
      </c>
      <c r="J940" s="68">
        <v>0</v>
      </c>
      <c r="K940" s="242">
        <v>44197</v>
      </c>
      <c r="L940" s="16" t="s">
        <v>7967</v>
      </c>
      <c r="M940" s="101" t="s">
        <v>7984</v>
      </c>
      <c r="N940" s="7" t="s">
        <v>4135</v>
      </c>
      <c r="O940" s="57"/>
      <c r="P940" s="162"/>
      <c r="Q940" s="162"/>
      <c r="R940" s="227"/>
      <c r="S940" s="97">
        <v>952108511000801</v>
      </c>
    </row>
    <row r="941" spans="1:19" ht="21.75" customHeight="1">
      <c r="A941" s="63">
        <v>107</v>
      </c>
      <c r="B941" s="132" t="s">
        <v>7133</v>
      </c>
      <c r="C941" s="143" t="s">
        <v>2358</v>
      </c>
      <c r="D941" s="7" t="s">
        <v>2451</v>
      </c>
      <c r="E941" s="7" t="s">
        <v>4259</v>
      </c>
      <c r="F941" s="574">
        <v>1</v>
      </c>
      <c r="G941" s="363">
        <v>40.799999999999997</v>
      </c>
      <c r="H941" s="44">
        <v>51614</v>
      </c>
      <c r="I941" s="44">
        <v>51614</v>
      </c>
      <c r="J941" s="44">
        <v>258380.47</v>
      </c>
      <c r="K941" s="242">
        <v>44197</v>
      </c>
      <c r="L941" s="16" t="s">
        <v>7967</v>
      </c>
      <c r="M941" s="101" t="s">
        <v>7984</v>
      </c>
      <c r="N941" s="7" t="s">
        <v>6081</v>
      </c>
      <c r="O941" s="57"/>
      <c r="P941" s="162"/>
      <c r="Q941" s="4063"/>
      <c r="R941" s="227"/>
      <c r="S941" s="97">
        <v>952108511000803</v>
      </c>
    </row>
    <row r="942" spans="1:19" ht="21.75" customHeight="1">
      <c r="A942" s="63">
        <v>108</v>
      </c>
      <c r="B942" s="132" t="s">
        <v>7133</v>
      </c>
      <c r="C942" s="143" t="s">
        <v>2360</v>
      </c>
      <c r="D942" s="7" t="s">
        <v>2451</v>
      </c>
      <c r="E942" s="7" t="s">
        <v>4260</v>
      </c>
      <c r="F942" s="574">
        <v>1</v>
      </c>
      <c r="G942" s="363">
        <v>15.2</v>
      </c>
      <c r="H942" s="44">
        <v>19222</v>
      </c>
      <c r="I942" s="44">
        <v>19222</v>
      </c>
      <c r="J942" s="44">
        <v>96259.39</v>
      </c>
      <c r="K942" s="242">
        <v>44197</v>
      </c>
      <c r="L942" s="16" t="s">
        <v>7967</v>
      </c>
      <c r="M942" s="101" t="s">
        <v>7984</v>
      </c>
      <c r="N942" s="7" t="s">
        <v>4135</v>
      </c>
      <c r="O942" s="57"/>
      <c r="P942" s="162"/>
      <c r="Q942" s="4063"/>
      <c r="R942" s="227"/>
      <c r="S942" s="97">
        <v>952108511000804</v>
      </c>
    </row>
    <row r="943" spans="1:19" ht="21.75" customHeight="1">
      <c r="A943" s="63">
        <v>109</v>
      </c>
      <c r="B943" s="132" t="s">
        <v>7133</v>
      </c>
      <c r="C943" s="143" t="s">
        <v>2367</v>
      </c>
      <c r="D943" s="7" t="s">
        <v>2451</v>
      </c>
      <c r="E943" s="7" t="s">
        <v>4261</v>
      </c>
      <c r="F943" s="574">
        <v>1</v>
      </c>
      <c r="G943" s="363">
        <v>40.5</v>
      </c>
      <c r="H943" s="44">
        <v>51237</v>
      </c>
      <c r="I943" s="44">
        <v>51237</v>
      </c>
      <c r="J943" s="44">
        <v>256480.61</v>
      </c>
      <c r="K943" s="242">
        <v>44197</v>
      </c>
      <c r="L943" s="16" t="s">
        <v>7967</v>
      </c>
      <c r="M943" s="101" t="s">
        <v>7984</v>
      </c>
      <c r="N943" s="7" t="s">
        <v>4262</v>
      </c>
      <c r="O943" s="57"/>
      <c r="P943" s="162"/>
      <c r="Q943" s="4063"/>
      <c r="R943" s="227"/>
      <c r="S943" s="97">
        <v>952108511000805</v>
      </c>
    </row>
    <row r="944" spans="1:19" ht="21.75" customHeight="1">
      <c r="A944" s="63">
        <v>110</v>
      </c>
      <c r="B944" s="132" t="s">
        <v>7133</v>
      </c>
      <c r="C944" s="143" t="s">
        <v>2363</v>
      </c>
      <c r="D944" s="7" t="s">
        <v>2452</v>
      </c>
      <c r="E944" s="7" t="s">
        <v>4263</v>
      </c>
      <c r="F944" s="574">
        <v>1</v>
      </c>
      <c r="G944" s="363">
        <v>25.9</v>
      </c>
      <c r="H944" s="44">
        <v>52752</v>
      </c>
      <c r="I944" s="44">
        <v>52752</v>
      </c>
      <c r="J944" s="44">
        <v>164208.84</v>
      </c>
      <c r="K944" s="242">
        <v>44197</v>
      </c>
      <c r="L944" s="16" t="s">
        <v>7967</v>
      </c>
      <c r="M944" s="101" t="s">
        <v>7984</v>
      </c>
      <c r="N944" s="7" t="s">
        <v>4264</v>
      </c>
      <c r="O944" s="57"/>
      <c r="P944" s="162"/>
      <c r="Q944" s="4063"/>
      <c r="R944" s="227"/>
      <c r="S944" s="97">
        <v>952108511000806</v>
      </c>
    </row>
    <row r="945" spans="1:19" ht="21.75" customHeight="1">
      <c r="A945" s="63">
        <v>111</v>
      </c>
      <c r="B945" s="132" t="s">
        <v>7133</v>
      </c>
      <c r="C945" s="143" t="s">
        <v>2360</v>
      </c>
      <c r="D945" s="7" t="s">
        <v>2452</v>
      </c>
      <c r="E945" s="7" t="s">
        <v>4265</v>
      </c>
      <c r="F945" s="574">
        <v>1</v>
      </c>
      <c r="G945" s="363">
        <v>25.5</v>
      </c>
      <c r="H945" s="44">
        <v>52752</v>
      </c>
      <c r="I945" s="44">
        <v>52752</v>
      </c>
      <c r="J945" s="44">
        <v>161672.79999999999</v>
      </c>
      <c r="K945" s="242">
        <v>44197</v>
      </c>
      <c r="L945" s="16" t="s">
        <v>7967</v>
      </c>
      <c r="M945" s="101" t="s">
        <v>7984</v>
      </c>
      <c r="N945" s="7" t="s">
        <v>4135</v>
      </c>
      <c r="O945" s="57"/>
      <c r="P945" s="162"/>
      <c r="Q945" s="4063"/>
      <c r="R945" s="227"/>
      <c r="S945" s="97">
        <v>952108511000807</v>
      </c>
    </row>
    <row r="946" spans="1:19" ht="21.75" customHeight="1">
      <c r="A946" s="63">
        <v>112</v>
      </c>
      <c r="B946" s="132" t="s">
        <v>7133</v>
      </c>
      <c r="C946" s="143" t="s">
        <v>2376</v>
      </c>
      <c r="D946" s="7" t="s">
        <v>2452</v>
      </c>
      <c r="E946" s="7" t="s">
        <v>4266</v>
      </c>
      <c r="F946" s="574">
        <v>1</v>
      </c>
      <c r="G946" s="363">
        <v>30</v>
      </c>
      <c r="H946" s="44">
        <v>61104</v>
      </c>
      <c r="I946" s="44">
        <v>61104</v>
      </c>
      <c r="J946" s="44">
        <v>190203.29</v>
      </c>
      <c r="K946" s="242">
        <v>44197</v>
      </c>
      <c r="L946" s="16" t="s">
        <v>7967</v>
      </c>
      <c r="M946" s="101" t="s">
        <v>7984</v>
      </c>
      <c r="N946" s="7" t="s">
        <v>4267</v>
      </c>
      <c r="O946" s="57"/>
      <c r="P946" s="162"/>
      <c r="Q946" s="4063"/>
      <c r="R946" s="227"/>
      <c r="S946" s="97">
        <v>952108511000809</v>
      </c>
    </row>
    <row r="947" spans="1:19" ht="44.25" customHeight="1">
      <c r="A947" s="63">
        <v>114</v>
      </c>
      <c r="B947" s="132" t="s">
        <v>7133</v>
      </c>
      <c r="C947" s="143" t="s">
        <v>2364</v>
      </c>
      <c r="D947" s="7" t="s">
        <v>2453</v>
      </c>
      <c r="E947" s="298" t="s">
        <v>8753</v>
      </c>
      <c r="F947" s="574">
        <v>1</v>
      </c>
      <c r="G947" s="363">
        <v>35.6</v>
      </c>
      <c r="H947" s="44">
        <v>50595</v>
      </c>
      <c r="I947" s="44">
        <v>50595</v>
      </c>
      <c r="J947" s="68">
        <v>225642.97</v>
      </c>
      <c r="K947" s="242">
        <v>44197</v>
      </c>
      <c r="L947" s="16" t="s">
        <v>7967</v>
      </c>
      <c r="M947" s="101" t="s">
        <v>7984</v>
      </c>
      <c r="N947" s="7" t="s">
        <v>4268</v>
      </c>
      <c r="O947" s="57"/>
      <c r="P947" s="162"/>
      <c r="Q947" s="162" t="s">
        <v>15679</v>
      </c>
      <c r="R947" s="227"/>
      <c r="S947" s="97">
        <v>952108511000811</v>
      </c>
    </row>
    <row r="948" spans="1:19" ht="21.75" customHeight="1">
      <c r="A948" s="63">
        <v>115</v>
      </c>
      <c r="B948" s="132" t="s">
        <v>7133</v>
      </c>
      <c r="C948" s="143" t="s">
        <v>2358</v>
      </c>
      <c r="D948" s="7" t="s">
        <v>2453</v>
      </c>
      <c r="E948" s="298" t="s">
        <v>4133</v>
      </c>
      <c r="F948" s="574">
        <v>1</v>
      </c>
      <c r="G948" s="363">
        <v>35.799999999999997</v>
      </c>
      <c r="H948" s="44">
        <v>50879</v>
      </c>
      <c r="I948" s="44">
        <v>50879</v>
      </c>
      <c r="J948" s="68">
        <v>0</v>
      </c>
      <c r="K948" s="242">
        <v>44197</v>
      </c>
      <c r="L948" s="16" t="s">
        <v>7967</v>
      </c>
      <c r="M948" s="101" t="s">
        <v>7984</v>
      </c>
      <c r="N948" s="7" t="s">
        <v>4269</v>
      </c>
      <c r="O948" s="57"/>
      <c r="P948" s="162"/>
      <c r="Q948" s="162"/>
      <c r="R948" s="227"/>
      <c r="S948" s="97">
        <v>952108511000812</v>
      </c>
    </row>
    <row r="949" spans="1:19" ht="21.75" customHeight="1">
      <c r="A949" s="63">
        <v>116</v>
      </c>
      <c r="B949" s="132" t="s">
        <v>7133</v>
      </c>
      <c r="C949" s="143" t="s">
        <v>2359</v>
      </c>
      <c r="D949" s="7" t="s">
        <v>2453</v>
      </c>
      <c r="E949" s="298" t="s">
        <v>4133</v>
      </c>
      <c r="F949" s="574">
        <v>1</v>
      </c>
      <c r="G949" s="363">
        <v>26.1</v>
      </c>
      <c r="H949" s="44">
        <v>37093</v>
      </c>
      <c r="I949" s="44">
        <v>37093</v>
      </c>
      <c r="J949" s="68">
        <v>0</v>
      </c>
      <c r="K949" s="242">
        <v>44197</v>
      </c>
      <c r="L949" s="16" t="s">
        <v>7967</v>
      </c>
      <c r="M949" s="101" t="s">
        <v>7984</v>
      </c>
      <c r="N949" s="7" t="s">
        <v>4135</v>
      </c>
      <c r="O949" s="57"/>
      <c r="P949" s="162"/>
      <c r="Q949" s="162"/>
      <c r="R949" s="227"/>
      <c r="S949" s="97">
        <v>952108511000813</v>
      </c>
    </row>
    <row r="950" spans="1:19" ht="21.75" customHeight="1">
      <c r="A950" s="63">
        <v>117</v>
      </c>
      <c r="B950" s="132" t="s">
        <v>7133</v>
      </c>
      <c r="C950" s="143" t="s">
        <v>2367</v>
      </c>
      <c r="D950" s="7" t="s">
        <v>2453</v>
      </c>
      <c r="E950" s="298" t="s">
        <v>4133</v>
      </c>
      <c r="F950" s="574">
        <v>1</v>
      </c>
      <c r="G950" s="363">
        <v>35.799999999999997</v>
      </c>
      <c r="H950" s="44">
        <v>50879</v>
      </c>
      <c r="I950" s="44">
        <v>50879</v>
      </c>
      <c r="J950" s="68">
        <v>0</v>
      </c>
      <c r="K950" s="242">
        <v>44197</v>
      </c>
      <c r="L950" s="16" t="s">
        <v>7967</v>
      </c>
      <c r="M950" s="101" t="s">
        <v>7984</v>
      </c>
      <c r="N950" s="7" t="s">
        <v>4270</v>
      </c>
      <c r="O950" s="57"/>
      <c r="P950" s="162"/>
      <c r="Q950" s="162"/>
      <c r="R950" s="227"/>
      <c r="S950" s="97">
        <v>952108511000814</v>
      </c>
    </row>
    <row r="951" spans="1:19" ht="21.75" customHeight="1">
      <c r="A951" s="63">
        <v>118</v>
      </c>
      <c r="B951" s="132" t="s">
        <v>7133</v>
      </c>
      <c r="C951" s="143" t="s">
        <v>2376</v>
      </c>
      <c r="D951" s="7" t="s">
        <v>2453</v>
      </c>
      <c r="E951" s="298" t="s">
        <v>4133</v>
      </c>
      <c r="F951" s="574">
        <v>1</v>
      </c>
      <c r="G951" s="363">
        <v>25.4</v>
      </c>
      <c r="H951" s="44">
        <v>50310</v>
      </c>
      <c r="I951" s="44">
        <v>50310</v>
      </c>
      <c r="J951" s="68">
        <v>0</v>
      </c>
      <c r="K951" s="242">
        <v>44197</v>
      </c>
      <c r="L951" s="16" t="s">
        <v>7967</v>
      </c>
      <c r="M951" s="101" t="s">
        <v>7984</v>
      </c>
      <c r="N951" s="7" t="s">
        <v>4271</v>
      </c>
      <c r="O951" s="57"/>
      <c r="P951" s="162"/>
      <c r="Q951" s="162"/>
      <c r="R951" s="227"/>
      <c r="S951" s="97">
        <v>952108511000815</v>
      </c>
    </row>
    <row r="952" spans="1:19" ht="21.75" customHeight="1">
      <c r="A952" s="63">
        <v>119</v>
      </c>
      <c r="B952" s="132" t="s">
        <v>7133</v>
      </c>
      <c r="C952" s="143" t="s">
        <v>2402</v>
      </c>
      <c r="D952" s="7" t="s">
        <v>2453</v>
      </c>
      <c r="E952" s="298" t="s">
        <v>4133</v>
      </c>
      <c r="F952" s="574">
        <v>1</v>
      </c>
      <c r="G952" s="363">
        <v>25.7</v>
      </c>
      <c r="H952" s="44">
        <v>36521</v>
      </c>
      <c r="I952" s="44">
        <v>36521</v>
      </c>
      <c r="J952" s="68">
        <v>0</v>
      </c>
      <c r="K952" s="242">
        <v>44197</v>
      </c>
      <c r="L952" s="16" t="s">
        <v>7967</v>
      </c>
      <c r="M952" s="101" t="s">
        <v>7984</v>
      </c>
      <c r="N952" s="7" t="s">
        <v>4272</v>
      </c>
      <c r="O952" s="57"/>
      <c r="P952" s="162"/>
      <c r="Q952" s="162"/>
      <c r="R952" s="227"/>
      <c r="S952" s="97">
        <v>952108511000816</v>
      </c>
    </row>
    <row r="953" spans="1:19" ht="21.75" customHeight="1">
      <c r="A953" s="63">
        <v>120</v>
      </c>
      <c r="B953" s="132" t="s">
        <v>7133</v>
      </c>
      <c r="C953" s="143" t="s">
        <v>2363</v>
      </c>
      <c r="D953" s="7" t="s">
        <v>2454</v>
      </c>
      <c r="E953" s="298" t="s">
        <v>4133</v>
      </c>
      <c r="F953" s="574">
        <v>1</v>
      </c>
      <c r="G953" s="363">
        <v>71.2</v>
      </c>
      <c r="H953" s="44">
        <v>93364</v>
      </c>
      <c r="I953" s="44">
        <v>93364</v>
      </c>
      <c r="J953" s="68">
        <v>0</v>
      </c>
      <c r="K953" s="242">
        <v>44197</v>
      </c>
      <c r="L953" s="16" t="s">
        <v>7967</v>
      </c>
      <c r="M953" s="101" t="s">
        <v>7984</v>
      </c>
      <c r="N953" s="7" t="s">
        <v>4273</v>
      </c>
      <c r="O953" s="57"/>
      <c r="P953" s="162"/>
      <c r="Q953" s="162"/>
      <c r="R953" s="227"/>
      <c r="S953" s="97">
        <v>952108511000817</v>
      </c>
    </row>
    <row r="954" spans="1:19" ht="21.75" customHeight="1">
      <c r="A954" s="63">
        <v>121</v>
      </c>
      <c r="B954" s="132" t="s">
        <v>7133</v>
      </c>
      <c r="C954" s="143" t="s">
        <v>2358</v>
      </c>
      <c r="D954" s="7" t="s">
        <v>2454</v>
      </c>
      <c r="E954" s="298" t="s">
        <v>4133</v>
      </c>
      <c r="F954" s="574">
        <v>1</v>
      </c>
      <c r="G954" s="363">
        <v>71.099999999999994</v>
      </c>
      <c r="H954" s="44">
        <v>93233</v>
      </c>
      <c r="I954" s="44">
        <v>93233</v>
      </c>
      <c r="J954" s="68">
        <v>0</v>
      </c>
      <c r="K954" s="242">
        <v>44197</v>
      </c>
      <c r="L954" s="16" t="s">
        <v>7967</v>
      </c>
      <c r="M954" s="101" t="s">
        <v>7984</v>
      </c>
      <c r="N954" s="7" t="s">
        <v>4135</v>
      </c>
      <c r="O954" s="57"/>
      <c r="P954" s="162"/>
      <c r="Q954" s="162"/>
      <c r="R954" s="227"/>
      <c r="S954" s="97">
        <v>952108511000818</v>
      </c>
    </row>
    <row r="955" spans="1:19" ht="21.75" customHeight="1">
      <c r="A955" s="63">
        <v>122</v>
      </c>
      <c r="B955" s="132" t="s">
        <v>7133</v>
      </c>
      <c r="C955" s="143" t="s">
        <v>2359</v>
      </c>
      <c r="D955" s="7" t="s">
        <v>2454</v>
      </c>
      <c r="E955" s="298" t="s">
        <v>4133</v>
      </c>
      <c r="F955" s="574">
        <v>1</v>
      </c>
      <c r="G955" s="363">
        <v>52.3</v>
      </c>
      <c r="H955" s="44">
        <v>68580</v>
      </c>
      <c r="I955" s="44">
        <v>68580</v>
      </c>
      <c r="J955" s="68">
        <v>0</v>
      </c>
      <c r="K955" s="242">
        <v>44197</v>
      </c>
      <c r="L955" s="16" t="s">
        <v>7967</v>
      </c>
      <c r="M955" s="101" t="s">
        <v>7984</v>
      </c>
      <c r="N955" s="7" t="s">
        <v>4135</v>
      </c>
      <c r="O955" s="57"/>
      <c r="P955" s="162"/>
      <c r="Q955" s="162"/>
      <c r="R955" s="227"/>
      <c r="S955" s="97">
        <v>952108511000819</v>
      </c>
    </row>
    <row r="956" spans="1:19" ht="21.75" customHeight="1">
      <c r="A956" s="63">
        <v>123</v>
      </c>
      <c r="B956" s="132" t="s">
        <v>7133</v>
      </c>
      <c r="C956" s="143" t="s">
        <v>2367</v>
      </c>
      <c r="D956" s="7" t="s">
        <v>2454</v>
      </c>
      <c r="E956" s="298" t="s">
        <v>4133</v>
      </c>
      <c r="F956" s="574">
        <v>1</v>
      </c>
      <c r="G956" s="363">
        <v>52.6</v>
      </c>
      <c r="H956" s="44">
        <v>68974</v>
      </c>
      <c r="I956" s="44">
        <v>68974</v>
      </c>
      <c r="J956" s="68">
        <v>0</v>
      </c>
      <c r="K956" s="242">
        <v>44197</v>
      </c>
      <c r="L956" s="16" t="s">
        <v>7967</v>
      </c>
      <c r="M956" s="101" t="s">
        <v>7984</v>
      </c>
      <c r="N956" s="7" t="s">
        <v>4274</v>
      </c>
      <c r="O956" s="57"/>
      <c r="P956" s="162"/>
      <c r="Q956" s="162"/>
      <c r="R956" s="227"/>
      <c r="S956" s="97">
        <v>952108511000820</v>
      </c>
    </row>
    <row r="957" spans="1:19" ht="21.75" customHeight="1">
      <c r="A957" s="63">
        <v>124</v>
      </c>
      <c r="B957" s="132" t="s">
        <v>7133</v>
      </c>
      <c r="C957" s="143" t="s">
        <v>2376</v>
      </c>
      <c r="D957" s="7" t="s">
        <v>2454</v>
      </c>
      <c r="E957" s="298" t="s">
        <v>4133</v>
      </c>
      <c r="F957" s="574">
        <v>1</v>
      </c>
      <c r="G957" s="363">
        <v>56.4</v>
      </c>
      <c r="H957" s="44">
        <v>73957</v>
      </c>
      <c r="I957" s="44">
        <v>73957</v>
      </c>
      <c r="J957" s="68">
        <v>0</v>
      </c>
      <c r="K957" s="242">
        <v>44197</v>
      </c>
      <c r="L957" s="16" t="s">
        <v>7967</v>
      </c>
      <c r="M957" s="101" t="s">
        <v>7984</v>
      </c>
      <c r="N957" s="7" t="s">
        <v>4275</v>
      </c>
      <c r="O957" s="57"/>
      <c r="P957" s="162"/>
      <c r="Q957" s="162"/>
      <c r="R957" s="227"/>
      <c r="S957" s="97">
        <v>952108511000821</v>
      </c>
    </row>
    <row r="958" spans="1:19" ht="21.75" customHeight="1">
      <c r="A958" s="63">
        <v>125</v>
      </c>
      <c r="B958" s="132" t="s">
        <v>7133</v>
      </c>
      <c r="C958" s="143" t="s">
        <v>2402</v>
      </c>
      <c r="D958" s="7" t="s">
        <v>2454</v>
      </c>
      <c r="E958" s="298" t="s">
        <v>4133</v>
      </c>
      <c r="F958" s="574">
        <v>1</v>
      </c>
      <c r="G958" s="363">
        <v>68.8</v>
      </c>
      <c r="H958" s="44">
        <v>90216</v>
      </c>
      <c r="I958" s="44">
        <v>90216</v>
      </c>
      <c r="J958" s="68">
        <v>0</v>
      </c>
      <c r="K958" s="242">
        <v>44197</v>
      </c>
      <c r="L958" s="16" t="s">
        <v>7967</v>
      </c>
      <c r="M958" s="101" t="s">
        <v>7984</v>
      </c>
      <c r="N958" s="7" t="s">
        <v>4276</v>
      </c>
      <c r="O958" s="57"/>
      <c r="P958" s="162"/>
      <c r="Q958" s="162"/>
      <c r="R958" s="227"/>
      <c r="S958" s="97">
        <v>952108511000822</v>
      </c>
    </row>
    <row r="959" spans="1:19" ht="21.75" customHeight="1">
      <c r="A959" s="63">
        <v>126</v>
      </c>
      <c r="B959" s="132" t="s">
        <v>7133</v>
      </c>
      <c r="C959" s="143" t="s">
        <v>2363</v>
      </c>
      <c r="D959" s="7" t="s">
        <v>2455</v>
      </c>
      <c r="E959" s="7" t="s">
        <v>4277</v>
      </c>
      <c r="F959" s="574">
        <v>1</v>
      </c>
      <c r="G959" s="363">
        <v>48.5</v>
      </c>
      <c r="H959" s="44">
        <v>81176</v>
      </c>
      <c r="I959" s="44">
        <v>81176</v>
      </c>
      <c r="J959" s="44">
        <v>451068.04</v>
      </c>
      <c r="K959" s="242">
        <v>44197</v>
      </c>
      <c r="L959" s="16" t="s">
        <v>7967</v>
      </c>
      <c r="M959" s="101" t="s">
        <v>7984</v>
      </c>
      <c r="N959" s="7" t="s">
        <v>4278</v>
      </c>
      <c r="O959" s="57"/>
      <c r="P959" s="162"/>
      <c r="Q959" s="4063"/>
      <c r="R959" s="227"/>
      <c r="S959" s="97">
        <v>952108511000823</v>
      </c>
    </row>
    <row r="960" spans="1:19" ht="21.75" customHeight="1">
      <c r="A960" s="63">
        <v>127</v>
      </c>
      <c r="B960" s="132" t="s">
        <v>7133</v>
      </c>
      <c r="C960" s="143" t="s">
        <v>2364</v>
      </c>
      <c r="D960" s="7" t="s">
        <v>2455</v>
      </c>
      <c r="E960" s="7" t="s">
        <v>4279</v>
      </c>
      <c r="F960" s="574">
        <v>1</v>
      </c>
      <c r="G960" s="363">
        <v>51.2</v>
      </c>
      <c r="H960" s="44">
        <v>85695</v>
      </c>
      <c r="I960" s="44">
        <v>85695</v>
      </c>
      <c r="J960" s="44">
        <v>476179.05</v>
      </c>
      <c r="K960" s="242">
        <v>44197</v>
      </c>
      <c r="L960" s="16" t="s">
        <v>7967</v>
      </c>
      <c r="M960" s="101" t="s">
        <v>7984</v>
      </c>
      <c r="N960" s="7" t="s">
        <v>6082</v>
      </c>
      <c r="O960" s="57"/>
      <c r="P960" s="162"/>
      <c r="Q960" s="4063"/>
      <c r="R960" s="227"/>
      <c r="S960" s="97">
        <v>952108511000824</v>
      </c>
    </row>
    <row r="961" spans="1:19" ht="21.75" customHeight="1">
      <c r="A961" s="63">
        <v>128</v>
      </c>
      <c r="B961" s="132" t="s">
        <v>7133</v>
      </c>
      <c r="C961" s="143" t="s">
        <v>2358</v>
      </c>
      <c r="D961" s="7" t="s">
        <v>2455</v>
      </c>
      <c r="E961" s="298" t="s">
        <v>4133</v>
      </c>
      <c r="F961" s="574">
        <v>1</v>
      </c>
      <c r="G961" s="363">
        <v>14.4</v>
      </c>
      <c r="H961" s="44">
        <v>24103</v>
      </c>
      <c r="I961" s="44">
        <v>24103</v>
      </c>
      <c r="J961" s="68">
        <v>0</v>
      </c>
      <c r="K961" s="242">
        <v>44197</v>
      </c>
      <c r="L961" s="16" t="s">
        <v>7967</v>
      </c>
      <c r="M961" s="101" t="s">
        <v>7984</v>
      </c>
      <c r="N961" s="7" t="s">
        <v>4135</v>
      </c>
      <c r="O961" s="57"/>
      <c r="P961" s="162"/>
      <c r="Q961" s="162"/>
      <c r="R961" s="227"/>
      <c r="S961" s="97">
        <v>952108511000825</v>
      </c>
    </row>
    <row r="962" spans="1:19" ht="21.75" customHeight="1">
      <c r="A962" s="63">
        <v>129</v>
      </c>
      <c r="B962" s="132" t="s">
        <v>7133</v>
      </c>
      <c r="C962" s="143" t="s">
        <v>2367</v>
      </c>
      <c r="D962" s="7" t="s">
        <v>2456</v>
      </c>
      <c r="E962" s="298" t="s">
        <v>4133</v>
      </c>
      <c r="F962" s="574">
        <v>1</v>
      </c>
      <c r="G962" s="363">
        <v>43.2</v>
      </c>
      <c r="H962" s="44">
        <v>25883</v>
      </c>
      <c r="I962" s="44">
        <v>25883</v>
      </c>
      <c r="J962" s="68">
        <v>0</v>
      </c>
      <c r="K962" s="242">
        <v>44197</v>
      </c>
      <c r="L962" s="16" t="s">
        <v>7967</v>
      </c>
      <c r="M962" s="101" t="s">
        <v>7984</v>
      </c>
      <c r="N962" s="7" t="s">
        <v>4280</v>
      </c>
      <c r="O962" s="57"/>
      <c r="P962" s="162"/>
      <c r="Q962" s="162"/>
      <c r="R962" s="227"/>
      <c r="S962" s="97">
        <v>952108511000826</v>
      </c>
    </row>
    <row r="963" spans="1:19" ht="21.75" customHeight="1">
      <c r="A963" s="63">
        <v>130</v>
      </c>
      <c r="B963" s="132" t="s">
        <v>7133</v>
      </c>
      <c r="C963" s="143" t="s">
        <v>2376</v>
      </c>
      <c r="D963" s="7" t="s">
        <v>2456</v>
      </c>
      <c r="E963" s="298" t="s">
        <v>4133</v>
      </c>
      <c r="F963" s="574">
        <v>1</v>
      </c>
      <c r="G963" s="363">
        <v>43.3</v>
      </c>
      <c r="H963" s="44">
        <v>25943</v>
      </c>
      <c r="I963" s="44">
        <v>25943</v>
      </c>
      <c r="J963" s="68">
        <v>0</v>
      </c>
      <c r="K963" s="242">
        <v>44197</v>
      </c>
      <c r="L963" s="16" t="s">
        <v>7967</v>
      </c>
      <c r="M963" s="101" t="s">
        <v>7984</v>
      </c>
      <c r="N963" s="7" t="s">
        <v>4281</v>
      </c>
      <c r="O963" s="57"/>
      <c r="P963" s="162"/>
      <c r="Q963" s="162"/>
      <c r="R963" s="227"/>
      <c r="S963" s="97">
        <v>952108511000827</v>
      </c>
    </row>
    <row r="964" spans="1:19" ht="21.75" customHeight="1">
      <c r="A964" s="63">
        <v>131</v>
      </c>
      <c r="B964" s="132" t="s">
        <v>7133</v>
      </c>
      <c r="C964" s="143" t="s">
        <v>2402</v>
      </c>
      <c r="D964" s="7" t="s">
        <v>2456</v>
      </c>
      <c r="E964" s="298" t="s">
        <v>4133</v>
      </c>
      <c r="F964" s="574">
        <v>1</v>
      </c>
      <c r="G964" s="363">
        <v>55.7</v>
      </c>
      <c r="H964" s="44">
        <v>33373</v>
      </c>
      <c r="I964" s="44">
        <v>33373</v>
      </c>
      <c r="J964" s="68">
        <v>0</v>
      </c>
      <c r="K964" s="242">
        <v>44197</v>
      </c>
      <c r="L964" s="16" t="s">
        <v>7967</v>
      </c>
      <c r="M964" s="101" t="s">
        <v>7984</v>
      </c>
      <c r="N964" s="7" t="s">
        <v>4282</v>
      </c>
      <c r="O964" s="57"/>
      <c r="P964" s="162"/>
      <c r="Q964" s="162"/>
      <c r="R964" s="227"/>
      <c r="S964" s="97">
        <v>952108511000828</v>
      </c>
    </row>
    <row r="965" spans="1:19" ht="44.25" customHeight="1">
      <c r="A965" s="63">
        <v>132</v>
      </c>
      <c r="B965" s="132" t="s">
        <v>7133</v>
      </c>
      <c r="C965" s="143" t="s">
        <v>2371</v>
      </c>
      <c r="D965" s="7" t="s">
        <v>2457</v>
      </c>
      <c r="E965" s="7" t="s">
        <v>4283</v>
      </c>
      <c r="F965" s="574">
        <v>1</v>
      </c>
      <c r="G965" s="363">
        <v>49.9</v>
      </c>
      <c r="H965" s="44">
        <v>108968</v>
      </c>
      <c r="I965" s="44">
        <v>9789</v>
      </c>
      <c r="J965" s="44">
        <v>548893</v>
      </c>
      <c r="K965" s="242">
        <v>44197</v>
      </c>
      <c r="L965" s="16" t="s">
        <v>7967</v>
      </c>
      <c r="M965" s="101" t="s">
        <v>7984</v>
      </c>
      <c r="N965" s="7" t="s">
        <v>4284</v>
      </c>
      <c r="O965" s="57"/>
      <c r="P965" s="162"/>
      <c r="Q965" s="162" t="s">
        <v>15680</v>
      </c>
      <c r="R965" s="227"/>
      <c r="S965" s="97">
        <v>952108511000829</v>
      </c>
    </row>
    <row r="966" spans="1:19" ht="21.75" customHeight="1">
      <c r="A966" s="63">
        <v>133</v>
      </c>
      <c r="B966" s="132" t="s">
        <v>7133</v>
      </c>
      <c r="C966" s="143" t="s">
        <v>2363</v>
      </c>
      <c r="D966" s="7" t="s">
        <v>2458</v>
      </c>
      <c r="E966" s="298" t="s">
        <v>4133</v>
      </c>
      <c r="F966" s="574">
        <v>1</v>
      </c>
      <c r="G966" s="363">
        <v>36.1</v>
      </c>
      <c r="H966" s="44">
        <v>41283</v>
      </c>
      <c r="I966" s="44">
        <v>41283</v>
      </c>
      <c r="J966" s="68">
        <v>0</v>
      </c>
      <c r="K966" s="242">
        <v>44197</v>
      </c>
      <c r="L966" s="16" t="s">
        <v>7967</v>
      </c>
      <c r="M966" s="101" t="s">
        <v>7984</v>
      </c>
      <c r="N966" s="7" t="s">
        <v>4285</v>
      </c>
      <c r="O966" s="57"/>
      <c r="P966" s="162"/>
      <c r="Q966" s="162"/>
      <c r="R966" s="227"/>
      <c r="S966" s="97">
        <v>952108511000832</v>
      </c>
    </row>
    <row r="967" spans="1:19" ht="21.75" customHeight="1">
      <c r="A967" s="63">
        <v>134</v>
      </c>
      <c r="B967" s="132" t="s">
        <v>7133</v>
      </c>
      <c r="C967" s="143" t="s">
        <v>2364</v>
      </c>
      <c r="D967" s="7" t="s">
        <v>2458</v>
      </c>
      <c r="E967" s="298" t="s">
        <v>4133</v>
      </c>
      <c r="F967" s="574">
        <v>1</v>
      </c>
      <c r="G967" s="363">
        <v>35.1</v>
      </c>
      <c r="H967" s="44">
        <v>40139</v>
      </c>
      <c r="I967" s="44">
        <v>40139</v>
      </c>
      <c r="J967" s="68">
        <v>0</v>
      </c>
      <c r="K967" s="242">
        <v>44197</v>
      </c>
      <c r="L967" s="16" t="s">
        <v>7967</v>
      </c>
      <c r="M967" s="101" t="s">
        <v>7984</v>
      </c>
      <c r="N967" s="7" t="s">
        <v>4135</v>
      </c>
      <c r="O967" s="57"/>
      <c r="P967" s="162"/>
      <c r="Q967" s="162"/>
      <c r="R967" s="227"/>
      <c r="S967" s="97">
        <v>952108511000833</v>
      </c>
    </row>
    <row r="968" spans="1:19" ht="21.75" customHeight="1">
      <c r="A968" s="63">
        <v>135</v>
      </c>
      <c r="B968" s="132" t="s">
        <v>7133</v>
      </c>
      <c r="C968" s="143" t="s">
        <v>2364</v>
      </c>
      <c r="D968" s="7" t="s">
        <v>2459</v>
      </c>
      <c r="E968" s="7" t="s">
        <v>4286</v>
      </c>
      <c r="F968" s="574">
        <v>1</v>
      </c>
      <c r="G968" s="363">
        <v>35.6</v>
      </c>
      <c r="H968" s="44">
        <v>56649</v>
      </c>
      <c r="I968" s="44">
        <v>56649</v>
      </c>
      <c r="J968" s="44">
        <v>366753.47</v>
      </c>
      <c r="K968" s="242">
        <v>44197</v>
      </c>
      <c r="L968" s="16" t="s">
        <v>7967</v>
      </c>
      <c r="M968" s="101" t="s">
        <v>7984</v>
      </c>
      <c r="N968" s="7" t="s">
        <v>4287</v>
      </c>
      <c r="O968" s="57"/>
      <c r="P968" s="162"/>
      <c r="Q968" s="4063"/>
      <c r="R968" s="227"/>
      <c r="S968" s="97">
        <v>952108511000834</v>
      </c>
    </row>
    <row r="969" spans="1:19" ht="21.75" customHeight="1">
      <c r="A969" s="63">
        <v>136</v>
      </c>
      <c r="B969" s="132" t="s">
        <v>7133</v>
      </c>
      <c r="C969" s="143" t="s">
        <v>2363</v>
      </c>
      <c r="D969" s="7" t="s">
        <v>2460</v>
      </c>
      <c r="E969" s="7" t="s">
        <v>4288</v>
      </c>
      <c r="F969" s="574">
        <v>1</v>
      </c>
      <c r="G969" s="363">
        <v>44.2</v>
      </c>
      <c r="H969" s="44">
        <v>94422</v>
      </c>
      <c r="I969" s="44">
        <v>94422</v>
      </c>
      <c r="J969" s="44">
        <v>391964.42</v>
      </c>
      <c r="K969" s="242">
        <v>44197</v>
      </c>
      <c r="L969" s="16" t="s">
        <v>7967</v>
      </c>
      <c r="M969" s="101" t="s">
        <v>7984</v>
      </c>
      <c r="N969" s="7" t="s">
        <v>4135</v>
      </c>
      <c r="O969" s="57"/>
      <c r="P969" s="162"/>
      <c r="Q969" s="4063"/>
      <c r="R969" s="227"/>
      <c r="S969" s="97">
        <v>952108511000835</v>
      </c>
    </row>
    <row r="970" spans="1:19" ht="21.75" customHeight="1">
      <c r="A970" s="63">
        <v>137</v>
      </c>
      <c r="B970" s="132" t="s">
        <v>7133</v>
      </c>
      <c r="C970" s="143" t="s">
        <v>2364</v>
      </c>
      <c r="D970" s="7" t="s">
        <v>2460</v>
      </c>
      <c r="E970" s="7" t="s">
        <v>4289</v>
      </c>
      <c r="F970" s="574">
        <v>1</v>
      </c>
      <c r="G970" s="363">
        <v>16.399999999999999</v>
      </c>
      <c r="H970" s="44">
        <v>35034</v>
      </c>
      <c r="I970" s="44">
        <v>35034</v>
      </c>
      <c r="J970" s="44">
        <v>177848.63</v>
      </c>
      <c r="K970" s="242">
        <v>44197</v>
      </c>
      <c r="L970" s="16" t="s">
        <v>7967</v>
      </c>
      <c r="M970" s="101" t="s">
        <v>7984</v>
      </c>
      <c r="N970" s="7" t="s">
        <v>4135</v>
      </c>
      <c r="O970" s="57"/>
      <c r="P970" s="162"/>
      <c r="Q970" s="4063"/>
      <c r="R970" s="227"/>
      <c r="S970" s="97">
        <v>952108511000836</v>
      </c>
    </row>
    <row r="971" spans="1:19" ht="21.75" customHeight="1">
      <c r="A971" s="63">
        <v>138</v>
      </c>
      <c r="B971" s="132" t="s">
        <v>7133</v>
      </c>
      <c r="C971" s="143" t="s">
        <v>2358</v>
      </c>
      <c r="D971" s="7" t="s">
        <v>2460</v>
      </c>
      <c r="E971" s="7" t="s">
        <v>4290</v>
      </c>
      <c r="F971" s="574">
        <v>1</v>
      </c>
      <c r="G971" s="363">
        <v>19.7</v>
      </c>
      <c r="H971" s="44">
        <v>42085</v>
      </c>
      <c r="I971" s="44">
        <v>42085</v>
      </c>
      <c r="J971" s="44">
        <v>216905.58</v>
      </c>
      <c r="K971" s="242">
        <v>44197</v>
      </c>
      <c r="L971" s="16" t="s">
        <v>7967</v>
      </c>
      <c r="M971" s="101" t="s">
        <v>7984</v>
      </c>
      <c r="N971" s="7" t="s">
        <v>4135</v>
      </c>
      <c r="O971" s="57"/>
      <c r="P971" s="162"/>
      <c r="Q971" s="4063"/>
      <c r="R971" s="227"/>
      <c r="S971" s="97">
        <v>952108511000837</v>
      </c>
    </row>
    <row r="972" spans="1:19" ht="21.75" customHeight="1">
      <c r="A972" s="63">
        <v>139</v>
      </c>
      <c r="B972" s="132" t="s">
        <v>7133</v>
      </c>
      <c r="C972" s="143" t="s">
        <v>2363</v>
      </c>
      <c r="D972" s="7" t="s">
        <v>2461</v>
      </c>
      <c r="E972" s="7" t="s">
        <v>4291</v>
      </c>
      <c r="F972" s="574">
        <v>1</v>
      </c>
      <c r="G972" s="363">
        <v>13.7</v>
      </c>
      <c r="H972" s="44">
        <v>27254</v>
      </c>
      <c r="I972" s="44">
        <v>27254</v>
      </c>
      <c r="J972" s="44">
        <v>245059.63</v>
      </c>
      <c r="K972" s="242">
        <v>44197</v>
      </c>
      <c r="L972" s="16" t="s">
        <v>7967</v>
      </c>
      <c r="M972" s="101" t="s">
        <v>7984</v>
      </c>
      <c r="N972" s="7" t="s">
        <v>4135</v>
      </c>
      <c r="O972" s="57"/>
      <c r="P972" s="162"/>
      <c r="Q972" s="4063"/>
      <c r="R972" s="227"/>
      <c r="S972" s="97">
        <v>952108511000838</v>
      </c>
    </row>
    <row r="973" spans="1:19" ht="21.75" customHeight="1">
      <c r="A973" s="63">
        <v>140</v>
      </c>
      <c r="B973" s="132" t="s">
        <v>7133</v>
      </c>
      <c r="C973" s="143" t="s">
        <v>2364</v>
      </c>
      <c r="D973" s="7" t="s">
        <v>2461</v>
      </c>
      <c r="E973" s="7" t="s">
        <v>4292</v>
      </c>
      <c r="F973" s="574">
        <v>1</v>
      </c>
      <c r="G973" s="363">
        <v>13.7</v>
      </c>
      <c r="H973" s="44">
        <v>27254</v>
      </c>
      <c r="I973" s="44">
        <v>27254</v>
      </c>
      <c r="J973" s="44">
        <v>245059.63</v>
      </c>
      <c r="K973" s="242">
        <v>44197</v>
      </c>
      <c r="L973" s="16" t="s">
        <v>7967</v>
      </c>
      <c r="M973" s="101" t="s">
        <v>7984</v>
      </c>
      <c r="N973" s="7" t="s">
        <v>4293</v>
      </c>
      <c r="O973" s="57"/>
      <c r="P973" s="162"/>
      <c r="Q973" s="4063"/>
      <c r="R973" s="227"/>
      <c r="S973" s="97">
        <v>952108511000839</v>
      </c>
    </row>
    <row r="974" spans="1:19" ht="21.75" customHeight="1">
      <c r="A974" s="63">
        <v>141</v>
      </c>
      <c r="B974" s="132" t="s">
        <v>7133</v>
      </c>
      <c r="C974" s="143" t="s">
        <v>2358</v>
      </c>
      <c r="D974" s="7" t="s">
        <v>2461</v>
      </c>
      <c r="E974" s="7" t="s">
        <v>4294</v>
      </c>
      <c r="F974" s="574">
        <v>1</v>
      </c>
      <c r="G974" s="363">
        <v>27.6</v>
      </c>
      <c r="H974" s="44">
        <v>54907</v>
      </c>
      <c r="I974" s="44">
        <v>54907</v>
      </c>
      <c r="J974" s="44">
        <v>385226.32</v>
      </c>
      <c r="K974" s="242">
        <v>44197</v>
      </c>
      <c r="L974" s="7" t="s">
        <v>7967</v>
      </c>
      <c r="M974" s="101" t="s">
        <v>7984</v>
      </c>
      <c r="N974" s="7" t="s">
        <v>4295</v>
      </c>
      <c r="O974" s="57"/>
      <c r="P974" s="162"/>
      <c r="Q974" s="4063"/>
      <c r="R974" s="227"/>
      <c r="S974" s="97">
        <v>952108511000840</v>
      </c>
    </row>
    <row r="975" spans="1:19" s="2700" customFormat="1" ht="21.75" customHeight="1">
      <c r="A975" s="2684">
        <v>143</v>
      </c>
      <c r="B975" s="2685" t="s">
        <v>7133</v>
      </c>
      <c r="C975" s="2686" t="s">
        <v>2364</v>
      </c>
      <c r="D975" s="2696" t="s">
        <v>2462</v>
      </c>
      <c r="E975" s="2696" t="s">
        <v>4296</v>
      </c>
      <c r="F975" s="2688">
        <v>1</v>
      </c>
      <c r="G975" s="2712">
        <v>34.6</v>
      </c>
      <c r="H975" s="2701">
        <v>43665</v>
      </c>
      <c r="I975" s="2701">
        <v>43665</v>
      </c>
      <c r="J975" s="2701">
        <v>183545.71</v>
      </c>
      <c r="K975" s="2693">
        <v>44197</v>
      </c>
      <c r="L975" s="2696" t="s">
        <v>7967</v>
      </c>
      <c r="M975" s="2695" t="s">
        <v>7984</v>
      </c>
      <c r="N975" s="2696" t="s">
        <v>4135</v>
      </c>
      <c r="O975" s="2685" t="s">
        <v>8471</v>
      </c>
      <c r="P975" s="2697"/>
      <c r="Q975" s="4063"/>
      <c r="R975" s="2707"/>
      <c r="S975" s="2699">
        <v>952108511000843</v>
      </c>
    </row>
    <row r="976" spans="1:19" ht="21.75" customHeight="1">
      <c r="A976" s="63">
        <v>144</v>
      </c>
      <c r="B976" s="132" t="s">
        <v>7133</v>
      </c>
      <c r="C976" s="143" t="s">
        <v>2358</v>
      </c>
      <c r="D976" s="7" t="s">
        <v>2462</v>
      </c>
      <c r="E976" s="7" t="s">
        <v>4297</v>
      </c>
      <c r="F976" s="574">
        <v>1</v>
      </c>
      <c r="G976" s="363">
        <v>31.5</v>
      </c>
      <c r="H976" s="44">
        <v>39753</v>
      </c>
      <c r="I976" s="44">
        <v>39753</v>
      </c>
      <c r="J976" s="44">
        <v>273196.64</v>
      </c>
      <c r="K976" s="242">
        <v>44197</v>
      </c>
      <c r="L976" s="7" t="s">
        <v>7967</v>
      </c>
      <c r="M976" s="101" t="s">
        <v>7984</v>
      </c>
      <c r="N976" s="7" t="s">
        <v>4135</v>
      </c>
      <c r="O976" s="57"/>
      <c r="P976" s="162"/>
      <c r="Q976" s="4063"/>
      <c r="R976" s="227"/>
      <c r="S976" s="97">
        <v>952108511000844</v>
      </c>
    </row>
    <row r="977" spans="1:19" ht="21.75" customHeight="1">
      <c r="A977" s="63">
        <v>145</v>
      </c>
      <c r="B977" s="132" t="s">
        <v>7133</v>
      </c>
      <c r="C977" s="143" t="s">
        <v>2359</v>
      </c>
      <c r="D977" s="7" t="s">
        <v>2462</v>
      </c>
      <c r="E977" s="7" t="s">
        <v>4298</v>
      </c>
      <c r="F977" s="574">
        <v>1</v>
      </c>
      <c r="G977" s="363">
        <v>35</v>
      </c>
      <c r="H977" s="44">
        <v>44170</v>
      </c>
      <c r="I977" s="44">
        <v>44170</v>
      </c>
      <c r="J977" s="44">
        <v>138455</v>
      </c>
      <c r="K977" s="242">
        <v>44197</v>
      </c>
      <c r="L977" s="7" t="s">
        <v>7967</v>
      </c>
      <c r="M977" s="101" t="s">
        <v>7984</v>
      </c>
      <c r="N977" s="7" t="s">
        <v>4299</v>
      </c>
      <c r="O977" s="57" t="s">
        <v>10274</v>
      </c>
      <c r="P977" s="162"/>
      <c r="Q977" s="4063"/>
      <c r="R977" s="227"/>
      <c r="S977" s="97">
        <v>952108511000845</v>
      </c>
    </row>
    <row r="978" spans="1:19" ht="21.75" customHeight="1">
      <c r="A978" s="63">
        <v>146</v>
      </c>
      <c r="B978" s="132" t="s">
        <v>7133</v>
      </c>
      <c r="C978" s="143" t="s">
        <v>2365</v>
      </c>
      <c r="D978" s="7" t="s">
        <v>2462</v>
      </c>
      <c r="E978" s="7" t="s">
        <v>4300</v>
      </c>
      <c r="F978" s="574">
        <v>1</v>
      </c>
      <c r="G978" s="363">
        <v>52</v>
      </c>
      <c r="H978" s="44">
        <v>36219</v>
      </c>
      <c r="I978" s="44">
        <v>36219</v>
      </c>
      <c r="J978" s="44">
        <v>276909.99</v>
      </c>
      <c r="K978" s="242">
        <v>44197</v>
      </c>
      <c r="L978" s="7" t="s">
        <v>7967</v>
      </c>
      <c r="M978" s="101" t="s">
        <v>7984</v>
      </c>
      <c r="N978" s="7" t="s">
        <v>4301</v>
      </c>
      <c r="O978" s="57"/>
      <c r="P978" s="162"/>
      <c r="Q978" s="4063"/>
      <c r="R978" s="227"/>
      <c r="S978" s="97">
        <v>952108511000846</v>
      </c>
    </row>
    <row r="979" spans="1:19" ht="21.75" customHeight="1">
      <c r="A979" s="63">
        <v>147</v>
      </c>
      <c r="B979" s="132" t="s">
        <v>7133</v>
      </c>
      <c r="C979" s="143" t="s">
        <v>2369</v>
      </c>
      <c r="D979" s="7" t="s">
        <v>2462</v>
      </c>
      <c r="E979" s="7" t="s">
        <v>4302</v>
      </c>
      <c r="F979" s="574">
        <v>1</v>
      </c>
      <c r="G979" s="363">
        <v>33.700000000000003</v>
      </c>
      <c r="H979" s="44">
        <v>43173</v>
      </c>
      <c r="I979" s="44">
        <v>43173</v>
      </c>
      <c r="J979" s="44">
        <v>178771.4</v>
      </c>
      <c r="K979" s="242">
        <v>44197</v>
      </c>
      <c r="L979" s="7" t="s">
        <v>7967</v>
      </c>
      <c r="M979" s="101" t="s">
        <v>7984</v>
      </c>
      <c r="N979" s="7" t="s">
        <v>4135</v>
      </c>
      <c r="O979" s="57"/>
      <c r="P979" s="162"/>
      <c r="Q979" s="4294" t="s">
        <v>15681</v>
      </c>
      <c r="R979" s="227"/>
      <c r="S979" s="97">
        <v>952108511000847</v>
      </c>
    </row>
    <row r="980" spans="1:19" ht="42.75" customHeight="1">
      <c r="A980" s="63">
        <v>148</v>
      </c>
      <c r="B980" s="132" t="s">
        <v>7133</v>
      </c>
      <c r="C980" s="143" t="s">
        <v>2363</v>
      </c>
      <c r="D980" s="7" t="s">
        <v>2463</v>
      </c>
      <c r="E980" s="7" t="s">
        <v>4303</v>
      </c>
      <c r="F980" s="574">
        <v>1</v>
      </c>
      <c r="G980" s="363">
        <v>50.4</v>
      </c>
      <c r="H980" s="44">
        <v>170431</v>
      </c>
      <c r="I980" s="44">
        <v>44103</v>
      </c>
      <c r="J980" s="68">
        <v>733189.02</v>
      </c>
      <c r="K980" s="242">
        <v>44197</v>
      </c>
      <c r="L980" s="7" t="s">
        <v>7967</v>
      </c>
      <c r="M980" s="101" t="s">
        <v>7984</v>
      </c>
      <c r="N980" s="7" t="s">
        <v>4304</v>
      </c>
      <c r="O980" s="57"/>
      <c r="P980" s="162"/>
      <c r="Q980" s="162" t="s">
        <v>15682</v>
      </c>
      <c r="R980" s="227"/>
      <c r="S980" s="97">
        <v>952108511000849</v>
      </c>
    </row>
    <row r="981" spans="1:19" ht="21.75" customHeight="1">
      <c r="A981" s="63">
        <v>149</v>
      </c>
      <c r="B981" s="132" t="s">
        <v>7133</v>
      </c>
      <c r="C981" s="143" t="s">
        <v>2364</v>
      </c>
      <c r="D981" s="7" t="s">
        <v>2463</v>
      </c>
      <c r="E981" s="298" t="s">
        <v>4133</v>
      </c>
      <c r="F981" s="574">
        <v>1</v>
      </c>
      <c r="G981" s="363">
        <v>50.5</v>
      </c>
      <c r="H981" s="44">
        <v>170770</v>
      </c>
      <c r="I981" s="44">
        <v>44192</v>
      </c>
      <c r="J981" s="68">
        <v>0</v>
      </c>
      <c r="K981" s="242">
        <v>44197</v>
      </c>
      <c r="L981" s="7" t="s">
        <v>7967</v>
      </c>
      <c r="M981" s="101" t="s">
        <v>7984</v>
      </c>
      <c r="N981" s="7" t="s">
        <v>4305</v>
      </c>
      <c r="O981" s="57"/>
      <c r="P981" s="162"/>
      <c r="Q981" s="1916"/>
      <c r="R981" s="227"/>
      <c r="S981" s="97">
        <v>952108511000850</v>
      </c>
    </row>
    <row r="982" spans="1:19" s="1616" customFormat="1" ht="21.75" customHeight="1">
      <c r="A982" s="1664">
        <v>150</v>
      </c>
      <c r="B982" s="1814" t="s">
        <v>7133</v>
      </c>
      <c r="C982" s="1665" t="s">
        <v>2364</v>
      </c>
      <c r="D982" s="1806" t="s">
        <v>2508</v>
      </c>
      <c r="E982" s="1820" t="s">
        <v>4133</v>
      </c>
      <c r="F982" s="2671">
        <v>1</v>
      </c>
      <c r="G982" s="1815">
        <v>59.2</v>
      </c>
      <c r="H982" s="1816">
        <v>29874</v>
      </c>
      <c r="I982" s="1816">
        <v>17251</v>
      </c>
      <c r="J982" s="1817">
        <v>0</v>
      </c>
      <c r="K982" s="1818">
        <v>44197</v>
      </c>
      <c r="L982" s="1806" t="s">
        <v>7967</v>
      </c>
      <c r="M982" s="2655" t="s">
        <v>7984</v>
      </c>
      <c r="N982" s="1806" t="s">
        <v>4135</v>
      </c>
      <c r="O982" s="1814" t="s">
        <v>16446</v>
      </c>
      <c r="P982" s="1809"/>
      <c r="Q982" s="1809"/>
      <c r="R982" s="1904"/>
      <c r="S982" s="1819">
        <v>952108511000854</v>
      </c>
    </row>
    <row r="983" spans="1:19" ht="21.75" customHeight="1">
      <c r="A983" s="63">
        <v>151</v>
      </c>
      <c r="B983" s="132" t="s">
        <v>7133</v>
      </c>
      <c r="C983" s="85" t="s">
        <v>2363</v>
      </c>
      <c r="D983" s="265" t="s">
        <v>2464</v>
      </c>
      <c r="E983" s="7" t="s">
        <v>4306</v>
      </c>
      <c r="F983" s="574">
        <v>1</v>
      </c>
      <c r="G983" s="363">
        <v>50.3</v>
      </c>
      <c r="H983" s="44">
        <v>172387</v>
      </c>
      <c r="I983" s="44">
        <v>45282</v>
      </c>
      <c r="J983" s="44">
        <v>628845.34</v>
      </c>
      <c r="K983" s="242">
        <v>44197</v>
      </c>
      <c r="L983" s="7" t="s">
        <v>7967</v>
      </c>
      <c r="M983" s="101" t="s">
        <v>7984</v>
      </c>
      <c r="N983" s="7" t="s">
        <v>4307</v>
      </c>
      <c r="O983" s="57"/>
      <c r="P983" s="162"/>
      <c r="Q983" s="4063"/>
      <c r="R983" s="227"/>
      <c r="S983" s="97">
        <v>952108511000858</v>
      </c>
    </row>
    <row r="984" spans="1:19" ht="21.75" customHeight="1">
      <c r="A984" s="63">
        <v>152</v>
      </c>
      <c r="B984" s="132" t="s">
        <v>7133</v>
      </c>
      <c r="C984" s="143" t="s">
        <v>2363</v>
      </c>
      <c r="D984" s="7" t="s">
        <v>2465</v>
      </c>
      <c r="E984" s="7" t="s">
        <v>4308</v>
      </c>
      <c r="F984" s="574">
        <v>1</v>
      </c>
      <c r="G984" s="363">
        <v>48.4</v>
      </c>
      <c r="H984" s="44">
        <v>156780</v>
      </c>
      <c r="I984" s="44">
        <v>39926</v>
      </c>
      <c r="J984" s="44">
        <v>661955.19999999995</v>
      </c>
      <c r="K984" s="242">
        <v>44197</v>
      </c>
      <c r="L984" s="7" t="s">
        <v>7967</v>
      </c>
      <c r="M984" s="101" t="s">
        <v>7984</v>
      </c>
      <c r="N984" s="7" t="s">
        <v>4309</v>
      </c>
      <c r="O984" s="57"/>
      <c r="P984" s="162"/>
      <c r="Q984" s="4063"/>
      <c r="R984" s="227"/>
      <c r="S984" s="97">
        <v>952108511000860</v>
      </c>
    </row>
    <row r="985" spans="1:19" ht="21.75" customHeight="1">
      <c r="A985" s="63">
        <v>153</v>
      </c>
      <c r="B985" s="132" t="s">
        <v>7133</v>
      </c>
      <c r="C985" s="143" t="s">
        <v>2363</v>
      </c>
      <c r="D985" s="7" t="s">
        <v>2466</v>
      </c>
      <c r="E985" s="7" t="s">
        <v>4310</v>
      </c>
      <c r="F985" s="574">
        <v>1</v>
      </c>
      <c r="G985" s="363">
        <v>50.2</v>
      </c>
      <c r="H985" s="44">
        <v>189903</v>
      </c>
      <c r="I985" s="44">
        <v>47095</v>
      </c>
      <c r="J985" s="44">
        <v>692671.43</v>
      </c>
      <c r="K985" s="242">
        <v>44197</v>
      </c>
      <c r="L985" s="7" t="s">
        <v>7967</v>
      </c>
      <c r="M985" s="101" t="s">
        <v>7984</v>
      </c>
      <c r="N985" s="7" t="s">
        <v>4311</v>
      </c>
      <c r="O985" s="57"/>
      <c r="P985" s="162"/>
      <c r="Q985" s="4063"/>
      <c r="R985" s="227"/>
      <c r="S985" s="97">
        <v>952108511000861</v>
      </c>
    </row>
    <row r="986" spans="1:19" ht="21.75" customHeight="1">
      <c r="A986" s="63">
        <v>154</v>
      </c>
      <c r="B986" s="132" t="s">
        <v>7133</v>
      </c>
      <c r="C986" s="143" t="s">
        <v>2364</v>
      </c>
      <c r="D986" s="7" t="s">
        <v>2467</v>
      </c>
      <c r="E986" s="7" t="s">
        <v>4312</v>
      </c>
      <c r="F986" s="574">
        <v>1</v>
      </c>
      <c r="G986" s="363">
        <v>41.2</v>
      </c>
      <c r="H986" s="44">
        <v>208881</v>
      </c>
      <c r="I986" s="44">
        <v>49854</v>
      </c>
      <c r="J986" s="44">
        <v>567388.11</v>
      </c>
      <c r="K986" s="242">
        <v>44197</v>
      </c>
      <c r="L986" s="7" t="s">
        <v>7967</v>
      </c>
      <c r="M986" s="101" t="s">
        <v>7984</v>
      </c>
      <c r="N986" s="7" t="s">
        <v>4135</v>
      </c>
      <c r="O986" s="57"/>
      <c r="P986" s="162"/>
      <c r="Q986" s="4063"/>
      <c r="R986" s="227"/>
      <c r="S986" s="97">
        <v>952108511000863</v>
      </c>
    </row>
    <row r="987" spans="1:19" ht="44.25" customHeight="1">
      <c r="A987" s="63">
        <v>155</v>
      </c>
      <c r="B987" s="132" t="s">
        <v>7133</v>
      </c>
      <c r="C987" s="143" t="s">
        <v>2363</v>
      </c>
      <c r="D987" s="7" t="s">
        <v>2468</v>
      </c>
      <c r="E987" s="7" t="s">
        <v>4313</v>
      </c>
      <c r="F987" s="574">
        <v>1</v>
      </c>
      <c r="G987" s="363">
        <v>64.8</v>
      </c>
      <c r="H987" s="44">
        <v>145468</v>
      </c>
      <c r="I987" s="44">
        <v>39373</v>
      </c>
      <c r="J987" s="44">
        <v>874744.44</v>
      </c>
      <c r="K987" s="242">
        <v>44197</v>
      </c>
      <c r="L987" s="7" t="s">
        <v>7967</v>
      </c>
      <c r="M987" s="101" t="s">
        <v>7984</v>
      </c>
      <c r="N987" s="7" t="s">
        <v>4314</v>
      </c>
      <c r="O987" s="57"/>
      <c r="P987" s="162"/>
      <c r="Q987" s="162" t="s">
        <v>15683</v>
      </c>
      <c r="R987" s="227"/>
      <c r="S987" s="97">
        <v>952108511000864</v>
      </c>
    </row>
    <row r="988" spans="1:19" ht="44.25" customHeight="1">
      <c r="A988" s="63">
        <v>156</v>
      </c>
      <c r="B988" s="132" t="s">
        <v>7133</v>
      </c>
      <c r="C988" s="143" t="s">
        <v>2364</v>
      </c>
      <c r="D988" s="7" t="s">
        <v>2469</v>
      </c>
      <c r="E988" s="7" t="s">
        <v>4315</v>
      </c>
      <c r="F988" s="574">
        <v>1</v>
      </c>
      <c r="G988" s="363">
        <v>54.4</v>
      </c>
      <c r="H988" s="44">
        <v>149032</v>
      </c>
      <c r="I988" s="44">
        <v>39147</v>
      </c>
      <c r="J988" s="44">
        <v>659714.87</v>
      </c>
      <c r="K988" s="242">
        <v>44197</v>
      </c>
      <c r="L988" s="7" t="s">
        <v>7967</v>
      </c>
      <c r="M988" s="101" t="s">
        <v>7984</v>
      </c>
      <c r="N988" s="7" t="s">
        <v>4316</v>
      </c>
      <c r="O988" s="57"/>
      <c r="P988" s="162"/>
      <c r="Q988" s="162" t="s">
        <v>15685</v>
      </c>
      <c r="R988" s="227"/>
      <c r="S988" s="97">
        <v>952108511000865</v>
      </c>
    </row>
    <row r="989" spans="1:19" ht="44.25" customHeight="1">
      <c r="A989" s="63">
        <v>157</v>
      </c>
      <c r="B989" s="132" t="s">
        <v>7133</v>
      </c>
      <c r="C989" s="143" t="s">
        <v>2363</v>
      </c>
      <c r="D989" s="7" t="s">
        <v>2470</v>
      </c>
      <c r="E989" s="7" t="s">
        <v>4317</v>
      </c>
      <c r="F989" s="574">
        <v>1</v>
      </c>
      <c r="G989" s="363">
        <v>54.8</v>
      </c>
      <c r="H989" s="44">
        <v>158503</v>
      </c>
      <c r="I989" s="44">
        <v>41633</v>
      </c>
      <c r="J989" s="44">
        <v>670243.31000000006</v>
      </c>
      <c r="K989" s="242">
        <v>44197</v>
      </c>
      <c r="L989" s="7" t="s">
        <v>7967</v>
      </c>
      <c r="M989" s="101" t="s">
        <v>7984</v>
      </c>
      <c r="N989" s="7" t="s">
        <v>4318</v>
      </c>
      <c r="O989" s="57"/>
      <c r="P989" s="162"/>
      <c r="Q989" s="162" t="s">
        <v>15684</v>
      </c>
      <c r="R989" s="227"/>
      <c r="S989" s="97">
        <v>952108511000860</v>
      </c>
    </row>
    <row r="990" spans="1:19" ht="42" customHeight="1">
      <c r="A990" s="63">
        <v>158</v>
      </c>
      <c r="B990" s="132" t="s">
        <v>7133</v>
      </c>
      <c r="C990" s="143" t="s">
        <v>2364</v>
      </c>
      <c r="D990" s="7" t="s">
        <v>2470</v>
      </c>
      <c r="E990" s="7" t="s">
        <v>4319</v>
      </c>
      <c r="F990" s="574">
        <v>1</v>
      </c>
      <c r="G990" s="363">
        <v>54.6</v>
      </c>
      <c r="H990" s="44">
        <v>158504</v>
      </c>
      <c r="I990" s="44">
        <v>41634</v>
      </c>
      <c r="J990" s="44">
        <v>667551.56999999995</v>
      </c>
      <c r="K990" s="242">
        <v>44197</v>
      </c>
      <c r="L990" s="7" t="s">
        <v>7967</v>
      </c>
      <c r="M990" s="101" t="s">
        <v>7984</v>
      </c>
      <c r="N990" s="7" t="s">
        <v>4320</v>
      </c>
      <c r="O990" s="57"/>
      <c r="P990" s="162"/>
      <c r="Q990" s="162" t="s">
        <v>15686</v>
      </c>
      <c r="R990" s="227"/>
      <c r="S990" s="97">
        <v>952108511000867</v>
      </c>
    </row>
    <row r="991" spans="1:19" ht="44.25" customHeight="1">
      <c r="A991" s="63">
        <v>159</v>
      </c>
      <c r="B991" s="132" t="s">
        <v>7133</v>
      </c>
      <c r="C991" s="143" t="s">
        <v>2364</v>
      </c>
      <c r="D991" s="7" t="s">
        <v>2471</v>
      </c>
      <c r="E991" s="7" t="s">
        <v>4321</v>
      </c>
      <c r="F991" s="574">
        <v>1</v>
      </c>
      <c r="G991" s="363">
        <v>48.3</v>
      </c>
      <c r="H991" s="44">
        <v>159966</v>
      </c>
      <c r="I991" s="44">
        <v>42018</v>
      </c>
      <c r="J991" s="44">
        <v>597654.89</v>
      </c>
      <c r="K991" s="242">
        <v>44197</v>
      </c>
      <c r="L991" s="7" t="s">
        <v>7967</v>
      </c>
      <c r="M991" s="101" t="s">
        <v>7984</v>
      </c>
      <c r="N991" s="7" t="s">
        <v>4135</v>
      </c>
      <c r="O991" s="57"/>
      <c r="P991" s="162"/>
      <c r="Q991" s="162" t="s">
        <v>15688</v>
      </c>
      <c r="R991" s="227"/>
      <c r="S991" s="97">
        <v>952108511000868</v>
      </c>
    </row>
    <row r="992" spans="1:19" ht="47.25" customHeight="1">
      <c r="A992" s="63">
        <v>160</v>
      </c>
      <c r="B992" s="132" t="s">
        <v>7133</v>
      </c>
      <c r="C992" s="143" t="s">
        <v>2363</v>
      </c>
      <c r="D992" s="7" t="s">
        <v>2472</v>
      </c>
      <c r="E992" s="7" t="s">
        <v>4322</v>
      </c>
      <c r="F992" s="574">
        <v>1</v>
      </c>
      <c r="G992" s="363">
        <v>58.5</v>
      </c>
      <c r="H992" s="44">
        <v>145500</v>
      </c>
      <c r="I992" s="44">
        <v>38220</v>
      </c>
      <c r="J992" s="44">
        <v>544184.06999999995</v>
      </c>
      <c r="K992" s="242">
        <v>44197</v>
      </c>
      <c r="L992" s="7" t="s">
        <v>7967</v>
      </c>
      <c r="M992" s="101" t="s">
        <v>7984</v>
      </c>
      <c r="N992" s="7" t="s">
        <v>4323</v>
      </c>
      <c r="O992" s="57"/>
      <c r="P992" s="162"/>
      <c r="Q992" s="162" t="s">
        <v>15689</v>
      </c>
      <c r="R992" s="227"/>
      <c r="S992" s="97">
        <v>952108511000869</v>
      </c>
    </row>
    <row r="993" spans="1:19" ht="45" customHeight="1">
      <c r="A993" s="63">
        <v>161</v>
      </c>
      <c r="B993" s="132" t="s">
        <v>7133</v>
      </c>
      <c r="C993" s="143" t="s">
        <v>2364</v>
      </c>
      <c r="D993" s="7" t="s">
        <v>2472</v>
      </c>
      <c r="E993" s="7" t="s">
        <v>4324</v>
      </c>
      <c r="F993" s="574">
        <v>1</v>
      </c>
      <c r="G993" s="363">
        <v>57.9</v>
      </c>
      <c r="H993" s="44">
        <v>144008</v>
      </c>
      <c r="I993" s="44">
        <v>37838</v>
      </c>
      <c r="J993" s="44">
        <v>538602.68999999994</v>
      </c>
      <c r="K993" s="242">
        <v>44197</v>
      </c>
      <c r="L993" s="7" t="s">
        <v>7967</v>
      </c>
      <c r="M993" s="101" t="s">
        <v>7984</v>
      </c>
      <c r="N993" s="7" t="s">
        <v>4325</v>
      </c>
      <c r="O993" s="57"/>
      <c r="P993" s="162"/>
      <c r="Q993" s="162" t="s">
        <v>15690</v>
      </c>
      <c r="R993" s="227"/>
      <c r="S993" s="97">
        <v>952108511000870</v>
      </c>
    </row>
    <row r="994" spans="1:19" ht="42" customHeight="1">
      <c r="A994" s="63">
        <v>162</v>
      </c>
      <c r="B994" s="132" t="s">
        <v>7133</v>
      </c>
      <c r="C994" s="143" t="s">
        <v>2364</v>
      </c>
      <c r="D994" s="7" t="s">
        <v>2473</v>
      </c>
      <c r="E994" s="7" t="s">
        <v>4326</v>
      </c>
      <c r="F994" s="574">
        <v>1</v>
      </c>
      <c r="G994" s="363">
        <v>64.599999999999994</v>
      </c>
      <c r="H994" s="44">
        <v>133908</v>
      </c>
      <c r="I994" s="44">
        <v>34102</v>
      </c>
      <c r="J994" s="44">
        <v>648540.06999999995</v>
      </c>
      <c r="K994" s="242">
        <v>44197</v>
      </c>
      <c r="L994" s="7" t="s">
        <v>7967</v>
      </c>
      <c r="M994" s="101" t="s">
        <v>7984</v>
      </c>
      <c r="N994" s="7" t="s">
        <v>4327</v>
      </c>
      <c r="O994" s="57"/>
      <c r="P994" s="162"/>
      <c r="Q994" s="162" t="s">
        <v>15691</v>
      </c>
      <c r="R994" s="227"/>
      <c r="S994" s="97">
        <v>952108511000871</v>
      </c>
    </row>
    <row r="995" spans="1:19" ht="47.25" customHeight="1">
      <c r="A995" s="63">
        <v>163</v>
      </c>
      <c r="B995" s="132" t="s">
        <v>7133</v>
      </c>
      <c r="C995" s="143" t="s">
        <v>2363</v>
      </c>
      <c r="D995" s="7" t="s">
        <v>2474</v>
      </c>
      <c r="E995" s="7" t="s">
        <v>4328</v>
      </c>
      <c r="F995" s="574">
        <v>1</v>
      </c>
      <c r="G995" s="363">
        <v>54.8</v>
      </c>
      <c r="H995" s="44">
        <v>155654</v>
      </c>
      <c r="I995" s="44">
        <v>40884</v>
      </c>
      <c r="J995" s="44">
        <v>674264.67</v>
      </c>
      <c r="K995" s="242">
        <v>44197</v>
      </c>
      <c r="L995" s="7" t="s">
        <v>7967</v>
      </c>
      <c r="M995" s="101" t="s">
        <v>7984</v>
      </c>
      <c r="N995" s="7" t="s">
        <v>4329</v>
      </c>
      <c r="O995" s="57"/>
      <c r="P995" s="162"/>
      <c r="Q995" s="162" t="s">
        <v>15687</v>
      </c>
      <c r="R995" s="227"/>
      <c r="S995" s="97">
        <v>952108511000873</v>
      </c>
    </row>
    <row r="996" spans="1:19" ht="44.25" customHeight="1">
      <c r="A996" s="63">
        <v>164</v>
      </c>
      <c r="B996" s="132" t="s">
        <v>7133</v>
      </c>
      <c r="C996" s="143" t="s">
        <v>2363</v>
      </c>
      <c r="D996" s="7" t="s">
        <v>2475</v>
      </c>
      <c r="E996" s="7" t="s">
        <v>4330</v>
      </c>
      <c r="F996" s="574">
        <v>1</v>
      </c>
      <c r="G996" s="363">
        <v>50.4</v>
      </c>
      <c r="H996" s="44">
        <v>138389</v>
      </c>
      <c r="I996" s="44">
        <v>32752</v>
      </c>
      <c r="J996" s="44">
        <v>721254.71</v>
      </c>
      <c r="K996" s="242">
        <v>44197</v>
      </c>
      <c r="L996" s="7" t="s">
        <v>7967</v>
      </c>
      <c r="M996" s="101" t="s">
        <v>7984</v>
      </c>
      <c r="N996" s="7" t="s">
        <v>4331</v>
      </c>
      <c r="O996" s="57" t="s">
        <v>14271</v>
      </c>
      <c r="P996" s="162"/>
      <c r="Q996" s="162" t="s">
        <v>15687</v>
      </c>
      <c r="R996" s="227"/>
      <c r="S996" s="97">
        <v>952108511000874</v>
      </c>
    </row>
    <row r="997" spans="1:19" ht="21.75" customHeight="1">
      <c r="A997" s="63">
        <v>165</v>
      </c>
      <c r="B997" s="132" t="s">
        <v>7133</v>
      </c>
      <c r="C997" s="143" t="s">
        <v>2364</v>
      </c>
      <c r="D997" s="7" t="s">
        <v>2476</v>
      </c>
      <c r="E997" s="7" t="s">
        <v>4332</v>
      </c>
      <c r="F997" s="574">
        <v>1</v>
      </c>
      <c r="G997" s="363">
        <v>59.7</v>
      </c>
      <c r="H997" s="44">
        <v>97874</v>
      </c>
      <c r="I997" s="44">
        <v>54811</v>
      </c>
      <c r="J997" s="44">
        <v>653379.68999999994</v>
      </c>
      <c r="K997" s="242">
        <v>44197</v>
      </c>
      <c r="L997" s="7" t="s">
        <v>7967</v>
      </c>
      <c r="M997" s="101" t="s">
        <v>7984</v>
      </c>
      <c r="N997" s="7" t="s">
        <v>4135</v>
      </c>
      <c r="O997" s="57"/>
      <c r="P997" s="162"/>
      <c r="Q997" s="4299" t="s">
        <v>16309</v>
      </c>
      <c r="R997" s="227"/>
      <c r="S997" s="97">
        <v>952108511000875</v>
      </c>
    </row>
    <row r="998" spans="1:19" ht="21.75" customHeight="1">
      <c r="A998" s="63">
        <v>166</v>
      </c>
      <c r="B998" s="132" t="s">
        <v>7133</v>
      </c>
      <c r="C998" s="143" t="s">
        <v>2364</v>
      </c>
      <c r="D998" s="7" t="s">
        <v>2477</v>
      </c>
      <c r="E998" s="298" t="s">
        <v>4133</v>
      </c>
      <c r="F998" s="574">
        <v>1</v>
      </c>
      <c r="G998" s="363">
        <v>37.299999999999997</v>
      </c>
      <c r="H998" s="44">
        <v>50703</v>
      </c>
      <c r="I998" s="44">
        <v>31948</v>
      </c>
      <c r="J998" s="68">
        <v>0</v>
      </c>
      <c r="K998" s="242">
        <v>44197</v>
      </c>
      <c r="L998" s="7" t="s">
        <v>7967</v>
      </c>
      <c r="M998" s="101" t="s">
        <v>7984</v>
      </c>
      <c r="N998" s="7" t="s">
        <v>4333</v>
      </c>
      <c r="O998" s="57" t="s">
        <v>10272</v>
      </c>
      <c r="P998" s="162"/>
      <c r="Q998" s="4063"/>
      <c r="R998" s="227"/>
      <c r="S998" s="97">
        <v>952108511000877</v>
      </c>
    </row>
    <row r="999" spans="1:19" ht="21.75" customHeight="1">
      <c r="A999" s="63">
        <v>167</v>
      </c>
      <c r="B999" s="132" t="s">
        <v>7133</v>
      </c>
      <c r="C999" s="143" t="s">
        <v>2364</v>
      </c>
      <c r="D999" s="7" t="s">
        <v>2478</v>
      </c>
      <c r="E999" s="298" t="s">
        <v>4133</v>
      </c>
      <c r="F999" s="574">
        <v>1</v>
      </c>
      <c r="G999" s="363">
        <v>70.599999999999994</v>
      </c>
      <c r="H999" s="44">
        <v>233220</v>
      </c>
      <c r="I999" s="44">
        <v>40620</v>
      </c>
      <c r="J999" s="68">
        <v>0</v>
      </c>
      <c r="K999" s="242">
        <v>44197</v>
      </c>
      <c r="L999" s="7" t="s">
        <v>7967</v>
      </c>
      <c r="M999" s="101" t="s">
        <v>7984</v>
      </c>
      <c r="N999" s="7" t="s">
        <v>10085</v>
      </c>
      <c r="O999" s="57"/>
      <c r="P999" s="162"/>
      <c r="Q999" s="4063"/>
      <c r="R999" s="227"/>
      <c r="S999" s="97">
        <v>952108511000878</v>
      </c>
    </row>
    <row r="1000" spans="1:19" ht="21.75" customHeight="1">
      <c r="A1000" s="63">
        <v>168</v>
      </c>
      <c r="B1000" s="132" t="s">
        <v>7133</v>
      </c>
      <c r="C1000" s="143" t="s">
        <v>2364</v>
      </c>
      <c r="D1000" s="7" t="s">
        <v>2479</v>
      </c>
      <c r="E1000" s="7" t="s">
        <v>4334</v>
      </c>
      <c r="F1000" s="574">
        <v>1</v>
      </c>
      <c r="G1000" s="363">
        <v>46.6</v>
      </c>
      <c r="H1000" s="44">
        <v>137550</v>
      </c>
      <c r="I1000" s="44">
        <v>38880</v>
      </c>
      <c r="J1000" s="44">
        <v>626812.37</v>
      </c>
      <c r="K1000" s="242">
        <v>44197</v>
      </c>
      <c r="L1000" s="7" t="s">
        <v>7967</v>
      </c>
      <c r="M1000" s="101" t="s">
        <v>7984</v>
      </c>
      <c r="N1000" s="7" t="s">
        <v>4135</v>
      </c>
      <c r="O1000" s="57"/>
      <c r="P1000" s="162"/>
      <c r="Q1000" s="4063"/>
      <c r="R1000" s="227"/>
      <c r="S1000" s="97">
        <v>952108511000880</v>
      </c>
    </row>
    <row r="1001" spans="1:19" ht="21.75" customHeight="1">
      <c r="A1001" s="63">
        <v>169</v>
      </c>
      <c r="B1001" s="132" t="s">
        <v>7133</v>
      </c>
      <c r="C1001" s="143" t="s">
        <v>2364</v>
      </c>
      <c r="D1001" s="7" t="s">
        <v>2480</v>
      </c>
      <c r="E1001" s="7" t="s">
        <v>4335</v>
      </c>
      <c r="F1001" s="574">
        <v>1</v>
      </c>
      <c r="G1001" s="363">
        <v>65.3</v>
      </c>
      <c r="H1001" s="44">
        <v>138146</v>
      </c>
      <c r="I1001" s="44">
        <v>39048</v>
      </c>
      <c r="J1001" s="44">
        <v>652490.18999999994</v>
      </c>
      <c r="K1001" s="242">
        <v>44197</v>
      </c>
      <c r="L1001" s="7" t="s">
        <v>7967</v>
      </c>
      <c r="M1001" s="101" t="s">
        <v>7984</v>
      </c>
      <c r="N1001" s="7" t="s">
        <v>4135</v>
      </c>
      <c r="O1001" s="57"/>
      <c r="P1001" s="162"/>
      <c r="Q1001" s="4063"/>
      <c r="R1001" s="227"/>
      <c r="S1001" s="97">
        <v>952108511000881</v>
      </c>
    </row>
    <row r="1002" spans="1:19" ht="21.75" customHeight="1">
      <c r="A1002" s="63">
        <v>170</v>
      </c>
      <c r="B1002" s="132" t="s">
        <v>7133</v>
      </c>
      <c r="C1002" s="143" t="s">
        <v>2363</v>
      </c>
      <c r="D1002" s="7" t="s">
        <v>2481</v>
      </c>
      <c r="E1002" s="7" t="s">
        <v>4336</v>
      </c>
      <c r="F1002" s="574">
        <v>1</v>
      </c>
      <c r="G1002" s="363">
        <v>42.1</v>
      </c>
      <c r="H1002" s="44">
        <v>55659</v>
      </c>
      <c r="I1002" s="44">
        <v>37106</v>
      </c>
      <c r="J1002" s="44">
        <v>318329.09000000003</v>
      </c>
      <c r="K1002" s="242">
        <v>44197</v>
      </c>
      <c r="L1002" s="7" t="s">
        <v>7967</v>
      </c>
      <c r="M1002" s="101" t="s">
        <v>7984</v>
      </c>
      <c r="N1002" s="7" t="s">
        <v>6083</v>
      </c>
      <c r="O1002" s="57"/>
      <c r="P1002" s="162"/>
      <c r="Q1002" s="4063"/>
      <c r="R1002" s="227"/>
      <c r="S1002" s="97">
        <v>952108511000882</v>
      </c>
    </row>
    <row r="1003" spans="1:19" ht="21.75" customHeight="1">
      <c r="A1003" s="63">
        <v>171</v>
      </c>
      <c r="B1003" s="132" t="s">
        <v>7133</v>
      </c>
      <c r="C1003" s="143" t="s">
        <v>2355</v>
      </c>
      <c r="D1003" s="7" t="s">
        <v>2482</v>
      </c>
      <c r="E1003" s="7" t="s">
        <v>4337</v>
      </c>
      <c r="F1003" s="574">
        <v>1</v>
      </c>
      <c r="G1003" s="363">
        <v>54.8</v>
      </c>
      <c r="H1003" s="877">
        <v>169700</v>
      </c>
      <c r="I1003" s="44">
        <v>20500</v>
      </c>
      <c r="J1003" s="44">
        <v>803675.75</v>
      </c>
      <c r="K1003" s="242">
        <v>44197</v>
      </c>
      <c r="L1003" s="7" t="s">
        <v>7967</v>
      </c>
      <c r="M1003" s="101" t="s">
        <v>7984</v>
      </c>
      <c r="N1003" s="7" t="s">
        <v>4338</v>
      </c>
      <c r="O1003" s="57"/>
      <c r="P1003" s="162"/>
      <c r="Q1003" s="4063"/>
      <c r="R1003" s="227"/>
      <c r="S1003" s="97">
        <v>952108511000885</v>
      </c>
    </row>
    <row r="1004" spans="1:19" ht="45" customHeight="1">
      <c r="A1004" s="63">
        <v>172</v>
      </c>
      <c r="B1004" s="132" t="s">
        <v>7133</v>
      </c>
      <c r="C1004" s="143" t="s">
        <v>2357</v>
      </c>
      <c r="D1004" s="7" t="s">
        <v>2482</v>
      </c>
      <c r="E1004" s="7" t="s">
        <v>4339</v>
      </c>
      <c r="F1004" s="574">
        <v>1</v>
      </c>
      <c r="G1004" s="363">
        <v>35</v>
      </c>
      <c r="H1004" s="44">
        <v>175600</v>
      </c>
      <c r="I1004" s="44">
        <v>21200</v>
      </c>
      <c r="J1004" s="44">
        <v>832208.61</v>
      </c>
      <c r="K1004" s="242">
        <v>44197</v>
      </c>
      <c r="L1004" s="7" t="s">
        <v>7967</v>
      </c>
      <c r="M1004" s="101" t="s">
        <v>7984</v>
      </c>
      <c r="N1004" s="7" t="s">
        <v>4340</v>
      </c>
      <c r="O1004" s="57"/>
      <c r="P1004" s="162"/>
      <c r="Q1004" s="162" t="s">
        <v>15692</v>
      </c>
      <c r="R1004" s="227"/>
      <c r="S1004" s="97">
        <v>952108511000886</v>
      </c>
    </row>
    <row r="1005" spans="1:19" ht="42" customHeight="1">
      <c r="A1005" s="63">
        <v>174</v>
      </c>
      <c r="B1005" s="132" t="s">
        <v>7133</v>
      </c>
      <c r="C1005" s="143" t="s">
        <v>2375</v>
      </c>
      <c r="D1005" s="7" t="s">
        <v>2482</v>
      </c>
      <c r="E1005" s="7" t="s">
        <v>4342</v>
      </c>
      <c r="F1005" s="574">
        <v>1</v>
      </c>
      <c r="G1005" s="363">
        <v>18.100000000000001</v>
      </c>
      <c r="H1005" s="44">
        <v>88300</v>
      </c>
      <c r="I1005" s="44">
        <v>10700</v>
      </c>
      <c r="J1005" s="44">
        <v>430370.74</v>
      </c>
      <c r="K1005" s="242">
        <v>44197</v>
      </c>
      <c r="L1005" s="7" t="s">
        <v>7967</v>
      </c>
      <c r="M1005" s="101" t="s">
        <v>7984</v>
      </c>
      <c r="N1005" s="7" t="s">
        <v>4135</v>
      </c>
      <c r="O1005" s="57"/>
      <c r="P1005" s="162"/>
      <c r="Q1005" s="162" t="s">
        <v>15693</v>
      </c>
      <c r="R1005" s="227"/>
      <c r="S1005" s="97">
        <v>952108511000890</v>
      </c>
    </row>
    <row r="1006" spans="1:19" ht="46.5" customHeight="1">
      <c r="A1006" s="63">
        <v>175</v>
      </c>
      <c r="B1006" s="132" t="s">
        <v>7133</v>
      </c>
      <c r="C1006" s="143" t="s">
        <v>2363</v>
      </c>
      <c r="D1006" s="7" t="s">
        <v>2485</v>
      </c>
      <c r="E1006" s="7" t="s">
        <v>4343</v>
      </c>
      <c r="F1006" s="574">
        <v>1</v>
      </c>
      <c r="G1006" s="363">
        <v>31.1</v>
      </c>
      <c r="H1006" s="44">
        <v>121824</v>
      </c>
      <c r="I1006" s="44">
        <v>31876</v>
      </c>
      <c r="J1006" s="44">
        <v>414110.99</v>
      </c>
      <c r="K1006" s="242">
        <v>44197</v>
      </c>
      <c r="L1006" s="7" t="s">
        <v>7967</v>
      </c>
      <c r="M1006" s="101" t="s">
        <v>7984</v>
      </c>
      <c r="N1006" s="7" t="s">
        <v>4344</v>
      </c>
      <c r="O1006" s="57"/>
      <c r="P1006" s="162"/>
      <c r="Q1006" s="162" t="s">
        <v>15694</v>
      </c>
      <c r="R1006" s="227"/>
      <c r="S1006" s="97">
        <v>952108511000891</v>
      </c>
    </row>
    <row r="1007" spans="1:19" ht="45" customHeight="1">
      <c r="A1007" s="63">
        <v>176</v>
      </c>
      <c r="B1007" s="132" t="s">
        <v>7133</v>
      </c>
      <c r="C1007" s="143" t="s">
        <v>2363</v>
      </c>
      <c r="D1007" s="7" t="s">
        <v>2486</v>
      </c>
      <c r="E1007" s="7" t="s">
        <v>4345</v>
      </c>
      <c r="F1007" s="574">
        <v>1</v>
      </c>
      <c r="G1007" s="363">
        <v>37.9</v>
      </c>
      <c r="H1007" s="44">
        <v>90072</v>
      </c>
      <c r="I1007" s="120">
        <v>23568</v>
      </c>
      <c r="J1007" s="44">
        <v>497486.85</v>
      </c>
      <c r="K1007" s="242">
        <v>44197</v>
      </c>
      <c r="L1007" s="7" t="s">
        <v>7967</v>
      </c>
      <c r="M1007" s="101" t="s">
        <v>7984</v>
      </c>
      <c r="N1007" s="7" t="s">
        <v>4346</v>
      </c>
      <c r="O1007" s="57"/>
      <c r="P1007" s="162"/>
      <c r="Q1007" s="162" t="s">
        <v>15695</v>
      </c>
      <c r="R1007" s="227"/>
      <c r="S1007" s="97">
        <v>952108511000892</v>
      </c>
    </row>
    <row r="1008" spans="1:19" ht="21.75" customHeight="1">
      <c r="A1008" s="63">
        <v>177</v>
      </c>
      <c r="B1008" s="132" t="s">
        <v>7133</v>
      </c>
      <c r="C1008" s="143" t="s">
        <v>2358</v>
      </c>
      <c r="D1008" s="7" t="s">
        <v>2487</v>
      </c>
      <c r="E1008" s="7" t="s">
        <v>4347</v>
      </c>
      <c r="F1008" s="574">
        <v>1</v>
      </c>
      <c r="G1008" s="363">
        <v>32.799999999999997</v>
      </c>
      <c r="H1008" s="44">
        <v>60100</v>
      </c>
      <c r="I1008" s="44">
        <v>17711</v>
      </c>
      <c r="J1008" s="44">
        <v>413446.21</v>
      </c>
      <c r="K1008" s="242">
        <v>44197</v>
      </c>
      <c r="L1008" s="7" t="s">
        <v>7967</v>
      </c>
      <c r="M1008" s="101" t="s">
        <v>7984</v>
      </c>
      <c r="N1008" s="7" t="s">
        <v>4348</v>
      </c>
      <c r="O1008" s="57"/>
      <c r="P1008" s="162"/>
      <c r="Q1008" s="4295" t="s">
        <v>15696</v>
      </c>
      <c r="R1008" s="227"/>
      <c r="S1008" s="97">
        <v>952108511000893</v>
      </c>
    </row>
    <row r="1009" spans="1:19" ht="42" customHeight="1">
      <c r="A1009" s="63">
        <v>179</v>
      </c>
      <c r="B1009" s="132" t="s">
        <v>7133</v>
      </c>
      <c r="C1009" s="143" t="s">
        <v>2364</v>
      </c>
      <c r="D1009" s="7" t="s">
        <v>2488</v>
      </c>
      <c r="E1009" s="7" t="s">
        <v>4349</v>
      </c>
      <c r="F1009" s="574">
        <v>1</v>
      </c>
      <c r="G1009" s="363">
        <v>53.1</v>
      </c>
      <c r="H1009" s="44">
        <v>92715</v>
      </c>
      <c r="I1009" s="44">
        <v>26578</v>
      </c>
      <c r="J1009" s="44">
        <v>699326.49</v>
      </c>
      <c r="K1009" s="242">
        <v>44197</v>
      </c>
      <c r="L1009" s="7" t="s">
        <v>7967</v>
      </c>
      <c r="M1009" s="101" t="s">
        <v>7984</v>
      </c>
      <c r="N1009" s="7" t="s">
        <v>4350</v>
      </c>
      <c r="O1009" s="57"/>
      <c r="P1009" s="162"/>
      <c r="Q1009" s="162" t="s">
        <v>15697</v>
      </c>
      <c r="R1009" s="227"/>
      <c r="S1009" s="97">
        <v>952108511000895</v>
      </c>
    </row>
    <row r="1010" spans="1:19" ht="21.75" customHeight="1">
      <c r="A1010" s="63">
        <v>180</v>
      </c>
      <c r="B1010" s="132" t="s">
        <v>7133</v>
      </c>
      <c r="C1010" s="143" t="s">
        <v>2404</v>
      </c>
      <c r="D1010" s="7" t="s">
        <v>2489</v>
      </c>
      <c r="E1010" s="7" t="s">
        <v>4351</v>
      </c>
      <c r="F1010" s="574">
        <v>1</v>
      </c>
      <c r="G1010" s="363">
        <v>43.1</v>
      </c>
      <c r="H1010" s="44">
        <v>62587</v>
      </c>
      <c r="I1010" s="44">
        <v>19444</v>
      </c>
      <c r="J1010" s="44">
        <v>894896.71</v>
      </c>
      <c r="K1010" s="242">
        <v>44197</v>
      </c>
      <c r="L1010" s="7" t="s">
        <v>7967</v>
      </c>
      <c r="M1010" s="101" t="s">
        <v>7984</v>
      </c>
      <c r="N1010" s="7" t="s">
        <v>4352</v>
      </c>
      <c r="O1010" s="57"/>
      <c r="P1010" s="162"/>
      <c r="Q1010" s="4063"/>
      <c r="R1010" s="227"/>
      <c r="S1010" s="97">
        <v>952108511000897</v>
      </c>
    </row>
    <row r="1011" spans="1:19" ht="45" customHeight="1">
      <c r="A1011" s="63">
        <v>181</v>
      </c>
      <c r="B1011" s="132" t="s">
        <v>7133</v>
      </c>
      <c r="C1011" s="143" t="s">
        <v>2407</v>
      </c>
      <c r="D1011" s="7" t="s">
        <v>2489</v>
      </c>
      <c r="E1011" s="7" t="s">
        <v>4353</v>
      </c>
      <c r="F1011" s="574">
        <v>1</v>
      </c>
      <c r="G1011" s="363">
        <v>44.9</v>
      </c>
      <c r="H1011" s="44">
        <v>65202</v>
      </c>
      <c r="I1011" s="44">
        <v>20254</v>
      </c>
      <c r="J1011" s="44">
        <v>932270.59</v>
      </c>
      <c r="K1011" s="242">
        <v>44197</v>
      </c>
      <c r="L1011" s="7" t="s">
        <v>7967</v>
      </c>
      <c r="M1011" s="101" t="s">
        <v>7984</v>
      </c>
      <c r="N1011" s="7" t="s">
        <v>4354</v>
      </c>
      <c r="O1011" s="57" t="s">
        <v>8661</v>
      </c>
      <c r="P1011" s="162"/>
      <c r="Q1011" s="162" t="s">
        <v>15698</v>
      </c>
      <c r="R1011" s="227"/>
      <c r="S1011" s="97">
        <v>952108511000433</v>
      </c>
    </row>
    <row r="1012" spans="1:19" ht="43.5" customHeight="1">
      <c r="A1012" s="63">
        <v>183</v>
      </c>
      <c r="B1012" s="132" t="s">
        <v>7133</v>
      </c>
      <c r="C1012" s="143" t="s">
        <v>2491</v>
      </c>
      <c r="D1012" s="7" t="s">
        <v>2490</v>
      </c>
      <c r="E1012" s="7" t="s">
        <v>4355</v>
      </c>
      <c r="F1012" s="574">
        <v>1</v>
      </c>
      <c r="G1012" s="363">
        <v>43</v>
      </c>
      <c r="H1012" s="44">
        <v>128306</v>
      </c>
      <c r="I1012" s="44">
        <v>31312</v>
      </c>
      <c r="J1012" s="44">
        <v>940997.86</v>
      </c>
      <c r="K1012" s="242">
        <v>44197</v>
      </c>
      <c r="L1012" s="7" t="s">
        <v>7967</v>
      </c>
      <c r="M1012" s="101" t="s">
        <v>7984</v>
      </c>
      <c r="N1012" s="7" t="s">
        <v>4356</v>
      </c>
      <c r="O1012" s="57"/>
      <c r="P1012" s="162"/>
      <c r="Q1012" s="162" t="s">
        <v>15699</v>
      </c>
      <c r="R1012" s="227"/>
      <c r="S1012" s="97">
        <v>952108511000436</v>
      </c>
    </row>
    <row r="1013" spans="1:19" ht="21.75" customHeight="1">
      <c r="A1013" s="63">
        <v>184</v>
      </c>
      <c r="B1013" s="132" t="s">
        <v>7133</v>
      </c>
      <c r="C1013" s="143" t="s">
        <v>2379</v>
      </c>
      <c r="D1013" s="7" t="s">
        <v>2492</v>
      </c>
      <c r="E1013" s="298" t="s">
        <v>4133</v>
      </c>
      <c r="F1013" s="574">
        <v>1</v>
      </c>
      <c r="G1013" s="363">
        <v>15</v>
      </c>
      <c r="H1013" s="44">
        <v>29393</v>
      </c>
      <c r="I1013" s="44">
        <v>11835</v>
      </c>
      <c r="J1013" s="68">
        <v>0</v>
      </c>
      <c r="K1013" s="242">
        <v>44197</v>
      </c>
      <c r="L1013" s="7" t="s">
        <v>7967</v>
      </c>
      <c r="M1013" s="101" t="s">
        <v>7984</v>
      </c>
      <c r="N1013" s="7" t="s">
        <v>4135</v>
      </c>
      <c r="O1013" s="57"/>
      <c r="P1013" s="162"/>
      <c r="R1013" s="227"/>
      <c r="S1013" s="97">
        <v>952108511000437</v>
      </c>
    </row>
    <row r="1014" spans="1:19" ht="21.75" customHeight="1">
      <c r="A1014" s="63">
        <v>185</v>
      </c>
      <c r="B1014" s="132" t="s">
        <v>7133</v>
      </c>
      <c r="C1014" s="143" t="s">
        <v>2493</v>
      </c>
      <c r="D1014" s="7" t="s">
        <v>2492</v>
      </c>
      <c r="E1014" s="298" t="s">
        <v>4133</v>
      </c>
      <c r="F1014" s="574">
        <v>1</v>
      </c>
      <c r="G1014" s="363">
        <v>14.9</v>
      </c>
      <c r="H1014" s="44">
        <v>29197</v>
      </c>
      <c r="I1014" s="44">
        <v>11756</v>
      </c>
      <c r="J1014" s="68">
        <v>0</v>
      </c>
      <c r="K1014" s="242">
        <v>44197</v>
      </c>
      <c r="L1014" s="7" t="s">
        <v>7967</v>
      </c>
      <c r="M1014" s="101" t="s">
        <v>7984</v>
      </c>
      <c r="N1014" s="7" t="s">
        <v>4135</v>
      </c>
      <c r="O1014" s="57"/>
      <c r="P1014" s="162"/>
      <c r="Q1014" s="4067"/>
      <c r="R1014" s="227"/>
      <c r="S1014" s="97">
        <v>952108511000439</v>
      </c>
    </row>
    <row r="1015" spans="1:19" ht="21.75" customHeight="1">
      <c r="A1015" s="63">
        <v>186</v>
      </c>
      <c r="B1015" s="132" t="s">
        <v>7133</v>
      </c>
      <c r="C1015" s="143" t="s">
        <v>2494</v>
      </c>
      <c r="D1015" s="7" t="s">
        <v>2492</v>
      </c>
      <c r="E1015" s="298" t="s">
        <v>4133</v>
      </c>
      <c r="F1015" s="574">
        <v>1</v>
      </c>
      <c r="G1015" s="363">
        <v>38.700000000000003</v>
      </c>
      <c r="H1015" s="44">
        <v>75900</v>
      </c>
      <c r="I1015" s="44">
        <v>30500</v>
      </c>
      <c r="J1015" s="68">
        <v>0</v>
      </c>
      <c r="K1015" s="242">
        <v>44197</v>
      </c>
      <c r="L1015" s="7" t="s">
        <v>7967</v>
      </c>
      <c r="M1015" s="101" t="s">
        <v>7984</v>
      </c>
      <c r="N1015" s="7" t="s">
        <v>4357</v>
      </c>
      <c r="O1015" s="57"/>
      <c r="P1015" s="162"/>
      <c r="Q1015" s="162"/>
      <c r="R1015" s="227"/>
      <c r="S1015" s="97">
        <v>952108511000438</v>
      </c>
    </row>
    <row r="1016" spans="1:19" ht="21.75" customHeight="1">
      <c r="A1016" s="63">
        <v>187</v>
      </c>
      <c r="B1016" s="132" t="s">
        <v>7133</v>
      </c>
      <c r="C1016" s="143" t="s">
        <v>2495</v>
      </c>
      <c r="D1016" s="7" t="s">
        <v>2492</v>
      </c>
      <c r="E1016" s="298" t="s">
        <v>4133</v>
      </c>
      <c r="F1016" s="574">
        <v>1</v>
      </c>
      <c r="G1016" s="363">
        <v>29.9</v>
      </c>
      <c r="H1016" s="44">
        <v>58600</v>
      </c>
      <c r="I1016" s="44">
        <v>23500</v>
      </c>
      <c r="J1016" s="68">
        <v>0</v>
      </c>
      <c r="K1016" s="242">
        <v>44197</v>
      </c>
      <c r="L1016" s="7" t="s">
        <v>7967</v>
      </c>
      <c r="M1016" s="101" t="s">
        <v>7984</v>
      </c>
      <c r="N1016" s="7" t="s">
        <v>4358</v>
      </c>
      <c r="O1016" s="57"/>
      <c r="P1016" s="162"/>
      <c r="Q1016" s="162"/>
      <c r="R1016" s="227"/>
      <c r="S1016" s="97">
        <v>952108511000440</v>
      </c>
    </row>
    <row r="1017" spans="1:19" ht="21.75" customHeight="1">
      <c r="A1017" s="63">
        <v>188</v>
      </c>
      <c r="B1017" s="132" t="s">
        <v>7133</v>
      </c>
      <c r="C1017" s="143" t="s">
        <v>2496</v>
      </c>
      <c r="D1017" s="7" t="s">
        <v>2492</v>
      </c>
      <c r="E1017" s="298" t="s">
        <v>4133</v>
      </c>
      <c r="F1017" s="574">
        <v>1</v>
      </c>
      <c r="G1017" s="363">
        <v>27.8</v>
      </c>
      <c r="H1017" s="44">
        <v>54500</v>
      </c>
      <c r="I1017" s="44">
        <v>21900</v>
      </c>
      <c r="J1017" s="68">
        <v>0</v>
      </c>
      <c r="K1017" s="242">
        <v>44197</v>
      </c>
      <c r="L1017" s="7" t="s">
        <v>7967</v>
      </c>
      <c r="M1017" s="101" t="s">
        <v>7984</v>
      </c>
      <c r="N1017" s="7" t="s">
        <v>14542</v>
      </c>
      <c r="O1017" s="57"/>
      <c r="P1017" s="162"/>
      <c r="Q1017" s="162"/>
      <c r="R1017" s="227"/>
      <c r="S1017" s="97">
        <v>952108511000441</v>
      </c>
    </row>
    <row r="1018" spans="1:19" ht="21.75" customHeight="1">
      <c r="A1018" s="63">
        <v>189</v>
      </c>
      <c r="B1018" s="132" t="s">
        <v>7133</v>
      </c>
      <c r="C1018" s="143" t="s">
        <v>2497</v>
      </c>
      <c r="D1018" s="7" t="s">
        <v>2492</v>
      </c>
      <c r="E1018" s="298" t="s">
        <v>4133</v>
      </c>
      <c r="F1018" s="574">
        <v>1</v>
      </c>
      <c r="G1018" s="363">
        <v>14.7</v>
      </c>
      <c r="H1018" s="44">
        <v>28800</v>
      </c>
      <c r="I1018" s="44">
        <v>11500</v>
      </c>
      <c r="J1018" s="68">
        <v>0</v>
      </c>
      <c r="K1018" s="242">
        <v>44197</v>
      </c>
      <c r="L1018" s="7" t="s">
        <v>7967</v>
      </c>
      <c r="M1018" s="101" t="s">
        <v>7984</v>
      </c>
      <c r="N1018" s="7" t="s">
        <v>4359</v>
      </c>
      <c r="O1018" s="57"/>
      <c r="P1018" s="162"/>
      <c r="Q1018" s="162"/>
      <c r="R1018" s="227"/>
      <c r="S1018" s="97">
        <v>952108511000442</v>
      </c>
    </row>
    <row r="1019" spans="1:19" ht="21.75" customHeight="1">
      <c r="A1019" s="63">
        <v>190</v>
      </c>
      <c r="B1019" s="132" t="s">
        <v>7133</v>
      </c>
      <c r="C1019" s="143" t="s">
        <v>2498</v>
      </c>
      <c r="D1019" s="7" t="s">
        <v>2492</v>
      </c>
      <c r="E1019" s="298" t="s">
        <v>4133</v>
      </c>
      <c r="F1019" s="574">
        <v>1</v>
      </c>
      <c r="G1019" s="363">
        <v>42.2</v>
      </c>
      <c r="H1019" s="44">
        <v>82800</v>
      </c>
      <c r="I1019" s="44">
        <v>33200</v>
      </c>
      <c r="J1019" s="68">
        <v>0</v>
      </c>
      <c r="K1019" s="242">
        <v>44197</v>
      </c>
      <c r="L1019" s="7" t="s">
        <v>7967</v>
      </c>
      <c r="M1019" s="101" t="s">
        <v>7984</v>
      </c>
      <c r="N1019" s="7" t="s">
        <v>4360</v>
      </c>
      <c r="O1019" s="57"/>
      <c r="P1019" s="162"/>
      <c r="Q1019" s="162"/>
      <c r="R1019" s="227"/>
      <c r="S1019" s="97">
        <v>952108511000443</v>
      </c>
    </row>
    <row r="1020" spans="1:19" ht="21.75" customHeight="1">
      <c r="A1020" s="63">
        <v>191</v>
      </c>
      <c r="B1020" s="132" t="s">
        <v>7133</v>
      </c>
      <c r="C1020" s="143" t="s">
        <v>2499</v>
      </c>
      <c r="D1020" s="7" t="s">
        <v>2492</v>
      </c>
      <c r="E1020" s="298" t="s">
        <v>4133</v>
      </c>
      <c r="F1020" s="574">
        <v>1</v>
      </c>
      <c r="G1020" s="363">
        <v>30.6</v>
      </c>
      <c r="H1020" s="44">
        <v>60000</v>
      </c>
      <c r="I1020" s="44">
        <v>24100</v>
      </c>
      <c r="J1020" s="68">
        <v>0</v>
      </c>
      <c r="K1020" s="242">
        <v>44197</v>
      </c>
      <c r="L1020" s="7" t="s">
        <v>7967</v>
      </c>
      <c r="M1020" s="101" t="s">
        <v>7984</v>
      </c>
      <c r="N1020" s="7" t="s">
        <v>4361</v>
      </c>
      <c r="O1020" s="57"/>
      <c r="P1020" s="162"/>
      <c r="Q1020" s="162"/>
      <c r="R1020" s="227"/>
      <c r="S1020" s="97">
        <v>952108511000444</v>
      </c>
    </row>
    <row r="1021" spans="1:19" ht="21.75" customHeight="1">
      <c r="A1021" s="63">
        <v>192</v>
      </c>
      <c r="B1021" s="132" t="s">
        <v>7133</v>
      </c>
      <c r="C1021" s="143" t="s">
        <v>2385</v>
      </c>
      <c r="D1021" s="7" t="s">
        <v>2492</v>
      </c>
      <c r="E1021" s="298" t="s">
        <v>4133</v>
      </c>
      <c r="F1021" s="574">
        <v>1</v>
      </c>
      <c r="G1021" s="363">
        <v>15.9</v>
      </c>
      <c r="H1021" s="44">
        <v>31200</v>
      </c>
      <c r="I1021" s="44">
        <v>12500</v>
      </c>
      <c r="J1021" s="68">
        <v>0</v>
      </c>
      <c r="K1021" s="242">
        <v>44197</v>
      </c>
      <c r="L1021" s="7" t="s">
        <v>7967</v>
      </c>
      <c r="M1021" s="101" t="s">
        <v>7984</v>
      </c>
      <c r="N1021" s="7" t="s">
        <v>4362</v>
      </c>
      <c r="O1021" s="57"/>
      <c r="P1021" s="162"/>
      <c r="Q1021" s="162"/>
      <c r="R1021" s="227"/>
      <c r="S1021" s="97">
        <v>952108511000445</v>
      </c>
    </row>
    <row r="1022" spans="1:19" ht="21.75" customHeight="1">
      <c r="A1022" s="63">
        <v>193</v>
      </c>
      <c r="B1022" s="132" t="s">
        <v>7133</v>
      </c>
      <c r="C1022" s="143" t="s">
        <v>2500</v>
      </c>
      <c r="D1022" s="7" t="s">
        <v>2492</v>
      </c>
      <c r="E1022" s="298" t="s">
        <v>4133</v>
      </c>
      <c r="F1022" s="574">
        <v>1</v>
      </c>
      <c r="G1022" s="363">
        <v>14.9</v>
      </c>
      <c r="H1022" s="44">
        <v>29200</v>
      </c>
      <c r="I1022" s="44">
        <v>11700</v>
      </c>
      <c r="J1022" s="68">
        <v>0</v>
      </c>
      <c r="K1022" s="242">
        <v>44197</v>
      </c>
      <c r="L1022" s="7" t="s">
        <v>7967</v>
      </c>
      <c r="M1022" s="101" t="s">
        <v>7984</v>
      </c>
      <c r="N1022" s="7" t="s">
        <v>4363</v>
      </c>
      <c r="O1022" s="57"/>
      <c r="P1022" s="162"/>
      <c r="Q1022" s="162"/>
      <c r="R1022" s="227"/>
      <c r="S1022" s="97">
        <v>952108511000446</v>
      </c>
    </row>
    <row r="1023" spans="1:19" ht="21.75" customHeight="1">
      <c r="A1023" s="63">
        <v>194</v>
      </c>
      <c r="B1023" s="132" t="s">
        <v>7133</v>
      </c>
      <c r="C1023" s="143" t="s">
        <v>2501</v>
      </c>
      <c r="D1023" s="7" t="s">
        <v>2492</v>
      </c>
      <c r="E1023" s="298" t="s">
        <v>4133</v>
      </c>
      <c r="F1023" s="574">
        <v>1</v>
      </c>
      <c r="G1023" s="363">
        <v>23.3</v>
      </c>
      <c r="H1023" s="44">
        <v>45700</v>
      </c>
      <c r="I1023" s="44">
        <v>18300</v>
      </c>
      <c r="J1023" s="68">
        <v>0</v>
      </c>
      <c r="K1023" s="242">
        <v>44197</v>
      </c>
      <c r="L1023" s="7" t="s">
        <v>7967</v>
      </c>
      <c r="M1023" s="101" t="s">
        <v>7984</v>
      </c>
      <c r="N1023" s="7" t="s">
        <v>4364</v>
      </c>
      <c r="O1023" s="57"/>
      <c r="P1023" s="162"/>
      <c r="Q1023" s="162"/>
      <c r="R1023" s="227"/>
      <c r="S1023" s="97">
        <v>952108511000447</v>
      </c>
    </row>
    <row r="1024" spans="1:19" ht="21.75" customHeight="1">
      <c r="A1024" s="63">
        <v>195</v>
      </c>
      <c r="B1024" s="132" t="s">
        <v>7133</v>
      </c>
      <c r="C1024" s="143" t="s">
        <v>2502</v>
      </c>
      <c r="D1024" s="7" t="s">
        <v>2492</v>
      </c>
      <c r="E1024" s="298" t="s">
        <v>4133</v>
      </c>
      <c r="F1024" s="574">
        <v>1</v>
      </c>
      <c r="G1024" s="363">
        <v>14.9</v>
      </c>
      <c r="H1024" s="44">
        <v>29200</v>
      </c>
      <c r="I1024" s="44">
        <v>11700</v>
      </c>
      <c r="J1024" s="68">
        <v>0</v>
      </c>
      <c r="K1024" s="242">
        <v>44197</v>
      </c>
      <c r="L1024" s="7" t="s">
        <v>7967</v>
      </c>
      <c r="M1024" s="101" t="s">
        <v>7984</v>
      </c>
      <c r="N1024" s="7" t="s">
        <v>4365</v>
      </c>
      <c r="O1024" s="57"/>
      <c r="P1024" s="162"/>
      <c r="Q1024" s="162"/>
      <c r="R1024" s="227"/>
      <c r="S1024" s="97">
        <v>952108511000448</v>
      </c>
    </row>
    <row r="1025" spans="1:19" ht="21.75" customHeight="1">
      <c r="A1025" s="63">
        <v>196</v>
      </c>
      <c r="B1025" s="132" t="s">
        <v>7133</v>
      </c>
      <c r="C1025" s="143" t="s">
        <v>2503</v>
      </c>
      <c r="D1025" s="7" t="s">
        <v>2492</v>
      </c>
      <c r="E1025" s="298" t="s">
        <v>4133</v>
      </c>
      <c r="F1025" s="574">
        <v>1</v>
      </c>
      <c r="G1025" s="363">
        <v>14.6</v>
      </c>
      <c r="H1025" s="44">
        <v>28600</v>
      </c>
      <c r="I1025" s="44">
        <v>11500</v>
      </c>
      <c r="J1025" s="68">
        <v>0</v>
      </c>
      <c r="K1025" s="242">
        <v>44197</v>
      </c>
      <c r="L1025" s="7" t="s">
        <v>7967</v>
      </c>
      <c r="M1025" s="101" t="s">
        <v>7984</v>
      </c>
      <c r="N1025" s="7" t="s">
        <v>4366</v>
      </c>
      <c r="O1025" s="57"/>
      <c r="P1025" s="162"/>
      <c r="Q1025" s="162"/>
      <c r="R1025" s="227"/>
      <c r="S1025" s="97">
        <v>952108511000449</v>
      </c>
    </row>
    <row r="1026" spans="1:19" ht="21.75" customHeight="1">
      <c r="A1026" s="63">
        <v>197</v>
      </c>
      <c r="B1026" s="132" t="s">
        <v>7133</v>
      </c>
      <c r="C1026" s="143" t="s">
        <v>2386</v>
      </c>
      <c r="D1026" s="7" t="s">
        <v>2492</v>
      </c>
      <c r="E1026" s="298" t="s">
        <v>4133</v>
      </c>
      <c r="F1026" s="574">
        <v>1</v>
      </c>
      <c r="G1026" s="363">
        <v>25.6</v>
      </c>
      <c r="H1026" s="44">
        <v>50300</v>
      </c>
      <c r="I1026" s="44">
        <v>20200</v>
      </c>
      <c r="J1026" s="68">
        <v>0</v>
      </c>
      <c r="K1026" s="242">
        <v>44197</v>
      </c>
      <c r="L1026" s="7" t="s">
        <v>7967</v>
      </c>
      <c r="M1026" s="101" t="s">
        <v>7984</v>
      </c>
      <c r="N1026" s="7" t="s">
        <v>4367</v>
      </c>
      <c r="O1026" s="57"/>
      <c r="P1026" s="162"/>
      <c r="Q1026" s="162"/>
      <c r="R1026" s="227"/>
      <c r="S1026" s="97">
        <v>952108511000450</v>
      </c>
    </row>
    <row r="1027" spans="1:19" ht="21.75" customHeight="1">
      <c r="A1027" s="63">
        <v>198</v>
      </c>
      <c r="B1027" s="132" t="s">
        <v>7133</v>
      </c>
      <c r="C1027" s="143" t="s">
        <v>2504</v>
      </c>
      <c r="D1027" s="7" t="s">
        <v>2492</v>
      </c>
      <c r="E1027" s="298" t="s">
        <v>4133</v>
      </c>
      <c r="F1027" s="574">
        <v>1</v>
      </c>
      <c r="G1027" s="363">
        <v>15.2</v>
      </c>
      <c r="H1027" s="44">
        <v>29800</v>
      </c>
      <c r="I1027" s="44">
        <v>12000</v>
      </c>
      <c r="J1027" s="68">
        <v>0</v>
      </c>
      <c r="K1027" s="242">
        <v>44197</v>
      </c>
      <c r="L1027" s="7" t="s">
        <v>7967</v>
      </c>
      <c r="M1027" s="101" t="s">
        <v>7984</v>
      </c>
      <c r="N1027" s="7" t="s">
        <v>4368</v>
      </c>
      <c r="O1027" s="57"/>
      <c r="P1027" s="162"/>
      <c r="Q1027" s="162"/>
      <c r="R1027" s="227"/>
      <c r="S1027" s="97">
        <v>952108511000451</v>
      </c>
    </row>
    <row r="1028" spans="1:19" s="1624" customFormat="1" ht="21.75" customHeight="1">
      <c r="A1028" s="1638">
        <v>199</v>
      </c>
      <c r="B1028" s="2668" t="s">
        <v>7133</v>
      </c>
      <c r="C1028" s="1654" t="s">
        <v>2505</v>
      </c>
      <c r="D1028" s="2666" t="s">
        <v>2492</v>
      </c>
      <c r="E1028" s="2658" t="s">
        <v>4133</v>
      </c>
      <c r="F1028" s="2661">
        <v>1</v>
      </c>
      <c r="G1028" s="2714">
        <v>270.8</v>
      </c>
      <c r="H1028" s="2683">
        <v>0</v>
      </c>
      <c r="I1028" s="2683">
        <v>0</v>
      </c>
      <c r="J1028" s="2679">
        <v>0</v>
      </c>
      <c r="K1028" s="2665">
        <v>44197</v>
      </c>
      <c r="L1028" s="2666" t="s">
        <v>7967</v>
      </c>
      <c r="M1028" s="2667" t="s">
        <v>7984</v>
      </c>
      <c r="N1028" s="2666" t="s">
        <v>8324</v>
      </c>
      <c r="O1028" s="2668"/>
      <c r="P1028" s="2680"/>
      <c r="Q1028" s="2680"/>
      <c r="R1028" s="2710"/>
      <c r="S1028" s="2682" t="s">
        <v>5240</v>
      </c>
    </row>
    <row r="1029" spans="1:19" ht="21.75" customHeight="1">
      <c r="A1029" s="63">
        <v>200</v>
      </c>
      <c r="B1029" s="57" t="s">
        <v>7133</v>
      </c>
      <c r="C1029" s="93" t="s">
        <v>2483</v>
      </c>
      <c r="D1029" s="7" t="s">
        <v>2506</v>
      </c>
      <c r="E1029" s="320" t="s">
        <v>4369</v>
      </c>
      <c r="F1029" s="574">
        <v>1</v>
      </c>
      <c r="G1029" s="363">
        <v>30.6</v>
      </c>
      <c r="H1029" s="44">
        <v>0</v>
      </c>
      <c r="I1029" s="44">
        <v>0</v>
      </c>
      <c r="J1029" s="44">
        <v>702537.05</v>
      </c>
      <c r="K1029" s="242">
        <v>44197</v>
      </c>
      <c r="L1029" s="7" t="s">
        <v>7967</v>
      </c>
      <c r="M1029" s="101" t="s">
        <v>7984</v>
      </c>
      <c r="N1029" s="7" t="s">
        <v>4370</v>
      </c>
      <c r="O1029" s="57"/>
      <c r="P1029" s="162"/>
      <c r="Q1029" s="162" t="s">
        <v>16331</v>
      </c>
      <c r="R1029" s="227"/>
      <c r="S1029" s="108"/>
    </row>
    <row r="1030" spans="1:19" ht="21.75" customHeight="1">
      <c r="A1030" s="63">
        <v>203</v>
      </c>
      <c r="B1030" s="132" t="s">
        <v>7133</v>
      </c>
      <c r="C1030" s="143" t="s">
        <v>2363</v>
      </c>
      <c r="D1030" s="7" t="s">
        <v>4371</v>
      </c>
      <c r="E1030" s="320" t="s">
        <v>4372</v>
      </c>
      <c r="F1030" s="574">
        <v>1</v>
      </c>
      <c r="G1030" s="363">
        <v>68.900000000000006</v>
      </c>
      <c r="H1030" s="44">
        <v>57194</v>
      </c>
      <c r="I1030" s="44">
        <v>28869</v>
      </c>
      <c r="J1030" s="44">
        <v>400216.91</v>
      </c>
      <c r="K1030" s="242">
        <v>44197</v>
      </c>
      <c r="L1030" s="7" t="s">
        <v>7967</v>
      </c>
      <c r="M1030" s="101" t="s">
        <v>7984</v>
      </c>
      <c r="N1030" s="7" t="s">
        <v>4135</v>
      </c>
      <c r="O1030" s="57"/>
      <c r="P1030" s="162"/>
      <c r="Q1030" s="4063"/>
      <c r="R1030" s="227"/>
      <c r="S1030" s="97">
        <v>952108511000456</v>
      </c>
    </row>
    <row r="1031" spans="1:19" ht="21.75" customHeight="1">
      <c r="A1031" s="63">
        <v>205</v>
      </c>
      <c r="B1031" s="132" t="s">
        <v>7133</v>
      </c>
      <c r="C1031" s="143" t="s">
        <v>2364</v>
      </c>
      <c r="D1031" s="7" t="s">
        <v>8499</v>
      </c>
      <c r="E1031" s="298" t="s">
        <v>4133</v>
      </c>
      <c r="F1031" s="574">
        <v>1</v>
      </c>
      <c r="G1031" s="363">
        <v>66.099999999999994</v>
      </c>
      <c r="H1031" s="44">
        <v>53417</v>
      </c>
      <c r="I1031" s="44">
        <v>8912</v>
      </c>
      <c r="J1031" s="68">
        <v>0</v>
      </c>
      <c r="K1031" s="242">
        <v>44197</v>
      </c>
      <c r="L1031" s="7" t="s">
        <v>7967</v>
      </c>
      <c r="M1031" s="101" t="s">
        <v>7984</v>
      </c>
      <c r="N1031" s="7" t="s">
        <v>4373</v>
      </c>
      <c r="O1031" s="57" t="s">
        <v>14126</v>
      </c>
      <c r="P1031" s="162" t="s">
        <v>14127</v>
      </c>
      <c r="Q1031" s="162"/>
      <c r="R1031" s="227"/>
      <c r="S1031" s="97">
        <v>952108511000458</v>
      </c>
    </row>
    <row r="1032" spans="1:19" ht="21.75" customHeight="1">
      <c r="A1032" s="63">
        <v>206</v>
      </c>
      <c r="B1032" s="132" t="s">
        <v>7133</v>
      </c>
      <c r="C1032" s="143" t="s">
        <v>2364</v>
      </c>
      <c r="D1032" s="7" t="s">
        <v>2509</v>
      </c>
      <c r="E1032" s="320" t="s">
        <v>4374</v>
      </c>
      <c r="F1032" s="574">
        <v>1</v>
      </c>
      <c r="G1032" s="363">
        <v>66.8</v>
      </c>
      <c r="H1032" s="44">
        <v>844132</v>
      </c>
      <c r="I1032" s="44">
        <v>406875</v>
      </c>
      <c r="J1032" s="44">
        <v>598157.99</v>
      </c>
      <c r="K1032" s="242">
        <v>44197</v>
      </c>
      <c r="L1032" s="7" t="s">
        <v>7967</v>
      </c>
      <c r="M1032" s="101" t="s">
        <v>7984</v>
      </c>
      <c r="N1032" s="7" t="s">
        <v>4135</v>
      </c>
      <c r="O1032" s="57" t="s">
        <v>8628</v>
      </c>
      <c r="P1032" s="162"/>
      <c r="Q1032" s="4063"/>
      <c r="R1032" s="227"/>
      <c r="S1032" s="97">
        <v>952108511000459</v>
      </c>
    </row>
    <row r="1033" spans="1:19" ht="21.75" customHeight="1">
      <c r="A1033" s="63">
        <v>207</v>
      </c>
      <c r="B1033" s="132" t="s">
        <v>7133</v>
      </c>
      <c r="C1033" s="93" t="s">
        <v>2363</v>
      </c>
      <c r="D1033" s="7" t="s">
        <v>2510</v>
      </c>
      <c r="E1033" s="298" t="s">
        <v>4133</v>
      </c>
      <c r="F1033" s="574">
        <v>1</v>
      </c>
      <c r="G1033" s="363">
        <v>30.7</v>
      </c>
      <c r="H1033" s="44">
        <v>38981</v>
      </c>
      <c r="I1033" s="44">
        <v>37675</v>
      </c>
      <c r="J1033" s="68">
        <v>0</v>
      </c>
      <c r="K1033" s="242">
        <v>44197</v>
      </c>
      <c r="L1033" s="7" t="s">
        <v>7967</v>
      </c>
      <c r="M1033" s="101" t="s">
        <v>7984</v>
      </c>
      <c r="N1033" s="7" t="s">
        <v>4375</v>
      </c>
      <c r="O1033" s="57"/>
      <c r="P1033" s="162"/>
      <c r="Q1033" s="162"/>
      <c r="R1033" s="227"/>
      <c r="S1033" s="97">
        <v>952108511000460</v>
      </c>
    </row>
    <row r="1034" spans="1:19" ht="21.75" customHeight="1">
      <c r="A1034" s="63">
        <v>208</v>
      </c>
      <c r="B1034" s="132" t="s">
        <v>7133</v>
      </c>
      <c r="C1034" s="143" t="s">
        <v>2363</v>
      </c>
      <c r="D1034" s="7" t="s">
        <v>2511</v>
      </c>
      <c r="E1034" s="298" t="s">
        <v>4133</v>
      </c>
      <c r="F1034" s="574">
        <v>1</v>
      </c>
      <c r="G1034" s="363">
        <v>38</v>
      </c>
      <c r="H1034" s="44">
        <v>39668</v>
      </c>
      <c r="I1034" s="44">
        <v>25398</v>
      </c>
      <c r="J1034" s="68">
        <v>0</v>
      </c>
      <c r="K1034" s="242">
        <v>44197</v>
      </c>
      <c r="L1034" s="7" t="s">
        <v>7967</v>
      </c>
      <c r="M1034" s="101" t="s">
        <v>7984</v>
      </c>
      <c r="N1034" s="7" t="s">
        <v>8983</v>
      </c>
      <c r="O1034" s="57"/>
      <c r="P1034" s="162"/>
      <c r="Q1034" s="162"/>
      <c r="R1034" s="227"/>
      <c r="S1034" s="97">
        <v>952108511000461</v>
      </c>
    </row>
    <row r="1035" spans="1:19" ht="21.75" customHeight="1">
      <c r="A1035" s="63">
        <v>209</v>
      </c>
      <c r="B1035" s="132" t="s">
        <v>7133</v>
      </c>
      <c r="C1035" s="143" t="s">
        <v>2364</v>
      </c>
      <c r="D1035" s="7" t="s">
        <v>2511</v>
      </c>
      <c r="E1035" s="298" t="s">
        <v>4133</v>
      </c>
      <c r="F1035" s="574">
        <v>1</v>
      </c>
      <c r="G1035" s="363">
        <v>38</v>
      </c>
      <c r="H1035" s="44">
        <v>39668</v>
      </c>
      <c r="I1035" s="44">
        <v>25398</v>
      </c>
      <c r="J1035" s="68">
        <v>0</v>
      </c>
      <c r="K1035" s="242">
        <v>44197</v>
      </c>
      <c r="L1035" s="7" t="s">
        <v>7967</v>
      </c>
      <c r="M1035" s="101" t="s">
        <v>7984</v>
      </c>
      <c r="N1035" s="7" t="s">
        <v>4376</v>
      </c>
      <c r="O1035" s="57"/>
      <c r="P1035" s="162"/>
      <c r="Q1035" s="162"/>
      <c r="R1035" s="227"/>
      <c r="S1035" s="97">
        <v>952108511000462</v>
      </c>
    </row>
    <row r="1036" spans="1:19" ht="21.75" customHeight="1">
      <c r="A1036" s="63">
        <v>210</v>
      </c>
      <c r="B1036" s="132" t="s">
        <v>7133</v>
      </c>
      <c r="C1036" s="143" t="s">
        <v>2364</v>
      </c>
      <c r="D1036" s="7" t="s">
        <v>2512</v>
      </c>
      <c r="E1036" s="298" t="s">
        <v>4133</v>
      </c>
      <c r="F1036" s="574">
        <v>1</v>
      </c>
      <c r="G1036" s="363">
        <v>70.3</v>
      </c>
      <c r="H1036" s="44">
        <v>97923</v>
      </c>
      <c r="I1036" s="44">
        <v>37577</v>
      </c>
      <c r="J1036" s="68">
        <v>0</v>
      </c>
      <c r="K1036" s="242">
        <v>44197</v>
      </c>
      <c r="L1036" s="7" t="s">
        <v>7967</v>
      </c>
      <c r="M1036" s="101" t="s">
        <v>7984</v>
      </c>
      <c r="N1036" s="7" t="s">
        <v>4135</v>
      </c>
      <c r="O1036" s="57"/>
      <c r="P1036" s="162"/>
      <c r="Q1036" s="162"/>
      <c r="R1036" s="227"/>
      <c r="S1036" s="97">
        <v>952108511000463</v>
      </c>
    </row>
    <row r="1037" spans="1:19" ht="21.75" customHeight="1">
      <c r="A1037" s="63">
        <v>211</v>
      </c>
      <c r="B1037" s="132" t="s">
        <v>7133</v>
      </c>
      <c r="C1037" s="143" t="s">
        <v>2363</v>
      </c>
      <c r="D1037" s="7" t="s">
        <v>2513</v>
      </c>
      <c r="E1037" s="298" t="s">
        <v>4133</v>
      </c>
      <c r="F1037" s="574">
        <v>1</v>
      </c>
      <c r="G1037" s="363">
        <v>47.1</v>
      </c>
      <c r="H1037" s="44">
        <v>64995</v>
      </c>
      <c r="I1037" s="44">
        <v>48482</v>
      </c>
      <c r="J1037" s="68">
        <v>0</v>
      </c>
      <c r="K1037" s="242">
        <v>44197</v>
      </c>
      <c r="L1037" s="7" t="s">
        <v>7967</v>
      </c>
      <c r="M1037" s="101" t="s">
        <v>7984</v>
      </c>
      <c r="N1037" s="7" t="s">
        <v>4377</v>
      </c>
      <c r="O1037" s="57"/>
      <c r="P1037" s="162"/>
      <c r="Q1037" s="162"/>
      <c r="R1037" s="227"/>
      <c r="S1037" s="97">
        <v>952108511000465</v>
      </c>
    </row>
    <row r="1038" spans="1:19" ht="21.75" customHeight="1">
      <c r="A1038" s="4076">
        <v>212</v>
      </c>
      <c r="B1038" s="132" t="s">
        <v>7133</v>
      </c>
      <c r="C1038" s="143" t="s">
        <v>2364</v>
      </c>
      <c r="D1038" s="7" t="s">
        <v>2513</v>
      </c>
      <c r="E1038" s="298" t="s">
        <v>4133</v>
      </c>
      <c r="F1038" s="574">
        <v>1</v>
      </c>
      <c r="G1038" s="363">
        <v>47.1</v>
      </c>
      <c r="H1038" s="44">
        <v>64995</v>
      </c>
      <c r="I1038" s="44">
        <v>48481</v>
      </c>
      <c r="J1038" s="68">
        <v>0</v>
      </c>
      <c r="K1038" s="242">
        <v>44197</v>
      </c>
      <c r="L1038" s="7" t="s">
        <v>7967</v>
      </c>
      <c r="M1038" s="101" t="s">
        <v>7984</v>
      </c>
      <c r="N1038" s="7" t="s">
        <v>4378</v>
      </c>
      <c r="O1038" s="57"/>
      <c r="P1038" s="162"/>
      <c r="Q1038" s="162"/>
      <c r="R1038" s="227"/>
      <c r="S1038" s="97">
        <v>952108511000466</v>
      </c>
    </row>
    <row r="1039" spans="1:19" ht="21.75" customHeight="1">
      <c r="A1039" s="63">
        <v>213</v>
      </c>
      <c r="B1039" s="132" t="s">
        <v>7133</v>
      </c>
      <c r="C1039" s="143" t="s">
        <v>2363</v>
      </c>
      <c r="D1039" s="7" t="s">
        <v>2514</v>
      </c>
      <c r="E1039" s="7" t="s">
        <v>4379</v>
      </c>
      <c r="F1039" s="574">
        <v>1</v>
      </c>
      <c r="G1039" s="363">
        <v>47.4</v>
      </c>
      <c r="H1039" s="44">
        <v>64995</v>
      </c>
      <c r="I1039" s="44">
        <v>45881</v>
      </c>
      <c r="J1039" s="44">
        <v>352956.45</v>
      </c>
      <c r="K1039" s="242">
        <v>44197</v>
      </c>
      <c r="L1039" s="7" t="s">
        <v>7967</v>
      </c>
      <c r="M1039" s="101" t="s">
        <v>7984</v>
      </c>
      <c r="N1039" s="7" t="s">
        <v>4380</v>
      </c>
      <c r="O1039" s="57"/>
      <c r="P1039" s="162"/>
      <c r="Q1039" s="4063"/>
      <c r="R1039" s="227"/>
      <c r="S1039" s="97">
        <v>952108511000469</v>
      </c>
    </row>
    <row r="1040" spans="1:19" ht="21.75" customHeight="1">
      <c r="A1040" s="63">
        <v>214</v>
      </c>
      <c r="B1040" s="132" t="s">
        <v>7133</v>
      </c>
      <c r="C1040" s="143" t="s">
        <v>2364</v>
      </c>
      <c r="D1040" s="7" t="s">
        <v>2515</v>
      </c>
      <c r="E1040" s="298" t="s">
        <v>4133</v>
      </c>
      <c r="F1040" s="574">
        <v>1</v>
      </c>
      <c r="G1040" s="363">
        <v>46.8</v>
      </c>
      <c r="H1040" s="44">
        <v>74194</v>
      </c>
      <c r="I1040" s="44">
        <v>51739</v>
      </c>
      <c r="J1040" s="68">
        <v>0</v>
      </c>
      <c r="K1040" s="242">
        <v>44197</v>
      </c>
      <c r="L1040" s="7" t="s">
        <v>7967</v>
      </c>
      <c r="M1040" s="101" t="s">
        <v>7984</v>
      </c>
      <c r="N1040" s="7" t="s">
        <v>4381</v>
      </c>
      <c r="O1040" s="57"/>
      <c r="P1040" s="162"/>
      <c r="Q1040" s="162"/>
      <c r="R1040" s="227"/>
      <c r="S1040" s="97">
        <v>952108511000468</v>
      </c>
    </row>
    <row r="1041" spans="1:19" ht="21.75" customHeight="1">
      <c r="A1041" s="63">
        <v>215</v>
      </c>
      <c r="B1041" s="132" t="s">
        <v>7133</v>
      </c>
      <c r="C1041" s="143" t="s">
        <v>2363</v>
      </c>
      <c r="D1041" s="7" t="s">
        <v>2516</v>
      </c>
      <c r="E1041" s="298" t="s">
        <v>4133</v>
      </c>
      <c r="F1041" s="574">
        <v>1</v>
      </c>
      <c r="G1041" s="363">
        <v>47.1</v>
      </c>
      <c r="H1041" s="44">
        <v>79336</v>
      </c>
      <c r="I1041" s="44">
        <v>50838</v>
      </c>
      <c r="J1041" s="68">
        <v>0</v>
      </c>
      <c r="K1041" s="242">
        <v>44197</v>
      </c>
      <c r="L1041" s="7" t="s">
        <v>7967</v>
      </c>
      <c r="M1041" s="101" t="s">
        <v>7984</v>
      </c>
      <c r="N1041" s="7" t="s">
        <v>4135</v>
      </c>
      <c r="O1041" s="57"/>
      <c r="P1041" s="162"/>
      <c r="Q1041" s="162"/>
      <c r="R1041" s="227"/>
      <c r="S1041" s="97">
        <v>952108511000470</v>
      </c>
    </row>
    <row r="1042" spans="1:19" ht="21.75" customHeight="1">
      <c r="A1042" s="63">
        <v>216</v>
      </c>
      <c r="B1042" s="132" t="s">
        <v>7133</v>
      </c>
      <c r="C1042" s="143" t="s">
        <v>2364</v>
      </c>
      <c r="D1042" s="7" t="s">
        <v>2516</v>
      </c>
      <c r="E1042" s="298" t="s">
        <v>4133</v>
      </c>
      <c r="F1042" s="574">
        <v>1</v>
      </c>
      <c r="G1042" s="363">
        <v>47.1</v>
      </c>
      <c r="H1042" s="44">
        <v>79335</v>
      </c>
      <c r="I1042" s="44">
        <v>50838</v>
      </c>
      <c r="J1042" s="68">
        <v>0</v>
      </c>
      <c r="K1042" s="242">
        <v>44197</v>
      </c>
      <c r="L1042" s="7" t="s">
        <v>7967</v>
      </c>
      <c r="M1042" s="101" t="s">
        <v>7984</v>
      </c>
      <c r="N1042" s="7" t="s">
        <v>4135</v>
      </c>
      <c r="O1042" s="57"/>
      <c r="P1042" s="162"/>
      <c r="Q1042" s="162"/>
      <c r="R1042" s="227"/>
      <c r="S1042" s="97">
        <v>952108511000474</v>
      </c>
    </row>
    <row r="1043" spans="1:19" ht="21.75" customHeight="1">
      <c r="A1043" s="63">
        <v>217</v>
      </c>
      <c r="B1043" s="132" t="s">
        <v>7133</v>
      </c>
      <c r="C1043" s="143" t="s">
        <v>2364</v>
      </c>
      <c r="D1043" s="7" t="s">
        <v>2517</v>
      </c>
      <c r="E1043" s="7" t="s">
        <v>4382</v>
      </c>
      <c r="F1043" s="574">
        <v>1</v>
      </c>
      <c r="G1043" s="363">
        <v>51.7</v>
      </c>
      <c r="H1043" s="44">
        <v>39667</v>
      </c>
      <c r="I1043" s="44">
        <v>25293</v>
      </c>
      <c r="J1043" s="44">
        <v>339886.75</v>
      </c>
      <c r="K1043" s="242">
        <v>44197</v>
      </c>
      <c r="L1043" s="7" t="s">
        <v>7967</v>
      </c>
      <c r="M1043" s="101" t="s">
        <v>7984</v>
      </c>
      <c r="N1043" s="7" t="s">
        <v>4383</v>
      </c>
      <c r="O1043" s="57"/>
      <c r="P1043" s="162"/>
      <c r="Q1043" s="4063"/>
      <c r="R1043" s="227"/>
      <c r="S1043" s="97">
        <v>952108511000472</v>
      </c>
    </row>
    <row r="1044" spans="1:19" ht="21.75" customHeight="1">
      <c r="A1044" s="63">
        <v>218</v>
      </c>
      <c r="B1044" s="132" t="s">
        <v>7133</v>
      </c>
      <c r="C1044" s="143" t="s">
        <v>2364</v>
      </c>
      <c r="D1044" s="7" t="s">
        <v>2518</v>
      </c>
      <c r="E1044" s="298" t="s">
        <v>4133</v>
      </c>
      <c r="F1044" s="574">
        <v>1</v>
      </c>
      <c r="G1044" s="363">
        <v>47</v>
      </c>
      <c r="H1044" s="44">
        <v>33140</v>
      </c>
      <c r="I1044" s="44">
        <v>21081</v>
      </c>
      <c r="J1044" s="68">
        <v>0</v>
      </c>
      <c r="K1044" s="242">
        <v>44197</v>
      </c>
      <c r="L1044" s="7" t="s">
        <v>7967</v>
      </c>
      <c r="M1044" s="101" t="s">
        <v>7984</v>
      </c>
      <c r="N1044" s="7" t="s">
        <v>4135</v>
      </c>
      <c r="O1044" s="57"/>
      <c r="P1044" s="162"/>
      <c r="Q1044" s="162"/>
      <c r="R1044" s="227"/>
      <c r="S1044" s="97">
        <v>952108511000473</v>
      </c>
    </row>
    <row r="1045" spans="1:19" ht="21.75" customHeight="1">
      <c r="A1045" s="63">
        <v>219</v>
      </c>
      <c r="B1045" s="132" t="s">
        <v>7133</v>
      </c>
      <c r="C1045" s="93" t="s">
        <v>2363</v>
      </c>
      <c r="D1045" s="7" t="s">
        <v>2510</v>
      </c>
      <c r="E1045" s="298" t="s">
        <v>4133</v>
      </c>
      <c r="F1045" s="574">
        <v>1</v>
      </c>
      <c r="G1045" s="363">
        <v>47</v>
      </c>
      <c r="H1045" s="44">
        <v>38487</v>
      </c>
      <c r="I1045" s="44">
        <v>38487</v>
      </c>
      <c r="J1045" s="68">
        <v>0</v>
      </c>
      <c r="K1045" s="242">
        <v>44197</v>
      </c>
      <c r="L1045" s="7" t="s">
        <v>7967</v>
      </c>
      <c r="M1045" s="101" t="s">
        <v>7984</v>
      </c>
      <c r="N1045" s="7" t="s">
        <v>4384</v>
      </c>
      <c r="O1045" s="57"/>
      <c r="P1045" s="162"/>
      <c r="Q1045" s="162"/>
      <c r="R1045" s="227"/>
      <c r="S1045" s="97">
        <v>952108511000474</v>
      </c>
    </row>
    <row r="1046" spans="1:19" ht="21.75" customHeight="1">
      <c r="A1046" s="63">
        <v>220</v>
      </c>
      <c r="B1046" s="132" t="s">
        <v>7133</v>
      </c>
      <c r="C1046" s="143" t="s">
        <v>2363</v>
      </c>
      <c r="D1046" s="7" t="s">
        <v>2519</v>
      </c>
      <c r="E1046" s="298" t="s">
        <v>4133</v>
      </c>
      <c r="F1046" s="574">
        <v>1</v>
      </c>
      <c r="G1046" s="363">
        <v>46.8</v>
      </c>
      <c r="H1046" s="44">
        <v>33565</v>
      </c>
      <c r="I1046" s="44">
        <v>24162</v>
      </c>
      <c r="J1046" s="68">
        <v>0</v>
      </c>
      <c r="K1046" s="242">
        <v>44197</v>
      </c>
      <c r="L1046" s="7" t="s">
        <v>7967</v>
      </c>
      <c r="M1046" s="101" t="s">
        <v>7984</v>
      </c>
      <c r="N1046" s="7" t="s">
        <v>4385</v>
      </c>
      <c r="O1046" s="57"/>
      <c r="P1046" s="162"/>
      <c r="Q1046" s="162"/>
      <c r="R1046" s="227"/>
      <c r="S1046" s="97">
        <v>952108511000475</v>
      </c>
    </row>
    <row r="1047" spans="1:19" s="1616" customFormat="1" ht="21.75" customHeight="1">
      <c r="A1047" s="1664">
        <v>221</v>
      </c>
      <c r="B1047" s="1814" t="s">
        <v>7133</v>
      </c>
      <c r="C1047" s="1665" t="s">
        <v>2364</v>
      </c>
      <c r="D1047" s="1806" t="s">
        <v>2519</v>
      </c>
      <c r="E1047" s="1820" t="s">
        <v>4133</v>
      </c>
      <c r="F1047" s="2671">
        <v>1</v>
      </c>
      <c r="G1047" s="1815">
        <v>46.8</v>
      </c>
      <c r="H1047" s="1816">
        <v>33565</v>
      </c>
      <c r="I1047" s="1816">
        <v>24162</v>
      </c>
      <c r="J1047" s="1817">
        <v>0</v>
      </c>
      <c r="K1047" s="1818">
        <v>44197</v>
      </c>
      <c r="L1047" s="1812" t="s">
        <v>7967</v>
      </c>
      <c r="M1047" s="2655" t="s">
        <v>7984</v>
      </c>
      <c r="N1047" s="1806" t="s">
        <v>4386</v>
      </c>
      <c r="O1047" s="1814" t="s">
        <v>16446</v>
      </c>
      <c r="P1047" s="1809"/>
      <c r="Q1047" s="1809"/>
      <c r="R1047" s="1904"/>
      <c r="S1047" s="1819">
        <v>952108511000476</v>
      </c>
    </row>
    <row r="1048" spans="1:19" ht="21.75" customHeight="1">
      <c r="A1048" s="63">
        <v>222</v>
      </c>
      <c r="B1048" s="132" t="s">
        <v>7133</v>
      </c>
      <c r="C1048" s="143" t="s">
        <v>2363</v>
      </c>
      <c r="D1048" s="7" t="s">
        <v>2520</v>
      </c>
      <c r="E1048" s="298" t="s">
        <v>4133</v>
      </c>
      <c r="F1048" s="574">
        <v>1</v>
      </c>
      <c r="G1048" s="363">
        <v>44.6</v>
      </c>
      <c r="H1048" s="44">
        <v>39256</v>
      </c>
      <c r="I1048" s="44">
        <v>37845</v>
      </c>
      <c r="J1048" s="68">
        <v>0</v>
      </c>
      <c r="K1048" s="242">
        <v>44197</v>
      </c>
      <c r="L1048" s="16" t="s">
        <v>7967</v>
      </c>
      <c r="M1048" s="101" t="s">
        <v>7984</v>
      </c>
      <c r="N1048" s="7" t="s">
        <v>15669</v>
      </c>
      <c r="O1048" s="57"/>
      <c r="P1048" s="162"/>
      <c r="Q1048" s="162"/>
      <c r="R1048" s="227"/>
      <c r="S1048" s="97">
        <v>952108511000477</v>
      </c>
    </row>
    <row r="1049" spans="1:19" ht="21.75" customHeight="1">
      <c r="A1049" s="63">
        <v>223</v>
      </c>
      <c r="B1049" s="132" t="s">
        <v>7133</v>
      </c>
      <c r="C1049" s="143" t="s">
        <v>2364</v>
      </c>
      <c r="D1049" s="7" t="s">
        <v>2521</v>
      </c>
      <c r="E1049" s="7" t="s">
        <v>4388</v>
      </c>
      <c r="F1049" s="574">
        <v>1</v>
      </c>
      <c r="G1049" s="363">
        <v>37</v>
      </c>
      <c r="H1049" s="44">
        <v>74653</v>
      </c>
      <c r="I1049" s="44">
        <v>71031</v>
      </c>
      <c r="J1049" s="44">
        <v>621658.84</v>
      </c>
      <c r="K1049" s="242">
        <v>44197</v>
      </c>
      <c r="L1049" s="16" t="s">
        <v>7967</v>
      </c>
      <c r="M1049" s="101" t="s">
        <v>7984</v>
      </c>
      <c r="N1049" s="7" t="s">
        <v>4135</v>
      </c>
      <c r="O1049" s="57" t="s">
        <v>8662</v>
      </c>
      <c r="P1049" s="162"/>
      <c r="Q1049" s="4063"/>
      <c r="R1049" s="227"/>
      <c r="S1049" s="97">
        <v>952108511000479</v>
      </c>
    </row>
    <row r="1050" spans="1:19" ht="21.75" customHeight="1">
      <c r="A1050" s="63">
        <v>224</v>
      </c>
      <c r="B1050" s="132" t="s">
        <v>7133</v>
      </c>
      <c r="C1050" s="143" t="s">
        <v>2364</v>
      </c>
      <c r="D1050" s="7" t="s">
        <v>2522</v>
      </c>
      <c r="E1050" s="7" t="s">
        <v>8998</v>
      </c>
      <c r="F1050" s="574">
        <v>1</v>
      </c>
      <c r="G1050" s="363">
        <v>52</v>
      </c>
      <c r="H1050" s="44">
        <v>89339</v>
      </c>
      <c r="I1050" s="44">
        <v>36865</v>
      </c>
      <c r="J1050" s="44">
        <v>266907.15999999997</v>
      </c>
      <c r="K1050" s="242">
        <v>44197</v>
      </c>
      <c r="L1050" s="16" t="s">
        <v>7967</v>
      </c>
      <c r="M1050" s="101" t="s">
        <v>7984</v>
      </c>
      <c r="N1050" s="7" t="s">
        <v>4389</v>
      </c>
      <c r="O1050" s="57"/>
      <c r="P1050" s="162"/>
      <c r="Q1050" s="4063"/>
      <c r="R1050" s="227"/>
      <c r="S1050" s="97">
        <v>952108511000480</v>
      </c>
    </row>
    <row r="1051" spans="1:19" ht="21.75" customHeight="1">
      <c r="A1051" s="63">
        <v>225</v>
      </c>
      <c r="B1051" s="132" t="s">
        <v>7133</v>
      </c>
      <c r="C1051" s="143" t="s">
        <v>2363</v>
      </c>
      <c r="D1051" s="7" t="s">
        <v>2523</v>
      </c>
      <c r="E1051" s="298" t="s">
        <v>4133</v>
      </c>
      <c r="F1051" s="574">
        <v>1</v>
      </c>
      <c r="G1051" s="363">
        <v>39</v>
      </c>
      <c r="H1051" s="877">
        <v>80456</v>
      </c>
      <c r="I1051" s="44">
        <v>74641</v>
      </c>
      <c r="J1051" s="68">
        <v>0</v>
      </c>
      <c r="K1051" s="242">
        <v>44197</v>
      </c>
      <c r="L1051" s="16" t="s">
        <v>7967</v>
      </c>
      <c r="M1051" s="101" t="s">
        <v>7984</v>
      </c>
      <c r="N1051" s="7" t="s">
        <v>4390</v>
      </c>
      <c r="O1051" s="57" t="s">
        <v>14273</v>
      </c>
      <c r="P1051" s="162"/>
      <c r="Q1051" s="162"/>
      <c r="R1051" s="227"/>
      <c r="S1051" s="97">
        <v>952108511000481</v>
      </c>
    </row>
    <row r="1052" spans="1:19" ht="21.75" customHeight="1">
      <c r="A1052" s="63">
        <v>226</v>
      </c>
      <c r="B1052" s="132" t="s">
        <v>7133</v>
      </c>
      <c r="C1052" s="143" t="s">
        <v>2364</v>
      </c>
      <c r="D1052" s="7" t="s">
        <v>2523</v>
      </c>
      <c r="E1052" s="298" t="s">
        <v>4133</v>
      </c>
      <c r="F1052" s="574">
        <v>1</v>
      </c>
      <c r="G1052" s="363">
        <v>39</v>
      </c>
      <c r="H1052" s="44">
        <v>80457</v>
      </c>
      <c r="I1052" s="44">
        <v>74643</v>
      </c>
      <c r="J1052" s="68">
        <v>0</v>
      </c>
      <c r="K1052" s="242">
        <v>44197</v>
      </c>
      <c r="L1052" s="16" t="s">
        <v>7967</v>
      </c>
      <c r="M1052" s="101" t="s">
        <v>7984</v>
      </c>
      <c r="N1052" s="7" t="s">
        <v>4391</v>
      </c>
      <c r="O1052" s="57"/>
      <c r="P1052" s="162"/>
      <c r="Q1052" s="162"/>
      <c r="R1052" s="227"/>
      <c r="S1052" s="97">
        <v>952108511000482</v>
      </c>
    </row>
    <row r="1053" spans="1:19" ht="21.75" customHeight="1">
      <c r="A1053" s="63">
        <v>227</v>
      </c>
      <c r="B1053" s="132" t="s">
        <v>7133</v>
      </c>
      <c r="C1053" s="143" t="s">
        <v>2363</v>
      </c>
      <c r="D1053" s="7" t="s">
        <v>2524</v>
      </c>
      <c r="E1053" s="298" t="s">
        <v>4133</v>
      </c>
      <c r="F1053" s="574">
        <v>1</v>
      </c>
      <c r="G1053" s="363">
        <v>39.5</v>
      </c>
      <c r="H1053" s="44">
        <v>79072</v>
      </c>
      <c r="I1053" s="44">
        <v>59801</v>
      </c>
      <c r="J1053" s="68">
        <v>0</v>
      </c>
      <c r="K1053" s="242">
        <v>44197</v>
      </c>
      <c r="L1053" s="16" t="s">
        <v>7967</v>
      </c>
      <c r="M1053" s="101" t="s">
        <v>7984</v>
      </c>
      <c r="N1053" s="7" t="s">
        <v>4135</v>
      </c>
      <c r="O1053" s="57" t="s">
        <v>14272</v>
      </c>
      <c r="P1053" s="162"/>
      <c r="Q1053" s="162"/>
      <c r="R1053" s="227"/>
      <c r="S1053" s="97">
        <v>952108511000483</v>
      </c>
    </row>
    <row r="1054" spans="1:19" ht="21.75" customHeight="1">
      <c r="A1054" s="63">
        <v>228</v>
      </c>
      <c r="B1054" s="132" t="s">
        <v>7133</v>
      </c>
      <c r="C1054" s="143" t="s">
        <v>2364</v>
      </c>
      <c r="D1054" s="7" t="s">
        <v>2524</v>
      </c>
      <c r="E1054" s="298" t="s">
        <v>4133</v>
      </c>
      <c r="F1054" s="574">
        <v>1</v>
      </c>
      <c r="G1054" s="363">
        <v>39.5</v>
      </c>
      <c r="H1054" s="44">
        <v>79073</v>
      </c>
      <c r="I1054" s="44">
        <v>59802</v>
      </c>
      <c r="J1054" s="68">
        <v>0</v>
      </c>
      <c r="K1054" s="242">
        <v>44197</v>
      </c>
      <c r="L1054" s="16" t="s">
        <v>7967</v>
      </c>
      <c r="M1054" s="101" t="s">
        <v>7984</v>
      </c>
      <c r="N1054" s="7" t="s">
        <v>4392</v>
      </c>
      <c r="O1054" s="7" t="s">
        <v>15677</v>
      </c>
      <c r="P1054" s="162"/>
      <c r="Q1054" s="162"/>
      <c r="R1054" s="227"/>
      <c r="S1054" s="97">
        <v>952108511000484</v>
      </c>
    </row>
    <row r="1055" spans="1:19" s="2700" customFormat="1" ht="21.75" customHeight="1">
      <c r="A1055" s="2684">
        <v>229</v>
      </c>
      <c r="B1055" s="2685" t="s">
        <v>7133</v>
      </c>
      <c r="C1055" s="2686" t="s">
        <v>2363</v>
      </c>
      <c r="D1055" s="2696" t="s">
        <v>2525</v>
      </c>
      <c r="E1055" s="2687" t="s">
        <v>4133</v>
      </c>
      <c r="F1055" s="2688">
        <v>1</v>
      </c>
      <c r="G1055" s="2712">
        <v>38</v>
      </c>
      <c r="H1055" s="2701">
        <v>191078</v>
      </c>
      <c r="I1055" s="2701">
        <v>30232</v>
      </c>
      <c r="J1055" s="2692">
        <v>0</v>
      </c>
      <c r="K1055" s="2693">
        <v>44197</v>
      </c>
      <c r="L1055" s="2694" t="s">
        <v>7967</v>
      </c>
      <c r="M1055" s="2695" t="s">
        <v>7984</v>
      </c>
      <c r="N1055" s="2696" t="s">
        <v>4135</v>
      </c>
      <c r="O1055" s="2685" t="s">
        <v>8472</v>
      </c>
      <c r="P1055" s="2697"/>
      <c r="Q1055" s="2697"/>
      <c r="R1055" s="2707"/>
      <c r="S1055" s="2699">
        <v>952108511000485</v>
      </c>
    </row>
    <row r="1056" spans="1:19" s="2700" customFormat="1" ht="21.75" customHeight="1">
      <c r="A1056" s="2684">
        <v>230</v>
      </c>
      <c r="B1056" s="2685" t="s">
        <v>7133</v>
      </c>
      <c r="C1056" s="2686" t="s">
        <v>2364</v>
      </c>
      <c r="D1056" s="2696" t="s">
        <v>2525</v>
      </c>
      <c r="E1056" s="2687" t="s">
        <v>4133</v>
      </c>
      <c r="F1056" s="2688">
        <v>1</v>
      </c>
      <c r="G1056" s="2712">
        <v>38</v>
      </c>
      <c r="H1056" s="2701">
        <v>191079</v>
      </c>
      <c r="I1056" s="2701">
        <v>30233</v>
      </c>
      <c r="J1056" s="2692">
        <v>0</v>
      </c>
      <c r="K1056" s="2693">
        <v>44197</v>
      </c>
      <c r="L1056" s="2694" t="s">
        <v>7967</v>
      </c>
      <c r="M1056" s="2695" t="s">
        <v>7984</v>
      </c>
      <c r="N1056" s="2696" t="s">
        <v>4135</v>
      </c>
      <c r="O1056" s="2685" t="s">
        <v>8473</v>
      </c>
      <c r="P1056" s="2697"/>
      <c r="Q1056" s="2697"/>
      <c r="R1056" s="2707"/>
      <c r="S1056" s="2699">
        <v>952108511000486</v>
      </c>
    </row>
    <row r="1057" spans="1:19" s="1616" customFormat="1" ht="41.25" customHeight="1">
      <c r="A1057" s="1664">
        <v>231</v>
      </c>
      <c r="B1057" s="1814" t="s">
        <v>7133</v>
      </c>
      <c r="C1057" s="1665" t="s">
        <v>2364</v>
      </c>
      <c r="D1057" s="1806" t="s">
        <v>2526</v>
      </c>
      <c r="E1057" s="4345" t="s">
        <v>4393</v>
      </c>
      <c r="F1057" s="2671">
        <v>1</v>
      </c>
      <c r="G1057" s="1815">
        <v>72</v>
      </c>
      <c r="H1057" s="1816">
        <v>303194</v>
      </c>
      <c r="I1057" s="1816">
        <v>33173</v>
      </c>
      <c r="J1057" s="1816">
        <v>1023096.7</v>
      </c>
      <c r="K1057" s="1818">
        <v>44197</v>
      </c>
      <c r="L1057" s="1812" t="s">
        <v>7967</v>
      </c>
      <c r="M1057" s="2655" t="s">
        <v>7984</v>
      </c>
      <c r="N1057" s="1806" t="s">
        <v>4394</v>
      </c>
      <c r="O1057" s="1814" t="s">
        <v>16446</v>
      </c>
      <c r="P1057" s="1809"/>
      <c r="Q1057" s="1809" t="s">
        <v>15700</v>
      </c>
      <c r="R1057" s="1904"/>
      <c r="S1057" s="1819">
        <v>952108511000487</v>
      </c>
    </row>
    <row r="1058" spans="1:19" ht="21.75" customHeight="1">
      <c r="A1058" s="63">
        <v>232</v>
      </c>
      <c r="B1058" s="132" t="s">
        <v>7133</v>
      </c>
      <c r="C1058" s="143" t="s">
        <v>2364</v>
      </c>
      <c r="D1058" s="7" t="s">
        <v>2527</v>
      </c>
      <c r="E1058" s="7" t="s">
        <v>4395</v>
      </c>
      <c r="F1058" s="574">
        <v>1</v>
      </c>
      <c r="G1058" s="363">
        <v>70</v>
      </c>
      <c r="H1058" s="44">
        <v>65097</v>
      </c>
      <c r="I1058" s="44">
        <v>18862</v>
      </c>
      <c r="J1058" s="44">
        <v>842294.55</v>
      </c>
      <c r="K1058" s="242">
        <v>44197</v>
      </c>
      <c r="L1058" s="16" t="s">
        <v>7967</v>
      </c>
      <c r="M1058" s="101" t="s">
        <v>7984</v>
      </c>
      <c r="N1058" s="7" t="s">
        <v>4396</v>
      </c>
      <c r="O1058" s="57"/>
      <c r="P1058" s="162"/>
      <c r="Q1058" s="4063"/>
      <c r="R1058" s="227"/>
      <c r="S1058" s="97">
        <v>952108511000489</v>
      </c>
    </row>
    <row r="1059" spans="1:19" s="2700" customFormat="1" ht="21.75" customHeight="1">
      <c r="A1059" s="2684">
        <v>233</v>
      </c>
      <c r="B1059" s="2685" t="s">
        <v>7133</v>
      </c>
      <c r="C1059" s="2686" t="s">
        <v>2363</v>
      </c>
      <c r="D1059" s="2696" t="s">
        <v>2528</v>
      </c>
      <c r="E1059" s="2687" t="s">
        <v>4133</v>
      </c>
      <c r="F1059" s="2688">
        <v>1</v>
      </c>
      <c r="G1059" s="2712">
        <v>39.5</v>
      </c>
      <c r="H1059" s="2701">
        <v>68765</v>
      </c>
      <c r="I1059" s="2701">
        <v>59159</v>
      </c>
      <c r="J1059" s="2692">
        <v>0</v>
      </c>
      <c r="K1059" s="2693">
        <v>44197</v>
      </c>
      <c r="L1059" s="2694" t="s">
        <v>7967</v>
      </c>
      <c r="M1059" s="2695" t="s">
        <v>7984</v>
      </c>
      <c r="N1059" s="2696" t="s">
        <v>4397</v>
      </c>
      <c r="O1059" s="2685" t="s">
        <v>9016</v>
      </c>
      <c r="P1059" s="2697" t="s">
        <v>9017</v>
      </c>
      <c r="Q1059" s="2697"/>
      <c r="R1059" s="2707"/>
      <c r="S1059" s="2699">
        <v>952108511000490</v>
      </c>
    </row>
    <row r="1060" spans="1:19" s="2700" customFormat="1" ht="21.75" customHeight="1">
      <c r="A1060" s="2684">
        <v>234</v>
      </c>
      <c r="B1060" s="2685" t="s">
        <v>7133</v>
      </c>
      <c r="C1060" s="2686" t="s">
        <v>2364</v>
      </c>
      <c r="D1060" s="2696" t="s">
        <v>2528</v>
      </c>
      <c r="E1060" s="2687" t="s">
        <v>4133</v>
      </c>
      <c r="F1060" s="2688">
        <v>1</v>
      </c>
      <c r="G1060" s="2712">
        <v>39.5</v>
      </c>
      <c r="H1060" s="2701">
        <v>68765</v>
      </c>
      <c r="I1060" s="2701">
        <v>59159</v>
      </c>
      <c r="J1060" s="2692">
        <v>0</v>
      </c>
      <c r="K1060" s="2693">
        <v>44197</v>
      </c>
      <c r="L1060" s="2694" t="s">
        <v>7967</v>
      </c>
      <c r="M1060" s="2695" t="s">
        <v>7984</v>
      </c>
      <c r="N1060" s="2696" t="s">
        <v>8325</v>
      </c>
      <c r="O1060" s="2685" t="s">
        <v>9018</v>
      </c>
      <c r="P1060" s="2697" t="s">
        <v>9013</v>
      </c>
      <c r="Q1060" s="2697"/>
      <c r="R1060" s="2707"/>
      <c r="S1060" s="2699">
        <v>952108511000491</v>
      </c>
    </row>
    <row r="1061" spans="1:19" ht="21.75" customHeight="1">
      <c r="A1061" s="63">
        <v>235</v>
      </c>
      <c r="B1061" s="132" t="s">
        <v>7133</v>
      </c>
      <c r="C1061" s="143" t="s">
        <v>2363</v>
      </c>
      <c r="D1061" s="7" t="s">
        <v>2529</v>
      </c>
      <c r="E1061" s="298" t="s">
        <v>4133</v>
      </c>
      <c r="F1061" s="574">
        <v>1</v>
      </c>
      <c r="G1061" s="363">
        <v>37.799999999999997</v>
      </c>
      <c r="H1061" s="44">
        <v>21659</v>
      </c>
      <c r="I1061" s="44">
        <v>17954</v>
      </c>
      <c r="J1061" s="68">
        <v>0</v>
      </c>
      <c r="K1061" s="242">
        <v>44197</v>
      </c>
      <c r="L1061" s="16" t="s">
        <v>7967</v>
      </c>
      <c r="M1061" s="101" t="s">
        <v>7984</v>
      </c>
      <c r="N1061" s="7" t="s">
        <v>4398</v>
      </c>
      <c r="O1061" s="57"/>
      <c r="P1061" s="162"/>
      <c r="Q1061" s="162"/>
      <c r="R1061" s="227"/>
      <c r="S1061" s="97">
        <v>952108511000492</v>
      </c>
    </row>
    <row r="1062" spans="1:19" ht="21.75" customHeight="1">
      <c r="A1062" s="63">
        <v>236</v>
      </c>
      <c r="B1062" s="132" t="s">
        <v>7133</v>
      </c>
      <c r="C1062" s="143" t="s">
        <v>2363</v>
      </c>
      <c r="D1062" s="7" t="s">
        <v>2530</v>
      </c>
      <c r="E1062" s="298" t="s">
        <v>4133</v>
      </c>
      <c r="F1062" s="574">
        <v>1</v>
      </c>
      <c r="G1062" s="363">
        <v>39</v>
      </c>
      <c r="H1062" s="44">
        <v>75661</v>
      </c>
      <c r="I1062" s="44">
        <v>63763</v>
      </c>
      <c r="J1062" s="68">
        <v>0</v>
      </c>
      <c r="K1062" s="242">
        <v>44197</v>
      </c>
      <c r="L1062" s="16" t="s">
        <v>7967</v>
      </c>
      <c r="M1062" s="101" t="s">
        <v>7984</v>
      </c>
      <c r="N1062" s="7" t="s">
        <v>4399</v>
      </c>
      <c r="O1062" s="57" t="s">
        <v>8664</v>
      </c>
      <c r="P1062" s="162"/>
      <c r="Q1062" s="162"/>
      <c r="R1062" s="227"/>
      <c r="S1062" s="97">
        <v>952108511000493</v>
      </c>
    </row>
    <row r="1063" spans="1:19" ht="21.75" customHeight="1">
      <c r="A1063" s="63">
        <v>237</v>
      </c>
      <c r="B1063" s="132" t="s">
        <v>7133</v>
      </c>
      <c r="C1063" s="143" t="s">
        <v>2364</v>
      </c>
      <c r="D1063" s="7" t="s">
        <v>2530</v>
      </c>
      <c r="E1063" s="298" t="s">
        <v>4133</v>
      </c>
      <c r="F1063" s="574">
        <v>1</v>
      </c>
      <c r="G1063" s="363">
        <v>39</v>
      </c>
      <c r="H1063" s="44">
        <v>75660</v>
      </c>
      <c r="I1063" s="44">
        <v>63762</v>
      </c>
      <c r="J1063" s="68">
        <v>0</v>
      </c>
      <c r="K1063" s="242">
        <v>44197</v>
      </c>
      <c r="L1063" s="16" t="s">
        <v>7967</v>
      </c>
      <c r="M1063" s="101" t="s">
        <v>7984</v>
      </c>
      <c r="N1063" s="7" t="s">
        <v>4400</v>
      </c>
      <c r="O1063" s="57"/>
      <c r="P1063" s="162"/>
      <c r="Q1063" s="162"/>
      <c r="R1063" s="227"/>
      <c r="S1063" s="97">
        <v>952108511000494</v>
      </c>
    </row>
    <row r="1064" spans="1:19" ht="21.75" customHeight="1">
      <c r="A1064" s="63">
        <v>238</v>
      </c>
      <c r="B1064" s="132" t="s">
        <v>7133</v>
      </c>
      <c r="C1064" s="143" t="s">
        <v>2364</v>
      </c>
      <c r="D1064" s="7" t="s">
        <v>2531</v>
      </c>
      <c r="E1064" s="298" t="s">
        <v>4133</v>
      </c>
      <c r="F1064" s="574">
        <v>1</v>
      </c>
      <c r="G1064" s="363">
        <v>45.4</v>
      </c>
      <c r="H1064" s="44">
        <v>40640</v>
      </c>
      <c r="I1064" s="44">
        <v>39769</v>
      </c>
      <c r="J1064" s="68">
        <v>0</v>
      </c>
      <c r="K1064" s="242">
        <v>44197</v>
      </c>
      <c r="L1064" s="16" t="s">
        <v>7967</v>
      </c>
      <c r="M1064" s="101" t="s">
        <v>7984</v>
      </c>
      <c r="N1064" s="7" t="s">
        <v>4135</v>
      </c>
      <c r="O1064" s="57"/>
      <c r="P1064" s="162"/>
      <c r="Q1064" s="162"/>
      <c r="R1064" s="227"/>
      <c r="S1064" s="97">
        <v>952108511000496</v>
      </c>
    </row>
    <row r="1065" spans="1:19" ht="21.75" customHeight="1">
      <c r="A1065" s="63">
        <v>239</v>
      </c>
      <c r="B1065" s="132" t="s">
        <v>7133</v>
      </c>
      <c r="C1065" s="143" t="s">
        <v>2363</v>
      </c>
      <c r="D1065" s="7" t="s">
        <v>2532</v>
      </c>
      <c r="E1065" s="7" t="s">
        <v>4401</v>
      </c>
      <c r="F1065" s="574">
        <v>1</v>
      </c>
      <c r="G1065" s="363">
        <v>51.7</v>
      </c>
      <c r="H1065" s="44">
        <v>67797</v>
      </c>
      <c r="I1065" s="44">
        <v>21335</v>
      </c>
      <c r="J1065" s="44">
        <v>553101.35</v>
      </c>
      <c r="K1065" s="242">
        <v>44197</v>
      </c>
      <c r="L1065" s="16" t="s">
        <v>7967</v>
      </c>
      <c r="M1065" s="101" t="s">
        <v>7984</v>
      </c>
      <c r="N1065" s="7" t="s">
        <v>4402</v>
      </c>
      <c r="O1065" s="57"/>
      <c r="P1065" s="162"/>
      <c r="Q1065" s="4063"/>
      <c r="R1065" s="227"/>
      <c r="S1065" s="97">
        <v>952108511000497</v>
      </c>
    </row>
    <row r="1066" spans="1:19" s="1616" customFormat="1" ht="21.75" customHeight="1">
      <c r="A1066" s="1664">
        <v>240</v>
      </c>
      <c r="B1066" s="1814" t="s">
        <v>7133</v>
      </c>
      <c r="C1066" s="1665" t="s">
        <v>2364</v>
      </c>
      <c r="D1066" s="1806" t="s">
        <v>2532</v>
      </c>
      <c r="E1066" s="1806" t="s">
        <v>4403</v>
      </c>
      <c r="F1066" s="2671">
        <v>1</v>
      </c>
      <c r="G1066" s="1815">
        <v>38.6</v>
      </c>
      <c r="H1066" s="1816">
        <v>50880</v>
      </c>
      <c r="I1066" s="1816">
        <v>16011</v>
      </c>
      <c r="J1066" s="1816">
        <v>837187.56</v>
      </c>
      <c r="K1066" s="1818">
        <v>44197</v>
      </c>
      <c r="L1066" s="1812" t="s">
        <v>7967</v>
      </c>
      <c r="M1066" s="2655" t="s">
        <v>7984</v>
      </c>
      <c r="N1066" s="1806" t="s">
        <v>4135</v>
      </c>
      <c r="O1066" s="1814" t="s">
        <v>13028</v>
      </c>
      <c r="P1066" s="1809" t="s">
        <v>16446</v>
      </c>
      <c r="Q1066" s="4350"/>
      <c r="R1066" s="1904"/>
      <c r="S1066" s="1819">
        <v>952108511000498</v>
      </c>
    </row>
    <row r="1067" spans="1:19" ht="21.75" customHeight="1">
      <c r="A1067" s="63">
        <v>241</v>
      </c>
      <c r="B1067" s="132" t="s">
        <v>7133</v>
      </c>
      <c r="C1067" s="143" t="s">
        <v>2360</v>
      </c>
      <c r="D1067" s="7" t="s">
        <v>2532</v>
      </c>
      <c r="E1067" s="7" t="s">
        <v>4404</v>
      </c>
      <c r="F1067" s="574">
        <v>1</v>
      </c>
      <c r="G1067" s="363">
        <v>36.200000000000003</v>
      </c>
      <c r="H1067" s="44">
        <v>47471</v>
      </c>
      <c r="I1067" s="44">
        <v>14938</v>
      </c>
      <c r="J1067" s="44">
        <v>387277.92</v>
      </c>
      <c r="K1067" s="242">
        <v>44197</v>
      </c>
      <c r="L1067" s="16" t="s">
        <v>7967</v>
      </c>
      <c r="M1067" s="101" t="s">
        <v>7984</v>
      </c>
      <c r="N1067" s="7" t="s">
        <v>4135</v>
      </c>
      <c r="O1067" s="57"/>
      <c r="P1067" s="162"/>
      <c r="Q1067" s="4063"/>
      <c r="R1067" s="227"/>
      <c r="S1067" s="97">
        <v>952108511000499</v>
      </c>
    </row>
    <row r="1068" spans="1:19" ht="21.75" customHeight="1">
      <c r="A1068" s="63">
        <v>243</v>
      </c>
      <c r="B1068" s="132" t="s">
        <v>7133</v>
      </c>
      <c r="C1068" s="143" t="s">
        <v>2363</v>
      </c>
      <c r="D1068" s="7" t="s">
        <v>2533</v>
      </c>
      <c r="E1068" s="298" t="s">
        <v>4133</v>
      </c>
      <c r="F1068" s="574">
        <v>1</v>
      </c>
      <c r="G1068" s="363">
        <v>47.1</v>
      </c>
      <c r="H1068" s="44">
        <v>92780</v>
      </c>
      <c r="I1068" s="44">
        <v>72572</v>
      </c>
      <c r="J1068" s="68">
        <v>0</v>
      </c>
      <c r="K1068" s="242">
        <v>44197</v>
      </c>
      <c r="L1068" s="16" t="s">
        <v>7967</v>
      </c>
      <c r="M1068" s="101" t="s">
        <v>7984</v>
      </c>
      <c r="N1068" s="7" t="s">
        <v>4135</v>
      </c>
      <c r="O1068" s="57"/>
      <c r="P1068" s="162"/>
      <c r="Q1068" s="162"/>
      <c r="R1068" s="227"/>
      <c r="S1068" s="97">
        <v>952108511000502</v>
      </c>
    </row>
    <row r="1069" spans="1:19" ht="21.75" customHeight="1">
      <c r="A1069" s="63">
        <v>244</v>
      </c>
      <c r="B1069" s="132" t="s">
        <v>7133</v>
      </c>
      <c r="C1069" s="143" t="s">
        <v>2364</v>
      </c>
      <c r="D1069" s="7" t="s">
        <v>2534</v>
      </c>
      <c r="E1069" s="7" t="s">
        <v>4405</v>
      </c>
      <c r="F1069" s="574">
        <v>1</v>
      </c>
      <c r="G1069" s="363">
        <v>48.9</v>
      </c>
      <c r="H1069" s="44">
        <v>92649</v>
      </c>
      <c r="I1069" s="44">
        <v>62488</v>
      </c>
      <c r="J1069" s="44">
        <v>452794.32</v>
      </c>
      <c r="K1069" s="242">
        <v>44197</v>
      </c>
      <c r="L1069" s="16" t="s">
        <v>7967</v>
      </c>
      <c r="M1069" s="101" t="s">
        <v>7984</v>
      </c>
      <c r="N1069" s="7" t="s">
        <v>4406</v>
      </c>
      <c r="O1069" s="57"/>
      <c r="P1069" s="162"/>
      <c r="Q1069" s="4063"/>
      <c r="R1069" s="227"/>
      <c r="S1069" s="97">
        <v>952108511000503</v>
      </c>
    </row>
    <row r="1070" spans="1:19" ht="21.75" customHeight="1">
      <c r="A1070" s="63">
        <v>245</v>
      </c>
      <c r="B1070" s="132" t="s">
        <v>7133</v>
      </c>
      <c r="C1070" s="143" t="s">
        <v>2364</v>
      </c>
      <c r="D1070" s="7" t="s">
        <v>2535</v>
      </c>
      <c r="E1070" s="7" t="s">
        <v>4407</v>
      </c>
      <c r="F1070" s="574">
        <v>1</v>
      </c>
      <c r="G1070" s="363">
        <v>46.6</v>
      </c>
      <c r="H1070" s="44">
        <v>77725</v>
      </c>
      <c r="I1070" s="44">
        <v>50430</v>
      </c>
      <c r="J1070" s="44">
        <v>378462.91</v>
      </c>
      <c r="K1070" s="242">
        <v>44197</v>
      </c>
      <c r="L1070" s="16" t="s">
        <v>7967</v>
      </c>
      <c r="M1070" s="101" t="s">
        <v>7984</v>
      </c>
      <c r="N1070" s="7" t="s">
        <v>4135</v>
      </c>
      <c r="O1070" s="57"/>
      <c r="P1070" s="162"/>
      <c r="Q1070" s="4063"/>
      <c r="R1070" s="227"/>
      <c r="S1070" s="97">
        <v>952108511000504</v>
      </c>
    </row>
    <row r="1071" spans="1:19" ht="21.75" customHeight="1">
      <c r="A1071" s="63">
        <v>246</v>
      </c>
      <c r="B1071" s="132" t="s">
        <v>7133</v>
      </c>
      <c r="C1071" s="143" t="s">
        <v>2363</v>
      </c>
      <c r="D1071" s="7" t="s">
        <v>2536</v>
      </c>
      <c r="E1071" s="7" t="s">
        <v>4408</v>
      </c>
      <c r="F1071" s="574">
        <v>1</v>
      </c>
      <c r="G1071" s="363">
        <v>47.8</v>
      </c>
      <c r="H1071" s="44">
        <v>35791</v>
      </c>
      <c r="I1071" s="44">
        <v>24570</v>
      </c>
      <c r="J1071" s="44">
        <v>364674.24</v>
      </c>
      <c r="K1071" s="242">
        <v>44197</v>
      </c>
      <c r="L1071" s="16" t="s">
        <v>7967</v>
      </c>
      <c r="M1071" s="101" t="s">
        <v>7984</v>
      </c>
      <c r="N1071" s="7" t="s">
        <v>4409</v>
      </c>
      <c r="O1071" s="57"/>
      <c r="P1071" s="162"/>
      <c r="Q1071" s="4063"/>
      <c r="R1071" s="227"/>
      <c r="S1071" s="97">
        <v>952108511000505</v>
      </c>
    </row>
    <row r="1072" spans="1:19" ht="21.75" customHeight="1">
      <c r="A1072" s="63">
        <v>247</v>
      </c>
      <c r="B1072" s="132" t="s">
        <v>7133</v>
      </c>
      <c r="C1072" s="143" t="s">
        <v>2364</v>
      </c>
      <c r="D1072" s="7" t="s">
        <v>2537</v>
      </c>
      <c r="E1072" s="298" t="s">
        <v>4133</v>
      </c>
      <c r="F1072" s="574">
        <v>1</v>
      </c>
      <c r="G1072" s="363">
        <v>46.6</v>
      </c>
      <c r="H1072" s="44">
        <v>92631</v>
      </c>
      <c r="I1072" s="44">
        <v>62476</v>
      </c>
      <c r="J1072" s="68">
        <v>0</v>
      </c>
      <c r="K1072" s="242">
        <v>44197</v>
      </c>
      <c r="L1072" s="16" t="s">
        <v>7967</v>
      </c>
      <c r="M1072" s="101" t="s">
        <v>7984</v>
      </c>
      <c r="N1072" s="7" t="s">
        <v>4135</v>
      </c>
      <c r="O1072" s="57"/>
      <c r="P1072" s="162"/>
      <c r="Q1072" s="162"/>
      <c r="R1072" s="227"/>
      <c r="S1072" s="97">
        <v>952108511000506</v>
      </c>
    </row>
    <row r="1073" spans="1:19" ht="21.75" customHeight="1">
      <c r="A1073" s="63">
        <v>248</v>
      </c>
      <c r="B1073" s="132" t="s">
        <v>7133</v>
      </c>
      <c r="C1073" s="143" t="s">
        <v>2363</v>
      </c>
      <c r="D1073" s="7" t="s">
        <v>2538</v>
      </c>
      <c r="E1073" s="298" t="s">
        <v>4133</v>
      </c>
      <c r="F1073" s="574">
        <v>1</v>
      </c>
      <c r="G1073" s="363">
        <v>46.6</v>
      </c>
      <c r="H1073" s="44">
        <v>71580</v>
      </c>
      <c r="I1073" s="44">
        <v>44777</v>
      </c>
      <c r="J1073" s="68">
        <v>0</v>
      </c>
      <c r="K1073" s="242">
        <v>44197</v>
      </c>
      <c r="L1073" s="16" t="s">
        <v>7967</v>
      </c>
      <c r="M1073" s="101" t="s">
        <v>7984</v>
      </c>
      <c r="N1073" s="7" t="s">
        <v>4410</v>
      </c>
      <c r="O1073" s="57"/>
      <c r="P1073" s="162"/>
      <c r="Q1073" s="162"/>
      <c r="R1073" s="227"/>
      <c r="S1073" s="97">
        <v>952108511000507</v>
      </c>
    </row>
    <row r="1074" spans="1:19" ht="21.75" customHeight="1">
      <c r="A1074" s="63">
        <v>249</v>
      </c>
      <c r="B1074" s="132" t="s">
        <v>7133</v>
      </c>
      <c r="C1074" s="143" t="s">
        <v>2364</v>
      </c>
      <c r="D1074" s="7" t="s">
        <v>2538</v>
      </c>
      <c r="E1074" s="298" t="s">
        <v>4133</v>
      </c>
      <c r="F1074" s="574">
        <v>1</v>
      </c>
      <c r="G1074" s="363">
        <v>46.6</v>
      </c>
      <c r="H1074" s="44">
        <v>71581</v>
      </c>
      <c r="I1074" s="44">
        <v>44778</v>
      </c>
      <c r="J1074" s="68">
        <v>0</v>
      </c>
      <c r="K1074" s="242">
        <v>44197</v>
      </c>
      <c r="L1074" s="16" t="s">
        <v>7967</v>
      </c>
      <c r="M1074" s="101" t="s">
        <v>7984</v>
      </c>
      <c r="N1074" s="7" t="s">
        <v>4135</v>
      </c>
      <c r="O1074" s="57" t="s">
        <v>8669</v>
      </c>
      <c r="P1074" s="162"/>
      <c r="Q1074" s="162"/>
      <c r="R1074" s="227"/>
      <c r="S1074" s="97">
        <v>952108511000508</v>
      </c>
    </row>
    <row r="1075" spans="1:19" ht="21.75" customHeight="1">
      <c r="A1075" s="63">
        <v>250</v>
      </c>
      <c r="B1075" s="132" t="s">
        <v>7133</v>
      </c>
      <c r="C1075" s="143" t="s">
        <v>2363</v>
      </c>
      <c r="D1075" s="7" t="s">
        <v>2539</v>
      </c>
      <c r="E1075" s="298" t="s">
        <v>4133</v>
      </c>
      <c r="F1075" s="574">
        <v>1</v>
      </c>
      <c r="G1075" s="363">
        <v>46.6</v>
      </c>
      <c r="H1075" s="44">
        <v>79335</v>
      </c>
      <c r="I1075" s="44">
        <v>53924</v>
      </c>
      <c r="J1075" s="68">
        <v>0</v>
      </c>
      <c r="K1075" s="242">
        <v>44197</v>
      </c>
      <c r="L1075" s="16" t="s">
        <v>7967</v>
      </c>
      <c r="M1075" s="101" t="s">
        <v>7984</v>
      </c>
      <c r="N1075" s="7" t="s">
        <v>4411</v>
      </c>
      <c r="O1075" s="57" t="s">
        <v>8671</v>
      </c>
      <c r="P1075" s="162"/>
      <c r="Q1075" s="162"/>
      <c r="R1075" s="227"/>
      <c r="S1075" s="97">
        <v>952108511000509</v>
      </c>
    </row>
    <row r="1076" spans="1:19" ht="21.75" customHeight="1">
      <c r="A1076" s="63">
        <v>251</v>
      </c>
      <c r="B1076" s="132" t="s">
        <v>7133</v>
      </c>
      <c r="C1076" s="143" t="s">
        <v>2363</v>
      </c>
      <c r="D1076" s="7" t="s">
        <v>2540</v>
      </c>
      <c r="E1076" s="7" t="s">
        <v>4412</v>
      </c>
      <c r="F1076" s="574">
        <v>1</v>
      </c>
      <c r="G1076" s="363">
        <v>35.5</v>
      </c>
      <c r="H1076" s="44">
        <v>64279</v>
      </c>
      <c r="I1076" s="44">
        <v>64279</v>
      </c>
      <c r="J1076" s="44">
        <v>201880.72</v>
      </c>
      <c r="K1076" s="242">
        <v>44197</v>
      </c>
      <c r="L1076" s="16" t="s">
        <v>7967</v>
      </c>
      <c r="M1076" s="101" t="s">
        <v>7984</v>
      </c>
      <c r="N1076" s="7" t="s">
        <v>4413</v>
      </c>
      <c r="O1076" s="57"/>
      <c r="P1076" s="162"/>
      <c r="Q1076" s="4063"/>
      <c r="R1076" s="227"/>
      <c r="S1076" s="97">
        <v>952108511000511</v>
      </c>
    </row>
    <row r="1077" spans="1:19" ht="21.75" customHeight="1">
      <c r="A1077" s="63">
        <v>252</v>
      </c>
      <c r="B1077" s="132" t="s">
        <v>7133</v>
      </c>
      <c r="C1077" s="143" t="s">
        <v>2363</v>
      </c>
      <c r="D1077" s="7" t="s">
        <v>2541</v>
      </c>
      <c r="E1077" s="7" t="s">
        <v>4414</v>
      </c>
      <c r="F1077" s="574">
        <v>1</v>
      </c>
      <c r="G1077" s="363">
        <v>53.9</v>
      </c>
      <c r="H1077" s="44">
        <v>126996</v>
      </c>
      <c r="I1077" s="44">
        <v>12799</v>
      </c>
      <c r="J1077" s="44">
        <v>326440.76</v>
      </c>
      <c r="K1077" s="242">
        <v>44197</v>
      </c>
      <c r="L1077" s="16" t="s">
        <v>7967</v>
      </c>
      <c r="M1077" s="101" t="s">
        <v>7984</v>
      </c>
      <c r="N1077" s="7" t="s">
        <v>4415</v>
      </c>
      <c r="O1077" s="57" t="s">
        <v>14111</v>
      </c>
      <c r="P1077" s="162"/>
      <c r="Q1077" s="4063"/>
      <c r="R1077" s="227"/>
      <c r="S1077" s="97">
        <v>952108511000512</v>
      </c>
    </row>
    <row r="1078" spans="1:19" ht="21.75" customHeight="1">
      <c r="A1078" s="63">
        <v>254</v>
      </c>
      <c r="B1078" s="132" t="s">
        <v>7133</v>
      </c>
      <c r="C1078" s="143" t="s">
        <v>2363</v>
      </c>
      <c r="D1078" s="7" t="s">
        <v>2542</v>
      </c>
      <c r="E1078" s="7" t="s">
        <v>4416</v>
      </c>
      <c r="F1078" s="574">
        <v>1</v>
      </c>
      <c r="G1078" s="363">
        <v>37.299999999999997</v>
      </c>
      <c r="H1078" s="44">
        <v>20000</v>
      </c>
      <c r="I1078" s="44">
        <v>1373</v>
      </c>
      <c r="J1078" s="44">
        <v>351052.23</v>
      </c>
      <c r="K1078" s="242">
        <v>44197</v>
      </c>
      <c r="L1078" s="16" t="s">
        <v>7967</v>
      </c>
      <c r="M1078" s="101" t="s">
        <v>7984</v>
      </c>
      <c r="N1078" s="7" t="s">
        <v>4135</v>
      </c>
      <c r="O1078" s="57" t="s">
        <v>15678</v>
      </c>
      <c r="P1078" s="162"/>
      <c r="Q1078" s="4063"/>
      <c r="R1078" s="227"/>
      <c r="S1078" s="97">
        <v>952108511000514</v>
      </c>
    </row>
    <row r="1079" spans="1:19" s="2700" customFormat="1" ht="21.75" customHeight="1">
      <c r="A1079" s="2684">
        <v>255</v>
      </c>
      <c r="B1079" s="2685" t="s">
        <v>7133</v>
      </c>
      <c r="C1079" s="2686" t="s">
        <v>2363</v>
      </c>
      <c r="D1079" s="2696" t="s">
        <v>2543</v>
      </c>
      <c r="E1079" s="2696" t="s">
        <v>4417</v>
      </c>
      <c r="F1079" s="2688">
        <v>1</v>
      </c>
      <c r="G1079" s="2712">
        <v>30.4</v>
      </c>
      <c r="H1079" s="2701">
        <v>67262</v>
      </c>
      <c r="I1079" s="2701">
        <v>59119</v>
      </c>
      <c r="J1079" s="2701">
        <v>200846.1</v>
      </c>
      <c r="K1079" s="2693">
        <v>44197</v>
      </c>
      <c r="L1079" s="2694" t="s">
        <v>7967</v>
      </c>
      <c r="M1079" s="2695" t="s">
        <v>7984</v>
      </c>
      <c r="N1079" s="2696" t="s">
        <v>4135</v>
      </c>
      <c r="O1079" s="2685" t="s">
        <v>8474</v>
      </c>
      <c r="P1079" s="2697"/>
      <c r="Q1079" s="4063"/>
      <c r="R1079" s="2707"/>
      <c r="S1079" s="2699">
        <v>952108511000515</v>
      </c>
    </row>
    <row r="1080" spans="1:19" ht="21.75" customHeight="1">
      <c r="A1080" s="63">
        <v>256</v>
      </c>
      <c r="B1080" s="132" t="s">
        <v>7133</v>
      </c>
      <c r="C1080" s="143" t="s">
        <v>2364</v>
      </c>
      <c r="D1080" s="7" t="s">
        <v>2544</v>
      </c>
      <c r="E1080" s="298" t="s">
        <v>4133</v>
      </c>
      <c r="F1080" s="574">
        <v>1</v>
      </c>
      <c r="G1080" s="363">
        <v>38</v>
      </c>
      <c r="H1080" s="44">
        <v>81733</v>
      </c>
      <c r="I1080" s="44">
        <v>80652</v>
      </c>
      <c r="J1080" s="68">
        <v>0</v>
      </c>
      <c r="K1080" s="242">
        <v>44197</v>
      </c>
      <c r="L1080" s="16" t="s">
        <v>7967</v>
      </c>
      <c r="M1080" s="101" t="s">
        <v>7984</v>
      </c>
      <c r="N1080" s="7" t="s">
        <v>8755</v>
      </c>
      <c r="O1080" s="57" t="s">
        <v>14528</v>
      </c>
      <c r="P1080" s="162"/>
      <c r="Q1080" s="162"/>
      <c r="R1080" s="227"/>
      <c r="S1080" s="97">
        <v>952108511000516</v>
      </c>
    </row>
    <row r="1081" spans="1:19" ht="21.75" customHeight="1">
      <c r="A1081" s="63">
        <v>257</v>
      </c>
      <c r="B1081" s="132" t="s">
        <v>7133</v>
      </c>
      <c r="C1081" s="143" t="s">
        <v>2359</v>
      </c>
      <c r="D1081" s="7" t="s">
        <v>2545</v>
      </c>
      <c r="E1081" s="7" t="s">
        <v>4418</v>
      </c>
      <c r="F1081" s="574">
        <v>1</v>
      </c>
      <c r="G1081" s="363">
        <v>40.5</v>
      </c>
      <c r="H1081" s="44">
        <v>12500</v>
      </c>
      <c r="I1081" s="44">
        <v>11900</v>
      </c>
      <c r="J1081" s="44">
        <v>361546.68</v>
      </c>
      <c r="K1081" s="242">
        <v>44197</v>
      </c>
      <c r="L1081" s="17" t="s">
        <v>7967</v>
      </c>
      <c r="M1081" s="101" t="s">
        <v>7984</v>
      </c>
      <c r="N1081" s="7" t="s">
        <v>4419</v>
      </c>
      <c r="O1081" s="57" t="s">
        <v>8672</v>
      </c>
      <c r="P1081" s="162"/>
      <c r="Q1081" s="4063"/>
      <c r="R1081" s="227"/>
      <c r="S1081" s="97">
        <v>952108511000518</v>
      </c>
    </row>
    <row r="1082" spans="1:19" ht="21.75" customHeight="1">
      <c r="A1082" s="63">
        <v>258</v>
      </c>
      <c r="B1082" s="132" t="s">
        <v>7133</v>
      </c>
      <c r="C1082" s="143" t="s">
        <v>2363</v>
      </c>
      <c r="D1082" s="7" t="s">
        <v>3177</v>
      </c>
      <c r="E1082" s="7" t="s">
        <v>4420</v>
      </c>
      <c r="F1082" s="574">
        <v>1</v>
      </c>
      <c r="G1082" s="363">
        <v>33</v>
      </c>
      <c r="H1082" s="44">
        <v>80755</v>
      </c>
      <c r="I1082" s="44">
        <v>70949</v>
      </c>
      <c r="J1082" s="44">
        <v>276889.43</v>
      </c>
      <c r="K1082" s="242">
        <v>44197</v>
      </c>
      <c r="L1082" s="17" t="s">
        <v>7967</v>
      </c>
      <c r="M1082" s="101" t="s">
        <v>7984</v>
      </c>
      <c r="N1082" s="7" t="s">
        <v>4421</v>
      </c>
      <c r="O1082" s="57"/>
      <c r="P1082" s="162"/>
      <c r="Q1082" s="4063"/>
      <c r="R1082" s="227"/>
      <c r="S1082" s="97">
        <v>952108511000903</v>
      </c>
    </row>
    <row r="1083" spans="1:19" ht="21.75" customHeight="1">
      <c r="A1083" s="63">
        <v>259</v>
      </c>
      <c r="B1083" s="132" t="s">
        <v>7133</v>
      </c>
      <c r="C1083" s="143" t="s">
        <v>2364</v>
      </c>
      <c r="D1083" s="7" t="s">
        <v>3178</v>
      </c>
      <c r="E1083" s="7" t="s">
        <v>4422</v>
      </c>
      <c r="F1083" s="574">
        <v>1</v>
      </c>
      <c r="G1083" s="363">
        <v>47.1</v>
      </c>
      <c r="H1083" s="44">
        <v>73823</v>
      </c>
      <c r="I1083" s="44">
        <v>63812</v>
      </c>
      <c r="J1083" s="44">
        <v>270963.92</v>
      </c>
      <c r="K1083" s="242">
        <v>44197</v>
      </c>
      <c r="L1083" s="17" t="s">
        <v>7967</v>
      </c>
      <c r="M1083" s="101" t="s">
        <v>7984</v>
      </c>
      <c r="N1083" s="7" t="s">
        <v>15701</v>
      </c>
      <c r="O1083" s="57"/>
      <c r="P1083" s="162"/>
      <c r="Q1083" s="4063"/>
      <c r="R1083" s="227"/>
      <c r="S1083" s="97">
        <v>952108511000904</v>
      </c>
    </row>
    <row r="1084" spans="1:19" ht="21.75" customHeight="1">
      <c r="A1084" s="63">
        <v>260</v>
      </c>
      <c r="B1084" s="132" t="s">
        <v>7133</v>
      </c>
      <c r="C1084" s="143" t="s">
        <v>2363</v>
      </c>
      <c r="D1084" s="7" t="s">
        <v>3179</v>
      </c>
      <c r="E1084" s="298" t="s">
        <v>4133</v>
      </c>
      <c r="F1084" s="574">
        <v>1</v>
      </c>
      <c r="G1084" s="363">
        <v>46.6</v>
      </c>
      <c r="H1084" s="44">
        <v>92631</v>
      </c>
      <c r="I1084" s="44">
        <v>62476</v>
      </c>
      <c r="J1084" s="68">
        <v>0</v>
      </c>
      <c r="K1084" s="242">
        <v>44197</v>
      </c>
      <c r="L1084" s="17" t="s">
        <v>7967</v>
      </c>
      <c r="M1084" s="101" t="s">
        <v>7984</v>
      </c>
      <c r="N1084" s="7" t="s">
        <v>4135</v>
      </c>
      <c r="O1084" s="57"/>
      <c r="P1084" s="162"/>
      <c r="Q1084" s="162"/>
      <c r="R1084" s="227"/>
      <c r="S1084" s="97">
        <v>952108511000916</v>
      </c>
    </row>
    <row r="1085" spans="1:19" s="1616" customFormat="1" ht="21.75" customHeight="1">
      <c r="A1085" s="1664">
        <v>261</v>
      </c>
      <c r="B1085" s="1814" t="s">
        <v>7133</v>
      </c>
      <c r="C1085" s="1665" t="s">
        <v>2364</v>
      </c>
      <c r="D1085" s="1806" t="s">
        <v>3180</v>
      </c>
      <c r="E1085" s="1820" t="s">
        <v>4133</v>
      </c>
      <c r="F1085" s="2671">
        <v>1</v>
      </c>
      <c r="G1085" s="1815">
        <v>60.2</v>
      </c>
      <c r="H1085" s="1816">
        <v>77594</v>
      </c>
      <c r="I1085" s="1816">
        <v>60193</v>
      </c>
      <c r="J1085" s="1817">
        <v>0</v>
      </c>
      <c r="K1085" s="1818">
        <v>44197</v>
      </c>
      <c r="L1085" s="1790" t="s">
        <v>7967</v>
      </c>
      <c r="M1085" s="2655" t="s">
        <v>7984</v>
      </c>
      <c r="N1085" s="1806" t="s">
        <v>4135</v>
      </c>
      <c r="O1085" s="1814" t="s">
        <v>15847</v>
      </c>
      <c r="P1085" s="1809"/>
      <c r="Q1085" s="1809"/>
      <c r="R1085" s="1904"/>
      <c r="S1085" s="1819">
        <v>952108511000905</v>
      </c>
    </row>
    <row r="1086" spans="1:19" ht="21.75" customHeight="1">
      <c r="A1086" s="63">
        <v>262</v>
      </c>
      <c r="B1086" s="132" t="s">
        <v>7133</v>
      </c>
      <c r="C1086" s="143" t="s">
        <v>2364</v>
      </c>
      <c r="D1086" s="7" t="s">
        <v>3181</v>
      </c>
      <c r="E1086" s="298" t="s">
        <v>4133</v>
      </c>
      <c r="F1086" s="574">
        <v>1</v>
      </c>
      <c r="G1086" s="363">
        <v>105.5</v>
      </c>
      <c r="H1086" s="44">
        <v>50205</v>
      </c>
      <c r="I1086" s="44">
        <v>37954</v>
      </c>
      <c r="J1086" s="68">
        <v>0</v>
      </c>
      <c r="K1086" s="242">
        <v>44197</v>
      </c>
      <c r="L1086" s="17" t="s">
        <v>7967</v>
      </c>
      <c r="M1086" s="101" t="s">
        <v>7984</v>
      </c>
      <c r="N1086" s="7" t="s">
        <v>4135</v>
      </c>
      <c r="O1086" s="57" t="s">
        <v>14169</v>
      </c>
      <c r="P1086" s="162" t="s">
        <v>14170</v>
      </c>
      <c r="Q1086" s="162"/>
      <c r="R1086" s="227"/>
      <c r="S1086" s="97">
        <v>952108511000906</v>
      </c>
    </row>
    <row r="1087" spans="1:19" ht="21.75" customHeight="1">
      <c r="A1087" s="63">
        <v>263</v>
      </c>
      <c r="B1087" s="132" t="s">
        <v>7133</v>
      </c>
      <c r="C1087" s="143" t="s">
        <v>2363</v>
      </c>
      <c r="D1087" s="7" t="s">
        <v>14795</v>
      </c>
      <c r="E1087" s="298" t="s">
        <v>4133</v>
      </c>
      <c r="F1087" s="574">
        <v>1</v>
      </c>
      <c r="G1087" s="363">
        <v>82</v>
      </c>
      <c r="H1087" s="44">
        <v>395825</v>
      </c>
      <c r="I1087" s="44">
        <v>40055</v>
      </c>
      <c r="J1087" s="68">
        <v>0</v>
      </c>
      <c r="K1087" s="242">
        <v>44197</v>
      </c>
      <c r="L1087" s="17" t="s">
        <v>7967</v>
      </c>
      <c r="M1087" s="101" t="s">
        <v>7984</v>
      </c>
      <c r="N1087" s="7" t="s">
        <v>4135</v>
      </c>
      <c r="O1087" s="57"/>
      <c r="P1087" s="162"/>
      <c r="Q1087" s="162"/>
      <c r="R1087" s="227"/>
      <c r="S1087" s="97">
        <v>952108511000907</v>
      </c>
    </row>
    <row r="1088" spans="1:19" s="1616" customFormat="1" ht="21.75" customHeight="1">
      <c r="A1088" s="1664">
        <v>264</v>
      </c>
      <c r="B1088" s="1814" t="s">
        <v>7133</v>
      </c>
      <c r="C1088" s="1665" t="s">
        <v>2363</v>
      </c>
      <c r="D1088" s="1806" t="s">
        <v>3183</v>
      </c>
      <c r="E1088" s="1820" t="s">
        <v>4133</v>
      </c>
      <c r="F1088" s="2671">
        <v>1</v>
      </c>
      <c r="G1088" s="1815">
        <v>58</v>
      </c>
      <c r="H1088" s="1816">
        <v>38796</v>
      </c>
      <c r="I1088" s="1816">
        <v>27044</v>
      </c>
      <c r="J1088" s="1817">
        <v>0</v>
      </c>
      <c r="K1088" s="1818">
        <v>44197</v>
      </c>
      <c r="L1088" s="1790" t="s">
        <v>7967</v>
      </c>
      <c r="M1088" s="2655" t="s">
        <v>7984</v>
      </c>
      <c r="N1088" s="1806" t="s">
        <v>4135</v>
      </c>
      <c r="O1088" s="1814" t="s">
        <v>15847</v>
      </c>
      <c r="P1088" s="1809"/>
      <c r="Q1088" s="1809"/>
      <c r="R1088" s="1904"/>
      <c r="S1088" s="1819">
        <v>952108511000908</v>
      </c>
    </row>
    <row r="1089" spans="1:19" s="1616" customFormat="1" ht="21.75" customHeight="1">
      <c r="A1089" s="1664">
        <v>265</v>
      </c>
      <c r="B1089" s="1814" t="s">
        <v>7133</v>
      </c>
      <c r="C1089" s="1665" t="s">
        <v>2705</v>
      </c>
      <c r="D1089" s="1806" t="s">
        <v>3185</v>
      </c>
      <c r="E1089" s="1820" t="s">
        <v>4133</v>
      </c>
      <c r="F1089" s="2671">
        <v>1</v>
      </c>
      <c r="G1089" s="1815">
        <v>63.4</v>
      </c>
      <c r="H1089" s="1816">
        <v>78593</v>
      </c>
      <c r="I1089" s="1816">
        <v>59750</v>
      </c>
      <c r="J1089" s="1817">
        <v>0</v>
      </c>
      <c r="K1089" s="1818">
        <v>44197</v>
      </c>
      <c r="L1089" s="1790" t="s">
        <v>7967</v>
      </c>
      <c r="M1089" s="2655" t="s">
        <v>7984</v>
      </c>
      <c r="N1089" s="1806" t="s">
        <v>4135</v>
      </c>
      <c r="O1089" s="1814" t="s">
        <v>15835</v>
      </c>
      <c r="P1089" s="1809"/>
      <c r="Q1089" s="1809"/>
      <c r="R1089" s="1904"/>
      <c r="S1089" s="1819">
        <v>952108511000909</v>
      </c>
    </row>
    <row r="1090" spans="1:19" s="1616" customFormat="1" ht="21.75" customHeight="1">
      <c r="A1090" s="1664">
        <v>266</v>
      </c>
      <c r="B1090" s="1814" t="s">
        <v>7133</v>
      </c>
      <c r="C1090" s="1665" t="s">
        <v>2363</v>
      </c>
      <c r="D1090" s="1806" t="s">
        <v>3184</v>
      </c>
      <c r="E1090" s="1820" t="s">
        <v>4133</v>
      </c>
      <c r="F1090" s="2671">
        <v>1</v>
      </c>
      <c r="G1090" s="1815">
        <v>58</v>
      </c>
      <c r="H1090" s="1816">
        <v>75594</v>
      </c>
      <c r="I1090" s="1816">
        <v>53504</v>
      </c>
      <c r="J1090" s="1817">
        <v>0</v>
      </c>
      <c r="K1090" s="1818">
        <v>44197</v>
      </c>
      <c r="L1090" s="1790" t="s">
        <v>7967</v>
      </c>
      <c r="M1090" s="2655" t="s">
        <v>7984</v>
      </c>
      <c r="N1090" s="1806" t="s">
        <v>4135</v>
      </c>
      <c r="O1090" s="1814" t="s">
        <v>15835</v>
      </c>
      <c r="P1090" s="1809"/>
      <c r="Q1090" s="1809"/>
      <c r="R1090" s="1904"/>
      <c r="S1090" s="1819">
        <v>952108511000910</v>
      </c>
    </row>
    <row r="1091" spans="1:19" s="1616" customFormat="1" ht="21.75" customHeight="1">
      <c r="A1091" s="1664">
        <v>267</v>
      </c>
      <c r="B1091" s="1814" t="s">
        <v>7133</v>
      </c>
      <c r="C1091" s="1665" t="s">
        <v>2364</v>
      </c>
      <c r="D1091" s="1806" t="s">
        <v>3184</v>
      </c>
      <c r="E1091" s="1820" t="s">
        <v>4133</v>
      </c>
      <c r="F1091" s="2671">
        <v>1</v>
      </c>
      <c r="G1091" s="1815">
        <v>58</v>
      </c>
      <c r="H1091" s="1816">
        <v>75593</v>
      </c>
      <c r="I1091" s="1816">
        <v>53503</v>
      </c>
      <c r="J1091" s="1817">
        <v>0</v>
      </c>
      <c r="K1091" s="1818">
        <v>44197</v>
      </c>
      <c r="L1091" s="1790" t="s">
        <v>7967</v>
      </c>
      <c r="M1091" s="2655" t="s">
        <v>7984</v>
      </c>
      <c r="N1091" s="1806" t="s">
        <v>4135</v>
      </c>
      <c r="O1091" s="1814" t="s">
        <v>15835</v>
      </c>
      <c r="P1091" s="1809"/>
      <c r="Q1091" s="1809"/>
      <c r="R1091" s="1904"/>
      <c r="S1091" s="1819">
        <v>952108511000911</v>
      </c>
    </row>
    <row r="1092" spans="1:19" ht="21.75" customHeight="1">
      <c r="A1092" s="63">
        <v>268</v>
      </c>
      <c r="B1092" s="132" t="s">
        <v>7133</v>
      </c>
      <c r="C1092" s="143" t="s">
        <v>2705</v>
      </c>
      <c r="D1092" s="7" t="s">
        <v>3186</v>
      </c>
      <c r="E1092" s="298" t="s">
        <v>4133</v>
      </c>
      <c r="F1092" s="574">
        <v>1</v>
      </c>
      <c r="G1092" s="363">
        <v>58</v>
      </c>
      <c r="H1092" s="44">
        <v>155187</v>
      </c>
      <c r="I1092" s="44">
        <v>111007</v>
      </c>
      <c r="J1092" s="68">
        <v>0</v>
      </c>
      <c r="K1092" s="242">
        <v>44197</v>
      </c>
      <c r="L1092" s="17" t="s">
        <v>7967</v>
      </c>
      <c r="M1092" s="101" t="s">
        <v>7984</v>
      </c>
      <c r="N1092" s="7" t="s">
        <v>4424</v>
      </c>
      <c r="O1092" s="57"/>
      <c r="P1092" s="162"/>
      <c r="Q1092" s="162"/>
      <c r="R1092" s="227"/>
      <c r="S1092" s="97">
        <v>952108511000912</v>
      </c>
    </row>
    <row r="1093" spans="1:19" ht="21.75" customHeight="1">
      <c r="A1093" s="63">
        <v>269</v>
      </c>
      <c r="B1093" s="132" t="s">
        <v>7133</v>
      </c>
      <c r="C1093" s="143" t="s">
        <v>2363</v>
      </c>
      <c r="D1093" s="7" t="s">
        <v>3187</v>
      </c>
      <c r="E1093" s="298" t="s">
        <v>4133</v>
      </c>
      <c r="F1093" s="574">
        <v>1</v>
      </c>
      <c r="G1093" s="363">
        <v>58</v>
      </c>
      <c r="H1093" s="44">
        <v>77594</v>
      </c>
      <c r="I1093" s="44">
        <v>55452</v>
      </c>
      <c r="J1093" s="68">
        <v>0</v>
      </c>
      <c r="K1093" s="242">
        <v>44197</v>
      </c>
      <c r="L1093" s="17" t="s">
        <v>7967</v>
      </c>
      <c r="M1093" s="101" t="s">
        <v>7984</v>
      </c>
      <c r="N1093" s="7" t="s">
        <v>4425</v>
      </c>
      <c r="O1093" s="57"/>
      <c r="P1093" s="162"/>
      <c r="Q1093" s="162"/>
      <c r="R1093" s="227"/>
      <c r="S1093" s="97">
        <v>952108511000913</v>
      </c>
    </row>
    <row r="1094" spans="1:19" ht="21.75" customHeight="1">
      <c r="A1094" s="63">
        <v>270</v>
      </c>
      <c r="B1094" s="132" t="s">
        <v>7133</v>
      </c>
      <c r="C1094" s="143" t="s">
        <v>2364</v>
      </c>
      <c r="D1094" s="7" t="s">
        <v>3187</v>
      </c>
      <c r="E1094" s="298" t="s">
        <v>4133</v>
      </c>
      <c r="F1094" s="574">
        <v>1</v>
      </c>
      <c r="G1094" s="363">
        <v>58</v>
      </c>
      <c r="H1094" s="44">
        <v>77593</v>
      </c>
      <c r="I1094" s="44">
        <v>55452</v>
      </c>
      <c r="J1094" s="68">
        <v>0</v>
      </c>
      <c r="K1094" s="242">
        <v>44197</v>
      </c>
      <c r="L1094" s="17" t="s">
        <v>7967</v>
      </c>
      <c r="M1094" s="101" t="s">
        <v>7984</v>
      </c>
      <c r="N1094" s="7" t="s">
        <v>4135</v>
      </c>
      <c r="O1094" s="57"/>
      <c r="P1094" s="162"/>
      <c r="Q1094" s="162"/>
      <c r="R1094" s="227"/>
      <c r="S1094" s="97">
        <v>952108511000914</v>
      </c>
    </row>
    <row r="1095" spans="1:19" s="1616" customFormat="1" ht="21.75" customHeight="1">
      <c r="A1095" s="1664">
        <v>271</v>
      </c>
      <c r="B1095" s="1814" t="s">
        <v>7133</v>
      </c>
      <c r="C1095" s="1665" t="s">
        <v>2363</v>
      </c>
      <c r="D1095" s="1806" t="s">
        <v>3188</v>
      </c>
      <c r="E1095" s="1820" t="s">
        <v>4133</v>
      </c>
      <c r="F1095" s="2671">
        <v>1</v>
      </c>
      <c r="G1095" s="1815">
        <v>36.9</v>
      </c>
      <c r="H1095" s="1816">
        <v>77594</v>
      </c>
      <c r="I1095" s="1816">
        <v>55505</v>
      </c>
      <c r="J1095" s="1817">
        <v>0</v>
      </c>
      <c r="K1095" s="1818">
        <v>44197</v>
      </c>
      <c r="L1095" s="1790" t="s">
        <v>7967</v>
      </c>
      <c r="M1095" s="2655" t="s">
        <v>7984</v>
      </c>
      <c r="N1095" s="1806" t="s">
        <v>4135</v>
      </c>
      <c r="O1095" s="1814" t="s">
        <v>15847</v>
      </c>
      <c r="P1095" s="1809"/>
      <c r="Q1095" s="1809"/>
      <c r="R1095" s="1904"/>
      <c r="S1095" s="1819">
        <v>952108511000915</v>
      </c>
    </row>
    <row r="1096" spans="1:19" ht="21.75" customHeight="1">
      <c r="A1096" s="63">
        <v>272</v>
      </c>
      <c r="B1096" s="132" t="s">
        <v>7133</v>
      </c>
      <c r="C1096" s="143" t="s">
        <v>2366</v>
      </c>
      <c r="D1096" s="7" t="s">
        <v>2546</v>
      </c>
      <c r="E1096" s="298" t="s">
        <v>4133</v>
      </c>
      <c r="F1096" s="574">
        <v>1</v>
      </c>
      <c r="G1096" s="363">
        <v>53.2</v>
      </c>
      <c r="H1096" s="44">
        <v>25602</v>
      </c>
      <c r="I1096" s="44">
        <v>21937</v>
      </c>
      <c r="J1096" s="68">
        <v>0</v>
      </c>
      <c r="K1096" s="242">
        <v>44197</v>
      </c>
      <c r="L1096" s="17" t="s">
        <v>7967</v>
      </c>
      <c r="M1096" s="101" t="s">
        <v>7984</v>
      </c>
      <c r="N1096" s="7" t="s">
        <v>4135</v>
      </c>
      <c r="O1096" s="57"/>
      <c r="P1096" s="162"/>
      <c r="Q1096" s="162"/>
      <c r="R1096" s="227"/>
      <c r="S1096" s="97">
        <v>952108511000519</v>
      </c>
    </row>
    <row r="1097" spans="1:19" ht="21.75" customHeight="1">
      <c r="A1097" s="63">
        <v>273</v>
      </c>
      <c r="B1097" s="132" t="s">
        <v>7133</v>
      </c>
      <c r="C1097" s="143" t="s">
        <v>2363</v>
      </c>
      <c r="D1097" s="7" t="s">
        <v>2547</v>
      </c>
      <c r="E1097" s="298" t="s">
        <v>4133</v>
      </c>
      <c r="F1097" s="574">
        <v>1</v>
      </c>
      <c r="G1097" s="363">
        <v>38</v>
      </c>
      <c r="H1097" s="44">
        <v>78670</v>
      </c>
      <c r="I1097" s="44">
        <v>27223</v>
      </c>
      <c r="J1097" s="68">
        <v>0</v>
      </c>
      <c r="K1097" s="242">
        <v>44197</v>
      </c>
      <c r="L1097" s="17" t="s">
        <v>7967</v>
      </c>
      <c r="M1097" s="101" t="s">
        <v>7984</v>
      </c>
      <c r="N1097" s="7" t="s">
        <v>4426</v>
      </c>
      <c r="O1097" s="57"/>
      <c r="P1097" s="162"/>
      <c r="Q1097" s="162"/>
      <c r="R1097" s="227"/>
      <c r="S1097" s="97">
        <v>952108511000520</v>
      </c>
    </row>
    <row r="1098" spans="1:19" ht="21.75" customHeight="1">
      <c r="A1098" s="63">
        <v>274</v>
      </c>
      <c r="B1098" s="132" t="s">
        <v>7133</v>
      </c>
      <c r="C1098" s="143" t="s">
        <v>2364</v>
      </c>
      <c r="D1098" s="7" t="s">
        <v>2548</v>
      </c>
      <c r="E1098" s="7" t="s">
        <v>4427</v>
      </c>
      <c r="F1098" s="574">
        <v>1</v>
      </c>
      <c r="G1098" s="363">
        <v>60.2</v>
      </c>
      <c r="H1098" s="44">
        <v>77594</v>
      </c>
      <c r="I1098" s="44">
        <v>54781</v>
      </c>
      <c r="J1098" s="44">
        <v>660518.69999999995</v>
      </c>
      <c r="K1098" s="242">
        <v>44197</v>
      </c>
      <c r="L1098" s="17" t="s">
        <v>7967</v>
      </c>
      <c r="M1098" s="101" t="s">
        <v>7984</v>
      </c>
      <c r="N1098" s="7" t="s">
        <v>4428</v>
      </c>
      <c r="O1098" s="57"/>
      <c r="P1098" s="162"/>
      <c r="Q1098" s="4063"/>
      <c r="R1098" s="227"/>
      <c r="S1098" s="97">
        <v>952108511000521</v>
      </c>
    </row>
    <row r="1099" spans="1:19" ht="21.75" customHeight="1">
      <c r="A1099" s="63">
        <v>275</v>
      </c>
      <c r="B1099" s="132" t="s">
        <v>7133</v>
      </c>
      <c r="C1099" s="143" t="s">
        <v>2364</v>
      </c>
      <c r="D1099" s="7" t="s">
        <v>2549</v>
      </c>
      <c r="E1099" s="7" t="s">
        <v>4429</v>
      </c>
      <c r="F1099" s="574">
        <v>1</v>
      </c>
      <c r="G1099" s="363">
        <v>60.2</v>
      </c>
      <c r="H1099" s="44">
        <v>77594</v>
      </c>
      <c r="I1099" s="44">
        <v>54781</v>
      </c>
      <c r="J1099" s="44">
        <v>652622.81999999995</v>
      </c>
      <c r="K1099" s="242">
        <v>44197</v>
      </c>
      <c r="L1099" s="17" t="s">
        <v>7967</v>
      </c>
      <c r="M1099" s="101" t="s">
        <v>7984</v>
      </c>
      <c r="N1099" s="7" t="s">
        <v>4135</v>
      </c>
      <c r="O1099" s="57"/>
      <c r="P1099" s="162"/>
      <c r="Q1099" s="4063"/>
      <c r="R1099" s="227"/>
      <c r="S1099" s="97">
        <v>952108511000522</v>
      </c>
    </row>
    <row r="1100" spans="1:19" ht="21.75" customHeight="1">
      <c r="A1100" s="63">
        <v>276</v>
      </c>
      <c r="B1100" s="132" t="s">
        <v>7133</v>
      </c>
      <c r="C1100" s="143" t="s">
        <v>2363</v>
      </c>
      <c r="D1100" s="7" t="s">
        <v>2550</v>
      </c>
      <c r="E1100" s="298" t="s">
        <v>4133</v>
      </c>
      <c r="F1100" s="574">
        <v>1</v>
      </c>
      <c r="G1100" s="363">
        <v>58.8</v>
      </c>
      <c r="H1100" s="44">
        <v>157340</v>
      </c>
      <c r="I1100" s="44">
        <v>54454</v>
      </c>
      <c r="J1100" s="68">
        <v>0</v>
      </c>
      <c r="K1100" s="242">
        <v>44197</v>
      </c>
      <c r="L1100" s="17" t="s">
        <v>7967</v>
      </c>
      <c r="M1100" s="101" t="s">
        <v>7984</v>
      </c>
      <c r="N1100" s="7" t="s">
        <v>4430</v>
      </c>
      <c r="O1100" s="57"/>
      <c r="P1100" s="162"/>
      <c r="Q1100" s="162"/>
      <c r="R1100" s="227"/>
      <c r="S1100" s="97">
        <v>952108511000523</v>
      </c>
    </row>
    <row r="1101" spans="1:19" ht="21.75" customHeight="1">
      <c r="A1101" s="63">
        <v>277</v>
      </c>
      <c r="B1101" s="132" t="s">
        <v>7133</v>
      </c>
      <c r="C1101" s="143" t="s">
        <v>2364</v>
      </c>
      <c r="D1101" s="7" t="s">
        <v>2550</v>
      </c>
      <c r="E1101" s="298" t="s">
        <v>4133</v>
      </c>
      <c r="F1101" s="574">
        <v>1</v>
      </c>
      <c r="G1101" s="363">
        <v>58.8</v>
      </c>
      <c r="H1101" s="44">
        <v>157340</v>
      </c>
      <c r="I1101" s="44">
        <v>54454</v>
      </c>
      <c r="J1101" s="68">
        <v>0</v>
      </c>
      <c r="K1101" s="242">
        <v>44197</v>
      </c>
      <c r="L1101" s="17" t="s">
        <v>7967</v>
      </c>
      <c r="M1101" s="101" t="s">
        <v>7984</v>
      </c>
      <c r="N1101" s="7" t="s">
        <v>4135</v>
      </c>
      <c r="O1101" s="57"/>
      <c r="P1101" s="162"/>
      <c r="Q1101" s="162"/>
      <c r="R1101" s="227"/>
      <c r="S1101" s="97">
        <v>952108511000524</v>
      </c>
    </row>
    <row r="1102" spans="1:19" ht="21.75" customHeight="1">
      <c r="A1102" s="63">
        <v>278</v>
      </c>
      <c r="B1102" s="132" t="s">
        <v>7133</v>
      </c>
      <c r="C1102" s="143" t="s">
        <v>2364</v>
      </c>
      <c r="D1102" s="7" t="s">
        <v>2551</v>
      </c>
      <c r="E1102" s="7" t="s">
        <v>4431</v>
      </c>
      <c r="F1102" s="574">
        <v>1</v>
      </c>
      <c r="G1102" s="363">
        <v>68.900000000000006</v>
      </c>
      <c r="H1102" s="44">
        <v>157112</v>
      </c>
      <c r="I1102" s="44">
        <v>54377</v>
      </c>
      <c r="J1102" s="145">
        <v>599219.37</v>
      </c>
      <c r="K1102" s="242">
        <v>44197</v>
      </c>
      <c r="L1102" s="17" t="s">
        <v>7967</v>
      </c>
      <c r="M1102" s="101" t="s">
        <v>7984</v>
      </c>
      <c r="N1102" s="7" t="s">
        <v>4432</v>
      </c>
      <c r="O1102" s="57"/>
      <c r="P1102" s="162"/>
      <c r="Q1102" s="4063"/>
      <c r="R1102" s="227"/>
      <c r="S1102" s="97">
        <v>952108511000526</v>
      </c>
    </row>
    <row r="1103" spans="1:19" ht="21.75" customHeight="1">
      <c r="A1103" s="63">
        <v>279</v>
      </c>
      <c r="B1103" s="132" t="s">
        <v>7133</v>
      </c>
      <c r="C1103" s="143" t="s">
        <v>2363</v>
      </c>
      <c r="D1103" s="7" t="s">
        <v>2552</v>
      </c>
      <c r="E1103" s="298" t="s">
        <v>4133</v>
      </c>
      <c r="F1103" s="574">
        <v>1</v>
      </c>
      <c r="G1103" s="363">
        <v>51.5</v>
      </c>
      <c r="H1103" s="44">
        <v>77594</v>
      </c>
      <c r="I1103" s="44">
        <v>53797</v>
      </c>
      <c r="J1103" s="68">
        <v>0</v>
      </c>
      <c r="K1103" s="242">
        <v>44197</v>
      </c>
      <c r="L1103" s="17" t="s">
        <v>7967</v>
      </c>
      <c r="M1103" s="101" t="s">
        <v>7984</v>
      </c>
      <c r="N1103" s="7" t="s">
        <v>4433</v>
      </c>
      <c r="O1103" s="57"/>
      <c r="P1103" s="162"/>
      <c r="Q1103" s="162"/>
      <c r="R1103" s="227"/>
      <c r="S1103" s="97">
        <v>952108511000527</v>
      </c>
    </row>
    <row r="1104" spans="1:19" ht="21.75" customHeight="1">
      <c r="A1104" s="63">
        <v>280</v>
      </c>
      <c r="B1104" s="132" t="s">
        <v>7133</v>
      </c>
      <c r="C1104" s="143" t="s">
        <v>2364</v>
      </c>
      <c r="D1104" s="7" t="s">
        <v>2552</v>
      </c>
      <c r="E1104" s="298" t="s">
        <v>4133</v>
      </c>
      <c r="F1104" s="574">
        <v>1</v>
      </c>
      <c r="G1104" s="363">
        <v>51.5</v>
      </c>
      <c r="H1104" s="44">
        <v>77593</v>
      </c>
      <c r="I1104" s="44">
        <v>53796</v>
      </c>
      <c r="J1104" s="68">
        <v>0</v>
      </c>
      <c r="K1104" s="242">
        <v>44197</v>
      </c>
      <c r="L1104" s="17" t="s">
        <v>7967</v>
      </c>
      <c r="M1104" s="101" t="s">
        <v>7984</v>
      </c>
      <c r="N1104" s="7" t="s">
        <v>4434</v>
      </c>
      <c r="O1104" s="57"/>
      <c r="P1104" s="162"/>
      <c r="Q1104" s="162"/>
      <c r="R1104" s="227"/>
      <c r="S1104" s="97">
        <v>952108511000528</v>
      </c>
    </row>
    <row r="1105" spans="1:19" ht="21.75" customHeight="1">
      <c r="A1105" s="63">
        <v>281</v>
      </c>
      <c r="B1105" s="132" t="s">
        <v>7133</v>
      </c>
      <c r="C1105" s="143" t="s">
        <v>2363</v>
      </c>
      <c r="D1105" s="7" t="s">
        <v>2553</v>
      </c>
      <c r="E1105" s="298" t="s">
        <v>4133</v>
      </c>
      <c r="F1105" s="574">
        <v>1</v>
      </c>
      <c r="G1105" s="363">
        <v>52.1</v>
      </c>
      <c r="H1105" s="44">
        <v>77594</v>
      </c>
      <c r="I1105" s="44">
        <v>59385</v>
      </c>
      <c r="J1105" s="68">
        <v>0</v>
      </c>
      <c r="K1105" s="242">
        <v>44197</v>
      </c>
      <c r="L1105" s="17" t="s">
        <v>7967</v>
      </c>
      <c r="M1105" s="101" t="s">
        <v>7984</v>
      </c>
      <c r="N1105" s="7" t="s">
        <v>4435</v>
      </c>
      <c r="O1105" s="57"/>
      <c r="P1105" s="162"/>
      <c r="Q1105" s="162"/>
      <c r="R1105" s="227"/>
      <c r="S1105" s="97">
        <v>952108511000530</v>
      </c>
    </row>
    <row r="1106" spans="1:19" ht="21.75" customHeight="1">
      <c r="A1106" s="63">
        <v>282</v>
      </c>
      <c r="B1106" s="132" t="s">
        <v>7133</v>
      </c>
      <c r="C1106" s="143" t="s">
        <v>2364</v>
      </c>
      <c r="D1106" s="7" t="s">
        <v>2554</v>
      </c>
      <c r="E1106" s="298" t="s">
        <v>4133</v>
      </c>
      <c r="F1106" s="574">
        <v>1</v>
      </c>
      <c r="G1106" s="363">
        <v>52.1</v>
      </c>
      <c r="H1106" s="44">
        <v>77599</v>
      </c>
      <c r="I1106" s="44">
        <v>74410</v>
      </c>
      <c r="J1106" s="68">
        <v>0</v>
      </c>
      <c r="K1106" s="242">
        <v>44197</v>
      </c>
      <c r="L1106" s="17" t="s">
        <v>7967</v>
      </c>
      <c r="M1106" s="101" t="s">
        <v>7984</v>
      </c>
      <c r="N1106" s="7" t="s">
        <v>4436</v>
      </c>
      <c r="O1106" s="57"/>
      <c r="P1106" s="162"/>
      <c r="Q1106" s="162"/>
      <c r="R1106" s="227"/>
      <c r="S1106" s="97">
        <v>952108511000532</v>
      </c>
    </row>
    <row r="1107" spans="1:19" ht="21.75" customHeight="1">
      <c r="A1107" s="63">
        <v>283</v>
      </c>
      <c r="B1107" s="132" t="s">
        <v>7133</v>
      </c>
      <c r="C1107" s="143" t="s">
        <v>2363</v>
      </c>
      <c r="D1107" s="7" t="s">
        <v>2555</v>
      </c>
      <c r="E1107" s="298" t="s">
        <v>4133</v>
      </c>
      <c r="F1107" s="574">
        <v>1</v>
      </c>
      <c r="G1107" s="363">
        <v>52.1</v>
      </c>
      <c r="H1107" s="44">
        <v>38796</v>
      </c>
      <c r="I1107" s="44">
        <v>27416</v>
      </c>
      <c r="J1107" s="68">
        <v>0</v>
      </c>
      <c r="K1107" s="242">
        <v>44197</v>
      </c>
      <c r="L1107" s="17" t="s">
        <v>7967</v>
      </c>
      <c r="M1107" s="101" t="s">
        <v>7984</v>
      </c>
      <c r="N1107" s="7" t="s">
        <v>4135</v>
      </c>
      <c r="O1107" s="57"/>
      <c r="P1107" s="162"/>
      <c r="Q1107" s="162"/>
      <c r="R1107" s="227"/>
      <c r="S1107" s="97">
        <v>952108511000533</v>
      </c>
    </row>
    <row r="1108" spans="1:19" ht="21.75" customHeight="1">
      <c r="A1108" s="63">
        <v>284</v>
      </c>
      <c r="B1108" s="132" t="s">
        <v>7133</v>
      </c>
      <c r="C1108" s="143" t="s">
        <v>2364</v>
      </c>
      <c r="D1108" s="7" t="s">
        <v>2555</v>
      </c>
      <c r="E1108" s="298" t="s">
        <v>4133</v>
      </c>
      <c r="F1108" s="574">
        <v>1</v>
      </c>
      <c r="G1108" s="363">
        <v>52.1</v>
      </c>
      <c r="H1108" s="44">
        <v>38796</v>
      </c>
      <c r="I1108" s="44">
        <v>27416</v>
      </c>
      <c r="J1108" s="68">
        <v>0</v>
      </c>
      <c r="K1108" s="242">
        <v>44197</v>
      </c>
      <c r="L1108" s="17" t="s">
        <v>7967</v>
      </c>
      <c r="M1108" s="101" t="s">
        <v>7984</v>
      </c>
      <c r="N1108" s="7" t="s">
        <v>6501</v>
      </c>
      <c r="O1108" s="57"/>
      <c r="P1108" s="162"/>
      <c r="Q1108" s="162"/>
      <c r="R1108" s="227"/>
      <c r="S1108" s="97">
        <v>952108511000534</v>
      </c>
    </row>
    <row r="1109" spans="1:19" ht="21.75" customHeight="1">
      <c r="A1109" s="63">
        <v>285</v>
      </c>
      <c r="B1109" s="132" t="s">
        <v>7133</v>
      </c>
      <c r="C1109" s="143" t="s">
        <v>2366</v>
      </c>
      <c r="D1109" s="7" t="s">
        <v>2556</v>
      </c>
      <c r="E1109" s="298" t="s">
        <v>4133</v>
      </c>
      <c r="F1109" s="574">
        <v>1</v>
      </c>
      <c r="G1109" s="363">
        <v>52.1</v>
      </c>
      <c r="H1109" s="44">
        <v>77593</v>
      </c>
      <c r="I1109" s="44">
        <v>77593</v>
      </c>
      <c r="J1109" s="68">
        <v>0</v>
      </c>
      <c r="K1109" s="242">
        <v>44197</v>
      </c>
      <c r="L1109" s="17" t="s">
        <v>7967</v>
      </c>
      <c r="M1109" s="101" t="s">
        <v>7984</v>
      </c>
      <c r="N1109" s="7" t="s">
        <v>4437</v>
      </c>
      <c r="O1109" s="57"/>
      <c r="P1109" s="162"/>
      <c r="Q1109" s="162"/>
      <c r="R1109" s="227"/>
      <c r="S1109" s="97">
        <v>952108511000535</v>
      </c>
    </row>
    <row r="1110" spans="1:19" s="2700" customFormat="1" ht="21.75" customHeight="1">
      <c r="A1110" s="2684">
        <v>286</v>
      </c>
      <c r="B1110" s="2685" t="s">
        <v>7133</v>
      </c>
      <c r="C1110" s="2686" t="s">
        <v>2364</v>
      </c>
      <c r="D1110" s="2696" t="s">
        <v>2557</v>
      </c>
      <c r="E1110" s="2687" t="s">
        <v>4133</v>
      </c>
      <c r="F1110" s="2688">
        <v>1</v>
      </c>
      <c r="G1110" s="2712">
        <v>52.1</v>
      </c>
      <c r="H1110" s="2701">
        <v>77593</v>
      </c>
      <c r="I1110" s="2701">
        <v>59437</v>
      </c>
      <c r="J1110" s="2692">
        <v>0</v>
      </c>
      <c r="K1110" s="2693">
        <v>44197</v>
      </c>
      <c r="L1110" s="2713" t="s">
        <v>7967</v>
      </c>
      <c r="M1110" s="2695" t="s">
        <v>7984</v>
      </c>
      <c r="N1110" s="2696" t="s">
        <v>4438</v>
      </c>
      <c r="O1110" s="2685" t="s">
        <v>9015</v>
      </c>
      <c r="P1110" s="2697" t="s">
        <v>9013</v>
      </c>
      <c r="Q1110" s="2697"/>
      <c r="R1110" s="2707"/>
      <c r="S1110" s="2699">
        <v>952108511000536</v>
      </c>
    </row>
    <row r="1111" spans="1:19" ht="21.75" customHeight="1">
      <c r="A1111" s="63">
        <v>287</v>
      </c>
      <c r="B1111" s="132" t="s">
        <v>7133</v>
      </c>
      <c r="C1111" s="143" t="s">
        <v>2363</v>
      </c>
      <c r="D1111" s="7" t="s">
        <v>2558</v>
      </c>
      <c r="E1111" s="298" t="s">
        <v>4133</v>
      </c>
      <c r="F1111" s="574">
        <v>1</v>
      </c>
      <c r="G1111" s="363">
        <v>52.1</v>
      </c>
      <c r="H1111" s="44">
        <v>77593</v>
      </c>
      <c r="I1111" s="44">
        <v>59383</v>
      </c>
      <c r="J1111" s="68">
        <v>0</v>
      </c>
      <c r="K1111" s="242">
        <v>44197</v>
      </c>
      <c r="L1111" s="17" t="s">
        <v>7967</v>
      </c>
      <c r="M1111" s="101" t="s">
        <v>7984</v>
      </c>
      <c r="N1111" s="7" t="s">
        <v>4135</v>
      </c>
      <c r="O1111" s="57"/>
      <c r="P1111" s="162"/>
      <c r="Q1111" s="162"/>
      <c r="R1111" s="227"/>
      <c r="S1111" s="97">
        <v>952108511000537</v>
      </c>
    </row>
    <row r="1112" spans="1:19" s="1616" customFormat="1" ht="21.75" customHeight="1">
      <c r="A1112" s="1664">
        <v>288</v>
      </c>
      <c r="B1112" s="1814" t="s">
        <v>7133</v>
      </c>
      <c r="C1112" s="1665" t="s">
        <v>2364</v>
      </c>
      <c r="D1112" s="1806" t="s">
        <v>2558</v>
      </c>
      <c r="E1112" s="1820" t="s">
        <v>4133</v>
      </c>
      <c r="F1112" s="2671">
        <v>1</v>
      </c>
      <c r="G1112" s="1815">
        <v>52.1</v>
      </c>
      <c r="H1112" s="1816">
        <v>77593</v>
      </c>
      <c r="I1112" s="1816">
        <v>59383</v>
      </c>
      <c r="J1112" s="1817">
        <v>0</v>
      </c>
      <c r="K1112" s="1818">
        <v>44197</v>
      </c>
      <c r="L1112" s="1790" t="s">
        <v>7967</v>
      </c>
      <c r="M1112" s="2655" t="s">
        <v>7984</v>
      </c>
      <c r="N1112" s="1806" t="s">
        <v>4135</v>
      </c>
      <c r="O1112" s="1814" t="s">
        <v>15847</v>
      </c>
      <c r="P1112" s="1809"/>
      <c r="Q1112" s="1809"/>
      <c r="R1112" s="1904"/>
      <c r="S1112" s="1819">
        <v>952108511000538</v>
      </c>
    </row>
    <row r="1113" spans="1:19" ht="21.75" customHeight="1">
      <c r="A1113" s="63">
        <v>289</v>
      </c>
      <c r="B1113" s="132" t="s">
        <v>7133</v>
      </c>
      <c r="C1113" s="143" t="s">
        <v>2363</v>
      </c>
      <c r="D1113" s="7" t="s">
        <v>2559</v>
      </c>
      <c r="E1113" s="298" t="s">
        <v>4133</v>
      </c>
      <c r="F1113" s="574">
        <v>1</v>
      </c>
      <c r="G1113" s="363">
        <v>52.1</v>
      </c>
      <c r="H1113" s="44">
        <v>77594</v>
      </c>
      <c r="I1113" s="44">
        <v>59384</v>
      </c>
      <c r="J1113" s="68">
        <v>0</v>
      </c>
      <c r="K1113" s="242">
        <v>44197</v>
      </c>
      <c r="L1113" s="17" t="s">
        <v>7967</v>
      </c>
      <c r="M1113" s="101" t="s">
        <v>7984</v>
      </c>
      <c r="N1113" s="7" t="s">
        <v>4439</v>
      </c>
      <c r="O1113" s="57"/>
      <c r="P1113" s="162"/>
      <c r="Q1113" s="162"/>
      <c r="R1113" s="227"/>
      <c r="S1113" s="97">
        <v>952108511000539</v>
      </c>
    </row>
    <row r="1114" spans="1:19" ht="21.75" customHeight="1">
      <c r="A1114" s="63">
        <v>290</v>
      </c>
      <c r="B1114" s="132" t="s">
        <v>7133</v>
      </c>
      <c r="C1114" s="143" t="s">
        <v>2364</v>
      </c>
      <c r="D1114" s="7" t="s">
        <v>2559</v>
      </c>
      <c r="E1114" s="298" t="s">
        <v>4133</v>
      </c>
      <c r="F1114" s="574">
        <v>1</v>
      </c>
      <c r="G1114" s="363">
        <v>52.1</v>
      </c>
      <c r="H1114" s="44">
        <v>77593</v>
      </c>
      <c r="I1114" s="44">
        <v>59383</v>
      </c>
      <c r="J1114" s="68">
        <v>0</v>
      </c>
      <c r="K1114" s="242">
        <v>44197</v>
      </c>
      <c r="L1114" s="17" t="s">
        <v>7967</v>
      </c>
      <c r="M1114" s="101" t="s">
        <v>7984</v>
      </c>
      <c r="N1114" s="7" t="s">
        <v>4440</v>
      </c>
      <c r="O1114" s="57"/>
      <c r="P1114" s="162"/>
      <c r="Q1114" s="162"/>
      <c r="R1114" s="227"/>
      <c r="S1114" s="97">
        <v>952108511000540</v>
      </c>
    </row>
    <row r="1115" spans="1:19" ht="21.75" customHeight="1">
      <c r="A1115" s="63">
        <v>291</v>
      </c>
      <c r="B1115" s="132" t="s">
        <v>7133</v>
      </c>
      <c r="C1115" s="143" t="s">
        <v>2363</v>
      </c>
      <c r="D1115" s="7" t="s">
        <v>2560</v>
      </c>
      <c r="E1115" s="298" t="s">
        <v>4133</v>
      </c>
      <c r="F1115" s="574">
        <v>1</v>
      </c>
      <c r="G1115" s="363">
        <v>52.1</v>
      </c>
      <c r="H1115" s="44">
        <v>77594</v>
      </c>
      <c r="I1115" s="44">
        <v>59385</v>
      </c>
      <c r="J1115" s="68">
        <v>0</v>
      </c>
      <c r="K1115" s="242">
        <v>44197</v>
      </c>
      <c r="L1115" s="17" t="s">
        <v>7967</v>
      </c>
      <c r="M1115" s="101" t="s">
        <v>7984</v>
      </c>
      <c r="N1115" s="7" t="s">
        <v>4441</v>
      </c>
      <c r="O1115" s="57" t="s">
        <v>13366</v>
      </c>
      <c r="P1115" s="162"/>
      <c r="Q1115" s="162"/>
      <c r="R1115" s="227"/>
      <c r="S1115" s="97">
        <v>952108511000541</v>
      </c>
    </row>
    <row r="1116" spans="1:19" ht="21.75" customHeight="1">
      <c r="A1116" s="63">
        <v>292</v>
      </c>
      <c r="B1116" s="132" t="s">
        <v>7133</v>
      </c>
      <c r="C1116" s="143" t="s">
        <v>2364</v>
      </c>
      <c r="D1116" s="7" t="s">
        <v>2560</v>
      </c>
      <c r="E1116" s="298" t="s">
        <v>4133</v>
      </c>
      <c r="F1116" s="574">
        <v>1</v>
      </c>
      <c r="G1116" s="363">
        <v>52.1</v>
      </c>
      <c r="H1116" s="44">
        <v>77593</v>
      </c>
      <c r="I1116" s="44">
        <v>59383</v>
      </c>
      <c r="J1116" s="68">
        <v>0</v>
      </c>
      <c r="K1116" s="242">
        <v>44197</v>
      </c>
      <c r="L1116" s="17" t="s">
        <v>7967</v>
      </c>
      <c r="M1116" s="101" t="s">
        <v>7984</v>
      </c>
      <c r="N1116" s="7" t="s">
        <v>4442</v>
      </c>
      <c r="O1116" s="57"/>
      <c r="P1116" s="162"/>
      <c r="Q1116" s="162"/>
      <c r="R1116" s="227"/>
      <c r="S1116" s="97">
        <v>952108511000542</v>
      </c>
    </row>
    <row r="1117" spans="1:19" ht="21.75" customHeight="1">
      <c r="A1117" s="63">
        <v>293</v>
      </c>
      <c r="B1117" s="132" t="s">
        <v>7133</v>
      </c>
      <c r="C1117" s="143" t="s">
        <v>2363</v>
      </c>
      <c r="D1117" s="7" t="s">
        <v>2561</v>
      </c>
      <c r="E1117" s="298" t="s">
        <v>4133</v>
      </c>
      <c r="F1117" s="574">
        <v>1</v>
      </c>
      <c r="G1117" s="363">
        <v>52.1</v>
      </c>
      <c r="H1117" s="44">
        <v>77594</v>
      </c>
      <c r="I1117" s="44">
        <v>59384</v>
      </c>
      <c r="J1117" s="68">
        <v>0</v>
      </c>
      <c r="K1117" s="242">
        <v>44197</v>
      </c>
      <c r="L1117" s="17" t="s">
        <v>7967</v>
      </c>
      <c r="M1117" s="101" t="s">
        <v>7984</v>
      </c>
      <c r="N1117" s="7" t="s">
        <v>4443</v>
      </c>
      <c r="O1117" s="57"/>
      <c r="P1117" s="162"/>
      <c r="Q1117" s="162"/>
      <c r="R1117" s="227"/>
      <c r="S1117" s="97">
        <v>952108511000543</v>
      </c>
    </row>
    <row r="1118" spans="1:19" ht="21.75" customHeight="1">
      <c r="A1118" s="63">
        <v>294</v>
      </c>
      <c r="B1118" s="132" t="s">
        <v>7133</v>
      </c>
      <c r="C1118" s="143" t="s">
        <v>2364</v>
      </c>
      <c r="D1118" s="7" t="s">
        <v>2561</v>
      </c>
      <c r="E1118" s="298" t="s">
        <v>4133</v>
      </c>
      <c r="F1118" s="574">
        <v>1</v>
      </c>
      <c r="G1118" s="363">
        <v>52.1</v>
      </c>
      <c r="H1118" s="44">
        <v>77593</v>
      </c>
      <c r="I1118" s="44">
        <v>59383</v>
      </c>
      <c r="J1118" s="68">
        <v>0</v>
      </c>
      <c r="K1118" s="242">
        <v>44197</v>
      </c>
      <c r="L1118" s="17" t="s">
        <v>7967</v>
      </c>
      <c r="M1118" s="101" t="s">
        <v>7984</v>
      </c>
      <c r="N1118" s="7" t="s">
        <v>4135</v>
      </c>
      <c r="O1118" s="57"/>
      <c r="P1118" s="162"/>
      <c r="Q1118" s="162"/>
      <c r="R1118" s="227"/>
      <c r="S1118" s="97">
        <v>952108511000544</v>
      </c>
    </row>
    <row r="1119" spans="1:19" ht="21.75" customHeight="1">
      <c r="A1119" s="63">
        <v>295</v>
      </c>
      <c r="B1119" s="132" t="s">
        <v>7133</v>
      </c>
      <c r="C1119" s="143" t="s">
        <v>2363</v>
      </c>
      <c r="D1119" s="7" t="s">
        <v>2562</v>
      </c>
      <c r="E1119" s="298" t="s">
        <v>4133</v>
      </c>
      <c r="F1119" s="574">
        <v>1</v>
      </c>
      <c r="G1119" s="363">
        <v>52.1</v>
      </c>
      <c r="H1119" s="44">
        <v>77594</v>
      </c>
      <c r="I1119" s="44">
        <v>52867</v>
      </c>
      <c r="J1119" s="68">
        <v>0</v>
      </c>
      <c r="K1119" s="242">
        <v>44197</v>
      </c>
      <c r="L1119" s="17" t="s">
        <v>7967</v>
      </c>
      <c r="M1119" s="101" t="s">
        <v>7984</v>
      </c>
      <c r="N1119" s="7" t="s">
        <v>4135</v>
      </c>
      <c r="O1119" s="57"/>
      <c r="P1119" s="162"/>
      <c r="Q1119" s="162"/>
      <c r="R1119" s="227"/>
      <c r="S1119" s="97">
        <v>952108511000545</v>
      </c>
    </row>
    <row r="1120" spans="1:19" ht="21.75" customHeight="1">
      <c r="A1120" s="63">
        <v>296</v>
      </c>
      <c r="B1120" s="132" t="s">
        <v>7133</v>
      </c>
      <c r="C1120" s="143" t="s">
        <v>2364</v>
      </c>
      <c r="D1120" s="7" t="s">
        <v>2562</v>
      </c>
      <c r="E1120" s="298" t="s">
        <v>4133</v>
      </c>
      <c r="F1120" s="574">
        <v>1</v>
      </c>
      <c r="G1120" s="363">
        <v>52.1</v>
      </c>
      <c r="H1120" s="44">
        <v>77593</v>
      </c>
      <c r="I1120" s="44">
        <v>52866</v>
      </c>
      <c r="J1120" s="68">
        <v>0</v>
      </c>
      <c r="K1120" s="242">
        <v>44197</v>
      </c>
      <c r="L1120" s="17" t="s">
        <v>7967</v>
      </c>
      <c r="M1120" s="101" t="s">
        <v>7984</v>
      </c>
      <c r="N1120" s="7" t="s">
        <v>4135</v>
      </c>
      <c r="O1120" s="57"/>
      <c r="P1120" s="162"/>
      <c r="Q1120" s="162"/>
      <c r="R1120" s="227"/>
      <c r="S1120" s="97">
        <v>952108511000546</v>
      </c>
    </row>
    <row r="1121" spans="1:19" ht="21.75" customHeight="1">
      <c r="A1121" s="63">
        <v>297</v>
      </c>
      <c r="B1121" s="132" t="s">
        <v>7133</v>
      </c>
      <c r="C1121" s="143" t="s">
        <v>2363</v>
      </c>
      <c r="D1121" s="7" t="s">
        <v>2563</v>
      </c>
      <c r="E1121" s="298" t="s">
        <v>4133</v>
      </c>
      <c r="F1121" s="574">
        <v>1</v>
      </c>
      <c r="G1121" s="363">
        <v>105.5</v>
      </c>
      <c r="H1121" s="44">
        <v>50205</v>
      </c>
      <c r="I1121" s="44">
        <v>37954</v>
      </c>
      <c r="J1121" s="68">
        <v>0</v>
      </c>
      <c r="K1121" s="242">
        <v>44197</v>
      </c>
      <c r="L1121" s="17" t="s">
        <v>7967</v>
      </c>
      <c r="M1121" s="101" t="s">
        <v>7984</v>
      </c>
      <c r="N1121" s="7" t="s">
        <v>4444</v>
      </c>
      <c r="O1121" s="57" t="s">
        <v>14171</v>
      </c>
      <c r="P1121" s="162" t="s">
        <v>14170</v>
      </c>
      <c r="Q1121" s="162"/>
      <c r="R1121" s="227"/>
      <c r="S1121" s="97">
        <v>952108511000547</v>
      </c>
    </row>
    <row r="1122" spans="1:19" ht="21.75" customHeight="1">
      <c r="A1122" s="63">
        <v>298</v>
      </c>
      <c r="B1122" s="132" t="s">
        <v>7133</v>
      </c>
      <c r="C1122" s="143" t="s">
        <v>2363</v>
      </c>
      <c r="D1122" s="7" t="s">
        <v>2564</v>
      </c>
      <c r="E1122" s="298" t="s">
        <v>4133</v>
      </c>
      <c r="F1122" s="574">
        <v>1</v>
      </c>
      <c r="G1122" s="363">
        <v>52.1</v>
      </c>
      <c r="H1122" s="44">
        <v>77594</v>
      </c>
      <c r="I1122" s="44">
        <v>58281</v>
      </c>
      <c r="J1122" s="68">
        <v>0</v>
      </c>
      <c r="K1122" s="242">
        <v>44197</v>
      </c>
      <c r="L1122" s="17" t="s">
        <v>7967</v>
      </c>
      <c r="M1122" s="101" t="s">
        <v>7984</v>
      </c>
      <c r="N1122" s="7" t="s">
        <v>4135</v>
      </c>
      <c r="O1122" s="57"/>
      <c r="P1122" s="162"/>
      <c r="Q1122" s="162"/>
      <c r="R1122" s="227"/>
      <c r="S1122" s="97">
        <v>952108511000548</v>
      </c>
    </row>
    <row r="1123" spans="1:19" ht="21.75" customHeight="1">
      <c r="A1123" s="63">
        <v>299</v>
      </c>
      <c r="B1123" s="132" t="s">
        <v>7133</v>
      </c>
      <c r="C1123" s="143" t="s">
        <v>2364</v>
      </c>
      <c r="D1123" s="7" t="s">
        <v>2564</v>
      </c>
      <c r="E1123" s="298" t="s">
        <v>4133</v>
      </c>
      <c r="F1123" s="574">
        <v>1</v>
      </c>
      <c r="G1123" s="363">
        <v>52.1</v>
      </c>
      <c r="H1123" s="44">
        <v>77593</v>
      </c>
      <c r="I1123" s="44">
        <v>58279</v>
      </c>
      <c r="J1123" s="68">
        <v>0</v>
      </c>
      <c r="K1123" s="242">
        <v>44197</v>
      </c>
      <c r="L1123" s="17" t="s">
        <v>7967</v>
      </c>
      <c r="M1123" s="101" t="s">
        <v>7984</v>
      </c>
      <c r="N1123" s="7" t="s">
        <v>4445</v>
      </c>
      <c r="O1123" s="57"/>
      <c r="P1123" s="162"/>
      <c r="Q1123" s="162"/>
      <c r="R1123" s="227"/>
      <c r="S1123" s="97">
        <v>952108511000549</v>
      </c>
    </row>
    <row r="1124" spans="1:19" ht="21.75" customHeight="1">
      <c r="A1124" s="63">
        <v>300</v>
      </c>
      <c r="B1124" s="132" t="s">
        <v>7133</v>
      </c>
      <c r="C1124" s="143" t="s">
        <v>2364</v>
      </c>
      <c r="D1124" s="7" t="s">
        <v>2565</v>
      </c>
      <c r="E1124" s="298" t="s">
        <v>4133</v>
      </c>
      <c r="F1124" s="574">
        <v>1</v>
      </c>
      <c r="G1124" s="363">
        <v>63.4</v>
      </c>
      <c r="H1124" s="44">
        <v>157340</v>
      </c>
      <c r="I1124" s="44">
        <v>56329</v>
      </c>
      <c r="J1124" s="68">
        <v>0</v>
      </c>
      <c r="K1124" s="242">
        <v>44197</v>
      </c>
      <c r="L1124" s="17" t="s">
        <v>7967</v>
      </c>
      <c r="M1124" s="101" t="s">
        <v>7984</v>
      </c>
      <c r="N1124" s="7" t="s">
        <v>4446</v>
      </c>
      <c r="O1124" s="57"/>
      <c r="P1124" s="162"/>
      <c r="Q1124" s="162"/>
      <c r="R1124" s="227"/>
      <c r="S1124" s="97">
        <v>952108511000551</v>
      </c>
    </row>
    <row r="1125" spans="1:19" ht="21.75" customHeight="1">
      <c r="A1125" s="63">
        <v>301</v>
      </c>
      <c r="B1125" s="132" t="s">
        <v>7133</v>
      </c>
      <c r="C1125" s="143" t="s">
        <v>2363</v>
      </c>
      <c r="D1125" s="7" t="s">
        <v>2566</v>
      </c>
      <c r="E1125" s="298" t="s">
        <v>4133</v>
      </c>
      <c r="F1125" s="574">
        <v>1</v>
      </c>
      <c r="G1125" s="363">
        <v>51.3</v>
      </c>
      <c r="H1125" s="44">
        <v>157340</v>
      </c>
      <c r="I1125" s="44">
        <v>56329</v>
      </c>
      <c r="J1125" s="68">
        <v>0</v>
      </c>
      <c r="K1125" s="242">
        <v>44197</v>
      </c>
      <c r="L1125" s="17" t="s">
        <v>7967</v>
      </c>
      <c r="M1125" s="101" t="s">
        <v>7984</v>
      </c>
      <c r="N1125" s="7" t="s">
        <v>4447</v>
      </c>
      <c r="O1125" s="57"/>
      <c r="P1125" s="162"/>
      <c r="Q1125" s="162"/>
      <c r="R1125" s="227"/>
      <c r="S1125" s="97">
        <v>952108511000552</v>
      </c>
    </row>
    <row r="1126" spans="1:19" ht="21.75" customHeight="1">
      <c r="A1126" s="63">
        <v>302</v>
      </c>
      <c r="B1126" s="132" t="s">
        <v>7133</v>
      </c>
      <c r="C1126" s="143" t="s">
        <v>2363</v>
      </c>
      <c r="D1126" s="7" t="s">
        <v>2567</v>
      </c>
      <c r="E1126" s="298" t="s">
        <v>4133</v>
      </c>
      <c r="F1126" s="574">
        <v>1</v>
      </c>
      <c r="G1126" s="363">
        <v>50</v>
      </c>
      <c r="H1126" s="44">
        <v>157340</v>
      </c>
      <c r="I1126" s="44">
        <v>56329</v>
      </c>
      <c r="J1126" s="68">
        <v>0</v>
      </c>
      <c r="K1126" s="242">
        <v>44197</v>
      </c>
      <c r="L1126" s="17" t="s">
        <v>7967</v>
      </c>
      <c r="M1126" s="101" t="s">
        <v>7984</v>
      </c>
      <c r="N1126" s="7" t="s">
        <v>4135</v>
      </c>
      <c r="O1126" s="57"/>
      <c r="P1126" s="162"/>
      <c r="Q1126" s="162"/>
      <c r="R1126" s="227"/>
      <c r="S1126" s="97">
        <v>952108511000553</v>
      </c>
    </row>
    <row r="1127" spans="1:19" ht="21.75" customHeight="1">
      <c r="A1127" s="63">
        <v>303</v>
      </c>
      <c r="B1127" s="132" t="s">
        <v>7133</v>
      </c>
      <c r="C1127" s="143" t="s">
        <v>2364</v>
      </c>
      <c r="D1127" s="7" t="s">
        <v>2568</v>
      </c>
      <c r="E1127" s="298" t="s">
        <v>4133</v>
      </c>
      <c r="F1127" s="574">
        <v>1</v>
      </c>
      <c r="G1127" s="363">
        <v>58</v>
      </c>
      <c r="H1127" s="44">
        <v>38796</v>
      </c>
      <c r="I1127" s="44">
        <v>27044</v>
      </c>
      <c r="J1127" s="68">
        <v>0</v>
      </c>
      <c r="K1127" s="242">
        <v>44197</v>
      </c>
      <c r="L1127" s="17" t="s">
        <v>7967</v>
      </c>
      <c r="M1127" s="101" t="s">
        <v>7984</v>
      </c>
      <c r="N1127" s="7" t="s">
        <v>4135</v>
      </c>
      <c r="O1127" s="57"/>
      <c r="P1127" s="162"/>
      <c r="Q1127" s="162"/>
      <c r="R1127" s="227"/>
      <c r="S1127" s="97">
        <v>952108511000554</v>
      </c>
    </row>
    <row r="1128" spans="1:19" ht="21.75" customHeight="1">
      <c r="A1128" s="63">
        <v>304</v>
      </c>
      <c r="B1128" s="132" t="s">
        <v>7133</v>
      </c>
      <c r="C1128" s="143" t="s">
        <v>2363</v>
      </c>
      <c r="D1128" s="7" t="s">
        <v>2569</v>
      </c>
      <c r="E1128" s="298" t="s">
        <v>4133</v>
      </c>
      <c r="F1128" s="574">
        <v>1</v>
      </c>
      <c r="G1128" s="363">
        <v>39</v>
      </c>
      <c r="H1128" s="44">
        <v>77594</v>
      </c>
      <c r="I1128" s="44">
        <v>55556</v>
      </c>
      <c r="J1128" s="68">
        <v>0</v>
      </c>
      <c r="K1128" s="242">
        <v>44197</v>
      </c>
      <c r="L1128" s="17" t="s">
        <v>7967</v>
      </c>
      <c r="M1128" s="101" t="s">
        <v>7984</v>
      </c>
      <c r="N1128" s="7" t="s">
        <v>4135</v>
      </c>
      <c r="O1128" s="57"/>
      <c r="P1128" s="162"/>
      <c r="Q1128" s="162"/>
      <c r="R1128" s="227"/>
      <c r="S1128" s="97">
        <v>952108511000555</v>
      </c>
    </row>
    <row r="1129" spans="1:19" ht="21.75" customHeight="1">
      <c r="A1129" s="63">
        <v>305</v>
      </c>
      <c r="B1129" s="132" t="s">
        <v>7133</v>
      </c>
      <c r="C1129" s="143" t="s">
        <v>2363</v>
      </c>
      <c r="D1129" s="7" t="s">
        <v>2570</v>
      </c>
      <c r="E1129" s="298" t="s">
        <v>4133</v>
      </c>
      <c r="F1129" s="574">
        <v>1</v>
      </c>
      <c r="G1129" s="363">
        <v>37.4</v>
      </c>
      <c r="H1129" s="44">
        <v>77594</v>
      </c>
      <c r="I1129" s="44">
        <v>55556</v>
      </c>
      <c r="J1129" s="68">
        <v>0</v>
      </c>
      <c r="K1129" s="242">
        <v>44197</v>
      </c>
      <c r="L1129" s="17" t="s">
        <v>7967</v>
      </c>
      <c r="M1129" s="101" t="s">
        <v>7984</v>
      </c>
      <c r="N1129" s="7" t="s">
        <v>4135</v>
      </c>
      <c r="O1129" s="57"/>
      <c r="P1129" s="162"/>
      <c r="Q1129" s="162"/>
      <c r="R1129" s="227"/>
      <c r="S1129" s="97">
        <v>952108511000556</v>
      </c>
    </row>
    <row r="1130" spans="1:19" ht="21.75" customHeight="1">
      <c r="A1130" s="63">
        <v>306</v>
      </c>
      <c r="B1130" s="132" t="s">
        <v>7133</v>
      </c>
      <c r="C1130" s="143" t="s">
        <v>2364</v>
      </c>
      <c r="D1130" s="7" t="s">
        <v>2571</v>
      </c>
      <c r="E1130" s="298" t="s">
        <v>4133</v>
      </c>
      <c r="F1130" s="574">
        <v>1</v>
      </c>
      <c r="G1130" s="363">
        <v>58</v>
      </c>
      <c r="H1130" s="44">
        <v>38797</v>
      </c>
      <c r="I1130" s="44">
        <v>29803</v>
      </c>
      <c r="J1130" s="68">
        <v>0</v>
      </c>
      <c r="K1130" s="242">
        <v>44197</v>
      </c>
      <c r="L1130" s="17" t="s">
        <v>7967</v>
      </c>
      <c r="M1130" s="101" t="s">
        <v>7984</v>
      </c>
      <c r="N1130" s="7" t="s">
        <v>4448</v>
      </c>
      <c r="O1130" s="57"/>
      <c r="P1130" s="162"/>
      <c r="Q1130" s="162"/>
      <c r="R1130" s="227"/>
      <c r="S1130" s="97">
        <v>952108511000557</v>
      </c>
    </row>
    <row r="1131" spans="1:19" ht="21.75" customHeight="1">
      <c r="A1131" s="63">
        <v>307</v>
      </c>
      <c r="B1131" s="132" t="s">
        <v>7133</v>
      </c>
      <c r="C1131" s="143" t="s">
        <v>2363</v>
      </c>
      <c r="D1131" s="7" t="s">
        <v>2572</v>
      </c>
      <c r="E1131" s="298" t="s">
        <v>4133</v>
      </c>
      <c r="F1131" s="574">
        <v>1</v>
      </c>
      <c r="G1131" s="363">
        <v>58</v>
      </c>
      <c r="H1131" s="44">
        <v>77594</v>
      </c>
      <c r="I1131" s="44">
        <v>55504</v>
      </c>
      <c r="J1131" s="68">
        <v>0</v>
      </c>
      <c r="K1131" s="242">
        <v>44197</v>
      </c>
      <c r="L1131" s="17" t="s">
        <v>7967</v>
      </c>
      <c r="M1131" s="101" t="s">
        <v>7984</v>
      </c>
      <c r="N1131" s="7" t="s">
        <v>4135</v>
      </c>
      <c r="O1131" s="57"/>
      <c r="P1131" s="162"/>
      <c r="Q1131" s="162"/>
      <c r="R1131" s="227"/>
      <c r="S1131" s="97">
        <v>952108511000558</v>
      </c>
    </row>
    <row r="1132" spans="1:19" ht="21.75" customHeight="1">
      <c r="A1132" s="63">
        <v>308</v>
      </c>
      <c r="B1132" s="132" t="s">
        <v>7133</v>
      </c>
      <c r="C1132" s="143" t="s">
        <v>2364</v>
      </c>
      <c r="D1132" s="7" t="s">
        <v>2572</v>
      </c>
      <c r="E1132" s="298" t="s">
        <v>4133</v>
      </c>
      <c r="F1132" s="574">
        <v>1</v>
      </c>
      <c r="G1132" s="363">
        <v>58</v>
      </c>
      <c r="H1132" s="44">
        <v>77593</v>
      </c>
      <c r="I1132" s="44">
        <v>55503</v>
      </c>
      <c r="J1132" s="68">
        <v>0</v>
      </c>
      <c r="K1132" s="242">
        <v>44197</v>
      </c>
      <c r="L1132" s="17" t="s">
        <v>7967</v>
      </c>
      <c r="M1132" s="101" t="s">
        <v>7984</v>
      </c>
      <c r="N1132" s="7" t="s">
        <v>4449</v>
      </c>
      <c r="O1132" s="57"/>
      <c r="P1132" s="162"/>
      <c r="Q1132" s="162"/>
      <c r="R1132" s="227"/>
      <c r="S1132" s="97">
        <v>952108511000559</v>
      </c>
    </row>
    <row r="1133" spans="1:19" ht="21.75" customHeight="1">
      <c r="A1133" s="63">
        <v>309</v>
      </c>
      <c r="B1133" s="132" t="s">
        <v>7133</v>
      </c>
      <c r="C1133" s="93" t="s">
        <v>2363</v>
      </c>
      <c r="D1133" s="7" t="s">
        <v>2573</v>
      </c>
      <c r="E1133" s="298" t="s">
        <v>4133</v>
      </c>
      <c r="F1133" s="574">
        <v>1</v>
      </c>
      <c r="G1133" s="363">
        <v>38.9</v>
      </c>
      <c r="H1133" s="44">
        <v>77594</v>
      </c>
      <c r="I1133" s="44">
        <v>60108</v>
      </c>
      <c r="J1133" s="68">
        <v>0</v>
      </c>
      <c r="K1133" s="242">
        <v>44197</v>
      </c>
      <c r="L1133" s="17" t="s">
        <v>7967</v>
      </c>
      <c r="M1133" s="101" t="s">
        <v>7984</v>
      </c>
      <c r="N1133" s="7" t="s">
        <v>14526</v>
      </c>
      <c r="O1133" s="57" t="s">
        <v>15288</v>
      </c>
      <c r="P1133" s="162" t="s">
        <v>14170</v>
      </c>
      <c r="Q1133" s="162"/>
      <c r="R1133" s="227"/>
      <c r="S1133" s="108">
        <v>952108511000560</v>
      </c>
    </row>
    <row r="1134" spans="1:19" ht="21.75" customHeight="1">
      <c r="A1134" s="63">
        <v>310</v>
      </c>
      <c r="B1134" s="132" t="s">
        <v>7133</v>
      </c>
      <c r="C1134" s="93" t="s">
        <v>2363</v>
      </c>
      <c r="D1134" s="7" t="s">
        <v>2574</v>
      </c>
      <c r="E1134" s="298" t="s">
        <v>4133</v>
      </c>
      <c r="F1134" s="574">
        <v>1</v>
      </c>
      <c r="G1134" s="363">
        <v>29</v>
      </c>
      <c r="H1134" s="44">
        <v>38796</v>
      </c>
      <c r="I1134" s="44">
        <v>27104</v>
      </c>
      <c r="J1134" s="68">
        <v>0</v>
      </c>
      <c r="K1134" s="242">
        <v>44197</v>
      </c>
      <c r="L1134" s="17" t="s">
        <v>7967</v>
      </c>
      <c r="M1134" s="101" t="s">
        <v>7984</v>
      </c>
      <c r="N1134" s="7" t="s">
        <v>4450</v>
      </c>
      <c r="O1134" s="57"/>
      <c r="P1134" s="162"/>
      <c r="Q1134" s="162"/>
      <c r="R1134" s="227"/>
      <c r="S1134" s="108">
        <v>952108511000561</v>
      </c>
    </row>
    <row r="1135" spans="1:19" ht="21.75" customHeight="1">
      <c r="A1135" s="63">
        <v>311</v>
      </c>
      <c r="B1135" s="132" t="s">
        <v>7133</v>
      </c>
      <c r="C1135" s="143" t="s">
        <v>2364</v>
      </c>
      <c r="D1135" s="7" t="s">
        <v>2574</v>
      </c>
      <c r="E1135" s="298" t="s">
        <v>4133</v>
      </c>
      <c r="F1135" s="574">
        <v>1</v>
      </c>
      <c r="G1135" s="363">
        <v>29</v>
      </c>
      <c r="H1135" s="44">
        <v>38796</v>
      </c>
      <c r="I1135" s="44">
        <v>27104</v>
      </c>
      <c r="J1135" s="68">
        <v>0</v>
      </c>
      <c r="K1135" s="242">
        <v>44197</v>
      </c>
      <c r="L1135" s="17" t="s">
        <v>7967</v>
      </c>
      <c r="M1135" s="101" t="s">
        <v>7984</v>
      </c>
      <c r="N1135" s="7" t="s">
        <v>4451</v>
      </c>
      <c r="O1135" s="57"/>
      <c r="P1135" s="162"/>
      <c r="Q1135" s="162"/>
      <c r="R1135" s="227"/>
      <c r="S1135" s="97">
        <v>952108511000562</v>
      </c>
    </row>
    <row r="1136" spans="1:19" ht="21.75" customHeight="1">
      <c r="A1136" s="63">
        <v>312</v>
      </c>
      <c r="B1136" s="132" t="s">
        <v>7133</v>
      </c>
      <c r="C1136" s="143" t="s">
        <v>2366</v>
      </c>
      <c r="D1136" s="7" t="s">
        <v>2575</v>
      </c>
      <c r="E1136" s="298" t="s">
        <v>4133</v>
      </c>
      <c r="F1136" s="574">
        <v>1</v>
      </c>
      <c r="G1136" s="363">
        <v>58</v>
      </c>
      <c r="H1136" s="44">
        <v>77593</v>
      </c>
      <c r="I1136" s="44">
        <v>54210</v>
      </c>
      <c r="J1136" s="68">
        <v>0</v>
      </c>
      <c r="K1136" s="242">
        <v>44197</v>
      </c>
      <c r="L1136" s="17" t="s">
        <v>7967</v>
      </c>
      <c r="M1136" s="101" t="s">
        <v>7984</v>
      </c>
      <c r="N1136" s="7" t="s">
        <v>4452</v>
      </c>
      <c r="O1136" s="57"/>
      <c r="P1136" s="162"/>
      <c r="Q1136" s="162"/>
      <c r="R1136" s="227"/>
      <c r="S1136" s="97">
        <v>952108511000563</v>
      </c>
    </row>
    <row r="1137" spans="1:19" ht="21.75" customHeight="1">
      <c r="A1137" s="63">
        <v>313</v>
      </c>
      <c r="B1137" s="132" t="s">
        <v>7133</v>
      </c>
      <c r="C1137" s="93" t="s">
        <v>2366</v>
      </c>
      <c r="D1137" s="7" t="s">
        <v>2576</v>
      </c>
      <c r="E1137" s="7" t="s">
        <v>4453</v>
      </c>
      <c r="F1137" s="574">
        <v>1</v>
      </c>
      <c r="G1137" s="363">
        <v>58</v>
      </c>
      <c r="H1137" s="44">
        <v>77593</v>
      </c>
      <c r="I1137" s="44">
        <v>60504</v>
      </c>
      <c r="J1137" s="44">
        <v>363720.31</v>
      </c>
      <c r="K1137" s="242">
        <v>44197</v>
      </c>
      <c r="L1137" s="17" t="s">
        <v>7967</v>
      </c>
      <c r="M1137" s="101" t="s">
        <v>7984</v>
      </c>
      <c r="N1137" s="7" t="s">
        <v>4454</v>
      </c>
      <c r="O1137" s="57" t="s">
        <v>15283</v>
      </c>
      <c r="P1137" s="162" t="s">
        <v>14170</v>
      </c>
      <c r="Q1137" s="4063"/>
      <c r="R1137" s="227"/>
      <c r="S1137" s="108">
        <v>952108511000564</v>
      </c>
    </row>
    <row r="1138" spans="1:19" ht="21.75" customHeight="1">
      <c r="A1138" s="63">
        <v>314</v>
      </c>
      <c r="B1138" s="132" t="s">
        <v>7133</v>
      </c>
      <c r="C1138" s="143" t="s">
        <v>2363</v>
      </c>
      <c r="D1138" s="7" t="s">
        <v>2577</v>
      </c>
      <c r="E1138" s="298" t="s">
        <v>4133</v>
      </c>
      <c r="F1138" s="574">
        <v>1</v>
      </c>
      <c r="G1138" s="363">
        <v>52.8</v>
      </c>
      <c r="H1138" s="44">
        <v>77594</v>
      </c>
      <c r="I1138" s="44">
        <v>55504</v>
      </c>
      <c r="J1138" s="68">
        <v>0</v>
      </c>
      <c r="K1138" s="242">
        <v>44197</v>
      </c>
      <c r="L1138" s="17" t="s">
        <v>7967</v>
      </c>
      <c r="M1138" s="101" t="s">
        <v>7984</v>
      </c>
      <c r="N1138" s="7" t="s">
        <v>4135</v>
      </c>
      <c r="O1138" s="57"/>
      <c r="P1138" s="162"/>
      <c r="Q1138" s="162"/>
      <c r="R1138" s="227"/>
      <c r="S1138" s="97">
        <v>952108511000565</v>
      </c>
    </row>
    <row r="1139" spans="1:19" ht="21.75" customHeight="1">
      <c r="A1139" s="63">
        <v>315</v>
      </c>
      <c r="B1139" s="132" t="s">
        <v>7133</v>
      </c>
      <c r="C1139" s="143" t="s">
        <v>2363</v>
      </c>
      <c r="D1139" s="7" t="s">
        <v>2578</v>
      </c>
      <c r="E1139" s="298" t="s">
        <v>4133</v>
      </c>
      <c r="F1139" s="574">
        <v>1</v>
      </c>
      <c r="G1139" s="363">
        <v>52.3</v>
      </c>
      <c r="H1139" s="44">
        <v>76859</v>
      </c>
      <c r="I1139" s="44">
        <v>54987</v>
      </c>
      <c r="J1139" s="68">
        <v>0</v>
      </c>
      <c r="K1139" s="242">
        <v>44197</v>
      </c>
      <c r="L1139" s="17" t="s">
        <v>7967</v>
      </c>
      <c r="M1139" s="101" t="s">
        <v>7984</v>
      </c>
      <c r="N1139" s="7" t="s">
        <v>4135</v>
      </c>
      <c r="O1139" s="57"/>
      <c r="P1139" s="162"/>
      <c r="Q1139" s="162"/>
      <c r="R1139" s="227"/>
      <c r="S1139" s="97">
        <v>952108511000566</v>
      </c>
    </row>
    <row r="1140" spans="1:19" ht="21.75" customHeight="1">
      <c r="A1140" s="63">
        <v>316</v>
      </c>
      <c r="B1140" s="132" t="s">
        <v>7133</v>
      </c>
      <c r="C1140" s="143" t="s">
        <v>2359</v>
      </c>
      <c r="D1140" s="7" t="s">
        <v>2579</v>
      </c>
      <c r="E1140" s="7" t="s">
        <v>4455</v>
      </c>
      <c r="F1140" s="574">
        <v>1</v>
      </c>
      <c r="G1140" s="363">
        <v>59.7</v>
      </c>
      <c r="H1140" s="44">
        <v>365685</v>
      </c>
      <c r="I1140" s="44">
        <v>68474</v>
      </c>
      <c r="J1140" s="44">
        <v>476980.84</v>
      </c>
      <c r="K1140" s="242">
        <v>44197</v>
      </c>
      <c r="L1140" s="17" t="s">
        <v>7967</v>
      </c>
      <c r="M1140" s="101" t="s">
        <v>7984</v>
      </c>
      <c r="N1140" s="7" t="s">
        <v>4456</v>
      </c>
      <c r="O1140" s="57"/>
      <c r="P1140" s="162"/>
      <c r="Q1140" s="4063"/>
      <c r="R1140" s="227"/>
      <c r="S1140" s="97">
        <v>952108511000567</v>
      </c>
    </row>
    <row r="1141" spans="1:19" ht="21.75" customHeight="1">
      <c r="A1141" s="63">
        <v>317</v>
      </c>
      <c r="B1141" s="132" t="s">
        <v>7133</v>
      </c>
      <c r="C1141" s="143" t="s">
        <v>2363</v>
      </c>
      <c r="D1141" s="7" t="s">
        <v>3173</v>
      </c>
      <c r="E1141" s="7" t="s">
        <v>4457</v>
      </c>
      <c r="F1141" s="574">
        <v>1</v>
      </c>
      <c r="G1141" s="363">
        <v>62.2</v>
      </c>
      <c r="H1141" s="44">
        <v>233263</v>
      </c>
      <c r="I1141" s="44">
        <v>83799</v>
      </c>
      <c r="J1141" s="44">
        <v>607937.04</v>
      </c>
      <c r="K1141" s="242">
        <v>44197</v>
      </c>
      <c r="L1141" s="17" t="s">
        <v>7967</v>
      </c>
      <c r="M1141" s="101" t="s">
        <v>7984</v>
      </c>
      <c r="N1141" s="7" t="s">
        <v>4458</v>
      </c>
      <c r="O1141" s="57"/>
      <c r="P1141" s="162"/>
      <c r="Q1141" s="4063"/>
      <c r="R1141" s="227"/>
      <c r="S1141" s="97">
        <v>952108511000571</v>
      </c>
    </row>
    <row r="1142" spans="1:19" ht="21.75" customHeight="1">
      <c r="A1142" s="63">
        <v>318</v>
      </c>
      <c r="B1142" s="132" t="s">
        <v>7133</v>
      </c>
      <c r="C1142" s="85" t="s">
        <v>2362</v>
      </c>
      <c r="D1142" s="265" t="s">
        <v>2580</v>
      </c>
      <c r="E1142" s="7" t="s">
        <v>4459</v>
      </c>
      <c r="F1142" s="574">
        <v>1</v>
      </c>
      <c r="G1142" s="363">
        <v>62.1</v>
      </c>
      <c r="H1142" s="44">
        <v>125741</v>
      </c>
      <c r="I1142" s="44">
        <v>23746</v>
      </c>
      <c r="J1142" s="44">
        <v>524323.94999999995</v>
      </c>
      <c r="K1142" s="242">
        <v>44197</v>
      </c>
      <c r="L1142" s="17" t="s">
        <v>7967</v>
      </c>
      <c r="M1142" s="101" t="s">
        <v>7984</v>
      </c>
      <c r="N1142" s="7" t="s">
        <v>4135</v>
      </c>
      <c r="O1142" s="57"/>
      <c r="P1142" s="162"/>
      <c r="Q1142" s="4063"/>
      <c r="R1142" s="227"/>
      <c r="S1142" s="97">
        <v>952108511000573</v>
      </c>
    </row>
    <row r="1143" spans="1:19" ht="21.75" customHeight="1">
      <c r="A1143" s="63">
        <v>320</v>
      </c>
      <c r="B1143" s="132" t="s">
        <v>7133</v>
      </c>
      <c r="C1143" s="85" t="s">
        <v>2368</v>
      </c>
      <c r="D1143" s="265" t="s">
        <v>2580</v>
      </c>
      <c r="E1143" s="7" t="s">
        <v>4460</v>
      </c>
      <c r="F1143" s="574">
        <v>1</v>
      </c>
      <c r="G1143" s="363">
        <v>32.1</v>
      </c>
      <c r="H1143" s="44">
        <v>66616</v>
      </c>
      <c r="I1143" s="44">
        <v>12580</v>
      </c>
      <c r="J1143" s="44">
        <v>304148.15999999997</v>
      </c>
      <c r="K1143" s="242">
        <v>44197</v>
      </c>
      <c r="L1143" s="17" t="s">
        <v>7967</v>
      </c>
      <c r="M1143" s="7" t="s">
        <v>14177</v>
      </c>
      <c r="N1143" s="57" t="s">
        <v>13284</v>
      </c>
      <c r="O1143" s="57" t="s">
        <v>13296</v>
      </c>
      <c r="P1143" s="57" t="s">
        <v>13295</v>
      </c>
      <c r="Q1143" s="4068"/>
      <c r="R1143" s="162" t="s">
        <v>13367</v>
      </c>
      <c r="S1143" s="97">
        <v>952108511000576</v>
      </c>
    </row>
    <row r="1144" spans="1:19" ht="42.75" customHeight="1">
      <c r="A1144" s="63">
        <v>322</v>
      </c>
      <c r="B1144" s="132" t="s">
        <v>7133</v>
      </c>
      <c r="C1144" s="143" t="s">
        <v>2363</v>
      </c>
      <c r="D1144" s="7" t="s">
        <v>2581</v>
      </c>
      <c r="E1144" s="7" t="s">
        <v>4461</v>
      </c>
      <c r="F1144" s="574">
        <v>1</v>
      </c>
      <c r="G1144" s="363">
        <v>42</v>
      </c>
      <c r="H1144" s="44">
        <v>70359</v>
      </c>
      <c r="I1144" s="44">
        <v>13287</v>
      </c>
      <c r="J1144" s="44">
        <v>475094.33</v>
      </c>
      <c r="K1144" s="242">
        <v>44197</v>
      </c>
      <c r="L1144" s="311" t="s">
        <v>7967</v>
      </c>
      <c r="M1144" s="101" t="s">
        <v>7984</v>
      </c>
      <c r="N1144" s="7" t="s">
        <v>4462</v>
      </c>
      <c r="O1144" s="57" t="s">
        <v>10278</v>
      </c>
      <c r="P1144" s="162"/>
      <c r="Q1144" s="162" t="s">
        <v>15702</v>
      </c>
      <c r="R1144" s="227"/>
      <c r="S1144" s="97">
        <v>952108511000579</v>
      </c>
    </row>
    <row r="1145" spans="1:19" ht="21.75" customHeight="1">
      <c r="A1145" s="63">
        <v>323</v>
      </c>
      <c r="B1145" s="132" t="s">
        <v>7133</v>
      </c>
      <c r="C1145" s="143" t="s">
        <v>2364</v>
      </c>
      <c r="D1145" s="7" t="s">
        <v>2582</v>
      </c>
      <c r="E1145" s="7" t="s">
        <v>4463</v>
      </c>
      <c r="F1145" s="574">
        <v>1</v>
      </c>
      <c r="G1145" s="363">
        <v>33</v>
      </c>
      <c r="H1145" s="44">
        <v>167029</v>
      </c>
      <c r="I1145" s="44">
        <v>31022</v>
      </c>
      <c r="J1145" s="44">
        <v>574531.54</v>
      </c>
      <c r="K1145" s="242">
        <v>44197</v>
      </c>
      <c r="L1145" s="265" t="s">
        <v>7967</v>
      </c>
      <c r="M1145" s="101" t="s">
        <v>7984</v>
      </c>
      <c r="N1145" s="7" t="s">
        <v>4464</v>
      </c>
      <c r="O1145" s="57"/>
      <c r="P1145" s="162"/>
      <c r="Q1145" s="4063"/>
      <c r="R1145" s="227"/>
      <c r="S1145" s="97">
        <v>952108511000581</v>
      </c>
    </row>
    <row r="1146" spans="1:19" ht="41.25" customHeight="1">
      <c r="A1146" s="63">
        <v>324</v>
      </c>
      <c r="B1146" s="132" t="s">
        <v>7133</v>
      </c>
      <c r="C1146" s="143" t="s">
        <v>2359</v>
      </c>
      <c r="D1146" s="7" t="s">
        <v>2582</v>
      </c>
      <c r="E1146" s="7" t="s">
        <v>4465</v>
      </c>
      <c r="F1146" s="574">
        <v>1</v>
      </c>
      <c r="G1146" s="363">
        <v>53.9</v>
      </c>
      <c r="H1146" s="44">
        <v>272814</v>
      </c>
      <c r="I1146" s="44">
        <v>50669</v>
      </c>
      <c r="J1146" s="44">
        <v>687628.31</v>
      </c>
      <c r="K1146" s="242">
        <v>44197</v>
      </c>
      <c r="L1146" s="265" t="s">
        <v>7967</v>
      </c>
      <c r="M1146" s="101" t="s">
        <v>7984</v>
      </c>
      <c r="N1146" s="7" t="s">
        <v>4135</v>
      </c>
      <c r="O1146" s="57"/>
      <c r="P1146" s="162"/>
      <c r="Q1146" s="162" t="s">
        <v>15703</v>
      </c>
      <c r="R1146" s="227"/>
      <c r="S1146" s="97">
        <v>952108511000582</v>
      </c>
    </row>
    <row r="1147" spans="1:19" ht="21.75" customHeight="1">
      <c r="A1147" s="63">
        <v>325</v>
      </c>
      <c r="B1147" s="132" t="s">
        <v>7133</v>
      </c>
      <c r="C1147" s="143" t="s">
        <v>2360</v>
      </c>
      <c r="D1147" s="7" t="s">
        <v>2582</v>
      </c>
      <c r="E1147" s="7" t="s">
        <v>4466</v>
      </c>
      <c r="F1147" s="574">
        <v>1</v>
      </c>
      <c r="G1147" s="363">
        <v>32.9</v>
      </c>
      <c r="H1147" s="44">
        <v>166523</v>
      </c>
      <c r="I1147" s="44">
        <v>30928</v>
      </c>
      <c r="J1147" s="44">
        <v>458041.88</v>
      </c>
      <c r="K1147" s="242">
        <v>44197</v>
      </c>
      <c r="L1147" s="265" t="s">
        <v>7967</v>
      </c>
      <c r="M1147" s="101" t="s">
        <v>7984</v>
      </c>
      <c r="N1147" s="7" t="s">
        <v>4467</v>
      </c>
      <c r="O1147" s="57"/>
      <c r="P1147" s="162"/>
      <c r="Q1147" s="4063"/>
      <c r="R1147" s="227"/>
      <c r="S1147" s="97">
        <v>952108511000583</v>
      </c>
    </row>
    <row r="1148" spans="1:19" ht="21.75" customHeight="1">
      <c r="A1148" s="63">
        <v>326</v>
      </c>
      <c r="B1148" s="132" t="s">
        <v>7133</v>
      </c>
      <c r="C1148" s="143" t="s">
        <v>2402</v>
      </c>
      <c r="D1148" s="7" t="s">
        <v>2582</v>
      </c>
      <c r="E1148" s="7" t="s">
        <v>4468</v>
      </c>
      <c r="F1148" s="574">
        <v>1</v>
      </c>
      <c r="G1148" s="363">
        <v>33.1</v>
      </c>
      <c r="H1148" s="44">
        <v>167535</v>
      </c>
      <c r="I1148" s="44">
        <v>31116</v>
      </c>
      <c r="J1148" s="44">
        <v>687628.31</v>
      </c>
      <c r="K1148" s="242">
        <v>44197</v>
      </c>
      <c r="L1148" s="265" t="s">
        <v>7967</v>
      </c>
      <c r="M1148" s="101" t="s">
        <v>7984</v>
      </c>
      <c r="N1148" s="7" t="s">
        <v>4469</v>
      </c>
      <c r="O1148" s="57"/>
      <c r="P1148" s="162"/>
      <c r="Q1148" s="4063"/>
      <c r="R1148" s="227"/>
      <c r="S1148" s="97">
        <v>952108511000584</v>
      </c>
    </row>
    <row r="1149" spans="1:19" ht="21.75" customHeight="1">
      <c r="A1149" s="63">
        <v>327</v>
      </c>
      <c r="B1149" s="132" t="s">
        <v>7133</v>
      </c>
      <c r="C1149" s="143" t="s">
        <v>2355</v>
      </c>
      <c r="D1149" s="7" t="s">
        <v>2582</v>
      </c>
      <c r="E1149" s="7" t="s">
        <v>4470</v>
      </c>
      <c r="F1149" s="574">
        <v>1</v>
      </c>
      <c r="G1149" s="363">
        <v>48.6</v>
      </c>
      <c r="H1149" s="44">
        <v>250543</v>
      </c>
      <c r="I1149" s="44">
        <v>50242</v>
      </c>
      <c r="J1149" s="44">
        <v>448994.14</v>
      </c>
      <c r="K1149" s="242">
        <v>44197</v>
      </c>
      <c r="L1149" s="265" t="s">
        <v>7967</v>
      </c>
      <c r="M1149" s="101" t="s">
        <v>7984</v>
      </c>
      <c r="N1149" s="7" t="s">
        <v>4471</v>
      </c>
      <c r="O1149" s="57"/>
      <c r="P1149" s="162"/>
      <c r="Q1149" s="4063"/>
      <c r="R1149" s="227"/>
      <c r="S1149" s="97">
        <v>952108511000586</v>
      </c>
    </row>
    <row r="1150" spans="1:19" ht="21.75" customHeight="1">
      <c r="A1150" s="63">
        <v>328</v>
      </c>
      <c r="B1150" s="132" t="s">
        <v>7133</v>
      </c>
      <c r="C1150" s="143" t="s">
        <v>2364</v>
      </c>
      <c r="D1150" s="7" t="s">
        <v>2583</v>
      </c>
      <c r="E1150" s="7" t="s">
        <v>4472</v>
      </c>
      <c r="F1150" s="574">
        <v>1</v>
      </c>
      <c r="G1150" s="363">
        <v>33</v>
      </c>
      <c r="H1150" s="44">
        <v>60616</v>
      </c>
      <c r="I1150" s="44">
        <v>16439</v>
      </c>
      <c r="J1150" s="44">
        <v>828669.4</v>
      </c>
      <c r="K1150" s="242">
        <v>44197</v>
      </c>
      <c r="L1150" s="265" t="s">
        <v>7967</v>
      </c>
      <c r="M1150" s="101" t="s">
        <v>7984</v>
      </c>
      <c r="N1150" s="7" t="s">
        <v>4473</v>
      </c>
      <c r="O1150" s="57" t="s">
        <v>13306</v>
      </c>
      <c r="P1150" s="162" t="s">
        <v>13368</v>
      </c>
      <c r="Q1150" s="4063"/>
      <c r="R1150" s="227"/>
      <c r="S1150" s="97">
        <v>952108511000587</v>
      </c>
    </row>
    <row r="1151" spans="1:19" ht="21.75" customHeight="1">
      <c r="A1151" s="63">
        <v>329</v>
      </c>
      <c r="B1151" s="132" t="s">
        <v>7133</v>
      </c>
      <c r="C1151" s="143" t="s">
        <v>2359</v>
      </c>
      <c r="D1151" s="7" t="s">
        <v>2583</v>
      </c>
      <c r="E1151" s="298" t="s">
        <v>4133</v>
      </c>
      <c r="F1151" s="574">
        <v>1</v>
      </c>
      <c r="G1151" s="363">
        <v>53.9</v>
      </c>
      <c r="H1151" s="44">
        <v>99007</v>
      </c>
      <c r="I1151" s="44">
        <v>26852</v>
      </c>
      <c r="J1151" s="68">
        <v>0</v>
      </c>
      <c r="K1151" s="242">
        <v>44197</v>
      </c>
      <c r="L1151" s="265" t="s">
        <v>7967</v>
      </c>
      <c r="M1151" s="101" t="s">
        <v>7984</v>
      </c>
      <c r="N1151" s="7" t="s">
        <v>4474</v>
      </c>
      <c r="O1151" s="57"/>
      <c r="P1151" s="162"/>
      <c r="Q1151" s="162"/>
      <c r="R1151" s="227"/>
      <c r="S1151" s="97">
        <v>952108511000588</v>
      </c>
    </row>
    <row r="1152" spans="1:19" ht="21.75" customHeight="1">
      <c r="A1152" s="63">
        <v>330</v>
      </c>
      <c r="B1152" s="132" t="s">
        <v>7133</v>
      </c>
      <c r="C1152" s="143" t="s">
        <v>2376</v>
      </c>
      <c r="D1152" s="7" t="s">
        <v>2583</v>
      </c>
      <c r="E1152" s="7" t="s">
        <v>4475</v>
      </c>
      <c r="F1152" s="574">
        <v>1</v>
      </c>
      <c r="G1152" s="363">
        <v>61.4</v>
      </c>
      <c r="H1152" s="44">
        <v>112783</v>
      </c>
      <c r="I1152" s="44">
        <v>30588</v>
      </c>
      <c r="J1152" s="44">
        <v>345859.22</v>
      </c>
      <c r="K1152" s="242">
        <v>44197</v>
      </c>
      <c r="L1152" s="265" t="s">
        <v>7967</v>
      </c>
      <c r="M1152" s="101" t="s">
        <v>7984</v>
      </c>
      <c r="N1152" s="7" t="s">
        <v>4135</v>
      </c>
      <c r="O1152" s="57"/>
      <c r="P1152" s="162"/>
      <c r="Q1152" s="4297" t="s">
        <v>15704</v>
      </c>
      <c r="R1152" s="227"/>
      <c r="S1152" s="97">
        <v>952108511000589</v>
      </c>
    </row>
    <row r="1153" spans="1:19" ht="21.75" customHeight="1">
      <c r="A1153" s="63">
        <v>331</v>
      </c>
      <c r="B1153" s="132" t="s">
        <v>7133</v>
      </c>
      <c r="C1153" s="143" t="s">
        <v>2362</v>
      </c>
      <c r="D1153" s="7" t="s">
        <v>2583</v>
      </c>
      <c r="E1153" s="298" t="s">
        <v>4133</v>
      </c>
      <c r="F1153" s="574">
        <v>1</v>
      </c>
      <c r="G1153" s="363">
        <v>62.1</v>
      </c>
      <c r="H1153" s="44">
        <v>114069</v>
      </c>
      <c r="I1153" s="44">
        <v>30937</v>
      </c>
      <c r="J1153" s="68">
        <v>0</v>
      </c>
      <c r="K1153" s="242">
        <v>44197</v>
      </c>
      <c r="L1153" s="265" t="s">
        <v>7967</v>
      </c>
      <c r="M1153" s="101" t="s">
        <v>7984</v>
      </c>
      <c r="N1153" s="7" t="s">
        <v>4476</v>
      </c>
      <c r="O1153" s="57" t="s">
        <v>15290</v>
      </c>
      <c r="P1153" s="162"/>
      <c r="Q1153" s="162"/>
      <c r="R1153" s="227"/>
      <c r="S1153" s="97">
        <v>952108511000590</v>
      </c>
    </row>
    <row r="1154" spans="1:19" ht="21.75" customHeight="1">
      <c r="A1154" s="63">
        <v>332</v>
      </c>
      <c r="B1154" s="132" t="s">
        <v>7133</v>
      </c>
      <c r="C1154" s="143" t="s">
        <v>2401</v>
      </c>
      <c r="D1154" s="7" t="s">
        <v>2583</v>
      </c>
      <c r="E1154" s="298" t="s">
        <v>4133</v>
      </c>
      <c r="F1154" s="574">
        <v>1</v>
      </c>
      <c r="G1154" s="363">
        <v>54.1</v>
      </c>
      <c r="H1154" s="44">
        <v>99374</v>
      </c>
      <c r="I1154" s="44">
        <v>26952</v>
      </c>
      <c r="J1154" s="68">
        <v>0</v>
      </c>
      <c r="K1154" s="242">
        <v>44197</v>
      </c>
      <c r="L1154" s="265" t="s">
        <v>7967</v>
      </c>
      <c r="M1154" s="101" t="s">
        <v>7984</v>
      </c>
      <c r="N1154" s="7" t="s">
        <v>13369</v>
      </c>
      <c r="O1154" s="57"/>
      <c r="P1154" s="162"/>
      <c r="Q1154" s="162"/>
      <c r="R1154" s="227"/>
      <c r="S1154" s="97">
        <v>952108511000591</v>
      </c>
    </row>
    <row r="1155" spans="1:19" ht="21.75" customHeight="1">
      <c r="A1155" s="63">
        <v>333</v>
      </c>
      <c r="B1155" s="132" t="s">
        <v>7133</v>
      </c>
      <c r="C1155" s="143" t="s">
        <v>2370</v>
      </c>
      <c r="D1155" s="7" t="s">
        <v>2583</v>
      </c>
      <c r="E1155" s="298" t="s">
        <v>4133</v>
      </c>
      <c r="F1155" s="574">
        <v>1</v>
      </c>
      <c r="G1155" s="363">
        <v>62.1</v>
      </c>
      <c r="H1155" s="44">
        <v>114069</v>
      </c>
      <c r="I1155" s="44">
        <v>30937</v>
      </c>
      <c r="J1155" s="68">
        <v>0</v>
      </c>
      <c r="K1155" s="242">
        <v>44197</v>
      </c>
      <c r="L1155" s="265" t="s">
        <v>7967</v>
      </c>
      <c r="M1155" s="101" t="s">
        <v>7984</v>
      </c>
      <c r="N1155" s="7" t="s">
        <v>4477</v>
      </c>
      <c r="O1155" s="57"/>
      <c r="P1155" s="162"/>
      <c r="Q1155" s="162"/>
      <c r="R1155" s="227"/>
      <c r="S1155" s="97">
        <v>952108511000592</v>
      </c>
    </row>
    <row r="1156" spans="1:19" ht="21.75" customHeight="1">
      <c r="A1156" s="63">
        <v>334</v>
      </c>
      <c r="B1156" s="132" t="s">
        <v>7133</v>
      </c>
      <c r="C1156" s="143" t="s">
        <v>2483</v>
      </c>
      <c r="D1156" s="7" t="s">
        <v>2583</v>
      </c>
      <c r="E1156" s="298" t="s">
        <v>4133</v>
      </c>
      <c r="F1156" s="574">
        <v>1</v>
      </c>
      <c r="G1156" s="363">
        <v>42.5</v>
      </c>
      <c r="H1156" s="44">
        <v>78066</v>
      </c>
      <c r="I1156" s="44">
        <v>21172</v>
      </c>
      <c r="J1156" s="68">
        <v>0</v>
      </c>
      <c r="K1156" s="242">
        <v>44197</v>
      </c>
      <c r="L1156" s="265" t="s">
        <v>7967</v>
      </c>
      <c r="M1156" s="101" t="s">
        <v>7984</v>
      </c>
      <c r="N1156" s="7" t="s">
        <v>4478</v>
      </c>
      <c r="O1156" s="57"/>
      <c r="P1156" s="162"/>
      <c r="Q1156" s="162"/>
      <c r="R1156" s="227"/>
      <c r="S1156" s="97">
        <v>952108511000593</v>
      </c>
    </row>
    <row r="1157" spans="1:19" ht="21.75" customHeight="1">
      <c r="A1157" s="63">
        <v>335</v>
      </c>
      <c r="B1157" s="132" t="s">
        <v>7133</v>
      </c>
      <c r="C1157" s="143" t="s">
        <v>2355</v>
      </c>
      <c r="D1157" s="7" t="s">
        <v>2583</v>
      </c>
      <c r="E1157" s="298" t="s">
        <v>4133</v>
      </c>
      <c r="F1157" s="574">
        <v>1</v>
      </c>
      <c r="G1157" s="363">
        <v>48.6</v>
      </c>
      <c r="H1157" s="44">
        <v>89273</v>
      </c>
      <c r="I1157" s="44">
        <v>24211</v>
      </c>
      <c r="J1157" s="68">
        <v>0</v>
      </c>
      <c r="K1157" s="242">
        <v>44197</v>
      </c>
      <c r="L1157" s="265" t="s">
        <v>7967</v>
      </c>
      <c r="M1157" s="101" t="s">
        <v>7984</v>
      </c>
      <c r="N1157" s="7" t="s">
        <v>4479</v>
      </c>
      <c r="O1157" s="57"/>
      <c r="P1157" s="162"/>
      <c r="Q1157" s="162"/>
      <c r="R1157" s="227"/>
      <c r="S1157" s="97">
        <v>952108511000594</v>
      </c>
    </row>
    <row r="1158" spans="1:19" ht="42" customHeight="1">
      <c r="A1158" s="63">
        <v>336</v>
      </c>
      <c r="B1158" s="132" t="s">
        <v>7133</v>
      </c>
      <c r="C1158" s="143" t="s">
        <v>2358</v>
      </c>
      <c r="D1158" s="7" t="s">
        <v>2584</v>
      </c>
      <c r="E1158" s="7" t="s">
        <v>4480</v>
      </c>
      <c r="F1158" s="574">
        <v>1</v>
      </c>
      <c r="G1158" s="363">
        <v>50.9</v>
      </c>
      <c r="H1158" s="44">
        <v>129528</v>
      </c>
      <c r="I1158" s="44">
        <v>39298</v>
      </c>
      <c r="J1158" s="44">
        <v>561551.61</v>
      </c>
      <c r="K1158" s="242">
        <v>44197</v>
      </c>
      <c r="L1158" s="265" t="s">
        <v>7967</v>
      </c>
      <c r="M1158" s="101" t="s">
        <v>7984</v>
      </c>
      <c r="N1158" s="7" t="s">
        <v>4481</v>
      </c>
      <c r="O1158" s="57"/>
      <c r="P1158" s="162"/>
      <c r="Q1158" s="162" t="s">
        <v>15705</v>
      </c>
      <c r="R1158" s="227"/>
      <c r="S1158" s="97">
        <v>952108511000596</v>
      </c>
    </row>
    <row r="1159" spans="1:19" ht="21.75" customHeight="1">
      <c r="A1159" s="63">
        <v>337</v>
      </c>
      <c r="B1159" s="132" t="s">
        <v>7133</v>
      </c>
      <c r="C1159" s="143" t="s">
        <v>2367</v>
      </c>
      <c r="D1159" s="7" t="s">
        <v>2584</v>
      </c>
      <c r="E1159" s="7" t="s">
        <v>4482</v>
      </c>
      <c r="F1159" s="574">
        <v>1</v>
      </c>
      <c r="G1159" s="363">
        <v>53.3</v>
      </c>
      <c r="H1159" s="44">
        <v>135636</v>
      </c>
      <c r="I1159" s="44">
        <v>41152</v>
      </c>
      <c r="J1159" s="44">
        <v>588029.48</v>
      </c>
      <c r="K1159" s="242">
        <v>44197</v>
      </c>
      <c r="L1159" s="265" t="s">
        <v>7967</v>
      </c>
      <c r="M1159" s="101" t="s">
        <v>7984</v>
      </c>
      <c r="N1159" s="7" t="s">
        <v>4483</v>
      </c>
      <c r="O1159" s="57"/>
      <c r="P1159" s="162"/>
      <c r="Q1159" s="4063"/>
      <c r="R1159" s="227"/>
      <c r="S1159" s="97">
        <v>952108511000597</v>
      </c>
    </row>
    <row r="1160" spans="1:19" ht="21.75" customHeight="1">
      <c r="A1160" s="63">
        <v>338</v>
      </c>
      <c r="B1160" s="132" t="s">
        <v>7133</v>
      </c>
      <c r="C1160" s="143" t="s">
        <v>2370</v>
      </c>
      <c r="D1160" s="7" t="s">
        <v>2584</v>
      </c>
      <c r="E1160" s="7" t="s">
        <v>4484</v>
      </c>
      <c r="F1160" s="574">
        <v>1</v>
      </c>
      <c r="G1160" s="363">
        <v>51.2</v>
      </c>
      <c r="H1160" s="44">
        <v>130293</v>
      </c>
      <c r="I1160" s="44">
        <v>33532</v>
      </c>
      <c r="J1160" s="44">
        <v>564861.34</v>
      </c>
      <c r="K1160" s="242">
        <v>44197</v>
      </c>
      <c r="L1160" s="265" t="s">
        <v>7967</v>
      </c>
      <c r="M1160" s="101" t="s">
        <v>7984</v>
      </c>
      <c r="N1160" s="7" t="s">
        <v>4485</v>
      </c>
      <c r="O1160" s="57"/>
      <c r="P1160" s="162"/>
      <c r="Q1160" s="4063"/>
      <c r="R1160" s="227"/>
      <c r="S1160" s="97">
        <v>952108511000598</v>
      </c>
    </row>
    <row r="1161" spans="1:19" ht="21.75" customHeight="1">
      <c r="A1161" s="63">
        <v>339</v>
      </c>
      <c r="B1161" s="132" t="s">
        <v>7133</v>
      </c>
      <c r="C1161" s="143" t="s">
        <v>2483</v>
      </c>
      <c r="D1161" s="7" t="s">
        <v>2584</v>
      </c>
      <c r="E1161" s="7" t="s">
        <v>4486</v>
      </c>
      <c r="F1161" s="574">
        <v>1</v>
      </c>
      <c r="G1161" s="363">
        <v>45.3</v>
      </c>
      <c r="H1161" s="44">
        <v>115277</v>
      </c>
      <c r="I1161" s="44">
        <v>34974</v>
      </c>
      <c r="J1161" s="44">
        <v>499769.9</v>
      </c>
      <c r="K1161" s="242">
        <v>44197</v>
      </c>
      <c r="L1161" s="265" t="s">
        <v>7967</v>
      </c>
      <c r="M1161" s="101" t="s">
        <v>7984</v>
      </c>
      <c r="N1161" s="7" t="s">
        <v>4487</v>
      </c>
      <c r="O1161" s="57"/>
      <c r="P1161" s="162"/>
      <c r="Q1161" s="4063"/>
      <c r="R1161" s="227"/>
      <c r="S1161" s="97">
        <v>952108511000599</v>
      </c>
    </row>
    <row r="1162" spans="1:19" ht="21.75" customHeight="1">
      <c r="A1162" s="63">
        <v>341</v>
      </c>
      <c r="B1162" s="132" t="s">
        <v>7133</v>
      </c>
      <c r="C1162" s="143" t="s">
        <v>2367</v>
      </c>
      <c r="D1162" s="7" t="s">
        <v>2585</v>
      </c>
      <c r="E1162" s="7" t="s">
        <v>4488</v>
      </c>
      <c r="F1162" s="574">
        <v>1</v>
      </c>
      <c r="G1162" s="363">
        <v>53.3</v>
      </c>
      <c r="H1162" s="44">
        <v>114156</v>
      </c>
      <c r="I1162" s="44">
        <v>40715</v>
      </c>
      <c r="J1162" s="44">
        <v>405675.16</v>
      </c>
      <c r="K1162" s="242">
        <v>44197</v>
      </c>
      <c r="L1162" s="265" t="s">
        <v>7967</v>
      </c>
      <c r="M1162" s="101" t="s">
        <v>7984</v>
      </c>
      <c r="N1162" s="7" t="s">
        <v>4489</v>
      </c>
      <c r="O1162" s="57"/>
      <c r="P1162" s="162"/>
      <c r="Q1162" s="4063"/>
      <c r="R1162" s="227"/>
      <c r="S1162" s="97">
        <v>952108511000602</v>
      </c>
    </row>
    <row r="1163" spans="1:19" ht="21.75" customHeight="1">
      <c r="A1163" s="63">
        <v>342</v>
      </c>
      <c r="B1163" s="132" t="s">
        <v>7133</v>
      </c>
      <c r="C1163" s="143" t="s">
        <v>2362</v>
      </c>
      <c r="D1163" s="7" t="s">
        <v>2585</v>
      </c>
      <c r="E1163" s="7" t="s">
        <v>4490</v>
      </c>
      <c r="F1163" s="574">
        <v>1</v>
      </c>
      <c r="G1163" s="363">
        <v>62.1</v>
      </c>
      <c r="H1163" s="44">
        <v>133003</v>
      </c>
      <c r="I1163" s="44">
        <v>47437</v>
      </c>
      <c r="J1163" s="44">
        <v>451849.57</v>
      </c>
      <c r="K1163" s="242">
        <v>44197</v>
      </c>
      <c r="L1163" s="265" t="s">
        <v>7967</v>
      </c>
      <c r="M1163" s="101" t="s">
        <v>7984</v>
      </c>
      <c r="N1163" s="7" t="s">
        <v>4491</v>
      </c>
      <c r="O1163" s="57"/>
      <c r="P1163" s="162"/>
      <c r="Q1163" s="4063"/>
      <c r="R1163" s="227"/>
      <c r="S1163" s="97">
        <v>952108511000604</v>
      </c>
    </row>
    <row r="1164" spans="1:19" ht="21.75" customHeight="1">
      <c r="A1164" s="63">
        <v>343</v>
      </c>
      <c r="B1164" s="132" t="s">
        <v>7133</v>
      </c>
      <c r="C1164" s="143" t="s">
        <v>2365</v>
      </c>
      <c r="D1164" s="7" t="s">
        <v>2585</v>
      </c>
      <c r="E1164" s="7" t="s">
        <v>4492</v>
      </c>
      <c r="F1164" s="574">
        <v>1</v>
      </c>
      <c r="G1164" s="363">
        <v>61.4</v>
      </c>
      <c r="H1164" s="44">
        <v>131504</v>
      </c>
      <c r="I1164" s="44">
        <v>46902</v>
      </c>
      <c r="J1164" s="44">
        <v>260555.59</v>
      </c>
      <c r="K1164" s="242">
        <v>44197</v>
      </c>
      <c r="L1164" s="265" t="s">
        <v>7967</v>
      </c>
      <c r="M1164" s="101" t="s">
        <v>7984</v>
      </c>
      <c r="N1164" s="7" t="s">
        <v>14523</v>
      </c>
      <c r="O1164" s="57"/>
      <c r="P1164" s="162"/>
      <c r="Q1164" s="4063"/>
      <c r="R1164" s="227"/>
      <c r="S1164" s="97">
        <v>952108511000605</v>
      </c>
    </row>
    <row r="1165" spans="1:19" s="2700" customFormat="1" ht="21.75" customHeight="1">
      <c r="A1165" s="2684">
        <v>344</v>
      </c>
      <c r="B1165" s="2685" t="s">
        <v>7133</v>
      </c>
      <c r="C1165" s="2686" t="s">
        <v>2586</v>
      </c>
      <c r="D1165" s="2696" t="s">
        <v>2587</v>
      </c>
      <c r="E1165" s="2687" t="s">
        <v>4133</v>
      </c>
      <c r="F1165" s="2688">
        <v>1</v>
      </c>
      <c r="G1165" s="2712">
        <v>955.7</v>
      </c>
      <c r="H1165" s="2701">
        <v>1612341</v>
      </c>
      <c r="I1165" s="2701">
        <v>407712</v>
      </c>
      <c r="J1165" s="2692">
        <v>0</v>
      </c>
      <c r="K1165" s="2693">
        <v>44197</v>
      </c>
      <c r="L1165" s="2706" t="s">
        <v>7967</v>
      </c>
      <c r="M1165" s="2695" t="s">
        <v>7984</v>
      </c>
      <c r="N1165" s="2696" t="s">
        <v>4493</v>
      </c>
      <c r="O1165" s="2685" t="s">
        <v>9008</v>
      </c>
      <c r="P1165" s="2697" t="s">
        <v>9009</v>
      </c>
      <c r="Q1165" s="2697"/>
      <c r="R1165" s="2707"/>
      <c r="S1165" s="2699">
        <v>952108511000606</v>
      </c>
    </row>
    <row r="1166" spans="1:19" ht="21.75" customHeight="1">
      <c r="A1166" s="63">
        <v>345</v>
      </c>
      <c r="B1166" s="132" t="s">
        <v>7133</v>
      </c>
      <c r="C1166" s="143" t="s">
        <v>2363</v>
      </c>
      <c r="D1166" s="7" t="s">
        <v>2588</v>
      </c>
      <c r="E1166" s="7" t="s">
        <v>4494</v>
      </c>
      <c r="F1166" s="574">
        <v>1</v>
      </c>
      <c r="G1166" s="363">
        <v>71.900000000000006</v>
      </c>
      <c r="H1166" s="44">
        <v>500000</v>
      </c>
      <c r="I1166" s="44">
        <v>0</v>
      </c>
      <c r="J1166" s="44">
        <v>750440.62</v>
      </c>
      <c r="K1166" s="242">
        <v>44197</v>
      </c>
      <c r="L1166" s="265" t="s">
        <v>7967</v>
      </c>
      <c r="M1166" s="101" t="s">
        <v>7984</v>
      </c>
      <c r="N1166" s="7" t="s">
        <v>4495</v>
      </c>
      <c r="O1166" s="57"/>
      <c r="P1166" s="162"/>
      <c r="Q1166" s="162" t="s">
        <v>16415</v>
      </c>
      <c r="R1166" s="227"/>
      <c r="S1166" s="97">
        <v>952108511000607</v>
      </c>
    </row>
    <row r="1167" spans="1:19" ht="21.75" customHeight="1">
      <c r="A1167" s="63">
        <v>346</v>
      </c>
      <c r="B1167" s="132" t="s">
        <v>7133</v>
      </c>
      <c r="C1167" s="143" t="s">
        <v>2363</v>
      </c>
      <c r="D1167" s="7" t="s">
        <v>2589</v>
      </c>
      <c r="E1167" s="298" t="s">
        <v>4133</v>
      </c>
      <c r="F1167" s="574">
        <v>1</v>
      </c>
      <c r="G1167" s="363">
        <v>31.4</v>
      </c>
      <c r="H1167" s="44">
        <v>33780</v>
      </c>
      <c r="I1167" s="44">
        <v>25053</v>
      </c>
      <c r="J1167" s="68">
        <v>0</v>
      </c>
      <c r="K1167" s="242">
        <v>44197</v>
      </c>
      <c r="L1167" s="265" t="s">
        <v>7967</v>
      </c>
      <c r="M1167" s="101" t="s">
        <v>7984</v>
      </c>
      <c r="N1167" s="7" t="s">
        <v>4496</v>
      </c>
      <c r="O1167" s="57"/>
      <c r="P1167" s="162"/>
      <c r="Q1167" s="162"/>
      <c r="R1167" s="227"/>
      <c r="S1167" s="97">
        <v>952108511000608</v>
      </c>
    </row>
    <row r="1168" spans="1:19" s="1624" customFormat="1" ht="21.75" customHeight="1">
      <c r="A1168" s="1638">
        <v>347</v>
      </c>
      <c r="B1168" s="2668" t="s">
        <v>7133</v>
      </c>
      <c r="C1168" s="1654" t="s">
        <v>4878</v>
      </c>
      <c r="D1168" s="1654" t="s">
        <v>2507</v>
      </c>
      <c r="E1168" s="2658" t="s">
        <v>4133</v>
      </c>
      <c r="F1168" s="2661">
        <v>1</v>
      </c>
      <c r="G1168" s="2709">
        <v>0</v>
      </c>
      <c r="H1168" s="2679">
        <v>0</v>
      </c>
      <c r="I1168" s="2679">
        <v>0</v>
      </c>
      <c r="J1168" s="2679">
        <v>0</v>
      </c>
      <c r="K1168" s="2665">
        <v>44197</v>
      </c>
      <c r="L1168" s="2660" t="s">
        <v>7967</v>
      </c>
      <c r="M1168" s="2667" t="s">
        <v>7984</v>
      </c>
      <c r="N1168" s="2666" t="s">
        <v>4135</v>
      </c>
      <c r="O1168" s="2668"/>
      <c r="P1168" s="2680"/>
      <c r="Q1168" s="2680"/>
      <c r="R1168" s="2710"/>
      <c r="S1168" s="2682"/>
    </row>
    <row r="1169" spans="1:19" s="1624" customFormat="1" ht="21.75" customHeight="1">
      <c r="A1169" s="1638">
        <v>348</v>
      </c>
      <c r="B1169" s="2668" t="s">
        <v>7133</v>
      </c>
      <c r="C1169" s="1654" t="s">
        <v>4879</v>
      </c>
      <c r="D1169" s="1654" t="s">
        <v>2507</v>
      </c>
      <c r="E1169" s="2658" t="s">
        <v>4133</v>
      </c>
      <c r="F1169" s="2661">
        <v>1</v>
      </c>
      <c r="G1169" s="2709">
        <v>0</v>
      </c>
      <c r="H1169" s="2679">
        <v>0</v>
      </c>
      <c r="I1169" s="2679">
        <v>0</v>
      </c>
      <c r="J1169" s="2679">
        <v>0</v>
      </c>
      <c r="K1169" s="2665">
        <v>44197</v>
      </c>
      <c r="L1169" s="2660" t="s">
        <v>7967</v>
      </c>
      <c r="M1169" s="2667" t="s">
        <v>7984</v>
      </c>
      <c r="N1169" s="2666" t="s">
        <v>4135</v>
      </c>
      <c r="O1169" s="2668"/>
      <c r="P1169" s="2680"/>
      <c r="Q1169" s="2680"/>
      <c r="R1169" s="2710"/>
      <c r="S1169" s="2682"/>
    </row>
    <row r="1170" spans="1:19" s="1624" customFormat="1" ht="21.75" customHeight="1">
      <c r="A1170" s="1638">
        <v>349</v>
      </c>
      <c r="B1170" s="2668" t="s">
        <v>7133</v>
      </c>
      <c r="C1170" s="1654" t="s">
        <v>4880</v>
      </c>
      <c r="D1170" s="1654" t="s">
        <v>2507</v>
      </c>
      <c r="E1170" s="2658" t="s">
        <v>4133</v>
      </c>
      <c r="F1170" s="2661">
        <v>1</v>
      </c>
      <c r="G1170" s="2709">
        <v>0</v>
      </c>
      <c r="H1170" s="2679">
        <v>0</v>
      </c>
      <c r="I1170" s="2679">
        <v>0</v>
      </c>
      <c r="J1170" s="2679">
        <v>0</v>
      </c>
      <c r="K1170" s="2665">
        <v>44197</v>
      </c>
      <c r="L1170" s="2660" t="s">
        <v>7967</v>
      </c>
      <c r="M1170" s="2667" t="s">
        <v>7984</v>
      </c>
      <c r="N1170" s="2666" t="s">
        <v>4135</v>
      </c>
      <c r="O1170" s="2668"/>
      <c r="P1170" s="2680"/>
      <c r="Q1170" s="2680"/>
      <c r="R1170" s="2710"/>
      <c r="S1170" s="2682"/>
    </row>
    <row r="1171" spans="1:19" s="1624" customFormat="1" ht="21.75" customHeight="1">
      <c r="A1171" s="1638">
        <v>350</v>
      </c>
      <c r="B1171" s="2668" t="s">
        <v>7133</v>
      </c>
      <c r="C1171" s="1654" t="s">
        <v>4881</v>
      </c>
      <c r="D1171" s="1654" t="s">
        <v>2507</v>
      </c>
      <c r="E1171" s="2658" t="s">
        <v>4133</v>
      </c>
      <c r="F1171" s="2661">
        <v>1</v>
      </c>
      <c r="G1171" s="2709">
        <v>0</v>
      </c>
      <c r="H1171" s="2679">
        <v>0</v>
      </c>
      <c r="I1171" s="2679">
        <v>0</v>
      </c>
      <c r="J1171" s="2679">
        <v>0</v>
      </c>
      <c r="K1171" s="2665">
        <v>44197</v>
      </c>
      <c r="L1171" s="2660" t="s">
        <v>7967</v>
      </c>
      <c r="M1171" s="2667" t="s">
        <v>7984</v>
      </c>
      <c r="N1171" s="2666" t="s">
        <v>4135</v>
      </c>
      <c r="O1171" s="2668"/>
      <c r="P1171" s="2680"/>
      <c r="Q1171" s="2680"/>
      <c r="R1171" s="2710"/>
      <c r="S1171" s="2682"/>
    </row>
    <row r="1172" spans="1:19" s="1624" customFormat="1" ht="21.75" customHeight="1">
      <c r="A1172" s="1638">
        <v>351</v>
      </c>
      <c r="B1172" s="2668" t="s">
        <v>7133</v>
      </c>
      <c r="C1172" s="1654" t="s">
        <v>4882</v>
      </c>
      <c r="D1172" s="1654" t="s">
        <v>2507</v>
      </c>
      <c r="E1172" s="2658" t="s">
        <v>4133</v>
      </c>
      <c r="F1172" s="2661">
        <v>1</v>
      </c>
      <c r="G1172" s="2709">
        <v>0</v>
      </c>
      <c r="H1172" s="2679">
        <v>0</v>
      </c>
      <c r="I1172" s="2679">
        <v>0</v>
      </c>
      <c r="J1172" s="2679">
        <v>0</v>
      </c>
      <c r="K1172" s="2665">
        <v>44197</v>
      </c>
      <c r="L1172" s="2660" t="s">
        <v>7967</v>
      </c>
      <c r="M1172" s="2667" t="s">
        <v>7984</v>
      </c>
      <c r="N1172" s="2666" t="s">
        <v>4135</v>
      </c>
      <c r="O1172" s="2668"/>
      <c r="P1172" s="2680"/>
      <c r="Q1172" s="2680"/>
      <c r="R1172" s="2710"/>
      <c r="S1172" s="2682"/>
    </row>
    <row r="1173" spans="1:19" s="1624" customFormat="1" ht="21.75" customHeight="1">
      <c r="A1173" s="1638">
        <v>352</v>
      </c>
      <c r="B1173" s="2668" t="s">
        <v>7133</v>
      </c>
      <c r="C1173" s="1654" t="s">
        <v>4883</v>
      </c>
      <c r="D1173" s="1654" t="s">
        <v>2507</v>
      </c>
      <c r="E1173" s="2658" t="s">
        <v>4133</v>
      </c>
      <c r="F1173" s="2661">
        <v>1</v>
      </c>
      <c r="G1173" s="2709">
        <v>0</v>
      </c>
      <c r="H1173" s="2679">
        <v>0</v>
      </c>
      <c r="I1173" s="2679">
        <v>0</v>
      </c>
      <c r="J1173" s="2679">
        <v>0</v>
      </c>
      <c r="K1173" s="2665">
        <v>44197</v>
      </c>
      <c r="L1173" s="2660" t="s">
        <v>7967</v>
      </c>
      <c r="M1173" s="2667" t="s">
        <v>7984</v>
      </c>
      <c r="N1173" s="2666" t="s">
        <v>4135</v>
      </c>
      <c r="O1173" s="2668"/>
      <c r="P1173" s="2680"/>
      <c r="Q1173" s="2680"/>
      <c r="R1173" s="2710"/>
      <c r="S1173" s="2682"/>
    </row>
    <row r="1174" spans="1:19" s="1624" customFormat="1" ht="21.75" customHeight="1">
      <c r="A1174" s="1638">
        <v>353</v>
      </c>
      <c r="B1174" s="2668" t="s">
        <v>7133</v>
      </c>
      <c r="C1174" s="1654" t="s">
        <v>4884</v>
      </c>
      <c r="D1174" s="1654" t="s">
        <v>2507</v>
      </c>
      <c r="E1174" s="2658" t="s">
        <v>4133</v>
      </c>
      <c r="F1174" s="2661">
        <v>1</v>
      </c>
      <c r="G1174" s="2709">
        <v>0</v>
      </c>
      <c r="H1174" s="2679">
        <v>0</v>
      </c>
      <c r="I1174" s="2679">
        <v>0</v>
      </c>
      <c r="J1174" s="2679">
        <v>0</v>
      </c>
      <c r="K1174" s="2665">
        <v>44197</v>
      </c>
      <c r="L1174" s="2660" t="s">
        <v>7967</v>
      </c>
      <c r="M1174" s="2667" t="s">
        <v>7984</v>
      </c>
      <c r="N1174" s="2666" t="s">
        <v>4135</v>
      </c>
      <c r="O1174" s="2668"/>
      <c r="P1174" s="2680"/>
      <c r="Q1174" s="2680"/>
      <c r="R1174" s="2710"/>
      <c r="S1174" s="2682"/>
    </row>
    <row r="1175" spans="1:19" s="1624" customFormat="1" ht="21.75" customHeight="1">
      <c r="A1175" s="1638">
        <v>354</v>
      </c>
      <c r="B1175" s="2668" t="s">
        <v>7133</v>
      </c>
      <c r="C1175" s="1654" t="s">
        <v>4885</v>
      </c>
      <c r="D1175" s="1654" t="s">
        <v>2507</v>
      </c>
      <c r="E1175" s="2658" t="s">
        <v>4133</v>
      </c>
      <c r="F1175" s="2661">
        <v>1</v>
      </c>
      <c r="G1175" s="2709">
        <v>0</v>
      </c>
      <c r="H1175" s="2679">
        <v>0</v>
      </c>
      <c r="I1175" s="2679">
        <v>0</v>
      </c>
      <c r="J1175" s="2679">
        <v>0</v>
      </c>
      <c r="K1175" s="2665">
        <v>44197</v>
      </c>
      <c r="L1175" s="2660" t="s">
        <v>7967</v>
      </c>
      <c r="M1175" s="2667" t="s">
        <v>7984</v>
      </c>
      <c r="N1175" s="2666" t="s">
        <v>4135</v>
      </c>
      <c r="O1175" s="2668"/>
      <c r="P1175" s="2680"/>
      <c r="Q1175" s="2680"/>
      <c r="R1175" s="2710"/>
      <c r="S1175" s="2682"/>
    </row>
    <row r="1176" spans="1:19" s="1624" customFormat="1" ht="21.75" customHeight="1">
      <c r="A1176" s="1638">
        <v>355</v>
      </c>
      <c r="B1176" s="2668" t="s">
        <v>7133</v>
      </c>
      <c r="C1176" s="1654" t="s">
        <v>4886</v>
      </c>
      <c r="D1176" s="1654" t="s">
        <v>2507</v>
      </c>
      <c r="E1176" s="2658" t="s">
        <v>4133</v>
      </c>
      <c r="F1176" s="2661">
        <v>1</v>
      </c>
      <c r="G1176" s="2709">
        <v>0</v>
      </c>
      <c r="H1176" s="2679">
        <v>0</v>
      </c>
      <c r="I1176" s="2679">
        <v>0</v>
      </c>
      <c r="J1176" s="2679">
        <v>0</v>
      </c>
      <c r="K1176" s="2665">
        <v>44197</v>
      </c>
      <c r="L1176" s="2660" t="s">
        <v>7967</v>
      </c>
      <c r="M1176" s="2667" t="s">
        <v>7984</v>
      </c>
      <c r="N1176" s="2666" t="s">
        <v>4135</v>
      </c>
      <c r="O1176" s="2668"/>
      <c r="P1176" s="2680"/>
      <c r="Q1176" s="2680"/>
      <c r="R1176" s="2710"/>
      <c r="S1176" s="2682"/>
    </row>
    <row r="1177" spans="1:19" s="1624" customFormat="1" ht="21.75" customHeight="1">
      <c r="A1177" s="1638">
        <v>356</v>
      </c>
      <c r="B1177" s="2668" t="s">
        <v>7133</v>
      </c>
      <c r="C1177" s="1654" t="s">
        <v>4887</v>
      </c>
      <c r="D1177" s="1654" t="s">
        <v>2507</v>
      </c>
      <c r="E1177" s="2666" t="s">
        <v>4497</v>
      </c>
      <c r="F1177" s="2661">
        <v>1</v>
      </c>
      <c r="G1177" s="2711">
        <v>3550</v>
      </c>
      <c r="H1177" s="2679">
        <v>0</v>
      </c>
      <c r="I1177" s="2679">
        <v>0</v>
      </c>
      <c r="J1177" s="2683">
        <v>74637727.439999998</v>
      </c>
      <c r="K1177" s="2665">
        <v>44197</v>
      </c>
      <c r="L1177" s="2660" t="s">
        <v>7967</v>
      </c>
      <c r="M1177" s="2667" t="s">
        <v>7984</v>
      </c>
      <c r="N1177" s="2666" t="s">
        <v>4135</v>
      </c>
      <c r="O1177" s="2668"/>
      <c r="P1177" s="2680"/>
      <c r="Q1177" s="2680"/>
      <c r="R1177" s="2710"/>
      <c r="S1177" s="2682"/>
    </row>
    <row r="1178" spans="1:19" s="1624" customFormat="1" ht="21.75" customHeight="1">
      <c r="A1178" s="1638">
        <v>357</v>
      </c>
      <c r="B1178" s="2668" t="s">
        <v>7133</v>
      </c>
      <c r="C1178" s="1654" t="s">
        <v>4888</v>
      </c>
      <c r="D1178" s="1654" t="s">
        <v>2507</v>
      </c>
      <c r="E1178" s="2658" t="s">
        <v>4133</v>
      </c>
      <c r="F1178" s="2661">
        <v>1</v>
      </c>
      <c r="G1178" s="2709">
        <v>0</v>
      </c>
      <c r="H1178" s="2679">
        <v>0</v>
      </c>
      <c r="I1178" s="2679">
        <v>0</v>
      </c>
      <c r="J1178" s="2679">
        <v>0</v>
      </c>
      <c r="K1178" s="2665">
        <v>44197</v>
      </c>
      <c r="L1178" s="2660" t="s">
        <v>7967</v>
      </c>
      <c r="M1178" s="2667" t="s">
        <v>7984</v>
      </c>
      <c r="N1178" s="2666" t="s">
        <v>4135</v>
      </c>
      <c r="O1178" s="2668"/>
      <c r="P1178" s="2680"/>
      <c r="Q1178" s="2680"/>
      <c r="R1178" s="2710"/>
      <c r="S1178" s="2682"/>
    </row>
    <row r="1179" spans="1:19" s="1624" customFormat="1" ht="21.75" customHeight="1">
      <c r="A1179" s="1638">
        <v>358</v>
      </c>
      <c r="B1179" s="2668" t="s">
        <v>7133</v>
      </c>
      <c r="C1179" s="1654" t="s">
        <v>4889</v>
      </c>
      <c r="D1179" s="1654" t="s">
        <v>2507</v>
      </c>
      <c r="E1179" s="2658" t="s">
        <v>4133</v>
      </c>
      <c r="F1179" s="2661">
        <v>1</v>
      </c>
      <c r="G1179" s="2709">
        <v>0</v>
      </c>
      <c r="H1179" s="2679">
        <v>0</v>
      </c>
      <c r="I1179" s="2679">
        <v>0</v>
      </c>
      <c r="J1179" s="2679">
        <v>0</v>
      </c>
      <c r="K1179" s="2665">
        <v>44197</v>
      </c>
      <c r="L1179" s="2660" t="s">
        <v>7967</v>
      </c>
      <c r="M1179" s="2667" t="s">
        <v>7984</v>
      </c>
      <c r="N1179" s="2666" t="s">
        <v>4135</v>
      </c>
      <c r="O1179" s="2668"/>
      <c r="P1179" s="2680"/>
      <c r="Q1179" s="2680"/>
      <c r="R1179" s="2710"/>
      <c r="S1179" s="2682"/>
    </row>
    <row r="1180" spans="1:19" s="1624" customFormat="1" ht="21.75" customHeight="1">
      <c r="A1180" s="1638">
        <v>359</v>
      </c>
      <c r="B1180" s="2668" t="s">
        <v>7133</v>
      </c>
      <c r="C1180" s="1654" t="s">
        <v>4890</v>
      </c>
      <c r="D1180" s="1654" t="s">
        <v>2507</v>
      </c>
      <c r="E1180" s="2658" t="s">
        <v>4133</v>
      </c>
      <c r="F1180" s="2661">
        <v>1</v>
      </c>
      <c r="G1180" s="2709">
        <v>0</v>
      </c>
      <c r="H1180" s="2679">
        <v>0</v>
      </c>
      <c r="I1180" s="2679">
        <v>0</v>
      </c>
      <c r="J1180" s="2679">
        <v>0</v>
      </c>
      <c r="K1180" s="2665">
        <v>44197</v>
      </c>
      <c r="L1180" s="2660" t="s">
        <v>7967</v>
      </c>
      <c r="M1180" s="2667" t="s">
        <v>7984</v>
      </c>
      <c r="N1180" s="2666" t="s">
        <v>4135</v>
      </c>
      <c r="O1180" s="2668"/>
      <c r="P1180" s="2680"/>
      <c r="Q1180" s="2680"/>
      <c r="R1180" s="2710"/>
      <c r="S1180" s="2682"/>
    </row>
    <row r="1181" spans="1:19" s="1624" customFormat="1" ht="21.75" customHeight="1">
      <c r="A1181" s="1638">
        <v>360</v>
      </c>
      <c r="B1181" s="2668" t="s">
        <v>7133</v>
      </c>
      <c r="C1181" s="1654" t="s">
        <v>4891</v>
      </c>
      <c r="D1181" s="1654" t="s">
        <v>2507</v>
      </c>
      <c r="E1181" s="2666" t="s">
        <v>4498</v>
      </c>
      <c r="F1181" s="2661">
        <v>1</v>
      </c>
      <c r="G1181" s="2711">
        <v>3457</v>
      </c>
      <c r="H1181" s="2679">
        <v>0</v>
      </c>
      <c r="I1181" s="2679">
        <v>0</v>
      </c>
      <c r="J1181" s="2683">
        <v>69738615.019999996</v>
      </c>
      <c r="K1181" s="2665">
        <v>44197</v>
      </c>
      <c r="L1181" s="2660" t="s">
        <v>7967</v>
      </c>
      <c r="M1181" s="2667" t="s">
        <v>7984</v>
      </c>
      <c r="N1181" s="2666" t="s">
        <v>4135</v>
      </c>
      <c r="O1181" s="2668"/>
      <c r="P1181" s="2680"/>
      <c r="Q1181" s="2680"/>
      <c r="R1181" s="2710"/>
      <c r="S1181" s="2682"/>
    </row>
    <row r="1182" spans="1:19" s="1624" customFormat="1" ht="21.75" customHeight="1">
      <c r="A1182" s="1638">
        <v>361</v>
      </c>
      <c r="B1182" s="2668" t="s">
        <v>7133</v>
      </c>
      <c r="C1182" s="1654" t="s">
        <v>4892</v>
      </c>
      <c r="D1182" s="1654" t="s">
        <v>2507</v>
      </c>
      <c r="E1182" s="2658" t="s">
        <v>4133</v>
      </c>
      <c r="F1182" s="2661">
        <v>1</v>
      </c>
      <c r="G1182" s="2709">
        <v>0</v>
      </c>
      <c r="H1182" s="2679">
        <v>0</v>
      </c>
      <c r="I1182" s="2679">
        <v>0</v>
      </c>
      <c r="J1182" s="2679">
        <v>0</v>
      </c>
      <c r="K1182" s="2665">
        <v>44197</v>
      </c>
      <c r="L1182" s="2660" t="s">
        <v>7967</v>
      </c>
      <c r="M1182" s="2667" t="s">
        <v>7984</v>
      </c>
      <c r="N1182" s="2666" t="s">
        <v>4135</v>
      </c>
      <c r="O1182" s="2668"/>
      <c r="P1182" s="2680"/>
      <c r="Q1182" s="2680"/>
      <c r="R1182" s="2710"/>
      <c r="S1182" s="2682"/>
    </row>
    <row r="1183" spans="1:19" s="1624" customFormat="1" ht="21.75" customHeight="1">
      <c r="A1183" s="1638">
        <v>362</v>
      </c>
      <c r="B1183" s="2668" t="s">
        <v>7133</v>
      </c>
      <c r="C1183" s="1654" t="s">
        <v>4893</v>
      </c>
      <c r="D1183" s="1654" t="s">
        <v>2507</v>
      </c>
      <c r="E1183" s="2666" t="s">
        <v>4499</v>
      </c>
      <c r="F1183" s="2661">
        <v>1</v>
      </c>
      <c r="G1183" s="2711">
        <v>3457</v>
      </c>
      <c r="H1183" s="2679">
        <v>0</v>
      </c>
      <c r="I1183" s="2679">
        <v>0</v>
      </c>
      <c r="J1183" s="2683">
        <v>71327214.299999997</v>
      </c>
      <c r="K1183" s="2665">
        <v>44197</v>
      </c>
      <c r="L1183" s="2660" t="s">
        <v>7967</v>
      </c>
      <c r="M1183" s="2667" t="s">
        <v>7984</v>
      </c>
      <c r="N1183" s="2666" t="s">
        <v>4135</v>
      </c>
      <c r="O1183" s="2668"/>
      <c r="P1183" s="2680"/>
      <c r="Q1183" s="2680"/>
      <c r="R1183" s="2710"/>
      <c r="S1183" s="2682"/>
    </row>
    <row r="1184" spans="1:19" s="1624" customFormat="1" ht="21.75" customHeight="1">
      <c r="A1184" s="1638">
        <v>363</v>
      </c>
      <c r="B1184" s="2668" t="s">
        <v>7133</v>
      </c>
      <c r="C1184" s="1654" t="s">
        <v>4894</v>
      </c>
      <c r="D1184" s="1654" t="s">
        <v>2507</v>
      </c>
      <c r="E1184" s="2658" t="s">
        <v>4133</v>
      </c>
      <c r="F1184" s="2661">
        <v>1</v>
      </c>
      <c r="G1184" s="2709">
        <v>0</v>
      </c>
      <c r="H1184" s="2679">
        <v>0</v>
      </c>
      <c r="I1184" s="2679">
        <v>0</v>
      </c>
      <c r="J1184" s="2679">
        <v>0</v>
      </c>
      <c r="K1184" s="2665">
        <v>44197</v>
      </c>
      <c r="L1184" s="2660" t="s">
        <v>7967</v>
      </c>
      <c r="M1184" s="2667" t="s">
        <v>7984</v>
      </c>
      <c r="N1184" s="2666" t="s">
        <v>4135</v>
      </c>
      <c r="O1184" s="2668"/>
      <c r="P1184" s="2680"/>
      <c r="Q1184" s="2680"/>
      <c r="R1184" s="2710"/>
      <c r="S1184" s="2682"/>
    </row>
    <row r="1185" spans="1:19" s="1624" customFormat="1" ht="21.75" customHeight="1">
      <c r="A1185" s="1638">
        <v>364</v>
      </c>
      <c r="B1185" s="2668" t="s">
        <v>7133</v>
      </c>
      <c r="C1185" s="1654" t="s">
        <v>4895</v>
      </c>
      <c r="D1185" s="1654" t="s">
        <v>2590</v>
      </c>
      <c r="E1185" s="2658" t="s">
        <v>4133</v>
      </c>
      <c r="F1185" s="2661">
        <v>1</v>
      </c>
      <c r="G1185" s="2709">
        <v>0</v>
      </c>
      <c r="H1185" s="2679">
        <v>0</v>
      </c>
      <c r="I1185" s="2679">
        <v>0</v>
      </c>
      <c r="J1185" s="2679">
        <v>0</v>
      </c>
      <c r="K1185" s="2665">
        <v>44197</v>
      </c>
      <c r="L1185" s="2660" t="s">
        <v>7967</v>
      </c>
      <c r="M1185" s="2667" t="s">
        <v>7984</v>
      </c>
      <c r="N1185" s="2666" t="s">
        <v>4500</v>
      </c>
      <c r="O1185" s="2668"/>
      <c r="P1185" s="2680"/>
      <c r="Q1185" s="2680"/>
      <c r="R1185" s="2681"/>
      <c r="S1185" s="2682"/>
    </row>
    <row r="1186" spans="1:19" s="1624" customFormat="1" ht="21.75" customHeight="1">
      <c r="A1186" s="1638">
        <v>365</v>
      </c>
      <c r="B1186" s="2668" t="s">
        <v>7133</v>
      </c>
      <c r="C1186" s="1654" t="s">
        <v>4896</v>
      </c>
      <c r="D1186" s="1654" t="s">
        <v>2590</v>
      </c>
      <c r="E1186" s="2658" t="s">
        <v>4133</v>
      </c>
      <c r="F1186" s="2661">
        <v>1</v>
      </c>
      <c r="G1186" s="2709">
        <v>0</v>
      </c>
      <c r="H1186" s="2679">
        <v>0</v>
      </c>
      <c r="I1186" s="2679">
        <v>0</v>
      </c>
      <c r="J1186" s="2679">
        <v>0</v>
      </c>
      <c r="K1186" s="2665">
        <v>44197</v>
      </c>
      <c r="L1186" s="2660" t="s">
        <v>7967</v>
      </c>
      <c r="M1186" s="2667" t="s">
        <v>7984</v>
      </c>
      <c r="N1186" s="2666" t="s">
        <v>4500</v>
      </c>
      <c r="O1186" s="2668"/>
      <c r="P1186" s="2680"/>
      <c r="Q1186" s="2680"/>
      <c r="R1186" s="2681"/>
      <c r="S1186" s="2682"/>
    </row>
    <row r="1187" spans="1:19" s="1624" customFormat="1" ht="21.75" customHeight="1">
      <c r="A1187" s="1638">
        <v>366</v>
      </c>
      <c r="B1187" s="2668" t="s">
        <v>7133</v>
      </c>
      <c r="C1187" s="1654" t="s">
        <v>4897</v>
      </c>
      <c r="D1187" s="1654" t="s">
        <v>2590</v>
      </c>
      <c r="E1187" s="2658" t="s">
        <v>4133</v>
      </c>
      <c r="F1187" s="2661">
        <v>1</v>
      </c>
      <c r="G1187" s="2709">
        <v>0</v>
      </c>
      <c r="H1187" s="2679">
        <v>0</v>
      </c>
      <c r="I1187" s="2679">
        <v>0</v>
      </c>
      <c r="J1187" s="2679">
        <v>0</v>
      </c>
      <c r="K1187" s="2665">
        <v>44197</v>
      </c>
      <c r="L1187" s="2660" t="s">
        <v>7967</v>
      </c>
      <c r="M1187" s="2667" t="s">
        <v>7984</v>
      </c>
      <c r="N1187" s="2666" t="s">
        <v>4500</v>
      </c>
      <c r="O1187" s="2668"/>
      <c r="P1187" s="2680"/>
      <c r="Q1187" s="2680"/>
      <c r="R1187" s="2681"/>
      <c r="S1187" s="2682"/>
    </row>
    <row r="1188" spans="1:19" ht="21.75" customHeight="1">
      <c r="A1188" s="63">
        <v>367</v>
      </c>
      <c r="B1188" s="132" t="s">
        <v>7133</v>
      </c>
      <c r="C1188" s="143" t="s">
        <v>2591</v>
      </c>
      <c r="D1188" s="143" t="s">
        <v>2592</v>
      </c>
      <c r="E1188" s="298" t="s">
        <v>4133</v>
      </c>
      <c r="F1188" s="574">
        <v>1</v>
      </c>
      <c r="G1188" s="384">
        <v>51.7</v>
      </c>
      <c r="H1188" s="797">
        <v>3959</v>
      </c>
      <c r="I1188" s="47">
        <v>3959</v>
      </c>
      <c r="J1188" s="68">
        <v>0</v>
      </c>
      <c r="K1188" s="242">
        <v>44197</v>
      </c>
      <c r="L1188" s="265" t="s">
        <v>7967</v>
      </c>
      <c r="M1188" s="101" t="s">
        <v>7984</v>
      </c>
      <c r="N1188" s="7" t="s">
        <v>4501</v>
      </c>
      <c r="O1188" s="57"/>
      <c r="P1188" s="162"/>
      <c r="Q1188" s="162"/>
      <c r="R1188" s="231"/>
      <c r="S1188" s="97">
        <v>952108511000313</v>
      </c>
    </row>
    <row r="1189" spans="1:19" ht="21.75" customHeight="1">
      <c r="A1189" s="63">
        <v>368</v>
      </c>
      <c r="B1189" s="132" t="s">
        <v>7133</v>
      </c>
      <c r="C1189" s="143" t="s">
        <v>2593</v>
      </c>
      <c r="D1189" s="143" t="s">
        <v>2592</v>
      </c>
      <c r="E1189" s="298" t="s">
        <v>4133</v>
      </c>
      <c r="F1189" s="574">
        <v>1</v>
      </c>
      <c r="G1189" s="384">
        <v>38.799999999999997</v>
      </c>
      <c r="H1189" s="797">
        <v>2971</v>
      </c>
      <c r="I1189" s="47">
        <v>2971</v>
      </c>
      <c r="J1189" s="68">
        <v>0</v>
      </c>
      <c r="K1189" s="242">
        <v>44197</v>
      </c>
      <c r="L1189" s="265" t="s">
        <v>7967</v>
      </c>
      <c r="M1189" s="101" t="s">
        <v>7984</v>
      </c>
      <c r="N1189" s="7" t="s">
        <v>4502</v>
      </c>
      <c r="O1189" s="57" t="s">
        <v>14113</v>
      </c>
      <c r="P1189" s="162" t="s">
        <v>14125</v>
      </c>
      <c r="Q1189" s="162"/>
      <c r="R1189" s="231"/>
      <c r="S1189" s="97">
        <v>952108511000314</v>
      </c>
    </row>
    <row r="1190" spans="1:19" ht="21.75" customHeight="1">
      <c r="A1190" s="63">
        <v>369</v>
      </c>
      <c r="B1190" s="132" t="s">
        <v>7133</v>
      </c>
      <c r="C1190" s="143" t="s">
        <v>2594</v>
      </c>
      <c r="D1190" s="143" t="s">
        <v>2592</v>
      </c>
      <c r="E1190" s="298" t="s">
        <v>4133</v>
      </c>
      <c r="F1190" s="574">
        <v>1</v>
      </c>
      <c r="G1190" s="384">
        <v>51.3</v>
      </c>
      <c r="H1190" s="797">
        <v>3929</v>
      </c>
      <c r="I1190" s="47">
        <v>3929</v>
      </c>
      <c r="J1190" s="68">
        <v>0</v>
      </c>
      <c r="K1190" s="242">
        <v>44197</v>
      </c>
      <c r="L1190" s="265" t="s">
        <v>7967</v>
      </c>
      <c r="M1190" s="101" t="s">
        <v>7984</v>
      </c>
      <c r="N1190" s="7" t="s">
        <v>4503</v>
      </c>
      <c r="O1190" s="57"/>
      <c r="P1190" s="162"/>
      <c r="Q1190" s="162"/>
      <c r="R1190" s="231"/>
      <c r="S1190" s="97">
        <v>952108511000315</v>
      </c>
    </row>
    <row r="1191" spans="1:19" ht="21.75" customHeight="1">
      <c r="A1191" s="63">
        <v>370</v>
      </c>
      <c r="B1191" s="132" t="s">
        <v>7133</v>
      </c>
      <c r="C1191" s="143" t="s">
        <v>2595</v>
      </c>
      <c r="D1191" s="143" t="s">
        <v>2592</v>
      </c>
      <c r="E1191" s="298" t="s">
        <v>4133</v>
      </c>
      <c r="F1191" s="574">
        <v>1</v>
      </c>
      <c r="G1191" s="384">
        <v>36.700000000000003</v>
      </c>
      <c r="H1191" s="797">
        <v>2810</v>
      </c>
      <c r="I1191" s="47">
        <v>2810</v>
      </c>
      <c r="J1191" s="68">
        <v>0</v>
      </c>
      <c r="K1191" s="242">
        <v>44197</v>
      </c>
      <c r="L1191" s="265" t="s">
        <v>7967</v>
      </c>
      <c r="M1191" s="101" t="s">
        <v>7984</v>
      </c>
      <c r="N1191" s="7" t="s">
        <v>4504</v>
      </c>
      <c r="O1191" s="57"/>
      <c r="P1191" s="162"/>
      <c r="Q1191" s="162"/>
      <c r="R1191" s="231"/>
      <c r="S1191" s="97">
        <v>952108511000319</v>
      </c>
    </row>
    <row r="1192" spans="1:19" ht="21.75" customHeight="1">
      <c r="A1192" s="63">
        <v>371</v>
      </c>
      <c r="B1192" s="132" t="s">
        <v>7133</v>
      </c>
      <c r="C1192" s="143" t="s">
        <v>2596</v>
      </c>
      <c r="D1192" s="143" t="s">
        <v>2592</v>
      </c>
      <c r="E1192" s="298" t="s">
        <v>4133</v>
      </c>
      <c r="F1192" s="574">
        <v>1</v>
      </c>
      <c r="G1192" s="384">
        <v>36.200000000000003</v>
      </c>
      <c r="H1192" s="797">
        <v>2772</v>
      </c>
      <c r="I1192" s="47">
        <v>2772</v>
      </c>
      <c r="J1192" s="68">
        <v>0</v>
      </c>
      <c r="K1192" s="242">
        <v>44197</v>
      </c>
      <c r="L1192" s="265" t="s">
        <v>7967</v>
      </c>
      <c r="M1192" s="101" t="s">
        <v>7984</v>
      </c>
      <c r="N1192" s="7" t="s">
        <v>4505</v>
      </c>
      <c r="O1192" s="57"/>
      <c r="P1192" s="162"/>
      <c r="Q1192" s="162"/>
      <c r="R1192" s="231"/>
      <c r="S1192" s="97">
        <v>952108511000320</v>
      </c>
    </row>
    <row r="1193" spans="1:19" ht="21.75" customHeight="1">
      <c r="A1193" s="63">
        <v>372</v>
      </c>
      <c r="B1193" s="132" t="s">
        <v>7133</v>
      </c>
      <c r="C1193" s="143" t="s">
        <v>2597</v>
      </c>
      <c r="D1193" s="143" t="s">
        <v>2592</v>
      </c>
      <c r="E1193" s="298" t="s">
        <v>4133</v>
      </c>
      <c r="F1193" s="574">
        <v>1</v>
      </c>
      <c r="G1193" s="384">
        <v>50.7</v>
      </c>
      <c r="H1193" s="797">
        <v>3882</v>
      </c>
      <c r="I1193" s="47">
        <v>3882</v>
      </c>
      <c r="J1193" s="68">
        <v>0</v>
      </c>
      <c r="K1193" s="242">
        <v>44197</v>
      </c>
      <c r="L1193" s="265" t="s">
        <v>7967</v>
      </c>
      <c r="M1193" s="101" t="s">
        <v>7984</v>
      </c>
      <c r="N1193" s="7" t="s">
        <v>4506</v>
      </c>
      <c r="O1193" s="57" t="s">
        <v>16410</v>
      </c>
      <c r="P1193" s="162"/>
      <c r="Q1193" s="162"/>
      <c r="R1193" s="231"/>
      <c r="S1193" s="97">
        <v>952108511000321</v>
      </c>
    </row>
    <row r="1194" spans="1:19" ht="21.75" customHeight="1">
      <c r="A1194" s="63">
        <v>373</v>
      </c>
      <c r="B1194" s="132" t="s">
        <v>7133</v>
      </c>
      <c r="C1194" s="143" t="s">
        <v>2598</v>
      </c>
      <c r="D1194" s="143" t="s">
        <v>2592</v>
      </c>
      <c r="E1194" s="298" t="s">
        <v>4133</v>
      </c>
      <c r="F1194" s="574">
        <v>1</v>
      </c>
      <c r="G1194" s="384">
        <v>37.4</v>
      </c>
      <c r="H1194" s="797">
        <v>2864</v>
      </c>
      <c r="I1194" s="47">
        <v>2864</v>
      </c>
      <c r="J1194" s="68">
        <v>0</v>
      </c>
      <c r="K1194" s="242">
        <v>44197</v>
      </c>
      <c r="L1194" s="265" t="s">
        <v>7967</v>
      </c>
      <c r="M1194" s="101" t="s">
        <v>7984</v>
      </c>
      <c r="N1194" s="7" t="s">
        <v>4500</v>
      </c>
      <c r="O1194" s="57"/>
      <c r="P1194" s="162"/>
      <c r="Q1194" s="162"/>
      <c r="R1194" s="231"/>
      <c r="S1194" s="97">
        <v>952108511000322</v>
      </c>
    </row>
    <row r="1195" spans="1:19" ht="20.25" customHeight="1">
      <c r="A1195" s="63">
        <v>374</v>
      </c>
      <c r="B1195" s="132" t="s">
        <v>7133</v>
      </c>
      <c r="C1195" s="143" t="s">
        <v>2599</v>
      </c>
      <c r="D1195" s="143" t="s">
        <v>2592</v>
      </c>
      <c r="E1195" s="298" t="s">
        <v>4133</v>
      </c>
      <c r="F1195" s="574">
        <v>1</v>
      </c>
      <c r="G1195" s="384">
        <v>50.3</v>
      </c>
      <c r="H1195" s="797">
        <v>3877</v>
      </c>
      <c r="I1195" s="47">
        <v>3877</v>
      </c>
      <c r="J1195" s="68">
        <v>0</v>
      </c>
      <c r="K1195" s="242">
        <v>44197</v>
      </c>
      <c r="L1195" s="265" t="s">
        <v>7967</v>
      </c>
      <c r="M1195" s="101" t="s">
        <v>7984</v>
      </c>
      <c r="N1195" s="7" t="s">
        <v>4500</v>
      </c>
      <c r="O1195" s="57"/>
      <c r="P1195" s="162"/>
      <c r="Q1195" s="162"/>
      <c r="R1195" s="231"/>
      <c r="S1195" s="97">
        <v>952108511000323</v>
      </c>
    </row>
    <row r="1196" spans="1:19" ht="21.75" customHeight="1">
      <c r="A1196" s="63">
        <v>375</v>
      </c>
      <c r="B1196" s="132" t="s">
        <v>7133</v>
      </c>
      <c r="C1196" s="143" t="s">
        <v>2601</v>
      </c>
      <c r="D1196" s="143" t="s">
        <v>2602</v>
      </c>
      <c r="E1196" s="7" t="s">
        <v>4507</v>
      </c>
      <c r="F1196" s="574">
        <v>1</v>
      </c>
      <c r="G1196" s="384">
        <v>39.299999999999997</v>
      </c>
      <c r="H1196" s="797">
        <v>83683</v>
      </c>
      <c r="I1196" s="47">
        <v>26682</v>
      </c>
      <c r="J1196" s="44">
        <v>285934.31</v>
      </c>
      <c r="K1196" s="242">
        <v>44197</v>
      </c>
      <c r="L1196" s="265" t="s">
        <v>7967</v>
      </c>
      <c r="M1196" s="101" t="s">
        <v>7984</v>
      </c>
      <c r="N1196" s="7" t="s">
        <v>4508</v>
      </c>
      <c r="O1196" s="57"/>
      <c r="P1196" s="162"/>
      <c r="Q1196" s="1916" t="s">
        <v>16294</v>
      </c>
      <c r="R1196" s="231"/>
      <c r="S1196" s="97">
        <v>952108511000325</v>
      </c>
    </row>
    <row r="1197" spans="1:19" ht="21.75" customHeight="1">
      <c r="A1197" s="63">
        <v>376</v>
      </c>
      <c r="B1197" s="132" t="s">
        <v>7133</v>
      </c>
      <c r="C1197" s="143" t="s">
        <v>2591</v>
      </c>
      <c r="D1197" s="143" t="s">
        <v>2603</v>
      </c>
      <c r="E1197" s="7" t="s">
        <v>4509</v>
      </c>
      <c r="F1197" s="574">
        <v>1</v>
      </c>
      <c r="G1197" s="384">
        <v>30.2</v>
      </c>
      <c r="H1197" s="797">
        <v>37842</v>
      </c>
      <c r="I1197" s="47">
        <v>12103</v>
      </c>
      <c r="J1197" s="44">
        <v>301513.87</v>
      </c>
      <c r="K1197" s="242">
        <v>44197</v>
      </c>
      <c r="L1197" s="265" t="s">
        <v>7967</v>
      </c>
      <c r="M1197" s="101" t="s">
        <v>7984</v>
      </c>
      <c r="N1197" s="7" t="s">
        <v>8323</v>
      </c>
      <c r="O1197" s="57" t="s">
        <v>8665</v>
      </c>
      <c r="P1197" s="162"/>
      <c r="Q1197" s="1916" t="s">
        <v>16327</v>
      </c>
      <c r="R1197" s="231"/>
      <c r="S1197" s="97">
        <v>952108511000326</v>
      </c>
    </row>
    <row r="1198" spans="1:19" ht="21.75" customHeight="1">
      <c r="A1198" s="63">
        <v>377</v>
      </c>
      <c r="B1198" s="132" t="s">
        <v>7133</v>
      </c>
      <c r="C1198" s="143" t="s">
        <v>2595</v>
      </c>
      <c r="D1198" s="143" t="s">
        <v>2603</v>
      </c>
      <c r="E1198" s="7" t="s">
        <v>4510</v>
      </c>
      <c r="F1198" s="574">
        <v>1</v>
      </c>
      <c r="G1198" s="384">
        <v>42.3</v>
      </c>
      <c r="H1198" s="797">
        <v>53004</v>
      </c>
      <c r="I1198" s="47">
        <v>8331</v>
      </c>
      <c r="J1198" s="44">
        <v>439494.8</v>
      </c>
      <c r="K1198" s="242">
        <v>44197</v>
      </c>
      <c r="L1198" s="265" t="s">
        <v>7967</v>
      </c>
      <c r="M1198" s="101" t="s">
        <v>7984</v>
      </c>
      <c r="N1198" s="7" t="s">
        <v>4511</v>
      </c>
      <c r="O1198" s="57"/>
      <c r="P1198" s="162"/>
      <c r="Q1198" s="4063"/>
      <c r="R1198" s="231"/>
      <c r="S1198" s="97">
        <v>952108511000327</v>
      </c>
    </row>
    <row r="1199" spans="1:19" ht="21.75" customHeight="1">
      <c r="A1199" s="63">
        <v>378</v>
      </c>
      <c r="B1199" s="132" t="s">
        <v>7133</v>
      </c>
      <c r="C1199" s="143" t="s">
        <v>2600</v>
      </c>
      <c r="D1199" s="143" t="s">
        <v>2603</v>
      </c>
      <c r="E1199" s="7" t="s">
        <v>4512</v>
      </c>
      <c r="F1199" s="574">
        <v>1</v>
      </c>
      <c r="G1199" s="384">
        <v>43.2</v>
      </c>
      <c r="H1199" s="797">
        <v>54132</v>
      </c>
      <c r="I1199" s="47">
        <v>17316</v>
      </c>
      <c r="J1199" s="44">
        <v>560100.34</v>
      </c>
      <c r="K1199" s="242">
        <v>44197</v>
      </c>
      <c r="L1199" s="265" t="s">
        <v>7967</v>
      </c>
      <c r="M1199" s="101" t="s">
        <v>7984</v>
      </c>
      <c r="N1199" s="7" t="s">
        <v>4513</v>
      </c>
      <c r="O1199" s="57"/>
      <c r="P1199" s="162"/>
      <c r="Q1199" s="1916" t="s">
        <v>16290</v>
      </c>
      <c r="R1199" s="231"/>
      <c r="S1199" s="97">
        <v>952108511000328</v>
      </c>
    </row>
    <row r="1200" spans="1:19" ht="21.75" customHeight="1">
      <c r="A1200" s="63">
        <v>379</v>
      </c>
      <c r="B1200" s="132" t="s">
        <v>7133</v>
      </c>
      <c r="C1200" s="143" t="s">
        <v>2604</v>
      </c>
      <c r="D1200" s="143" t="s">
        <v>2603</v>
      </c>
      <c r="E1200" s="7" t="s">
        <v>4514</v>
      </c>
      <c r="F1200" s="574">
        <v>1</v>
      </c>
      <c r="G1200" s="384">
        <v>31.1</v>
      </c>
      <c r="H1200" s="797">
        <v>38971</v>
      </c>
      <c r="I1200" s="47">
        <v>21097</v>
      </c>
      <c r="J1200" s="44">
        <v>313778.84000000003</v>
      </c>
      <c r="K1200" s="242">
        <v>44197</v>
      </c>
      <c r="L1200" s="265" t="s">
        <v>7967</v>
      </c>
      <c r="M1200" s="101" t="s">
        <v>7984</v>
      </c>
      <c r="N1200" s="7" t="s">
        <v>9003</v>
      </c>
      <c r="O1200" s="57"/>
      <c r="P1200" s="162"/>
      <c r="Q1200" s="4063"/>
      <c r="R1200" s="231"/>
      <c r="S1200" s="97">
        <v>952108511000329</v>
      </c>
    </row>
    <row r="1201" spans="1:19" ht="21.75" customHeight="1">
      <c r="A1201" s="63">
        <v>380</v>
      </c>
      <c r="B1201" s="132" t="s">
        <v>7133</v>
      </c>
      <c r="C1201" s="143" t="s">
        <v>2591</v>
      </c>
      <c r="D1201" s="143" t="s">
        <v>2605</v>
      </c>
      <c r="E1201" s="298" t="s">
        <v>4133</v>
      </c>
      <c r="F1201" s="574">
        <v>1</v>
      </c>
      <c r="G1201" s="384">
        <v>40.5</v>
      </c>
      <c r="H1201" s="797">
        <v>73931</v>
      </c>
      <c r="I1201" s="47">
        <v>58810</v>
      </c>
      <c r="J1201" s="68">
        <v>0</v>
      </c>
      <c r="K1201" s="242">
        <v>44197</v>
      </c>
      <c r="L1201" s="265" t="s">
        <v>7967</v>
      </c>
      <c r="M1201" s="101" t="s">
        <v>7984</v>
      </c>
      <c r="N1201" s="7" t="s">
        <v>4500</v>
      </c>
      <c r="O1201" s="57"/>
      <c r="P1201" s="162"/>
      <c r="Q1201" s="162"/>
      <c r="R1201" s="231"/>
      <c r="S1201" s="97">
        <v>952108511000330</v>
      </c>
    </row>
    <row r="1202" spans="1:19" ht="21.75" customHeight="1">
      <c r="A1202" s="63">
        <v>381</v>
      </c>
      <c r="B1202" s="132" t="s">
        <v>7133</v>
      </c>
      <c r="C1202" s="143" t="s">
        <v>2591</v>
      </c>
      <c r="D1202" s="143" t="s">
        <v>2606</v>
      </c>
      <c r="E1202" s="298" t="s">
        <v>4133</v>
      </c>
      <c r="F1202" s="574">
        <v>1</v>
      </c>
      <c r="G1202" s="384">
        <v>43</v>
      </c>
      <c r="H1202" s="797">
        <v>48520</v>
      </c>
      <c r="I1202" s="47">
        <v>37357</v>
      </c>
      <c r="J1202" s="68">
        <v>0</v>
      </c>
      <c r="K1202" s="242">
        <v>44197</v>
      </c>
      <c r="L1202" s="265" t="s">
        <v>7967</v>
      </c>
      <c r="M1202" s="101" t="s">
        <v>7984</v>
      </c>
      <c r="N1202" s="7" t="s">
        <v>4515</v>
      </c>
      <c r="O1202" s="57"/>
      <c r="P1202" s="162"/>
      <c r="Q1202" s="162"/>
      <c r="R1202" s="231"/>
      <c r="S1202" s="97">
        <v>952108511000332</v>
      </c>
    </row>
    <row r="1203" spans="1:19" ht="21.75" customHeight="1">
      <c r="A1203" s="63">
        <v>382</v>
      </c>
      <c r="B1203" s="132" t="s">
        <v>7133</v>
      </c>
      <c r="C1203" s="143" t="s">
        <v>2593</v>
      </c>
      <c r="D1203" s="143" t="s">
        <v>2607</v>
      </c>
      <c r="E1203" s="298" t="s">
        <v>4133</v>
      </c>
      <c r="F1203" s="574">
        <v>1</v>
      </c>
      <c r="G1203" s="384">
        <v>43</v>
      </c>
      <c r="H1203" s="797">
        <v>54014</v>
      </c>
      <c r="I1203" s="47">
        <v>43249</v>
      </c>
      <c r="J1203" s="68">
        <v>0</v>
      </c>
      <c r="K1203" s="242">
        <v>44197</v>
      </c>
      <c r="L1203" s="265" t="s">
        <v>7967</v>
      </c>
      <c r="M1203" s="101" t="s">
        <v>7984</v>
      </c>
      <c r="N1203" s="7" t="s">
        <v>4500</v>
      </c>
      <c r="O1203" s="57"/>
      <c r="P1203" s="162"/>
      <c r="Q1203" s="162"/>
      <c r="R1203" s="231"/>
      <c r="S1203" s="97">
        <v>952108511000334</v>
      </c>
    </row>
    <row r="1204" spans="1:19" ht="21.75" customHeight="1">
      <c r="A1204" s="63">
        <v>383</v>
      </c>
      <c r="B1204" s="132" t="s">
        <v>7133</v>
      </c>
      <c r="C1204" s="143" t="s">
        <v>2593</v>
      </c>
      <c r="D1204" s="143" t="s">
        <v>2608</v>
      </c>
      <c r="E1204" s="298" t="s">
        <v>4133</v>
      </c>
      <c r="F1204" s="574">
        <v>1</v>
      </c>
      <c r="G1204" s="384">
        <v>40</v>
      </c>
      <c r="H1204" s="797">
        <v>48633</v>
      </c>
      <c r="I1204" s="47">
        <v>32545</v>
      </c>
      <c r="J1204" s="68">
        <v>0</v>
      </c>
      <c r="K1204" s="242">
        <v>44197</v>
      </c>
      <c r="L1204" s="265" t="s">
        <v>7967</v>
      </c>
      <c r="M1204" s="101" t="s">
        <v>7984</v>
      </c>
      <c r="N1204" s="7" t="s">
        <v>4500</v>
      </c>
      <c r="O1204" s="57"/>
      <c r="P1204" s="162"/>
      <c r="Q1204" s="162"/>
      <c r="R1204" s="231"/>
      <c r="S1204" s="97">
        <v>952108511000335</v>
      </c>
    </row>
    <row r="1205" spans="1:19" ht="21.75" customHeight="1">
      <c r="A1205" s="63">
        <v>384</v>
      </c>
      <c r="B1205" s="132" t="s">
        <v>7133</v>
      </c>
      <c r="C1205" s="143" t="s">
        <v>2591</v>
      </c>
      <c r="D1205" s="143" t="s">
        <v>2609</v>
      </c>
      <c r="E1205" s="298" t="s">
        <v>4133</v>
      </c>
      <c r="F1205" s="574">
        <v>1</v>
      </c>
      <c r="G1205" s="384">
        <v>48</v>
      </c>
      <c r="H1205" s="797">
        <v>82789</v>
      </c>
      <c r="I1205" s="47">
        <v>61626</v>
      </c>
      <c r="J1205" s="68">
        <v>0</v>
      </c>
      <c r="K1205" s="242">
        <v>44197</v>
      </c>
      <c r="L1205" s="265" t="s">
        <v>7967</v>
      </c>
      <c r="M1205" s="101" t="s">
        <v>7984</v>
      </c>
      <c r="N1205" s="7" t="s">
        <v>4500</v>
      </c>
      <c r="O1205" s="57"/>
      <c r="P1205" s="162"/>
      <c r="Q1205" s="162"/>
      <c r="R1205" s="231"/>
      <c r="S1205" s="97">
        <v>952108511000336</v>
      </c>
    </row>
    <row r="1206" spans="1:19" ht="21.75" customHeight="1">
      <c r="A1206" s="63">
        <v>385</v>
      </c>
      <c r="B1206" s="132" t="s">
        <v>7133</v>
      </c>
      <c r="C1206" s="143" t="s">
        <v>2591</v>
      </c>
      <c r="D1206" s="143" t="s">
        <v>2610</v>
      </c>
      <c r="E1206" s="298" t="s">
        <v>4133</v>
      </c>
      <c r="F1206" s="574">
        <v>1</v>
      </c>
      <c r="G1206" s="384">
        <v>47</v>
      </c>
      <c r="H1206" s="797">
        <v>82855</v>
      </c>
      <c r="I1206" s="47">
        <v>72147</v>
      </c>
      <c r="J1206" s="68">
        <v>0</v>
      </c>
      <c r="K1206" s="242">
        <v>44197</v>
      </c>
      <c r="L1206" s="265" t="s">
        <v>7967</v>
      </c>
      <c r="M1206" s="101" t="s">
        <v>7984</v>
      </c>
      <c r="N1206" s="7" t="s">
        <v>4516</v>
      </c>
      <c r="O1206" s="57"/>
      <c r="P1206" s="162"/>
      <c r="Q1206" s="162"/>
      <c r="R1206" s="231"/>
      <c r="S1206" s="97">
        <v>952108511000337</v>
      </c>
    </row>
    <row r="1207" spans="1:19" ht="21.75" customHeight="1">
      <c r="A1207" s="63">
        <v>386</v>
      </c>
      <c r="B1207" s="132" t="s">
        <v>7133</v>
      </c>
      <c r="C1207" s="143" t="s">
        <v>2591</v>
      </c>
      <c r="D1207" s="143" t="s">
        <v>2611</v>
      </c>
      <c r="E1207" s="298" t="s">
        <v>4133</v>
      </c>
      <c r="F1207" s="574">
        <v>1</v>
      </c>
      <c r="G1207" s="384">
        <v>48.5</v>
      </c>
      <c r="H1207" s="797">
        <v>82795</v>
      </c>
      <c r="I1207" s="47">
        <v>71790</v>
      </c>
      <c r="J1207" s="68">
        <v>0</v>
      </c>
      <c r="K1207" s="242">
        <v>44197</v>
      </c>
      <c r="L1207" s="265" t="s">
        <v>7967</v>
      </c>
      <c r="M1207" s="101" t="s">
        <v>7984</v>
      </c>
      <c r="N1207" s="7" t="s">
        <v>4517</v>
      </c>
      <c r="O1207" s="57"/>
      <c r="P1207" s="162"/>
      <c r="Q1207" s="162"/>
      <c r="R1207" s="231"/>
      <c r="S1207" s="97">
        <v>952108511000338</v>
      </c>
    </row>
    <row r="1208" spans="1:19" ht="21.75" customHeight="1">
      <c r="A1208" s="63">
        <v>387</v>
      </c>
      <c r="B1208" s="132" t="s">
        <v>7133</v>
      </c>
      <c r="C1208" s="143" t="s">
        <v>2593</v>
      </c>
      <c r="D1208" s="143" t="s">
        <v>2612</v>
      </c>
      <c r="E1208" s="298" t="s">
        <v>4133</v>
      </c>
      <c r="F1208" s="574">
        <v>1</v>
      </c>
      <c r="G1208" s="384">
        <v>43</v>
      </c>
      <c r="H1208" s="797">
        <v>69075</v>
      </c>
      <c r="I1208" s="47">
        <v>54235</v>
      </c>
      <c r="J1208" s="68">
        <v>0</v>
      </c>
      <c r="K1208" s="242">
        <v>44197</v>
      </c>
      <c r="L1208" s="265" t="s">
        <v>7967</v>
      </c>
      <c r="M1208" s="101" t="s">
        <v>7984</v>
      </c>
      <c r="N1208" s="7" t="s">
        <v>4518</v>
      </c>
      <c r="O1208" s="57"/>
      <c r="P1208" s="162"/>
      <c r="Q1208" s="162"/>
      <c r="R1208" s="231"/>
      <c r="S1208" s="97">
        <v>952108511000339</v>
      </c>
    </row>
    <row r="1209" spans="1:19" ht="21.75" customHeight="1">
      <c r="A1209" s="63">
        <v>388</v>
      </c>
      <c r="B1209" s="132" t="s">
        <v>7133</v>
      </c>
      <c r="C1209" s="143" t="s">
        <v>2591</v>
      </c>
      <c r="D1209" s="143" t="s">
        <v>2613</v>
      </c>
      <c r="E1209" s="298" t="s">
        <v>4133</v>
      </c>
      <c r="F1209" s="574">
        <v>1</v>
      </c>
      <c r="G1209" s="384">
        <v>48.5</v>
      </c>
      <c r="H1209" s="797">
        <v>82795</v>
      </c>
      <c r="I1209" s="47">
        <v>69134</v>
      </c>
      <c r="J1209" s="68">
        <v>0</v>
      </c>
      <c r="K1209" s="242">
        <v>44197</v>
      </c>
      <c r="L1209" s="265" t="s">
        <v>7967</v>
      </c>
      <c r="M1209" s="101" t="s">
        <v>7984</v>
      </c>
      <c r="N1209" s="7" t="s">
        <v>4519</v>
      </c>
      <c r="O1209" s="57"/>
      <c r="P1209" s="162"/>
      <c r="Q1209" s="162"/>
      <c r="R1209" s="231"/>
      <c r="S1209" s="97">
        <v>952108511000340</v>
      </c>
    </row>
    <row r="1210" spans="1:19" ht="42" customHeight="1">
      <c r="A1210" s="63">
        <v>389</v>
      </c>
      <c r="B1210" s="132" t="s">
        <v>7133</v>
      </c>
      <c r="C1210" s="143" t="s">
        <v>2593</v>
      </c>
      <c r="D1210" s="143" t="s">
        <v>2614</v>
      </c>
      <c r="E1210" s="7" t="s">
        <v>4520</v>
      </c>
      <c r="F1210" s="574">
        <v>1</v>
      </c>
      <c r="G1210" s="384">
        <v>40.299999999999997</v>
      </c>
      <c r="H1210" s="797">
        <v>89309</v>
      </c>
      <c r="I1210" s="47">
        <v>75938</v>
      </c>
      <c r="J1210" s="44">
        <v>373515.01</v>
      </c>
      <c r="K1210" s="242">
        <v>44197</v>
      </c>
      <c r="L1210" s="265" t="s">
        <v>7967</v>
      </c>
      <c r="M1210" s="101" t="s">
        <v>7984</v>
      </c>
      <c r="N1210" s="7" t="s">
        <v>4500</v>
      </c>
      <c r="O1210" s="57" t="s">
        <v>10138</v>
      </c>
      <c r="P1210" s="162"/>
      <c r="Q1210" s="162" t="s">
        <v>16298</v>
      </c>
      <c r="R1210" s="231"/>
      <c r="S1210" s="97">
        <v>952108511000341</v>
      </c>
    </row>
    <row r="1211" spans="1:19" ht="21.75" customHeight="1">
      <c r="A1211" s="63">
        <v>390</v>
      </c>
      <c r="B1211" s="132" t="s">
        <v>7133</v>
      </c>
      <c r="C1211" s="143" t="s">
        <v>2591</v>
      </c>
      <c r="D1211" s="143" t="s">
        <v>2615</v>
      </c>
      <c r="E1211" s="7" t="s">
        <v>4521</v>
      </c>
      <c r="F1211" s="574">
        <v>1</v>
      </c>
      <c r="G1211" s="384">
        <v>53</v>
      </c>
      <c r="H1211" s="797">
        <v>67011</v>
      </c>
      <c r="I1211" s="47">
        <v>59543</v>
      </c>
      <c r="J1211" s="44">
        <v>404847.09</v>
      </c>
      <c r="K1211" s="242">
        <v>44197</v>
      </c>
      <c r="L1211" s="265" t="s">
        <v>7967</v>
      </c>
      <c r="M1211" s="101" t="s">
        <v>7984</v>
      </c>
      <c r="N1211" s="7" t="s">
        <v>4500</v>
      </c>
      <c r="O1211" s="57"/>
      <c r="P1211" s="162"/>
      <c r="Q1211" s="162" t="s">
        <v>16304</v>
      </c>
      <c r="R1211" s="231">
        <v>100</v>
      </c>
      <c r="S1211" s="97">
        <v>952108511000342</v>
      </c>
    </row>
    <row r="1212" spans="1:19" s="1616" customFormat="1" ht="21.75" customHeight="1">
      <c r="A1212" s="1664">
        <v>391</v>
      </c>
      <c r="B1212" s="1814" t="s">
        <v>7133</v>
      </c>
      <c r="C1212" s="1665" t="s">
        <v>2593</v>
      </c>
      <c r="D1212" s="1665" t="s">
        <v>2616</v>
      </c>
      <c r="E1212" s="1806" t="s">
        <v>4522</v>
      </c>
      <c r="F1212" s="2671">
        <v>1</v>
      </c>
      <c r="G1212" s="1986">
        <v>38.5</v>
      </c>
      <c r="H1212" s="1701">
        <v>66093</v>
      </c>
      <c r="I1212" s="1897">
        <v>49788</v>
      </c>
      <c r="J1212" s="1816">
        <v>366975.4</v>
      </c>
      <c r="K1212" s="1818">
        <v>44197</v>
      </c>
      <c r="L1212" s="4342" t="s">
        <v>7967</v>
      </c>
      <c r="M1212" s="2655" t="s">
        <v>7984</v>
      </c>
      <c r="N1212" s="1806" t="s">
        <v>4500</v>
      </c>
      <c r="O1212" s="1814" t="s">
        <v>15380</v>
      </c>
      <c r="P1212" s="1809" t="s">
        <v>16446</v>
      </c>
      <c r="Q1212" s="4343" t="s">
        <v>15706</v>
      </c>
      <c r="R1212" s="4344"/>
      <c r="S1212" s="1819">
        <v>952108511000345</v>
      </c>
    </row>
    <row r="1213" spans="1:19" ht="21.75" customHeight="1">
      <c r="A1213" s="63">
        <v>392</v>
      </c>
      <c r="B1213" s="132" t="s">
        <v>7133</v>
      </c>
      <c r="C1213" s="143" t="s">
        <v>2593</v>
      </c>
      <c r="D1213" s="143" t="s">
        <v>2617</v>
      </c>
      <c r="E1213" s="298" t="s">
        <v>4133</v>
      </c>
      <c r="F1213" s="574">
        <v>1</v>
      </c>
      <c r="G1213" s="384">
        <v>39</v>
      </c>
      <c r="H1213" s="797">
        <v>69493</v>
      </c>
      <c r="I1213" s="47">
        <v>50732</v>
      </c>
      <c r="J1213" s="68">
        <v>0</v>
      </c>
      <c r="K1213" s="242">
        <v>44197</v>
      </c>
      <c r="L1213" s="265" t="s">
        <v>7967</v>
      </c>
      <c r="M1213" s="101" t="s">
        <v>7984</v>
      </c>
      <c r="N1213" s="7" t="s">
        <v>4500</v>
      </c>
      <c r="O1213" s="57"/>
      <c r="P1213" s="162"/>
      <c r="Q1213" s="162"/>
      <c r="R1213" s="231"/>
      <c r="S1213" s="97">
        <v>952108511000346</v>
      </c>
    </row>
    <row r="1214" spans="1:19" ht="21.75" customHeight="1">
      <c r="A1214" s="63">
        <v>393</v>
      </c>
      <c r="B1214" s="132" t="s">
        <v>7133</v>
      </c>
      <c r="C1214" s="143" t="s">
        <v>2593</v>
      </c>
      <c r="D1214" s="143" t="s">
        <v>2618</v>
      </c>
      <c r="E1214" s="298" t="s">
        <v>4133</v>
      </c>
      <c r="F1214" s="574">
        <v>1</v>
      </c>
      <c r="G1214" s="384">
        <v>39</v>
      </c>
      <c r="H1214" s="797">
        <v>67178</v>
      </c>
      <c r="I1214" s="47">
        <v>50599</v>
      </c>
      <c r="J1214" s="68">
        <v>0</v>
      </c>
      <c r="K1214" s="242">
        <v>44197</v>
      </c>
      <c r="L1214" s="265" t="s">
        <v>7967</v>
      </c>
      <c r="M1214" s="101" t="s">
        <v>7984</v>
      </c>
      <c r="N1214" s="7" t="s">
        <v>4500</v>
      </c>
      <c r="O1214" s="57"/>
      <c r="P1214" s="162"/>
      <c r="Q1214" s="162"/>
      <c r="R1214" s="231"/>
      <c r="S1214" s="97">
        <v>952108511000347</v>
      </c>
    </row>
    <row r="1215" spans="1:19" ht="21.75" customHeight="1">
      <c r="A1215" s="63">
        <v>394</v>
      </c>
      <c r="B1215" s="132" t="s">
        <v>7133</v>
      </c>
      <c r="C1215" s="143" t="s">
        <v>2591</v>
      </c>
      <c r="D1215" s="143" t="s">
        <v>2619</v>
      </c>
      <c r="E1215" s="5" t="s">
        <v>4523</v>
      </c>
      <c r="F1215" s="574">
        <v>1</v>
      </c>
      <c r="G1215" s="384">
        <v>38.700000000000003</v>
      </c>
      <c r="H1215" s="797">
        <v>153874</v>
      </c>
      <c r="I1215" s="47">
        <v>134071</v>
      </c>
      <c r="J1215" s="44">
        <v>349250.87</v>
      </c>
      <c r="K1215" s="242">
        <v>44197</v>
      </c>
      <c r="L1215" s="265" t="s">
        <v>7967</v>
      </c>
      <c r="M1215" s="101" t="s">
        <v>7984</v>
      </c>
      <c r="N1215" s="7" t="s">
        <v>4524</v>
      </c>
      <c r="O1215" s="57"/>
      <c r="P1215" s="162"/>
      <c r="Q1215" s="162" t="s">
        <v>16328</v>
      </c>
      <c r="R1215" s="231"/>
      <c r="S1215" s="97">
        <v>952108511000349</v>
      </c>
    </row>
    <row r="1216" spans="1:19" ht="21.75" customHeight="1">
      <c r="A1216" s="63">
        <v>395</v>
      </c>
      <c r="B1216" s="132" t="s">
        <v>7133</v>
      </c>
      <c r="C1216" s="143" t="s">
        <v>2591</v>
      </c>
      <c r="D1216" s="143" t="s">
        <v>2620</v>
      </c>
      <c r="E1216" s="5" t="s">
        <v>4525</v>
      </c>
      <c r="F1216" s="574">
        <v>1</v>
      </c>
      <c r="G1216" s="384">
        <v>39</v>
      </c>
      <c r="H1216" s="797">
        <v>68180</v>
      </c>
      <c r="I1216" s="47">
        <v>45298</v>
      </c>
      <c r="J1216" s="44">
        <v>366971.06</v>
      </c>
      <c r="K1216" s="242">
        <v>44197</v>
      </c>
      <c r="L1216" s="265" t="s">
        <v>7967</v>
      </c>
      <c r="M1216" s="101" t="s">
        <v>7984</v>
      </c>
      <c r="N1216" s="7" t="s">
        <v>4500</v>
      </c>
      <c r="O1216" s="57"/>
      <c r="P1216" s="162"/>
      <c r="Q1216" s="162" t="s">
        <v>16297</v>
      </c>
      <c r="R1216" s="231"/>
      <c r="S1216" s="97">
        <v>952108511000363</v>
      </c>
    </row>
    <row r="1217" spans="1:19" ht="21.75" customHeight="1">
      <c r="A1217" s="63">
        <v>396</v>
      </c>
      <c r="B1217" s="132" t="s">
        <v>7133</v>
      </c>
      <c r="C1217" s="143" t="s">
        <v>2593</v>
      </c>
      <c r="D1217" s="143" t="s">
        <v>2621</v>
      </c>
      <c r="E1217" s="5" t="s">
        <v>4526</v>
      </c>
      <c r="F1217" s="574">
        <v>1</v>
      </c>
      <c r="G1217" s="384">
        <v>51.3</v>
      </c>
      <c r="H1217" s="797">
        <v>126369</v>
      </c>
      <c r="I1217" s="47">
        <v>78996</v>
      </c>
      <c r="J1217" s="44">
        <v>372561.97</v>
      </c>
      <c r="K1217" s="242">
        <v>44197</v>
      </c>
      <c r="L1217" s="265" t="s">
        <v>7967</v>
      </c>
      <c r="M1217" s="101" t="s">
        <v>7984</v>
      </c>
      <c r="N1217" s="7" t="s">
        <v>4500</v>
      </c>
      <c r="O1217" s="57" t="s">
        <v>10280</v>
      </c>
      <c r="P1217" s="162"/>
      <c r="Q1217" s="162" t="s">
        <v>16326</v>
      </c>
      <c r="R1217" s="231"/>
      <c r="S1217" s="97">
        <v>952108511000364</v>
      </c>
    </row>
    <row r="1218" spans="1:19" ht="21.75" customHeight="1">
      <c r="A1218" s="63">
        <v>397</v>
      </c>
      <c r="B1218" s="132" t="s">
        <v>7133</v>
      </c>
      <c r="C1218" s="143" t="s">
        <v>2622</v>
      </c>
      <c r="D1218" s="143" t="s">
        <v>2623</v>
      </c>
      <c r="E1218" s="298" t="s">
        <v>4133</v>
      </c>
      <c r="F1218" s="574">
        <v>1</v>
      </c>
      <c r="G1218" s="384">
        <v>39</v>
      </c>
      <c r="H1218" s="797">
        <v>73883</v>
      </c>
      <c r="I1218" s="47">
        <v>46205</v>
      </c>
      <c r="J1218" s="68">
        <v>0</v>
      </c>
      <c r="K1218" s="242">
        <v>44197</v>
      </c>
      <c r="L1218" s="265" t="s">
        <v>7967</v>
      </c>
      <c r="M1218" s="101" t="s">
        <v>7984</v>
      </c>
      <c r="N1218" s="7" t="s">
        <v>4527</v>
      </c>
      <c r="O1218" s="57"/>
      <c r="P1218" s="162"/>
      <c r="Q1218" s="162"/>
      <c r="R1218" s="231"/>
      <c r="S1218" s="97">
        <v>952108511000365</v>
      </c>
    </row>
    <row r="1219" spans="1:19" ht="21.75" customHeight="1">
      <c r="A1219" s="63">
        <v>398</v>
      </c>
      <c r="B1219" s="132" t="s">
        <v>7133</v>
      </c>
      <c r="C1219" s="143" t="s">
        <v>2593</v>
      </c>
      <c r="D1219" s="143" t="s">
        <v>2624</v>
      </c>
      <c r="E1219" s="298" t="s">
        <v>4133</v>
      </c>
      <c r="F1219" s="574">
        <v>1</v>
      </c>
      <c r="G1219" s="384">
        <v>40</v>
      </c>
      <c r="H1219" s="797">
        <v>79335</v>
      </c>
      <c r="I1219" s="47">
        <v>79335</v>
      </c>
      <c r="J1219" s="68">
        <v>0</v>
      </c>
      <c r="K1219" s="242">
        <v>44197</v>
      </c>
      <c r="L1219" s="265" t="s">
        <v>7967</v>
      </c>
      <c r="M1219" s="101" t="s">
        <v>7984</v>
      </c>
      <c r="N1219" s="7" t="s">
        <v>4500</v>
      </c>
      <c r="O1219" s="57"/>
      <c r="P1219" s="162"/>
      <c r="Q1219" s="162"/>
      <c r="R1219" s="231"/>
      <c r="S1219" s="97">
        <v>952108511000366</v>
      </c>
    </row>
    <row r="1220" spans="1:19" ht="21.75" customHeight="1">
      <c r="A1220" s="63">
        <v>399</v>
      </c>
      <c r="B1220" s="132" t="s">
        <v>7133</v>
      </c>
      <c r="C1220" s="143" t="s">
        <v>2366</v>
      </c>
      <c r="D1220" s="143" t="s">
        <v>2625</v>
      </c>
      <c r="E1220" s="298" t="s">
        <v>4133</v>
      </c>
      <c r="F1220" s="574">
        <v>1</v>
      </c>
      <c r="G1220" s="384">
        <v>69</v>
      </c>
      <c r="H1220" s="797">
        <v>120041</v>
      </c>
      <c r="I1220" s="47">
        <v>120041</v>
      </c>
      <c r="J1220" s="68">
        <v>0</v>
      </c>
      <c r="K1220" s="242">
        <v>44197</v>
      </c>
      <c r="L1220" s="265" t="s">
        <v>7967</v>
      </c>
      <c r="M1220" s="101" t="s">
        <v>7984</v>
      </c>
      <c r="N1220" s="7" t="s">
        <v>4500</v>
      </c>
      <c r="O1220" s="57"/>
      <c r="P1220" s="162"/>
      <c r="Q1220" s="162"/>
      <c r="R1220" s="231"/>
      <c r="S1220" s="97">
        <v>952108511000367</v>
      </c>
    </row>
    <row r="1221" spans="1:19" s="2700" customFormat="1" ht="42.75" customHeight="1">
      <c r="A1221" s="2684">
        <v>400</v>
      </c>
      <c r="B1221" s="2685" t="s">
        <v>7133</v>
      </c>
      <c r="C1221" s="2686" t="s">
        <v>2593</v>
      </c>
      <c r="D1221" s="2686" t="s">
        <v>2626</v>
      </c>
      <c r="E1221" s="2696" t="s">
        <v>4528</v>
      </c>
      <c r="F1221" s="2688">
        <v>1</v>
      </c>
      <c r="G1221" s="2708">
        <v>39.200000000000003</v>
      </c>
      <c r="H1221" s="2690">
        <v>79335</v>
      </c>
      <c r="I1221" s="2691">
        <v>52554</v>
      </c>
      <c r="J1221" s="2701">
        <v>370147.89</v>
      </c>
      <c r="K1221" s="2693">
        <v>44197</v>
      </c>
      <c r="L1221" s="2706" t="s">
        <v>7967</v>
      </c>
      <c r="M1221" s="2695" t="s">
        <v>7984</v>
      </c>
      <c r="N1221" s="2696" t="s">
        <v>4529</v>
      </c>
      <c r="O1221" s="2685" t="s">
        <v>9007</v>
      </c>
      <c r="P1221" s="2697" t="s">
        <v>10139</v>
      </c>
      <c r="Q1221" s="162" t="s">
        <v>15707</v>
      </c>
      <c r="R1221" s="2697" t="s">
        <v>14025</v>
      </c>
      <c r="S1221" s="2699">
        <v>952108511000368</v>
      </c>
    </row>
    <row r="1222" spans="1:19" ht="21.75" customHeight="1">
      <c r="A1222" s="63">
        <v>401</v>
      </c>
      <c r="B1222" s="132" t="s">
        <v>7133</v>
      </c>
      <c r="C1222" s="143" t="s">
        <v>2593</v>
      </c>
      <c r="D1222" s="143" t="s">
        <v>2627</v>
      </c>
      <c r="E1222" s="298" t="s">
        <v>4133</v>
      </c>
      <c r="F1222" s="574">
        <v>1</v>
      </c>
      <c r="G1222" s="384">
        <v>55</v>
      </c>
      <c r="H1222" s="797">
        <v>35814</v>
      </c>
      <c r="I1222" s="47">
        <v>24149</v>
      </c>
      <c r="J1222" s="68">
        <v>0</v>
      </c>
      <c r="K1222" s="242">
        <v>44197</v>
      </c>
      <c r="L1222" s="265" t="s">
        <v>7967</v>
      </c>
      <c r="M1222" s="101" t="s">
        <v>7984</v>
      </c>
      <c r="N1222" s="7" t="s">
        <v>4500</v>
      </c>
      <c r="O1222" s="57"/>
      <c r="P1222" s="162"/>
      <c r="Q1222" s="162"/>
      <c r="R1222" s="231"/>
      <c r="S1222" s="97">
        <v>952108511000369</v>
      </c>
    </row>
    <row r="1223" spans="1:19" ht="21.75" customHeight="1">
      <c r="A1223" s="63">
        <v>402</v>
      </c>
      <c r="B1223" s="132" t="s">
        <v>7133</v>
      </c>
      <c r="C1223" s="143" t="s">
        <v>2593</v>
      </c>
      <c r="D1223" s="143" t="s">
        <v>2628</v>
      </c>
      <c r="E1223" s="298" t="s">
        <v>4133</v>
      </c>
      <c r="F1223" s="574">
        <v>1</v>
      </c>
      <c r="G1223" s="384">
        <v>55</v>
      </c>
      <c r="H1223" s="797">
        <v>71411</v>
      </c>
      <c r="I1223" s="47">
        <v>44685</v>
      </c>
      <c r="J1223" s="68">
        <v>0</v>
      </c>
      <c r="K1223" s="242">
        <v>44197</v>
      </c>
      <c r="L1223" s="265" t="s">
        <v>7967</v>
      </c>
      <c r="M1223" s="101" t="s">
        <v>7984</v>
      </c>
      <c r="N1223" s="7" t="s">
        <v>4500</v>
      </c>
      <c r="O1223" s="57"/>
      <c r="P1223" s="162"/>
      <c r="Q1223" s="162"/>
      <c r="R1223" s="231"/>
      <c r="S1223" s="97">
        <v>952108511000370</v>
      </c>
    </row>
    <row r="1224" spans="1:19" ht="21.75" customHeight="1">
      <c r="A1224" s="63">
        <v>403</v>
      </c>
      <c r="B1224" s="132" t="s">
        <v>7133</v>
      </c>
      <c r="C1224" s="143" t="s">
        <v>2591</v>
      </c>
      <c r="D1224" s="143" t="s">
        <v>2629</v>
      </c>
      <c r="E1224" s="298" t="s">
        <v>4133</v>
      </c>
      <c r="F1224" s="574">
        <v>1</v>
      </c>
      <c r="G1224" s="384">
        <v>55</v>
      </c>
      <c r="H1224" s="797">
        <v>69183</v>
      </c>
      <c r="I1224" s="47">
        <v>50773</v>
      </c>
      <c r="J1224" s="68">
        <v>0</v>
      </c>
      <c r="K1224" s="242">
        <v>44197</v>
      </c>
      <c r="L1224" s="265" t="s">
        <v>7967</v>
      </c>
      <c r="M1224" s="101" t="s">
        <v>7984</v>
      </c>
      <c r="N1224" s="7" t="s">
        <v>4530</v>
      </c>
      <c r="O1224" s="57"/>
      <c r="P1224" s="162"/>
      <c r="Q1224" s="162"/>
      <c r="R1224" s="231"/>
      <c r="S1224" s="97">
        <v>952108511000371</v>
      </c>
    </row>
    <row r="1225" spans="1:19" ht="21.75" customHeight="1">
      <c r="A1225" s="63">
        <v>404</v>
      </c>
      <c r="B1225" s="132" t="s">
        <v>7133</v>
      </c>
      <c r="C1225" s="143" t="s">
        <v>2593</v>
      </c>
      <c r="D1225" s="143" t="s">
        <v>2630</v>
      </c>
      <c r="E1225" s="298" t="s">
        <v>4133</v>
      </c>
      <c r="F1225" s="574">
        <v>1</v>
      </c>
      <c r="G1225" s="384">
        <v>71.2</v>
      </c>
      <c r="H1225" s="797">
        <v>46800</v>
      </c>
      <c r="I1225" s="47">
        <v>37314</v>
      </c>
      <c r="J1225" s="68">
        <v>0</v>
      </c>
      <c r="K1225" s="242">
        <v>44197</v>
      </c>
      <c r="L1225" s="265" t="s">
        <v>7967</v>
      </c>
      <c r="M1225" s="101" t="s">
        <v>7984</v>
      </c>
      <c r="N1225" s="7" t="s">
        <v>4531</v>
      </c>
      <c r="O1225" s="57"/>
      <c r="P1225" s="162"/>
      <c r="Q1225" s="162"/>
      <c r="R1225" s="231"/>
      <c r="S1225" s="97">
        <v>952108511000373</v>
      </c>
    </row>
    <row r="1226" spans="1:19" ht="21.75" customHeight="1">
      <c r="A1226" s="63">
        <v>405</v>
      </c>
      <c r="B1226" s="132" t="s">
        <v>7133</v>
      </c>
      <c r="C1226" s="93" t="s">
        <v>2364</v>
      </c>
      <c r="D1226" s="93" t="s">
        <v>2631</v>
      </c>
      <c r="E1226" s="298" t="s">
        <v>4133</v>
      </c>
      <c r="F1226" s="574">
        <v>1</v>
      </c>
      <c r="G1226" s="359">
        <v>51.5</v>
      </c>
      <c r="H1226" s="1255">
        <v>78816</v>
      </c>
      <c r="I1226" s="47">
        <v>49048</v>
      </c>
      <c r="J1226" s="68">
        <v>0</v>
      </c>
      <c r="K1226" s="242">
        <v>44197</v>
      </c>
      <c r="L1226" s="265" t="s">
        <v>7967</v>
      </c>
      <c r="M1226" s="101" t="s">
        <v>7984</v>
      </c>
      <c r="N1226" s="7" t="s">
        <v>4532</v>
      </c>
      <c r="O1226" s="57"/>
      <c r="P1226" s="162"/>
      <c r="Q1226" s="162"/>
      <c r="R1226" s="231"/>
      <c r="S1226" s="97">
        <v>11195</v>
      </c>
    </row>
    <row r="1227" spans="1:19" ht="21.75" customHeight="1">
      <c r="A1227" s="63">
        <v>406</v>
      </c>
      <c r="B1227" s="132" t="s">
        <v>7133</v>
      </c>
      <c r="C1227" s="93" t="s">
        <v>6755</v>
      </c>
      <c r="D1227" s="93" t="s">
        <v>6754</v>
      </c>
      <c r="E1227" s="298" t="s">
        <v>4133</v>
      </c>
      <c r="F1227" s="574">
        <v>1</v>
      </c>
      <c r="G1227" s="379">
        <v>67</v>
      </c>
      <c r="H1227" s="797">
        <v>81309</v>
      </c>
      <c r="I1227" s="47">
        <v>73197</v>
      </c>
      <c r="J1227" s="68">
        <v>0</v>
      </c>
      <c r="K1227" s="242">
        <v>44197</v>
      </c>
      <c r="L1227" s="265" t="s">
        <v>7967</v>
      </c>
      <c r="M1227" s="101" t="s">
        <v>7984</v>
      </c>
      <c r="N1227" s="7" t="s">
        <v>6756</v>
      </c>
      <c r="O1227" s="57"/>
      <c r="P1227" s="162"/>
      <c r="Q1227" s="162"/>
      <c r="R1227" s="231"/>
      <c r="S1227" s="97"/>
    </row>
    <row r="1228" spans="1:19" ht="21.75" customHeight="1">
      <c r="A1228" s="63">
        <v>407</v>
      </c>
      <c r="B1228" s="132" t="s">
        <v>7133</v>
      </c>
      <c r="C1228" s="93" t="s">
        <v>2363</v>
      </c>
      <c r="D1228" s="93" t="s">
        <v>2632</v>
      </c>
      <c r="E1228" s="5" t="s">
        <v>4533</v>
      </c>
      <c r="F1228" s="574">
        <v>1</v>
      </c>
      <c r="G1228" s="379">
        <v>67</v>
      </c>
      <c r="H1228" s="797">
        <v>127896</v>
      </c>
      <c r="I1228" s="47">
        <v>73906.59</v>
      </c>
      <c r="J1228" s="44">
        <v>592250.61</v>
      </c>
      <c r="K1228" s="242">
        <v>44197</v>
      </c>
      <c r="L1228" s="265" t="s">
        <v>7967</v>
      </c>
      <c r="M1228" s="101" t="s">
        <v>7984</v>
      </c>
      <c r="N1228" s="7" t="s">
        <v>4532</v>
      </c>
      <c r="O1228" s="57" t="s">
        <v>10283</v>
      </c>
      <c r="P1228" s="162"/>
      <c r="Q1228" s="4063"/>
      <c r="R1228" s="231"/>
      <c r="S1228" s="97">
        <v>11208</v>
      </c>
    </row>
    <row r="1229" spans="1:19" ht="21.75" customHeight="1">
      <c r="A1229" s="63">
        <v>408</v>
      </c>
      <c r="B1229" s="132" t="s">
        <v>7133</v>
      </c>
      <c r="C1229" s="93" t="s">
        <v>2363</v>
      </c>
      <c r="D1229" s="93" t="s">
        <v>2633</v>
      </c>
      <c r="E1229" s="298" t="s">
        <v>4133</v>
      </c>
      <c r="F1229" s="574">
        <v>1</v>
      </c>
      <c r="G1229" s="379">
        <v>31</v>
      </c>
      <c r="H1229" s="797">
        <v>51516</v>
      </c>
      <c r="I1229" s="47">
        <v>20152.54</v>
      </c>
      <c r="J1229" s="68">
        <v>0</v>
      </c>
      <c r="K1229" s="242">
        <v>44197</v>
      </c>
      <c r="L1229" s="265" t="s">
        <v>7967</v>
      </c>
      <c r="M1229" s="101" t="s">
        <v>7984</v>
      </c>
      <c r="N1229" s="7" t="s">
        <v>4534</v>
      </c>
      <c r="O1229" s="57"/>
      <c r="P1229" s="162"/>
      <c r="Q1229" s="162"/>
      <c r="R1229" s="231"/>
      <c r="S1229" s="97">
        <v>11209</v>
      </c>
    </row>
    <row r="1230" spans="1:19" ht="21.75" customHeight="1">
      <c r="A1230" s="63">
        <v>409</v>
      </c>
      <c r="B1230" s="132" t="s">
        <v>7133</v>
      </c>
      <c r="C1230" s="93" t="s">
        <v>2364</v>
      </c>
      <c r="D1230" s="93" t="s">
        <v>2633</v>
      </c>
      <c r="E1230" s="298" t="s">
        <v>4133</v>
      </c>
      <c r="F1230" s="574">
        <v>1</v>
      </c>
      <c r="G1230" s="379">
        <v>31</v>
      </c>
      <c r="H1230" s="797">
        <v>51516</v>
      </c>
      <c r="I1230" s="47">
        <v>20151.54</v>
      </c>
      <c r="J1230" s="68">
        <v>0</v>
      </c>
      <c r="K1230" s="242">
        <v>44197</v>
      </c>
      <c r="L1230" s="265" t="s">
        <v>7967</v>
      </c>
      <c r="M1230" s="101" t="s">
        <v>7984</v>
      </c>
      <c r="N1230" s="7" t="s">
        <v>4535</v>
      </c>
      <c r="O1230" s="57"/>
      <c r="P1230" s="162"/>
      <c r="Q1230" s="162"/>
      <c r="R1230" s="231"/>
      <c r="S1230" s="97">
        <v>11210</v>
      </c>
    </row>
    <row r="1231" spans="1:19" ht="21.75" customHeight="1">
      <c r="A1231" s="63">
        <v>410</v>
      </c>
      <c r="B1231" s="132" t="s">
        <v>7133</v>
      </c>
      <c r="C1231" s="93" t="s">
        <v>2363</v>
      </c>
      <c r="D1231" s="93" t="s">
        <v>2634</v>
      </c>
      <c r="E1231" s="298" t="s">
        <v>4133</v>
      </c>
      <c r="F1231" s="574">
        <v>1</v>
      </c>
      <c r="G1231" s="379">
        <v>67</v>
      </c>
      <c r="H1231" s="797">
        <v>70474</v>
      </c>
      <c r="I1231" s="47">
        <v>39058.53</v>
      </c>
      <c r="J1231" s="68">
        <v>0</v>
      </c>
      <c r="K1231" s="242">
        <v>44197</v>
      </c>
      <c r="L1231" s="265" t="s">
        <v>7967</v>
      </c>
      <c r="M1231" s="101" t="s">
        <v>7984</v>
      </c>
      <c r="N1231" s="7" t="s">
        <v>4532</v>
      </c>
      <c r="O1231" s="57" t="s">
        <v>15292</v>
      </c>
      <c r="P1231" s="162"/>
      <c r="Q1231" s="162"/>
      <c r="R1231" s="231"/>
      <c r="S1231" s="97">
        <v>11211</v>
      </c>
    </row>
    <row r="1232" spans="1:19" ht="21.75" customHeight="1">
      <c r="A1232" s="63">
        <v>411</v>
      </c>
      <c r="B1232" s="132" t="s">
        <v>7133</v>
      </c>
      <c r="C1232" s="93" t="s">
        <v>2364</v>
      </c>
      <c r="D1232" s="93" t="s">
        <v>2634</v>
      </c>
      <c r="E1232" s="5" t="s">
        <v>4536</v>
      </c>
      <c r="F1232" s="574">
        <v>1</v>
      </c>
      <c r="G1232" s="379">
        <v>67</v>
      </c>
      <c r="H1232" s="797">
        <v>70474</v>
      </c>
      <c r="I1232" s="47">
        <v>39058.53</v>
      </c>
      <c r="J1232" s="44">
        <v>564079.38</v>
      </c>
      <c r="K1232" s="242">
        <v>44197</v>
      </c>
      <c r="L1232" s="265" t="s">
        <v>7967</v>
      </c>
      <c r="M1232" s="101" t="s">
        <v>7984</v>
      </c>
      <c r="N1232" s="7" t="s">
        <v>4532</v>
      </c>
      <c r="O1232" s="57"/>
      <c r="P1232" s="162"/>
      <c r="Q1232" s="4298" t="s">
        <v>15708</v>
      </c>
      <c r="R1232" s="231"/>
      <c r="S1232" s="97">
        <v>11212</v>
      </c>
    </row>
    <row r="1233" spans="1:19" ht="21.75" customHeight="1">
      <c r="A1233" s="63">
        <v>412</v>
      </c>
      <c r="B1233" s="132" t="s">
        <v>7133</v>
      </c>
      <c r="C1233" s="93" t="s">
        <v>2363</v>
      </c>
      <c r="D1233" s="93" t="s">
        <v>2635</v>
      </c>
      <c r="E1233" s="298" t="s">
        <v>4133</v>
      </c>
      <c r="F1233" s="574">
        <v>1</v>
      </c>
      <c r="G1233" s="379">
        <v>67</v>
      </c>
      <c r="H1233" s="797">
        <v>157901</v>
      </c>
      <c r="I1233" s="47">
        <v>86910.720000000001</v>
      </c>
      <c r="J1233" s="68">
        <v>0</v>
      </c>
      <c r="K1233" s="242">
        <v>44197</v>
      </c>
      <c r="L1233" s="265" t="s">
        <v>7967</v>
      </c>
      <c r="M1233" s="101" t="s">
        <v>7984</v>
      </c>
      <c r="N1233" s="7" t="s">
        <v>4537</v>
      </c>
      <c r="O1233" s="57"/>
      <c r="P1233" s="162"/>
      <c r="Q1233" s="162"/>
      <c r="R1233" s="231"/>
      <c r="S1233" s="97">
        <v>11214</v>
      </c>
    </row>
    <row r="1234" spans="1:19" ht="21.75" customHeight="1">
      <c r="A1234" s="63">
        <v>413</v>
      </c>
      <c r="B1234" s="132" t="s">
        <v>7133</v>
      </c>
      <c r="C1234" s="93" t="s">
        <v>2364</v>
      </c>
      <c r="D1234" s="93" t="s">
        <v>2635</v>
      </c>
      <c r="E1234" s="298" t="s">
        <v>4133</v>
      </c>
      <c r="F1234" s="574">
        <v>1</v>
      </c>
      <c r="G1234" s="379">
        <v>67</v>
      </c>
      <c r="H1234" s="797">
        <v>157901</v>
      </c>
      <c r="I1234" s="47">
        <v>86911.72</v>
      </c>
      <c r="J1234" s="68">
        <v>0</v>
      </c>
      <c r="K1234" s="242">
        <v>44197</v>
      </c>
      <c r="L1234" s="265" t="s">
        <v>7967</v>
      </c>
      <c r="M1234" s="101" t="s">
        <v>7984</v>
      </c>
      <c r="N1234" s="7" t="s">
        <v>4538</v>
      </c>
      <c r="O1234" s="57"/>
      <c r="P1234" s="162"/>
      <c r="Q1234" s="162"/>
      <c r="R1234" s="231"/>
      <c r="S1234" s="97">
        <v>11215</v>
      </c>
    </row>
    <row r="1235" spans="1:19" ht="21.75" customHeight="1">
      <c r="A1235" s="63">
        <v>414</v>
      </c>
      <c r="B1235" s="132" t="s">
        <v>7133</v>
      </c>
      <c r="C1235" s="93" t="s">
        <v>2363</v>
      </c>
      <c r="D1235" s="93" t="s">
        <v>2636</v>
      </c>
      <c r="E1235" s="298" t="s">
        <v>4133</v>
      </c>
      <c r="F1235" s="574">
        <v>1</v>
      </c>
      <c r="G1235" s="379">
        <v>67</v>
      </c>
      <c r="H1235" s="797">
        <v>121687</v>
      </c>
      <c r="I1235" s="47">
        <v>63259.31</v>
      </c>
      <c r="J1235" s="68">
        <v>0</v>
      </c>
      <c r="K1235" s="242">
        <v>44197</v>
      </c>
      <c r="L1235" s="265" t="s">
        <v>7967</v>
      </c>
      <c r="M1235" s="101" t="s">
        <v>7984</v>
      </c>
      <c r="N1235" s="7" t="s">
        <v>4539</v>
      </c>
      <c r="O1235" s="57"/>
      <c r="P1235" s="162"/>
      <c r="Q1235" s="162"/>
      <c r="R1235" s="231"/>
      <c r="S1235" s="97">
        <v>11216</v>
      </c>
    </row>
    <row r="1236" spans="1:19" ht="21.75" customHeight="1">
      <c r="A1236" s="63">
        <v>415</v>
      </c>
      <c r="B1236" s="132" t="s">
        <v>7133</v>
      </c>
      <c r="C1236" s="93" t="s">
        <v>2364</v>
      </c>
      <c r="D1236" s="93" t="s">
        <v>2636</v>
      </c>
      <c r="E1236" s="298" t="s">
        <v>4133</v>
      </c>
      <c r="F1236" s="574">
        <v>1</v>
      </c>
      <c r="G1236" s="377">
        <v>67</v>
      </c>
      <c r="H1236" s="797">
        <v>121687</v>
      </c>
      <c r="I1236" s="47">
        <v>63258.31</v>
      </c>
      <c r="J1236" s="68">
        <v>0</v>
      </c>
      <c r="K1236" s="242">
        <v>44197</v>
      </c>
      <c r="L1236" s="265" t="s">
        <v>7967</v>
      </c>
      <c r="M1236" s="101" t="s">
        <v>7984</v>
      </c>
      <c r="N1236" s="7" t="s">
        <v>4540</v>
      </c>
      <c r="O1236" s="57"/>
      <c r="P1236" s="162"/>
      <c r="Q1236" s="162"/>
      <c r="R1236" s="231"/>
      <c r="S1236" s="97">
        <v>11218</v>
      </c>
    </row>
    <row r="1237" spans="1:19" ht="21.75" customHeight="1">
      <c r="A1237" s="63">
        <v>416</v>
      </c>
      <c r="B1237" s="132" t="s">
        <v>7133</v>
      </c>
      <c r="C1237" s="93" t="s">
        <v>2363</v>
      </c>
      <c r="D1237" s="93" t="s">
        <v>2637</v>
      </c>
      <c r="E1237" s="298" t="s">
        <v>4133</v>
      </c>
      <c r="F1237" s="574">
        <v>1</v>
      </c>
      <c r="G1237" s="379">
        <v>46.7</v>
      </c>
      <c r="H1237" s="797">
        <v>97299</v>
      </c>
      <c r="I1237" s="47">
        <v>64096.69</v>
      </c>
      <c r="J1237" s="68">
        <v>0</v>
      </c>
      <c r="K1237" s="242">
        <v>44197</v>
      </c>
      <c r="L1237" s="265" t="s">
        <v>7967</v>
      </c>
      <c r="M1237" s="101" t="s">
        <v>7984</v>
      </c>
      <c r="N1237" s="7" t="s">
        <v>6084</v>
      </c>
      <c r="O1237" s="57"/>
      <c r="P1237" s="162"/>
      <c r="Q1237" s="162"/>
      <c r="R1237" s="231"/>
      <c r="S1237" s="97">
        <v>11219</v>
      </c>
    </row>
    <row r="1238" spans="1:19" ht="21.75" customHeight="1">
      <c r="A1238" s="63">
        <v>417</v>
      </c>
      <c r="B1238" s="132" t="s">
        <v>7133</v>
      </c>
      <c r="C1238" s="93" t="s">
        <v>2364</v>
      </c>
      <c r="D1238" s="93" t="s">
        <v>2637</v>
      </c>
      <c r="E1238" s="298" t="s">
        <v>4133</v>
      </c>
      <c r="F1238" s="574">
        <v>1</v>
      </c>
      <c r="G1238" s="379">
        <v>46.7</v>
      </c>
      <c r="H1238" s="797">
        <v>97508</v>
      </c>
      <c r="I1238" s="47">
        <v>64310.01</v>
      </c>
      <c r="J1238" s="68">
        <v>0</v>
      </c>
      <c r="K1238" s="242">
        <v>44197</v>
      </c>
      <c r="L1238" s="265" t="s">
        <v>7967</v>
      </c>
      <c r="M1238" s="101" t="s">
        <v>7984</v>
      </c>
      <c r="N1238" s="7" t="s">
        <v>4541</v>
      </c>
      <c r="O1238" s="57" t="s">
        <v>13241</v>
      </c>
      <c r="P1238" s="162" t="s">
        <v>15285</v>
      </c>
      <c r="Q1238" s="162"/>
      <c r="R1238" s="231"/>
      <c r="S1238" s="97">
        <v>11220</v>
      </c>
    </row>
    <row r="1239" spans="1:19" ht="21.75" customHeight="1">
      <c r="A1239" s="63">
        <v>418</v>
      </c>
      <c r="B1239" s="132" t="s">
        <v>7133</v>
      </c>
      <c r="C1239" s="93" t="s">
        <v>2363</v>
      </c>
      <c r="D1239" s="93" t="s">
        <v>2638</v>
      </c>
      <c r="E1239" s="298" t="s">
        <v>4133</v>
      </c>
      <c r="F1239" s="574">
        <v>1</v>
      </c>
      <c r="G1239" s="379">
        <v>67</v>
      </c>
      <c r="H1239" s="797">
        <v>130836</v>
      </c>
      <c r="I1239" s="47">
        <v>62408.59</v>
      </c>
      <c r="J1239" s="68">
        <v>0</v>
      </c>
      <c r="K1239" s="242">
        <v>44197</v>
      </c>
      <c r="L1239" s="265" t="s">
        <v>7967</v>
      </c>
      <c r="M1239" s="101" t="s">
        <v>7984</v>
      </c>
      <c r="N1239" s="7" t="s">
        <v>4542</v>
      </c>
      <c r="O1239" s="57" t="s">
        <v>13307</v>
      </c>
      <c r="P1239" s="162"/>
      <c r="Q1239" s="162"/>
      <c r="R1239" s="231"/>
      <c r="S1239" s="97">
        <v>11221</v>
      </c>
    </row>
    <row r="1240" spans="1:19" ht="21.75" customHeight="1">
      <c r="A1240" s="63">
        <v>419</v>
      </c>
      <c r="B1240" s="132" t="s">
        <v>7133</v>
      </c>
      <c r="C1240" s="93" t="s">
        <v>2364</v>
      </c>
      <c r="D1240" s="93" t="s">
        <v>2638</v>
      </c>
      <c r="E1240" s="298" t="s">
        <v>4133</v>
      </c>
      <c r="F1240" s="574">
        <v>1</v>
      </c>
      <c r="G1240" s="379">
        <v>67</v>
      </c>
      <c r="H1240" s="797">
        <v>130837</v>
      </c>
      <c r="I1240" s="47">
        <v>62408.59</v>
      </c>
      <c r="J1240" s="68">
        <v>0</v>
      </c>
      <c r="K1240" s="242">
        <v>44197</v>
      </c>
      <c r="L1240" s="265" t="s">
        <v>7967</v>
      </c>
      <c r="M1240" s="101" t="s">
        <v>7984</v>
      </c>
      <c r="N1240" s="7" t="s">
        <v>4543</v>
      </c>
      <c r="O1240" s="57"/>
      <c r="P1240" s="162"/>
      <c r="Q1240" s="162"/>
      <c r="R1240" s="231"/>
      <c r="S1240" s="97">
        <v>11222</v>
      </c>
    </row>
    <row r="1241" spans="1:19" ht="21.75" customHeight="1">
      <c r="A1241" s="63">
        <v>420</v>
      </c>
      <c r="B1241" s="132" t="s">
        <v>7133</v>
      </c>
      <c r="C1241" s="93" t="s">
        <v>2639</v>
      </c>
      <c r="D1241" s="93" t="s">
        <v>2640</v>
      </c>
      <c r="E1241" s="298" t="s">
        <v>4133</v>
      </c>
      <c r="F1241" s="574">
        <v>1</v>
      </c>
      <c r="G1241" s="379">
        <v>39</v>
      </c>
      <c r="H1241" s="797">
        <v>77617</v>
      </c>
      <c r="I1241" s="47">
        <v>75102.05</v>
      </c>
      <c r="J1241" s="68">
        <v>0</v>
      </c>
      <c r="K1241" s="242">
        <v>44197</v>
      </c>
      <c r="L1241" s="265" t="s">
        <v>7967</v>
      </c>
      <c r="M1241" s="101" t="s">
        <v>7984</v>
      </c>
      <c r="N1241" s="7" t="s">
        <v>4544</v>
      </c>
      <c r="O1241" s="57"/>
      <c r="P1241" s="162"/>
      <c r="Q1241" s="162"/>
      <c r="R1241" s="231"/>
      <c r="S1241" s="97">
        <v>11223</v>
      </c>
    </row>
    <row r="1242" spans="1:19" ht="21.75" customHeight="1">
      <c r="A1242" s="63">
        <v>421</v>
      </c>
      <c r="B1242" s="132" t="s">
        <v>7133</v>
      </c>
      <c r="C1242" s="93" t="s">
        <v>2363</v>
      </c>
      <c r="D1242" s="93" t="s">
        <v>2641</v>
      </c>
      <c r="E1242" s="298" t="s">
        <v>4133</v>
      </c>
      <c r="F1242" s="574">
        <v>1</v>
      </c>
      <c r="G1242" s="379">
        <v>52</v>
      </c>
      <c r="H1242" s="797">
        <v>81304</v>
      </c>
      <c r="I1242" s="47">
        <v>60187.86</v>
      </c>
      <c r="J1242" s="68">
        <v>0</v>
      </c>
      <c r="K1242" s="242">
        <v>44197</v>
      </c>
      <c r="L1242" s="265" t="s">
        <v>7967</v>
      </c>
      <c r="M1242" s="101" t="s">
        <v>7984</v>
      </c>
      <c r="N1242" s="7" t="s">
        <v>4545</v>
      </c>
      <c r="O1242" s="57"/>
      <c r="P1242" s="162"/>
      <c r="Q1242" s="162"/>
      <c r="R1242" s="231"/>
      <c r="S1242" s="97">
        <v>11224</v>
      </c>
    </row>
    <row r="1243" spans="1:19" ht="21.75" customHeight="1">
      <c r="A1243" s="63">
        <v>422</v>
      </c>
      <c r="B1243" s="132" t="s">
        <v>7133</v>
      </c>
      <c r="C1243" s="93" t="s">
        <v>2364</v>
      </c>
      <c r="D1243" s="93" t="s">
        <v>2641</v>
      </c>
      <c r="E1243" s="298" t="s">
        <v>4133</v>
      </c>
      <c r="F1243" s="574">
        <v>1</v>
      </c>
      <c r="G1243" s="379">
        <v>52</v>
      </c>
      <c r="H1243" s="797">
        <v>81303</v>
      </c>
      <c r="I1243" s="47">
        <v>60186.86</v>
      </c>
      <c r="J1243" s="68">
        <v>0</v>
      </c>
      <c r="K1243" s="242">
        <v>44197</v>
      </c>
      <c r="L1243" s="265" t="s">
        <v>7967</v>
      </c>
      <c r="M1243" s="101" t="s">
        <v>7984</v>
      </c>
      <c r="N1243" s="7" t="s">
        <v>14525</v>
      </c>
      <c r="O1243" s="57"/>
      <c r="P1243" s="162"/>
      <c r="Q1243" s="162"/>
      <c r="R1243" s="231"/>
      <c r="S1243" s="97">
        <v>11225</v>
      </c>
    </row>
    <row r="1244" spans="1:19" ht="21.75" customHeight="1">
      <c r="A1244" s="63">
        <v>423</v>
      </c>
      <c r="B1244" s="132" t="s">
        <v>7133</v>
      </c>
      <c r="C1244" s="93" t="s">
        <v>2363</v>
      </c>
      <c r="D1244" s="93" t="s">
        <v>2642</v>
      </c>
      <c r="E1244" s="298" t="s">
        <v>4133</v>
      </c>
      <c r="F1244" s="574">
        <v>1</v>
      </c>
      <c r="G1244" s="379">
        <v>52</v>
      </c>
      <c r="H1244" s="797">
        <v>78261</v>
      </c>
      <c r="I1244" s="47">
        <v>62816.65</v>
      </c>
      <c r="J1244" s="68">
        <v>0</v>
      </c>
      <c r="K1244" s="242">
        <v>44197</v>
      </c>
      <c r="L1244" s="265" t="s">
        <v>7967</v>
      </c>
      <c r="M1244" s="101" t="s">
        <v>7984</v>
      </c>
      <c r="N1244" s="7" t="s">
        <v>4546</v>
      </c>
      <c r="O1244" s="57"/>
      <c r="P1244" s="162"/>
      <c r="Q1244" s="162"/>
      <c r="R1244" s="231"/>
      <c r="S1244" s="97">
        <v>11231</v>
      </c>
    </row>
    <row r="1245" spans="1:19" ht="21.75" customHeight="1">
      <c r="A1245" s="63">
        <v>424</v>
      </c>
      <c r="B1245" s="132" t="s">
        <v>7133</v>
      </c>
      <c r="C1245" s="93" t="s">
        <v>2363</v>
      </c>
      <c r="D1245" s="93" t="s">
        <v>2643</v>
      </c>
      <c r="E1245" s="298" t="s">
        <v>4133</v>
      </c>
      <c r="F1245" s="574">
        <v>1</v>
      </c>
      <c r="G1245" s="379">
        <v>67</v>
      </c>
      <c r="H1245" s="797">
        <v>78738</v>
      </c>
      <c r="I1245" s="47">
        <v>58445.18</v>
      </c>
      <c r="J1245" s="68">
        <v>0</v>
      </c>
      <c r="K1245" s="242">
        <v>44197</v>
      </c>
      <c r="L1245" s="265" t="s">
        <v>7967</v>
      </c>
      <c r="M1245" s="101" t="s">
        <v>7984</v>
      </c>
      <c r="N1245" s="7" t="s">
        <v>4547</v>
      </c>
      <c r="O1245" s="57"/>
      <c r="P1245" s="162"/>
      <c r="Q1245" s="162"/>
      <c r="R1245" s="231"/>
      <c r="S1245" s="97">
        <v>11232</v>
      </c>
    </row>
    <row r="1246" spans="1:19" ht="21.75" customHeight="1">
      <c r="A1246" s="63">
        <v>425</v>
      </c>
      <c r="B1246" s="132" t="s">
        <v>7133</v>
      </c>
      <c r="C1246" s="93" t="s">
        <v>2364</v>
      </c>
      <c r="D1246" s="93" t="s">
        <v>2643</v>
      </c>
      <c r="E1246" s="298" t="s">
        <v>4133</v>
      </c>
      <c r="F1246" s="574">
        <v>1</v>
      </c>
      <c r="G1246" s="379">
        <v>67</v>
      </c>
      <c r="H1246" s="797">
        <v>78739</v>
      </c>
      <c r="I1246" s="47">
        <v>58445.18</v>
      </c>
      <c r="J1246" s="68">
        <v>0</v>
      </c>
      <c r="K1246" s="242">
        <v>44197</v>
      </c>
      <c r="L1246" s="265" t="s">
        <v>7967</v>
      </c>
      <c r="M1246" s="101" t="s">
        <v>7984</v>
      </c>
      <c r="N1246" s="7" t="s">
        <v>4548</v>
      </c>
      <c r="O1246" s="57"/>
      <c r="P1246" s="162"/>
      <c r="Q1246" s="162"/>
      <c r="R1246" s="231"/>
      <c r="S1246" s="97">
        <v>11233</v>
      </c>
    </row>
    <row r="1247" spans="1:19" ht="21.75" customHeight="1">
      <c r="A1247" s="63">
        <v>426</v>
      </c>
      <c r="B1247" s="132" t="s">
        <v>7133</v>
      </c>
      <c r="C1247" s="93" t="s">
        <v>2363</v>
      </c>
      <c r="D1247" s="93" t="s">
        <v>2644</v>
      </c>
      <c r="E1247" s="298" t="s">
        <v>4133</v>
      </c>
      <c r="F1247" s="574">
        <v>1</v>
      </c>
      <c r="G1247" s="379">
        <v>52</v>
      </c>
      <c r="H1247" s="797">
        <v>76669</v>
      </c>
      <c r="I1247" s="47">
        <v>52439.42</v>
      </c>
      <c r="J1247" s="68">
        <v>0</v>
      </c>
      <c r="K1247" s="242">
        <v>44197</v>
      </c>
      <c r="L1247" s="265" t="s">
        <v>7967</v>
      </c>
      <c r="M1247" s="101" t="s">
        <v>7984</v>
      </c>
      <c r="N1247" s="7" t="s">
        <v>4549</v>
      </c>
      <c r="O1247" s="57"/>
      <c r="P1247" s="162"/>
      <c r="Q1247" s="162"/>
      <c r="R1247" s="231"/>
      <c r="S1247" s="97">
        <v>11234</v>
      </c>
    </row>
    <row r="1248" spans="1:19" ht="21.75" customHeight="1">
      <c r="A1248" s="63">
        <v>427</v>
      </c>
      <c r="B1248" s="132" t="s">
        <v>7133</v>
      </c>
      <c r="C1248" s="93" t="s">
        <v>2364</v>
      </c>
      <c r="D1248" s="93" t="s">
        <v>2644</v>
      </c>
      <c r="E1248" s="298" t="s">
        <v>4133</v>
      </c>
      <c r="F1248" s="574">
        <v>1</v>
      </c>
      <c r="G1248" s="379">
        <v>52</v>
      </c>
      <c r="H1248" s="797">
        <v>76669</v>
      </c>
      <c r="I1248" s="47">
        <v>52439.42</v>
      </c>
      <c r="J1248" s="68">
        <v>0</v>
      </c>
      <c r="K1248" s="242">
        <v>44197</v>
      </c>
      <c r="L1248" s="265" t="s">
        <v>7967</v>
      </c>
      <c r="M1248" s="101" t="s">
        <v>7984</v>
      </c>
      <c r="N1248" s="7" t="s">
        <v>4550</v>
      </c>
      <c r="O1248" s="57" t="s">
        <v>15289</v>
      </c>
      <c r="P1248" s="162"/>
      <c r="Q1248" s="162"/>
      <c r="R1248" s="231"/>
      <c r="S1248" s="97">
        <v>11235</v>
      </c>
    </row>
    <row r="1249" spans="1:19" ht="21.75" customHeight="1">
      <c r="A1249" s="63">
        <v>428</v>
      </c>
      <c r="B1249" s="132" t="s">
        <v>7133</v>
      </c>
      <c r="C1249" s="93" t="s">
        <v>2363</v>
      </c>
      <c r="D1249" s="93" t="s">
        <v>2645</v>
      </c>
      <c r="E1249" s="298" t="s">
        <v>4133</v>
      </c>
      <c r="F1249" s="574">
        <v>1</v>
      </c>
      <c r="G1249" s="379">
        <v>26</v>
      </c>
      <c r="H1249" s="797">
        <v>39655</v>
      </c>
      <c r="I1249" s="47">
        <v>31000.46</v>
      </c>
      <c r="J1249" s="68">
        <v>0</v>
      </c>
      <c r="K1249" s="242">
        <v>44197</v>
      </c>
      <c r="L1249" s="265" t="s">
        <v>7967</v>
      </c>
      <c r="M1249" s="101" t="s">
        <v>7984</v>
      </c>
      <c r="N1249" s="7" t="s">
        <v>4551</v>
      </c>
      <c r="O1249" s="57"/>
      <c r="P1249" s="162"/>
      <c r="Q1249" s="162"/>
      <c r="R1249" s="231"/>
      <c r="S1249" s="97">
        <v>11237</v>
      </c>
    </row>
    <row r="1250" spans="1:19" s="1616" customFormat="1" ht="21.75" customHeight="1">
      <c r="A1250" s="1664">
        <v>429</v>
      </c>
      <c r="B1250" s="1814" t="s">
        <v>7133</v>
      </c>
      <c r="C1250" s="1665" t="s">
        <v>2364</v>
      </c>
      <c r="D1250" s="1665" t="s">
        <v>2645</v>
      </c>
      <c r="E1250" s="1820" t="s">
        <v>4133</v>
      </c>
      <c r="F1250" s="2671">
        <v>1</v>
      </c>
      <c r="G1250" s="1986">
        <v>26</v>
      </c>
      <c r="H1250" s="1701">
        <v>39656</v>
      </c>
      <c r="I1250" s="1897">
        <v>31003.46</v>
      </c>
      <c r="J1250" s="1817">
        <v>0</v>
      </c>
      <c r="K1250" s="1818">
        <v>44197</v>
      </c>
      <c r="L1250" s="4342" t="s">
        <v>7967</v>
      </c>
      <c r="M1250" s="2655" t="s">
        <v>7984</v>
      </c>
      <c r="N1250" s="1806" t="s">
        <v>4552</v>
      </c>
      <c r="O1250" s="1814"/>
      <c r="P1250" s="1809" t="s">
        <v>16357</v>
      </c>
      <c r="Q1250" s="1809"/>
      <c r="R1250" s="4344"/>
      <c r="S1250" s="1819">
        <v>11245</v>
      </c>
    </row>
    <row r="1251" spans="1:19" ht="21.75" customHeight="1">
      <c r="A1251" s="63">
        <v>430</v>
      </c>
      <c r="B1251" s="132" t="s">
        <v>7133</v>
      </c>
      <c r="C1251" s="93" t="s">
        <v>2363</v>
      </c>
      <c r="D1251" s="93" t="s">
        <v>2646</v>
      </c>
      <c r="E1251" s="5" t="s">
        <v>4553</v>
      </c>
      <c r="F1251" s="574">
        <v>1</v>
      </c>
      <c r="G1251" s="379">
        <v>65</v>
      </c>
      <c r="H1251" s="797">
        <v>123561</v>
      </c>
      <c r="I1251" s="47">
        <v>75378.78</v>
      </c>
      <c r="J1251" s="44">
        <v>352017.21</v>
      </c>
      <c r="K1251" s="242">
        <v>44197</v>
      </c>
      <c r="L1251" s="265" t="s">
        <v>7967</v>
      </c>
      <c r="M1251" s="101" t="s">
        <v>7984</v>
      </c>
      <c r="N1251" s="7" t="s">
        <v>4554</v>
      </c>
      <c r="O1251" s="57"/>
      <c r="P1251" s="162"/>
      <c r="Q1251" s="4063"/>
      <c r="R1251" s="231"/>
      <c r="S1251" s="97">
        <v>11246</v>
      </c>
    </row>
    <row r="1252" spans="1:19" ht="21.75" customHeight="1">
      <c r="A1252" s="63">
        <v>431</v>
      </c>
      <c r="B1252" s="132" t="s">
        <v>7133</v>
      </c>
      <c r="C1252" s="93" t="s">
        <v>2364</v>
      </c>
      <c r="D1252" s="93" t="s">
        <v>2647</v>
      </c>
      <c r="E1252" s="298" t="s">
        <v>4133</v>
      </c>
      <c r="F1252" s="574">
        <v>1</v>
      </c>
      <c r="G1252" s="379">
        <v>52</v>
      </c>
      <c r="H1252" s="797">
        <v>78738</v>
      </c>
      <c r="I1252" s="47">
        <v>4645.179999999993</v>
      </c>
      <c r="J1252" s="68">
        <v>0</v>
      </c>
      <c r="K1252" s="242">
        <v>44197</v>
      </c>
      <c r="L1252" s="265" t="s">
        <v>7967</v>
      </c>
      <c r="M1252" s="101" t="s">
        <v>7984</v>
      </c>
      <c r="N1252" s="7" t="s">
        <v>4555</v>
      </c>
      <c r="O1252" s="57"/>
      <c r="P1252" s="162"/>
      <c r="Q1252" s="162"/>
      <c r="R1252" s="231"/>
      <c r="S1252" s="97">
        <v>11247</v>
      </c>
    </row>
    <row r="1253" spans="1:19" ht="21.75" customHeight="1">
      <c r="A1253" s="63">
        <v>432</v>
      </c>
      <c r="B1253" s="132" t="s">
        <v>7133</v>
      </c>
      <c r="C1253" s="93" t="s">
        <v>2364</v>
      </c>
      <c r="D1253" s="93" t="s">
        <v>2648</v>
      </c>
      <c r="E1253" s="298" t="s">
        <v>4133</v>
      </c>
      <c r="F1253" s="574">
        <v>1</v>
      </c>
      <c r="G1253" s="379">
        <v>52</v>
      </c>
      <c r="H1253" s="797">
        <v>75590</v>
      </c>
      <c r="I1253" s="47">
        <v>50347.630000000005</v>
      </c>
      <c r="J1253" s="68">
        <v>0</v>
      </c>
      <c r="K1253" s="242">
        <v>44197</v>
      </c>
      <c r="L1253" s="265" t="s">
        <v>7967</v>
      </c>
      <c r="M1253" s="101" t="s">
        <v>7984</v>
      </c>
      <c r="N1253" s="7" t="s">
        <v>4556</v>
      </c>
      <c r="O1253" s="57"/>
      <c r="P1253" s="162"/>
      <c r="Q1253" s="162"/>
      <c r="R1253" s="231"/>
      <c r="S1253" s="97">
        <v>11248</v>
      </c>
    </row>
    <row r="1254" spans="1:19" s="1616" customFormat="1" ht="21.75" customHeight="1">
      <c r="A1254" s="1664">
        <v>433</v>
      </c>
      <c r="B1254" s="1814" t="s">
        <v>7133</v>
      </c>
      <c r="C1254" s="1665" t="s">
        <v>2363</v>
      </c>
      <c r="D1254" s="1665" t="s">
        <v>2649</v>
      </c>
      <c r="E1254" s="1820" t="s">
        <v>4133</v>
      </c>
      <c r="F1254" s="2671">
        <v>1</v>
      </c>
      <c r="G1254" s="1986">
        <v>67</v>
      </c>
      <c r="H1254" s="1701">
        <v>126423</v>
      </c>
      <c r="I1254" s="1897">
        <v>68055.959999999992</v>
      </c>
      <c r="J1254" s="1817">
        <v>0</v>
      </c>
      <c r="K1254" s="1818">
        <v>44197</v>
      </c>
      <c r="L1254" s="4342" t="s">
        <v>7967</v>
      </c>
      <c r="M1254" s="2655" t="s">
        <v>7984</v>
      </c>
      <c r="N1254" s="1806" t="s">
        <v>4557</v>
      </c>
      <c r="O1254" s="1814" t="s">
        <v>15286</v>
      </c>
      <c r="P1254" s="1809" t="s">
        <v>14170</v>
      </c>
      <c r="Q1254" s="1809" t="s">
        <v>16357</v>
      </c>
      <c r="R1254" s="4344"/>
      <c r="S1254" s="1819">
        <v>11249</v>
      </c>
    </row>
    <row r="1255" spans="1:19" ht="21.75" customHeight="1">
      <c r="A1255" s="63">
        <v>434</v>
      </c>
      <c r="B1255" s="132" t="s">
        <v>7133</v>
      </c>
      <c r="C1255" s="93" t="s">
        <v>2363</v>
      </c>
      <c r="D1255" s="93" t="s">
        <v>2650</v>
      </c>
      <c r="E1255" s="298" t="s">
        <v>4133</v>
      </c>
      <c r="F1255" s="574">
        <v>1</v>
      </c>
      <c r="G1255" s="379">
        <v>52</v>
      </c>
      <c r="H1255" s="797">
        <v>80110</v>
      </c>
      <c r="I1255" s="47">
        <v>52966.47</v>
      </c>
      <c r="J1255" s="68">
        <v>0</v>
      </c>
      <c r="K1255" s="242">
        <v>44197</v>
      </c>
      <c r="L1255" s="265" t="s">
        <v>7967</v>
      </c>
      <c r="M1255" s="101" t="s">
        <v>7984</v>
      </c>
      <c r="N1255" s="7" t="s">
        <v>4558</v>
      </c>
      <c r="O1255" s="57"/>
      <c r="P1255" s="162"/>
      <c r="Q1255" s="162"/>
      <c r="R1255" s="231"/>
      <c r="S1255" s="97">
        <v>11250</v>
      </c>
    </row>
    <row r="1256" spans="1:19" ht="21.75" customHeight="1">
      <c r="A1256" s="63">
        <v>435</v>
      </c>
      <c r="B1256" s="132" t="s">
        <v>7133</v>
      </c>
      <c r="C1256" s="93" t="s">
        <v>2364</v>
      </c>
      <c r="D1256" s="93" t="s">
        <v>2650</v>
      </c>
      <c r="E1256" s="298" t="s">
        <v>4133</v>
      </c>
      <c r="F1256" s="574">
        <v>1</v>
      </c>
      <c r="G1256" s="379">
        <v>52</v>
      </c>
      <c r="H1256" s="797">
        <v>80111</v>
      </c>
      <c r="I1256" s="47">
        <v>52968.47</v>
      </c>
      <c r="J1256" s="68">
        <v>0</v>
      </c>
      <c r="K1256" s="242">
        <v>44197</v>
      </c>
      <c r="L1256" s="265" t="s">
        <v>7967</v>
      </c>
      <c r="M1256" s="101" t="s">
        <v>7984</v>
      </c>
      <c r="N1256" s="7" t="s">
        <v>4559</v>
      </c>
      <c r="O1256" s="57"/>
      <c r="P1256" s="162"/>
      <c r="Q1256" s="162"/>
      <c r="R1256" s="231"/>
      <c r="S1256" s="97">
        <v>11251</v>
      </c>
    </row>
    <row r="1257" spans="1:19" ht="21.75" customHeight="1">
      <c r="A1257" s="63">
        <v>436</v>
      </c>
      <c r="B1257" s="132" t="s">
        <v>7133</v>
      </c>
      <c r="C1257" s="93" t="s">
        <v>2363</v>
      </c>
      <c r="D1257" s="93" t="s">
        <v>2651</v>
      </c>
      <c r="E1257" s="298" t="s">
        <v>4133</v>
      </c>
      <c r="F1257" s="574">
        <v>1</v>
      </c>
      <c r="G1257" s="379">
        <v>52</v>
      </c>
      <c r="H1257" s="797">
        <v>83540</v>
      </c>
      <c r="I1257" s="47">
        <v>35492.26</v>
      </c>
      <c r="J1257" s="68">
        <v>0</v>
      </c>
      <c r="K1257" s="242">
        <v>44197</v>
      </c>
      <c r="L1257" s="265" t="s">
        <v>7967</v>
      </c>
      <c r="M1257" s="101" t="s">
        <v>7984</v>
      </c>
      <c r="N1257" s="7" t="s">
        <v>4560</v>
      </c>
      <c r="O1257" s="57"/>
      <c r="P1257" s="162"/>
      <c r="Q1257" s="162"/>
      <c r="R1257" s="231"/>
      <c r="S1257" s="97">
        <v>11252</v>
      </c>
    </row>
    <row r="1258" spans="1:19" ht="21.75" customHeight="1">
      <c r="A1258" s="63">
        <v>437</v>
      </c>
      <c r="B1258" s="132" t="s">
        <v>7133</v>
      </c>
      <c r="C1258" s="93" t="s">
        <v>2364</v>
      </c>
      <c r="D1258" s="93" t="s">
        <v>2651</v>
      </c>
      <c r="E1258" s="298" t="s">
        <v>4133</v>
      </c>
      <c r="F1258" s="574">
        <v>1</v>
      </c>
      <c r="G1258" s="379">
        <v>52</v>
      </c>
      <c r="H1258" s="797">
        <v>83541</v>
      </c>
      <c r="I1258" s="47">
        <v>35493.26</v>
      </c>
      <c r="J1258" s="68">
        <v>0</v>
      </c>
      <c r="K1258" s="242">
        <v>44197</v>
      </c>
      <c r="L1258" s="265" t="s">
        <v>7967</v>
      </c>
      <c r="M1258" s="101" t="s">
        <v>7984</v>
      </c>
      <c r="N1258" s="7" t="s">
        <v>14102</v>
      </c>
      <c r="O1258" s="57"/>
      <c r="P1258" s="162"/>
      <c r="Q1258" s="162"/>
      <c r="R1258" s="231"/>
      <c r="S1258" s="97">
        <v>11253</v>
      </c>
    </row>
    <row r="1259" spans="1:19" ht="21.75" customHeight="1">
      <c r="A1259" s="63">
        <v>438</v>
      </c>
      <c r="B1259" s="132" t="s">
        <v>7133</v>
      </c>
      <c r="C1259" s="93" t="s">
        <v>2364</v>
      </c>
      <c r="D1259" s="93" t="s">
        <v>2652</v>
      </c>
      <c r="E1259" s="298" t="s">
        <v>4133</v>
      </c>
      <c r="F1259" s="574">
        <v>1</v>
      </c>
      <c r="G1259" s="379">
        <v>67</v>
      </c>
      <c r="H1259" s="797">
        <v>130836</v>
      </c>
      <c r="I1259" s="47">
        <v>68009.59</v>
      </c>
      <c r="J1259" s="68">
        <v>0</v>
      </c>
      <c r="K1259" s="242">
        <v>44197</v>
      </c>
      <c r="L1259" s="265" t="s">
        <v>7967</v>
      </c>
      <c r="M1259" s="101" t="s">
        <v>7984</v>
      </c>
      <c r="N1259" s="7" t="s">
        <v>4561</v>
      </c>
      <c r="O1259" s="57"/>
      <c r="P1259" s="162"/>
      <c r="Q1259" s="162"/>
      <c r="R1259" s="231"/>
      <c r="S1259" s="97">
        <v>11254</v>
      </c>
    </row>
    <row r="1260" spans="1:19" ht="21.75" customHeight="1">
      <c r="A1260" s="63">
        <v>439</v>
      </c>
      <c r="B1260" s="132" t="s">
        <v>7133</v>
      </c>
      <c r="C1260" s="93" t="s">
        <v>2363</v>
      </c>
      <c r="D1260" s="93" t="s">
        <v>2653</v>
      </c>
      <c r="E1260" s="298" t="s">
        <v>4133</v>
      </c>
      <c r="F1260" s="574">
        <v>1</v>
      </c>
      <c r="G1260" s="379">
        <v>52</v>
      </c>
      <c r="H1260" s="797">
        <v>114529</v>
      </c>
      <c r="I1260" s="47">
        <v>82738.100000000006</v>
      </c>
      <c r="J1260" s="68">
        <v>0</v>
      </c>
      <c r="K1260" s="242">
        <v>44197</v>
      </c>
      <c r="L1260" s="265" t="s">
        <v>7967</v>
      </c>
      <c r="M1260" s="101" t="s">
        <v>7984</v>
      </c>
      <c r="N1260" s="7" t="s">
        <v>4562</v>
      </c>
      <c r="O1260" s="57" t="s">
        <v>12879</v>
      </c>
      <c r="P1260" s="162"/>
      <c r="Q1260" s="162"/>
      <c r="R1260" s="231"/>
      <c r="S1260" s="97">
        <v>11255</v>
      </c>
    </row>
    <row r="1261" spans="1:19" ht="21.75" customHeight="1">
      <c r="A1261" s="63">
        <v>440</v>
      </c>
      <c r="B1261" s="132" t="s">
        <v>7133</v>
      </c>
      <c r="C1261" s="93" t="s">
        <v>2364</v>
      </c>
      <c r="D1261" s="93" t="s">
        <v>2653</v>
      </c>
      <c r="E1261" s="298" t="s">
        <v>4133</v>
      </c>
      <c r="F1261" s="574">
        <v>1</v>
      </c>
      <c r="G1261" s="379">
        <v>52</v>
      </c>
      <c r="H1261" s="797">
        <v>114529</v>
      </c>
      <c r="I1261" s="47">
        <v>82738.100000000006</v>
      </c>
      <c r="J1261" s="68">
        <v>0</v>
      </c>
      <c r="K1261" s="242">
        <v>44197</v>
      </c>
      <c r="L1261" s="265" t="s">
        <v>7967</v>
      </c>
      <c r="M1261" s="101" t="s">
        <v>7984</v>
      </c>
      <c r="N1261" s="7" t="s">
        <v>4563</v>
      </c>
      <c r="O1261" s="57"/>
      <c r="P1261" s="162"/>
      <c r="Q1261" s="162"/>
      <c r="R1261" s="231"/>
      <c r="S1261" s="97">
        <v>11256</v>
      </c>
    </row>
    <row r="1262" spans="1:19" ht="21.75" customHeight="1">
      <c r="A1262" s="63">
        <v>441</v>
      </c>
      <c r="B1262" s="132" t="s">
        <v>7133</v>
      </c>
      <c r="C1262" s="93" t="s">
        <v>2363</v>
      </c>
      <c r="D1262" s="93" t="s">
        <v>2654</v>
      </c>
      <c r="E1262" s="298" t="s">
        <v>4133</v>
      </c>
      <c r="F1262" s="574">
        <v>1</v>
      </c>
      <c r="G1262" s="379">
        <v>52</v>
      </c>
      <c r="H1262" s="797">
        <v>78838</v>
      </c>
      <c r="I1262" s="47">
        <v>58547.39</v>
      </c>
      <c r="J1262" s="68">
        <v>0</v>
      </c>
      <c r="K1262" s="242">
        <v>44197</v>
      </c>
      <c r="L1262" s="265" t="s">
        <v>7967</v>
      </c>
      <c r="M1262" s="101" t="s">
        <v>7984</v>
      </c>
      <c r="N1262" s="7" t="s">
        <v>4564</v>
      </c>
      <c r="O1262" s="57"/>
      <c r="P1262" s="162"/>
      <c r="Q1262" s="162"/>
      <c r="R1262" s="231"/>
      <c r="S1262" s="97">
        <v>11257</v>
      </c>
    </row>
    <row r="1263" spans="1:19" ht="21.75" customHeight="1">
      <c r="A1263" s="63">
        <v>442</v>
      </c>
      <c r="B1263" s="132" t="s">
        <v>7133</v>
      </c>
      <c r="C1263" s="93" t="s">
        <v>2363</v>
      </c>
      <c r="D1263" s="93" t="s">
        <v>2655</v>
      </c>
      <c r="E1263" s="298" t="s">
        <v>4133</v>
      </c>
      <c r="F1263" s="574">
        <v>1</v>
      </c>
      <c r="G1263" s="379">
        <v>29</v>
      </c>
      <c r="H1263" s="797">
        <v>33231</v>
      </c>
      <c r="I1263" s="47">
        <v>25056.5</v>
      </c>
      <c r="J1263" s="68">
        <v>0</v>
      </c>
      <c r="K1263" s="242">
        <v>44197</v>
      </c>
      <c r="L1263" s="265" t="s">
        <v>7967</v>
      </c>
      <c r="M1263" s="101" t="s">
        <v>7984</v>
      </c>
      <c r="N1263" s="7" t="s">
        <v>4565</v>
      </c>
      <c r="O1263" s="57"/>
      <c r="P1263" s="162"/>
      <c r="Q1263" s="162"/>
      <c r="R1263" s="231"/>
      <c r="S1263" s="97">
        <v>11259</v>
      </c>
    </row>
    <row r="1264" spans="1:19" s="1616" customFormat="1" ht="21.75" customHeight="1">
      <c r="A1264" s="1664">
        <v>443</v>
      </c>
      <c r="B1264" s="1814" t="s">
        <v>7133</v>
      </c>
      <c r="C1264" s="1665" t="s">
        <v>2364</v>
      </c>
      <c r="D1264" s="1665" t="s">
        <v>2655</v>
      </c>
      <c r="E1264" s="1820" t="s">
        <v>4133</v>
      </c>
      <c r="F1264" s="2671">
        <v>1</v>
      </c>
      <c r="G1264" s="1986">
        <v>29</v>
      </c>
      <c r="H1264" s="1701">
        <v>33231</v>
      </c>
      <c r="I1264" s="1897">
        <v>25055.5</v>
      </c>
      <c r="J1264" s="1817">
        <v>0</v>
      </c>
      <c r="K1264" s="1818">
        <v>44197</v>
      </c>
      <c r="L1264" s="4342" t="s">
        <v>7967</v>
      </c>
      <c r="M1264" s="2655" t="s">
        <v>7984</v>
      </c>
      <c r="N1264" s="1806" t="s">
        <v>4566</v>
      </c>
      <c r="O1264" s="1814" t="s">
        <v>15282</v>
      </c>
      <c r="P1264" s="1809" t="s">
        <v>14170</v>
      </c>
      <c r="Q1264" s="1809" t="s">
        <v>16357</v>
      </c>
      <c r="R1264" s="4344"/>
      <c r="S1264" s="1819">
        <v>11260</v>
      </c>
    </row>
    <row r="1265" spans="1:19" ht="21.75" customHeight="1">
      <c r="A1265" s="63">
        <v>444</v>
      </c>
      <c r="B1265" s="132" t="s">
        <v>7133</v>
      </c>
      <c r="C1265" s="93" t="s">
        <v>2363</v>
      </c>
      <c r="D1265" s="93" t="s">
        <v>2656</v>
      </c>
      <c r="E1265" s="5" t="s">
        <v>4567</v>
      </c>
      <c r="F1265" s="574">
        <v>1</v>
      </c>
      <c r="G1265" s="379">
        <v>37</v>
      </c>
      <c r="H1265" s="797">
        <v>68586</v>
      </c>
      <c r="I1265" s="47">
        <v>36951.800000000003</v>
      </c>
      <c r="J1265" s="44">
        <v>521641.59</v>
      </c>
      <c r="K1265" s="242">
        <v>44197</v>
      </c>
      <c r="L1265" s="265" t="s">
        <v>7967</v>
      </c>
      <c r="M1265" s="101" t="s">
        <v>7984</v>
      </c>
      <c r="N1265" s="7" t="s">
        <v>4568</v>
      </c>
      <c r="O1265" s="57"/>
      <c r="P1265" s="162"/>
      <c r="Q1265" s="4063"/>
      <c r="R1265" s="231"/>
      <c r="S1265" s="97">
        <v>11261</v>
      </c>
    </row>
    <row r="1266" spans="1:19" ht="21.75" customHeight="1">
      <c r="A1266" s="63">
        <v>445</v>
      </c>
      <c r="B1266" s="132" t="s">
        <v>7133</v>
      </c>
      <c r="C1266" s="93" t="s">
        <v>2363</v>
      </c>
      <c r="D1266" s="93" t="s">
        <v>2657</v>
      </c>
      <c r="E1266" s="298" t="s">
        <v>4133</v>
      </c>
      <c r="F1266" s="574">
        <v>1</v>
      </c>
      <c r="G1266" s="379">
        <v>52</v>
      </c>
      <c r="H1266" s="797">
        <v>79585</v>
      </c>
      <c r="I1266" s="47">
        <v>53366.9</v>
      </c>
      <c r="J1266" s="68">
        <v>0</v>
      </c>
      <c r="K1266" s="242">
        <v>44197</v>
      </c>
      <c r="L1266" s="265" t="s">
        <v>7967</v>
      </c>
      <c r="M1266" s="101" t="s">
        <v>7984</v>
      </c>
      <c r="N1266" s="7" t="s">
        <v>4569</v>
      </c>
      <c r="O1266" s="57"/>
      <c r="P1266" s="162"/>
      <c r="Q1266" s="162"/>
      <c r="R1266" s="231"/>
      <c r="S1266" s="97">
        <v>11262</v>
      </c>
    </row>
    <row r="1267" spans="1:19" ht="21.75" customHeight="1">
      <c r="A1267" s="63">
        <v>446</v>
      </c>
      <c r="B1267" s="132" t="s">
        <v>7133</v>
      </c>
      <c r="C1267" s="93" t="s">
        <v>2364</v>
      </c>
      <c r="D1267" s="93" t="s">
        <v>2657</v>
      </c>
      <c r="E1267" s="298" t="s">
        <v>4133</v>
      </c>
      <c r="F1267" s="574">
        <v>1</v>
      </c>
      <c r="G1267" s="379">
        <v>52</v>
      </c>
      <c r="H1267" s="797">
        <v>79586</v>
      </c>
      <c r="I1267" s="47">
        <v>53376.9</v>
      </c>
      <c r="J1267" s="68">
        <v>0</v>
      </c>
      <c r="K1267" s="242">
        <v>44197</v>
      </c>
      <c r="L1267" s="265" t="s">
        <v>7967</v>
      </c>
      <c r="M1267" s="101" t="s">
        <v>7984</v>
      </c>
      <c r="N1267" s="7" t="s">
        <v>4569</v>
      </c>
      <c r="O1267" s="57"/>
      <c r="P1267" s="162"/>
      <c r="Q1267" s="162"/>
      <c r="R1267" s="231"/>
      <c r="S1267" s="97">
        <v>11264</v>
      </c>
    </row>
    <row r="1268" spans="1:19" ht="21.75" customHeight="1">
      <c r="A1268" s="63">
        <v>447</v>
      </c>
      <c r="B1268" s="132" t="s">
        <v>7133</v>
      </c>
      <c r="C1268" s="93" t="s">
        <v>2364</v>
      </c>
      <c r="D1268" s="93" t="s">
        <v>2658</v>
      </c>
      <c r="E1268" s="298" t="s">
        <v>4133</v>
      </c>
      <c r="F1268" s="574">
        <v>1</v>
      </c>
      <c r="G1268" s="379">
        <v>46.8</v>
      </c>
      <c r="H1268" s="797">
        <v>81489</v>
      </c>
      <c r="I1268" s="47">
        <v>61831.020000000004</v>
      </c>
      <c r="J1268" s="68">
        <v>0</v>
      </c>
      <c r="K1268" s="242">
        <v>44197</v>
      </c>
      <c r="L1268" s="265" t="s">
        <v>7967</v>
      </c>
      <c r="M1268" s="101" t="s">
        <v>7984</v>
      </c>
      <c r="N1268" s="7" t="s">
        <v>4570</v>
      </c>
      <c r="O1268" s="57" t="s">
        <v>15284</v>
      </c>
      <c r="P1268" s="162" t="s">
        <v>14170</v>
      </c>
      <c r="Q1268" s="162"/>
      <c r="R1268" s="231"/>
      <c r="S1268" s="97">
        <v>11280</v>
      </c>
    </row>
    <row r="1269" spans="1:19" ht="21.75" customHeight="1">
      <c r="A1269" s="63">
        <v>448</v>
      </c>
      <c r="B1269" s="132" t="s">
        <v>7133</v>
      </c>
      <c r="C1269" s="93" t="s">
        <v>2363</v>
      </c>
      <c r="D1269" s="93" t="s">
        <v>2659</v>
      </c>
      <c r="E1269" s="298" t="s">
        <v>4133</v>
      </c>
      <c r="F1269" s="574">
        <v>1</v>
      </c>
      <c r="G1269" s="379">
        <v>52</v>
      </c>
      <c r="H1269" s="797">
        <v>85372</v>
      </c>
      <c r="I1269" s="47">
        <v>22613.82</v>
      </c>
      <c r="J1269" s="68">
        <v>0</v>
      </c>
      <c r="K1269" s="242">
        <v>44197</v>
      </c>
      <c r="L1269" s="265" t="s">
        <v>7967</v>
      </c>
      <c r="M1269" s="101" t="s">
        <v>7984</v>
      </c>
      <c r="N1269" s="7" t="s">
        <v>4571</v>
      </c>
      <c r="O1269" s="57"/>
      <c r="P1269" s="162"/>
      <c r="Q1269" s="162"/>
      <c r="R1269" s="231"/>
      <c r="S1269" s="97">
        <v>11265</v>
      </c>
    </row>
    <row r="1270" spans="1:19" ht="21.75" customHeight="1">
      <c r="A1270" s="63">
        <v>449</v>
      </c>
      <c r="B1270" s="132" t="s">
        <v>7133</v>
      </c>
      <c r="C1270" s="93" t="s">
        <v>2364</v>
      </c>
      <c r="D1270" s="93" t="s">
        <v>2659</v>
      </c>
      <c r="E1270" s="298" t="s">
        <v>4133</v>
      </c>
      <c r="F1270" s="574">
        <v>1</v>
      </c>
      <c r="G1270" s="379">
        <v>52</v>
      </c>
      <c r="H1270" s="797">
        <v>85372</v>
      </c>
      <c r="I1270" s="47">
        <v>22612.82</v>
      </c>
      <c r="J1270" s="68">
        <v>0</v>
      </c>
      <c r="K1270" s="242">
        <v>44197</v>
      </c>
      <c r="L1270" s="265" t="s">
        <v>7967</v>
      </c>
      <c r="M1270" s="101" t="s">
        <v>7984</v>
      </c>
      <c r="N1270" s="7" t="s">
        <v>4571</v>
      </c>
      <c r="O1270" s="57"/>
      <c r="P1270" s="162"/>
      <c r="Q1270" s="162"/>
      <c r="R1270" s="231"/>
      <c r="S1270" s="97">
        <v>11267</v>
      </c>
    </row>
    <row r="1271" spans="1:19" ht="21.75" customHeight="1">
      <c r="A1271" s="63">
        <v>450</v>
      </c>
      <c r="B1271" s="132" t="s">
        <v>7133</v>
      </c>
      <c r="C1271" s="93" t="s">
        <v>2363</v>
      </c>
      <c r="D1271" s="93" t="s">
        <v>2660</v>
      </c>
      <c r="E1271" s="298" t="s">
        <v>4133</v>
      </c>
      <c r="F1271" s="574">
        <v>1</v>
      </c>
      <c r="G1271" s="379">
        <v>52</v>
      </c>
      <c r="H1271" s="797">
        <v>96657</v>
      </c>
      <c r="I1271" s="47">
        <v>59009.16</v>
      </c>
      <c r="J1271" s="68">
        <v>0</v>
      </c>
      <c r="K1271" s="242">
        <v>44197</v>
      </c>
      <c r="L1271" s="265" t="s">
        <v>7967</v>
      </c>
      <c r="M1271" s="101" t="s">
        <v>7984</v>
      </c>
      <c r="N1271" s="7" t="s">
        <v>4572</v>
      </c>
      <c r="O1271" s="57"/>
      <c r="P1271" s="162"/>
      <c r="Q1271" s="162"/>
      <c r="R1271" s="231"/>
      <c r="S1271" s="97">
        <v>11269</v>
      </c>
    </row>
    <row r="1272" spans="1:19" s="2700" customFormat="1" ht="21.75" customHeight="1">
      <c r="A1272" s="2684">
        <v>451</v>
      </c>
      <c r="B1272" s="2685" t="s">
        <v>7133</v>
      </c>
      <c r="C1272" s="2686" t="s">
        <v>2363</v>
      </c>
      <c r="D1272" s="2686" t="s">
        <v>2661</v>
      </c>
      <c r="E1272" s="2687" t="s">
        <v>4133</v>
      </c>
      <c r="F1272" s="2688">
        <v>1</v>
      </c>
      <c r="G1272" s="2708">
        <v>46.7</v>
      </c>
      <c r="H1272" s="2690">
        <v>82229</v>
      </c>
      <c r="I1272" s="2691">
        <v>60337.22</v>
      </c>
      <c r="J1272" s="2692">
        <v>0</v>
      </c>
      <c r="K1272" s="2693">
        <v>44197</v>
      </c>
      <c r="L1272" s="2706" t="s">
        <v>7967</v>
      </c>
      <c r="M1272" s="2695" t="s">
        <v>7984</v>
      </c>
      <c r="N1272" s="2696" t="s">
        <v>4532</v>
      </c>
      <c r="O1272" s="2685" t="s">
        <v>9011</v>
      </c>
      <c r="P1272" s="2697" t="s">
        <v>12877</v>
      </c>
      <c r="Q1272" s="2697"/>
      <c r="R1272" s="2698"/>
      <c r="S1272" s="2699">
        <v>11270</v>
      </c>
    </row>
    <row r="1273" spans="1:19" ht="21.75" customHeight="1">
      <c r="A1273" s="63">
        <v>452</v>
      </c>
      <c r="B1273" s="132" t="s">
        <v>7133</v>
      </c>
      <c r="C1273" s="93" t="s">
        <v>2364</v>
      </c>
      <c r="D1273" s="93" t="s">
        <v>2661</v>
      </c>
      <c r="E1273" s="298" t="s">
        <v>4133</v>
      </c>
      <c r="F1273" s="574">
        <v>1</v>
      </c>
      <c r="G1273" s="379">
        <v>46.7</v>
      </c>
      <c r="H1273" s="797">
        <v>82406</v>
      </c>
      <c r="I1273" s="47">
        <v>60467.17</v>
      </c>
      <c r="J1273" s="68">
        <v>0</v>
      </c>
      <c r="K1273" s="242">
        <v>44197</v>
      </c>
      <c r="L1273" s="265" t="s">
        <v>7967</v>
      </c>
      <c r="M1273" s="101" t="s">
        <v>7984</v>
      </c>
      <c r="N1273" s="7" t="s">
        <v>4573</v>
      </c>
      <c r="O1273" s="57"/>
      <c r="P1273" s="162"/>
      <c r="Q1273" s="162"/>
      <c r="R1273" s="231"/>
      <c r="S1273" s="97">
        <v>11272</v>
      </c>
    </row>
    <row r="1274" spans="1:19" ht="21.75" customHeight="1">
      <c r="A1274" s="63">
        <v>453</v>
      </c>
      <c r="B1274" s="132" t="s">
        <v>7133</v>
      </c>
      <c r="C1274" s="93" t="s">
        <v>2364</v>
      </c>
      <c r="D1274" s="93" t="s">
        <v>2662</v>
      </c>
      <c r="E1274" s="298" t="s">
        <v>4133</v>
      </c>
      <c r="F1274" s="574">
        <v>1</v>
      </c>
      <c r="G1274" s="379">
        <v>52</v>
      </c>
      <c r="H1274" s="797">
        <v>84250</v>
      </c>
      <c r="I1274" s="47">
        <v>67242.19</v>
      </c>
      <c r="J1274" s="68">
        <v>0</v>
      </c>
      <c r="K1274" s="242">
        <v>44197</v>
      </c>
      <c r="L1274" s="265" t="s">
        <v>7967</v>
      </c>
      <c r="M1274" s="101" t="s">
        <v>7984</v>
      </c>
      <c r="N1274" s="7" t="s">
        <v>4574</v>
      </c>
      <c r="O1274" s="57"/>
      <c r="P1274" s="162"/>
      <c r="Q1274" s="162"/>
      <c r="R1274" s="231"/>
      <c r="S1274" s="97">
        <v>11273</v>
      </c>
    </row>
    <row r="1275" spans="1:19" ht="21.75" customHeight="1">
      <c r="A1275" s="63">
        <v>454</v>
      </c>
      <c r="B1275" s="132" t="s">
        <v>7133</v>
      </c>
      <c r="C1275" s="93" t="s">
        <v>2363</v>
      </c>
      <c r="D1275" s="93" t="s">
        <v>2663</v>
      </c>
      <c r="E1275" s="298" t="s">
        <v>4133</v>
      </c>
      <c r="F1275" s="574">
        <v>1</v>
      </c>
      <c r="G1275" s="379">
        <v>52</v>
      </c>
      <c r="H1275" s="797">
        <v>91594</v>
      </c>
      <c r="I1275" s="47">
        <v>56225.23</v>
      </c>
      <c r="J1275" s="68">
        <v>0</v>
      </c>
      <c r="K1275" s="242">
        <v>44197</v>
      </c>
      <c r="L1275" s="265" t="s">
        <v>7967</v>
      </c>
      <c r="M1275" s="101" t="s">
        <v>7984</v>
      </c>
      <c r="N1275" s="7" t="s">
        <v>4575</v>
      </c>
      <c r="O1275" s="57" t="s">
        <v>10276</v>
      </c>
      <c r="P1275" s="162"/>
      <c r="Q1275" s="162"/>
      <c r="R1275" s="231"/>
      <c r="S1275" s="97">
        <v>11274</v>
      </c>
    </row>
    <row r="1276" spans="1:19" ht="21.75" customHeight="1">
      <c r="A1276" s="63">
        <v>455</v>
      </c>
      <c r="B1276" s="132" t="s">
        <v>7133</v>
      </c>
      <c r="C1276" s="93" t="s">
        <v>2364</v>
      </c>
      <c r="D1276" s="93" t="s">
        <v>2663</v>
      </c>
      <c r="E1276" s="298" t="s">
        <v>4133</v>
      </c>
      <c r="F1276" s="574">
        <v>1</v>
      </c>
      <c r="G1276" s="379">
        <v>52</v>
      </c>
      <c r="H1276" s="797">
        <v>91593</v>
      </c>
      <c r="I1276" s="47">
        <v>56225.23</v>
      </c>
      <c r="J1276" s="68">
        <v>0</v>
      </c>
      <c r="K1276" s="242">
        <v>44197</v>
      </c>
      <c r="L1276" s="265" t="s">
        <v>7967</v>
      </c>
      <c r="M1276" s="101" t="s">
        <v>7984</v>
      </c>
      <c r="N1276" s="7" t="s">
        <v>4576</v>
      </c>
      <c r="O1276" s="57"/>
      <c r="P1276" s="162"/>
      <c r="Q1276" s="162"/>
      <c r="R1276" s="231"/>
      <c r="S1276" s="97">
        <v>11276</v>
      </c>
    </row>
    <row r="1277" spans="1:19" ht="21.75" customHeight="1">
      <c r="A1277" s="63">
        <v>456</v>
      </c>
      <c r="B1277" s="132" t="s">
        <v>7133</v>
      </c>
      <c r="C1277" s="93" t="s">
        <v>2363</v>
      </c>
      <c r="D1277" s="93" t="s">
        <v>2664</v>
      </c>
      <c r="E1277" s="298" t="s">
        <v>4133</v>
      </c>
      <c r="F1277" s="574">
        <v>1</v>
      </c>
      <c r="G1277" s="379">
        <v>52</v>
      </c>
      <c r="H1277" s="797">
        <v>83845</v>
      </c>
      <c r="I1277" s="47">
        <v>65264.020000000004</v>
      </c>
      <c r="J1277" s="68">
        <v>0</v>
      </c>
      <c r="K1277" s="242">
        <v>44197</v>
      </c>
      <c r="L1277" s="265" t="s">
        <v>7967</v>
      </c>
      <c r="M1277" s="101" t="s">
        <v>7984</v>
      </c>
      <c r="N1277" s="7" t="s">
        <v>4577</v>
      </c>
      <c r="O1277" s="57" t="s">
        <v>14527</v>
      </c>
      <c r="P1277" s="162"/>
      <c r="Q1277" s="162"/>
      <c r="R1277" s="231"/>
      <c r="S1277" s="97">
        <v>11309</v>
      </c>
    </row>
    <row r="1278" spans="1:19" ht="21.75" customHeight="1">
      <c r="A1278" s="63">
        <v>457</v>
      </c>
      <c r="B1278" s="132" t="s">
        <v>7133</v>
      </c>
      <c r="C1278" s="93" t="s">
        <v>2364</v>
      </c>
      <c r="D1278" s="93" t="s">
        <v>2664</v>
      </c>
      <c r="E1278" s="298" t="s">
        <v>4133</v>
      </c>
      <c r="F1278" s="574">
        <v>1</v>
      </c>
      <c r="G1278" s="379">
        <v>52</v>
      </c>
      <c r="H1278" s="797">
        <v>83845</v>
      </c>
      <c r="I1278" s="47">
        <v>65264.020000000004</v>
      </c>
      <c r="J1278" s="68">
        <v>0</v>
      </c>
      <c r="K1278" s="242">
        <v>44197</v>
      </c>
      <c r="L1278" s="265" t="s">
        <v>7967</v>
      </c>
      <c r="M1278" s="101" t="s">
        <v>7984</v>
      </c>
      <c r="N1278" s="7" t="s">
        <v>4532</v>
      </c>
      <c r="O1278" s="57" t="s">
        <v>10275</v>
      </c>
      <c r="P1278" s="162"/>
      <c r="Q1278" s="162"/>
      <c r="R1278" s="231"/>
      <c r="S1278" s="97">
        <v>11310</v>
      </c>
    </row>
    <row r="1279" spans="1:19" ht="21.75" customHeight="1">
      <c r="A1279" s="63">
        <v>458</v>
      </c>
      <c r="B1279" s="132" t="s">
        <v>7133</v>
      </c>
      <c r="C1279" s="93" t="s">
        <v>2363</v>
      </c>
      <c r="D1279" s="93" t="s">
        <v>2665</v>
      </c>
      <c r="E1279" s="298" t="s">
        <v>4133</v>
      </c>
      <c r="F1279" s="574">
        <v>1</v>
      </c>
      <c r="G1279" s="379">
        <v>52</v>
      </c>
      <c r="H1279" s="797">
        <v>85300</v>
      </c>
      <c r="I1279" s="47">
        <v>54370.130000000005</v>
      </c>
      <c r="J1279" s="68">
        <v>0</v>
      </c>
      <c r="K1279" s="242">
        <v>44197</v>
      </c>
      <c r="L1279" s="265" t="s">
        <v>7967</v>
      </c>
      <c r="M1279" s="101" t="s">
        <v>7984</v>
      </c>
      <c r="N1279" s="7" t="s">
        <v>4578</v>
      </c>
      <c r="O1279" s="57" t="s">
        <v>8667</v>
      </c>
      <c r="P1279" s="162"/>
      <c r="Q1279" s="162"/>
      <c r="R1279" s="231"/>
      <c r="S1279" s="97">
        <v>11311</v>
      </c>
    </row>
    <row r="1280" spans="1:19" ht="21.75" customHeight="1">
      <c r="A1280" s="63">
        <v>459</v>
      </c>
      <c r="B1280" s="132" t="s">
        <v>7133</v>
      </c>
      <c r="C1280" s="93" t="s">
        <v>2364</v>
      </c>
      <c r="D1280" s="93" t="s">
        <v>2665</v>
      </c>
      <c r="E1280" s="298" t="s">
        <v>4133</v>
      </c>
      <c r="F1280" s="574">
        <v>1</v>
      </c>
      <c r="G1280" s="379">
        <v>52</v>
      </c>
      <c r="H1280" s="797">
        <v>85300</v>
      </c>
      <c r="I1280" s="47">
        <v>54370.130000000005</v>
      </c>
      <c r="J1280" s="68">
        <v>0</v>
      </c>
      <c r="K1280" s="242">
        <v>44197</v>
      </c>
      <c r="L1280" s="265" t="s">
        <v>7967</v>
      </c>
      <c r="M1280" s="101" t="s">
        <v>7984</v>
      </c>
      <c r="N1280" s="7" t="s">
        <v>4578</v>
      </c>
      <c r="O1280" s="57" t="s">
        <v>8667</v>
      </c>
      <c r="P1280" s="162"/>
      <c r="Q1280" s="162"/>
      <c r="R1280" s="231"/>
      <c r="S1280" s="97">
        <v>11312</v>
      </c>
    </row>
    <row r="1281" spans="1:19" ht="21.75" customHeight="1">
      <c r="A1281" s="63">
        <v>460</v>
      </c>
      <c r="B1281" s="132" t="s">
        <v>7133</v>
      </c>
      <c r="C1281" s="93" t="s">
        <v>2363</v>
      </c>
      <c r="D1281" s="93" t="s">
        <v>2666</v>
      </c>
      <c r="E1281" s="298" t="s">
        <v>4133</v>
      </c>
      <c r="F1281" s="574">
        <v>1</v>
      </c>
      <c r="G1281" s="379">
        <v>57.5</v>
      </c>
      <c r="H1281" s="797">
        <v>85896</v>
      </c>
      <c r="I1281" s="47">
        <v>61261.39</v>
      </c>
      <c r="J1281" s="68">
        <v>0</v>
      </c>
      <c r="K1281" s="242">
        <v>44197</v>
      </c>
      <c r="L1281" s="265" t="s">
        <v>7967</v>
      </c>
      <c r="M1281" s="7" t="s">
        <v>7984</v>
      </c>
      <c r="N1281" s="17" t="s">
        <v>14061</v>
      </c>
      <c r="O1281" s="57"/>
      <c r="P1281" s="162"/>
      <c r="Q1281" s="162"/>
      <c r="R1281" s="231"/>
      <c r="S1281" s="97">
        <v>11313</v>
      </c>
    </row>
    <row r="1282" spans="1:19" ht="21.75" customHeight="1">
      <c r="A1282" s="63">
        <v>461</v>
      </c>
      <c r="B1282" s="132" t="s">
        <v>7133</v>
      </c>
      <c r="C1282" s="93" t="s">
        <v>2363</v>
      </c>
      <c r="D1282" s="93" t="s">
        <v>2667</v>
      </c>
      <c r="E1282" s="298" t="s">
        <v>4133</v>
      </c>
      <c r="F1282" s="574">
        <v>1</v>
      </c>
      <c r="G1282" s="379">
        <v>46.7</v>
      </c>
      <c r="H1282" s="797">
        <v>84654</v>
      </c>
      <c r="I1282" s="47">
        <v>58581.96</v>
      </c>
      <c r="J1282" s="68">
        <v>0</v>
      </c>
      <c r="K1282" s="242">
        <v>44197</v>
      </c>
      <c r="L1282" s="265" t="s">
        <v>7967</v>
      </c>
      <c r="M1282" s="488" t="s">
        <v>7984</v>
      </c>
      <c r="N1282" s="162" t="s">
        <v>14062</v>
      </c>
      <c r="O1282" s="57"/>
      <c r="P1282" s="162"/>
      <c r="Q1282" s="162"/>
      <c r="R1282" s="231"/>
      <c r="S1282" s="97">
        <v>11314</v>
      </c>
    </row>
    <row r="1283" spans="1:19" ht="21.75" customHeight="1">
      <c r="A1283" s="63">
        <v>462</v>
      </c>
      <c r="B1283" s="132" t="s">
        <v>7133</v>
      </c>
      <c r="C1283" s="93" t="s">
        <v>2364</v>
      </c>
      <c r="D1283" s="93" t="s">
        <v>2667</v>
      </c>
      <c r="E1283" s="298" t="s">
        <v>4133</v>
      </c>
      <c r="F1283" s="574">
        <v>1</v>
      </c>
      <c r="G1283" s="379">
        <v>46.6</v>
      </c>
      <c r="H1283" s="797">
        <v>84835</v>
      </c>
      <c r="I1283" s="47">
        <v>83906.86</v>
      </c>
      <c r="J1283" s="68">
        <v>0</v>
      </c>
      <c r="K1283" s="242">
        <v>44197</v>
      </c>
      <c r="L1283" s="265" t="s">
        <v>7967</v>
      </c>
      <c r="M1283" s="488" t="s">
        <v>7984</v>
      </c>
      <c r="N1283" s="162" t="s">
        <v>14063</v>
      </c>
      <c r="O1283" s="57"/>
      <c r="P1283" s="162"/>
      <c r="Q1283" s="162"/>
      <c r="R1283" s="231"/>
      <c r="S1283" s="97">
        <v>11315</v>
      </c>
    </row>
    <row r="1284" spans="1:19" ht="21.75" customHeight="1">
      <c r="A1284" s="63">
        <v>463</v>
      </c>
      <c r="B1284" s="132" t="s">
        <v>7133</v>
      </c>
      <c r="C1284" s="93" t="s">
        <v>2363</v>
      </c>
      <c r="D1284" s="93" t="s">
        <v>2668</v>
      </c>
      <c r="E1284" s="5" t="s">
        <v>4579</v>
      </c>
      <c r="F1284" s="574">
        <v>1</v>
      </c>
      <c r="G1284" s="379">
        <v>52</v>
      </c>
      <c r="H1284" s="797">
        <v>80677</v>
      </c>
      <c r="I1284" s="47">
        <v>61581.95</v>
      </c>
      <c r="J1284" s="44">
        <v>371560.37</v>
      </c>
      <c r="K1284" s="242">
        <v>44197</v>
      </c>
      <c r="L1284" s="265" t="s">
        <v>7967</v>
      </c>
      <c r="M1284" s="488" t="s">
        <v>7984</v>
      </c>
      <c r="N1284" s="17" t="s">
        <v>10275</v>
      </c>
      <c r="O1284" s="57"/>
      <c r="P1284" s="162"/>
      <c r="Q1284" s="4063"/>
      <c r="R1284" s="231"/>
      <c r="S1284" s="97">
        <v>11316</v>
      </c>
    </row>
    <row r="1285" spans="1:19" ht="21.75" customHeight="1">
      <c r="A1285" s="63">
        <v>464</v>
      </c>
      <c r="B1285" s="132" t="s">
        <v>7133</v>
      </c>
      <c r="C1285" s="93" t="s">
        <v>2363</v>
      </c>
      <c r="D1285" s="93" t="s">
        <v>2669</v>
      </c>
      <c r="E1285" s="298" t="s">
        <v>4133</v>
      </c>
      <c r="F1285" s="574">
        <v>1</v>
      </c>
      <c r="G1285" s="379">
        <v>52</v>
      </c>
      <c r="H1285" s="797">
        <v>71640</v>
      </c>
      <c r="I1285" s="47">
        <v>63317.270000000004</v>
      </c>
      <c r="J1285" s="68">
        <v>0</v>
      </c>
      <c r="K1285" s="242">
        <v>44197</v>
      </c>
      <c r="L1285" s="265" t="s">
        <v>7967</v>
      </c>
      <c r="M1285" s="488" t="s">
        <v>7984</v>
      </c>
      <c r="N1285" s="17" t="s">
        <v>8667</v>
      </c>
      <c r="O1285" s="57"/>
      <c r="P1285" s="162"/>
      <c r="Q1285" s="162"/>
      <c r="R1285" s="231"/>
      <c r="S1285" s="97">
        <v>11318</v>
      </c>
    </row>
    <row r="1286" spans="1:19" ht="21.75" customHeight="1">
      <c r="A1286" s="63">
        <v>465</v>
      </c>
      <c r="B1286" s="132" t="s">
        <v>7133</v>
      </c>
      <c r="C1286" s="93" t="s">
        <v>2364</v>
      </c>
      <c r="D1286" s="93" t="s">
        <v>2669</v>
      </c>
      <c r="E1286" s="298" t="s">
        <v>4133</v>
      </c>
      <c r="F1286" s="574">
        <v>1</v>
      </c>
      <c r="G1286" s="379">
        <v>52</v>
      </c>
      <c r="H1286" s="797">
        <v>71641</v>
      </c>
      <c r="I1286" s="47">
        <v>63318.270000000004</v>
      </c>
      <c r="J1286" s="68">
        <v>0</v>
      </c>
      <c r="K1286" s="242">
        <v>44197</v>
      </c>
      <c r="L1286" s="265" t="s">
        <v>7967</v>
      </c>
      <c r="M1286" s="488" t="s">
        <v>7984</v>
      </c>
      <c r="N1286" s="162" t="s">
        <v>14064</v>
      </c>
      <c r="O1286" s="57"/>
      <c r="P1286" s="162"/>
      <c r="Q1286" s="162"/>
      <c r="R1286" s="231"/>
      <c r="S1286" s="97">
        <v>11319</v>
      </c>
    </row>
    <row r="1287" spans="1:19" ht="21.75" customHeight="1">
      <c r="A1287" s="63">
        <v>466</v>
      </c>
      <c r="B1287" s="132" t="s">
        <v>7133</v>
      </c>
      <c r="C1287" s="93" t="s">
        <v>2364</v>
      </c>
      <c r="D1287" s="93" t="s">
        <v>2670</v>
      </c>
      <c r="E1287" s="298" t="s">
        <v>4133</v>
      </c>
      <c r="F1287" s="574">
        <v>1</v>
      </c>
      <c r="G1287" s="379">
        <v>44.4</v>
      </c>
      <c r="H1287" s="797">
        <v>71640</v>
      </c>
      <c r="I1287" s="47">
        <v>63317.270000000004</v>
      </c>
      <c r="J1287" s="68">
        <v>0</v>
      </c>
      <c r="K1287" s="242">
        <v>44197</v>
      </c>
      <c r="L1287" s="265" t="s">
        <v>7967</v>
      </c>
      <c r="M1287" s="101" t="s">
        <v>7984</v>
      </c>
      <c r="N1287" s="7" t="s">
        <v>4532</v>
      </c>
      <c r="O1287" s="57"/>
      <c r="P1287" s="162"/>
      <c r="Q1287" s="162"/>
      <c r="R1287" s="231"/>
      <c r="S1287" s="97">
        <v>11320</v>
      </c>
    </row>
    <row r="1288" spans="1:19" ht="21.75" customHeight="1">
      <c r="A1288" s="63">
        <v>467</v>
      </c>
      <c r="B1288" s="132" t="s">
        <v>7133</v>
      </c>
      <c r="C1288" s="93" t="s">
        <v>2364</v>
      </c>
      <c r="D1288" s="93" t="s">
        <v>2671</v>
      </c>
      <c r="E1288" s="298" t="s">
        <v>4133</v>
      </c>
      <c r="F1288" s="574">
        <v>1</v>
      </c>
      <c r="G1288" s="379">
        <v>44.4</v>
      </c>
      <c r="H1288" s="797">
        <v>71641</v>
      </c>
      <c r="I1288" s="47">
        <v>63318.270000000004</v>
      </c>
      <c r="J1288" s="68">
        <v>0</v>
      </c>
      <c r="K1288" s="242">
        <v>44197</v>
      </c>
      <c r="L1288" s="265" t="s">
        <v>7967</v>
      </c>
      <c r="M1288" s="101" t="s">
        <v>7984</v>
      </c>
      <c r="N1288" s="7" t="s">
        <v>14524</v>
      </c>
      <c r="O1288" s="57"/>
      <c r="P1288" s="162"/>
      <c r="Q1288" s="162"/>
      <c r="R1288" s="231"/>
      <c r="S1288" s="97">
        <v>11321</v>
      </c>
    </row>
    <row r="1289" spans="1:19" ht="21.75" customHeight="1">
      <c r="A1289" s="63">
        <v>468</v>
      </c>
      <c r="B1289" s="132" t="s">
        <v>7133</v>
      </c>
      <c r="C1289" s="93" t="s">
        <v>2363</v>
      </c>
      <c r="D1289" s="93" t="s">
        <v>2672</v>
      </c>
      <c r="E1289" s="298" t="s">
        <v>4133</v>
      </c>
      <c r="F1289" s="574">
        <v>1</v>
      </c>
      <c r="G1289" s="379">
        <v>52</v>
      </c>
      <c r="H1289" s="797">
        <v>71580</v>
      </c>
      <c r="I1289" s="47">
        <v>56220.97</v>
      </c>
      <c r="J1289" s="68">
        <v>0</v>
      </c>
      <c r="K1289" s="242">
        <v>44197</v>
      </c>
      <c r="L1289" s="265" t="s">
        <v>7967</v>
      </c>
      <c r="M1289" s="101" t="s">
        <v>7984</v>
      </c>
      <c r="N1289" s="7" t="s">
        <v>4580</v>
      </c>
      <c r="O1289" s="57"/>
      <c r="P1289" s="162"/>
      <c r="Q1289" s="162"/>
      <c r="R1289" s="231"/>
      <c r="S1289" s="97">
        <v>11322</v>
      </c>
    </row>
    <row r="1290" spans="1:19" ht="21.75" customHeight="1">
      <c r="A1290" s="63">
        <v>469</v>
      </c>
      <c r="B1290" s="132" t="s">
        <v>7133</v>
      </c>
      <c r="C1290" s="93" t="s">
        <v>2364</v>
      </c>
      <c r="D1290" s="125" t="s">
        <v>2679</v>
      </c>
      <c r="E1290" s="298" t="s">
        <v>4133</v>
      </c>
      <c r="F1290" s="574">
        <v>1</v>
      </c>
      <c r="G1290" s="379">
        <v>52</v>
      </c>
      <c r="H1290" s="797">
        <v>81322</v>
      </c>
      <c r="I1290" s="47">
        <v>56011.25</v>
      </c>
      <c r="J1290" s="68">
        <v>0</v>
      </c>
      <c r="K1290" s="242">
        <v>44197</v>
      </c>
      <c r="L1290" s="265" t="s">
        <v>7967</v>
      </c>
      <c r="M1290" s="101" t="s">
        <v>7984</v>
      </c>
      <c r="N1290" s="7" t="s">
        <v>4532</v>
      </c>
      <c r="O1290" s="57"/>
      <c r="P1290" s="162"/>
      <c r="Q1290" s="162"/>
      <c r="R1290" s="231"/>
      <c r="S1290" s="97">
        <v>11323</v>
      </c>
    </row>
    <row r="1291" spans="1:19" ht="21.75" customHeight="1">
      <c r="A1291" s="63">
        <v>470</v>
      </c>
      <c r="B1291" s="132" t="s">
        <v>7133</v>
      </c>
      <c r="C1291" s="93" t="s">
        <v>2363</v>
      </c>
      <c r="D1291" s="93" t="s">
        <v>2673</v>
      </c>
      <c r="E1291" s="298" t="s">
        <v>4133</v>
      </c>
      <c r="F1291" s="574">
        <v>1</v>
      </c>
      <c r="G1291" s="379">
        <v>71.5</v>
      </c>
      <c r="H1291" s="797">
        <v>83426</v>
      </c>
      <c r="I1291" s="47">
        <v>59963.79</v>
      </c>
      <c r="J1291" s="68">
        <v>0</v>
      </c>
      <c r="K1291" s="242">
        <v>44197</v>
      </c>
      <c r="L1291" s="265" t="s">
        <v>7967</v>
      </c>
      <c r="M1291" s="101" t="s">
        <v>7984</v>
      </c>
      <c r="N1291" s="7" t="s">
        <v>4532</v>
      </c>
      <c r="O1291" s="57"/>
      <c r="P1291" s="162"/>
      <c r="Q1291" s="162"/>
      <c r="R1291" s="231"/>
      <c r="S1291" s="97">
        <v>11325</v>
      </c>
    </row>
    <row r="1292" spans="1:19" ht="21.75" customHeight="1">
      <c r="A1292" s="63">
        <v>471</v>
      </c>
      <c r="B1292" s="132" t="s">
        <v>7133</v>
      </c>
      <c r="C1292" s="93" t="s">
        <v>2363</v>
      </c>
      <c r="D1292" s="93" t="s">
        <v>2674</v>
      </c>
      <c r="E1292" s="298" t="s">
        <v>4133</v>
      </c>
      <c r="F1292" s="574">
        <v>1</v>
      </c>
      <c r="G1292" s="379">
        <v>46.7</v>
      </c>
      <c r="H1292" s="797">
        <v>83426</v>
      </c>
      <c r="I1292" s="47">
        <v>59963.79</v>
      </c>
      <c r="J1292" s="68">
        <v>0</v>
      </c>
      <c r="K1292" s="242">
        <v>44197</v>
      </c>
      <c r="L1292" s="265" t="s">
        <v>7967</v>
      </c>
      <c r="M1292" s="101" t="s">
        <v>7984</v>
      </c>
      <c r="N1292" s="7" t="s">
        <v>4581</v>
      </c>
      <c r="O1292" s="57"/>
      <c r="P1292" s="162"/>
      <c r="Q1292" s="162"/>
      <c r="R1292" s="231"/>
      <c r="S1292" s="97">
        <v>11326</v>
      </c>
    </row>
    <row r="1293" spans="1:19" ht="21.75" customHeight="1">
      <c r="A1293" s="63">
        <v>472</v>
      </c>
      <c r="B1293" s="132" t="s">
        <v>7133</v>
      </c>
      <c r="C1293" s="93" t="s">
        <v>2364</v>
      </c>
      <c r="D1293" s="93" t="s">
        <v>2675</v>
      </c>
      <c r="E1293" s="298" t="s">
        <v>4133</v>
      </c>
      <c r="F1293" s="574">
        <v>1</v>
      </c>
      <c r="G1293" s="379">
        <v>46.7</v>
      </c>
      <c r="H1293" s="797">
        <v>99426</v>
      </c>
      <c r="I1293" s="47">
        <v>55555.360000000001</v>
      </c>
      <c r="J1293" s="68">
        <v>0</v>
      </c>
      <c r="K1293" s="242">
        <v>44197</v>
      </c>
      <c r="L1293" s="265" t="s">
        <v>7967</v>
      </c>
      <c r="M1293" s="101" t="s">
        <v>7984</v>
      </c>
      <c r="N1293" s="7" t="s">
        <v>4532</v>
      </c>
      <c r="O1293" s="57" t="s">
        <v>8853</v>
      </c>
      <c r="P1293" s="162"/>
      <c r="Q1293" s="162"/>
      <c r="R1293" s="231"/>
      <c r="S1293" s="97">
        <v>11327</v>
      </c>
    </row>
    <row r="1294" spans="1:19" ht="21.75" customHeight="1">
      <c r="A1294" s="63">
        <v>473</v>
      </c>
      <c r="B1294" s="132" t="s">
        <v>7133</v>
      </c>
      <c r="C1294" s="93" t="s">
        <v>2363</v>
      </c>
      <c r="D1294" s="93" t="s">
        <v>2676</v>
      </c>
      <c r="E1294" s="298" t="s">
        <v>4133</v>
      </c>
      <c r="F1294" s="574">
        <v>1</v>
      </c>
      <c r="G1294" s="379">
        <v>46</v>
      </c>
      <c r="H1294" s="797">
        <v>78870</v>
      </c>
      <c r="I1294" s="47">
        <v>55375.040000000001</v>
      </c>
      <c r="J1294" s="68">
        <v>0</v>
      </c>
      <c r="K1294" s="242">
        <v>44197</v>
      </c>
      <c r="L1294" s="265" t="s">
        <v>7967</v>
      </c>
      <c r="M1294" s="101" t="s">
        <v>7984</v>
      </c>
      <c r="N1294" s="7" t="s">
        <v>4582</v>
      </c>
      <c r="O1294" s="57"/>
      <c r="P1294" s="162"/>
      <c r="Q1294" s="162"/>
      <c r="R1294" s="231"/>
      <c r="S1294" s="97">
        <v>11328</v>
      </c>
    </row>
    <row r="1295" spans="1:19" ht="21.75" customHeight="1">
      <c r="A1295" s="63">
        <v>474</v>
      </c>
      <c r="B1295" s="132" t="s">
        <v>7133</v>
      </c>
      <c r="C1295" s="93" t="s">
        <v>2364</v>
      </c>
      <c r="D1295" s="93" t="s">
        <v>2674</v>
      </c>
      <c r="E1295" s="298" t="s">
        <v>4133</v>
      </c>
      <c r="F1295" s="574">
        <v>1</v>
      </c>
      <c r="G1295" s="379">
        <v>46</v>
      </c>
      <c r="H1295" s="797">
        <v>83426</v>
      </c>
      <c r="I1295" s="47">
        <v>59962.79</v>
      </c>
      <c r="J1295" s="68">
        <v>0</v>
      </c>
      <c r="K1295" s="242">
        <v>44197</v>
      </c>
      <c r="L1295" s="265" t="s">
        <v>7967</v>
      </c>
      <c r="M1295" s="101" t="s">
        <v>7984</v>
      </c>
      <c r="N1295" s="7" t="s">
        <v>4583</v>
      </c>
      <c r="O1295" s="57"/>
      <c r="P1295" s="162"/>
      <c r="Q1295" s="162"/>
      <c r="R1295" s="231"/>
      <c r="S1295" s="97">
        <v>11329</v>
      </c>
    </row>
    <row r="1296" spans="1:19" ht="21.75" customHeight="1">
      <c r="A1296" s="63">
        <v>475</v>
      </c>
      <c r="B1296" s="132" t="s">
        <v>7133</v>
      </c>
      <c r="C1296" s="93" t="s">
        <v>2364</v>
      </c>
      <c r="D1296" s="93" t="s">
        <v>2676</v>
      </c>
      <c r="E1296" s="298" t="s">
        <v>4133</v>
      </c>
      <c r="F1296" s="574">
        <v>1</v>
      </c>
      <c r="G1296" s="379">
        <v>46</v>
      </c>
      <c r="H1296" s="797">
        <v>78871</v>
      </c>
      <c r="I1296" s="47">
        <v>55375.040000000001</v>
      </c>
      <c r="J1296" s="68">
        <v>0</v>
      </c>
      <c r="K1296" s="242">
        <v>44197</v>
      </c>
      <c r="L1296" s="265" t="s">
        <v>7967</v>
      </c>
      <c r="M1296" s="101" t="s">
        <v>7984</v>
      </c>
      <c r="N1296" s="7" t="s">
        <v>4584</v>
      </c>
      <c r="O1296" s="57"/>
      <c r="P1296" s="162"/>
      <c r="Q1296" s="162"/>
      <c r="R1296" s="231"/>
      <c r="S1296" s="97">
        <v>11330</v>
      </c>
    </row>
    <row r="1297" spans="1:19" ht="21.75" customHeight="1">
      <c r="A1297" s="63">
        <v>476</v>
      </c>
      <c r="B1297" s="132" t="s">
        <v>7133</v>
      </c>
      <c r="C1297" s="93" t="s">
        <v>2363</v>
      </c>
      <c r="D1297" s="93" t="s">
        <v>2677</v>
      </c>
      <c r="E1297" s="298" t="s">
        <v>4133</v>
      </c>
      <c r="F1297" s="574">
        <v>1</v>
      </c>
      <c r="G1297" s="379">
        <v>39.9</v>
      </c>
      <c r="H1297" s="797">
        <v>83426</v>
      </c>
      <c r="I1297" s="62">
        <v>59962.79</v>
      </c>
      <c r="J1297" s="68">
        <v>0</v>
      </c>
      <c r="K1297" s="242">
        <v>44197</v>
      </c>
      <c r="L1297" s="265" t="s">
        <v>7967</v>
      </c>
      <c r="M1297" s="101" t="s">
        <v>7984</v>
      </c>
      <c r="N1297" s="7" t="s">
        <v>4532</v>
      </c>
      <c r="O1297" s="57"/>
      <c r="P1297" s="162"/>
      <c r="Q1297" s="162"/>
      <c r="R1297" s="231"/>
      <c r="S1297" s="97">
        <v>11331</v>
      </c>
    </row>
    <row r="1298" spans="1:19" ht="21.75" customHeight="1">
      <c r="A1298" s="63">
        <v>477</v>
      </c>
      <c r="B1298" s="132" t="s">
        <v>7133</v>
      </c>
      <c r="C1298" s="93" t="s">
        <v>2363</v>
      </c>
      <c r="D1298" s="93" t="s">
        <v>2678</v>
      </c>
      <c r="E1298" s="298" t="s">
        <v>4133</v>
      </c>
      <c r="F1298" s="574">
        <v>1</v>
      </c>
      <c r="G1298" s="379">
        <v>45.6</v>
      </c>
      <c r="H1298" s="797">
        <v>99209</v>
      </c>
      <c r="I1298" s="47">
        <v>85276.58</v>
      </c>
      <c r="J1298" s="68">
        <v>0</v>
      </c>
      <c r="K1298" s="242">
        <v>44197</v>
      </c>
      <c r="L1298" s="265" t="s">
        <v>7967</v>
      </c>
      <c r="M1298" s="101" t="s">
        <v>7984</v>
      </c>
      <c r="N1298" s="7" t="s">
        <v>4585</v>
      </c>
      <c r="O1298" s="57"/>
      <c r="P1298" s="162"/>
      <c r="Q1298" s="162"/>
      <c r="R1298" s="231"/>
      <c r="S1298" s="97">
        <v>11332</v>
      </c>
    </row>
    <row r="1299" spans="1:19" ht="21.75" customHeight="1">
      <c r="A1299" s="63">
        <v>478</v>
      </c>
      <c r="B1299" s="132" t="s">
        <v>7133</v>
      </c>
      <c r="C1299" s="93" t="s">
        <v>2364</v>
      </c>
      <c r="D1299" s="93" t="s">
        <v>2678</v>
      </c>
      <c r="E1299" s="298" t="s">
        <v>4133</v>
      </c>
      <c r="F1299" s="574">
        <v>1</v>
      </c>
      <c r="G1299" s="377">
        <v>45.6</v>
      </c>
      <c r="H1299" s="797">
        <v>99210</v>
      </c>
      <c r="I1299" s="47">
        <v>85277.33</v>
      </c>
      <c r="J1299" s="68">
        <v>0</v>
      </c>
      <c r="K1299" s="242">
        <v>44197</v>
      </c>
      <c r="L1299" s="265" t="s">
        <v>7967</v>
      </c>
      <c r="M1299" s="101" t="s">
        <v>7984</v>
      </c>
      <c r="N1299" s="7" t="s">
        <v>4532</v>
      </c>
      <c r="O1299" s="57"/>
      <c r="P1299" s="162"/>
      <c r="Q1299" s="162"/>
      <c r="R1299" s="231"/>
      <c r="S1299" s="97">
        <v>11333</v>
      </c>
    </row>
    <row r="1300" spans="1:19" ht="21.75" customHeight="1">
      <c r="A1300" s="63">
        <v>479</v>
      </c>
      <c r="B1300" s="132" t="s">
        <v>7133</v>
      </c>
      <c r="C1300" s="143" t="s">
        <v>2680</v>
      </c>
      <c r="D1300" s="143" t="s">
        <v>2681</v>
      </c>
      <c r="E1300" s="298" t="s">
        <v>4133</v>
      </c>
      <c r="F1300" s="574">
        <v>1</v>
      </c>
      <c r="G1300" s="362">
        <v>47.6</v>
      </c>
      <c r="H1300" s="877">
        <v>78891</v>
      </c>
      <c r="I1300" s="50">
        <v>78891</v>
      </c>
      <c r="J1300" s="68">
        <v>0</v>
      </c>
      <c r="K1300" s="242">
        <v>44197</v>
      </c>
      <c r="L1300" s="265" t="s">
        <v>7967</v>
      </c>
      <c r="M1300" s="101" t="s">
        <v>7984</v>
      </c>
      <c r="N1300" s="7" t="s">
        <v>4586</v>
      </c>
      <c r="O1300" s="57"/>
      <c r="P1300" s="162"/>
      <c r="Q1300" s="162"/>
      <c r="R1300" s="227"/>
      <c r="S1300" s="97">
        <v>11371</v>
      </c>
    </row>
    <row r="1301" spans="1:19" ht="21.75" customHeight="1">
      <c r="A1301" s="63">
        <v>480</v>
      </c>
      <c r="B1301" s="132" t="s">
        <v>7133</v>
      </c>
      <c r="C1301" s="143" t="s">
        <v>2682</v>
      </c>
      <c r="D1301" s="143" t="s">
        <v>2681</v>
      </c>
      <c r="E1301" s="298" t="s">
        <v>4133</v>
      </c>
      <c r="F1301" s="574">
        <v>1</v>
      </c>
      <c r="G1301" s="362">
        <v>48</v>
      </c>
      <c r="H1301" s="877">
        <v>79554</v>
      </c>
      <c r="I1301" s="50">
        <v>79554</v>
      </c>
      <c r="J1301" s="68">
        <v>0</v>
      </c>
      <c r="K1301" s="242">
        <v>44197</v>
      </c>
      <c r="L1301" s="265" t="s">
        <v>7967</v>
      </c>
      <c r="M1301" s="101" t="s">
        <v>7984</v>
      </c>
      <c r="N1301" s="7" t="s">
        <v>4587</v>
      </c>
      <c r="O1301" s="57"/>
      <c r="P1301" s="162"/>
      <c r="Q1301" s="162"/>
      <c r="R1301" s="227"/>
      <c r="S1301" s="97">
        <v>11372</v>
      </c>
    </row>
    <row r="1302" spans="1:19" ht="21.75" customHeight="1">
      <c r="A1302" s="63">
        <v>481</v>
      </c>
      <c r="B1302" s="132" t="s">
        <v>7133</v>
      </c>
      <c r="C1302" s="143" t="s">
        <v>2683</v>
      </c>
      <c r="D1302" s="143" t="s">
        <v>2681</v>
      </c>
      <c r="E1302" s="298" t="s">
        <v>4133</v>
      </c>
      <c r="F1302" s="574">
        <v>1</v>
      </c>
      <c r="G1302" s="362">
        <v>33</v>
      </c>
      <c r="H1302" s="877">
        <v>64694</v>
      </c>
      <c r="I1302" s="50">
        <v>64694</v>
      </c>
      <c r="J1302" s="68">
        <v>0</v>
      </c>
      <c r="K1302" s="242">
        <v>44197</v>
      </c>
      <c r="L1302" s="265" t="s">
        <v>7967</v>
      </c>
      <c r="M1302" s="101" t="s">
        <v>7984</v>
      </c>
      <c r="N1302" s="7" t="s">
        <v>4588</v>
      </c>
      <c r="O1302" s="57"/>
      <c r="P1302" s="162"/>
      <c r="Q1302" s="162"/>
      <c r="R1302" s="227"/>
      <c r="S1302" s="97">
        <v>11373</v>
      </c>
    </row>
    <row r="1303" spans="1:19" ht="21.75" customHeight="1">
      <c r="A1303" s="63">
        <v>482</v>
      </c>
      <c r="B1303" s="132" t="s">
        <v>7133</v>
      </c>
      <c r="C1303" s="143" t="s">
        <v>2684</v>
      </c>
      <c r="D1303" s="143" t="s">
        <v>2685</v>
      </c>
      <c r="E1303" s="298" t="s">
        <v>4133</v>
      </c>
      <c r="F1303" s="574">
        <v>1</v>
      </c>
      <c r="G1303" s="362">
        <v>50.4</v>
      </c>
      <c r="H1303" s="877">
        <v>81934</v>
      </c>
      <c r="I1303" s="50">
        <v>81934</v>
      </c>
      <c r="J1303" s="68">
        <v>0</v>
      </c>
      <c r="K1303" s="242">
        <v>44197</v>
      </c>
      <c r="L1303" s="265" t="s">
        <v>7967</v>
      </c>
      <c r="M1303" s="101" t="s">
        <v>7984</v>
      </c>
      <c r="N1303" s="7" t="s">
        <v>4589</v>
      </c>
      <c r="O1303" s="57"/>
      <c r="P1303" s="162"/>
      <c r="Q1303" s="162"/>
      <c r="R1303" s="227"/>
      <c r="S1303" s="97">
        <v>11374</v>
      </c>
    </row>
    <row r="1304" spans="1:19" ht="21.75" customHeight="1">
      <c r="A1304" s="63">
        <v>483</v>
      </c>
      <c r="B1304" s="132" t="s">
        <v>7133</v>
      </c>
      <c r="C1304" s="143" t="s">
        <v>2680</v>
      </c>
      <c r="D1304" s="143" t="s">
        <v>2685</v>
      </c>
      <c r="E1304" s="298" t="s">
        <v>4133</v>
      </c>
      <c r="F1304" s="574">
        <v>1</v>
      </c>
      <c r="G1304" s="362">
        <v>29.7</v>
      </c>
      <c r="H1304" s="877">
        <v>48282</v>
      </c>
      <c r="I1304" s="50">
        <v>48282</v>
      </c>
      <c r="J1304" s="68">
        <v>0</v>
      </c>
      <c r="K1304" s="242">
        <v>44197</v>
      </c>
      <c r="L1304" s="265" t="s">
        <v>7967</v>
      </c>
      <c r="M1304" s="101" t="s">
        <v>7984</v>
      </c>
      <c r="N1304" s="7" t="s">
        <v>4590</v>
      </c>
      <c r="O1304" s="57"/>
      <c r="P1304" s="162"/>
      <c r="Q1304" s="162"/>
      <c r="R1304" s="227"/>
      <c r="S1304" s="97">
        <v>11375</v>
      </c>
    </row>
    <row r="1305" spans="1:19" ht="21.75" customHeight="1">
      <c r="A1305" s="63">
        <v>484</v>
      </c>
      <c r="B1305" s="132" t="s">
        <v>7133</v>
      </c>
      <c r="C1305" s="143" t="s">
        <v>2682</v>
      </c>
      <c r="D1305" s="143" t="s">
        <v>2685</v>
      </c>
      <c r="E1305" s="298" t="s">
        <v>4133</v>
      </c>
      <c r="F1305" s="574">
        <v>1</v>
      </c>
      <c r="G1305" s="362">
        <v>32.9</v>
      </c>
      <c r="H1305" s="877">
        <v>53485</v>
      </c>
      <c r="I1305" s="50">
        <v>53485</v>
      </c>
      <c r="J1305" s="68">
        <v>0</v>
      </c>
      <c r="K1305" s="242">
        <v>44197</v>
      </c>
      <c r="L1305" s="265" t="s">
        <v>7967</v>
      </c>
      <c r="M1305" s="101" t="s">
        <v>7984</v>
      </c>
      <c r="N1305" s="7" t="s">
        <v>4591</v>
      </c>
      <c r="O1305" s="57"/>
      <c r="P1305" s="162"/>
      <c r="Q1305" s="162"/>
      <c r="R1305" s="227"/>
      <c r="S1305" s="97">
        <v>11376</v>
      </c>
    </row>
    <row r="1306" spans="1:19" ht="21.75" customHeight="1">
      <c r="A1306" s="63">
        <v>485</v>
      </c>
      <c r="B1306" s="132" t="s">
        <v>7133</v>
      </c>
      <c r="C1306" s="143" t="s">
        <v>2684</v>
      </c>
      <c r="D1306" s="143" t="s">
        <v>2686</v>
      </c>
      <c r="E1306" s="298" t="s">
        <v>4133</v>
      </c>
      <c r="F1306" s="574">
        <v>1</v>
      </c>
      <c r="G1306" s="362">
        <v>67.3</v>
      </c>
      <c r="H1306" s="877">
        <v>106610</v>
      </c>
      <c r="I1306" s="50">
        <v>106610</v>
      </c>
      <c r="J1306" s="68">
        <v>0</v>
      </c>
      <c r="K1306" s="242">
        <v>44197</v>
      </c>
      <c r="L1306" s="265" t="s">
        <v>7967</v>
      </c>
      <c r="M1306" s="101" t="s">
        <v>7984</v>
      </c>
      <c r="N1306" s="7" t="s">
        <v>4592</v>
      </c>
      <c r="O1306" s="57"/>
      <c r="P1306" s="162"/>
      <c r="Q1306" s="162"/>
      <c r="R1306" s="227"/>
      <c r="S1306" s="97">
        <v>11377</v>
      </c>
    </row>
    <row r="1307" spans="1:19" ht="21.75" customHeight="1">
      <c r="A1307" s="63">
        <v>486</v>
      </c>
      <c r="B1307" s="132" t="s">
        <v>7133</v>
      </c>
      <c r="C1307" s="143" t="s">
        <v>2680</v>
      </c>
      <c r="D1307" s="143" t="s">
        <v>2686</v>
      </c>
      <c r="E1307" s="298" t="s">
        <v>4133</v>
      </c>
      <c r="F1307" s="574">
        <v>1</v>
      </c>
      <c r="G1307" s="362">
        <v>42</v>
      </c>
      <c r="H1307" s="877">
        <v>66532</v>
      </c>
      <c r="I1307" s="50">
        <v>66532</v>
      </c>
      <c r="J1307" s="68">
        <v>0</v>
      </c>
      <c r="K1307" s="242">
        <v>44197</v>
      </c>
      <c r="L1307" s="265" t="s">
        <v>7967</v>
      </c>
      <c r="M1307" s="101" t="s">
        <v>7984</v>
      </c>
      <c r="N1307" s="7" t="s">
        <v>4591</v>
      </c>
      <c r="O1307" s="57"/>
      <c r="P1307" s="162"/>
      <c r="Q1307" s="162"/>
      <c r="R1307" s="227"/>
      <c r="S1307" s="97">
        <v>11378</v>
      </c>
    </row>
    <row r="1308" spans="1:19" ht="21.75" customHeight="1">
      <c r="A1308" s="63">
        <v>487</v>
      </c>
      <c r="B1308" s="132" t="s">
        <v>7133</v>
      </c>
      <c r="C1308" s="143" t="s">
        <v>2687</v>
      </c>
      <c r="D1308" s="143" t="s">
        <v>2688</v>
      </c>
      <c r="E1308" s="298" t="s">
        <v>4133</v>
      </c>
      <c r="F1308" s="574">
        <v>1</v>
      </c>
      <c r="G1308" s="362">
        <v>52.1</v>
      </c>
      <c r="H1308" s="877">
        <v>88471</v>
      </c>
      <c r="I1308" s="50">
        <v>88471</v>
      </c>
      <c r="J1308" s="68">
        <v>0</v>
      </c>
      <c r="K1308" s="242">
        <v>44197</v>
      </c>
      <c r="L1308" s="265" t="s">
        <v>7967</v>
      </c>
      <c r="M1308" s="101" t="s">
        <v>7984</v>
      </c>
      <c r="N1308" s="7" t="s">
        <v>4593</v>
      </c>
      <c r="O1308" s="57"/>
      <c r="P1308" s="162"/>
      <c r="Q1308" s="162"/>
      <c r="R1308" s="227"/>
      <c r="S1308" s="97">
        <v>11379</v>
      </c>
    </row>
    <row r="1309" spans="1:19" ht="21.75" customHeight="1">
      <c r="A1309" s="63">
        <v>488</v>
      </c>
      <c r="B1309" s="132" t="s">
        <v>7133</v>
      </c>
      <c r="C1309" s="143" t="s">
        <v>2680</v>
      </c>
      <c r="D1309" s="143" t="s">
        <v>2688</v>
      </c>
      <c r="E1309" s="298" t="s">
        <v>4133</v>
      </c>
      <c r="F1309" s="574">
        <v>1</v>
      </c>
      <c r="G1309" s="362">
        <v>52.5</v>
      </c>
      <c r="H1309" s="877">
        <v>89151</v>
      </c>
      <c r="I1309" s="50">
        <v>89151</v>
      </c>
      <c r="J1309" s="68">
        <v>0</v>
      </c>
      <c r="K1309" s="242">
        <v>44197</v>
      </c>
      <c r="L1309" s="265" t="s">
        <v>7967</v>
      </c>
      <c r="M1309" s="101" t="s">
        <v>7984</v>
      </c>
      <c r="N1309" s="7" t="s">
        <v>4594</v>
      </c>
      <c r="O1309" s="57"/>
      <c r="P1309" s="162"/>
      <c r="Q1309" s="162"/>
      <c r="R1309" s="227"/>
      <c r="S1309" s="97">
        <v>11381</v>
      </c>
    </row>
    <row r="1310" spans="1:19" ht="21.75" customHeight="1">
      <c r="A1310" s="63">
        <v>489</v>
      </c>
      <c r="B1310" s="132" t="s">
        <v>7133</v>
      </c>
      <c r="C1310" s="143" t="s">
        <v>2684</v>
      </c>
      <c r="D1310" s="143" t="s">
        <v>2689</v>
      </c>
      <c r="E1310" s="298" t="s">
        <v>4133</v>
      </c>
      <c r="F1310" s="574">
        <v>1</v>
      </c>
      <c r="G1310" s="362">
        <v>49.6</v>
      </c>
      <c r="H1310" s="877">
        <v>80584</v>
      </c>
      <c r="I1310" s="50">
        <v>80584</v>
      </c>
      <c r="J1310" s="68">
        <v>0</v>
      </c>
      <c r="K1310" s="242">
        <v>44197</v>
      </c>
      <c r="L1310" s="265" t="s">
        <v>7967</v>
      </c>
      <c r="M1310" s="101" t="s">
        <v>7984</v>
      </c>
      <c r="N1310" s="7" t="s">
        <v>4595</v>
      </c>
      <c r="O1310" s="57"/>
      <c r="P1310" s="162"/>
      <c r="Q1310" s="162"/>
      <c r="R1310" s="227"/>
      <c r="S1310" s="97">
        <v>11382</v>
      </c>
    </row>
    <row r="1311" spans="1:19" ht="21.75" customHeight="1">
      <c r="A1311" s="63">
        <v>490</v>
      </c>
      <c r="B1311" s="132" t="s">
        <v>7133</v>
      </c>
      <c r="C1311" s="143" t="s">
        <v>2680</v>
      </c>
      <c r="D1311" s="143" t="s">
        <v>2689</v>
      </c>
      <c r="E1311" s="298" t="s">
        <v>4133</v>
      </c>
      <c r="F1311" s="574">
        <v>1</v>
      </c>
      <c r="G1311" s="362">
        <v>49.1</v>
      </c>
      <c r="H1311" s="877">
        <v>79772</v>
      </c>
      <c r="I1311" s="50">
        <v>79772</v>
      </c>
      <c r="J1311" s="68">
        <v>0</v>
      </c>
      <c r="K1311" s="242">
        <v>44197</v>
      </c>
      <c r="L1311" s="265" t="s">
        <v>7967</v>
      </c>
      <c r="M1311" s="101" t="s">
        <v>7984</v>
      </c>
      <c r="N1311" s="7" t="s">
        <v>4591</v>
      </c>
      <c r="O1311" s="57"/>
      <c r="P1311" s="162"/>
      <c r="Q1311" s="162"/>
      <c r="R1311" s="227"/>
      <c r="S1311" s="97">
        <v>11383</v>
      </c>
    </row>
    <row r="1312" spans="1:19" ht="21.75" customHeight="1">
      <c r="A1312" s="63">
        <v>491</v>
      </c>
      <c r="B1312" s="132" t="s">
        <v>7133</v>
      </c>
      <c r="C1312" s="143" t="s">
        <v>2682</v>
      </c>
      <c r="D1312" s="143" t="s">
        <v>2689</v>
      </c>
      <c r="E1312" s="298" t="s">
        <v>4133</v>
      </c>
      <c r="F1312" s="574">
        <v>1</v>
      </c>
      <c r="G1312" s="362">
        <v>70.599999999999994</v>
      </c>
      <c r="H1312" s="877">
        <v>114703</v>
      </c>
      <c r="I1312" s="50">
        <v>114703</v>
      </c>
      <c r="J1312" s="68">
        <v>0</v>
      </c>
      <c r="K1312" s="242">
        <v>44197</v>
      </c>
      <c r="L1312" s="265" t="s">
        <v>7967</v>
      </c>
      <c r="M1312" s="101" t="s">
        <v>7984</v>
      </c>
      <c r="N1312" s="7" t="s">
        <v>4596</v>
      </c>
      <c r="O1312" s="57"/>
      <c r="P1312" s="162"/>
      <c r="Q1312" s="162"/>
      <c r="R1312" s="227"/>
      <c r="S1312" s="97">
        <v>11384</v>
      </c>
    </row>
    <row r="1313" spans="1:19" ht="21.75" customHeight="1">
      <c r="A1313" s="63">
        <v>492</v>
      </c>
      <c r="B1313" s="132" t="s">
        <v>7133</v>
      </c>
      <c r="C1313" s="143" t="s">
        <v>2687</v>
      </c>
      <c r="D1313" s="143" t="s">
        <v>2690</v>
      </c>
      <c r="E1313" s="298" t="s">
        <v>4133</v>
      </c>
      <c r="F1313" s="574">
        <v>1</v>
      </c>
      <c r="G1313" s="362">
        <v>35.200000000000003</v>
      </c>
      <c r="H1313" s="877">
        <v>52438</v>
      </c>
      <c r="I1313" s="50">
        <v>52438</v>
      </c>
      <c r="J1313" s="68">
        <v>0</v>
      </c>
      <c r="K1313" s="242">
        <v>44197</v>
      </c>
      <c r="L1313" s="265" t="s">
        <v>7967</v>
      </c>
      <c r="M1313" s="101" t="s">
        <v>7984</v>
      </c>
      <c r="N1313" s="7" t="s">
        <v>4597</v>
      </c>
      <c r="O1313" s="57"/>
      <c r="P1313" s="162"/>
      <c r="Q1313" s="162"/>
      <c r="R1313" s="227"/>
      <c r="S1313" s="97">
        <v>11385</v>
      </c>
    </row>
    <row r="1314" spans="1:19" ht="21.75" customHeight="1">
      <c r="A1314" s="63">
        <v>493</v>
      </c>
      <c r="B1314" s="132" t="s">
        <v>7133</v>
      </c>
      <c r="C1314" s="143" t="s">
        <v>2684</v>
      </c>
      <c r="D1314" s="143" t="s">
        <v>2690</v>
      </c>
      <c r="E1314" s="298" t="s">
        <v>4133</v>
      </c>
      <c r="F1314" s="574">
        <v>1</v>
      </c>
      <c r="G1314" s="362">
        <v>43.2</v>
      </c>
      <c r="H1314" s="877">
        <v>64356</v>
      </c>
      <c r="I1314" s="50">
        <v>64356</v>
      </c>
      <c r="J1314" s="44">
        <v>731028.49</v>
      </c>
      <c r="K1314" s="242">
        <v>44197</v>
      </c>
      <c r="L1314" s="265" t="s">
        <v>7967</v>
      </c>
      <c r="M1314" s="101" t="s">
        <v>7984</v>
      </c>
      <c r="N1314" s="7" t="s">
        <v>4599</v>
      </c>
      <c r="O1314" s="57"/>
      <c r="P1314" s="162"/>
      <c r="Q1314" s="4069"/>
      <c r="R1314" s="227"/>
      <c r="S1314" s="97">
        <v>11386</v>
      </c>
    </row>
    <row r="1315" spans="1:19" ht="21.75" customHeight="1">
      <c r="A1315" s="63">
        <v>494</v>
      </c>
      <c r="B1315" s="132" t="s">
        <v>7133</v>
      </c>
      <c r="C1315" s="143" t="s">
        <v>2680</v>
      </c>
      <c r="D1315" s="143" t="s">
        <v>2690</v>
      </c>
      <c r="E1315" s="298" t="s">
        <v>4133</v>
      </c>
      <c r="F1315" s="574">
        <v>1</v>
      </c>
      <c r="G1315" s="362">
        <v>69.599999999999994</v>
      </c>
      <c r="H1315" s="877">
        <v>103684</v>
      </c>
      <c r="I1315" s="50">
        <v>103684</v>
      </c>
      <c r="J1315" s="68">
        <v>0</v>
      </c>
      <c r="K1315" s="242">
        <v>44197</v>
      </c>
      <c r="L1315" s="265" t="s">
        <v>7967</v>
      </c>
      <c r="M1315" s="101" t="s">
        <v>7984</v>
      </c>
      <c r="N1315" s="7" t="s">
        <v>4600</v>
      </c>
      <c r="O1315" s="57" t="s">
        <v>12878</v>
      </c>
      <c r="P1315" s="162"/>
      <c r="Q1315" s="162"/>
      <c r="R1315" s="227"/>
      <c r="S1315" s="97">
        <v>11387</v>
      </c>
    </row>
    <row r="1316" spans="1:19" ht="21.75" customHeight="1">
      <c r="A1316" s="63">
        <v>495</v>
      </c>
      <c r="B1316" s="132" t="s">
        <v>7133</v>
      </c>
      <c r="C1316" s="143" t="s">
        <v>2682</v>
      </c>
      <c r="D1316" s="143" t="s">
        <v>2690</v>
      </c>
      <c r="E1316" s="298" t="s">
        <v>4133</v>
      </c>
      <c r="F1316" s="574">
        <v>1</v>
      </c>
      <c r="G1316" s="362">
        <v>54.5</v>
      </c>
      <c r="H1316" s="877">
        <v>81191</v>
      </c>
      <c r="I1316" s="50">
        <v>81191</v>
      </c>
      <c r="J1316" s="68">
        <v>0</v>
      </c>
      <c r="K1316" s="242">
        <v>44197</v>
      </c>
      <c r="L1316" s="265" t="s">
        <v>7967</v>
      </c>
      <c r="M1316" s="101" t="s">
        <v>7984</v>
      </c>
      <c r="N1316" s="7" t="s">
        <v>4601</v>
      </c>
      <c r="O1316" s="57"/>
      <c r="P1316" s="162"/>
      <c r="Q1316" s="162"/>
      <c r="R1316" s="227"/>
      <c r="S1316" s="97">
        <v>11383</v>
      </c>
    </row>
    <row r="1317" spans="1:19" ht="21.75" customHeight="1">
      <c r="A1317" s="63">
        <v>496</v>
      </c>
      <c r="B1317" s="132" t="s">
        <v>7133</v>
      </c>
      <c r="C1317" s="143" t="s">
        <v>2684</v>
      </c>
      <c r="D1317" s="143" t="s">
        <v>2692</v>
      </c>
      <c r="E1317" s="298" t="s">
        <v>4133</v>
      </c>
      <c r="F1317" s="574">
        <v>1</v>
      </c>
      <c r="G1317" s="362">
        <v>46</v>
      </c>
      <c r="H1317" s="877">
        <v>91457</v>
      </c>
      <c r="I1317" s="50">
        <v>60056</v>
      </c>
      <c r="J1317" s="68">
        <v>0</v>
      </c>
      <c r="K1317" s="242">
        <v>44197</v>
      </c>
      <c r="L1317" s="265" t="s">
        <v>7967</v>
      </c>
      <c r="M1317" s="101" t="s">
        <v>7984</v>
      </c>
      <c r="N1317" s="7" t="s">
        <v>4591</v>
      </c>
      <c r="O1317" s="57"/>
      <c r="P1317" s="162"/>
      <c r="Q1317" s="162"/>
      <c r="R1317" s="227"/>
      <c r="S1317" s="97">
        <v>11390</v>
      </c>
    </row>
    <row r="1318" spans="1:19" ht="21.75" customHeight="1">
      <c r="A1318" s="63">
        <v>497</v>
      </c>
      <c r="B1318" s="132" t="s">
        <v>7133</v>
      </c>
      <c r="C1318" s="143" t="s">
        <v>2693</v>
      </c>
      <c r="D1318" s="143" t="s">
        <v>2694</v>
      </c>
      <c r="E1318" s="298" t="s">
        <v>4133</v>
      </c>
      <c r="F1318" s="574">
        <v>1</v>
      </c>
      <c r="G1318" s="362">
        <v>65.400000000000006</v>
      </c>
      <c r="H1318" s="877">
        <v>81397</v>
      </c>
      <c r="I1318" s="50">
        <v>56707</v>
      </c>
      <c r="J1318" s="68">
        <v>0</v>
      </c>
      <c r="K1318" s="242">
        <v>44197</v>
      </c>
      <c r="L1318" s="265" t="s">
        <v>7967</v>
      </c>
      <c r="M1318" s="101" t="s">
        <v>7984</v>
      </c>
      <c r="N1318" s="7" t="s">
        <v>6085</v>
      </c>
      <c r="O1318" s="57"/>
      <c r="P1318" s="162"/>
      <c r="Q1318" s="162"/>
      <c r="R1318" s="227"/>
      <c r="S1318" s="97">
        <v>11391</v>
      </c>
    </row>
    <row r="1319" spans="1:19" ht="21.75" customHeight="1">
      <c r="A1319" s="63">
        <v>498</v>
      </c>
      <c r="B1319" s="132" t="s">
        <v>7133</v>
      </c>
      <c r="C1319" s="143" t="s">
        <v>2684</v>
      </c>
      <c r="D1319" s="143" t="s">
        <v>2695</v>
      </c>
      <c r="E1319" s="298" t="s">
        <v>4133</v>
      </c>
      <c r="F1319" s="574">
        <v>1</v>
      </c>
      <c r="G1319" s="362">
        <v>39</v>
      </c>
      <c r="H1319" s="877">
        <v>91963</v>
      </c>
      <c r="I1319" s="50">
        <v>49353</v>
      </c>
      <c r="J1319" s="68">
        <v>0</v>
      </c>
      <c r="K1319" s="242">
        <v>44197</v>
      </c>
      <c r="L1319" s="265" t="s">
        <v>7967</v>
      </c>
      <c r="M1319" s="101" t="s">
        <v>7984</v>
      </c>
      <c r="N1319" s="7" t="s">
        <v>4602</v>
      </c>
      <c r="O1319" s="57"/>
      <c r="P1319" s="162"/>
      <c r="Q1319" s="162"/>
      <c r="R1319" s="227"/>
      <c r="S1319" s="97">
        <v>11392</v>
      </c>
    </row>
    <row r="1320" spans="1:19" ht="21.75" customHeight="1">
      <c r="A1320" s="63">
        <v>499</v>
      </c>
      <c r="B1320" s="132" t="s">
        <v>7133</v>
      </c>
      <c r="C1320" s="143" t="s">
        <v>2687</v>
      </c>
      <c r="D1320" s="143" t="s">
        <v>2696</v>
      </c>
      <c r="E1320" s="298" t="s">
        <v>4133</v>
      </c>
      <c r="F1320" s="574">
        <v>1</v>
      </c>
      <c r="G1320" s="362">
        <v>44</v>
      </c>
      <c r="H1320" s="877">
        <v>89328</v>
      </c>
      <c r="I1320" s="50">
        <v>50266</v>
      </c>
      <c r="J1320" s="68">
        <v>0</v>
      </c>
      <c r="K1320" s="242">
        <v>44197</v>
      </c>
      <c r="L1320" s="265" t="s">
        <v>7967</v>
      </c>
      <c r="M1320" s="101" t="s">
        <v>7984</v>
      </c>
      <c r="N1320" s="7" t="s">
        <v>4603</v>
      </c>
      <c r="O1320" s="57"/>
      <c r="P1320" s="162"/>
      <c r="Q1320" s="162"/>
      <c r="R1320" s="227"/>
      <c r="S1320" s="97">
        <v>11393</v>
      </c>
    </row>
    <row r="1321" spans="1:19" s="2700" customFormat="1" ht="21.75" customHeight="1">
      <c r="A1321" s="2684">
        <v>500</v>
      </c>
      <c r="B1321" s="2685" t="s">
        <v>7133</v>
      </c>
      <c r="C1321" s="2686" t="s">
        <v>2687</v>
      </c>
      <c r="D1321" s="2686" t="s">
        <v>2697</v>
      </c>
      <c r="E1321" s="2687" t="s">
        <v>4133</v>
      </c>
      <c r="F1321" s="2688">
        <v>1</v>
      </c>
      <c r="G1321" s="2703">
        <v>45</v>
      </c>
      <c r="H1321" s="2704">
        <v>98984</v>
      </c>
      <c r="I1321" s="2705">
        <v>53122</v>
      </c>
      <c r="J1321" s="2692">
        <v>0</v>
      </c>
      <c r="K1321" s="2693">
        <v>44197</v>
      </c>
      <c r="L1321" s="2706" t="s">
        <v>7967</v>
      </c>
      <c r="M1321" s="2695" t="s">
        <v>7984</v>
      </c>
      <c r="N1321" s="2696" t="s">
        <v>4591</v>
      </c>
      <c r="O1321" s="2685" t="s">
        <v>9004</v>
      </c>
      <c r="P1321" s="2697" t="s">
        <v>14128</v>
      </c>
      <c r="Q1321" s="2697"/>
      <c r="R1321" s="2707"/>
      <c r="S1321" s="2699">
        <v>11394</v>
      </c>
    </row>
    <row r="1322" spans="1:19" ht="21.75" customHeight="1">
      <c r="A1322" s="63">
        <v>501</v>
      </c>
      <c r="B1322" s="132" t="s">
        <v>7133</v>
      </c>
      <c r="C1322" s="143" t="s">
        <v>2684</v>
      </c>
      <c r="D1322" s="143" t="s">
        <v>2698</v>
      </c>
      <c r="E1322" s="298" t="s">
        <v>4133</v>
      </c>
      <c r="F1322" s="574">
        <v>1</v>
      </c>
      <c r="G1322" s="362">
        <v>46</v>
      </c>
      <c r="H1322" s="877">
        <v>96136</v>
      </c>
      <c r="I1322" s="50">
        <v>68897</v>
      </c>
      <c r="J1322" s="68">
        <v>0</v>
      </c>
      <c r="K1322" s="242">
        <v>44197</v>
      </c>
      <c r="L1322" s="265" t="s">
        <v>7967</v>
      </c>
      <c r="M1322" s="101" t="s">
        <v>7984</v>
      </c>
      <c r="N1322" s="7" t="s">
        <v>4591</v>
      </c>
      <c r="O1322" s="57"/>
      <c r="P1322" s="162"/>
      <c r="Q1322" s="162"/>
      <c r="R1322" s="227"/>
      <c r="S1322" s="97">
        <v>11395</v>
      </c>
    </row>
    <row r="1323" spans="1:19" ht="21.75" customHeight="1">
      <c r="A1323" s="63">
        <v>502</v>
      </c>
      <c r="B1323" s="132" t="s">
        <v>7133</v>
      </c>
      <c r="C1323" s="172" t="s">
        <v>2366</v>
      </c>
      <c r="D1323" s="93" t="s">
        <v>2699</v>
      </c>
      <c r="E1323" s="298" t="s">
        <v>4133</v>
      </c>
      <c r="F1323" s="574">
        <v>1</v>
      </c>
      <c r="G1323" s="377">
        <v>140</v>
      </c>
      <c r="H1323" s="797">
        <v>714285</v>
      </c>
      <c r="I1323" s="47">
        <v>62854</v>
      </c>
      <c r="J1323" s="68">
        <v>0</v>
      </c>
      <c r="K1323" s="242">
        <v>44197</v>
      </c>
      <c r="L1323" s="265" t="s">
        <v>7967</v>
      </c>
      <c r="M1323" s="101" t="s">
        <v>7984</v>
      </c>
      <c r="N1323" s="7" t="s">
        <v>4604</v>
      </c>
      <c r="O1323" s="57"/>
      <c r="P1323" s="162"/>
      <c r="Q1323" s="162"/>
      <c r="R1323" s="231"/>
      <c r="S1323" s="97">
        <v>952108511000276</v>
      </c>
    </row>
    <row r="1324" spans="1:19" ht="21.75" customHeight="1">
      <c r="A1324" s="63">
        <v>503</v>
      </c>
      <c r="B1324" s="132" t="s">
        <v>7133</v>
      </c>
      <c r="C1324" s="172" t="s">
        <v>2691</v>
      </c>
      <c r="D1324" s="93" t="s">
        <v>2700</v>
      </c>
      <c r="E1324" s="298" t="s">
        <v>4133</v>
      </c>
      <c r="F1324" s="574">
        <v>1</v>
      </c>
      <c r="G1324" s="377">
        <v>69.2</v>
      </c>
      <c r="H1324" s="797">
        <v>90640</v>
      </c>
      <c r="I1324" s="47">
        <v>7250</v>
      </c>
      <c r="J1324" s="68">
        <v>0</v>
      </c>
      <c r="K1324" s="242">
        <v>44197</v>
      </c>
      <c r="L1324" s="265" t="s">
        <v>7967</v>
      </c>
      <c r="M1324" s="101" t="s">
        <v>7984</v>
      </c>
      <c r="N1324" s="7" t="s">
        <v>4605</v>
      </c>
      <c r="O1324" s="57"/>
      <c r="P1324" s="162"/>
      <c r="Q1324" s="162"/>
      <c r="R1324" s="231"/>
      <c r="S1324" s="97">
        <v>952108511000277</v>
      </c>
    </row>
    <row r="1325" spans="1:19" ht="21.75" customHeight="1">
      <c r="A1325" s="63">
        <v>504</v>
      </c>
      <c r="B1325" s="132" t="s">
        <v>7133</v>
      </c>
      <c r="C1325" s="172" t="s">
        <v>2701</v>
      </c>
      <c r="D1325" s="93" t="s">
        <v>2700</v>
      </c>
      <c r="E1325" s="298" t="s">
        <v>4133</v>
      </c>
      <c r="F1325" s="574">
        <v>1</v>
      </c>
      <c r="G1325" s="377">
        <v>69.2</v>
      </c>
      <c r="H1325" s="797">
        <v>90640</v>
      </c>
      <c r="I1325" s="47">
        <v>7250</v>
      </c>
      <c r="J1325" s="68">
        <v>0</v>
      </c>
      <c r="K1325" s="242">
        <v>44197</v>
      </c>
      <c r="L1325" s="265" t="s">
        <v>7967</v>
      </c>
      <c r="M1325" s="101" t="s">
        <v>7984</v>
      </c>
      <c r="N1325" s="7" t="s">
        <v>4606</v>
      </c>
      <c r="O1325" s="57"/>
      <c r="P1325" s="162"/>
      <c r="Q1325" s="162"/>
      <c r="R1325" s="231"/>
      <c r="S1325" s="97">
        <v>952108511000278</v>
      </c>
    </row>
    <row r="1326" spans="1:19" ht="21.75" customHeight="1">
      <c r="A1326" s="63">
        <v>505</v>
      </c>
      <c r="B1326" s="132" t="s">
        <v>7133</v>
      </c>
      <c r="C1326" s="172" t="s">
        <v>2691</v>
      </c>
      <c r="D1326" s="93" t="s">
        <v>2702</v>
      </c>
      <c r="E1326" s="298" t="s">
        <v>4133</v>
      </c>
      <c r="F1326" s="574">
        <v>1</v>
      </c>
      <c r="G1326" s="377">
        <v>36.799999999999997</v>
      </c>
      <c r="H1326" s="797">
        <v>69735</v>
      </c>
      <c r="I1326" s="47">
        <v>16734</v>
      </c>
      <c r="J1326" s="68">
        <v>0</v>
      </c>
      <c r="K1326" s="242">
        <v>44197</v>
      </c>
      <c r="L1326" s="265" t="s">
        <v>7967</v>
      </c>
      <c r="M1326" s="101" t="s">
        <v>7984</v>
      </c>
      <c r="N1326" s="7" t="s">
        <v>4607</v>
      </c>
      <c r="O1326" s="57"/>
      <c r="P1326" s="162"/>
      <c r="Q1326" s="162"/>
      <c r="R1326" s="231"/>
      <c r="S1326" s="97">
        <v>952108511000279</v>
      </c>
    </row>
    <row r="1327" spans="1:19" ht="21.75" customHeight="1">
      <c r="A1327" s="63">
        <v>506</v>
      </c>
      <c r="B1327" s="132" t="s">
        <v>7133</v>
      </c>
      <c r="C1327" s="172" t="s">
        <v>2691</v>
      </c>
      <c r="D1327" s="93" t="s">
        <v>2703</v>
      </c>
      <c r="E1327" s="298" t="s">
        <v>4133</v>
      </c>
      <c r="F1327" s="574">
        <v>1</v>
      </c>
      <c r="G1327" s="377">
        <v>41.5</v>
      </c>
      <c r="H1327" s="797">
        <v>71581</v>
      </c>
      <c r="I1327" s="47">
        <v>47240</v>
      </c>
      <c r="J1327" s="68">
        <v>0</v>
      </c>
      <c r="K1327" s="242">
        <v>44197</v>
      </c>
      <c r="L1327" s="265" t="s">
        <v>7967</v>
      </c>
      <c r="M1327" s="101" t="s">
        <v>7984</v>
      </c>
      <c r="N1327" s="7" t="s">
        <v>4608</v>
      </c>
      <c r="O1327" s="57"/>
      <c r="P1327" s="162"/>
      <c r="Q1327" s="162"/>
      <c r="R1327" s="231"/>
      <c r="S1327" s="97">
        <v>952108511000280</v>
      </c>
    </row>
    <row r="1328" spans="1:19" ht="21.75" customHeight="1">
      <c r="A1328" s="63">
        <v>507</v>
      </c>
      <c r="B1328" s="132" t="s">
        <v>7133</v>
      </c>
      <c r="C1328" s="172" t="s">
        <v>2691</v>
      </c>
      <c r="D1328" s="93" t="s">
        <v>2704</v>
      </c>
      <c r="E1328" s="298" t="s">
        <v>4133</v>
      </c>
      <c r="F1328" s="574">
        <v>1</v>
      </c>
      <c r="G1328" s="377">
        <v>68</v>
      </c>
      <c r="H1328" s="797">
        <v>130939</v>
      </c>
      <c r="I1328" s="47">
        <v>94384</v>
      </c>
      <c r="J1328" s="68">
        <v>0</v>
      </c>
      <c r="K1328" s="242">
        <v>44197</v>
      </c>
      <c r="L1328" s="265" t="s">
        <v>7967</v>
      </c>
      <c r="M1328" s="101" t="s">
        <v>7984</v>
      </c>
      <c r="N1328" s="7" t="s">
        <v>4500</v>
      </c>
      <c r="O1328" s="57"/>
      <c r="P1328" s="162"/>
      <c r="Q1328" s="162"/>
      <c r="R1328" s="231"/>
      <c r="S1328" s="97">
        <v>952108511000282</v>
      </c>
    </row>
    <row r="1329" spans="1:19" ht="21.75" customHeight="1">
      <c r="A1329" s="63">
        <v>508</v>
      </c>
      <c r="B1329" s="132" t="s">
        <v>7133</v>
      </c>
      <c r="C1329" s="172" t="s">
        <v>2701</v>
      </c>
      <c r="D1329" s="93" t="s">
        <v>2704</v>
      </c>
      <c r="E1329" s="298" t="s">
        <v>4133</v>
      </c>
      <c r="F1329" s="574">
        <v>1</v>
      </c>
      <c r="G1329" s="377">
        <v>68</v>
      </c>
      <c r="H1329" s="797">
        <v>130939</v>
      </c>
      <c r="I1329" s="47">
        <v>94384</v>
      </c>
      <c r="J1329" s="68">
        <v>0</v>
      </c>
      <c r="K1329" s="242">
        <v>44197</v>
      </c>
      <c r="L1329" s="265" t="s">
        <v>7967</v>
      </c>
      <c r="M1329" s="101" t="s">
        <v>7984</v>
      </c>
      <c r="N1329" s="7" t="s">
        <v>4609</v>
      </c>
      <c r="O1329" s="57"/>
      <c r="P1329" s="162"/>
      <c r="Q1329" s="162"/>
      <c r="R1329" s="231"/>
      <c r="S1329" s="97">
        <v>952108511000283</v>
      </c>
    </row>
    <row r="1330" spans="1:19" ht="21.75" customHeight="1">
      <c r="A1330" s="63">
        <v>509</v>
      </c>
      <c r="B1330" s="132" t="s">
        <v>7133</v>
      </c>
      <c r="C1330" s="172" t="s">
        <v>2705</v>
      </c>
      <c r="D1330" s="93" t="s">
        <v>2706</v>
      </c>
      <c r="E1330" s="298" t="s">
        <v>4133</v>
      </c>
      <c r="F1330" s="574">
        <v>1</v>
      </c>
      <c r="G1330" s="377">
        <v>24</v>
      </c>
      <c r="H1330" s="797">
        <v>5500</v>
      </c>
      <c r="I1330" s="47">
        <v>3960</v>
      </c>
      <c r="J1330" s="68">
        <v>0</v>
      </c>
      <c r="K1330" s="242">
        <v>44197</v>
      </c>
      <c r="L1330" s="265" t="s">
        <v>7967</v>
      </c>
      <c r="M1330" s="101" t="s">
        <v>7984</v>
      </c>
      <c r="N1330" s="7" t="s">
        <v>4610</v>
      </c>
      <c r="O1330" s="57"/>
      <c r="P1330" s="162"/>
      <c r="Q1330" s="162"/>
      <c r="R1330" s="231"/>
      <c r="S1330" s="97">
        <v>952108511000285</v>
      </c>
    </row>
    <row r="1331" spans="1:19" ht="21.75" customHeight="1">
      <c r="A1331" s="63">
        <v>510</v>
      </c>
      <c r="B1331" s="132" t="s">
        <v>7133</v>
      </c>
      <c r="C1331" s="172" t="s">
        <v>2701</v>
      </c>
      <c r="D1331" s="93" t="s">
        <v>2707</v>
      </c>
      <c r="E1331" s="7" t="s">
        <v>4611</v>
      </c>
      <c r="F1331" s="574">
        <v>1</v>
      </c>
      <c r="G1331" s="377">
        <v>34</v>
      </c>
      <c r="H1331" s="797">
        <v>67339</v>
      </c>
      <c r="I1331" s="47">
        <v>44434</v>
      </c>
      <c r="J1331" s="44">
        <v>360428.43</v>
      </c>
      <c r="K1331" s="242">
        <v>44197</v>
      </c>
      <c r="L1331" s="265" t="s">
        <v>7967</v>
      </c>
      <c r="M1331" s="101" t="s">
        <v>7984</v>
      </c>
      <c r="N1331" s="7" t="s">
        <v>4612</v>
      </c>
      <c r="O1331" s="57"/>
      <c r="P1331" s="162"/>
      <c r="Q1331" s="4063"/>
      <c r="R1331" s="231"/>
      <c r="S1331" s="97">
        <v>952108511000288</v>
      </c>
    </row>
    <row r="1332" spans="1:19" ht="21.75" customHeight="1">
      <c r="A1332" s="63">
        <v>511</v>
      </c>
      <c r="B1332" s="132" t="s">
        <v>7133</v>
      </c>
      <c r="C1332" s="172" t="s">
        <v>2701</v>
      </c>
      <c r="D1332" s="93" t="s">
        <v>2708</v>
      </c>
      <c r="E1332" s="298" t="s">
        <v>4133</v>
      </c>
      <c r="F1332" s="574">
        <v>1</v>
      </c>
      <c r="G1332" s="377">
        <v>76</v>
      </c>
      <c r="H1332" s="797">
        <v>83508</v>
      </c>
      <c r="I1332" s="47">
        <v>51785</v>
      </c>
      <c r="J1332" s="68">
        <v>0</v>
      </c>
      <c r="K1332" s="242">
        <v>44197</v>
      </c>
      <c r="L1332" s="265" t="s">
        <v>7967</v>
      </c>
      <c r="M1332" s="101" t="s">
        <v>7984</v>
      </c>
      <c r="N1332" s="7" t="s">
        <v>4613</v>
      </c>
      <c r="O1332" s="57"/>
      <c r="P1332" s="162"/>
      <c r="Q1332" s="162"/>
      <c r="R1332" s="231"/>
      <c r="S1332" s="97">
        <v>952108511000287</v>
      </c>
    </row>
    <row r="1333" spans="1:19" ht="21.75" customHeight="1">
      <c r="A1333" s="63">
        <v>512</v>
      </c>
      <c r="B1333" s="132" t="s">
        <v>7133</v>
      </c>
      <c r="C1333" s="172" t="s">
        <v>2701</v>
      </c>
      <c r="D1333" s="93" t="s">
        <v>2709</v>
      </c>
      <c r="E1333" s="298" t="s">
        <v>4133</v>
      </c>
      <c r="F1333" s="574">
        <v>1</v>
      </c>
      <c r="G1333" s="377">
        <v>41.2</v>
      </c>
      <c r="H1333" s="797">
        <v>61088</v>
      </c>
      <c r="I1333" s="47">
        <v>40299</v>
      </c>
      <c r="J1333" s="68">
        <v>0</v>
      </c>
      <c r="K1333" s="242">
        <v>44197</v>
      </c>
      <c r="L1333" s="265" t="s">
        <v>7967</v>
      </c>
      <c r="M1333" s="101" t="s">
        <v>7984</v>
      </c>
      <c r="N1333" s="7" t="s">
        <v>4614</v>
      </c>
      <c r="O1333" s="57"/>
      <c r="P1333" s="162"/>
      <c r="Q1333" s="162"/>
      <c r="R1333" s="231"/>
      <c r="S1333" s="97">
        <v>952108511000289</v>
      </c>
    </row>
    <row r="1334" spans="1:19" ht="21.75" customHeight="1">
      <c r="A1334" s="63">
        <v>513</v>
      </c>
      <c r="B1334" s="132" t="s">
        <v>7133</v>
      </c>
      <c r="C1334" s="172" t="s">
        <v>2691</v>
      </c>
      <c r="D1334" s="93" t="s">
        <v>2709</v>
      </c>
      <c r="E1334" s="298" t="s">
        <v>4133</v>
      </c>
      <c r="F1334" s="574">
        <v>1</v>
      </c>
      <c r="G1334" s="377">
        <v>41.2</v>
      </c>
      <c r="H1334" s="797">
        <v>61088</v>
      </c>
      <c r="I1334" s="47">
        <v>40299</v>
      </c>
      <c r="J1334" s="68">
        <v>0</v>
      </c>
      <c r="K1334" s="242">
        <v>44197</v>
      </c>
      <c r="L1334" s="265" t="s">
        <v>7967</v>
      </c>
      <c r="M1334" s="101" t="s">
        <v>7984</v>
      </c>
      <c r="N1334" s="7" t="s">
        <v>4500</v>
      </c>
      <c r="O1334" s="57"/>
      <c r="P1334" s="162"/>
      <c r="Q1334" s="162"/>
      <c r="R1334" s="231"/>
      <c r="S1334" s="97">
        <v>952108511000290</v>
      </c>
    </row>
    <row r="1335" spans="1:19" ht="21.75" customHeight="1">
      <c r="A1335" s="63">
        <v>514</v>
      </c>
      <c r="B1335" s="132" t="s">
        <v>7133</v>
      </c>
      <c r="C1335" s="172" t="s">
        <v>2691</v>
      </c>
      <c r="D1335" s="93" t="s">
        <v>2710</v>
      </c>
      <c r="E1335" s="298" t="s">
        <v>4133</v>
      </c>
      <c r="F1335" s="574">
        <v>1</v>
      </c>
      <c r="G1335" s="377">
        <v>34.5</v>
      </c>
      <c r="H1335" s="797">
        <v>126758</v>
      </c>
      <c r="I1335" s="47">
        <v>105708</v>
      </c>
      <c r="J1335" s="68">
        <v>0</v>
      </c>
      <c r="K1335" s="242">
        <v>44197</v>
      </c>
      <c r="L1335" s="265" t="s">
        <v>7967</v>
      </c>
      <c r="M1335" s="101" t="s">
        <v>7984</v>
      </c>
      <c r="N1335" s="7" t="s">
        <v>4500</v>
      </c>
      <c r="O1335" s="57"/>
      <c r="P1335" s="162"/>
      <c r="Q1335" s="162"/>
      <c r="R1335" s="231"/>
      <c r="S1335" s="97">
        <v>952108511000291</v>
      </c>
    </row>
    <row r="1336" spans="1:19" ht="21.75" customHeight="1">
      <c r="A1336" s="63">
        <v>515</v>
      </c>
      <c r="B1336" s="132" t="s">
        <v>7133</v>
      </c>
      <c r="C1336" s="172" t="s">
        <v>2701</v>
      </c>
      <c r="D1336" s="93" t="s">
        <v>2710</v>
      </c>
      <c r="E1336" s="298" t="s">
        <v>4133</v>
      </c>
      <c r="F1336" s="574">
        <v>1</v>
      </c>
      <c r="G1336" s="377">
        <v>34.5</v>
      </c>
      <c r="H1336" s="797">
        <v>126758</v>
      </c>
      <c r="I1336" s="47">
        <v>105708</v>
      </c>
      <c r="J1336" s="68">
        <v>0</v>
      </c>
      <c r="K1336" s="242">
        <v>44197</v>
      </c>
      <c r="L1336" s="265" t="s">
        <v>7967</v>
      </c>
      <c r="M1336" s="101" t="s">
        <v>7984</v>
      </c>
      <c r="N1336" s="7" t="s">
        <v>4500</v>
      </c>
      <c r="O1336" s="57"/>
      <c r="P1336" s="162"/>
      <c r="Q1336" s="162"/>
      <c r="R1336" s="231"/>
      <c r="S1336" s="97">
        <v>952108511000292</v>
      </c>
    </row>
    <row r="1337" spans="1:19" ht="21.75" customHeight="1">
      <c r="A1337" s="63">
        <v>516</v>
      </c>
      <c r="B1337" s="132" t="s">
        <v>7133</v>
      </c>
      <c r="C1337" s="172" t="s">
        <v>2691</v>
      </c>
      <c r="D1337" s="93" t="s">
        <v>2711</v>
      </c>
      <c r="E1337" s="298" t="s">
        <v>4133</v>
      </c>
      <c r="F1337" s="574">
        <v>1</v>
      </c>
      <c r="G1337" s="377">
        <v>38.4</v>
      </c>
      <c r="H1337" s="797">
        <v>67375</v>
      </c>
      <c r="I1337" s="47">
        <v>44467</v>
      </c>
      <c r="J1337" s="68">
        <v>0</v>
      </c>
      <c r="K1337" s="242">
        <v>44197</v>
      </c>
      <c r="L1337" s="265" t="s">
        <v>7967</v>
      </c>
      <c r="M1337" s="101" t="s">
        <v>7984</v>
      </c>
      <c r="N1337" s="7" t="s">
        <v>4615</v>
      </c>
      <c r="O1337" s="57"/>
      <c r="P1337" s="162"/>
      <c r="Q1337" s="162"/>
      <c r="R1337" s="231"/>
      <c r="S1337" s="97">
        <v>952108511000293</v>
      </c>
    </row>
    <row r="1338" spans="1:19" ht="21.75" customHeight="1">
      <c r="A1338" s="63">
        <v>517</v>
      </c>
      <c r="B1338" s="132" t="s">
        <v>7133</v>
      </c>
      <c r="C1338" s="172" t="s">
        <v>2701</v>
      </c>
      <c r="D1338" s="93" t="s">
        <v>2711</v>
      </c>
      <c r="E1338" s="298" t="s">
        <v>4133</v>
      </c>
      <c r="F1338" s="574">
        <v>1</v>
      </c>
      <c r="G1338" s="359">
        <v>38.4</v>
      </c>
      <c r="H1338" s="797">
        <v>67375</v>
      </c>
      <c r="I1338" s="62">
        <v>44467</v>
      </c>
      <c r="J1338" s="68">
        <v>0</v>
      </c>
      <c r="K1338" s="242">
        <v>44197</v>
      </c>
      <c r="L1338" s="265" t="s">
        <v>7967</v>
      </c>
      <c r="M1338" s="101" t="s">
        <v>7984</v>
      </c>
      <c r="N1338" s="36" t="s">
        <v>4616</v>
      </c>
      <c r="O1338" s="57"/>
      <c r="P1338" s="162"/>
      <c r="Q1338" s="162"/>
      <c r="R1338" s="231"/>
      <c r="S1338" s="97">
        <v>952108511000294</v>
      </c>
    </row>
    <row r="1339" spans="1:19" ht="21.75" customHeight="1">
      <c r="A1339" s="63">
        <v>518</v>
      </c>
      <c r="B1339" s="132" t="s">
        <v>7133</v>
      </c>
      <c r="C1339" s="172" t="s">
        <v>2701</v>
      </c>
      <c r="D1339" s="93" t="s">
        <v>2712</v>
      </c>
      <c r="E1339" s="298" t="s">
        <v>4133</v>
      </c>
      <c r="F1339" s="574">
        <v>1</v>
      </c>
      <c r="G1339" s="377">
        <v>34.5</v>
      </c>
      <c r="H1339" s="797">
        <v>134679</v>
      </c>
      <c r="I1339" s="47">
        <v>88887</v>
      </c>
      <c r="J1339" s="68">
        <v>0</v>
      </c>
      <c r="K1339" s="242">
        <v>44197</v>
      </c>
      <c r="L1339" s="265" t="s">
        <v>7967</v>
      </c>
      <c r="M1339" s="101" t="s">
        <v>7984</v>
      </c>
      <c r="N1339" s="7" t="s">
        <v>4617</v>
      </c>
      <c r="O1339" s="57"/>
      <c r="P1339" s="162"/>
      <c r="Q1339" s="162"/>
      <c r="R1339" s="231"/>
      <c r="S1339" s="97">
        <v>952108511000295</v>
      </c>
    </row>
    <row r="1340" spans="1:19" ht="21.75" customHeight="1">
      <c r="A1340" s="63">
        <v>519</v>
      </c>
      <c r="B1340" s="132" t="s">
        <v>7133</v>
      </c>
      <c r="C1340" s="172" t="s">
        <v>2701</v>
      </c>
      <c r="D1340" s="93" t="s">
        <v>2713</v>
      </c>
      <c r="E1340" s="298" t="s">
        <v>4133</v>
      </c>
      <c r="F1340" s="574">
        <v>1</v>
      </c>
      <c r="G1340" s="377">
        <v>42</v>
      </c>
      <c r="H1340" s="797">
        <v>52988</v>
      </c>
      <c r="I1340" s="47">
        <v>14416</v>
      </c>
      <c r="J1340" s="68">
        <v>0</v>
      </c>
      <c r="K1340" s="242">
        <v>44197</v>
      </c>
      <c r="L1340" s="265" t="s">
        <v>7967</v>
      </c>
      <c r="M1340" s="101" t="s">
        <v>7984</v>
      </c>
      <c r="N1340" s="7" t="s">
        <v>4618</v>
      </c>
      <c r="P1340" s="162"/>
      <c r="Q1340" s="162"/>
      <c r="R1340" s="231"/>
      <c r="S1340" s="97">
        <v>952108511000296</v>
      </c>
    </row>
    <row r="1341" spans="1:19" ht="21.75" customHeight="1">
      <c r="A1341" s="63">
        <v>520</v>
      </c>
      <c r="B1341" s="132" t="s">
        <v>7133</v>
      </c>
      <c r="C1341" s="172" t="s">
        <v>2691</v>
      </c>
      <c r="D1341" s="93" t="s">
        <v>2714</v>
      </c>
      <c r="E1341" s="298" t="s">
        <v>4133</v>
      </c>
      <c r="F1341" s="574">
        <v>1</v>
      </c>
      <c r="G1341" s="377">
        <v>38.4</v>
      </c>
      <c r="H1341" s="797">
        <v>105975</v>
      </c>
      <c r="I1341" s="47">
        <v>28832</v>
      </c>
      <c r="J1341" s="68">
        <v>0</v>
      </c>
      <c r="K1341" s="242">
        <v>44197</v>
      </c>
      <c r="L1341" s="265" t="s">
        <v>7967</v>
      </c>
      <c r="M1341" s="101" t="s">
        <v>7984</v>
      </c>
      <c r="N1341" s="7" t="s">
        <v>4500</v>
      </c>
      <c r="O1341" s="57"/>
      <c r="P1341" s="162"/>
      <c r="Q1341" s="162"/>
      <c r="R1341" s="231"/>
      <c r="S1341" s="97">
        <v>952108511000297</v>
      </c>
    </row>
    <row r="1342" spans="1:19" ht="21.75" customHeight="1">
      <c r="A1342" s="63">
        <v>521</v>
      </c>
      <c r="B1342" s="132" t="s">
        <v>7133</v>
      </c>
      <c r="C1342" s="172" t="s">
        <v>2701</v>
      </c>
      <c r="D1342" s="93" t="s">
        <v>2714</v>
      </c>
      <c r="E1342" s="298" t="s">
        <v>4133</v>
      </c>
      <c r="F1342" s="574">
        <v>1</v>
      </c>
      <c r="G1342" s="377">
        <v>38.4</v>
      </c>
      <c r="H1342" s="797">
        <v>105975</v>
      </c>
      <c r="I1342" s="47">
        <v>28832</v>
      </c>
      <c r="J1342" s="68">
        <v>0</v>
      </c>
      <c r="K1342" s="242">
        <v>44197</v>
      </c>
      <c r="L1342" s="16" t="s">
        <v>7967</v>
      </c>
      <c r="M1342" s="101" t="s">
        <v>7984</v>
      </c>
      <c r="N1342" s="7" t="s">
        <v>4619</v>
      </c>
      <c r="O1342" s="57"/>
      <c r="P1342" s="162"/>
      <c r="Q1342" s="162"/>
      <c r="R1342" s="231"/>
      <c r="S1342" s="97">
        <v>952108511000298</v>
      </c>
    </row>
    <row r="1343" spans="1:19" ht="41.25" customHeight="1">
      <c r="A1343" s="63">
        <v>522</v>
      </c>
      <c r="B1343" s="132" t="s">
        <v>7133</v>
      </c>
      <c r="C1343" s="172" t="s">
        <v>2701</v>
      </c>
      <c r="D1343" s="93" t="s">
        <v>2715</v>
      </c>
      <c r="E1343" s="7" t="s">
        <v>4620</v>
      </c>
      <c r="F1343" s="574">
        <v>1</v>
      </c>
      <c r="G1343" s="377">
        <v>41</v>
      </c>
      <c r="H1343" s="797">
        <v>52988</v>
      </c>
      <c r="I1343" s="47">
        <v>14416</v>
      </c>
      <c r="J1343" s="44">
        <v>538547.37</v>
      </c>
      <c r="K1343" s="242">
        <v>44197</v>
      </c>
      <c r="L1343" s="16" t="s">
        <v>7967</v>
      </c>
      <c r="M1343" s="101" t="s">
        <v>7984</v>
      </c>
      <c r="N1343" s="7" t="s">
        <v>4500</v>
      </c>
      <c r="O1343" s="57" t="s">
        <v>10135</v>
      </c>
      <c r="P1343" s="162"/>
      <c r="Q1343" s="162" t="s">
        <v>15709</v>
      </c>
      <c r="R1343" s="231"/>
      <c r="S1343" s="97">
        <v>952108511000299</v>
      </c>
    </row>
    <row r="1344" spans="1:19" ht="21.75" customHeight="1">
      <c r="A1344" s="63">
        <v>524</v>
      </c>
      <c r="B1344" s="132" t="s">
        <v>7133</v>
      </c>
      <c r="C1344" s="172" t="s">
        <v>2701</v>
      </c>
      <c r="D1344" s="93" t="s">
        <v>2716</v>
      </c>
      <c r="E1344" s="298" t="s">
        <v>4133</v>
      </c>
      <c r="F1344" s="574">
        <v>1</v>
      </c>
      <c r="G1344" s="377">
        <v>66</v>
      </c>
      <c r="H1344" s="797">
        <v>276413</v>
      </c>
      <c r="I1344" s="47">
        <v>66336</v>
      </c>
      <c r="J1344" s="68">
        <v>0</v>
      </c>
      <c r="K1344" s="242">
        <v>44197</v>
      </c>
      <c r="L1344" s="16" t="s">
        <v>7967</v>
      </c>
      <c r="M1344" s="101" t="s">
        <v>7984</v>
      </c>
      <c r="N1344" s="7" t="s">
        <v>4500</v>
      </c>
      <c r="O1344" s="57"/>
      <c r="P1344" s="162"/>
      <c r="Q1344" s="162"/>
      <c r="R1344" s="231"/>
      <c r="S1344" s="97">
        <v>952108511000301</v>
      </c>
    </row>
    <row r="1345" spans="1:19" ht="21.75" customHeight="1">
      <c r="A1345" s="63">
        <v>525</v>
      </c>
      <c r="B1345" s="132" t="s">
        <v>7133</v>
      </c>
      <c r="C1345" s="172" t="s">
        <v>2691</v>
      </c>
      <c r="D1345" s="93" t="s">
        <v>2717</v>
      </c>
      <c r="E1345" s="298" t="s">
        <v>4133</v>
      </c>
      <c r="F1345" s="574">
        <v>1</v>
      </c>
      <c r="G1345" s="377">
        <v>57.35</v>
      </c>
      <c r="H1345" s="797">
        <v>291243</v>
      </c>
      <c r="I1345" s="47">
        <v>27960</v>
      </c>
      <c r="J1345" s="68">
        <v>0</v>
      </c>
      <c r="K1345" s="242">
        <v>44197</v>
      </c>
      <c r="L1345" s="16" t="s">
        <v>7967</v>
      </c>
      <c r="M1345" s="101" t="s">
        <v>7984</v>
      </c>
      <c r="N1345" s="7" t="s">
        <v>4621</v>
      </c>
      <c r="O1345" s="57"/>
      <c r="P1345" s="162"/>
      <c r="Q1345" s="162"/>
      <c r="R1345" s="231"/>
      <c r="S1345" s="97">
        <v>952108511000302</v>
      </c>
    </row>
    <row r="1346" spans="1:19" ht="21.75" customHeight="1">
      <c r="A1346" s="63">
        <v>526</v>
      </c>
      <c r="B1346" s="132" t="s">
        <v>7133</v>
      </c>
      <c r="C1346" s="172" t="s">
        <v>2701</v>
      </c>
      <c r="D1346" s="93" t="s">
        <v>2717</v>
      </c>
      <c r="E1346" s="298" t="s">
        <v>4133</v>
      </c>
      <c r="F1346" s="574">
        <v>1</v>
      </c>
      <c r="G1346" s="377">
        <v>57.35</v>
      </c>
      <c r="H1346" s="797">
        <v>291243</v>
      </c>
      <c r="I1346" s="47">
        <v>27960</v>
      </c>
      <c r="J1346" s="68">
        <v>0</v>
      </c>
      <c r="K1346" s="242">
        <v>44197</v>
      </c>
      <c r="L1346" s="16" t="s">
        <v>7967</v>
      </c>
      <c r="M1346" s="101" t="s">
        <v>7984</v>
      </c>
      <c r="N1346" s="7" t="s">
        <v>4622</v>
      </c>
      <c r="O1346" s="57"/>
      <c r="P1346" s="162"/>
      <c r="Q1346" s="162"/>
      <c r="R1346" s="231"/>
      <c r="S1346" s="97">
        <v>952108511000303</v>
      </c>
    </row>
    <row r="1347" spans="1:19" ht="21.75" customHeight="1">
      <c r="A1347" s="63">
        <v>527</v>
      </c>
      <c r="B1347" s="132" t="s">
        <v>7133</v>
      </c>
      <c r="C1347" s="172" t="s">
        <v>2701</v>
      </c>
      <c r="D1347" s="93" t="s">
        <v>2718</v>
      </c>
      <c r="E1347" s="298" t="s">
        <v>4133</v>
      </c>
      <c r="F1347" s="574">
        <v>1</v>
      </c>
      <c r="G1347" s="377">
        <v>42.6</v>
      </c>
      <c r="H1347" s="797">
        <v>143793</v>
      </c>
      <c r="I1347" s="47">
        <v>40250</v>
      </c>
      <c r="J1347" s="68">
        <v>0</v>
      </c>
      <c r="K1347" s="242">
        <v>44197</v>
      </c>
      <c r="L1347" s="16" t="s">
        <v>7967</v>
      </c>
      <c r="M1347" s="101" t="s">
        <v>7984</v>
      </c>
      <c r="N1347" s="7" t="s">
        <v>4623</v>
      </c>
      <c r="O1347" s="57"/>
      <c r="P1347" s="162"/>
      <c r="Q1347" s="162"/>
      <c r="R1347" s="231"/>
      <c r="S1347" s="97">
        <v>952108511000304</v>
      </c>
    </row>
    <row r="1348" spans="1:19" ht="21.75" customHeight="1">
      <c r="A1348" s="63">
        <v>528</v>
      </c>
      <c r="B1348" s="132" t="s">
        <v>7133</v>
      </c>
      <c r="C1348" s="172" t="s">
        <v>2691</v>
      </c>
      <c r="D1348" s="93" t="s">
        <v>2719</v>
      </c>
      <c r="E1348" s="298" t="s">
        <v>4133</v>
      </c>
      <c r="F1348" s="574">
        <v>1</v>
      </c>
      <c r="G1348" s="377">
        <v>42.6</v>
      </c>
      <c r="H1348" s="797">
        <v>119534</v>
      </c>
      <c r="I1348" s="47">
        <v>33460</v>
      </c>
      <c r="J1348" s="68">
        <v>0</v>
      </c>
      <c r="K1348" s="242">
        <v>44197</v>
      </c>
      <c r="L1348" s="16" t="s">
        <v>7967</v>
      </c>
      <c r="M1348" s="101" t="s">
        <v>7984</v>
      </c>
      <c r="N1348" s="7" t="s">
        <v>4624</v>
      </c>
      <c r="O1348" s="57"/>
      <c r="P1348" s="162"/>
      <c r="Q1348" s="162"/>
      <c r="R1348" s="231"/>
      <c r="S1348" s="97">
        <v>952108511000305</v>
      </c>
    </row>
    <row r="1349" spans="1:19" ht="21.75" customHeight="1">
      <c r="A1349" s="63">
        <v>529</v>
      </c>
      <c r="B1349" s="132" t="s">
        <v>7133</v>
      </c>
      <c r="C1349" s="172" t="s">
        <v>2701</v>
      </c>
      <c r="D1349" s="93" t="s">
        <v>2719</v>
      </c>
      <c r="E1349" s="298" t="s">
        <v>4133</v>
      </c>
      <c r="F1349" s="574">
        <v>1</v>
      </c>
      <c r="G1349" s="377">
        <v>42.6</v>
      </c>
      <c r="H1349" s="797">
        <v>119534</v>
      </c>
      <c r="I1349" s="47">
        <v>33460</v>
      </c>
      <c r="J1349" s="68">
        <v>0</v>
      </c>
      <c r="K1349" s="242">
        <v>44197</v>
      </c>
      <c r="L1349" s="16" t="s">
        <v>7967</v>
      </c>
      <c r="M1349" s="101" t="s">
        <v>7984</v>
      </c>
      <c r="N1349" s="7" t="s">
        <v>4625</v>
      </c>
      <c r="O1349" s="57"/>
      <c r="P1349" s="162"/>
      <c r="Q1349" s="162"/>
      <c r="R1349" s="231"/>
      <c r="S1349" s="97">
        <v>952108511000030</v>
      </c>
    </row>
    <row r="1350" spans="1:19" s="619" customFormat="1" ht="21.75" customHeight="1">
      <c r="A1350" s="1975">
        <v>530</v>
      </c>
      <c r="B1350" s="613" t="s">
        <v>7133</v>
      </c>
      <c r="C1350" s="625" t="s">
        <v>2691</v>
      </c>
      <c r="D1350" s="614" t="s">
        <v>2720</v>
      </c>
      <c r="E1350" s="620" t="s">
        <v>4133</v>
      </c>
      <c r="F1350" s="615">
        <v>1</v>
      </c>
      <c r="G1350" s="626">
        <v>42.4</v>
      </c>
      <c r="H1350" s="797">
        <v>126758</v>
      </c>
      <c r="I1350" s="623">
        <v>83325</v>
      </c>
      <c r="J1350" s="621">
        <v>0</v>
      </c>
      <c r="K1350" s="616">
        <v>44197</v>
      </c>
      <c r="L1350" s="622" t="s">
        <v>7967</v>
      </c>
      <c r="M1350" s="1080" t="s">
        <v>7984</v>
      </c>
      <c r="N1350" s="7" t="s">
        <v>4626</v>
      </c>
      <c r="O1350" s="613" t="s">
        <v>13302</v>
      </c>
      <c r="P1350" s="617" t="s">
        <v>9006</v>
      </c>
      <c r="Q1350" s="617"/>
      <c r="R1350" s="624"/>
      <c r="S1350" s="618">
        <v>952108511000031</v>
      </c>
    </row>
    <row r="1351" spans="1:19" ht="21.75" customHeight="1">
      <c r="A1351" s="63">
        <v>531</v>
      </c>
      <c r="B1351" s="132" t="s">
        <v>7133</v>
      </c>
      <c r="C1351" s="172" t="s">
        <v>2701</v>
      </c>
      <c r="D1351" s="93" t="s">
        <v>2720</v>
      </c>
      <c r="E1351" s="298" t="s">
        <v>4133</v>
      </c>
      <c r="F1351" s="574">
        <v>1</v>
      </c>
      <c r="G1351" s="377">
        <v>42.4</v>
      </c>
      <c r="H1351" s="797">
        <v>126758</v>
      </c>
      <c r="I1351" s="47">
        <v>83325</v>
      </c>
      <c r="J1351" s="68">
        <v>0</v>
      </c>
      <c r="K1351" s="242">
        <v>44197</v>
      </c>
      <c r="L1351" s="16" t="s">
        <v>7967</v>
      </c>
      <c r="M1351" s="101" t="s">
        <v>7984</v>
      </c>
      <c r="N1351" s="7" t="s">
        <v>4500</v>
      </c>
      <c r="O1351" s="57"/>
      <c r="P1351" s="162"/>
      <c r="Q1351" s="162"/>
      <c r="R1351" s="231"/>
      <c r="S1351" s="97">
        <v>952108511000032</v>
      </c>
    </row>
    <row r="1352" spans="1:19" ht="21.75" customHeight="1">
      <c r="A1352" s="63">
        <v>532</v>
      </c>
      <c r="B1352" s="132" t="s">
        <v>7133</v>
      </c>
      <c r="C1352" s="172" t="s">
        <v>2691</v>
      </c>
      <c r="D1352" s="93" t="s">
        <v>2721</v>
      </c>
      <c r="E1352" s="298" t="s">
        <v>4133</v>
      </c>
      <c r="F1352" s="574">
        <v>1</v>
      </c>
      <c r="G1352" s="377">
        <v>42.4</v>
      </c>
      <c r="H1352" s="797">
        <v>61166</v>
      </c>
      <c r="I1352" s="47">
        <v>40376</v>
      </c>
      <c r="J1352" s="68">
        <v>0</v>
      </c>
      <c r="K1352" s="242">
        <v>44197</v>
      </c>
      <c r="L1352" s="16" t="s">
        <v>7967</v>
      </c>
      <c r="M1352" s="101" t="s">
        <v>7984</v>
      </c>
      <c r="N1352" s="7" t="s">
        <v>4627</v>
      </c>
      <c r="O1352" s="57"/>
      <c r="P1352" s="162"/>
      <c r="Q1352" s="162"/>
      <c r="R1352" s="231"/>
      <c r="S1352" s="97">
        <v>952108511000033</v>
      </c>
    </row>
    <row r="1353" spans="1:19" ht="21.75" customHeight="1">
      <c r="A1353" s="63">
        <v>533</v>
      </c>
      <c r="B1353" s="132" t="s">
        <v>7133</v>
      </c>
      <c r="C1353" s="172" t="s">
        <v>2701</v>
      </c>
      <c r="D1353" s="93" t="s">
        <v>2721</v>
      </c>
      <c r="E1353" s="298" t="s">
        <v>4133</v>
      </c>
      <c r="F1353" s="574">
        <v>1</v>
      </c>
      <c r="G1353" s="377">
        <v>42.3</v>
      </c>
      <c r="H1353" s="797">
        <v>61166</v>
      </c>
      <c r="I1353" s="47">
        <v>40376</v>
      </c>
      <c r="J1353" s="68">
        <v>0</v>
      </c>
      <c r="K1353" s="242">
        <v>44197</v>
      </c>
      <c r="L1353" s="16" t="s">
        <v>7967</v>
      </c>
      <c r="M1353" s="101" t="s">
        <v>7984</v>
      </c>
      <c r="N1353" s="7" t="s">
        <v>4628</v>
      </c>
      <c r="O1353" s="57"/>
      <c r="P1353" s="162"/>
      <c r="Q1353" s="162"/>
      <c r="R1353" s="231"/>
      <c r="S1353" s="97">
        <v>952108511000079</v>
      </c>
    </row>
    <row r="1354" spans="1:19" ht="21.75" customHeight="1">
      <c r="A1354" s="63">
        <v>534</v>
      </c>
      <c r="B1354" s="132" t="s">
        <v>7133</v>
      </c>
      <c r="C1354" s="172" t="s">
        <v>2691</v>
      </c>
      <c r="D1354" s="93" t="s">
        <v>2722</v>
      </c>
      <c r="E1354" s="298" t="s">
        <v>4133</v>
      </c>
      <c r="F1354" s="574">
        <v>1</v>
      </c>
      <c r="G1354" s="377">
        <v>54.5</v>
      </c>
      <c r="H1354" s="797">
        <v>61166</v>
      </c>
      <c r="I1354" s="47">
        <v>40376</v>
      </c>
      <c r="J1354" s="68">
        <v>0</v>
      </c>
      <c r="K1354" s="242">
        <v>44197</v>
      </c>
      <c r="L1354" s="16" t="s">
        <v>7967</v>
      </c>
      <c r="M1354" s="101" t="s">
        <v>7984</v>
      </c>
      <c r="N1354" s="7" t="s">
        <v>4629</v>
      </c>
      <c r="O1354" s="57" t="s">
        <v>16404</v>
      </c>
      <c r="P1354" s="162"/>
      <c r="Q1354" s="162"/>
      <c r="R1354" s="231"/>
      <c r="S1354" s="97">
        <v>952108511000081</v>
      </c>
    </row>
    <row r="1355" spans="1:19" ht="21.75" customHeight="1">
      <c r="A1355" s="63">
        <v>535</v>
      </c>
      <c r="B1355" s="132" t="s">
        <v>7133</v>
      </c>
      <c r="C1355" s="172" t="s">
        <v>2701</v>
      </c>
      <c r="D1355" s="93" t="s">
        <v>2722</v>
      </c>
      <c r="E1355" s="298" t="s">
        <v>4133</v>
      </c>
      <c r="F1355" s="574">
        <v>1</v>
      </c>
      <c r="G1355" s="377">
        <v>54.5</v>
      </c>
      <c r="H1355" s="797">
        <v>61166</v>
      </c>
      <c r="I1355" s="47">
        <v>40376</v>
      </c>
      <c r="J1355" s="68">
        <v>0</v>
      </c>
      <c r="K1355" s="242">
        <v>44197</v>
      </c>
      <c r="L1355" s="16" t="s">
        <v>7967</v>
      </c>
      <c r="M1355" s="101" t="s">
        <v>7984</v>
      </c>
      <c r="N1355" s="7" t="s">
        <v>4630</v>
      </c>
      <c r="O1355" s="7" t="s">
        <v>15808</v>
      </c>
      <c r="P1355" s="162"/>
      <c r="Q1355" s="162"/>
      <c r="R1355" s="231"/>
      <c r="S1355" s="97">
        <v>952108511000035</v>
      </c>
    </row>
    <row r="1356" spans="1:19" ht="21.75" customHeight="1">
      <c r="A1356" s="63">
        <v>536</v>
      </c>
      <c r="B1356" s="132" t="s">
        <v>7133</v>
      </c>
      <c r="C1356" s="172" t="s">
        <v>2701</v>
      </c>
      <c r="D1356" s="93" t="s">
        <v>8153</v>
      </c>
      <c r="E1356" s="298" t="s">
        <v>4133</v>
      </c>
      <c r="F1356" s="574">
        <v>1</v>
      </c>
      <c r="G1356" s="377">
        <v>39.1</v>
      </c>
      <c r="H1356" s="797">
        <v>52988</v>
      </c>
      <c r="I1356" s="47">
        <v>32845</v>
      </c>
      <c r="J1356" s="68">
        <v>0</v>
      </c>
      <c r="K1356" s="242">
        <v>44197</v>
      </c>
      <c r="L1356" s="16" t="s">
        <v>7967</v>
      </c>
      <c r="M1356" s="101" t="s">
        <v>7984</v>
      </c>
      <c r="N1356" s="7" t="s">
        <v>8155</v>
      </c>
      <c r="O1356" s="57"/>
      <c r="P1356" s="162"/>
      <c r="Q1356" s="162"/>
      <c r="R1356" s="227" t="s">
        <v>8154</v>
      </c>
      <c r="S1356" s="97">
        <v>952108511000038</v>
      </c>
    </row>
    <row r="1357" spans="1:19" ht="21.75" customHeight="1">
      <c r="A1357" s="63">
        <v>537</v>
      </c>
      <c r="B1357" s="132" t="s">
        <v>7133</v>
      </c>
      <c r="C1357" s="172" t="s">
        <v>2691</v>
      </c>
      <c r="D1357" s="93" t="s">
        <v>2723</v>
      </c>
      <c r="E1357" s="298" t="s">
        <v>4133</v>
      </c>
      <c r="F1357" s="574">
        <v>1</v>
      </c>
      <c r="G1357" s="377">
        <v>32.4</v>
      </c>
      <c r="H1357" s="797">
        <v>67375</v>
      </c>
      <c r="I1357" s="47">
        <v>38300</v>
      </c>
      <c r="J1357" s="68">
        <v>0</v>
      </c>
      <c r="K1357" s="242">
        <v>44197</v>
      </c>
      <c r="L1357" s="16" t="s">
        <v>7967</v>
      </c>
      <c r="M1357" s="101" t="s">
        <v>7984</v>
      </c>
      <c r="N1357" s="7" t="s">
        <v>4631</v>
      </c>
      <c r="O1357" s="57"/>
      <c r="P1357" s="162"/>
      <c r="Q1357" s="162"/>
      <c r="R1357" s="231"/>
      <c r="S1357" s="97">
        <v>952108511000039</v>
      </c>
    </row>
    <row r="1358" spans="1:19" ht="21.75" customHeight="1">
      <c r="A1358" s="63">
        <v>538</v>
      </c>
      <c r="B1358" s="132" t="s">
        <v>7133</v>
      </c>
      <c r="C1358" s="172" t="s">
        <v>2701</v>
      </c>
      <c r="D1358" s="93" t="s">
        <v>2724</v>
      </c>
      <c r="E1358" s="298" t="s">
        <v>4133</v>
      </c>
      <c r="F1358" s="574">
        <v>1</v>
      </c>
      <c r="G1358" s="377">
        <v>32.4</v>
      </c>
      <c r="H1358" s="797">
        <v>67375</v>
      </c>
      <c r="I1358" s="47">
        <v>38300</v>
      </c>
      <c r="J1358" s="68">
        <v>0</v>
      </c>
      <c r="K1358" s="242">
        <v>44197</v>
      </c>
      <c r="L1358" s="16" t="s">
        <v>7967</v>
      </c>
      <c r="M1358" s="101" t="s">
        <v>7984</v>
      </c>
      <c r="N1358" s="7" t="s">
        <v>4632</v>
      </c>
      <c r="O1358" s="57"/>
      <c r="P1358" s="162"/>
      <c r="Q1358" s="162"/>
      <c r="R1358" s="231"/>
      <c r="S1358" s="97">
        <v>952108511000041</v>
      </c>
    </row>
    <row r="1359" spans="1:19" ht="43.5" customHeight="1">
      <c r="A1359" s="63">
        <v>539</v>
      </c>
      <c r="B1359" s="132" t="s">
        <v>7133</v>
      </c>
      <c r="C1359" s="172" t="s">
        <v>2691</v>
      </c>
      <c r="D1359" s="93" t="s">
        <v>2725</v>
      </c>
      <c r="E1359" s="7" t="s">
        <v>4633</v>
      </c>
      <c r="F1359" s="574">
        <v>1</v>
      </c>
      <c r="G1359" s="377">
        <v>67.099999999999994</v>
      </c>
      <c r="H1359" s="797">
        <v>178571</v>
      </c>
      <c r="I1359" s="47">
        <v>7142</v>
      </c>
      <c r="J1359" s="44">
        <v>1401355.92</v>
      </c>
      <c r="K1359" s="242">
        <v>44197</v>
      </c>
      <c r="L1359" s="16" t="s">
        <v>7967</v>
      </c>
      <c r="M1359" s="101" t="s">
        <v>7984</v>
      </c>
      <c r="N1359" s="7" t="s">
        <v>4634</v>
      </c>
      <c r="O1359" s="57" t="s">
        <v>10136</v>
      </c>
      <c r="P1359" s="162"/>
      <c r="Q1359" s="162" t="s">
        <v>15710</v>
      </c>
      <c r="R1359" s="231"/>
      <c r="S1359" s="97">
        <v>952108511000042</v>
      </c>
    </row>
    <row r="1360" spans="1:19" ht="42" customHeight="1">
      <c r="A1360" s="63">
        <v>540</v>
      </c>
      <c r="B1360" s="132" t="s">
        <v>7133</v>
      </c>
      <c r="C1360" s="172" t="s">
        <v>2701</v>
      </c>
      <c r="D1360" s="93" t="s">
        <v>2725</v>
      </c>
      <c r="E1360" s="7" t="s">
        <v>4635</v>
      </c>
      <c r="F1360" s="574">
        <v>1</v>
      </c>
      <c r="G1360" s="377">
        <v>66.3</v>
      </c>
      <c r="H1360" s="797">
        <v>178571</v>
      </c>
      <c r="I1360" s="47">
        <v>7142</v>
      </c>
      <c r="J1360" s="44">
        <v>1384648.24</v>
      </c>
      <c r="K1360" s="242">
        <v>44197</v>
      </c>
      <c r="L1360" s="16" t="s">
        <v>7967</v>
      </c>
      <c r="M1360" s="101" t="s">
        <v>7984</v>
      </c>
      <c r="N1360" s="7" t="s">
        <v>16386</v>
      </c>
      <c r="O1360" s="57" t="s">
        <v>10137</v>
      </c>
      <c r="P1360" s="162"/>
      <c r="Q1360" s="162" t="s">
        <v>15711</v>
      </c>
      <c r="R1360" s="231"/>
      <c r="S1360" s="97">
        <v>952108511000043</v>
      </c>
    </row>
    <row r="1361" spans="1:19" ht="21.75" customHeight="1">
      <c r="A1361" s="63">
        <v>541</v>
      </c>
      <c r="B1361" s="132" t="s">
        <v>7133</v>
      </c>
      <c r="C1361" s="172" t="s">
        <v>2691</v>
      </c>
      <c r="D1361" s="93" t="s">
        <v>2712</v>
      </c>
      <c r="E1361" s="298" t="s">
        <v>4133</v>
      </c>
      <c r="F1361" s="574">
        <v>1</v>
      </c>
      <c r="G1361" s="377">
        <v>34.5</v>
      </c>
      <c r="H1361" s="797">
        <v>134679</v>
      </c>
      <c r="I1361" s="47">
        <v>88887</v>
      </c>
      <c r="J1361" s="68">
        <v>0</v>
      </c>
      <c r="K1361" s="242">
        <v>44197</v>
      </c>
      <c r="L1361" s="16" t="s">
        <v>7967</v>
      </c>
      <c r="M1361" s="101" t="s">
        <v>7984</v>
      </c>
      <c r="N1361" s="7" t="s">
        <v>4500</v>
      </c>
      <c r="O1361" s="57"/>
      <c r="P1361" s="162"/>
      <c r="Q1361" s="162"/>
      <c r="R1361" s="231"/>
      <c r="S1361" s="97">
        <v>952108511000044</v>
      </c>
    </row>
    <row r="1362" spans="1:19" ht="21.75" customHeight="1">
      <c r="A1362" s="63">
        <v>542</v>
      </c>
      <c r="B1362" s="132" t="s">
        <v>7133</v>
      </c>
      <c r="C1362" s="172" t="s">
        <v>2691</v>
      </c>
      <c r="D1362" s="93" t="s">
        <v>2726</v>
      </c>
      <c r="E1362" s="298" t="s">
        <v>4133</v>
      </c>
      <c r="F1362" s="574">
        <v>1</v>
      </c>
      <c r="G1362" s="377">
        <v>86.5</v>
      </c>
      <c r="H1362" s="797">
        <v>98127</v>
      </c>
      <c r="I1362" s="47">
        <v>12938</v>
      </c>
      <c r="J1362" s="68">
        <v>0</v>
      </c>
      <c r="K1362" s="242">
        <v>44197</v>
      </c>
      <c r="L1362" s="16" t="s">
        <v>7967</v>
      </c>
      <c r="M1362" s="101" t="s">
        <v>7984</v>
      </c>
      <c r="N1362" s="7" t="s">
        <v>4910</v>
      </c>
      <c r="O1362" s="57" t="s">
        <v>12876</v>
      </c>
      <c r="P1362" s="162"/>
      <c r="Q1362" s="162"/>
      <c r="R1362" s="231"/>
      <c r="S1362" s="97">
        <v>952108511000046</v>
      </c>
    </row>
    <row r="1363" spans="1:19" ht="41.25" customHeight="1">
      <c r="A1363" s="63">
        <v>543</v>
      </c>
      <c r="B1363" s="132" t="s">
        <v>7133</v>
      </c>
      <c r="C1363" s="172" t="s">
        <v>2691</v>
      </c>
      <c r="D1363" s="93" t="s">
        <v>2727</v>
      </c>
      <c r="E1363" s="7" t="s">
        <v>4636</v>
      </c>
      <c r="F1363" s="574">
        <v>1</v>
      </c>
      <c r="G1363" s="377">
        <v>86.5</v>
      </c>
      <c r="H1363" s="797">
        <v>98127</v>
      </c>
      <c r="I1363" s="47">
        <v>12938</v>
      </c>
      <c r="J1363" s="44">
        <v>913417.3</v>
      </c>
      <c r="K1363" s="242">
        <v>44197</v>
      </c>
      <c r="L1363" s="16" t="s">
        <v>7967</v>
      </c>
      <c r="M1363" s="101" t="s">
        <v>7984</v>
      </c>
      <c r="N1363" s="7" t="s">
        <v>4637</v>
      </c>
      <c r="O1363" s="57"/>
      <c r="P1363" s="162"/>
      <c r="Q1363" s="162" t="s">
        <v>15712</v>
      </c>
      <c r="R1363" s="231"/>
      <c r="S1363" s="97">
        <v>952108511000047</v>
      </c>
    </row>
    <row r="1364" spans="1:19" ht="21.75" customHeight="1">
      <c r="A1364" s="63">
        <v>544</v>
      </c>
      <c r="B1364" s="132" t="s">
        <v>7133</v>
      </c>
      <c r="C1364" s="172" t="s">
        <v>2691</v>
      </c>
      <c r="D1364" s="93" t="s">
        <v>2728</v>
      </c>
      <c r="E1364" s="298" t="s">
        <v>4133</v>
      </c>
      <c r="F1364" s="574">
        <v>1</v>
      </c>
      <c r="G1364" s="377">
        <v>86.5</v>
      </c>
      <c r="H1364" s="797">
        <v>98126</v>
      </c>
      <c r="I1364" s="47">
        <v>12940</v>
      </c>
      <c r="J1364" s="68">
        <v>0</v>
      </c>
      <c r="K1364" s="242">
        <v>44197</v>
      </c>
      <c r="L1364" s="16" t="s">
        <v>7967</v>
      </c>
      <c r="M1364" s="101" t="s">
        <v>7984</v>
      </c>
      <c r="N1364" s="7" t="s">
        <v>6086</v>
      </c>
      <c r="O1364" s="57"/>
      <c r="P1364" s="162"/>
      <c r="Q1364" s="162"/>
      <c r="R1364" s="231"/>
      <c r="S1364" s="97">
        <v>952108511000048</v>
      </c>
    </row>
    <row r="1365" spans="1:19" ht="21.75" customHeight="1">
      <c r="A1365" s="63">
        <v>545</v>
      </c>
      <c r="B1365" s="132" t="s">
        <v>7133</v>
      </c>
      <c r="C1365" s="172" t="s">
        <v>2701</v>
      </c>
      <c r="D1365" s="93" t="s">
        <v>2728</v>
      </c>
      <c r="E1365" s="298" t="s">
        <v>4133</v>
      </c>
      <c r="F1365" s="574">
        <v>1</v>
      </c>
      <c r="G1365" s="377">
        <v>86.5</v>
      </c>
      <c r="H1365" s="797">
        <v>98127</v>
      </c>
      <c r="I1365" s="47">
        <v>12612</v>
      </c>
      <c r="J1365" s="68">
        <v>0</v>
      </c>
      <c r="K1365" s="242">
        <v>44197</v>
      </c>
      <c r="L1365" s="16" t="s">
        <v>7967</v>
      </c>
      <c r="M1365" s="101" t="s">
        <v>7984</v>
      </c>
      <c r="N1365" s="7" t="s">
        <v>4638</v>
      </c>
      <c r="O1365" s="57"/>
      <c r="P1365" s="162"/>
      <c r="Q1365" s="162"/>
      <c r="R1365" s="231"/>
      <c r="S1365" s="97">
        <v>952108511000050</v>
      </c>
    </row>
    <row r="1366" spans="1:19" ht="41.25" customHeight="1">
      <c r="A1366" s="63">
        <v>546</v>
      </c>
      <c r="B1366" s="132" t="s">
        <v>7133</v>
      </c>
      <c r="C1366" s="172" t="s">
        <v>2691</v>
      </c>
      <c r="D1366" s="93" t="s">
        <v>2729</v>
      </c>
      <c r="E1366" s="7" t="s">
        <v>4639</v>
      </c>
      <c r="F1366" s="574">
        <v>1</v>
      </c>
      <c r="G1366" s="377">
        <v>79.400000000000006</v>
      </c>
      <c r="H1366" s="797">
        <v>98127</v>
      </c>
      <c r="I1366" s="47">
        <v>42290</v>
      </c>
      <c r="J1366" s="44">
        <v>593949.23</v>
      </c>
      <c r="K1366" s="242">
        <v>44197</v>
      </c>
      <c r="L1366" s="16" t="s">
        <v>7967</v>
      </c>
      <c r="M1366" s="101" t="s">
        <v>7984</v>
      </c>
      <c r="N1366" s="7" t="s">
        <v>4640</v>
      </c>
      <c r="O1366" s="57"/>
      <c r="P1366" s="162"/>
      <c r="Q1366" s="162" t="s">
        <v>15713</v>
      </c>
      <c r="R1366" s="231"/>
      <c r="S1366" s="97">
        <v>952108511000051</v>
      </c>
    </row>
    <row r="1367" spans="1:19" ht="21.75" customHeight="1">
      <c r="A1367" s="63">
        <v>547</v>
      </c>
      <c r="B1367" s="132" t="s">
        <v>7133</v>
      </c>
      <c r="C1367" s="172" t="s">
        <v>2705</v>
      </c>
      <c r="D1367" s="93" t="s">
        <v>2730</v>
      </c>
      <c r="E1367" s="298" t="s">
        <v>4133</v>
      </c>
      <c r="F1367" s="574">
        <v>1</v>
      </c>
      <c r="G1367" s="377">
        <v>78.900000000000006</v>
      </c>
      <c r="H1367" s="797">
        <v>170040</v>
      </c>
      <c r="I1367" s="47">
        <v>117037</v>
      </c>
      <c r="J1367" s="68">
        <v>0</v>
      </c>
      <c r="K1367" s="242">
        <v>44197</v>
      </c>
      <c r="L1367" s="16" t="s">
        <v>7967</v>
      </c>
      <c r="M1367" s="101" t="s">
        <v>7984</v>
      </c>
      <c r="N1367" s="7" t="s">
        <v>4641</v>
      </c>
      <c r="O1367" s="57" t="s">
        <v>10277</v>
      </c>
      <c r="P1367" s="162"/>
      <c r="Q1367" s="162"/>
      <c r="R1367" s="231"/>
      <c r="S1367" s="97">
        <v>952108511000054</v>
      </c>
    </row>
    <row r="1368" spans="1:19" ht="21.75" customHeight="1">
      <c r="A1368" s="63">
        <v>548</v>
      </c>
      <c r="B1368" s="132" t="s">
        <v>7133</v>
      </c>
      <c r="C1368" s="172" t="s">
        <v>2691</v>
      </c>
      <c r="D1368" s="93" t="s">
        <v>2731</v>
      </c>
      <c r="E1368" s="298" t="s">
        <v>4133</v>
      </c>
      <c r="F1368" s="574">
        <v>1</v>
      </c>
      <c r="G1368" s="377">
        <v>34.299999999999997</v>
      </c>
      <c r="H1368" s="797">
        <v>53265</v>
      </c>
      <c r="I1368" s="47">
        <v>18548</v>
      </c>
      <c r="J1368" s="68">
        <v>0</v>
      </c>
      <c r="K1368" s="242">
        <v>44197</v>
      </c>
      <c r="L1368" s="16" t="s">
        <v>7967</v>
      </c>
      <c r="M1368" s="101" t="s">
        <v>7984</v>
      </c>
      <c r="N1368" s="7" t="s">
        <v>10091</v>
      </c>
      <c r="O1368" s="57"/>
      <c r="P1368" s="162"/>
      <c r="Q1368" s="162"/>
      <c r="R1368" s="231"/>
      <c r="S1368" s="97">
        <v>952108511000056</v>
      </c>
    </row>
    <row r="1369" spans="1:19" ht="21.75" customHeight="1">
      <c r="A1369" s="63">
        <v>549</v>
      </c>
      <c r="B1369" s="132" t="s">
        <v>7133</v>
      </c>
      <c r="C1369" s="172" t="s">
        <v>2701</v>
      </c>
      <c r="D1369" s="93" t="s">
        <v>2732</v>
      </c>
      <c r="E1369" s="298" t="s">
        <v>4133</v>
      </c>
      <c r="F1369" s="574">
        <v>1</v>
      </c>
      <c r="G1369" s="377">
        <v>79.400000000000006</v>
      </c>
      <c r="H1369" s="797">
        <v>203130</v>
      </c>
      <c r="I1369" s="47">
        <v>33781</v>
      </c>
      <c r="J1369" s="68">
        <v>0</v>
      </c>
      <c r="K1369" s="242">
        <v>44197</v>
      </c>
      <c r="L1369" s="16" t="s">
        <v>7967</v>
      </c>
      <c r="M1369" s="101" t="s">
        <v>7984</v>
      </c>
      <c r="N1369" s="7" t="s">
        <v>4500</v>
      </c>
      <c r="O1369" s="57" t="s">
        <v>16408</v>
      </c>
      <c r="P1369" s="162"/>
      <c r="Q1369" s="162"/>
      <c r="R1369" s="231"/>
      <c r="S1369" s="97">
        <v>952108511000058</v>
      </c>
    </row>
    <row r="1370" spans="1:19" ht="21.75" customHeight="1">
      <c r="A1370" s="63">
        <v>550</v>
      </c>
      <c r="B1370" s="132" t="s">
        <v>7133</v>
      </c>
      <c r="C1370" s="172" t="s">
        <v>2701</v>
      </c>
      <c r="D1370" s="93" t="s">
        <v>2733</v>
      </c>
      <c r="E1370" s="298" t="s">
        <v>4133</v>
      </c>
      <c r="F1370" s="574">
        <v>1</v>
      </c>
      <c r="G1370" s="377">
        <v>79.400000000000006</v>
      </c>
      <c r="H1370" s="797">
        <v>101565</v>
      </c>
      <c r="I1370" s="47">
        <v>16897</v>
      </c>
      <c r="J1370" s="68">
        <v>0</v>
      </c>
      <c r="K1370" s="242">
        <v>44197</v>
      </c>
      <c r="L1370" s="16" t="s">
        <v>7967</v>
      </c>
      <c r="M1370" s="101" t="s">
        <v>7984</v>
      </c>
      <c r="N1370" s="7" t="s">
        <v>4642</v>
      </c>
      <c r="O1370" s="57"/>
      <c r="P1370" s="162"/>
      <c r="Q1370" s="162"/>
      <c r="R1370" s="231"/>
      <c r="S1370" s="97">
        <v>952108511000059</v>
      </c>
    </row>
    <row r="1371" spans="1:19" ht="21.75" customHeight="1">
      <c r="A1371" s="63">
        <v>551</v>
      </c>
      <c r="B1371" s="132" t="s">
        <v>7133</v>
      </c>
      <c r="C1371" s="172" t="s">
        <v>2691</v>
      </c>
      <c r="D1371" s="93" t="s">
        <v>2734</v>
      </c>
      <c r="E1371" s="298" t="s">
        <v>4133</v>
      </c>
      <c r="F1371" s="574">
        <v>1</v>
      </c>
      <c r="G1371" s="377">
        <v>79.400000000000006</v>
      </c>
      <c r="H1371" s="797">
        <v>101565</v>
      </c>
      <c r="I1371" s="47">
        <v>16897</v>
      </c>
      <c r="J1371" s="68">
        <v>0</v>
      </c>
      <c r="K1371" s="242">
        <v>44197</v>
      </c>
      <c r="L1371" s="16" t="s">
        <v>7967</v>
      </c>
      <c r="M1371" s="101" t="s">
        <v>7984</v>
      </c>
      <c r="N1371" s="7" t="s">
        <v>4500</v>
      </c>
      <c r="O1371" s="57" t="s">
        <v>10140</v>
      </c>
      <c r="P1371" s="162"/>
      <c r="Q1371" s="162"/>
      <c r="R1371" s="231"/>
      <c r="S1371" s="97">
        <v>952108511000061</v>
      </c>
    </row>
    <row r="1372" spans="1:19" ht="21.75" customHeight="1">
      <c r="A1372" s="63">
        <v>552</v>
      </c>
      <c r="B1372" s="132" t="s">
        <v>7133</v>
      </c>
      <c r="C1372" s="172" t="s">
        <v>2701</v>
      </c>
      <c r="D1372" s="93" t="s">
        <v>2734</v>
      </c>
      <c r="E1372" s="298" t="s">
        <v>4133</v>
      </c>
      <c r="F1372" s="574">
        <v>1</v>
      </c>
      <c r="G1372" s="377">
        <v>79.400000000000006</v>
      </c>
      <c r="H1372" s="797">
        <v>101565</v>
      </c>
      <c r="I1372" s="47">
        <v>16897</v>
      </c>
      <c r="J1372" s="68">
        <v>0</v>
      </c>
      <c r="K1372" s="242">
        <v>44197</v>
      </c>
      <c r="L1372" s="16" t="s">
        <v>7967</v>
      </c>
      <c r="M1372" s="101" t="s">
        <v>7984</v>
      </c>
      <c r="N1372" s="7" t="s">
        <v>4643</v>
      </c>
      <c r="O1372" s="57"/>
      <c r="P1372" s="162"/>
      <c r="Q1372" s="162"/>
      <c r="R1372" s="231"/>
      <c r="S1372" s="97">
        <v>952108511000062</v>
      </c>
    </row>
    <row r="1373" spans="1:19" ht="21.75" customHeight="1">
      <c r="A1373" s="63">
        <v>553</v>
      </c>
      <c r="B1373" s="132" t="s">
        <v>7133</v>
      </c>
      <c r="C1373" s="172" t="s">
        <v>2691</v>
      </c>
      <c r="D1373" s="93" t="s">
        <v>2735</v>
      </c>
      <c r="E1373" s="298" t="s">
        <v>4133</v>
      </c>
      <c r="F1373" s="574">
        <v>1</v>
      </c>
      <c r="G1373" s="377">
        <v>86.5</v>
      </c>
      <c r="H1373" s="797">
        <v>424746</v>
      </c>
      <c r="I1373" s="47">
        <v>307349</v>
      </c>
      <c r="J1373" s="68">
        <v>0</v>
      </c>
      <c r="K1373" s="242">
        <v>44197</v>
      </c>
      <c r="L1373" s="16" t="s">
        <v>7967</v>
      </c>
      <c r="M1373" s="101" t="s">
        <v>7984</v>
      </c>
      <c r="N1373" s="7" t="s">
        <v>4500</v>
      </c>
      <c r="O1373" s="57"/>
      <c r="P1373" s="162"/>
      <c r="Q1373" s="162"/>
      <c r="R1373" s="231"/>
      <c r="S1373" s="97">
        <v>952105511000063</v>
      </c>
    </row>
    <row r="1374" spans="1:19" ht="21.75" customHeight="1">
      <c r="A1374" s="63">
        <v>554</v>
      </c>
      <c r="B1374" s="132" t="s">
        <v>7133</v>
      </c>
      <c r="C1374" s="172" t="s">
        <v>2701</v>
      </c>
      <c r="D1374" s="93" t="s">
        <v>2735</v>
      </c>
      <c r="E1374" s="298" t="s">
        <v>4133</v>
      </c>
      <c r="F1374" s="574">
        <v>1</v>
      </c>
      <c r="G1374" s="377">
        <v>86.5</v>
      </c>
      <c r="H1374" s="797">
        <v>424746</v>
      </c>
      <c r="I1374" s="47">
        <v>307348</v>
      </c>
      <c r="J1374" s="68">
        <v>0</v>
      </c>
      <c r="K1374" s="242">
        <v>44197</v>
      </c>
      <c r="L1374" s="16" t="s">
        <v>7967</v>
      </c>
      <c r="M1374" s="101" t="s">
        <v>7984</v>
      </c>
      <c r="N1374" s="7" t="s">
        <v>4500</v>
      </c>
      <c r="O1374" s="57"/>
      <c r="P1374" s="162"/>
      <c r="Q1374" s="162"/>
      <c r="R1374" s="231"/>
      <c r="S1374" s="97">
        <v>952108511000064</v>
      </c>
    </row>
    <row r="1375" spans="1:19" s="2700" customFormat="1" ht="21.75" customHeight="1">
      <c r="A1375" s="2684">
        <v>555</v>
      </c>
      <c r="B1375" s="2685" t="s">
        <v>7133</v>
      </c>
      <c r="C1375" s="2702" t="s">
        <v>2701</v>
      </c>
      <c r="D1375" s="2686" t="s">
        <v>2736</v>
      </c>
      <c r="E1375" s="2687" t="s">
        <v>4133</v>
      </c>
      <c r="F1375" s="2688">
        <v>1</v>
      </c>
      <c r="G1375" s="2689">
        <v>86.5</v>
      </c>
      <c r="H1375" s="2690">
        <v>203130</v>
      </c>
      <c r="I1375" s="2691">
        <v>33781</v>
      </c>
      <c r="J1375" s="2692">
        <v>0</v>
      </c>
      <c r="K1375" s="2693">
        <v>44197</v>
      </c>
      <c r="L1375" s="2694" t="s">
        <v>7967</v>
      </c>
      <c r="M1375" s="2695" t="s">
        <v>7984</v>
      </c>
      <c r="N1375" s="2696" t="s">
        <v>4644</v>
      </c>
      <c r="O1375" s="2685" t="s">
        <v>9005</v>
      </c>
      <c r="P1375" s="2697"/>
      <c r="Q1375" s="2697"/>
      <c r="R1375" s="2698"/>
      <c r="S1375" s="2699">
        <v>952108511000065</v>
      </c>
    </row>
    <row r="1376" spans="1:19" ht="21.75" customHeight="1">
      <c r="A1376" s="63">
        <v>556</v>
      </c>
      <c r="B1376" s="132" t="s">
        <v>7133</v>
      </c>
      <c r="C1376" s="172" t="s">
        <v>2680</v>
      </c>
      <c r="D1376" s="93" t="s">
        <v>2737</v>
      </c>
      <c r="E1376" s="298" t="s">
        <v>4133</v>
      </c>
      <c r="F1376" s="574">
        <v>1</v>
      </c>
      <c r="G1376" s="377">
        <v>77.8</v>
      </c>
      <c r="H1376" s="797">
        <v>177493</v>
      </c>
      <c r="I1376" s="47">
        <v>35569</v>
      </c>
      <c r="J1376" s="68">
        <v>0</v>
      </c>
      <c r="K1376" s="242">
        <v>44197</v>
      </c>
      <c r="L1376" s="16" t="s">
        <v>7967</v>
      </c>
      <c r="M1376" s="101" t="s">
        <v>7984</v>
      </c>
      <c r="N1376" s="7" t="s">
        <v>4500</v>
      </c>
      <c r="O1376" s="57" t="s">
        <v>10092</v>
      </c>
      <c r="P1376" s="162"/>
      <c r="Q1376" s="162"/>
      <c r="R1376" s="231"/>
      <c r="S1376" s="97">
        <v>952108511000066</v>
      </c>
    </row>
    <row r="1377" spans="1:19" ht="21.75" customHeight="1">
      <c r="A1377" s="63">
        <v>557</v>
      </c>
      <c r="B1377" s="132" t="s">
        <v>7133</v>
      </c>
      <c r="C1377" s="172" t="s">
        <v>2691</v>
      </c>
      <c r="D1377" s="93" t="s">
        <v>2737</v>
      </c>
      <c r="E1377" s="298" t="s">
        <v>4133</v>
      </c>
      <c r="F1377" s="574">
        <v>1</v>
      </c>
      <c r="G1377" s="377">
        <v>77.8</v>
      </c>
      <c r="H1377" s="797">
        <v>177493</v>
      </c>
      <c r="I1377" s="47">
        <v>35569</v>
      </c>
      <c r="J1377" s="68">
        <v>0</v>
      </c>
      <c r="K1377" s="242">
        <v>44197</v>
      </c>
      <c r="L1377" s="16" t="s">
        <v>7967</v>
      </c>
      <c r="M1377" s="101" t="s">
        <v>7984</v>
      </c>
      <c r="N1377" s="7" t="s">
        <v>4500</v>
      </c>
      <c r="O1377" s="57"/>
      <c r="P1377" s="162"/>
      <c r="Q1377" s="162"/>
      <c r="R1377" s="231"/>
      <c r="S1377" s="97">
        <v>952108511000067</v>
      </c>
    </row>
    <row r="1378" spans="1:19" ht="41.25" customHeight="1">
      <c r="A1378" s="63">
        <v>558</v>
      </c>
      <c r="B1378" s="132" t="s">
        <v>7133</v>
      </c>
      <c r="C1378" s="172" t="s">
        <v>2701</v>
      </c>
      <c r="D1378" s="93" t="s">
        <v>2738</v>
      </c>
      <c r="E1378" s="7" t="s">
        <v>4645</v>
      </c>
      <c r="F1378" s="574">
        <v>1</v>
      </c>
      <c r="G1378" s="377">
        <v>86.5</v>
      </c>
      <c r="H1378" s="797">
        <v>203130</v>
      </c>
      <c r="I1378" s="47">
        <v>33781</v>
      </c>
      <c r="J1378" s="44">
        <v>498610.44</v>
      </c>
      <c r="K1378" s="242">
        <v>44197</v>
      </c>
      <c r="L1378" s="16" t="s">
        <v>7967</v>
      </c>
      <c r="M1378" s="101" t="s">
        <v>7984</v>
      </c>
      <c r="N1378" s="7" t="s">
        <v>4646</v>
      </c>
      <c r="O1378" s="57"/>
      <c r="P1378" s="162"/>
      <c r="Q1378" s="162" t="s">
        <v>15714</v>
      </c>
      <c r="R1378" s="231"/>
      <c r="S1378" s="97">
        <v>952108511000068</v>
      </c>
    </row>
    <row r="1379" spans="1:19" ht="21.75" customHeight="1">
      <c r="A1379" s="63">
        <v>559</v>
      </c>
      <c r="B1379" s="132" t="s">
        <v>7133</v>
      </c>
      <c r="C1379" s="172" t="s">
        <v>2691</v>
      </c>
      <c r="D1379" s="93" t="s">
        <v>2739</v>
      </c>
      <c r="E1379" s="298" t="s">
        <v>4133</v>
      </c>
      <c r="F1379" s="574">
        <v>1</v>
      </c>
      <c r="G1379" s="377">
        <v>70.5</v>
      </c>
      <c r="H1379" s="797">
        <v>120942</v>
      </c>
      <c r="I1379" s="47">
        <v>82420</v>
      </c>
      <c r="J1379" s="68">
        <v>0</v>
      </c>
      <c r="K1379" s="242">
        <v>44197</v>
      </c>
      <c r="L1379" s="16" t="s">
        <v>7967</v>
      </c>
      <c r="M1379" s="101" t="s">
        <v>7984</v>
      </c>
      <c r="N1379" s="7" t="s">
        <v>4647</v>
      </c>
      <c r="O1379" s="57" t="s">
        <v>14269</v>
      </c>
      <c r="P1379" s="162"/>
      <c r="Q1379" s="162"/>
      <c r="R1379" s="231"/>
      <c r="S1379" s="97">
        <v>952108511000069</v>
      </c>
    </row>
    <row r="1380" spans="1:19" ht="21.75" customHeight="1">
      <c r="A1380" s="63">
        <v>560</v>
      </c>
      <c r="B1380" s="132" t="s">
        <v>7133</v>
      </c>
      <c r="C1380" s="172" t="s">
        <v>2705</v>
      </c>
      <c r="D1380" s="93" t="s">
        <v>2740</v>
      </c>
      <c r="E1380" s="298" t="s">
        <v>4133</v>
      </c>
      <c r="F1380" s="574">
        <v>1</v>
      </c>
      <c r="G1380" s="377">
        <v>63.5</v>
      </c>
      <c r="H1380" s="797">
        <v>170040</v>
      </c>
      <c r="I1380" s="47">
        <v>139003</v>
      </c>
      <c r="J1380" s="68">
        <v>0</v>
      </c>
      <c r="K1380" s="242">
        <v>44197</v>
      </c>
      <c r="L1380" s="16" t="s">
        <v>7967</v>
      </c>
      <c r="M1380" s="101" t="s">
        <v>7984</v>
      </c>
      <c r="N1380" s="7" t="s">
        <v>4648</v>
      </c>
      <c r="O1380" s="57"/>
      <c r="P1380" s="162"/>
      <c r="Q1380" s="162"/>
      <c r="R1380" s="231"/>
      <c r="S1380" s="97">
        <v>952108511000070</v>
      </c>
    </row>
    <row r="1381" spans="1:19" ht="21.75" customHeight="1">
      <c r="A1381" s="63">
        <v>561</v>
      </c>
      <c r="B1381" s="132" t="s">
        <v>7133</v>
      </c>
      <c r="C1381" s="172" t="s">
        <v>2741</v>
      </c>
      <c r="D1381" s="93" t="s">
        <v>2742</v>
      </c>
      <c r="E1381" s="298" t="s">
        <v>4133</v>
      </c>
      <c r="F1381" s="574">
        <v>1</v>
      </c>
      <c r="G1381" s="377">
        <v>60.6</v>
      </c>
      <c r="H1381" s="797">
        <v>267974</v>
      </c>
      <c r="I1381" s="47">
        <v>68569</v>
      </c>
      <c r="J1381" s="68">
        <v>0</v>
      </c>
      <c r="K1381" s="242">
        <v>44197</v>
      </c>
      <c r="L1381" s="16" t="s">
        <v>7967</v>
      </c>
      <c r="M1381" s="101" t="s">
        <v>7984</v>
      </c>
      <c r="N1381" s="7" t="s">
        <v>4500</v>
      </c>
      <c r="O1381" s="57"/>
      <c r="P1381" s="162"/>
      <c r="Q1381" s="162"/>
      <c r="R1381" s="231"/>
      <c r="S1381" s="97">
        <v>952108511000071</v>
      </c>
    </row>
    <row r="1382" spans="1:19" ht="21.75" customHeight="1">
      <c r="A1382" s="63">
        <v>562</v>
      </c>
      <c r="B1382" s="132" t="s">
        <v>7133</v>
      </c>
      <c r="C1382" s="172" t="s">
        <v>2701</v>
      </c>
      <c r="D1382" s="93" t="s">
        <v>2743</v>
      </c>
      <c r="E1382" s="298" t="s">
        <v>4133</v>
      </c>
      <c r="F1382" s="574">
        <v>1</v>
      </c>
      <c r="G1382" s="377">
        <v>60.6</v>
      </c>
      <c r="H1382" s="797">
        <v>277641</v>
      </c>
      <c r="I1382" s="47">
        <v>69694</v>
      </c>
      <c r="J1382" s="68">
        <v>0</v>
      </c>
      <c r="K1382" s="242">
        <v>44197</v>
      </c>
      <c r="L1382" s="16" t="s">
        <v>7967</v>
      </c>
      <c r="M1382" s="101" t="s">
        <v>7984</v>
      </c>
      <c r="N1382" s="7" t="s">
        <v>4649</v>
      </c>
      <c r="O1382" s="57"/>
      <c r="P1382" s="162"/>
      <c r="Q1382" s="162"/>
      <c r="R1382" s="231"/>
      <c r="S1382" s="97">
        <v>952108511000118</v>
      </c>
    </row>
    <row r="1383" spans="1:19" ht="21.75" customHeight="1">
      <c r="A1383" s="63">
        <v>563</v>
      </c>
      <c r="B1383" s="132" t="s">
        <v>7133</v>
      </c>
      <c r="C1383" s="172" t="s">
        <v>13</v>
      </c>
      <c r="D1383" s="93" t="s">
        <v>2743</v>
      </c>
      <c r="E1383" s="298" t="s">
        <v>4133</v>
      </c>
      <c r="F1383" s="574">
        <v>1</v>
      </c>
      <c r="G1383" s="377">
        <v>60.6</v>
      </c>
      <c r="H1383" s="797">
        <v>277641</v>
      </c>
      <c r="I1383" s="47">
        <v>69694</v>
      </c>
      <c r="J1383" s="68">
        <v>0</v>
      </c>
      <c r="K1383" s="242">
        <v>44197</v>
      </c>
      <c r="L1383" s="16" t="s">
        <v>7967</v>
      </c>
      <c r="M1383" s="101" t="s">
        <v>7984</v>
      </c>
      <c r="N1383" s="7" t="s">
        <v>4650</v>
      </c>
      <c r="O1383" s="57"/>
      <c r="P1383" s="162"/>
      <c r="Q1383" s="162"/>
      <c r="R1383" s="231"/>
      <c r="S1383" s="97">
        <v>952108511000119</v>
      </c>
    </row>
    <row r="1384" spans="1:19" ht="21.75" customHeight="1">
      <c r="A1384" s="63">
        <v>564</v>
      </c>
      <c r="B1384" s="132" t="s">
        <v>7133</v>
      </c>
      <c r="C1384" s="172" t="s">
        <v>2741</v>
      </c>
      <c r="D1384" s="93" t="s">
        <v>2743</v>
      </c>
      <c r="E1384" s="298" t="s">
        <v>4133</v>
      </c>
      <c r="F1384" s="574">
        <v>1</v>
      </c>
      <c r="G1384" s="377">
        <v>60.6</v>
      </c>
      <c r="H1384" s="797">
        <v>277640</v>
      </c>
      <c r="I1384" s="47">
        <v>69693</v>
      </c>
      <c r="J1384" s="68">
        <v>0</v>
      </c>
      <c r="K1384" s="242">
        <v>44197</v>
      </c>
      <c r="L1384" s="16" t="s">
        <v>7967</v>
      </c>
      <c r="M1384" s="101" t="s">
        <v>7984</v>
      </c>
      <c r="N1384" s="7" t="s">
        <v>4500</v>
      </c>
      <c r="O1384" s="57"/>
      <c r="P1384" s="162"/>
      <c r="Q1384" s="162"/>
      <c r="R1384" s="231"/>
      <c r="S1384" s="97">
        <v>952108511000120</v>
      </c>
    </row>
    <row r="1385" spans="1:19" ht="21.75" customHeight="1">
      <c r="A1385" s="63">
        <v>565</v>
      </c>
      <c r="B1385" s="132" t="s">
        <v>7133</v>
      </c>
      <c r="C1385" s="172" t="s">
        <v>2680</v>
      </c>
      <c r="D1385" s="93" t="s">
        <v>2744</v>
      </c>
      <c r="E1385" s="298" t="s">
        <v>4133</v>
      </c>
      <c r="F1385" s="574">
        <v>1</v>
      </c>
      <c r="G1385" s="377">
        <v>48.2</v>
      </c>
      <c r="H1385" s="797">
        <v>108555</v>
      </c>
      <c r="I1385" s="47">
        <v>101633</v>
      </c>
      <c r="J1385" s="68">
        <v>0</v>
      </c>
      <c r="K1385" s="242">
        <v>44197</v>
      </c>
      <c r="L1385" s="16" t="s">
        <v>7967</v>
      </c>
      <c r="M1385" s="101" t="s">
        <v>7984</v>
      </c>
      <c r="N1385" s="7" t="s">
        <v>4651</v>
      </c>
      <c r="O1385" s="57"/>
      <c r="P1385" s="162"/>
      <c r="Q1385" s="162"/>
      <c r="R1385" s="231"/>
      <c r="S1385" s="97">
        <v>952108511000121</v>
      </c>
    </row>
    <row r="1386" spans="1:19" ht="21.75" customHeight="1">
      <c r="A1386" s="63">
        <v>566</v>
      </c>
      <c r="B1386" s="132" t="s">
        <v>7133</v>
      </c>
      <c r="C1386" s="172" t="s">
        <v>2683</v>
      </c>
      <c r="D1386" s="93" t="s">
        <v>2744</v>
      </c>
      <c r="E1386" s="298" t="s">
        <v>4133</v>
      </c>
      <c r="F1386" s="574">
        <v>1</v>
      </c>
      <c r="G1386" s="377">
        <v>44.8</v>
      </c>
      <c r="H1386" s="797">
        <v>100897</v>
      </c>
      <c r="I1386" s="47">
        <v>94464</v>
      </c>
      <c r="J1386" s="68">
        <v>0</v>
      </c>
      <c r="K1386" s="242">
        <v>44197</v>
      </c>
      <c r="L1386" s="16" t="s">
        <v>7967</v>
      </c>
      <c r="M1386" s="101" t="s">
        <v>7984</v>
      </c>
      <c r="N1386" s="7" t="s">
        <v>4652</v>
      </c>
      <c r="O1386" s="57"/>
      <c r="P1386" s="162"/>
      <c r="Q1386" s="162"/>
      <c r="R1386" s="231"/>
      <c r="S1386" s="97">
        <v>952108511000122</v>
      </c>
    </row>
    <row r="1387" spans="1:19" ht="21.75" customHeight="1">
      <c r="A1387" s="63">
        <v>567</v>
      </c>
      <c r="B1387" s="132" t="s">
        <v>7133</v>
      </c>
      <c r="C1387" s="172" t="s">
        <v>2745</v>
      </c>
      <c r="D1387" s="93" t="s">
        <v>2744</v>
      </c>
      <c r="E1387" s="298" t="s">
        <v>4133</v>
      </c>
      <c r="F1387" s="574">
        <v>1</v>
      </c>
      <c r="G1387" s="377">
        <v>40.5</v>
      </c>
      <c r="H1387" s="797">
        <v>91213</v>
      </c>
      <c r="I1387" s="47">
        <v>85403</v>
      </c>
      <c r="J1387" s="68">
        <v>0</v>
      </c>
      <c r="K1387" s="242">
        <v>44197</v>
      </c>
      <c r="L1387" s="16" t="s">
        <v>7967</v>
      </c>
      <c r="M1387" s="101" t="s">
        <v>7984</v>
      </c>
      <c r="N1387" s="7" t="s">
        <v>4653</v>
      </c>
      <c r="O1387" s="57"/>
      <c r="P1387" s="162"/>
      <c r="Q1387" s="162"/>
      <c r="R1387" s="231"/>
      <c r="S1387" s="97">
        <v>952108511000123</v>
      </c>
    </row>
    <row r="1388" spans="1:19" ht="21.75" customHeight="1">
      <c r="A1388" s="63">
        <v>568</v>
      </c>
      <c r="B1388" s="132" t="s">
        <v>7133</v>
      </c>
      <c r="C1388" s="172" t="s">
        <v>2746</v>
      </c>
      <c r="D1388" s="93" t="s">
        <v>2744</v>
      </c>
      <c r="E1388" s="298" t="s">
        <v>4133</v>
      </c>
      <c r="F1388" s="574">
        <v>1</v>
      </c>
      <c r="G1388" s="377">
        <v>62.8</v>
      </c>
      <c r="H1388" s="797">
        <v>141436</v>
      </c>
      <c r="I1388" s="47">
        <v>132419</v>
      </c>
      <c r="J1388" s="68">
        <v>0</v>
      </c>
      <c r="K1388" s="242">
        <v>44197</v>
      </c>
      <c r="L1388" s="16" t="s">
        <v>7967</v>
      </c>
      <c r="M1388" s="101" t="s">
        <v>7984</v>
      </c>
      <c r="N1388" s="7" t="s">
        <v>4654</v>
      </c>
      <c r="O1388" s="57"/>
      <c r="P1388" s="162"/>
      <c r="Q1388" s="162"/>
      <c r="R1388" s="231"/>
      <c r="S1388" s="97">
        <v>952108511000124</v>
      </c>
    </row>
    <row r="1389" spans="1:19" ht="21.75" customHeight="1">
      <c r="A1389" s="63">
        <v>569</v>
      </c>
      <c r="B1389" s="132" t="s">
        <v>7133</v>
      </c>
      <c r="C1389" s="172" t="s">
        <v>2747</v>
      </c>
      <c r="D1389" s="93" t="s">
        <v>2744</v>
      </c>
      <c r="E1389" s="298" t="s">
        <v>4133</v>
      </c>
      <c r="F1389" s="574">
        <v>1</v>
      </c>
      <c r="G1389" s="377">
        <v>49.1</v>
      </c>
      <c r="H1389" s="797">
        <v>110581</v>
      </c>
      <c r="I1389" s="47">
        <v>103538</v>
      </c>
      <c r="J1389" s="68">
        <v>0</v>
      </c>
      <c r="K1389" s="242">
        <v>44197</v>
      </c>
      <c r="L1389" s="16" t="s">
        <v>7967</v>
      </c>
      <c r="M1389" s="101" t="s">
        <v>7984</v>
      </c>
      <c r="N1389" s="7" t="s">
        <v>4655</v>
      </c>
      <c r="O1389" s="57"/>
      <c r="P1389" s="162"/>
      <c r="Q1389" s="162"/>
      <c r="R1389" s="231"/>
      <c r="S1389" s="97">
        <v>952108511000125</v>
      </c>
    </row>
    <row r="1390" spans="1:19" ht="21.75" customHeight="1">
      <c r="A1390" s="63">
        <v>570</v>
      </c>
      <c r="B1390" s="132" t="s">
        <v>7133</v>
      </c>
      <c r="C1390" s="172" t="s">
        <v>2748</v>
      </c>
      <c r="D1390" s="93" t="s">
        <v>2744</v>
      </c>
      <c r="E1390" s="298" t="s">
        <v>4133</v>
      </c>
      <c r="F1390" s="574">
        <v>1</v>
      </c>
      <c r="G1390" s="377">
        <v>42.8</v>
      </c>
      <c r="H1390" s="797">
        <v>96393</v>
      </c>
      <c r="I1390" s="47">
        <v>90247</v>
      </c>
      <c r="J1390" s="68">
        <v>0</v>
      </c>
      <c r="K1390" s="242">
        <v>44197</v>
      </c>
      <c r="L1390" s="16" t="s">
        <v>7967</v>
      </c>
      <c r="M1390" s="101" t="s">
        <v>7984</v>
      </c>
      <c r="N1390" s="7" t="s">
        <v>4656</v>
      </c>
      <c r="O1390" s="57"/>
      <c r="P1390" s="162"/>
      <c r="Q1390" s="162"/>
      <c r="R1390" s="231"/>
      <c r="S1390" s="97">
        <v>952108511000126</v>
      </c>
    </row>
    <row r="1391" spans="1:19" ht="21.75" customHeight="1">
      <c r="A1391" s="63">
        <v>571</v>
      </c>
      <c r="B1391" s="132" t="s">
        <v>7133</v>
      </c>
      <c r="C1391" s="172" t="s">
        <v>2749</v>
      </c>
      <c r="D1391" s="93" t="s">
        <v>2744</v>
      </c>
      <c r="E1391" s="298" t="s">
        <v>4133</v>
      </c>
      <c r="F1391" s="574">
        <v>1</v>
      </c>
      <c r="G1391" s="377">
        <v>42.5</v>
      </c>
      <c r="H1391" s="797">
        <v>95717</v>
      </c>
      <c r="I1391" s="47">
        <v>89620</v>
      </c>
      <c r="J1391" s="68">
        <v>0</v>
      </c>
      <c r="K1391" s="242">
        <v>44197</v>
      </c>
      <c r="L1391" s="16" t="s">
        <v>7967</v>
      </c>
      <c r="M1391" s="101" t="s">
        <v>7984</v>
      </c>
      <c r="N1391" s="7" t="s">
        <v>4657</v>
      </c>
      <c r="O1391" s="57" t="s">
        <v>14861</v>
      </c>
      <c r="P1391" s="162"/>
      <c r="Q1391" s="162"/>
      <c r="R1391" s="231"/>
      <c r="S1391" s="97">
        <v>952108511000127</v>
      </c>
    </row>
    <row r="1392" spans="1:19" ht="21.75" customHeight="1">
      <c r="A1392" s="63">
        <v>572</v>
      </c>
      <c r="B1392" s="132" t="s">
        <v>7133</v>
      </c>
      <c r="C1392" s="172" t="s">
        <v>2750</v>
      </c>
      <c r="D1392" s="93" t="s">
        <v>2744</v>
      </c>
      <c r="E1392" s="298" t="s">
        <v>4133</v>
      </c>
      <c r="F1392" s="574">
        <v>1</v>
      </c>
      <c r="G1392" s="377">
        <v>48.6</v>
      </c>
      <c r="H1392" s="797">
        <v>109455</v>
      </c>
      <c r="I1392" s="47">
        <v>102480</v>
      </c>
      <c r="J1392" s="68">
        <v>0</v>
      </c>
      <c r="K1392" s="242">
        <v>44197</v>
      </c>
      <c r="L1392" s="16" t="s">
        <v>7967</v>
      </c>
      <c r="M1392" s="101" t="s">
        <v>7984</v>
      </c>
      <c r="N1392" s="7" t="s">
        <v>4658</v>
      </c>
      <c r="O1392" s="57" t="s">
        <v>13305</v>
      </c>
      <c r="P1392" s="162"/>
      <c r="Q1392" s="162"/>
      <c r="R1392" s="231"/>
      <c r="S1392" s="97">
        <v>952108511000128</v>
      </c>
    </row>
    <row r="1393" spans="1:19" ht="21.75" customHeight="1">
      <c r="A1393" s="63">
        <v>573</v>
      </c>
      <c r="B1393" s="132" t="s">
        <v>7133</v>
      </c>
      <c r="C1393" s="172" t="s">
        <v>2751</v>
      </c>
      <c r="D1393" s="93" t="s">
        <v>2744</v>
      </c>
      <c r="E1393" s="298" t="s">
        <v>4133</v>
      </c>
      <c r="F1393" s="574">
        <v>1</v>
      </c>
      <c r="G1393" s="377">
        <v>43.7</v>
      </c>
      <c r="H1393" s="797">
        <v>98420</v>
      </c>
      <c r="I1393" s="47">
        <v>92153</v>
      </c>
      <c r="J1393" s="68">
        <v>0</v>
      </c>
      <c r="K1393" s="242">
        <v>44197</v>
      </c>
      <c r="L1393" s="16" t="s">
        <v>7967</v>
      </c>
      <c r="M1393" s="101" t="s">
        <v>7984</v>
      </c>
      <c r="N1393" s="7" t="s">
        <v>4500</v>
      </c>
      <c r="O1393" s="57"/>
      <c r="P1393" s="162"/>
      <c r="Q1393" s="162"/>
      <c r="R1393" s="231"/>
      <c r="S1393" s="97">
        <v>952108511000129</v>
      </c>
    </row>
    <row r="1394" spans="1:19" ht="21.75" customHeight="1">
      <c r="A1394" s="63">
        <v>574</v>
      </c>
      <c r="B1394" s="132" t="s">
        <v>7133</v>
      </c>
      <c r="C1394" s="172" t="s">
        <v>2752</v>
      </c>
      <c r="D1394" s="93" t="s">
        <v>2744</v>
      </c>
      <c r="E1394" s="298" t="s">
        <v>4133</v>
      </c>
      <c r="F1394" s="574">
        <v>1</v>
      </c>
      <c r="G1394" s="377">
        <v>43.4</v>
      </c>
      <c r="H1394" s="797">
        <v>97747</v>
      </c>
      <c r="I1394" s="47">
        <v>91529</v>
      </c>
      <c r="J1394" s="68">
        <v>0</v>
      </c>
      <c r="K1394" s="242">
        <v>44197</v>
      </c>
      <c r="L1394" s="16" t="s">
        <v>7967</v>
      </c>
      <c r="M1394" s="101" t="s">
        <v>7984</v>
      </c>
      <c r="N1394" s="7" t="s">
        <v>4500</v>
      </c>
      <c r="O1394" s="57"/>
      <c r="P1394" s="162"/>
      <c r="Q1394" s="162"/>
      <c r="R1394" s="231"/>
      <c r="S1394" s="97">
        <v>952108511000130</v>
      </c>
    </row>
    <row r="1395" spans="1:19" ht="21.75" customHeight="1">
      <c r="A1395" s="63">
        <v>575</v>
      </c>
      <c r="B1395" s="132" t="s">
        <v>7133</v>
      </c>
      <c r="C1395" s="172" t="s">
        <v>2691</v>
      </c>
      <c r="D1395" s="93" t="s">
        <v>2753</v>
      </c>
      <c r="E1395" s="298" t="s">
        <v>4133</v>
      </c>
      <c r="F1395" s="574">
        <v>1</v>
      </c>
      <c r="G1395" s="377">
        <v>63.5</v>
      </c>
      <c r="H1395" s="797">
        <v>120941</v>
      </c>
      <c r="I1395" s="47">
        <v>92579</v>
      </c>
      <c r="J1395" s="68">
        <v>0</v>
      </c>
      <c r="K1395" s="242">
        <v>44197</v>
      </c>
      <c r="L1395" s="16" t="s">
        <v>7967</v>
      </c>
      <c r="M1395" s="101" t="s">
        <v>7984</v>
      </c>
      <c r="N1395" s="7" t="s">
        <v>4500</v>
      </c>
      <c r="O1395" s="57"/>
      <c r="P1395" s="162"/>
      <c r="Q1395" s="162"/>
      <c r="R1395" s="231"/>
      <c r="S1395" s="97">
        <v>952108511000131</v>
      </c>
    </row>
    <row r="1396" spans="1:19" ht="21.75" customHeight="1">
      <c r="A1396" s="63">
        <v>576</v>
      </c>
      <c r="B1396" s="132" t="s">
        <v>7133</v>
      </c>
      <c r="C1396" s="172" t="s">
        <v>2701</v>
      </c>
      <c r="D1396" s="93" t="s">
        <v>2753</v>
      </c>
      <c r="E1396" s="298" t="s">
        <v>4133</v>
      </c>
      <c r="F1396" s="574">
        <v>1</v>
      </c>
      <c r="G1396" s="377">
        <v>63.5</v>
      </c>
      <c r="H1396" s="797">
        <v>120941</v>
      </c>
      <c r="I1396" s="47">
        <v>86579</v>
      </c>
      <c r="J1396" s="68">
        <v>0</v>
      </c>
      <c r="K1396" s="242">
        <v>44197</v>
      </c>
      <c r="L1396" s="16" t="s">
        <v>7967</v>
      </c>
      <c r="M1396" s="101" t="s">
        <v>7984</v>
      </c>
      <c r="N1396" s="7" t="s">
        <v>8137</v>
      </c>
      <c r="O1396" s="57" t="s">
        <v>14390</v>
      </c>
      <c r="P1396" s="162"/>
      <c r="Q1396" s="162"/>
      <c r="R1396" s="227" t="s">
        <v>8138</v>
      </c>
      <c r="S1396" s="97">
        <v>952108511000132</v>
      </c>
    </row>
    <row r="1397" spans="1:19" ht="21.75" customHeight="1">
      <c r="A1397" s="63">
        <v>577</v>
      </c>
      <c r="B1397" s="132" t="s">
        <v>7133</v>
      </c>
      <c r="C1397" s="172" t="s">
        <v>2691</v>
      </c>
      <c r="D1397" s="93" t="s">
        <v>2754</v>
      </c>
      <c r="E1397" s="298" t="s">
        <v>4133</v>
      </c>
      <c r="F1397" s="574">
        <v>1</v>
      </c>
      <c r="G1397" s="377">
        <v>63.5</v>
      </c>
      <c r="H1397" s="797">
        <v>106530</v>
      </c>
      <c r="I1397" s="47">
        <v>63408</v>
      </c>
      <c r="J1397" s="68">
        <v>0</v>
      </c>
      <c r="K1397" s="242">
        <v>44197</v>
      </c>
      <c r="L1397" s="16" t="s">
        <v>7967</v>
      </c>
      <c r="M1397" s="101" t="s">
        <v>7984</v>
      </c>
      <c r="N1397" s="7" t="s">
        <v>4659</v>
      </c>
      <c r="O1397" s="57"/>
      <c r="P1397" s="162"/>
      <c r="Q1397" s="162"/>
      <c r="R1397" s="231"/>
      <c r="S1397" s="97">
        <v>952108511000133</v>
      </c>
    </row>
    <row r="1398" spans="1:19" ht="21.75" customHeight="1">
      <c r="A1398" s="63">
        <v>578</v>
      </c>
      <c r="B1398" s="132" t="s">
        <v>7133</v>
      </c>
      <c r="C1398" s="172" t="s">
        <v>2691</v>
      </c>
      <c r="D1398" s="93" t="s">
        <v>2755</v>
      </c>
      <c r="E1398" s="298" t="s">
        <v>4133</v>
      </c>
      <c r="F1398" s="574">
        <v>1</v>
      </c>
      <c r="G1398" s="377">
        <v>63.5</v>
      </c>
      <c r="H1398" s="797">
        <v>106530</v>
      </c>
      <c r="I1398" s="47">
        <v>56336</v>
      </c>
      <c r="J1398" s="68">
        <v>0</v>
      </c>
      <c r="K1398" s="242">
        <v>44197</v>
      </c>
      <c r="L1398" s="16" t="s">
        <v>7967</v>
      </c>
      <c r="M1398" s="101" t="s">
        <v>7984</v>
      </c>
      <c r="N1398" s="7" t="s">
        <v>4500</v>
      </c>
      <c r="O1398" s="57"/>
      <c r="P1398" s="162"/>
      <c r="Q1398" s="162"/>
      <c r="R1398" s="231"/>
      <c r="S1398" s="97">
        <v>952108511000134</v>
      </c>
    </row>
    <row r="1399" spans="1:19" ht="21.75" customHeight="1">
      <c r="A1399" s="63">
        <v>579</v>
      </c>
      <c r="B1399" s="132" t="s">
        <v>7133</v>
      </c>
      <c r="C1399" s="172" t="s">
        <v>2701</v>
      </c>
      <c r="D1399" s="93" t="s">
        <v>2755</v>
      </c>
      <c r="E1399" s="298" t="s">
        <v>4133</v>
      </c>
      <c r="F1399" s="574">
        <v>1</v>
      </c>
      <c r="G1399" s="377">
        <v>63.5</v>
      </c>
      <c r="H1399" s="797">
        <v>106530</v>
      </c>
      <c r="I1399" s="47">
        <v>56335</v>
      </c>
      <c r="J1399" s="68">
        <v>0</v>
      </c>
      <c r="K1399" s="242">
        <v>44197</v>
      </c>
      <c r="L1399" s="16" t="s">
        <v>7967</v>
      </c>
      <c r="M1399" s="101" t="s">
        <v>7984</v>
      </c>
      <c r="N1399" s="7" t="s">
        <v>4500</v>
      </c>
      <c r="O1399" s="57"/>
      <c r="P1399" s="162"/>
      <c r="Q1399" s="162"/>
      <c r="R1399" s="231"/>
      <c r="S1399" s="97">
        <v>952108511000135</v>
      </c>
    </row>
    <row r="1400" spans="1:19" ht="21.75" customHeight="1">
      <c r="A1400" s="63">
        <v>580</v>
      </c>
      <c r="B1400" s="132" t="s">
        <v>7133</v>
      </c>
      <c r="C1400" s="172" t="s">
        <v>2691</v>
      </c>
      <c r="D1400" s="93" t="s">
        <v>2756</v>
      </c>
      <c r="E1400" s="298" t="s">
        <v>4133</v>
      </c>
      <c r="F1400" s="574">
        <v>1</v>
      </c>
      <c r="G1400" s="377">
        <v>59.5</v>
      </c>
      <c r="H1400" s="797">
        <v>106530</v>
      </c>
      <c r="I1400" s="47">
        <v>75380</v>
      </c>
      <c r="J1400" s="68">
        <v>0</v>
      </c>
      <c r="K1400" s="242">
        <v>44197</v>
      </c>
      <c r="L1400" s="16" t="s">
        <v>7967</v>
      </c>
      <c r="M1400" s="101" t="s">
        <v>7984</v>
      </c>
      <c r="N1400" s="7" t="s">
        <v>4660</v>
      </c>
      <c r="O1400" s="57"/>
      <c r="P1400" s="162"/>
      <c r="Q1400" s="162"/>
      <c r="R1400" s="231"/>
      <c r="S1400" s="97">
        <v>952108511000136</v>
      </c>
    </row>
    <row r="1401" spans="1:19" ht="21.75" customHeight="1">
      <c r="A1401" s="63">
        <v>581</v>
      </c>
      <c r="B1401" s="132" t="s">
        <v>7133</v>
      </c>
      <c r="C1401" s="172" t="s">
        <v>2701</v>
      </c>
      <c r="D1401" s="93" t="s">
        <v>2756</v>
      </c>
      <c r="E1401" s="298" t="s">
        <v>4133</v>
      </c>
      <c r="F1401" s="574">
        <v>1</v>
      </c>
      <c r="G1401" s="377">
        <v>59.5</v>
      </c>
      <c r="H1401" s="797">
        <v>106530</v>
      </c>
      <c r="I1401" s="47">
        <v>75381</v>
      </c>
      <c r="J1401" s="68">
        <v>0</v>
      </c>
      <c r="K1401" s="242">
        <v>44197</v>
      </c>
      <c r="L1401" s="16" t="s">
        <v>7967</v>
      </c>
      <c r="M1401" s="101" t="s">
        <v>7984</v>
      </c>
      <c r="N1401" s="7" t="s">
        <v>4500</v>
      </c>
      <c r="O1401" s="57" t="s">
        <v>16348</v>
      </c>
      <c r="P1401" s="162"/>
      <c r="Q1401" s="162"/>
      <c r="R1401" s="231"/>
      <c r="S1401" s="97">
        <v>952108511000137</v>
      </c>
    </row>
    <row r="1402" spans="1:19" ht="21.75" customHeight="1">
      <c r="A1402" s="63">
        <v>582</v>
      </c>
      <c r="B1402" s="132" t="s">
        <v>7133</v>
      </c>
      <c r="C1402" s="172" t="s">
        <v>2691</v>
      </c>
      <c r="D1402" s="93" t="s">
        <v>2757</v>
      </c>
      <c r="E1402" s="298" t="s">
        <v>4133</v>
      </c>
      <c r="F1402" s="574">
        <v>1</v>
      </c>
      <c r="G1402" s="377">
        <v>59.5</v>
      </c>
      <c r="H1402" s="797">
        <v>120942</v>
      </c>
      <c r="I1402" s="47">
        <v>92580</v>
      </c>
      <c r="J1402" s="68">
        <v>0</v>
      </c>
      <c r="K1402" s="242">
        <v>44197</v>
      </c>
      <c r="L1402" s="16" t="s">
        <v>7967</v>
      </c>
      <c r="M1402" s="101" t="s">
        <v>7984</v>
      </c>
      <c r="N1402" s="7" t="s">
        <v>4661</v>
      </c>
      <c r="O1402" s="57"/>
      <c r="P1402" s="162"/>
      <c r="Q1402" s="162"/>
      <c r="R1402" s="231"/>
      <c r="S1402" s="97">
        <v>952108511000138</v>
      </c>
    </row>
    <row r="1403" spans="1:19" ht="21.75" customHeight="1">
      <c r="A1403" s="63">
        <v>583</v>
      </c>
      <c r="B1403" s="132" t="s">
        <v>7133</v>
      </c>
      <c r="C1403" s="172" t="s">
        <v>2701</v>
      </c>
      <c r="D1403" s="93" t="s">
        <v>2757</v>
      </c>
      <c r="E1403" s="298" t="s">
        <v>4133</v>
      </c>
      <c r="F1403" s="574">
        <v>1</v>
      </c>
      <c r="G1403" s="377">
        <v>59.5</v>
      </c>
      <c r="H1403" s="797">
        <v>120941</v>
      </c>
      <c r="I1403" s="47">
        <v>92579</v>
      </c>
      <c r="J1403" s="68">
        <v>0</v>
      </c>
      <c r="K1403" s="242">
        <v>44197</v>
      </c>
      <c r="L1403" s="16" t="s">
        <v>7967</v>
      </c>
      <c r="M1403" s="101" t="s">
        <v>7984</v>
      </c>
      <c r="N1403" s="7" t="s">
        <v>4662</v>
      </c>
      <c r="O1403" s="57"/>
      <c r="P1403" s="162"/>
      <c r="Q1403" s="162"/>
      <c r="R1403" s="231"/>
      <c r="S1403" s="97">
        <v>952108511000139</v>
      </c>
    </row>
    <row r="1404" spans="1:19" ht="21.75" customHeight="1">
      <c r="A1404" s="63">
        <v>584</v>
      </c>
      <c r="B1404" s="132" t="s">
        <v>7133</v>
      </c>
      <c r="C1404" s="172" t="s">
        <v>2691</v>
      </c>
      <c r="D1404" s="93" t="s">
        <v>2758</v>
      </c>
      <c r="E1404" s="298" t="s">
        <v>4133</v>
      </c>
      <c r="F1404" s="574">
        <v>1</v>
      </c>
      <c r="G1404" s="377">
        <v>63.5</v>
      </c>
      <c r="H1404" s="797">
        <v>120941</v>
      </c>
      <c r="I1404" s="47">
        <v>87741</v>
      </c>
      <c r="J1404" s="68">
        <v>0</v>
      </c>
      <c r="K1404" s="242">
        <v>44197</v>
      </c>
      <c r="L1404" s="16" t="s">
        <v>7967</v>
      </c>
      <c r="M1404" s="101" t="s">
        <v>7984</v>
      </c>
      <c r="N1404" s="7" t="s">
        <v>4500</v>
      </c>
      <c r="O1404" s="57" t="s">
        <v>16388</v>
      </c>
      <c r="P1404" s="162"/>
      <c r="Q1404" s="162"/>
      <c r="R1404" s="231"/>
      <c r="S1404" s="108">
        <v>952108511000140</v>
      </c>
    </row>
    <row r="1405" spans="1:19" ht="21.75" customHeight="1">
      <c r="A1405" s="63">
        <v>585</v>
      </c>
      <c r="B1405" s="132" t="s">
        <v>7133</v>
      </c>
      <c r="C1405" s="172" t="s">
        <v>2701</v>
      </c>
      <c r="D1405" s="93" t="s">
        <v>2758</v>
      </c>
      <c r="E1405" s="298" t="s">
        <v>4133</v>
      </c>
      <c r="F1405" s="574">
        <v>1</v>
      </c>
      <c r="G1405" s="377">
        <v>63.5</v>
      </c>
      <c r="H1405" s="797">
        <v>126942</v>
      </c>
      <c r="I1405" s="47">
        <v>93871</v>
      </c>
      <c r="J1405" s="68">
        <v>0</v>
      </c>
      <c r="K1405" s="242">
        <v>44197</v>
      </c>
      <c r="L1405" s="16" t="s">
        <v>7967</v>
      </c>
      <c r="M1405" s="101" t="s">
        <v>7984</v>
      </c>
      <c r="N1405" s="7" t="s">
        <v>4500</v>
      </c>
      <c r="O1405" s="57"/>
      <c r="P1405" s="162"/>
      <c r="Q1405" s="162"/>
      <c r="R1405" s="231"/>
      <c r="S1405" s="97">
        <v>952108511000141</v>
      </c>
    </row>
    <row r="1406" spans="1:19" ht="21.75" customHeight="1">
      <c r="A1406" s="63">
        <v>586</v>
      </c>
      <c r="B1406" s="132" t="s">
        <v>7133</v>
      </c>
      <c r="C1406" s="172" t="s">
        <v>2705</v>
      </c>
      <c r="D1406" s="93" t="s">
        <v>2759</v>
      </c>
      <c r="E1406" s="298" t="s">
        <v>4133</v>
      </c>
      <c r="F1406" s="574">
        <v>1</v>
      </c>
      <c r="G1406" s="377">
        <v>63.5</v>
      </c>
      <c r="H1406" s="797">
        <v>170040</v>
      </c>
      <c r="I1406" s="47">
        <v>121182</v>
      </c>
      <c r="J1406" s="68">
        <v>0</v>
      </c>
      <c r="K1406" s="242">
        <v>44197</v>
      </c>
      <c r="L1406" s="16" t="s">
        <v>7967</v>
      </c>
      <c r="M1406" s="101" t="s">
        <v>7984</v>
      </c>
      <c r="N1406" s="7" t="s">
        <v>4500</v>
      </c>
      <c r="O1406" s="57"/>
      <c r="P1406" s="162"/>
      <c r="Q1406" s="162"/>
      <c r="R1406" s="231"/>
      <c r="S1406" s="97">
        <v>952108511000142</v>
      </c>
    </row>
    <row r="1407" spans="1:19" ht="21.75" customHeight="1">
      <c r="A1407" s="63">
        <v>587</v>
      </c>
      <c r="B1407" s="132" t="s">
        <v>7133</v>
      </c>
      <c r="C1407" s="172" t="s">
        <v>2691</v>
      </c>
      <c r="D1407" s="93" t="s">
        <v>2760</v>
      </c>
      <c r="E1407" s="298" t="s">
        <v>4133</v>
      </c>
      <c r="F1407" s="574">
        <v>1</v>
      </c>
      <c r="G1407" s="377">
        <v>63.5</v>
      </c>
      <c r="H1407" s="797">
        <v>241883</v>
      </c>
      <c r="I1407" s="47">
        <v>175495</v>
      </c>
      <c r="J1407" s="68">
        <v>0</v>
      </c>
      <c r="K1407" s="242">
        <v>44197</v>
      </c>
      <c r="L1407" s="16" t="s">
        <v>7967</v>
      </c>
      <c r="M1407" s="101" t="s">
        <v>7984</v>
      </c>
      <c r="N1407" s="7" t="s">
        <v>4500</v>
      </c>
      <c r="O1407" s="57" t="s">
        <v>16347</v>
      </c>
      <c r="P1407" s="162"/>
      <c r="Q1407" s="162"/>
      <c r="R1407" s="231"/>
      <c r="S1407" s="97">
        <v>952108511000143</v>
      </c>
    </row>
    <row r="1408" spans="1:19" ht="22.5" customHeight="1">
      <c r="A1408" s="63">
        <v>588</v>
      </c>
      <c r="B1408" s="132" t="s">
        <v>7133</v>
      </c>
      <c r="C1408" s="172" t="s">
        <v>2691</v>
      </c>
      <c r="D1408" s="93" t="s">
        <v>2761</v>
      </c>
      <c r="E1408" s="7" t="s">
        <v>4663</v>
      </c>
      <c r="F1408" s="574">
        <v>1</v>
      </c>
      <c r="G1408" s="377">
        <v>57.1</v>
      </c>
      <c r="H1408" s="797">
        <v>166688</v>
      </c>
      <c r="I1408" s="47">
        <v>101660</v>
      </c>
      <c r="J1408" s="44">
        <v>775797.87</v>
      </c>
      <c r="K1408" s="242">
        <v>44197</v>
      </c>
      <c r="L1408" s="16" t="s">
        <v>7967</v>
      </c>
      <c r="M1408" s="101" t="s">
        <v>7984</v>
      </c>
      <c r="N1408" s="7" t="s">
        <v>4500</v>
      </c>
      <c r="O1408" s="57" t="s">
        <v>13737</v>
      </c>
      <c r="P1408" s="162"/>
      <c r="Q1408" s="4063"/>
      <c r="R1408" s="231"/>
      <c r="S1408" s="97">
        <v>952108511000144</v>
      </c>
    </row>
    <row r="1409" spans="1:19" ht="44.25" customHeight="1">
      <c r="A1409" s="63">
        <v>589</v>
      </c>
      <c r="B1409" s="132" t="s">
        <v>7133</v>
      </c>
      <c r="C1409" s="172" t="s">
        <v>2701</v>
      </c>
      <c r="D1409" s="93" t="s">
        <v>2761</v>
      </c>
      <c r="E1409" s="7" t="s">
        <v>4664</v>
      </c>
      <c r="F1409" s="574">
        <v>1</v>
      </c>
      <c r="G1409" s="377">
        <v>57.8</v>
      </c>
      <c r="H1409" s="797">
        <v>83345</v>
      </c>
      <c r="I1409" s="47">
        <v>50824</v>
      </c>
      <c r="J1409" s="44">
        <v>785308.53</v>
      </c>
      <c r="K1409" s="242">
        <v>44197</v>
      </c>
      <c r="L1409" s="16" t="s">
        <v>7967</v>
      </c>
      <c r="M1409" s="101" t="s">
        <v>7984</v>
      </c>
      <c r="N1409" s="7" t="s">
        <v>4665</v>
      </c>
      <c r="O1409" s="57" t="s">
        <v>13737</v>
      </c>
      <c r="P1409" s="162"/>
      <c r="Q1409" s="162" t="s">
        <v>15715</v>
      </c>
      <c r="R1409" s="231"/>
      <c r="S1409" s="97">
        <v>952108511000145</v>
      </c>
    </row>
    <row r="1410" spans="1:19" ht="21.75" customHeight="1">
      <c r="A1410" s="63">
        <v>590</v>
      </c>
      <c r="B1410" s="132" t="s">
        <v>7133</v>
      </c>
      <c r="C1410" s="172" t="s">
        <v>2701</v>
      </c>
      <c r="D1410" s="93" t="s">
        <v>2762</v>
      </c>
      <c r="E1410" s="298" t="s">
        <v>4133</v>
      </c>
      <c r="F1410" s="574">
        <v>1</v>
      </c>
      <c r="G1410" s="377">
        <v>89</v>
      </c>
      <c r="H1410" s="797">
        <v>155438</v>
      </c>
      <c r="I1410" s="47">
        <v>55696</v>
      </c>
      <c r="J1410" s="68">
        <v>0</v>
      </c>
      <c r="K1410" s="242">
        <v>44197</v>
      </c>
      <c r="L1410" s="16" t="s">
        <v>7967</v>
      </c>
      <c r="M1410" s="101" t="s">
        <v>7984</v>
      </c>
      <c r="N1410" s="7" t="s">
        <v>4666</v>
      </c>
      <c r="O1410" s="57"/>
      <c r="P1410" s="162"/>
      <c r="Q1410" s="162"/>
      <c r="R1410" s="231"/>
      <c r="S1410" s="97">
        <v>952108511000154</v>
      </c>
    </row>
    <row r="1411" spans="1:19" ht="21.75" customHeight="1">
      <c r="A1411" s="63">
        <v>591</v>
      </c>
      <c r="B1411" s="132" t="s">
        <v>7133</v>
      </c>
      <c r="C1411" s="172" t="s">
        <v>2691</v>
      </c>
      <c r="D1411" s="93" t="s">
        <v>2763</v>
      </c>
      <c r="E1411" s="298" t="s">
        <v>4133</v>
      </c>
      <c r="F1411" s="574">
        <v>1</v>
      </c>
      <c r="G1411" s="377">
        <v>89</v>
      </c>
      <c r="H1411" s="797">
        <v>98126</v>
      </c>
      <c r="I1411" s="47">
        <v>15900</v>
      </c>
      <c r="J1411" s="68">
        <v>0</v>
      </c>
      <c r="K1411" s="242">
        <v>44197</v>
      </c>
      <c r="L1411" s="16" t="s">
        <v>7967</v>
      </c>
      <c r="M1411" s="101" t="s">
        <v>7984</v>
      </c>
      <c r="N1411" s="7" t="s">
        <v>4667</v>
      </c>
      <c r="O1411" s="57"/>
      <c r="P1411" s="162"/>
      <c r="Q1411" s="162"/>
      <c r="R1411" s="231"/>
      <c r="S1411" s="97">
        <v>952108511000155</v>
      </c>
    </row>
    <row r="1412" spans="1:19" ht="21.75" customHeight="1">
      <c r="A1412" s="63">
        <v>592</v>
      </c>
      <c r="B1412" s="132" t="s">
        <v>7133</v>
      </c>
      <c r="C1412" s="172" t="s">
        <v>2701</v>
      </c>
      <c r="D1412" s="93" t="s">
        <v>2763</v>
      </c>
      <c r="E1412" s="298" t="s">
        <v>4133</v>
      </c>
      <c r="F1412" s="574">
        <v>1</v>
      </c>
      <c r="G1412" s="377">
        <v>89</v>
      </c>
      <c r="H1412" s="797">
        <v>155438</v>
      </c>
      <c r="I1412" s="47">
        <v>73719</v>
      </c>
      <c r="J1412" s="68">
        <v>0</v>
      </c>
      <c r="K1412" s="242">
        <v>44197</v>
      </c>
      <c r="L1412" s="16" t="s">
        <v>7967</v>
      </c>
      <c r="M1412" s="101" t="s">
        <v>7984</v>
      </c>
      <c r="N1412" s="7" t="s">
        <v>4500</v>
      </c>
      <c r="O1412" s="57"/>
      <c r="P1412" s="162"/>
      <c r="Q1412" s="162"/>
      <c r="R1412" s="231"/>
      <c r="S1412" s="97">
        <v>952108511000156</v>
      </c>
    </row>
    <row r="1413" spans="1:19" ht="41.25" customHeight="1">
      <c r="A1413" s="63">
        <v>593</v>
      </c>
      <c r="B1413" s="132" t="s">
        <v>7133</v>
      </c>
      <c r="C1413" s="172" t="s">
        <v>2691</v>
      </c>
      <c r="D1413" s="93" t="s">
        <v>2764</v>
      </c>
      <c r="E1413" s="7" t="s">
        <v>4668</v>
      </c>
      <c r="F1413" s="574">
        <v>1</v>
      </c>
      <c r="G1413" s="377">
        <v>89</v>
      </c>
      <c r="H1413" s="797">
        <v>155437</v>
      </c>
      <c r="I1413" s="47">
        <v>55965</v>
      </c>
      <c r="J1413" s="44">
        <v>639936.94999999995</v>
      </c>
      <c r="K1413" s="242">
        <v>44197</v>
      </c>
      <c r="L1413" s="16" t="s">
        <v>7967</v>
      </c>
      <c r="M1413" s="101" t="s">
        <v>7984</v>
      </c>
      <c r="N1413" s="7" t="s">
        <v>4669</v>
      </c>
      <c r="O1413" s="57"/>
      <c r="P1413" s="162"/>
      <c r="Q1413" s="162" t="s">
        <v>15716</v>
      </c>
      <c r="R1413" s="231"/>
      <c r="S1413" s="97">
        <v>952108511000157</v>
      </c>
    </row>
    <row r="1414" spans="1:19" ht="21.75" customHeight="1">
      <c r="A1414" s="63">
        <v>594</v>
      </c>
      <c r="B1414" s="132" t="s">
        <v>7133</v>
      </c>
      <c r="C1414" s="172" t="s">
        <v>2691</v>
      </c>
      <c r="D1414" s="93" t="s">
        <v>2765</v>
      </c>
      <c r="E1414" s="298" t="s">
        <v>4133</v>
      </c>
      <c r="F1414" s="574">
        <v>1</v>
      </c>
      <c r="G1414" s="377">
        <v>89</v>
      </c>
      <c r="H1414" s="797">
        <v>155438</v>
      </c>
      <c r="I1414" s="47">
        <v>55700</v>
      </c>
      <c r="J1414" s="68">
        <v>0</v>
      </c>
      <c r="K1414" s="242">
        <v>44197</v>
      </c>
      <c r="L1414" s="16" t="s">
        <v>7967</v>
      </c>
      <c r="M1414" s="101" t="s">
        <v>7984</v>
      </c>
      <c r="N1414" s="7" t="s">
        <v>4670</v>
      </c>
      <c r="O1414" s="57"/>
      <c r="P1414" s="162"/>
      <c r="Q1414" s="162"/>
      <c r="R1414" s="231"/>
      <c r="S1414" s="97">
        <v>952108511000158</v>
      </c>
    </row>
    <row r="1415" spans="1:19" ht="21.75" customHeight="1">
      <c r="A1415" s="63">
        <v>595</v>
      </c>
      <c r="B1415" s="132" t="s">
        <v>7133</v>
      </c>
      <c r="C1415" s="172" t="s">
        <v>2701</v>
      </c>
      <c r="D1415" s="93" t="s">
        <v>2765</v>
      </c>
      <c r="E1415" s="298" t="s">
        <v>4133</v>
      </c>
      <c r="F1415" s="574">
        <v>1</v>
      </c>
      <c r="G1415" s="377">
        <v>89</v>
      </c>
      <c r="H1415" s="797">
        <v>155437</v>
      </c>
      <c r="I1415" s="47">
        <v>55699</v>
      </c>
      <c r="J1415" s="68">
        <v>0</v>
      </c>
      <c r="K1415" s="242">
        <v>44197</v>
      </c>
      <c r="L1415" s="16" t="s">
        <v>7967</v>
      </c>
      <c r="M1415" s="101" t="s">
        <v>7984</v>
      </c>
      <c r="N1415" s="7" t="s">
        <v>4671</v>
      </c>
      <c r="O1415" s="57"/>
      <c r="P1415" s="162"/>
      <c r="Q1415" s="162"/>
      <c r="R1415" s="231"/>
      <c r="S1415" s="97">
        <v>952108511000159</v>
      </c>
    </row>
    <row r="1416" spans="1:19" ht="21.75" customHeight="1">
      <c r="A1416" s="63">
        <v>596</v>
      </c>
      <c r="B1416" s="132" t="s">
        <v>7133</v>
      </c>
      <c r="C1416" s="172" t="s">
        <v>2691</v>
      </c>
      <c r="D1416" s="93" t="s">
        <v>2766</v>
      </c>
      <c r="E1416" s="298" t="s">
        <v>4133</v>
      </c>
      <c r="F1416" s="574">
        <v>1</v>
      </c>
      <c r="G1416" s="377">
        <v>89</v>
      </c>
      <c r="H1416" s="797">
        <v>155437</v>
      </c>
      <c r="I1416" s="47">
        <v>55695</v>
      </c>
      <c r="J1416" s="68">
        <v>0</v>
      </c>
      <c r="K1416" s="242">
        <v>44197</v>
      </c>
      <c r="L1416" s="16" t="s">
        <v>7967</v>
      </c>
      <c r="M1416" s="101" t="s">
        <v>7984</v>
      </c>
      <c r="N1416" s="7" t="s">
        <v>4672</v>
      </c>
      <c r="O1416" s="57"/>
      <c r="P1416" s="162"/>
      <c r="Q1416" s="162"/>
      <c r="R1416" s="231"/>
      <c r="S1416" s="97">
        <v>952108511000160</v>
      </c>
    </row>
    <row r="1417" spans="1:19" ht="21.75" customHeight="1">
      <c r="A1417" s="63">
        <v>597</v>
      </c>
      <c r="B1417" s="132" t="s">
        <v>7133</v>
      </c>
      <c r="C1417" s="172" t="s">
        <v>2691</v>
      </c>
      <c r="D1417" s="93" t="s">
        <v>2767</v>
      </c>
      <c r="E1417" s="298" t="s">
        <v>4133</v>
      </c>
      <c r="F1417" s="574">
        <v>1</v>
      </c>
      <c r="G1417" s="377">
        <v>59.5</v>
      </c>
      <c r="H1417" s="797">
        <v>120941</v>
      </c>
      <c r="I1417" s="47">
        <v>93788</v>
      </c>
      <c r="J1417" s="68">
        <v>0</v>
      </c>
      <c r="K1417" s="242">
        <v>44197</v>
      </c>
      <c r="L1417" s="16" t="s">
        <v>7967</v>
      </c>
      <c r="M1417" s="101" t="s">
        <v>7984</v>
      </c>
      <c r="N1417" s="7" t="s">
        <v>8460</v>
      </c>
      <c r="O1417" s="57"/>
      <c r="P1417" s="162"/>
      <c r="Q1417" s="162"/>
      <c r="R1417" s="231"/>
      <c r="S1417" s="97">
        <v>952108511000162</v>
      </c>
    </row>
    <row r="1418" spans="1:19" ht="21.75" customHeight="1">
      <c r="A1418" s="63">
        <v>598</v>
      </c>
      <c r="B1418" s="132" t="s">
        <v>7133</v>
      </c>
      <c r="C1418" s="172" t="s">
        <v>2701</v>
      </c>
      <c r="D1418" s="93" t="s">
        <v>2767</v>
      </c>
      <c r="E1418" s="298" t="s">
        <v>4133</v>
      </c>
      <c r="F1418" s="574">
        <v>1</v>
      </c>
      <c r="G1418" s="377">
        <v>59.5</v>
      </c>
      <c r="H1418" s="797">
        <v>120941</v>
      </c>
      <c r="I1418" s="47">
        <v>93787</v>
      </c>
      <c r="J1418" s="68">
        <v>0</v>
      </c>
      <c r="K1418" s="242">
        <v>44197</v>
      </c>
      <c r="L1418" s="16" t="s">
        <v>7967</v>
      </c>
      <c r="M1418" s="101" t="s">
        <v>7984</v>
      </c>
      <c r="N1418" s="7" t="s">
        <v>4500</v>
      </c>
      <c r="O1418" s="57"/>
      <c r="P1418" s="162"/>
      <c r="Q1418" s="162"/>
      <c r="R1418" s="231"/>
      <c r="S1418" s="97">
        <v>952108511000163</v>
      </c>
    </row>
    <row r="1419" spans="1:19" ht="21.75" customHeight="1">
      <c r="A1419" s="63">
        <v>599</v>
      </c>
      <c r="B1419" s="132" t="s">
        <v>7133</v>
      </c>
      <c r="C1419" s="172" t="s">
        <v>2691</v>
      </c>
      <c r="D1419" s="93" t="s">
        <v>2768</v>
      </c>
      <c r="E1419" s="298" t="s">
        <v>4133</v>
      </c>
      <c r="F1419" s="574">
        <v>1</v>
      </c>
      <c r="G1419" s="377">
        <v>59.5</v>
      </c>
      <c r="H1419" s="797">
        <v>120942</v>
      </c>
      <c r="I1419" s="47">
        <v>93789</v>
      </c>
      <c r="J1419" s="68">
        <v>0</v>
      </c>
      <c r="K1419" s="242">
        <v>44197</v>
      </c>
      <c r="L1419" s="16" t="s">
        <v>7967</v>
      </c>
      <c r="M1419" s="101" t="s">
        <v>7984</v>
      </c>
      <c r="N1419" s="7" t="s">
        <v>4500</v>
      </c>
      <c r="O1419" s="57"/>
      <c r="P1419" s="162"/>
      <c r="Q1419" s="162"/>
      <c r="R1419" s="231"/>
      <c r="S1419" s="97">
        <v>952108511000164</v>
      </c>
    </row>
    <row r="1420" spans="1:19" ht="21.75" customHeight="1">
      <c r="A1420" s="63">
        <v>600</v>
      </c>
      <c r="B1420" s="132" t="s">
        <v>7133</v>
      </c>
      <c r="C1420" s="172" t="s">
        <v>2701</v>
      </c>
      <c r="D1420" s="93" t="s">
        <v>2768</v>
      </c>
      <c r="E1420" s="298" t="s">
        <v>4133</v>
      </c>
      <c r="F1420" s="574">
        <v>1</v>
      </c>
      <c r="G1420" s="377">
        <v>59.5</v>
      </c>
      <c r="H1420" s="797">
        <v>120941</v>
      </c>
      <c r="I1420" s="47">
        <v>93787</v>
      </c>
      <c r="J1420" s="68">
        <v>0</v>
      </c>
      <c r="K1420" s="242">
        <v>44197</v>
      </c>
      <c r="L1420" s="16" t="s">
        <v>7967</v>
      </c>
      <c r="M1420" s="101" t="s">
        <v>7984</v>
      </c>
      <c r="N1420" s="7" t="s">
        <v>16384</v>
      </c>
      <c r="O1420" s="57"/>
      <c r="P1420" s="162"/>
      <c r="Q1420" s="162"/>
      <c r="R1420" s="231"/>
      <c r="S1420" s="97">
        <v>952108511000165</v>
      </c>
    </row>
    <row r="1421" spans="1:19" ht="21.75" customHeight="1">
      <c r="A1421" s="63">
        <v>601</v>
      </c>
      <c r="B1421" s="132" t="s">
        <v>7133</v>
      </c>
      <c r="C1421" s="172" t="s">
        <v>2691</v>
      </c>
      <c r="D1421" s="93" t="s">
        <v>2769</v>
      </c>
      <c r="E1421" s="298" t="s">
        <v>4133</v>
      </c>
      <c r="F1421" s="574">
        <v>1</v>
      </c>
      <c r="G1421" s="377">
        <v>59.5</v>
      </c>
      <c r="H1421" s="797">
        <v>120942</v>
      </c>
      <c r="I1421" s="47">
        <v>93789</v>
      </c>
      <c r="J1421" s="68">
        <v>0</v>
      </c>
      <c r="K1421" s="242">
        <v>44197</v>
      </c>
      <c r="L1421" s="16" t="s">
        <v>7967</v>
      </c>
      <c r="M1421" s="101" t="s">
        <v>7984</v>
      </c>
      <c r="N1421" s="7" t="s">
        <v>4674</v>
      </c>
      <c r="O1421" s="57"/>
      <c r="P1421" s="162"/>
      <c r="Q1421" s="162"/>
      <c r="R1421" s="231"/>
      <c r="S1421" s="97">
        <v>952108511000166</v>
      </c>
    </row>
    <row r="1422" spans="1:19" ht="21.75" customHeight="1">
      <c r="A1422" s="63">
        <v>602</v>
      </c>
      <c r="B1422" s="132" t="s">
        <v>7133</v>
      </c>
      <c r="C1422" s="172" t="s">
        <v>2691</v>
      </c>
      <c r="D1422" s="93" t="s">
        <v>2770</v>
      </c>
      <c r="E1422" s="298" t="s">
        <v>4133</v>
      </c>
      <c r="F1422" s="574">
        <v>1</v>
      </c>
      <c r="G1422" s="377">
        <v>59.5</v>
      </c>
      <c r="H1422" s="797">
        <v>120942</v>
      </c>
      <c r="I1422" s="47">
        <v>93789</v>
      </c>
      <c r="J1422" s="68">
        <v>0</v>
      </c>
      <c r="K1422" s="242">
        <v>44197</v>
      </c>
      <c r="L1422" s="16" t="s">
        <v>7967</v>
      </c>
      <c r="M1422" s="101" t="s">
        <v>7984</v>
      </c>
      <c r="N1422" s="7" t="s">
        <v>4500</v>
      </c>
      <c r="O1422" s="57"/>
      <c r="P1422" s="162"/>
      <c r="Q1422" s="162"/>
      <c r="R1422" s="231"/>
      <c r="S1422" s="97">
        <v>952108511000167</v>
      </c>
    </row>
    <row r="1423" spans="1:19" ht="21.75" customHeight="1">
      <c r="A1423" s="63">
        <v>603</v>
      </c>
      <c r="B1423" s="132" t="s">
        <v>7133</v>
      </c>
      <c r="C1423" s="172" t="s">
        <v>2701</v>
      </c>
      <c r="D1423" s="93" t="s">
        <v>2770</v>
      </c>
      <c r="E1423" s="298" t="s">
        <v>4133</v>
      </c>
      <c r="F1423" s="574">
        <v>1</v>
      </c>
      <c r="G1423" s="377">
        <v>59.5</v>
      </c>
      <c r="H1423" s="797">
        <v>120941</v>
      </c>
      <c r="I1423" s="47">
        <v>93787</v>
      </c>
      <c r="J1423" s="68">
        <v>0</v>
      </c>
      <c r="K1423" s="242">
        <v>44197</v>
      </c>
      <c r="L1423" s="16" t="s">
        <v>7967</v>
      </c>
      <c r="M1423" s="101" t="s">
        <v>7984</v>
      </c>
      <c r="N1423" s="7" t="s">
        <v>4500</v>
      </c>
      <c r="O1423" s="57"/>
      <c r="P1423" s="162"/>
      <c r="Q1423" s="162"/>
      <c r="R1423" s="231"/>
      <c r="S1423" s="97">
        <v>952108511000168</v>
      </c>
    </row>
    <row r="1424" spans="1:19" ht="21.75" customHeight="1">
      <c r="A1424" s="63">
        <v>604</v>
      </c>
      <c r="B1424" s="132" t="s">
        <v>7133</v>
      </c>
      <c r="C1424" s="93" t="s">
        <v>2687</v>
      </c>
      <c r="D1424" s="93" t="s">
        <v>2771</v>
      </c>
      <c r="E1424" s="298" t="s">
        <v>4133</v>
      </c>
      <c r="F1424" s="574">
        <v>1</v>
      </c>
      <c r="G1424" s="377">
        <v>59.5</v>
      </c>
      <c r="H1424" s="797">
        <v>120942</v>
      </c>
      <c r="I1424" s="47">
        <v>88870</v>
      </c>
      <c r="J1424" s="68">
        <v>0</v>
      </c>
      <c r="K1424" s="242">
        <v>44197</v>
      </c>
      <c r="L1424" s="16" t="s">
        <v>7967</v>
      </c>
      <c r="M1424" s="101" t="s">
        <v>7984</v>
      </c>
      <c r="N1424" s="7" t="s">
        <v>4675</v>
      </c>
      <c r="O1424" s="57"/>
      <c r="P1424" s="162"/>
      <c r="Q1424" s="162"/>
      <c r="R1424" s="231"/>
      <c r="S1424" s="97">
        <v>952108511000169</v>
      </c>
    </row>
    <row r="1425" spans="1:19" ht="21.75" customHeight="1">
      <c r="A1425" s="63">
        <v>605</v>
      </c>
      <c r="B1425" s="132" t="s">
        <v>7133</v>
      </c>
      <c r="C1425" s="93" t="s">
        <v>2684</v>
      </c>
      <c r="D1425" s="93" t="s">
        <v>2771</v>
      </c>
      <c r="E1425" s="298" t="s">
        <v>4133</v>
      </c>
      <c r="F1425" s="574">
        <v>1</v>
      </c>
      <c r="G1425" s="377">
        <v>59.5</v>
      </c>
      <c r="H1425" s="797">
        <v>120941</v>
      </c>
      <c r="I1425" s="47">
        <v>88869</v>
      </c>
      <c r="J1425" s="68">
        <v>0</v>
      </c>
      <c r="K1425" s="242">
        <v>44197</v>
      </c>
      <c r="L1425" s="16" t="s">
        <v>7967</v>
      </c>
      <c r="M1425" s="101" t="s">
        <v>7984</v>
      </c>
      <c r="N1425" s="7" t="s">
        <v>4676</v>
      </c>
      <c r="O1425" s="57"/>
      <c r="P1425" s="162"/>
      <c r="Q1425" s="162"/>
      <c r="R1425" s="231"/>
      <c r="S1425" s="97">
        <v>952108511000170</v>
      </c>
    </row>
    <row r="1426" spans="1:19" ht="42" customHeight="1">
      <c r="A1426" s="63">
        <v>606</v>
      </c>
      <c r="B1426" s="132" t="s">
        <v>7133</v>
      </c>
      <c r="C1426" s="93" t="s">
        <v>2687</v>
      </c>
      <c r="D1426" s="93" t="s">
        <v>2772</v>
      </c>
      <c r="E1426" s="7" t="s">
        <v>4677</v>
      </c>
      <c r="F1426" s="574">
        <v>1</v>
      </c>
      <c r="G1426" s="377">
        <v>59.5</v>
      </c>
      <c r="H1426" s="797">
        <v>120942</v>
      </c>
      <c r="I1426" s="47">
        <v>88870</v>
      </c>
      <c r="J1426" s="44">
        <v>359510.47</v>
      </c>
      <c r="K1426" s="242">
        <v>44197</v>
      </c>
      <c r="L1426" s="16" t="s">
        <v>7967</v>
      </c>
      <c r="M1426" s="101" t="s">
        <v>7984</v>
      </c>
      <c r="N1426" s="7" t="s">
        <v>4678</v>
      </c>
      <c r="O1426" s="57"/>
      <c r="P1426" s="162"/>
      <c r="Q1426" s="162" t="s">
        <v>15717</v>
      </c>
      <c r="R1426" s="231"/>
      <c r="S1426" s="97">
        <v>952108511000171</v>
      </c>
    </row>
    <row r="1427" spans="1:19" ht="21.75" customHeight="1">
      <c r="A1427" s="63">
        <v>607</v>
      </c>
      <c r="B1427" s="132" t="s">
        <v>7133</v>
      </c>
      <c r="C1427" s="93" t="s">
        <v>2684</v>
      </c>
      <c r="D1427" s="93" t="s">
        <v>2773</v>
      </c>
      <c r="E1427" s="298" t="s">
        <v>4133</v>
      </c>
      <c r="F1427" s="574">
        <v>1</v>
      </c>
      <c r="G1427" s="377">
        <v>59.5</v>
      </c>
      <c r="H1427" s="797">
        <v>120941</v>
      </c>
      <c r="I1427" s="47">
        <v>88869</v>
      </c>
      <c r="J1427" s="68">
        <v>0</v>
      </c>
      <c r="K1427" s="242">
        <v>44197</v>
      </c>
      <c r="L1427" s="16" t="s">
        <v>7967</v>
      </c>
      <c r="M1427" s="101" t="s">
        <v>7984</v>
      </c>
      <c r="N1427" s="7" t="s">
        <v>4500</v>
      </c>
      <c r="O1427" s="57" t="s">
        <v>10281</v>
      </c>
      <c r="P1427" s="162"/>
      <c r="Q1427" s="162"/>
      <c r="R1427" s="231"/>
      <c r="S1427" s="97">
        <v>952108511000173</v>
      </c>
    </row>
    <row r="1428" spans="1:19" ht="21.75" customHeight="1">
      <c r="A1428" s="63">
        <v>608</v>
      </c>
      <c r="B1428" s="132" t="s">
        <v>7133</v>
      </c>
      <c r="C1428" s="93" t="s">
        <v>2705</v>
      </c>
      <c r="D1428" s="93" t="s">
        <v>2774</v>
      </c>
      <c r="E1428" s="298" t="s">
        <v>4133</v>
      </c>
      <c r="F1428" s="574">
        <v>1</v>
      </c>
      <c r="G1428" s="377">
        <v>119</v>
      </c>
      <c r="H1428" s="797">
        <v>241883</v>
      </c>
      <c r="I1428" s="47">
        <v>177751</v>
      </c>
      <c r="J1428" s="68">
        <v>0</v>
      </c>
      <c r="K1428" s="242">
        <v>44197</v>
      </c>
      <c r="L1428" s="16" t="s">
        <v>7967</v>
      </c>
      <c r="M1428" s="101" t="s">
        <v>7984</v>
      </c>
      <c r="N1428" s="7" t="s">
        <v>8468</v>
      </c>
      <c r="O1428" s="57"/>
      <c r="P1428" s="162"/>
      <c r="Q1428" s="162"/>
      <c r="R1428" s="231"/>
      <c r="S1428" s="97">
        <v>952108511000172</v>
      </c>
    </row>
    <row r="1429" spans="1:19" ht="45.75" customHeight="1">
      <c r="A1429" s="63">
        <v>609</v>
      </c>
      <c r="B1429" s="132" t="s">
        <v>7133</v>
      </c>
      <c r="C1429" s="93" t="s">
        <v>2687</v>
      </c>
      <c r="D1429" s="93" t="s">
        <v>2775</v>
      </c>
      <c r="E1429" s="7" t="s">
        <v>4679</v>
      </c>
      <c r="F1429" s="574">
        <v>1</v>
      </c>
      <c r="G1429" s="377">
        <v>60.6</v>
      </c>
      <c r="H1429" s="797">
        <v>280474</v>
      </c>
      <c r="I1429" s="47">
        <v>262320</v>
      </c>
      <c r="J1429" s="44">
        <v>955689.77</v>
      </c>
      <c r="K1429" s="242">
        <v>44197</v>
      </c>
      <c r="L1429" s="16" t="s">
        <v>7967</v>
      </c>
      <c r="M1429" s="101" t="s">
        <v>7984</v>
      </c>
      <c r="N1429" s="7" t="s">
        <v>4500</v>
      </c>
      <c r="O1429" s="57"/>
      <c r="P1429" s="162"/>
      <c r="Q1429" s="162" t="s">
        <v>15719</v>
      </c>
      <c r="R1429" s="231"/>
      <c r="S1429" s="97">
        <v>952108511000174</v>
      </c>
    </row>
    <row r="1430" spans="1:19" ht="44.25" customHeight="1">
      <c r="A1430" s="63">
        <v>610</v>
      </c>
      <c r="B1430" s="132" t="s">
        <v>7133</v>
      </c>
      <c r="C1430" s="93" t="s">
        <v>2680</v>
      </c>
      <c r="D1430" s="93" t="s">
        <v>2776</v>
      </c>
      <c r="E1430" s="7" t="s">
        <v>4680</v>
      </c>
      <c r="F1430" s="574">
        <v>1</v>
      </c>
      <c r="G1430" s="377">
        <v>60.6</v>
      </c>
      <c r="H1430" s="797">
        <v>267973</v>
      </c>
      <c r="I1430" s="47">
        <v>154499</v>
      </c>
      <c r="J1430" s="44">
        <v>868915.22</v>
      </c>
      <c r="K1430" s="242">
        <v>44197</v>
      </c>
      <c r="L1430" s="16" t="s">
        <v>7967</v>
      </c>
      <c r="M1430" s="101" t="s">
        <v>7984</v>
      </c>
      <c r="N1430" s="7" t="s">
        <v>4681</v>
      </c>
      <c r="O1430" s="57"/>
      <c r="P1430" s="162"/>
      <c r="Q1430" s="162" t="s">
        <v>15720</v>
      </c>
      <c r="R1430" s="231"/>
      <c r="S1430" s="97">
        <v>952108511000175</v>
      </c>
    </row>
    <row r="1431" spans="1:19" ht="42" customHeight="1">
      <c r="A1431" s="63">
        <v>611</v>
      </c>
      <c r="B1431" s="132" t="s">
        <v>7133</v>
      </c>
      <c r="C1431" s="93" t="s">
        <v>2680</v>
      </c>
      <c r="D1431" s="93" t="s">
        <v>2777</v>
      </c>
      <c r="E1431" s="7" t="s">
        <v>4682</v>
      </c>
      <c r="F1431" s="574">
        <v>1</v>
      </c>
      <c r="G1431" s="377">
        <v>66.7</v>
      </c>
      <c r="H1431" s="797">
        <v>249948</v>
      </c>
      <c r="I1431" s="47">
        <v>30396</v>
      </c>
      <c r="J1431" s="44">
        <v>775935.29</v>
      </c>
      <c r="K1431" s="242">
        <v>44197</v>
      </c>
      <c r="L1431" s="16" t="s">
        <v>7967</v>
      </c>
      <c r="M1431" s="101" t="s">
        <v>7984</v>
      </c>
      <c r="N1431" s="7" t="s">
        <v>4500</v>
      </c>
      <c r="O1431" s="57"/>
      <c r="P1431" s="162"/>
      <c r="Q1431" s="162" t="s">
        <v>15721</v>
      </c>
      <c r="R1431" s="231"/>
      <c r="S1431" s="97">
        <v>952108511000176</v>
      </c>
    </row>
    <row r="1432" spans="1:19" ht="42" customHeight="1">
      <c r="A1432" s="63">
        <v>612</v>
      </c>
      <c r="B1432" s="132" t="s">
        <v>7133</v>
      </c>
      <c r="C1432" s="93" t="s">
        <v>2682</v>
      </c>
      <c r="D1432" s="93" t="s">
        <v>2777</v>
      </c>
      <c r="E1432" s="7" t="s">
        <v>4683</v>
      </c>
      <c r="F1432" s="574">
        <v>1</v>
      </c>
      <c r="G1432" s="377">
        <v>66.7</v>
      </c>
      <c r="H1432" s="797">
        <v>295391</v>
      </c>
      <c r="I1432" s="47">
        <v>75896</v>
      </c>
      <c r="J1432" s="44">
        <v>772280.96</v>
      </c>
      <c r="K1432" s="242">
        <v>44197</v>
      </c>
      <c r="L1432" s="16" t="s">
        <v>7967</v>
      </c>
      <c r="M1432" s="101" t="s">
        <v>7984</v>
      </c>
      <c r="N1432" s="7" t="s">
        <v>6087</v>
      </c>
      <c r="O1432" s="57"/>
      <c r="P1432" s="162"/>
      <c r="Q1432" s="162" t="s">
        <v>15718</v>
      </c>
      <c r="R1432" s="231"/>
      <c r="S1432" s="97">
        <v>952108511000177</v>
      </c>
    </row>
    <row r="1433" spans="1:19" ht="21.75" customHeight="1">
      <c r="A1433" s="63">
        <v>613</v>
      </c>
      <c r="B1433" s="132" t="s">
        <v>7133</v>
      </c>
      <c r="C1433" s="93" t="s">
        <v>2684</v>
      </c>
      <c r="D1433" s="93" t="s">
        <v>2778</v>
      </c>
      <c r="E1433" s="298" t="s">
        <v>4133</v>
      </c>
      <c r="F1433" s="574">
        <v>1</v>
      </c>
      <c r="G1433" s="377">
        <v>60.6</v>
      </c>
      <c r="H1433" s="797">
        <v>267974</v>
      </c>
      <c r="I1433" s="47">
        <v>71999</v>
      </c>
      <c r="J1433" s="68">
        <v>0</v>
      </c>
      <c r="K1433" s="242">
        <v>44197</v>
      </c>
      <c r="L1433" s="16" t="s">
        <v>7967</v>
      </c>
      <c r="M1433" s="101" t="s">
        <v>7984</v>
      </c>
      <c r="N1433" s="7" t="s">
        <v>4500</v>
      </c>
      <c r="O1433" s="57" t="s">
        <v>16346</v>
      </c>
      <c r="P1433" s="162"/>
      <c r="Q1433" s="162"/>
      <c r="R1433" s="231"/>
      <c r="S1433" s="97">
        <v>952108511000178</v>
      </c>
    </row>
    <row r="1434" spans="1:19" ht="21.75" customHeight="1">
      <c r="A1434" s="63">
        <v>614</v>
      </c>
      <c r="B1434" s="132" t="s">
        <v>7133</v>
      </c>
      <c r="C1434" s="93" t="s">
        <v>2680</v>
      </c>
      <c r="D1434" s="93" t="s">
        <v>2778</v>
      </c>
      <c r="E1434" s="298" t="s">
        <v>4133</v>
      </c>
      <c r="F1434" s="574">
        <v>1</v>
      </c>
      <c r="G1434" s="377">
        <v>60.6</v>
      </c>
      <c r="H1434" s="797">
        <v>267974</v>
      </c>
      <c r="I1434" s="47">
        <v>71999</v>
      </c>
      <c r="J1434" s="68">
        <v>0</v>
      </c>
      <c r="K1434" s="242">
        <v>44197</v>
      </c>
      <c r="L1434" s="16" t="s">
        <v>7967</v>
      </c>
      <c r="M1434" s="101" t="s">
        <v>7984</v>
      </c>
      <c r="N1434" s="7" t="s">
        <v>4500</v>
      </c>
      <c r="O1434" s="57" t="s">
        <v>15938</v>
      </c>
      <c r="P1434" s="162"/>
      <c r="Q1434" s="162"/>
      <c r="R1434" s="231"/>
      <c r="S1434" s="97">
        <v>952108511000179</v>
      </c>
    </row>
    <row r="1435" spans="1:19" ht="21.75" customHeight="1">
      <c r="A1435" s="63">
        <v>615</v>
      </c>
      <c r="B1435" s="132" t="s">
        <v>7133</v>
      </c>
      <c r="C1435" s="93" t="s">
        <v>2687</v>
      </c>
      <c r="D1435" s="93" t="s">
        <v>2779</v>
      </c>
      <c r="E1435" s="298" t="s">
        <v>4133</v>
      </c>
      <c r="F1435" s="574">
        <v>1</v>
      </c>
      <c r="G1435" s="377">
        <v>82.3</v>
      </c>
      <c r="H1435" s="797">
        <v>235560</v>
      </c>
      <c r="I1435" s="47">
        <v>63071</v>
      </c>
      <c r="J1435" s="68">
        <v>0</v>
      </c>
      <c r="K1435" s="242">
        <v>44197</v>
      </c>
      <c r="L1435" s="16" t="s">
        <v>7967</v>
      </c>
      <c r="M1435" s="101" t="s">
        <v>7984</v>
      </c>
      <c r="N1435" s="7" t="s">
        <v>4684</v>
      </c>
      <c r="O1435" s="57"/>
      <c r="P1435" s="162"/>
      <c r="Q1435" s="162"/>
      <c r="R1435" s="231"/>
      <c r="S1435" s="97">
        <v>952108511000180</v>
      </c>
    </row>
    <row r="1436" spans="1:19" ht="41.25" customHeight="1">
      <c r="A1436" s="63">
        <v>616</v>
      </c>
      <c r="B1436" s="132" t="s">
        <v>7133</v>
      </c>
      <c r="C1436" s="93" t="s">
        <v>2680</v>
      </c>
      <c r="D1436" s="93" t="s">
        <v>2780</v>
      </c>
      <c r="E1436" s="7" t="s">
        <v>4685</v>
      </c>
      <c r="F1436" s="574">
        <v>1</v>
      </c>
      <c r="G1436" s="377">
        <v>60.6</v>
      </c>
      <c r="H1436" s="797">
        <v>267974</v>
      </c>
      <c r="I1436" s="47">
        <v>71355</v>
      </c>
      <c r="J1436" s="44">
        <v>1043592.66</v>
      </c>
      <c r="K1436" s="242">
        <v>44197</v>
      </c>
      <c r="L1436" s="16" t="s">
        <v>7967</v>
      </c>
      <c r="M1436" s="101" t="s">
        <v>7984</v>
      </c>
      <c r="N1436" s="7" t="s">
        <v>4500</v>
      </c>
      <c r="O1436" s="57"/>
      <c r="P1436" s="162"/>
      <c r="Q1436" s="162" t="s">
        <v>15722</v>
      </c>
      <c r="R1436" s="231"/>
      <c r="S1436" s="97">
        <v>952108511000181</v>
      </c>
    </row>
    <row r="1437" spans="1:19" ht="21.75" customHeight="1">
      <c r="A1437" s="63">
        <v>617</v>
      </c>
      <c r="B1437" s="132" t="s">
        <v>7133</v>
      </c>
      <c r="C1437" s="93" t="s">
        <v>2687</v>
      </c>
      <c r="D1437" s="93" t="s">
        <v>3392</v>
      </c>
      <c r="E1437" s="298" t="s">
        <v>4133</v>
      </c>
      <c r="F1437" s="574">
        <v>1</v>
      </c>
      <c r="G1437" s="377">
        <v>79.400000000000006</v>
      </c>
      <c r="H1437" s="797">
        <v>203130</v>
      </c>
      <c r="I1437" s="47">
        <v>34287</v>
      </c>
      <c r="J1437" s="68">
        <v>0</v>
      </c>
      <c r="K1437" s="242">
        <v>44197</v>
      </c>
      <c r="L1437" s="16" t="s">
        <v>7967</v>
      </c>
      <c r="M1437" s="101" t="s">
        <v>7984</v>
      </c>
      <c r="N1437" s="7" t="s">
        <v>4500</v>
      </c>
      <c r="O1437" s="57"/>
      <c r="P1437" s="162"/>
      <c r="Q1437" s="162"/>
      <c r="R1437" s="231"/>
      <c r="S1437" s="97">
        <v>952108511000900</v>
      </c>
    </row>
    <row r="1438" spans="1:19" ht="21.75" customHeight="1">
      <c r="A1438" s="63">
        <v>618</v>
      </c>
      <c r="B1438" s="132" t="s">
        <v>7133</v>
      </c>
      <c r="C1438" s="93" t="s">
        <v>2687</v>
      </c>
      <c r="D1438" s="93" t="s">
        <v>3393</v>
      </c>
      <c r="E1438" s="298" t="s">
        <v>4133</v>
      </c>
      <c r="F1438" s="574">
        <v>1</v>
      </c>
      <c r="G1438" s="377">
        <v>47.8</v>
      </c>
      <c r="H1438" s="797">
        <v>120915</v>
      </c>
      <c r="I1438" s="47">
        <v>74044</v>
      </c>
      <c r="J1438" s="68">
        <v>0</v>
      </c>
      <c r="K1438" s="242">
        <v>44197</v>
      </c>
      <c r="L1438" s="16" t="s">
        <v>7967</v>
      </c>
      <c r="M1438" s="101" t="s">
        <v>7984</v>
      </c>
      <c r="N1438" s="7" t="s">
        <v>4500</v>
      </c>
      <c r="O1438" s="57"/>
      <c r="P1438" s="162"/>
      <c r="Q1438" s="162"/>
      <c r="R1438" s="231"/>
      <c r="S1438" s="97">
        <v>952108511000901</v>
      </c>
    </row>
    <row r="1439" spans="1:19" ht="21.75" customHeight="1">
      <c r="A1439" s="63">
        <v>619</v>
      </c>
      <c r="B1439" s="132" t="s">
        <v>7133</v>
      </c>
      <c r="C1439" s="93" t="s">
        <v>2687</v>
      </c>
      <c r="D1439" s="93" t="s">
        <v>2814</v>
      </c>
      <c r="E1439" s="298" t="s">
        <v>4133</v>
      </c>
      <c r="F1439" s="574">
        <v>1</v>
      </c>
      <c r="G1439" s="377">
        <v>53.5</v>
      </c>
      <c r="H1439" s="797">
        <v>63415</v>
      </c>
      <c r="I1439" s="47">
        <v>44984</v>
      </c>
      <c r="J1439" s="68">
        <v>0</v>
      </c>
      <c r="K1439" s="242">
        <v>44197</v>
      </c>
      <c r="L1439" s="16" t="s">
        <v>7967</v>
      </c>
      <c r="M1439" s="101" t="s">
        <v>7984</v>
      </c>
      <c r="N1439" s="7" t="s">
        <v>4686</v>
      </c>
      <c r="O1439" s="57"/>
      <c r="P1439" s="162"/>
      <c r="Q1439" s="162"/>
      <c r="R1439" s="231"/>
      <c r="S1439" s="97">
        <v>952108511000182</v>
      </c>
    </row>
    <row r="1440" spans="1:19" ht="21.75" customHeight="1">
      <c r="A1440" s="63">
        <v>620</v>
      </c>
      <c r="B1440" s="132" t="s">
        <v>7133</v>
      </c>
      <c r="C1440" s="93" t="s">
        <v>2684</v>
      </c>
      <c r="D1440" s="93" t="s">
        <v>2815</v>
      </c>
      <c r="E1440" s="7" t="s">
        <v>4687</v>
      </c>
      <c r="F1440" s="574">
        <v>1</v>
      </c>
      <c r="G1440" s="377">
        <v>63.5</v>
      </c>
      <c r="H1440" s="797">
        <v>87376</v>
      </c>
      <c r="I1440" s="47">
        <v>42759</v>
      </c>
      <c r="J1440" s="44">
        <v>592403.16</v>
      </c>
      <c r="K1440" s="242">
        <v>44197</v>
      </c>
      <c r="L1440" s="16" t="s">
        <v>7967</v>
      </c>
      <c r="M1440" s="101" t="s">
        <v>7984</v>
      </c>
      <c r="N1440" s="7" t="s">
        <v>4688</v>
      </c>
      <c r="O1440" s="57"/>
      <c r="P1440" s="162"/>
      <c r="Q1440" s="4063"/>
      <c r="R1440" s="231"/>
      <c r="S1440" s="97">
        <v>952108511000102</v>
      </c>
    </row>
    <row r="1441" spans="1:19" ht="21.75" customHeight="1">
      <c r="A1441" s="63">
        <v>621</v>
      </c>
      <c r="B1441" s="132" t="s">
        <v>7133</v>
      </c>
      <c r="C1441" s="93" t="s">
        <v>2684</v>
      </c>
      <c r="D1441" s="93" t="s">
        <v>2816</v>
      </c>
      <c r="E1441" s="298" t="s">
        <v>4133</v>
      </c>
      <c r="F1441" s="574">
        <v>1</v>
      </c>
      <c r="G1441" s="377">
        <v>55.5</v>
      </c>
      <c r="H1441" s="797">
        <v>75410</v>
      </c>
      <c r="I1441" s="47">
        <v>54264</v>
      </c>
      <c r="J1441" s="68">
        <v>0</v>
      </c>
      <c r="K1441" s="242">
        <v>44197</v>
      </c>
      <c r="L1441" s="16" t="s">
        <v>7967</v>
      </c>
      <c r="M1441" s="101" t="s">
        <v>7984</v>
      </c>
      <c r="N1441" s="7" t="s">
        <v>4500</v>
      </c>
      <c r="O1441" s="57" t="s">
        <v>13310</v>
      </c>
      <c r="P1441" s="162" t="s">
        <v>13311</v>
      </c>
      <c r="Q1441" s="162"/>
      <c r="R1441" s="231"/>
      <c r="S1441" s="97">
        <v>952108511000104</v>
      </c>
    </row>
    <row r="1442" spans="1:19" ht="21.75" customHeight="1">
      <c r="A1442" s="63">
        <v>622</v>
      </c>
      <c r="B1442" s="132" t="s">
        <v>7133</v>
      </c>
      <c r="C1442" s="93" t="s">
        <v>2687</v>
      </c>
      <c r="D1442" s="93" t="s">
        <v>2817</v>
      </c>
      <c r="E1442" s="298" t="s">
        <v>4133</v>
      </c>
      <c r="F1442" s="574">
        <v>1</v>
      </c>
      <c r="G1442" s="377">
        <v>63.5</v>
      </c>
      <c r="H1442" s="797">
        <v>87376</v>
      </c>
      <c r="I1442" s="47">
        <v>49150</v>
      </c>
      <c r="J1442" s="68">
        <v>0</v>
      </c>
      <c r="K1442" s="242">
        <v>44197</v>
      </c>
      <c r="L1442" s="16" t="s">
        <v>7967</v>
      </c>
      <c r="M1442" s="101" t="s">
        <v>7984</v>
      </c>
      <c r="N1442" s="7" t="s">
        <v>4689</v>
      </c>
      <c r="O1442" s="57"/>
      <c r="P1442" s="162"/>
      <c r="Q1442" s="162"/>
      <c r="R1442" s="231"/>
      <c r="S1442" s="97">
        <v>952108511000105</v>
      </c>
    </row>
    <row r="1443" spans="1:19" ht="21.75" customHeight="1">
      <c r="A1443" s="63">
        <v>623</v>
      </c>
      <c r="B1443" s="132" t="s">
        <v>7133</v>
      </c>
      <c r="C1443" s="93" t="s">
        <v>2684</v>
      </c>
      <c r="D1443" s="93" t="s">
        <v>2817</v>
      </c>
      <c r="E1443" s="298" t="s">
        <v>4133</v>
      </c>
      <c r="F1443" s="574">
        <v>1</v>
      </c>
      <c r="G1443" s="377">
        <v>63.5</v>
      </c>
      <c r="H1443" s="797">
        <v>87376</v>
      </c>
      <c r="I1443" s="47">
        <v>49150</v>
      </c>
      <c r="J1443" s="68">
        <v>0</v>
      </c>
      <c r="K1443" s="242">
        <v>44197</v>
      </c>
      <c r="L1443" s="16" t="s">
        <v>7967</v>
      </c>
      <c r="M1443" s="101" t="s">
        <v>7984</v>
      </c>
      <c r="N1443" s="7" t="s">
        <v>4690</v>
      </c>
      <c r="O1443" s="57"/>
      <c r="P1443" s="162"/>
      <c r="Q1443" s="162"/>
      <c r="R1443" s="231"/>
      <c r="S1443" s="97">
        <v>952108511000106</v>
      </c>
    </row>
    <row r="1444" spans="1:19" ht="21.75" customHeight="1">
      <c r="A1444" s="63">
        <v>624</v>
      </c>
      <c r="B1444" s="132" t="s">
        <v>7133</v>
      </c>
      <c r="C1444" s="93" t="s">
        <v>5613</v>
      </c>
      <c r="D1444" s="93" t="s">
        <v>5614</v>
      </c>
      <c r="E1444" s="298" t="s">
        <v>4133</v>
      </c>
      <c r="F1444" s="574">
        <v>1</v>
      </c>
      <c r="G1444" s="377">
        <v>55.5</v>
      </c>
      <c r="H1444" s="797">
        <v>81781</v>
      </c>
      <c r="I1444" s="47">
        <v>81781</v>
      </c>
      <c r="J1444" s="68">
        <v>0</v>
      </c>
      <c r="K1444" s="242">
        <v>44197</v>
      </c>
      <c r="L1444" s="16" t="s">
        <v>7967</v>
      </c>
      <c r="M1444" s="101" t="s">
        <v>7984</v>
      </c>
      <c r="N1444" s="7" t="s">
        <v>4691</v>
      </c>
      <c r="O1444" s="57" t="s">
        <v>15371</v>
      </c>
      <c r="P1444" s="162" t="s">
        <v>15372</v>
      </c>
      <c r="Q1444" s="162"/>
      <c r="R1444" s="231"/>
      <c r="S1444" s="218">
        <v>952108511000107</v>
      </c>
    </row>
    <row r="1445" spans="1:19" ht="21.75" customHeight="1">
      <c r="A1445" s="63">
        <v>625</v>
      </c>
      <c r="B1445" s="132" t="s">
        <v>7133</v>
      </c>
      <c r="C1445" s="93" t="s">
        <v>2687</v>
      </c>
      <c r="D1445" s="93" t="s">
        <v>2818</v>
      </c>
      <c r="E1445" s="298" t="s">
        <v>4133</v>
      </c>
      <c r="F1445" s="574">
        <v>1</v>
      </c>
      <c r="G1445" s="377">
        <v>53</v>
      </c>
      <c r="H1445" s="797">
        <v>75816</v>
      </c>
      <c r="I1445" s="47">
        <v>66538</v>
      </c>
      <c r="J1445" s="68">
        <v>0</v>
      </c>
      <c r="K1445" s="242">
        <v>44197</v>
      </c>
      <c r="L1445" s="16" t="s">
        <v>7967</v>
      </c>
      <c r="M1445" s="101" t="s">
        <v>7984</v>
      </c>
      <c r="N1445" s="7" t="s">
        <v>6088</v>
      </c>
      <c r="O1445" s="57"/>
      <c r="P1445" s="162"/>
      <c r="Q1445" s="162"/>
      <c r="R1445" s="231"/>
      <c r="S1445" s="97">
        <v>952108511000108</v>
      </c>
    </row>
    <row r="1446" spans="1:19" ht="21.75" customHeight="1">
      <c r="A1446" s="63">
        <v>626</v>
      </c>
      <c r="B1446" s="132" t="s">
        <v>7133</v>
      </c>
      <c r="C1446" s="93" t="s">
        <v>2687</v>
      </c>
      <c r="D1446" s="93" t="s">
        <v>2819</v>
      </c>
      <c r="E1446" s="298" t="s">
        <v>4133</v>
      </c>
      <c r="F1446" s="574">
        <v>1</v>
      </c>
      <c r="G1446" s="377">
        <v>55.5</v>
      </c>
      <c r="H1446" s="797">
        <v>81781</v>
      </c>
      <c r="I1446" s="47">
        <v>67833</v>
      </c>
      <c r="J1446" s="68">
        <v>0</v>
      </c>
      <c r="K1446" s="242">
        <v>44197</v>
      </c>
      <c r="L1446" s="16" t="s">
        <v>7967</v>
      </c>
      <c r="M1446" s="101" t="s">
        <v>7984</v>
      </c>
      <c r="N1446" s="7" t="s">
        <v>4692</v>
      </c>
      <c r="O1446" s="57"/>
      <c r="P1446" s="162"/>
      <c r="Q1446" s="162"/>
      <c r="R1446" s="231"/>
      <c r="S1446" s="97">
        <v>952108511000109</v>
      </c>
    </row>
    <row r="1447" spans="1:19" ht="21.75" customHeight="1">
      <c r="A1447" s="63">
        <v>627</v>
      </c>
      <c r="B1447" s="132" t="s">
        <v>7133</v>
      </c>
      <c r="C1447" s="93" t="s">
        <v>2684</v>
      </c>
      <c r="D1447" s="93" t="s">
        <v>2819</v>
      </c>
      <c r="E1447" s="298" t="s">
        <v>4133</v>
      </c>
      <c r="F1447" s="574">
        <v>1</v>
      </c>
      <c r="G1447" s="377">
        <v>55.5</v>
      </c>
      <c r="H1447" s="797">
        <v>81781</v>
      </c>
      <c r="I1447" s="47">
        <v>67833</v>
      </c>
      <c r="J1447" s="68">
        <v>0</v>
      </c>
      <c r="K1447" s="242">
        <v>44197</v>
      </c>
      <c r="L1447" s="16" t="s">
        <v>7967</v>
      </c>
      <c r="M1447" s="101" t="s">
        <v>7984</v>
      </c>
      <c r="N1447" s="7" t="s">
        <v>4500</v>
      </c>
      <c r="O1447" s="57"/>
      <c r="P1447" s="162"/>
      <c r="Q1447" s="162"/>
      <c r="R1447" s="231"/>
      <c r="S1447" s="97">
        <v>952108511000110</v>
      </c>
    </row>
    <row r="1448" spans="1:19" ht="21.75" customHeight="1">
      <c r="A1448" s="63">
        <v>628</v>
      </c>
      <c r="B1448" s="132" t="s">
        <v>7133</v>
      </c>
      <c r="C1448" s="93" t="s">
        <v>2687</v>
      </c>
      <c r="D1448" s="93" t="s">
        <v>2820</v>
      </c>
      <c r="E1448" s="298" t="s">
        <v>4133</v>
      </c>
      <c r="F1448" s="574">
        <v>1</v>
      </c>
      <c r="G1448" s="377">
        <v>67</v>
      </c>
      <c r="H1448" s="797">
        <v>81781</v>
      </c>
      <c r="I1448" s="47">
        <v>67784</v>
      </c>
      <c r="J1448" s="68">
        <v>0</v>
      </c>
      <c r="K1448" s="242">
        <v>44197</v>
      </c>
      <c r="L1448" s="16" t="s">
        <v>7967</v>
      </c>
      <c r="M1448" s="101" t="s">
        <v>7984</v>
      </c>
      <c r="N1448" s="7" t="s">
        <v>4693</v>
      </c>
      <c r="O1448" s="57"/>
      <c r="P1448" s="162"/>
      <c r="Q1448" s="162"/>
      <c r="R1448" s="231"/>
      <c r="S1448" s="97">
        <v>952108511000111</v>
      </c>
    </row>
    <row r="1449" spans="1:19" ht="21.75" customHeight="1">
      <c r="A1449" s="63">
        <v>629</v>
      </c>
      <c r="B1449" s="132" t="s">
        <v>7133</v>
      </c>
      <c r="C1449" s="93" t="s">
        <v>2684</v>
      </c>
      <c r="D1449" s="93" t="s">
        <v>2820</v>
      </c>
      <c r="E1449" s="298" t="s">
        <v>4133</v>
      </c>
      <c r="F1449" s="574">
        <v>1</v>
      </c>
      <c r="G1449" s="377">
        <v>55.5</v>
      </c>
      <c r="H1449" s="797">
        <v>81781</v>
      </c>
      <c r="I1449" s="47">
        <v>67784</v>
      </c>
      <c r="J1449" s="68">
        <v>0</v>
      </c>
      <c r="K1449" s="242">
        <v>44197</v>
      </c>
      <c r="L1449" s="16" t="s">
        <v>7967</v>
      </c>
      <c r="M1449" s="101" t="s">
        <v>7984</v>
      </c>
      <c r="N1449" s="7" t="s">
        <v>4500</v>
      </c>
      <c r="O1449" s="57"/>
      <c r="P1449" s="162"/>
      <c r="Q1449" s="162"/>
      <c r="R1449" s="231"/>
      <c r="S1449" s="97">
        <v>952108511000112</v>
      </c>
    </row>
    <row r="1450" spans="1:19" s="2700" customFormat="1" ht="21.75" customHeight="1">
      <c r="A1450" s="2684">
        <v>630</v>
      </c>
      <c r="B1450" s="2685" t="s">
        <v>7133</v>
      </c>
      <c r="C1450" s="2686" t="s">
        <v>2684</v>
      </c>
      <c r="D1450" s="2686" t="s">
        <v>2821</v>
      </c>
      <c r="E1450" s="2687" t="s">
        <v>4133</v>
      </c>
      <c r="F1450" s="2688">
        <v>1</v>
      </c>
      <c r="G1450" s="2689">
        <v>76</v>
      </c>
      <c r="H1450" s="2690">
        <v>155304</v>
      </c>
      <c r="I1450" s="2691">
        <v>64392</v>
      </c>
      <c r="J1450" s="2692">
        <v>0</v>
      </c>
      <c r="K1450" s="2693">
        <v>44197</v>
      </c>
      <c r="L1450" s="2694" t="s">
        <v>7967</v>
      </c>
      <c r="M1450" s="2695" t="s">
        <v>7984</v>
      </c>
      <c r="N1450" s="2696" t="s">
        <v>4694</v>
      </c>
      <c r="O1450" s="2685" t="s">
        <v>12880</v>
      </c>
      <c r="P1450" s="2697" t="s">
        <v>9013</v>
      </c>
      <c r="Q1450" s="2697"/>
      <c r="R1450" s="2698"/>
      <c r="S1450" s="2699">
        <v>952108511000113</v>
      </c>
    </row>
    <row r="1451" spans="1:19" ht="21.75" customHeight="1">
      <c r="A1451" s="63">
        <v>631</v>
      </c>
      <c r="B1451" s="132" t="s">
        <v>7133</v>
      </c>
      <c r="C1451" s="93" t="s">
        <v>2687</v>
      </c>
      <c r="D1451" s="93" t="s">
        <v>2822</v>
      </c>
      <c r="E1451" s="298" t="s">
        <v>4133</v>
      </c>
      <c r="F1451" s="574">
        <v>1</v>
      </c>
      <c r="G1451" s="377">
        <v>55.5</v>
      </c>
      <c r="H1451" s="797">
        <v>81781</v>
      </c>
      <c r="I1451" s="47">
        <v>62877</v>
      </c>
      <c r="J1451" s="68">
        <v>0</v>
      </c>
      <c r="K1451" s="242">
        <v>44197</v>
      </c>
      <c r="L1451" s="16" t="s">
        <v>7967</v>
      </c>
      <c r="M1451" s="101" t="s">
        <v>7984</v>
      </c>
      <c r="N1451" s="7" t="s">
        <v>4695</v>
      </c>
      <c r="O1451" s="57"/>
      <c r="P1451" s="162"/>
      <c r="Q1451" s="162"/>
      <c r="R1451" s="231"/>
      <c r="S1451" s="97">
        <v>952108511000114</v>
      </c>
    </row>
    <row r="1452" spans="1:19" ht="21.75" customHeight="1">
      <c r="A1452" s="63">
        <v>632</v>
      </c>
      <c r="B1452" s="132" t="s">
        <v>7133</v>
      </c>
      <c r="C1452" s="93" t="s">
        <v>2705</v>
      </c>
      <c r="D1452" s="93" t="s">
        <v>2823</v>
      </c>
      <c r="E1452" s="298" t="s">
        <v>4133</v>
      </c>
      <c r="F1452" s="574">
        <v>1</v>
      </c>
      <c r="G1452" s="377">
        <v>54</v>
      </c>
      <c r="H1452" s="797">
        <v>83272</v>
      </c>
      <c r="I1452" s="47">
        <v>80563</v>
      </c>
      <c r="J1452" s="68">
        <v>0</v>
      </c>
      <c r="K1452" s="242">
        <v>44197</v>
      </c>
      <c r="L1452" s="16" t="s">
        <v>7967</v>
      </c>
      <c r="M1452" s="101" t="s">
        <v>7984</v>
      </c>
      <c r="N1452" s="7" t="s">
        <v>8660</v>
      </c>
      <c r="O1452" s="57" t="s">
        <v>14114</v>
      </c>
      <c r="P1452" s="162" t="s">
        <v>14115</v>
      </c>
      <c r="Q1452" s="162"/>
      <c r="R1452" s="231"/>
      <c r="S1452" s="97">
        <v>952108511000115</v>
      </c>
    </row>
    <row r="1453" spans="1:19" ht="21.75" customHeight="1">
      <c r="A1453" s="63">
        <v>633</v>
      </c>
      <c r="B1453" s="132" t="s">
        <v>7133</v>
      </c>
      <c r="C1453" s="93" t="s">
        <v>2687</v>
      </c>
      <c r="D1453" s="93" t="s">
        <v>2824</v>
      </c>
      <c r="E1453" s="298" t="s">
        <v>4133</v>
      </c>
      <c r="F1453" s="574">
        <v>1</v>
      </c>
      <c r="G1453" s="377">
        <v>55.5</v>
      </c>
      <c r="H1453" s="797">
        <v>75314</v>
      </c>
      <c r="I1453" s="47">
        <v>51576</v>
      </c>
      <c r="J1453" s="68">
        <v>0</v>
      </c>
      <c r="K1453" s="242">
        <v>44197</v>
      </c>
      <c r="L1453" s="16" t="s">
        <v>7967</v>
      </c>
      <c r="M1453" s="101" t="s">
        <v>7984</v>
      </c>
      <c r="N1453" s="7" t="s">
        <v>4696</v>
      </c>
      <c r="O1453" s="57"/>
      <c r="P1453" s="162"/>
      <c r="Q1453" s="162"/>
      <c r="R1453" s="231"/>
      <c r="S1453" s="97">
        <v>952108511000116</v>
      </c>
    </row>
    <row r="1454" spans="1:19" ht="21.75" customHeight="1">
      <c r="A1454" s="63">
        <v>634</v>
      </c>
      <c r="B1454" s="132" t="s">
        <v>7133</v>
      </c>
      <c r="C1454" s="93" t="s">
        <v>2684</v>
      </c>
      <c r="D1454" s="93" t="s">
        <v>2824</v>
      </c>
      <c r="E1454" s="298" t="s">
        <v>4133</v>
      </c>
      <c r="F1454" s="574">
        <v>1</v>
      </c>
      <c r="G1454" s="377">
        <v>55.5</v>
      </c>
      <c r="H1454" s="797">
        <v>75315</v>
      </c>
      <c r="I1454" s="47">
        <v>51576</v>
      </c>
      <c r="J1454" s="68">
        <v>0</v>
      </c>
      <c r="K1454" s="242">
        <v>44197</v>
      </c>
      <c r="L1454" s="16" t="s">
        <v>7967</v>
      </c>
      <c r="M1454" s="101" t="s">
        <v>7984</v>
      </c>
      <c r="N1454" s="7" t="s">
        <v>4697</v>
      </c>
      <c r="O1454" s="57"/>
      <c r="P1454" s="162"/>
      <c r="Q1454" s="162"/>
      <c r="R1454" s="231"/>
      <c r="S1454" s="97">
        <v>952108511000117</v>
      </c>
    </row>
    <row r="1455" spans="1:19" ht="21.75" customHeight="1">
      <c r="A1455" s="63">
        <v>635</v>
      </c>
      <c r="B1455" s="132" t="s">
        <v>7133</v>
      </c>
      <c r="C1455" s="93" t="s">
        <v>2705</v>
      </c>
      <c r="D1455" s="93" t="s">
        <v>2825</v>
      </c>
      <c r="E1455" s="298" t="s">
        <v>4133</v>
      </c>
      <c r="F1455" s="574">
        <v>1</v>
      </c>
      <c r="G1455" s="377">
        <v>47</v>
      </c>
      <c r="H1455" s="797">
        <v>71748</v>
      </c>
      <c r="I1455" s="47">
        <v>71005</v>
      </c>
      <c r="J1455" s="68">
        <v>0</v>
      </c>
      <c r="K1455" s="242">
        <v>44197</v>
      </c>
      <c r="L1455" s="16" t="s">
        <v>7967</v>
      </c>
      <c r="M1455" s="101" t="s">
        <v>7984</v>
      </c>
      <c r="N1455" s="7" t="s">
        <v>4698</v>
      </c>
      <c r="O1455" s="57"/>
      <c r="P1455" s="162"/>
      <c r="Q1455" s="162"/>
      <c r="R1455" s="231"/>
      <c r="S1455" s="97">
        <v>952108511000210</v>
      </c>
    </row>
    <row r="1456" spans="1:19" s="4330" customFormat="1" ht="21.75" customHeight="1">
      <c r="A1456" s="4315">
        <v>636</v>
      </c>
      <c r="B1456" s="4316" t="s">
        <v>7133</v>
      </c>
      <c r="C1456" s="4317" t="s">
        <v>2687</v>
      </c>
      <c r="D1456" s="4317" t="s">
        <v>2826</v>
      </c>
      <c r="E1456" s="4318" t="s">
        <v>4133</v>
      </c>
      <c r="F1456" s="4319">
        <v>1</v>
      </c>
      <c r="G1456" s="4331">
        <v>55.5</v>
      </c>
      <c r="H1456" s="4321">
        <v>71366</v>
      </c>
      <c r="I1456" s="4322">
        <v>40852</v>
      </c>
      <c r="J1456" s="4323">
        <v>0</v>
      </c>
      <c r="K1456" s="4324">
        <v>44197</v>
      </c>
      <c r="L1456" s="4332" t="s">
        <v>7967</v>
      </c>
      <c r="M1456" s="4325" t="s">
        <v>7984</v>
      </c>
      <c r="N1456" s="4326" t="s">
        <v>4699</v>
      </c>
      <c r="O1456" s="4316" t="s">
        <v>13308</v>
      </c>
      <c r="P1456" s="4327" t="s">
        <v>13309</v>
      </c>
      <c r="Q1456" s="4327" t="s">
        <v>16358</v>
      </c>
      <c r="R1456" s="4328"/>
      <c r="S1456" s="4329">
        <v>952108511000212</v>
      </c>
    </row>
    <row r="1457" spans="1:20" ht="41.25" customHeight="1">
      <c r="A1457" s="63">
        <v>637</v>
      </c>
      <c r="B1457" s="132" t="s">
        <v>7133</v>
      </c>
      <c r="C1457" s="93" t="s">
        <v>2687</v>
      </c>
      <c r="D1457" s="93" t="s">
        <v>2827</v>
      </c>
      <c r="E1457" s="7" t="s">
        <v>4700</v>
      </c>
      <c r="F1457" s="574">
        <v>1</v>
      </c>
      <c r="G1457" s="377">
        <v>53.5</v>
      </c>
      <c r="H1457" s="797">
        <v>293703</v>
      </c>
      <c r="I1457" s="47">
        <v>63447</v>
      </c>
      <c r="J1457" s="44">
        <v>569073.94999999995</v>
      </c>
      <c r="K1457" s="242">
        <v>44197</v>
      </c>
      <c r="L1457" s="16" t="s">
        <v>7967</v>
      </c>
      <c r="M1457" s="101" t="s">
        <v>7984</v>
      </c>
      <c r="N1457" s="7" t="s">
        <v>4701</v>
      </c>
      <c r="O1457" s="57" t="s">
        <v>14540</v>
      </c>
      <c r="P1457" s="162"/>
      <c r="Q1457" s="162" t="s">
        <v>15723</v>
      </c>
      <c r="R1457" s="231"/>
      <c r="S1457" s="97">
        <v>952108511000211</v>
      </c>
    </row>
    <row r="1458" spans="1:20" ht="43.5" customHeight="1">
      <c r="A1458" s="63">
        <v>639</v>
      </c>
      <c r="B1458" s="132" t="s">
        <v>7133</v>
      </c>
      <c r="C1458" s="93" t="s">
        <v>2680</v>
      </c>
      <c r="D1458" s="93" t="s">
        <v>2827</v>
      </c>
      <c r="E1458" s="7" t="s">
        <v>4027</v>
      </c>
      <c r="F1458" s="574">
        <v>1</v>
      </c>
      <c r="G1458" s="377">
        <v>65.099999999999994</v>
      </c>
      <c r="H1458" s="797">
        <v>374952</v>
      </c>
      <c r="I1458" s="47">
        <v>80996</v>
      </c>
      <c r="J1458" s="44">
        <v>731546.21</v>
      </c>
      <c r="K1458" s="242">
        <v>44197</v>
      </c>
      <c r="L1458" s="16" t="s">
        <v>7967</v>
      </c>
      <c r="M1458" s="101" t="s">
        <v>7984</v>
      </c>
      <c r="N1458" s="7" t="s">
        <v>4702</v>
      </c>
      <c r="O1458" s="57" t="s">
        <v>13312</v>
      </c>
      <c r="P1458" s="162"/>
      <c r="Q1458" s="162" t="s">
        <v>16443</v>
      </c>
      <c r="R1458" s="231"/>
      <c r="S1458" s="97">
        <v>952108511000214</v>
      </c>
      <c r="T1458" s="64" t="s">
        <v>4028</v>
      </c>
    </row>
    <row r="1459" spans="1:20" ht="41.25" customHeight="1">
      <c r="A1459" s="63">
        <v>640</v>
      </c>
      <c r="B1459" s="132" t="s">
        <v>7133</v>
      </c>
      <c r="C1459" s="93" t="s">
        <v>2682</v>
      </c>
      <c r="D1459" s="93" t="s">
        <v>2827</v>
      </c>
      <c r="E1459" s="7" t="s">
        <v>4703</v>
      </c>
      <c r="F1459" s="574">
        <v>1</v>
      </c>
      <c r="G1459" s="377">
        <v>50.5</v>
      </c>
      <c r="H1459" s="797">
        <v>293703</v>
      </c>
      <c r="I1459" s="47">
        <v>63447</v>
      </c>
      <c r="J1459" s="44">
        <v>569073.94999999995</v>
      </c>
      <c r="K1459" s="242">
        <v>44197</v>
      </c>
      <c r="L1459" s="16" t="s">
        <v>7967</v>
      </c>
      <c r="M1459" s="101" t="s">
        <v>7984</v>
      </c>
      <c r="N1459" s="7" t="s">
        <v>4704</v>
      </c>
      <c r="O1459" s="57" t="s">
        <v>10087</v>
      </c>
      <c r="P1459" s="162"/>
      <c r="Q1459" s="162" t="s">
        <v>15724</v>
      </c>
      <c r="R1459" s="231"/>
      <c r="S1459" s="97">
        <v>952108511000215</v>
      </c>
    </row>
    <row r="1460" spans="1:20" ht="40.5" customHeight="1">
      <c r="A1460" s="63">
        <v>641</v>
      </c>
      <c r="B1460" s="132" t="s">
        <v>7133</v>
      </c>
      <c r="C1460" s="93" t="s">
        <v>2828</v>
      </c>
      <c r="D1460" s="93" t="s">
        <v>2827</v>
      </c>
      <c r="E1460" s="7" t="s">
        <v>4705</v>
      </c>
      <c r="F1460" s="574">
        <v>1</v>
      </c>
      <c r="G1460" s="377">
        <v>53.3</v>
      </c>
      <c r="H1460" s="797">
        <v>292605</v>
      </c>
      <c r="I1460" s="47">
        <v>63206</v>
      </c>
      <c r="J1460" s="44">
        <v>566820.18999999994</v>
      </c>
      <c r="K1460" s="242">
        <v>44197</v>
      </c>
      <c r="L1460" s="16" t="s">
        <v>7967</v>
      </c>
      <c r="M1460" s="101" t="s">
        <v>7984</v>
      </c>
      <c r="N1460" s="7" t="s">
        <v>4500</v>
      </c>
      <c r="O1460" s="57"/>
      <c r="P1460" s="162"/>
      <c r="Q1460" s="162" t="s">
        <v>15725</v>
      </c>
      <c r="R1460" s="231"/>
      <c r="S1460" s="97">
        <v>952108511000216</v>
      </c>
    </row>
    <row r="1461" spans="1:20" ht="42" customHeight="1">
      <c r="A1461" s="63">
        <v>642</v>
      </c>
      <c r="B1461" s="132" t="s">
        <v>7133</v>
      </c>
      <c r="C1461" s="93" t="s">
        <v>2829</v>
      </c>
      <c r="D1461" s="93" t="s">
        <v>2827</v>
      </c>
      <c r="E1461" s="7" t="s">
        <v>4706</v>
      </c>
      <c r="F1461" s="574">
        <v>1</v>
      </c>
      <c r="G1461" s="377">
        <v>68.900000000000006</v>
      </c>
      <c r="H1461" s="797">
        <v>378246</v>
      </c>
      <c r="I1461" s="47">
        <v>81705</v>
      </c>
      <c r="J1461" s="44">
        <v>742613.33</v>
      </c>
      <c r="K1461" s="242">
        <v>44197</v>
      </c>
      <c r="L1461" s="16" t="s">
        <v>7967</v>
      </c>
      <c r="M1461" s="101" t="s">
        <v>7984</v>
      </c>
      <c r="N1461" s="7" t="s">
        <v>4500</v>
      </c>
      <c r="O1461" s="57" t="s">
        <v>14112</v>
      </c>
      <c r="P1461" s="162"/>
      <c r="Q1461" s="162" t="s">
        <v>15726</v>
      </c>
      <c r="R1461" s="231"/>
      <c r="S1461" s="97">
        <v>952108511000217</v>
      </c>
    </row>
    <row r="1462" spans="1:20" ht="43.5" customHeight="1">
      <c r="A1462" s="63">
        <v>643</v>
      </c>
      <c r="B1462" s="132" t="s">
        <v>7133</v>
      </c>
      <c r="C1462" s="93" t="s">
        <v>2830</v>
      </c>
      <c r="D1462" s="93" t="s">
        <v>2827</v>
      </c>
      <c r="E1462" s="7" t="s">
        <v>4707</v>
      </c>
      <c r="F1462" s="574">
        <v>1</v>
      </c>
      <c r="G1462" s="377">
        <v>53.7</v>
      </c>
      <c r="H1462" s="797">
        <v>294801</v>
      </c>
      <c r="I1462" s="47">
        <v>63675</v>
      </c>
      <c r="J1462" s="44">
        <v>571327.69999999995</v>
      </c>
      <c r="K1462" s="242">
        <v>44197</v>
      </c>
      <c r="L1462" s="16" t="s">
        <v>7967</v>
      </c>
      <c r="M1462" s="101" t="s">
        <v>7984</v>
      </c>
      <c r="N1462" s="7" t="s">
        <v>4708</v>
      </c>
      <c r="O1462" s="57" t="s">
        <v>13314</v>
      </c>
      <c r="P1462" s="162"/>
      <c r="Q1462" s="162" t="s">
        <v>15727</v>
      </c>
      <c r="R1462" s="231"/>
      <c r="S1462" s="97">
        <v>952108511000218</v>
      </c>
    </row>
    <row r="1463" spans="1:20" ht="43.5" customHeight="1">
      <c r="A1463" s="63">
        <v>644</v>
      </c>
      <c r="B1463" s="132" t="s">
        <v>7133</v>
      </c>
      <c r="C1463" s="93" t="s">
        <v>2831</v>
      </c>
      <c r="D1463" s="93" t="s">
        <v>2827</v>
      </c>
      <c r="E1463" s="7" t="s">
        <v>4709</v>
      </c>
      <c r="F1463" s="574">
        <v>1</v>
      </c>
      <c r="G1463" s="377">
        <v>67.599999999999994</v>
      </c>
      <c r="H1463" s="797">
        <v>371109</v>
      </c>
      <c r="I1463" s="47">
        <v>79290</v>
      </c>
      <c r="J1463" s="44">
        <v>730217.66</v>
      </c>
      <c r="K1463" s="242">
        <v>44197</v>
      </c>
      <c r="L1463" s="16" t="s">
        <v>7967</v>
      </c>
      <c r="M1463" s="101" t="s">
        <v>7984</v>
      </c>
      <c r="N1463" s="7" t="s">
        <v>4710</v>
      </c>
      <c r="O1463" s="57"/>
      <c r="P1463" s="162"/>
      <c r="Q1463" s="162" t="s">
        <v>15728</v>
      </c>
      <c r="R1463" s="231"/>
      <c r="S1463" s="97">
        <v>952108511000219</v>
      </c>
    </row>
    <row r="1464" spans="1:20" ht="45.75" customHeight="1">
      <c r="A1464" s="63">
        <v>645</v>
      </c>
      <c r="B1464" s="132" t="s">
        <v>7133</v>
      </c>
      <c r="C1464" s="93" t="s">
        <v>2832</v>
      </c>
      <c r="D1464" s="93" t="s">
        <v>2827</v>
      </c>
      <c r="E1464" s="7" t="s">
        <v>4711</v>
      </c>
      <c r="F1464" s="574">
        <v>1</v>
      </c>
      <c r="G1464" s="377">
        <v>53.5</v>
      </c>
      <c r="H1464" s="797">
        <v>293703</v>
      </c>
      <c r="I1464" s="47">
        <v>63447</v>
      </c>
      <c r="J1464" s="44">
        <v>569073.94999999995</v>
      </c>
      <c r="K1464" s="242">
        <v>44197</v>
      </c>
      <c r="L1464" s="16" t="s">
        <v>7967</v>
      </c>
      <c r="M1464" s="101" t="s">
        <v>7984</v>
      </c>
      <c r="N1464" s="7" t="s">
        <v>4712</v>
      </c>
      <c r="O1464" s="57"/>
      <c r="P1464" s="162"/>
      <c r="Q1464" s="162" t="s">
        <v>15729</v>
      </c>
      <c r="R1464" s="231"/>
      <c r="S1464" s="97">
        <v>952108511000220</v>
      </c>
    </row>
    <row r="1465" spans="1:20" ht="43.5" customHeight="1">
      <c r="A1465" s="63">
        <v>646</v>
      </c>
      <c r="B1465" s="132" t="s">
        <v>7133</v>
      </c>
      <c r="C1465" s="93" t="s">
        <v>2833</v>
      </c>
      <c r="D1465" s="93" t="s">
        <v>2827</v>
      </c>
      <c r="E1465" s="7" t="s">
        <v>4713</v>
      </c>
      <c r="F1465" s="574">
        <v>1</v>
      </c>
      <c r="G1465" s="377">
        <v>68.3</v>
      </c>
      <c r="H1465" s="797">
        <v>374952</v>
      </c>
      <c r="I1465" s="47">
        <v>80996</v>
      </c>
      <c r="J1465" s="44">
        <v>735852.05</v>
      </c>
      <c r="K1465" s="242">
        <v>44197</v>
      </c>
      <c r="L1465" s="16" t="s">
        <v>7967</v>
      </c>
      <c r="M1465" s="101" t="s">
        <v>7984</v>
      </c>
      <c r="N1465" s="7" t="s">
        <v>4714</v>
      </c>
      <c r="O1465" s="57"/>
      <c r="P1465" s="162"/>
      <c r="Q1465" s="162" t="s">
        <v>15730</v>
      </c>
      <c r="R1465" s="231"/>
      <c r="S1465" s="97">
        <v>952108511000221</v>
      </c>
    </row>
    <row r="1466" spans="1:20" ht="45" customHeight="1">
      <c r="A1466" s="63">
        <v>647</v>
      </c>
      <c r="B1466" s="132" t="s">
        <v>7133</v>
      </c>
      <c r="C1466" s="93" t="s">
        <v>2834</v>
      </c>
      <c r="D1466" s="93" t="s">
        <v>2827</v>
      </c>
      <c r="E1466" s="7" t="s">
        <v>4715</v>
      </c>
      <c r="F1466" s="574">
        <v>1</v>
      </c>
      <c r="G1466" s="377">
        <v>28.3</v>
      </c>
      <c r="H1466" s="797">
        <v>159457</v>
      </c>
      <c r="I1466" s="47">
        <v>37683</v>
      </c>
      <c r="J1466" s="44">
        <v>308764.87</v>
      </c>
      <c r="K1466" s="242">
        <v>44197</v>
      </c>
      <c r="L1466" s="16" t="s">
        <v>7967</v>
      </c>
      <c r="M1466" s="101" t="s">
        <v>7984</v>
      </c>
      <c r="N1466" s="7" t="s">
        <v>4716</v>
      </c>
      <c r="O1466" s="57"/>
      <c r="P1466" s="162"/>
      <c r="Q1466" s="162" t="s">
        <v>15718</v>
      </c>
      <c r="R1466" s="231"/>
      <c r="S1466" s="97">
        <v>952108511000222</v>
      </c>
    </row>
    <row r="1467" spans="1:20" ht="24" customHeight="1">
      <c r="A1467" s="63">
        <v>648</v>
      </c>
      <c r="B1467" s="132" t="s">
        <v>7133</v>
      </c>
      <c r="C1467" s="93" t="s">
        <v>2687</v>
      </c>
      <c r="D1467" s="93" t="s">
        <v>2835</v>
      </c>
      <c r="E1467" s="7" t="s">
        <v>4717</v>
      </c>
      <c r="F1467" s="574">
        <v>1</v>
      </c>
      <c r="G1467" s="377">
        <v>53.5</v>
      </c>
      <c r="H1467" s="797">
        <v>69684</v>
      </c>
      <c r="I1467" s="47">
        <v>53660</v>
      </c>
      <c r="J1467" s="44">
        <v>361376.56</v>
      </c>
      <c r="K1467" s="242">
        <v>44197</v>
      </c>
      <c r="L1467" s="16" t="s">
        <v>7967</v>
      </c>
      <c r="M1467" s="101" t="s">
        <v>7984</v>
      </c>
      <c r="N1467" s="7" t="s">
        <v>4718</v>
      </c>
      <c r="O1467" s="57"/>
      <c r="P1467" s="162"/>
      <c r="Q1467" s="4063"/>
      <c r="R1467" s="231"/>
      <c r="S1467" s="97">
        <v>952108511000223</v>
      </c>
    </row>
    <row r="1468" spans="1:20" ht="21.75" customHeight="1">
      <c r="A1468" s="63">
        <v>649</v>
      </c>
      <c r="B1468" s="132" t="s">
        <v>7133</v>
      </c>
      <c r="C1468" s="93" t="s">
        <v>2687</v>
      </c>
      <c r="D1468" s="93" t="s">
        <v>2836</v>
      </c>
      <c r="E1468" s="298" t="s">
        <v>4133</v>
      </c>
      <c r="F1468" s="574">
        <v>1</v>
      </c>
      <c r="G1468" s="377">
        <v>53.5</v>
      </c>
      <c r="H1468" s="797">
        <v>66803</v>
      </c>
      <c r="I1468" s="47">
        <v>50148</v>
      </c>
      <c r="J1468" s="68">
        <v>0</v>
      </c>
      <c r="K1468" s="242">
        <v>44197</v>
      </c>
      <c r="L1468" s="16" t="s">
        <v>7967</v>
      </c>
      <c r="M1468" s="101" t="s">
        <v>7984</v>
      </c>
      <c r="N1468" s="7" t="s">
        <v>4500</v>
      </c>
      <c r="O1468" s="57"/>
      <c r="P1468" s="162"/>
      <c r="Q1468" s="162"/>
      <c r="R1468" s="231"/>
      <c r="S1468" s="108">
        <v>952108511000224</v>
      </c>
    </row>
    <row r="1469" spans="1:20" ht="21.75" customHeight="1">
      <c r="A1469" s="63">
        <v>650</v>
      </c>
      <c r="B1469" s="132" t="s">
        <v>7133</v>
      </c>
      <c r="C1469" s="93" t="s">
        <v>2684</v>
      </c>
      <c r="D1469" s="93" t="s">
        <v>2837</v>
      </c>
      <c r="E1469" s="298" t="s">
        <v>4133</v>
      </c>
      <c r="F1469" s="574">
        <v>1</v>
      </c>
      <c r="G1469" s="377">
        <v>55.5</v>
      </c>
      <c r="H1469" s="797">
        <v>65556</v>
      </c>
      <c r="I1469" s="47">
        <v>65556</v>
      </c>
      <c r="J1469" s="68">
        <v>0</v>
      </c>
      <c r="K1469" s="242">
        <v>44197</v>
      </c>
      <c r="L1469" s="16" t="s">
        <v>7967</v>
      </c>
      <c r="M1469" s="101" t="s">
        <v>7984</v>
      </c>
      <c r="N1469" s="7" t="s">
        <v>4719</v>
      </c>
      <c r="O1469" s="57"/>
      <c r="P1469" s="162"/>
      <c r="Q1469" s="162"/>
      <c r="R1469" s="231"/>
      <c r="S1469" s="97">
        <v>952108511000225</v>
      </c>
    </row>
    <row r="1470" spans="1:20" ht="21.75" customHeight="1">
      <c r="A1470" s="63">
        <v>651</v>
      </c>
      <c r="B1470" s="132" t="s">
        <v>7133</v>
      </c>
      <c r="C1470" s="93" t="s">
        <v>2687</v>
      </c>
      <c r="D1470" s="93" t="s">
        <v>2838</v>
      </c>
      <c r="E1470" s="298" t="s">
        <v>4133</v>
      </c>
      <c r="F1470" s="574">
        <v>1</v>
      </c>
      <c r="G1470" s="377">
        <v>53.5</v>
      </c>
      <c r="H1470" s="797">
        <v>75756</v>
      </c>
      <c r="I1470" s="47">
        <v>56914</v>
      </c>
      <c r="J1470" s="68">
        <v>0</v>
      </c>
      <c r="K1470" s="242">
        <v>44197</v>
      </c>
      <c r="L1470" s="16" t="s">
        <v>7967</v>
      </c>
      <c r="M1470" s="101" t="s">
        <v>7984</v>
      </c>
      <c r="N1470" s="7" t="s">
        <v>4720</v>
      </c>
      <c r="O1470" s="57"/>
      <c r="P1470" s="162"/>
      <c r="Q1470" s="162"/>
      <c r="R1470" s="231"/>
      <c r="S1470" s="97">
        <v>952108511000226</v>
      </c>
    </row>
    <row r="1471" spans="1:20" ht="21.75" customHeight="1">
      <c r="A1471" s="63">
        <v>652</v>
      </c>
      <c r="B1471" s="132" t="s">
        <v>7133</v>
      </c>
      <c r="C1471" s="93" t="s">
        <v>2684</v>
      </c>
      <c r="D1471" s="93" t="s">
        <v>2838</v>
      </c>
      <c r="E1471" s="298" t="s">
        <v>4133</v>
      </c>
      <c r="F1471" s="574">
        <v>1</v>
      </c>
      <c r="G1471" s="377">
        <v>53.6</v>
      </c>
      <c r="H1471" s="797">
        <v>75756</v>
      </c>
      <c r="I1471" s="47">
        <v>56914</v>
      </c>
      <c r="J1471" s="68">
        <v>0</v>
      </c>
      <c r="K1471" s="242">
        <v>44197</v>
      </c>
      <c r="L1471" s="16" t="s">
        <v>7967</v>
      </c>
      <c r="M1471" s="101" t="s">
        <v>7984</v>
      </c>
      <c r="N1471" s="7" t="s">
        <v>4721</v>
      </c>
      <c r="O1471" s="57"/>
      <c r="P1471" s="162"/>
      <c r="Q1471" s="162"/>
      <c r="R1471" s="231"/>
      <c r="S1471" s="97">
        <v>952108511000227</v>
      </c>
    </row>
    <row r="1472" spans="1:20" ht="21.75" customHeight="1">
      <c r="A1472" s="63">
        <v>653</v>
      </c>
      <c r="B1472" s="132" t="s">
        <v>7133</v>
      </c>
      <c r="C1472" s="93" t="s">
        <v>2705</v>
      </c>
      <c r="D1472" s="93" t="s">
        <v>2839</v>
      </c>
      <c r="E1472" s="298" t="s">
        <v>4133</v>
      </c>
      <c r="F1472" s="574">
        <v>1</v>
      </c>
      <c r="G1472" s="377">
        <v>56</v>
      </c>
      <c r="H1472" s="797">
        <v>139785</v>
      </c>
      <c r="I1472" s="47">
        <v>91640</v>
      </c>
      <c r="J1472" s="68">
        <v>0</v>
      </c>
      <c r="K1472" s="242">
        <v>44197</v>
      </c>
      <c r="L1472" s="16" t="s">
        <v>7967</v>
      </c>
      <c r="M1472" s="101" t="s">
        <v>7984</v>
      </c>
      <c r="N1472" s="7" t="s">
        <v>4722</v>
      </c>
      <c r="O1472" s="57" t="s">
        <v>14275</v>
      </c>
      <c r="P1472" s="162" t="s">
        <v>9013</v>
      </c>
      <c r="Q1472" s="162"/>
      <c r="R1472" s="231"/>
      <c r="S1472" s="97">
        <v>952108511000228</v>
      </c>
    </row>
    <row r="1473" spans="1:19" ht="21.75" customHeight="1">
      <c r="A1473" s="63">
        <v>654</v>
      </c>
      <c r="B1473" s="132" t="s">
        <v>7133</v>
      </c>
      <c r="C1473" s="93" t="s">
        <v>2687</v>
      </c>
      <c r="D1473" s="93" t="s">
        <v>2840</v>
      </c>
      <c r="E1473" s="298" t="s">
        <v>4133</v>
      </c>
      <c r="F1473" s="574">
        <v>1</v>
      </c>
      <c r="G1473" s="377">
        <v>53.5</v>
      </c>
      <c r="H1473" s="797">
        <v>75816</v>
      </c>
      <c r="I1473" s="47">
        <v>46394</v>
      </c>
      <c r="J1473" s="68">
        <v>0</v>
      </c>
      <c r="K1473" s="242">
        <v>44197</v>
      </c>
      <c r="L1473" s="16" t="s">
        <v>7967</v>
      </c>
      <c r="M1473" s="101" t="s">
        <v>7984</v>
      </c>
      <c r="N1473" s="7" t="s">
        <v>4500</v>
      </c>
      <c r="O1473" s="57"/>
      <c r="P1473" s="162"/>
      <c r="Q1473" s="162"/>
      <c r="R1473" s="231"/>
      <c r="S1473" s="97">
        <v>952108511000229</v>
      </c>
    </row>
    <row r="1474" spans="1:19" ht="21.75" customHeight="1">
      <c r="A1474" s="63">
        <v>655</v>
      </c>
      <c r="B1474" s="132" t="s">
        <v>7133</v>
      </c>
      <c r="C1474" s="93" t="s">
        <v>2687</v>
      </c>
      <c r="D1474" s="93" t="s">
        <v>2841</v>
      </c>
      <c r="E1474" s="298" t="s">
        <v>4133</v>
      </c>
      <c r="F1474" s="574">
        <v>1</v>
      </c>
      <c r="G1474" s="377">
        <v>53.5</v>
      </c>
      <c r="H1474" s="797">
        <v>151632</v>
      </c>
      <c r="I1474" s="47">
        <v>123991</v>
      </c>
      <c r="J1474" s="68">
        <v>0</v>
      </c>
      <c r="K1474" s="242">
        <v>44197</v>
      </c>
      <c r="L1474" s="16" t="s">
        <v>7967</v>
      </c>
      <c r="M1474" s="101" t="s">
        <v>7984</v>
      </c>
      <c r="N1474" s="7" t="s">
        <v>4723</v>
      </c>
      <c r="O1474" s="57"/>
      <c r="P1474" s="162"/>
      <c r="Q1474" s="162"/>
      <c r="R1474" s="231"/>
      <c r="S1474" s="97">
        <v>952108511000230</v>
      </c>
    </row>
    <row r="1475" spans="1:19" ht="21.75" customHeight="1">
      <c r="A1475" s="63">
        <v>656</v>
      </c>
      <c r="B1475" s="132" t="s">
        <v>7133</v>
      </c>
      <c r="C1475" s="93" t="s">
        <v>2687</v>
      </c>
      <c r="D1475" s="93" t="s">
        <v>2842</v>
      </c>
      <c r="E1475" s="7" t="s">
        <v>4724</v>
      </c>
      <c r="F1475" s="574">
        <v>1</v>
      </c>
      <c r="G1475" s="377">
        <v>55.5</v>
      </c>
      <c r="H1475" s="797">
        <v>88678</v>
      </c>
      <c r="I1475" s="47">
        <v>88678</v>
      </c>
      <c r="J1475" s="44">
        <v>271035.65000000002</v>
      </c>
      <c r="K1475" s="242">
        <v>44197</v>
      </c>
      <c r="L1475" s="16" t="s">
        <v>7967</v>
      </c>
      <c r="M1475" s="101" t="s">
        <v>7984</v>
      </c>
      <c r="N1475" s="7" t="s">
        <v>10088</v>
      </c>
      <c r="O1475" s="57"/>
      <c r="P1475" s="162"/>
      <c r="Q1475" s="4063"/>
      <c r="R1475" s="231"/>
      <c r="S1475" s="97">
        <v>952108511000231</v>
      </c>
    </row>
    <row r="1476" spans="1:19" ht="21.75" customHeight="1">
      <c r="A1476" s="63">
        <v>657</v>
      </c>
      <c r="B1476" s="132" t="s">
        <v>7133</v>
      </c>
      <c r="C1476" s="93" t="s">
        <v>2684</v>
      </c>
      <c r="D1476" s="93" t="s">
        <v>2843</v>
      </c>
      <c r="E1476" s="298" t="s">
        <v>4133</v>
      </c>
      <c r="F1476" s="574">
        <v>1</v>
      </c>
      <c r="G1476" s="377">
        <v>76</v>
      </c>
      <c r="H1476" s="797">
        <v>273807</v>
      </c>
      <c r="I1476" s="47">
        <v>52802</v>
      </c>
      <c r="J1476" s="68">
        <v>0</v>
      </c>
      <c r="K1476" s="242">
        <v>44197</v>
      </c>
      <c r="L1476" s="16" t="s">
        <v>7967</v>
      </c>
      <c r="M1476" s="101" t="s">
        <v>7984</v>
      </c>
      <c r="N1476" s="7" t="s">
        <v>4500</v>
      </c>
      <c r="O1476" s="57" t="s">
        <v>16390</v>
      </c>
      <c r="P1476" s="162"/>
      <c r="Q1476" s="162"/>
      <c r="R1476" s="231"/>
      <c r="S1476" s="97">
        <v>952108511000232</v>
      </c>
    </row>
    <row r="1477" spans="1:19" ht="21.75" customHeight="1">
      <c r="A1477" s="63">
        <v>658</v>
      </c>
      <c r="B1477" s="132" t="s">
        <v>7133</v>
      </c>
      <c r="C1477" s="93" t="s">
        <v>2684</v>
      </c>
      <c r="D1477" s="93" t="s">
        <v>2844</v>
      </c>
      <c r="E1477" s="7" t="s">
        <v>4725</v>
      </c>
      <c r="F1477" s="574">
        <v>1</v>
      </c>
      <c r="G1477" s="377">
        <v>55.5</v>
      </c>
      <c r="H1477" s="797">
        <v>75816</v>
      </c>
      <c r="I1477" s="47">
        <v>56956</v>
      </c>
      <c r="J1477" s="44">
        <v>266110.15000000002</v>
      </c>
      <c r="K1477" s="242">
        <v>44197</v>
      </c>
      <c r="L1477" s="16" t="s">
        <v>7967</v>
      </c>
      <c r="M1477" s="101" t="s">
        <v>7984</v>
      </c>
      <c r="N1477" s="7" t="s">
        <v>4500</v>
      </c>
      <c r="O1477" s="57"/>
      <c r="P1477" s="162"/>
      <c r="Q1477" s="4063"/>
      <c r="R1477" s="231"/>
      <c r="S1477" s="97">
        <v>952108511000233</v>
      </c>
    </row>
    <row r="1478" spans="1:19" ht="21.75" customHeight="1">
      <c r="A1478" s="63">
        <v>659</v>
      </c>
      <c r="B1478" s="132" t="s">
        <v>7133</v>
      </c>
      <c r="C1478" s="143" t="s">
        <v>2687</v>
      </c>
      <c r="D1478" s="143" t="s">
        <v>2845</v>
      </c>
      <c r="E1478" s="256" t="s">
        <v>4133</v>
      </c>
      <c r="F1478" s="576">
        <v>1</v>
      </c>
      <c r="G1478" s="4056">
        <v>76</v>
      </c>
      <c r="H1478" s="879">
        <v>270389</v>
      </c>
      <c r="I1478" s="4057">
        <v>53486</v>
      </c>
      <c r="J1478" s="4058">
        <v>0</v>
      </c>
      <c r="K1478" s="4059">
        <v>44197</v>
      </c>
      <c r="L1478" s="3" t="s">
        <v>7967</v>
      </c>
      <c r="M1478" s="1066" t="s">
        <v>7984</v>
      </c>
      <c r="N1478" s="5" t="s">
        <v>4726</v>
      </c>
      <c r="O1478" s="132" t="s">
        <v>14173</v>
      </c>
      <c r="P1478" s="1581"/>
      <c r="Q1478" s="1581"/>
      <c r="R1478" s="4060"/>
      <c r="S1478" s="97">
        <v>952108511000234</v>
      </c>
    </row>
    <row r="1479" spans="1:19" ht="21.75" customHeight="1">
      <c r="A1479" s="63">
        <v>660</v>
      </c>
      <c r="B1479" s="132" t="s">
        <v>7133</v>
      </c>
      <c r="C1479" s="93" t="s">
        <v>2684</v>
      </c>
      <c r="D1479" s="93" t="s">
        <v>2845</v>
      </c>
      <c r="E1479" s="298" t="s">
        <v>4133</v>
      </c>
      <c r="F1479" s="574">
        <v>1</v>
      </c>
      <c r="G1479" s="377">
        <v>76</v>
      </c>
      <c r="H1479" s="797">
        <v>270839</v>
      </c>
      <c r="I1479" s="47">
        <v>53935</v>
      </c>
      <c r="J1479" s="68">
        <v>0</v>
      </c>
      <c r="K1479" s="242">
        <v>44197</v>
      </c>
      <c r="L1479" s="16" t="s">
        <v>7967</v>
      </c>
      <c r="M1479" s="101" t="s">
        <v>7984</v>
      </c>
      <c r="N1479" s="7" t="s">
        <v>4727</v>
      </c>
      <c r="O1479" s="57"/>
      <c r="P1479" s="162"/>
      <c r="Q1479" s="162"/>
      <c r="R1479" s="231"/>
      <c r="S1479" s="97">
        <v>952108511000235</v>
      </c>
    </row>
    <row r="1480" spans="1:19" ht="21.75" customHeight="1">
      <c r="A1480" s="63">
        <v>661</v>
      </c>
      <c r="B1480" s="132" t="s">
        <v>7133</v>
      </c>
      <c r="C1480" s="93" t="s">
        <v>2687</v>
      </c>
      <c r="D1480" s="93" t="s">
        <v>2846</v>
      </c>
      <c r="E1480" s="298" t="s">
        <v>4133</v>
      </c>
      <c r="F1480" s="574">
        <v>1</v>
      </c>
      <c r="G1480" s="377">
        <v>53</v>
      </c>
      <c r="H1480" s="797">
        <v>75816</v>
      </c>
      <c r="I1480" s="47">
        <v>60972</v>
      </c>
      <c r="J1480" s="68">
        <v>0</v>
      </c>
      <c r="K1480" s="242">
        <v>44197</v>
      </c>
      <c r="L1480" s="16" t="s">
        <v>7967</v>
      </c>
      <c r="M1480" s="101" t="s">
        <v>7984</v>
      </c>
      <c r="N1480" s="7" t="s">
        <v>4728</v>
      </c>
      <c r="O1480" s="57"/>
      <c r="P1480" s="162"/>
      <c r="Q1480" s="162"/>
      <c r="R1480" s="231"/>
      <c r="S1480" s="97">
        <v>952108511000236</v>
      </c>
    </row>
    <row r="1481" spans="1:19" ht="21.75" customHeight="1">
      <c r="A1481" s="63">
        <v>662</v>
      </c>
      <c r="B1481" s="132" t="s">
        <v>7133</v>
      </c>
      <c r="C1481" s="93" t="s">
        <v>2684</v>
      </c>
      <c r="D1481" s="93" t="s">
        <v>2846</v>
      </c>
      <c r="E1481" s="298" t="s">
        <v>4133</v>
      </c>
      <c r="F1481" s="574">
        <v>1</v>
      </c>
      <c r="G1481" s="377">
        <v>53</v>
      </c>
      <c r="H1481" s="797">
        <v>75816</v>
      </c>
      <c r="I1481" s="47">
        <v>60973</v>
      </c>
      <c r="J1481" s="68">
        <v>0</v>
      </c>
      <c r="K1481" s="242">
        <v>44197</v>
      </c>
      <c r="L1481" s="16" t="s">
        <v>7967</v>
      </c>
      <c r="M1481" s="101" t="s">
        <v>7984</v>
      </c>
      <c r="N1481" s="7" t="s">
        <v>4500</v>
      </c>
      <c r="O1481" s="57"/>
      <c r="P1481" s="162"/>
      <c r="Q1481" s="162"/>
      <c r="R1481" s="231"/>
      <c r="S1481" s="97">
        <v>952108511000237</v>
      </c>
    </row>
    <row r="1482" spans="1:19" ht="21.75" customHeight="1">
      <c r="A1482" s="63">
        <v>663</v>
      </c>
      <c r="B1482" s="132" t="s">
        <v>7133</v>
      </c>
      <c r="C1482" s="93" t="s">
        <v>2687</v>
      </c>
      <c r="D1482" s="93" t="s">
        <v>2847</v>
      </c>
      <c r="E1482" s="298" t="s">
        <v>4133</v>
      </c>
      <c r="F1482" s="574">
        <v>1</v>
      </c>
      <c r="G1482" s="377">
        <v>55.5</v>
      </c>
      <c r="H1482" s="797">
        <v>79992</v>
      </c>
      <c r="I1482" s="47">
        <v>62458</v>
      </c>
      <c r="J1482" s="68">
        <v>0</v>
      </c>
      <c r="K1482" s="242">
        <v>44197</v>
      </c>
      <c r="L1482" s="16" t="s">
        <v>7967</v>
      </c>
      <c r="M1482" s="101" t="s">
        <v>7984</v>
      </c>
      <c r="N1482" s="7" t="s">
        <v>4729</v>
      </c>
      <c r="O1482" s="57"/>
      <c r="P1482" s="162"/>
      <c r="Q1482" s="162"/>
      <c r="R1482" s="231"/>
      <c r="S1482" s="97">
        <v>952108511000238</v>
      </c>
    </row>
    <row r="1483" spans="1:19" ht="21.75" customHeight="1">
      <c r="A1483" s="63">
        <v>664</v>
      </c>
      <c r="B1483" s="132" t="s">
        <v>7133</v>
      </c>
      <c r="C1483" s="93" t="s">
        <v>2684</v>
      </c>
      <c r="D1483" s="93" t="s">
        <v>2847</v>
      </c>
      <c r="E1483" s="298" t="s">
        <v>4133</v>
      </c>
      <c r="F1483" s="574">
        <v>1</v>
      </c>
      <c r="G1483" s="377">
        <v>55.5</v>
      </c>
      <c r="H1483" s="797">
        <v>79991</v>
      </c>
      <c r="I1483" s="47">
        <v>62456</v>
      </c>
      <c r="J1483" s="68">
        <v>0</v>
      </c>
      <c r="K1483" s="242">
        <v>44197</v>
      </c>
      <c r="L1483" s="16" t="s">
        <v>7967</v>
      </c>
      <c r="M1483" s="101" t="s">
        <v>7984</v>
      </c>
      <c r="N1483" s="7" t="s">
        <v>4730</v>
      </c>
      <c r="O1483" s="57"/>
      <c r="P1483" s="162"/>
      <c r="Q1483" s="162"/>
      <c r="R1483" s="231"/>
      <c r="S1483" s="97">
        <v>952108511000239</v>
      </c>
    </row>
    <row r="1484" spans="1:19" ht="21.75" customHeight="1">
      <c r="A1484" s="63">
        <v>665</v>
      </c>
      <c r="B1484" s="132" t="s">
        <v>7133</v>
      </c>
      <c r="C1484" s="93" t="s">
        <v>2684</v>
      </c>
      <c r="D1484" s="93" t="s">
        <v>2848</v>
      </c>
      <c r="E1484" s="7" t="s">
        <v>4731</v>
      </c>
      <c r="F1484" s="574">
        <v>1</v>
      </c>
      <c r="G1484" s="377">
        <v>53</v>
      </c>
      <c r="H1484" s="797">
        <v>75816</v>
      </c>
      <c r="I1484" s="47">
        <v>65521</v>
      </c>
      <c r="J1484" s="44">
        <v>374428.7</v>
      </c>
      <c r="K1484" s="242">
        <v>44197</v>
      </c>
      <c r="L1484" s="16" t="s">
        <v>7967</v>
      </c>
      <c r="M1484" s="101" t="s">
        <v>7984</v>
      </c>
      <c r="N1484" s="7" t="s">
        <v>6089</v>
      </c>
      <c r="P1484" s="162"/>
      <c r="Q1484" s="4063"/>
      <c r="R1484" s="231"/>
      <c r="S1484" s="97">
        <v>952108511000240</v>
      </c>
    </row>
    <row r="1485" spans="1:19" ht="21.75" customHeight="1">
      <c r="A1485" s="63">
        <v>666</v>
      </c>
      <c r="B1485" s="132" t="s">
        <v>7133</v>
      </c>
      <c r="C1485" s="93" t="s">
        <v>2687</v>
      </c>
      <c r="D1485" s="93" t="s">
        <v>2849</v>
      </c>
      <c r="E1485" s="298" t="s">
        <v>4133</v>
      </c>
      <c r="F1485" s="574">
        <v>1</v>
      </c>
      <c r="G1485" s="377">
        <v>55.5</v>
      </c>
      <c r="H1485" s="797">
        <v>79992</v>
      </c>
      <c r="I1485" s="47">
        <v>62458</v>
      </c>
      <c r="J1485" s="68">
        <v>0</v>
      </c>
      <c r="K1485" s="242">
        <v>44197</v>
      </c>
      <c r="L1485" s="16" t="s">
        <v>7967</v>
      </c>
      <c r="M1485" s="101" t="s">
        <v>7984</v>
      </c>
      <c r="N1485" s="7" t="s">
        <v>4732</v>
      </c>
      <c r="O1485" s="57" t="s">
        <v>16405</v>
      </c>
      <c r="P1485" s="162"/>
      <c r="Q1485" s="162"/>
      <c r="R1485" s="231"/>
      <c r="S1485" s="97">
        <v>952108511000241</v>
      </c>
    </row>
    <row r="1486" spans="1:19" ht="21.75" customHeight="1">
      <c r="A1486" s="63">
        <v>667</v>
      </c>
      <c r="B1486" s="132" t="s">
        <v>7133</v>
      </c>
      <c r="C1486" s="93" t="s">
        <v>2684</v>
      </c>
      <c r="D1486" s="93" t="s">
        <v>2849</v>
      </c>
      <c r="E1486" s="298" t="s">
        <v>4133</v>
      </c>
      <c r="F1486" s="574">
        <v>1</v>
      </c>
      <c r="G1486" s="377">
        <v>55.5</v>
      </c>
      <c r="H1486" s="797">
        <v>79991</v>
      </c>
      <c r="I1486" s="47">
        <v>62456</v>
      </c>
      <c r="J1486" s="68">
        <v>0</v>
      </c>
      <c r="K1486" s="242">
        <v>44197</v>
      </c>
      <c r="L1486" s="16" t="s">
        <v>7967</v>
      </c>
      <c r="M1486" s="101" t="s">
        <v>7984</v>
      </c>
      <c r="N1486" s="7" t="s">
        <v>4911</v>
      </c>
      <c r="O1486" s="57"/>
      <c r="P1486" s="162"/>
      <c r="Q1486" s="162"/>
      <c r="R1486" s="231"/>
      <c r="S1486" s="97">
        <v>952108511000242</v>
      </c>
    </row>
    <row r="1487" spans="1:19" ht="21.75" customHeight="1">
      <c r="A1487" s="63">
        <v>668</v>
      </c>
      <c r="B1487" s="132" t="s">
        <v>7133</v>
      </c>
      <c r="C1487" s="93" t="s">
        <v>2687</v>
      </c>
      <c r="D1487" s="93" t="s">
        <v>2850</v>
      </c>
      <c r="E1487" s="93" t="s">
        <v>4733</v>
      </c>
      <c r="F1487" s="574">
        <v>1</v>
      </c>
      <c r="G1487" s="359">
        <v>55</v>
      </c>
      <c r="H1487" s="797">
        <v>75816</v>
      </c>
      <c r="I1487" s="62">
        <v>62139</v>
      </c>
      <c r="J1487" s="50">
        <v>360424.11</v>
      </c>
      <c r="K1487" s="242">
        <v>44197</v>
      </c>
      <c r="L1487" s="16" t="s">
        <v>7967</v>
      </c>
      <c r="M1487" s="101" t="s">
        <v>7984</v>
      </c>
      <c r="N1487" s="93" t="s">
        <v>9002</v>
      </c>
      <c r="O1487" s="57"/>
      <c r="P1487" s="162"/>
      <c r="Q1487" s="4063"/>
      <c r="R1487" s="231"/>
      <c r="S1487" s="97">
        <v>952108511000243</v>
      </c>
    </row>
    <row r="1488" spans="1:19" ht="21.75" customHeight="1">
      <c r="A1488" s="63">
        <v>669</v>
      </c>
      <c r="B1488" s="132" t="s">
        <v>7133</v>
      </c>
      <c r="C1488" s="93" t="s">
        <v>2684</v>
      </c>
      <c r="D1488" s="93" t="s">
        <v>2851</v>
      </c>
      <c r="E1488" s="298" t="s">
        <v>4133</v>
      </c>
      <c r="F1488" s="574">
        <v>1</v>
      </c>
      <c r="G1488" s="377">
        <v>53</v>
      </c>
      <c r="H1488" s="797">
        <v>75816</v>
      </c>
      <c r="I1488" s="47">
        <v>70631</v>
      </c>
      <c r="J1488" s="68">
        <v>0</v>
      </c>
      <c r="K1488" s="242">
        <v>44197</v>
      </c>
      <c r="L1488" s="16" t="s">
        <v>7967</v>
      </c>
      <c r="M1488" s="101" t="s">
        <v>7984</v>
      </c>
      <c r="N1488" s="7" t="s">
        <v>4734</v>
      </c>
      <c r="O1488" s="57"/>
      <c r="P1488" s="162"/>
      <c r="Q1488" s="162"/>
      <c r="R1488" s="231"/>
      <c r="S1488" s="97">
        <v>952108511000244</v>
      </c>
    </row>
    <row r="1489" spans="1:19" ht="21.75" customHeight="1">
      <c r="A1489" s="63">
        <v>670</v>
      </c>
      <c r="B1489" s="132" t="s">
        <v>7133</v>
      </c>
      <c r="C1489" s="93" t="s">
        <v>2687</v>
      </c>
      <c r="D1489" s="93" t="s">
        <v>2852</v>
      </c>
      <c r="E1489" s="298" t="s">
        <v>4133</v>
      </c>
      <c r="F1489" s="574">
        <v>1</v>
      </c>
      <c r="G1489" s="377">
        <v>53</v>
      </c>
      <c r="H1489" s="797">
        <v>75816</v>
      </c>
      <c r="I1489" s="47">
        <v>70626</v>
      </c>
      <c r="J1489" s="68">
        <v>0</v>
      </c>
      <c r="K1489" s="242">
        <v>44197</v>
      </c>
      <c r="L1489" s="16" t="s">
        <v>7967</v>
      </c>
      <c r="M1489" s="101" t="s">
        <v>7984</v>
      </c>
      <c r="N1489" s="7" t="s">
        <v>8469</v>
      </c>
      <c r="O1489" s="57"/>
      <c r="P1489" s="162"/>
      <c r="Q1489" s="162"/>
      <c r="R1489" s="231"/>
      <c r="S1489" s="97">
        <v>952108511000245</v>
      </c>
    </row>
    <row r="1490" spans="1:19" ht="21.75" customHeight="1">
      <c r="A1490" s="63">
        <v>671</v>
      </c>
      <c r="B1490" s="132" t="s">
        <v>7133</v>
      </c>
      <c r="C1490" s="93" t="s">
        <v>2687</v>
      </c>
      <c r="D1490" s="93" t="s">
        <v>2853</v>
      </c>
      <c r="E1490" s="298" t="s">
        <v>4133</v>
      </c>
      <c r="F1490" s="574">
        <v>1</v>
      </c>
      <c r="G1490" s="377">
        <v>53</v>
      </c>
      <c r="H1490" s="797">
        <v>75816</v>
      </c>
      <c r="I1490" s="47">
        <v>60230</v>
      </c>
      <c r="J1490" s="68">
        <v>0</v>
      </c>
      <c r="K1490" s="242">
        <v>44197</v>
      </c>
      <c r="L1490" s="16" t="s">
        <v>7967</v>
      </c>
      <c r="M1490" s="101" t="s">
        <v>7984</v>
      </c>
      <c r="N1490" s="7" t="s">
        <v>16385</v>
      </c>
      <c r="O1490" s="57"/>
      <c r="P1490" s="162"/>
      <c r="Q1490" s="162"/>
      <c r="R1490" s="231"/>
      <c r="S1490" s="97">
        <v>952108511000246</v>
      </c>
    </row>
    <row r="1491" spans="1:19" ht="21.75" customHeight="1">
      <c r="A1491" s="63">
        <v>672</v>
      </c>
      <c r="B1491" s="132" t="s">
        <v>7133</v>
      </c>
      <c r="C1491" s="93" t="s">
        <v>2684</v>
      </c>
      <c r="D1491" s="93" t="s">
        <v>2853</v>
      </c>
      <c r="E1491" s="298" t="s">
        <v>4133</v>
      </c>
      <c r="F1491" s="574">
        <v>1</v>
      </c>
      <c r="G1491" s="377">
        <v>53</v>
      </c>
      <c r="H1491" s="797">
        <v>75816</v>
      </c>
      <c r="I1491" s="47">
        <v>60229</v>
      </c>
      <c r="J1491" s="68">
        <v>0</v>
      </c>
      <c r="K1491" s="242">
        <v>44197</v>
      </c>
      <c r="L1491" s="16" t="s">
        <v>7967</v>
      </c>
      <c r="M1491" s="101" t="s">
        <v>7984</v>
      </c>
      <c r="N1491" s="7" t="s">
        <v>4735</v>
      </c>
      <c r="O1491" s="57"/>
      <c r="P1491" s="162"/>
      <c r="Q1491" s="162"/>
      <c r="R1491" s="231"/>
      <c r="S1491" s="97">
        <v>952108511000247</v>
      </c>
    </row>
    <row r="1492" spans="1:19" s="2700" customFormat="1" ht="21.75" customHeight="1">
      <c r="A1492" s="2684">
        <v>673</v>
      </c>
      <c r="B1492" s="2685" t="s">
        <v>7133</v>
      </c>
      <c r="C1492" s="2686" t="s">
        <v>2687</v>
      </c>
      <c r="D1492" s="2686" t="s">
        <v>2854</v>
      </c>
      <c r="E1492" s="2687" t="s">
        <v>4133</v>
      </c>
      <c r="F1492" s="2688">
        <v>1</v>
      </c>
      <c r="G1492" s="2689">
        <v>53</v>
      </c>
      <c r="H1492" s="2690">
        <v>75816</v>
      </c>
      <c r="I1492" s="2691">
        <v>60230</v>
      </c>
      <c r="J1492" s="2692">
        <v>0</v>
      </c>
      <c r="K1492" s="2693">
        <v>44197</v>
      </c>
      <c r="L1492" s="2694" t="s">
        <v>7967</v>
      </c>
      <c r="M1492" s="2695" t="s">
        <v>7984</v>
      </c>
      <c r="N1492" s="2696" t="s">
        <v>4736</v>
      </c>
      <c r="O1492" s="2685" t="s">
        <v>9012</v>
      </c>
      <c r="P1492" s="2697"/>
      <c r="Q1492" s="2697"/>
      <c r="R1492" s="2698"/>
      <c r="S1492" s="2699">
        <v>952108511000248</v>
      </c>
    </row>
    <row r="1493" spans="1:19" ht="21.75" customHeight="1">
      <c r="A1493" s="63">
        <v>674</v>
      </c>
      <c r="B1493" s="132" t="s">
        <v>7133</v>
      </c>
      <c r="C1493" s="93" t="s">
        <v>2684</v>
      </c>
      <c r="D1493" s="93" t="s">
        <v>2854</v>
      </c>
      <c r="E1493" s="298" t="s">
        <v>4133</v>
      </c>
      <c r="F1493" s="574">
        <v>1</v>
      </c>
      <c r="G1493" s="377">
        <v>53</v>
      </c>
      <c r="H1493" s="797">
        <v>75816</v>
      </c>
      <c r="I1493" s="47">
        <v>60229</v>
      </c>
      <c r="J1493" s="68">
        <v>0</v>
      </c>
      <c r="K1493" s="242">
        <v>44197</v>
      </c>
      <c r="L1493" s="16" t="s">
        <v>7967</v>
      </c>
      <c r="M1493" s="101" t="s">
        <v>7984</v>
      </c>
      <c r="N1493" s="7" t="s">
        <v>4737</v>
      </c>
      <c r="O1493" s="57"/>
      <c r="P1493" s="162"/>
      <c r="Q1493" s="162"/>
      <c r="R1493" s="231"/>
      <c r="S1493" s="97">
        <v>952108511000249</v>
      </c>
    </row>
    <row r="1494" spans="1:19" ht="21.75" customHeight="1">
      <c r="A1494" s="63">
        <v>675</v>
      </c>
      <c r="B1494" s="132" t="s">
        <v>7133</v>
      </c>
      <c r="C1494" s="93" t="s">
        <v>2705</v>
      </c>
      <c r="D1494" s="93" t="s">
        <v>2855</v>
      </c>
      <c r="E1494" s="7" t="s">
        <v>4738</v>
      </c>
      <c r="F1494" s="574">
        <v>1</v>
      </c>
      <c r="G1494" s="377">
        <v>62.6</v>
      </c>
      <c r="H1494" s="797">
        <v>77438</v>
      </c>
      <c r="I1494" s="47">
        <v>70464</v>
      </c>
      <c r="J1494" s="44">
        <v>2164531.1</v>
      </c>
      <c r="K1494" s="242">
        <v>44197</v>
      </c>
      <c r="L1494" s="16" t="s">
        <v>7967</v>
      </c>
      <c r="M1494" s="101" t="s">
        <v>7984</v>
      </c>
      <c r="N1494" s="7" t="s">
        <v>4739</v>
      </c>
      <c r="O1494" s="57"/>
      <c r="P1494" s="162"/>
      <c r="Q1494" s="4063"/>
      <c r="R1494" s="231"/>
      <c r="S1494" s="97">
        <v>952108511000250</v>
      </c>
    </row>
    <row r="1495" spans="1:19" ht="21.75" customHeight="1">
      <c r="A1495" s="63">
        <v>676</v>
      </c>
      <c r="B1495" s="132" t="s">
        <v>7133</v>
      </c>
      <c r="C1495" s="93" t="s">
        <v>2684</v>
      </c>
      <c r="D1495" s="93" t="s">
        <v>2856</v>
      </c>
      <c r="E1495" s="7" t="s">
        <v>4740</v>
      </c>
      <c r="F1495" s="574">
        <v>1</v>
      </c>
      <c r="G1495" s="377">
        <v>37.700000000000003</v>
      </c>
      <c r="H1495" s="797">
        <v>89755</v>
      </c>
      <c r="I1495" s="47">
        <v>62145</v>
      </c>
      <c r="J1495" s="44">
        <v>349212.56</v>
      </c>
      <c r="K1495" s="242">
        <v>44197</v>
      </c>
      <c r="L1495" s="16" t="s">
        <v>7967</v>
      </c>
      <c r="M1495" s="101" t="s">
        <v>7984</v>
      </c>
      <c r="N1495" s="7" t="s">
        <v>4741</v>
      </c>
      <c r="O1495" s="57"/>
      <c r="P1495" s="162"/>
      <c r="Q1495" s="4063"/>
      <c r="R1495" s="231"/>
      <c r="S1495" s="97">
        <v>952108511000251</v>
      </c>
    </row>
    <row r="1496" spans="1:19" ht="21.75" customHeight="1">
      <c r="A1496" s="63">
        <v>677</v>
      </c>
      <c r="B1496" s="132" t="s">
        <v>7133</v>
      </c>
      <c r="C1496" s="93" t="s">
        <v>2687</v>
      </c>
      <c r="D1496" s="93" t="s">
        <v>2857</v>
      </c>
      <c r="E1496" s="298" t="s">
        <v>4133</v>
      </c>
      <c r="F1496" s="574">
        <v>1</v>
      </c>
      <c r="G1496" s="377">
        <v>76</v>
      </c>
      <c r="H1496" s="797">
        <v>294728</v>
      </c>
      <c r="I1496" s="47">
        <v>59795</v>
      </c>
      <c r="J1496" s="68">
        <v>0</v>
      </c>
      <c r="K1496" s="242">
        <v>44197</v>
      </c>
      <c r="L1496" s="16" t="s">
        <v>7967</v>
      </c>
      <c r="M1496" s="101" t="s">
        <v>7984</v>
      </c>
      <c r="N1496" s="7" t="s">
        <v>4742</v>
      </c>
      <c r="O1496" s="57"/>
      <c r="P1496" s="162"/>
      <c r="Q1496" s="162"/>
      <c r="R1496" s="231"/>
      <c r="S1496" s="97">
        <v>952108511000253</v>
      </c>
    </row>
    <row r="1497" spans="1:19" ht="21.75" customHeight="1">
      <c r="A1497" s="63">
        <v>678</v>
      </c>
      <c r="B1497" s="132" t="s">
        <v>7133</v>
      </c>
      <c r="C1497" s="93" t="s">
        <v>2684</v>
      </c>
      <c r="D1497" s="93" t="s">
        <v>2858</v>
      </c>
      <c r="E1497" s="298" t="s">
        <v>4133</v>
      </c>
      <c r="F1497" s="574">
        <v>1</v>
      </c>
      <c r="G1497" s="377">
        <v>76</v>
      </c>
      <c r="H1497" s="797">
        <v>334045</v>
      </c>
      <c r="I1497" s="47">
        <v>67738</v>
      </c>
      <c r="J1497" s="68">
        <v>0</v>
      </c>
      <c r="K1497" s="242">
        <v>44197</v>
      </c>
      <c r="L1497" s="16" t="s">
        <v>7967</v>
      </c>
      <c r="M1497" s="101" t="s">
        <v>7984</v>
      </c>
      <c r="N1497" s="7" t="s">
        <v>4743</v>
      </c>
      <c r="O1497" s="57"/>
      <c r="P1497" s="162"/>
      <c r="Q1497" s="162"/>
      <c r="R1497" s="231"/>
      <c r="S1497" s="97">
        <v>952108511000254</v>
      </c>
    </row>
    <row r="1498" spans="1:19" ht="21.75" customHeight="1">
      <c r="A1498" s="63">
        <v>679</v>
      </c>
      <c r="B1498" s="132" t="s">
        <v>7133</v>
      </c>
      <c r="C1498" s="93" t="s">
        <v>2684</v>
      </c>
      <c r="D1498" s="93" t="s">
        <v>2859</v>
      </c>
      <c r="E1498" s="7" t="s">
        <v>4744</v>
      </c>
      <c r="F1498" s="574">
        <v>1</v>
      </c>
      <c r="G1498" s="377">
        <v>76</v>
      </c>
      <c r="H1498" s="797">
        <v>277598</v>
      </c>
      <c r="I1498" s="47">
        <v>54557</v>
      </c>
      <c r="J1498" s="44">
        <v>910193.58</v>
      </c>
      <c r="K1498" s="242">
        <v>44197</v>
      </c>
      <c r="L1498" s="16" t="s">
        <v>7967</v>
      </c>
      <c r="M1498" s="101" t="s">
        <v>7984</v>
      </c>
      <c r="N1498" s="7" t="s">
        <v>4745</v>
      </c>
      <c r="O1498" s="57" t="s">
        <v>10273</v>
      </c>
      <c r="P1498" s="162"/>
      <c r="Q1498" s="4063"/>
      <c r="R1498" s="231"/>
      <c r="S1498" s="97">
        <v>952108511000255</v>
      </c>
    </row>
    <row r="1499" spans="1:19" s="2700" customFormat="1" ht="21.75" customHeight="1">
      <c r="A1499" s="2684">
        <v>680</v>
      </c>
      <c r="B1499" s="2685" t="s">
        <v>7133</v>
      </c>
      <c r="C1499" s="2686" t="s">
        <v>2687</v>
      </c>
      <c r="D1499" s="2686" t="s">
        <v>2860</v>
      </c>
      <c r="E1499" s="2696" t="s">
        <v>4746</v>
      </c>
      <c r="F1499" s="2688">
        <v>1</v>
      </c>
      <c r="G1499" s="2689">
        <v>76</v>
      </c>
      <c r="H1499" s="2690">
        <v>308460</v>
      </c>
      <c r="I1499" s="2691">
        <v>60907</v>
      </c>
      <c r="J1499" s="2701">
        <v>1134231.6399999999</v>
      </c>
      <c r="K1499" s="2693">
        <v>44197</v>
      </c>
      <c r="L1499" s="2694" t="s">
        <v>7967</v>
      </c>
      <c r="M1499" s="2695" t="s">
        <v>7984</v>
      </c>
      <c r="N1499" s="2696" t="s">
        <v>4747</v>
      </c>
      <c r="O1499" s="2685" t="s">
        <v>9014</v>
      </c>
      <c r="P1499" s="2697"/>
      <c r="Q1499" s="4063"/>
      <c r="R1499" s="2698"/>
      <c r="S1499" s="2699">
        <v>952108511000256</v>
      </c>
    </row>
    <row r="1500" spans="1:19" ht="21.75" customHeight="1">
      <c r="A1500" s="63">
        <v>681</v>
      </c>
      <c r="B1500" s="132" t="s">
        <v>7133</v>
      </c>
      <c r="C1500" s="93" t="s">
        <v>2687</v>
      </c>
      <c r="D1500" s="93" t="s">
        <v>2861</v>
      </c>
      <c r="E1500" s="298" t="s">
        <v>4133</v>
      </c>
      <c r="F1500" s="574">
        <v>1</v>
      </c>
      <c r="G1500" s="377">
        <v>76</v>
      </c>
      <c r="H1500" s="797">
        <v>327835</v>
      </c>
      <c r="I1500" s="47">
        <v>67644</v>
      </c>
      <c r="J1500" s="68">
        <v>0</v>
      </c>
      <c r="K1500" s="242">
        <v>44197</v>
      </c>
      <c r="L1500" s="16" t="s">
        <v>7967</v>
      </c>
      <c r="M1500" s="101" t="s">
        <v>7984</v>
      </c>
      <c r="N1500" s="7" t="s">
        <v>4748</v>
      </c>
      <c r="O1500" s="57"/>
      <c r="P1500" s="162"/>
      <c r="Q1500" s="162"/>
      <c r="R1500" s="231"/>
      <c r="S1500" s="97">
        <v>952108511000306</v>
      </c>
    </row>
    <row r="1501" spans="1:19" s="2700" customFormat="1" ht="21.75" customHeight="1">
      <c r="A1501" s="2684">
        <v>682</v>
      </c>
      <c r="B1501" s="2685" t="s">
        <v>7133</v>
      </c>
      <c r="C1501" s="2686" t="s">
        <v>2687</v>
      </c>
      <c r="D1501" s="2686" t="s">
        <v>2862</v>
      </c>
      <c r="E1501" s="2687" t="s">
        <v>4133</v>
      </c>
      <c r="F1501" s="2688">
        <v>1</v>
      </c>
      <c r="G1501" s="2689">
        <v>76</v>
      </c>
      <c r="H1501" s="2690">
        <v>273345</v>
      </c>
      <c r="I1501" s="2691">
        <v>52839</v>
      </c>
      <c r="J1501" s="2692">
        <v>0</v>
      </c>
      <c r="K1501" s="2693">
        <v>44197</v>
      </c>
      <c r="L1501" s="2694" t="s">
        <v>7967</v>
      </c>
      <c r="M1501" s="2695" t="s">
        <v>7984</v>
      </c>
      <c r="N1501" s="2696" t="s">
        <v>4749</v>
      </c>
      <c r="O1501" s="2685" t="s">
        <v>9010</v>
      </c>
      <c r="P1501" s="2697"/>
      <c r="Q1501" s="2697"/>
      <c r="R1501" s="2698"/>
      <c r="S1501" s="2699">
        <v>952108511000307</v>
      </c>
    </row>
    <row r="1502" spans="1:19" ht="21.75" customHeight="1">
      <c r="A1502" s="63">
        <v>684</v>
      </c>
      <c r="B1502" s="132" t="s">
        <v>7133</v>
      </c>
      <c r="C1502" s="93" t="s">
        <v>2684</v>
      </c>
      <c r="D1502" s="93" t="s">
        <v>2864</v>
      </c>
      <c r="E1502" s="298" t="s">
        <v>4133</v>
      </c>
      <c r="F1502" s="574">
        <v>1</v>
      </c>
      <c r="G1502" s="377">
        <v>76</v>
      </c>
      <c r="H1502" s="797">
        <v>142016</v>
      </c>
      <c r="I1502" s="47">
        <v>80777</v>
      </c>
      <c r="J1502" s="68">
        <v>0</v>
      </c>
      <c r="K1502" s="242">
        <v>44197</v>
      </c>
      <c r="L1502" s="16" t="s">
        <v>7967</v>
      </c>
      <c r="M1502" s="101" t="s">
        <v>7984</v>
      </c>
      <c r="N1502" s="7" t="s">
        <v>15670</v>
      </c>
      <c r="O1502" s="57"/>
      <c r="P1502" s="162"/>
      <c r="Q1502" s="162"/>
      <c r="R1502" s="231"/>
      <c r="S1502" s="97">
        <v>952108511000309</v>
      </c>
    </row>
    <row r="1503" spans="1:19" ht="21.75" customHeight="1">
      <c r="A1503" s="63">
        <v>685</v>
      </c>
      <c r="B1503" s="132" t="s">
        <v>7133</v>
      </c>
      <c r="C1503" s="93" t="s">
        <v>2687</v>
      </c>
      <c r="D1503" s="93" t="s">
        <v>2865</v>
      </c>
      <c r="E1503" s="298" t="s">
        <v>4133</v>
      </c>
      <c r="F1503" s="574">
        <v>1</v>
      </c>
      <c r="G1503" s="377">
        <v>76</v>
      </c>
      <c r="H1503" s="797">
        <v>100928</v>
      </c>
      <c r="I1503" s="47">
        <v>55810</v>
      </c>
      <c r="J1503" s="68">
        <v>0</v>
      </c>
      <c r="K1503" s="242">
        <v>44197</v>
      </c>
      <c r="L1503" s="16" t="s">
        <v>7967</v>
      </c>
      <c r="M1503" s="101" t="s">
        <v>7984</v>
      </c>
      <c r="N1503" s="7" t="s">
        <v>4752</v>
      </c>
      <c r="O1503" s="57"/>
      <c r="P1503" s="162"/>
      <c r="Q1503" s="162"/>
      <c r="R1503" s="231"/>
      <c r="S1503" s="97">
        <v>952108511000310</v>
      </c>
    </row>
    <row r="1504" spans="1:19" ht="21.75" customHeight="1">
      <c r="A1504" s="63">
        <v>686</v>
      </c>
      <c r="B1504" s="132" t="s">
        <v>7133</v>
      </c>
      <c r="C1504" s="93" t="s">
        <v>2684</v>
      </c>
      <c r="D1504" s="93" t="s">
        <v>2865</v>
      </c>
      <c r="E1504" s="298" t="s">
        <v>4133</v>
      </c>
      <c r="F1504" s="574">
        <v>1</v>
      </c>
      <c r="G1504" s="377">
        <v>76</v>
      </c>
      <c r="H1504" s="797">
        <v>100929</v>
      </c>
      <c r="I1504" s="47">
        <v>55811</v>
      </c>
      <c r="J1504" s="68">
        <v>0</v>
      </c>
      <c r="K1504" s="242">
        <v>44197</v>
      </c>
      <c r="L1504" s="16" t="s">
        <v>7967</v>
      </c>
      <c r="M1504" s="101" t="s">
        <v>7984</v>
      </c>
      <c r="N1504" s="7" t="s">
        <v>4753</v>
      </c>
      <c r="O1504" s="57"/>
      <c r="P1504" s="162"/>
      <c r="Q1504" s="162"/>
      <c r="R1504" s="231"/>
      <c r="S1504" s="97">
        <v>952108511000311</v>
      </c>
    </row>
    <row r="1505" spans="1:19" ht="21.75" customHeight="1">
      <c r="A1505" s="63">
        <v>687</v>
      </c>
      <c r="B1505" s="132" t="s">
        <v>7133</v>
      </c>
      <c r="C1505" s="93" t="s">
        <v>2687</v>
      </c>
      <c r="D1505" s="93" t="s">
        <v>2866</v>
      </c>
      <c r="E1505" s="298" t="s">
        <v>4133</v>
      </c>
      <c r="F1505" s="574">
        <v>1</v>
      </c>
      <c r="G1505" s="377">
        <v>47.8</v>
      </c>
      <c r="H1505" s="797">
        <v>129002</v>
      </c>
      <c r="I1505" s="47">
        <v>28988.020000000004</v>
      </c>
      <c r="J1505" s="68">
        <v>0</v>
      </c>
      <c r="K1505" s="242">
        <v>44197</v>
      </c>
      <c r="L1505" s="16" t="s">
        <v>7967</v>
      </c>
      <c r="M1505" s="101" t="s">
        <v>7984</v>
      </c>
      <c r="N1505" s="7" t="s">
        <v>12920</v>
      </c>
      <c r="O1505" s="57" t="s">
        <v>14176</v>
      </c>
      <c r="P1505" s="162"/>
      <c r="Q1505" s="162"/>
      <c r="R1505" s="231"/>
      <c r="S1505" s="97">
        <v>952108511000316</v>
      </c>
    </row>
    <row r="1506" spans="1:19" ht="21.75" customHeight="1">
      <c r="A1506" s="63">
        <v>688</v>
      </c>
      <c r="B1506" s="132" t="s">
        <v>7133</v>
      </c>
      <c r="C1506" s="93" t="s">
        <v>2684</v>
      </c>
      <c r="D1506" s="93" t="s">
        <v>2866</v>
      </c>
      <c r="E1506" s="298" t="s">
        <v>4133</v>
      </c>
      <c r="F1506" s="574">
        <v>1</v>
      </c>
      <c r="G1506" s="377">
        <v>47.8</v>
      </c>
      <c r="H1506" s="797">
        <v>129002</v>
      </c>
      <c r="I1506" s="47">
        <v>28988</v>
      </c>
      <c r="J1506" s="68">
        <v>0</v>
      </c>
      <c r="K1506" s="242">
        <v>44197</v>
      </c>
      <c r="L1506" s="16" t="s">
        <v>7967</v>
      </c>
      <c r="M1506" s="101" t="s">
        <v>7984</v>
      </c>
      <c r="N1506" s="7" t="s">
        <v>4754</v>
      </c>
      <c r="O1506" s="57"/>
      <c r="P1506" s="162"/>
      <c r="Q1506" s="162"/>
      <c r="R1506" s="231"/>
      <c r="S1506" s="97">
        <v>952108511000317</v>
      </c>
    </row>
    <row r="1507" spans="1:19" ht="21.75" customHeight="1">
      <c r="A1507" s="63">
        <v>689</v>
      </c>
      <c r="B1507" s="132" t="s">
        <v>7133</v>
      </c>
      <c r="C1507" s="93" t="s">
        <v>2684</v>
      </c>
      <c r="D1507" s="93" t="s">
        <v>2867</v>
      </c>
      <c r="E1507" s="298" t="s">
        <v>4133</v>
      </c>
      <c r="F1507" s="574">
        <v>1</v>
      </c>
      <c r="G1507" s="377">
        <v>76</v>
      </c>
      <c r="H1507" s="797">
        <v>97838</v>
      </c>
      <c r="I1507" s="47">
        <v>58482</v>
      </c>
      <c r="J1507" s="68">
        <v>0</v>
      </c>
      <c r="K1507" s="242">
        <v>44197</v>
      </c>
      <c r="L1507" s="16" t="s">
        <v>7967</v>
      </c>
      <c r="M1507" s="101" t="s">
        <v>7984</v>
      </c>
      <c r="N1507" s="7" t="s">
        <v>6502</v>
      </c>
      <c r="O1507" s="57"/>
      <c r="P1507" s="162"/>
      <c r="Q1507" s="162"/>
      <c r="R1507" s="231"/>
      <c r="S1507" s="97">
        <v>952108511000318</v>
      </c>
    </row>
    <row r="1508" spans="1:19" ht="21.75" customHeight="1">
      <c r="A1508" s="63">
        <v>691</v>
      </c>
      <c r="B1508" s="132" t="s">
        <v>7133</v>
      </c>
      <c r="C1508" s="93" t="s">
        <v>2684</v>
      </c>
      <c r="D1508" s="93" t="s">
        <v>2868</v>
      </c>
      <c r="E1508" s="298" t="s">
        <v>4133</v>
      </c>
      <c r="F1508" s="574">
        <v>1</v>
      </c>
      <c r="G1508" s="377">
        <v>76</v>
      </c>
      <c r="H1508" s="797">
        <v>91039</v>
      </c>
      <c r="I1508" s="47">
        <v>54013</v>
      </c>
      <c r="J1508" s="68">
        <v>0</v>
      </c>
      <c r="K1508" s="242">
        <v>44197</v>
      </c>
      <c r="L1508" s="16" t="s">
        <v>7967</v>
      </c>
      <c r="M1508" s="101" t="s">
        <v>7984</v>
      </c>
      <c r="N1508" s="7" t="s">
        <v>4500</v>
      </c>
      <c r="O1508" s="57"/>
      <c r="P1508" s="162"/>
      <c r="Q1508" s="162"/>
      <c r="R1508" s="231"/>
      <c r="S1508" s="97">
        <v>952108511000378</v>
      </c>
    </row>
    <row r="1509" spans="1:19" ht="21.75" customHeight="1">
      <c r="A1509" s="63">
        <v>692</v>
      </c>
      <c r="B1509" s="132" t="s">
        <v>7133</v>
      </c>
      <c r="C1509" s="93" t="s">
        <v>2687</v>
      </c>
      <c r="D1509" s="93" t="s">
        <v>2869</v>
      </c>
      <c r="E1509" s="298" t="s">
        <v>4133</v>
      </c>
      <c r="F1509" s="574">
        <v>1</v>
      </c>
      <c r="G1509" s="377">
        <v>76</v>
      </c>
      <c r="H1509" s="797">
        <v>323217</v>
      </c>
      <c r="I1509" s="47">
        <v>111527</v>
      </c>
      <c r="J1509" s="68">
        <v>0</v>
      </c>
      <c r="K1509" s="242">
        <v>44197</v>
      </c>
      <c r="L1509" s="16" t="s">
        <v>7967</v>
      </c>
      <c r="M1509" s="101" t="s">
        <v>7984</v>
      </c>
      <c r="N1509" s="7" t="s">
        <v>4755</v>
      </c>
      <c r="O1509" s="57" t="s">
        <v>15287</v>
      </c>
      <c r="P1509" s="162" t="s">
        <v>14170</v>
      </c>
      <c r="Q1509" s="162"/>
      <c r="R1509" s="231"/>
      <c r="S1509" s="97">
        <v>952108511000379</v>
      </c>
    </row>
    <row r="1510" spans="1:19" ht="21.75" customHeight="1">
      <c r="A1510" s="63">
        <v>693</v>
      </c>
      <c r="B1510" s="132" t="s">
        <v>7133</v>
      </c>
      <c r="C1510" s="93" t="s">
        <v>2684</v>
      </c>
      <c r="D1510" s="93" t="s">
        <v>2869</v>
      </c>
      <c r="E1510" s="298" t="s">
        <v>4133</v>
      </c>
      <c r="F1510" s="574">
        <v>1</v>
      </c>
      <c r="G1510" s="377">
        <v>76</v>
      </c>
      <c r="H1510" s="797">
        <v>323217</v>
      </c>
      <c r="I1510" s="47">
        <v>111527</v>
      </c>
      <c r="J1510" s="68">
        <v>0</v>
      </c>
      <c r="K1510" s="242">
        <v>44197</v>
      </c>
      <c r="L1510" s="16" t="s">
        <v>7967</v>
      </c>
      <c r="M1510" s="101" t="s">
        <v>7984</v>
      </c>
      <c r="N1510" s="7" t="s">
        <v>4756</v>
      </c>
      <c r="O1510" s="57"/>
      <c r="P1510" s="162"/>
      <c r="Q1510" s="162"/>
      <c r="R1510" s="231"/>
      <c r="S1510" s="97">
        <v>952108511000380</v>
      </c>
    </row>
    <row r="1511" spans="1:19" ht="21.75" customHeight="1">
      <c r="A1511" s="63">
        <v>694</v>
      </c>
      <c r="B1511" s="132" t="s">
        <v>7133</v>
      </c>
      <c r="C1511" s="93" t="s">
        <v>2687</v>
      </c>
      <c r="D1511" s="93" t="s">
        <v>2870</v>
      </c>
      <c r="E1511" s="298" t="s">
        <v>4133</v>
      </c>
      <c r="F1511" s="574">
        <v>1</v>
      </c>
      <c r="G1511" s="377">
        <v>56</v>
      </c>
      <c r="H1511" s="797">
        <v>68520</v>
      </c>
      <c r="I1511" s="47">
        <v>50347</v>
      </c>
      <c r="J1511" s="68">
        <v>0</v>
      </c>
      <c r="K1511" s="242">
        <v>44197</v>
      </c>
      <c r="L1511" s="16" t="s">
        <v>7967</v>
      </c>
      <c r="M1511" s="101" t="s">
        <v>7984</v>
      </c>
      <c r="N1511" s="7" t="s">
        <v>4757</v>
      </c>
      <c r="O1511" s="57"/>
      <c r="P1511" s="162"/>
      <c r="Q1511" s="162"/>
      <c r="R1511" s="231"/>
      <c r="S1511" s="97">
        <v>952108511000381</v>
      </c>
    </row>
    <row r="1512" spans="1:19" ht="21.75" customHeight="1">
      <c r="A1512" s="63">
        <v>695</v>
      </c>
      <c r="B1512" s="132" t="s">
        <v>7133</v>
      </c>
      <c r="C1512" s="93" t="s">
        <v>2684</v>
      </c>
      <c r="D1512" s="93" t="s">
        <v>2870</v>
      </c>
      <c r="E1512" s="298" t="s">
        <v>4133</v>
      </c>
      <c r="F1512" s="574">
        <v>1</v>
      </c>
      <c r="G1512" s="377">
        <v>56</v>
      </c>
      <c r="H1512" s="797">
        <v>68521</v>
      </c>
      <c r="I1512" s="47">
        <v>50348</v>
      </c>
      <c r="J1512" s="68">
        <v>0</v>
      </c>
      <c r="K1512" s="242">
        <v>44197</v>
      </c>
      <c r="L1512" s="16" t="s">
        <v>7967</v>
      </c>
      <c r="M1512" s="101" t="s">
        <v>7984</v>
      </c>
      <c r="N1512" s="7" t="s">
        <v>4758</v>
      </c>
      <c r="O1512" s="57"/>
      <c r="P1512" s="162"/>
      <c r="Q1512" s="162"/>
      <c r="R1512" s="231"/>
      <c r="S1512" s="97">
        <v>952108511000382</v>
      </c>
    </row>
    <row r="1513" spans="1:19" ht="21.75" customHeight="1">
      <c r="A1513" s="63">
        <v>696</v>
      </c>
      <c r="B1513" s="132" t="s">
        <v>7133</v>
      </c>
      <c r="C1513" s="93" t="s">
        <v>2705</v>
      </c>
      <c r="D1513" s="93" t="s">
        <v>2871</v>
      </c>
      <c r="E1513" s="298" t="s">
        <v>4133</v>
      </c>
      <c r="F1513" s="574">
        <v>1</v>
      </c>
      <c r="G1513" s="377">
        <v>53</v>
      </c>
      <c r="H1513" s="797">
        <v>70185</v>
      </c>
      <c r="I1513" s="47">
        <v>46965</v>
      </c>
      <c r="J1513" s="68">
        <v>0</v>
      </c>
      <c r="K1513" s="242">
        <v>44197</v>
      </c>
      <c r="L1513" s="16" t="s">
        <v>7967</v>
      </c>
      <c r="M1513" s="101" t="s">
        <v>7984</v>
      </c>
      <c r="N1513" s="7" t="s">
        <v>4759</v>
      </c>
      <c r="O1513" s="57"/>
      <c r="P1513" s="162"/>
      <c r="Q1513" s="162"/>
      <c r="R1513" s="231"/>
      <c r="S1513" s="97">
        <v>952108511000383</v>
      </c>
    </row>
    <row r="1514" spans="1:19" ht="21.75" customHeight="1">
      <c r="A1514" s="63">
        <v>697</v>
      </c>
      <c r="B1514" s="132" t="s">
        <v>7133</v>
      </c>
      <c r="C1514" s="93" t="s">
        <v>2687</v>
      </c>
      <c r="D1514" s="93" t="s">
        <v>2872</v>
      </c>
      <c r="E1514" s="298" t="s">
        <v>4133</v>
      </c>
      <c r="F1514" s="574">
        <v>1</v>
      </c>
      <c r="G1514" s="377">
        <v>55</v>
      </c>
      <c r="H1514" s="797">
        <v>81781</v>
      </c>
      <c r="I1514" s="47">
        <v>60877</v>
      </c>
      <c r="J1514" s="68">
        <v>0</v>
      </c>
      <c r="K1514" s="242">
        <v>44197</v>
      </c>
      <c r="L1514" s="16" t="s">
        <v>7967</v>
      </c>
      <c r="M1514" s="101" t="s">
        <v>7984</v>
      </c>
      <c r="N1514" s="7" t="s">
        <v>4760</v>
      </c>
      <c r="O1514" s="57"/>
      <c r="P1514" s="162"/>
      <c r="Q1514" s="162"/>
      <c r="R1514" s="231"/>
      <c r="S1514" s="97">
        <v>952108511000384</v>
      </c>
    </row>
    <row r="1515" spans="1:19" ht="21.75" customHeight="1">
      <c r="A1515" s="63">
        <v>698</v>
      </c>
      <c r="B1515" s="132" t="s">
        <v>7133</v>
      </c>
      <c r="C1515" s="93" t="s">
        <v>2684</v>
      </c>
      <c r="D1515" s="93" t="s">
        <v>2872</v>
      </c>
      <c r="E1515" s="298" t="s">
        <v>4133</v>
      </c>
      <c r="F1515" s="574">
        <v>1</v>
      </c>
      <c r="G1515" s="377">
        <v>55</v>
      </c>
      <c r="H1515" s="797">
        <v>81781</v>
      </c>
      <c r="I1515" s="47">
        <v>60876</v>
      </c>
      <c r="J1515" s="68">
        <v>0</v>
      </c>
      <c r="K1515" s="242">
        <v>44197</v>
      </c>
      <c r="L1515" s="16" t="s">
        <v>7967</v>
      </c>
      <c r="M1515" s="101" t="s">
        <v>7984</v>
      </c>
      <c r="N1515" s="7" t="s">
        <v>4500</v>
      </c>
      <c r="O1515" s="57"/>
      <c r="P1515" s="162"/>
      <c r="Q1515" s="162"/>
      <c r="R1515" s="231"/>
      <c r="S1515" s="97">
        <v>952108511000385</v>
      </c>
    </row>
    <row r="1516" spans="1:19" ht="21.75" customHeight="1">
      <c r="A1516" s="63">
        <v>699</v>
      </c>
      <c r="B1516" s="132" t="s">
        <v>7133</v>
      </c>
      <c r="C1516" s="93" t="s">
        <v>2687</v>
      </c>
      <c r="D1516" s="93" t="s">
        <v>2873</v>
      </c>
      <c r="E1516" s="298" t="s">
        <v>4133</v>
      </c>
      <c r="F1516" s="574">
        <v>1</v>
      </c>
      <c r="G1516" s="377">
        <v>55.5</v>
      </c>
      <c r="H1516" s="797">
        <v>71580</v>
      </c>
      <c r="I1516" s="47">
        <v>47339.94</v>
      </c>
      <c r="J1516" s="68">
        <v>0</v>
      </c>
      <c r="K1516" s="242">
        <v>44197</v>
      </c>
      <c r="L1516" s="16" t="s">
        <v>7967</v>
      </c>
      <c r="M1516" s="101" t="s">
        <v>7984</v>
      </c>
      <c r="N1516" s="7" t="s">
        <v>4761</v>
      </c>
      <c r="O1516" s="57"/>
      <c r="P1516" s="162"/>
      <c r="Q1516" s="162"/>
      <c r="R1516" s="231"/>
      <c r="S1516" s="97">
        <v>952108511000387</v>
      </c>
    </row>
    <row r="1517" spans="1:19" ht="21.75" customHeight="1">
      <c r="A1517" s="63">
        <v>700</v>
      </c>
      <c r="B1517" s="132" t="s">
        <v>7133</v>
      </c>
      <c r="C1517" s="93" t="s">
        <v>2687</v>
      </c>
      <c r="D1517" s="93" t="s">
        <v>2874</v>
      </c>
      <c r="E1517" s="298" t="s">
        <v>4133</v>
      </c>
      <c r="F1517" s="574">
        <v>1</v>
      </c>
      <c r="G1517" s="377">
        <v>76</v>
      </c>
      <c r="H1517" s="797">
        <v>178425</v>
      </c>
      <c r="I1517" s="47">
        <v>78068</v>
      </c>
      <c r="J1517" s="68">
        <v>0</v>
      </c>
      <c r="K1517" s="242">
        <v>44197</v>
      </c>
      <c r="L1517" s="16" t="s">
        <v>7967</v>
      </c>
      <c r="M1517" s="101" t="s">
        <v>7984</v>
      </c>
      <c r="N1517" s="7" t="s">
        <v>4762</v>
      </c>
      <c r="O1517" s="57"/>
      <c r="P1517" s="162"/>
      <c r="Q1517" s="162"/>
      <c r="R1517" s="231"/>
      <c r="S1517" s="97">
        <v>952108511000389</v>
      </c>
    </row>
    <row r="1518" spans="1:19" ht="21.75" customHeight="1">
      <c r="A1518" s="63">
        <v>701</v>
      </c>
      <c r="B1518" s="132" t="s">
        <v>7133</v>
      </c>
      <c r="C1518" s="93" t="s">
        <v>2687</v>
      </c>
      <c r="D1518" s="93" t="s">
        <v>2875</v>
      </c>
      <c r="E1518" s="298" t="s">
        <v>4133</v>
      </c>
      <c r="F1518" s="574">
        <v>1</v>
      </c>
      <c r="G1518" s="377">
        <v>55.5</v>
      </c>
      <c r="H1518" s="797">
        <v>87930</v>
      </c>
      <c r="I1518" s="47">
        <v>33742</v>
      </c>
      <c r="J1518" s="68">
        <v>0</v>
      </c>
      <c r="K1518" s="242">
        <v>44197</v>
      </c>
      <c r="L1518" s="16" t="s">
        <v>7967</v>
      </c>
      <c r="M1518" s="101" t="s">
        <v>7984</v>
      </c>
      <c r="N1518" s="7" t="s">
        <v>4763</v>
      </c>
      <c r="O1518" s="57" t="s">
        <v>8659</v>
      </c>
      <c r="P1518" s="162"/>
      <c r="Q1518" s="162"/>
      <c r="R1518" s="231"/>
      <c r="S1518" s="97">
        <v>952108511000390</v>
      </c>
    </row>
    <row r="1519" spans="1:19" ht="21.75" customHeight="1">
      <c r="A1519" s="63">
        <v>702</v>
      </c>
      <c r="B1519" s="132" t="s">
        <v>7133</v>
      </c>
      <c r="C1519" s="93" t="s">
        <v>2687</v>
      </c>
      <c r="D1519" s="93" t="s">
        <v>2876</v>
      </c>
      <c r="E1519" s="7" t="s">
        <v>4764</v>
      </c>
      <c r="F1519" s="574">
        <v>1</v>
      </c>
      <c r="G1519" s="377">
        <v>48.8</v>
      </c>
      <c r="H1519" s="797">
        <v>75601</v>
      </c>
      <c r="I1519" s="47">
        <v>51713.020000000004</v>
      </c>
      <c r="J1519" s="44">
        <v>344439.98</v>
      </c>
      <c r="K1519" s="242">
        <v>44197</v>
      </c>
      <c r="L1519" s="16" t="s">
        <v>7967</v>
      </c>
      <c r="M1519" s="101" t="s">
        <v>7984</v>
      </c>
      <c r="N1519" s="7" t="s">
        <v>4765</v>
      </c>
      <c r="O1519" s="57"/>
      <c r="P1519" s="162"/>
      <c r="Q1519" s="4299" t="s">
        <v>15731</v>
      </c>
      <c r="R1519" s="231"/>
      <c r="S1519" s="97">
        <v>952108511000391</v>
      </c>
    </row>
    <row r="1520" spans="1:19" ht="21.75" customHeight="1">
      <c r="A1520" s="63">
        <v>703</v>
      </c>
      <c r="B1520" s="132" t="s">
        <v>7133</v>
      </c>
      <c r="C1520" s="93" t="s">
        <v>2687</v>
      </c>
      <c r="D1520" s="93" t="s">
        <v>2877</v>
      </c>
      <c r="E1520" s="298" t="s">
        <v>4133</v>
      </c>
      <c r="F1520" s="574">
        <v>1</v>
      </c>
      <c r="G1520" s="377">
        <v>55.5</v>
      </c>
      <c r="H1520" s="797">
        <v>81035</v>
      </c>
      <c r="I1520" s="47">
        <v>45865</v>
      </c>
      <c r="J1520" s="68">
        <v>0</v>
      </c>
      <c r="K1520" s="242">
        <v>44197</v>
      </c>
      <c r="L1520" s="16" t="s">
        <v>7967</v>
      </c>
      <c r="M1520" s="101" t="s">
        <v>7984</v>
      </c>
      <c r="N1520" s="7" t="s">
        <v>4766</v>
      </c>
      <c r="O1520" s="57"/>
      <c r="P1520" s="162"/>
      <c r="Q1520" s="162"/>
      <c r="R1520" s="231"/>
      <c r="S1520" s="97">
        <v>952108511000392</v>
      </c>
    </row>
    <row r="1521" spans="1:19" ht="21.75" customHeight="1">
      <c r="A1521" s="63">
        <v>704</v>
      </c>
      <c r="B1521" s="132" t="s">
        <v>7133</v>
      </c>
      <c r="C1521" s="93" t="s">
        <v>2684</v>
      </c>
      <c r="D1521" s="93" t="s">
        <v>2877</v>
      </c>
      <c r="E1521" s="298" t="s">
        <v>4133</v>
      </c>
      <c r="F1521" s="574">
        <v>1</v>
      </c>
      <c r="G1521" s="377">
        <v>55.5</v>
      </c>
      <c r="H1521" s="797">
        <v>81035</v>
      </c>
      <c r="I1521" s="47">
        <v>45865</v>
      </c>
      <c r="J1521" s="68">
        <v>0</v>
      </c>
      <c r="K1521" s="242">
        <v>44197</v>
      </c>
      <c r="L1521" s="16" t="s">
        <v>7967</v>
      </c>
      <c r="M1521" s="101" t="s">
        <v>7984</v>
      </c>
      <c r="N1521" s="7" t="s">
        <v>4767</v>
      </c>
      <c r="O1521" s="57" t="s">
        <v>10271</v>
      </c>
      <c r="P1521" s="162"/>
      <c r="Q1521" s="162"/>
      <c r="R1521" s="231"/>
      <c r="S1521" s="97">
        <v>952108511000393</v>
      </c>
    </row>
    <row r="1522" spans="1:19" s="1624" customFormat="1" ht="21.75" customHeight="1">
      <c r="A1522" s="1638">
        <v>705</v>
      </c>
      <c r="B1522" s="2668" t="s">
        <v>7133</v>
      </c>
      <c r="C1522" s="2676" t="s">
        <v>2705</v>
      </c>
      <c r="D1522" s="1654" t="s">
        <v>2781</v>
      </c>
      <c r="E1522" s="2658" t="s">
        <v>4133</v>
      </c>
      <c r="F1522" s="2661">
        <v>1</v>
      </c>
      <c r="G1522" s="2677">
        <v>63.5</v>
      </c>
      <c r="H1522" s="1834">
        <v>0</v>
      </c>
      <c r="I1522" s="2678">
        <v>0</v>
      </c>
      <c r="J1522" s="2679">
        <v>0</v>
      </c>
      <c r="K1522" s="2665">
        <v>44197</v>
      </c>
      <c r="L1522" s="2666" t="s">
        <v>8362</v>
      </c>
      <c r="M1522" s="2667" t="s">
        <v>7984</v>
      </c>
      <c r="N1522" s="2666" t="s">
        <v>4768</v>
      </c>
      <c r="O1522" s="2668"/>
      <c r="P1522" s="2680"/>
      <c r="Q1522" s="2680"/>
      <c r="R1522" s="2681"/>
      <c r="S1522" s="2682"/>
    </row>
    <row r="1523" spans="1:19" s="1624" customFormat="1" ht="21.75" customHeight="1">
      <c r="A1523" s="1638">
        <v>706</v>
      </c>
      <c r="B1523" s="2668" t="s">
        <v>7133</v>
      </c>
      <c r="C1523" s="2676" t="s">
        <v>2691</v>
      </c>
      <c r="D1523" s="1654" t="s">
        <v>2782</v>
      </c>
      <c r="E1523" s="2658" t="s">
        <v>4133</v>
      </c>
      <c r="F1523" s="2661">
        <v>1</v>
      </c>
      <c r="G1523" s="2677">
        <v>63.5</v>
      </c>
      <c r="H1523" s="1834">
        <v>0</v>
      </c>
      <c r="I1523" s="2678">
        <v>0</v>
      </c>
      <c r="J1523" s="2679">
        <v>0</v>
      </c>
      <c r="K1523" s="2665">
        <v>44197</v>
      </c>
      <c r="L1523" s="2666" t="s">
        <v>8362</v>
      </c>
      <c r="M1523" s="2667" t="s">
        <v>7984</v>
      </c>
      <c r="N1523" s="2666" t="s">
        <v>4500</v>
      </c>
      <c r="O1523" s="2668"/>
      <c r="P1523" s="2680"/>
      <c r="Q1523" s="2680"/>
      <c r="R1523" s="2681"/>
      <c r="S1523" s="2682"/>
    </row>
    <row r="1524" spans="1:19" s="1624" customFormat="1" ht="21.75" customHeight="1">
      <c r="A1524" s="1638">
        <v>707</v>
      </c>
      <c r="B1524" s="2668" t="s">
        <v>7133</v>
      </c>
      <c r="C1524" s="2676" t="s">
        <v>2701</v>
      </c>
      <c r="D1524" s="1654" t="s">
        <v>2782</v>
      </c>
      <c r="E1524" s="2658" t="s">
        <v>4133</v>
      </c>
      <c r="F1524" s="2661">
        <v>1</v>
      </c>
      <c r="G1524" s="2677">
        <v>63.5</v>
      </c>
      <c r="H1524" s="1834">
        <v>0</v>
      </c>
      <c r="I1524" s="2678">
        <v>0</v>
      </c>
      <c r="J1524" s="2679">
        <v>0</v>
      </c>
      <c r="K1524" s="2665">
        <v>44197</v>
      </c>
      <c r="L1524" s="2666" t="s">
        <v>8362</v>
      </c>
      <c r="M1524" s="2667" t="s">
        <v>7984</v>
      </c>
      <c r="N1524" s="2666" t="s">
        <v>4769</v>
      </c>
      <c r="O1524" s="2668"/>
      <c r="P1524" s="2680"/>
      <c r="Q1524" s="2680"/>
      <c r="R1524" s="2681"/>
      <c r="S1524" s="2682"/>
    </row>
    <row r="1525" spans="1:19" s="1624" customFormat="1" ht="21.75" customHeight="1">
      <c r="A1525" s="1638">
        <v>709</v>
      </c>
      <c r="B1525" s="2668" t="s">
        <v>7133</v>
      </c>
      <c r="C1525" s="2676" t="s">
        <v>2701</v>
      </c>
      <c r="D1525" s="1654" t="s">
        <v>2783</v>
      </c>
      <c r="E1525" s="2658" t="s">
        <v>4133</v>
      </c>
      <c r="F1525" s="2661">
        <v>1</v>
      </c>
      <c r="G1525" s="2677">
        <v>63.5</v>
      </c>
      <c r="H1525" s="1834">
        <v>0</v>
      </c>
      <c r="I1525" s="2678">
        <v>0</v>
      </c>
      <c r="J1525" s="2679">
        <v>0</v>
      </c>
      <c r="K1525" s="2665">
        <v>44197</v>
      </c>
      <c r="L1525" s="2666" t="s">
        <v>8362</v>
      </c>
      <c r="M1525" s="2667" t="s">
        <v>7984</v>
      </c>
      <c r="N1525" s="2666" t="s">
        <v>4770</v>
      </c>
      <c r="O1525" s="2668"/>
      <c r="P1525" s="2680"/>
      <c r="Q1525" s="2680"/>
      <c r="R1525" s="2681"/>
      <c r="S1525" s="2682"/>
    </row>
    <row r="1526" spans="1:19" s="1624" customFormat="1" ht="21.75" customHeight="1">
      <c r="A1526" s="1638">
        <v>710</v>
      </c>
      <c r="B1526" s="2668" t="s">
        <v>7133</v>
      </c>
      <c r="C1526" s="2676" t="s">
        <v>2691</v>
      </c>
      <c r="D1526" s="1654" t="s">
        <v>2784</v>
      </c>
      <c r="E1526" s="2658" t="s">
        <v>4133</v>
      </c>
      <c r="F1526" s="2661">
        <v>1</v>
      </c>
      <c r="G1526" s="2677">
        <v>63.5</v>
      </c>
      <c r="H1526" s="1834">
        <v>0</v>
      </c>
      <c r="I1526" s="2678">
        <v>0</v>
      </c>
      <c r="J1526" s="2679">
        <v>0</v>
      </c>
      <c r="K1526" s="2665">
        <v>44197</v>
      </c>
      <c r="L1526" s="2666" t="s">
        <v>8362</v>
      </c>
      <c r="M1526" s="2667" t="s">
        <v>7984</v>
      </c>
      <c r="N1526" s="2666" t="s">
        <v>4771</v>
      </c>
      <c r="O1526" s="2668"/>
      <c r="P1526" s="2680"/>
      <c r="Q1526" s="2680"/>
      <c r="R1526" s="2681"/>
      <c r="S1526" s="2682"/>
    </row>
    <row r="1527" spans="1:19" s="1624" customFormat="1" ht="21.75" customHeight="1">
      <c r="A1527" s="1638">
        <v>711</v>
      </c>
      <c r="B1527" s="2668" t="s">
        <v>7133</v>
      </c>
      <c r="C1527" s="2676" t="s">
        <v>2701</v>
      </c>
      <c r="D1527" s="1654" t="s">
        <v>2784</v>
      </c>
      <c r="E1527" s="2658" t="s">
        <v>4133</v>
      </c>
      <c r="F1527" s="2661">
        <v>1</v>
      </c>
      <c r="G1527" s="2677">
        <v>63.5</v>
      </c>
      <c r="H1527" s="1834">
        <v>0</v>
      </c>
      <c r="I1527" s="2678">
        <v>0</v>
      </c>
      <c r="J1527" s="2679">
        <v>0</v>
      </c>
      <c r="K1527" s="2665">
        <v>44197</v>
      </c>
      <c r="L1527" s="2666" t="s">
        <v>8362</v>
      </c>
      <c r="M1527" s="2667" t="s">
        <v>7984</v>
      </c>
      <c r="N1527" s="2666" t="s">
        <v>4772</v>
      </c>
      <c r="O1527" s="2668"/>
      <c r="P1527" s="2680"/>
      <c r="Q1527" s="2680"/>
      <c r="R1527" s="2681"/>
      <c r="S1527" s="2682"/>
    </row>
    <row r="1528" spans="1:19" s="1624" customFormat="1" ht="21.75" customHeight="1">
      <c r="A1528" s="1638">
        <v>712</v>
      </c>
      <c r="B1528" s="2668" t="s">
        <v>7133</v>
      </c>
      <c r="C1528" s="2676" t="s">
        <v>2691</v>
      </c>
      <c r="D1528" s="1654" t="s">
        <v>2785</v>
      </c>
      <c r="E1528" s="2658" t="s">
        <v>4133</v>
      </c>
      <c r="F1528" s="2661">
        <v>1</v>
      </c>
      <c r="G1528" s="2677">
        <v>63.5</v>
      </c>
      <c r="H1528" s="1834">
        <v>0</v>
      </c>
      <c r="I1528" s="2678">
        <v>0</v>
      </c>
      <c r="J1528" s="2679">
        <v>0</v>
      </c>
      <c r="K1528" s="2665">
        <v>44197</v>
      </c>
      <c r="L1528" s="2666" t="s">
        <v>8362</v>
      </c>
      <c r="M1528" s="2667" t="s">
        <v>7984</v>
      </c>
      <c r="N1528" s="2666" t="s">
        <v>4773</v>
      </c>
      <c r="O1528" s="2668"/>
      <c r="P1528" s="2680"/>
      <c r="Q1528" s="2680"/>
      <c r="R1528" s="2681"/>
      <c r="S1528" s="2682"/>
    </row>
    <row r="1529" spans="1:19" s="1624" customFormat="1" ht="21.75" customHeight="1">
      <c r="A1529" s="1638">
        <v>713</v>
      </c>
      <c r="B1529" s="2668" t="s">
        <v>7133</v>
      </c>
      <c r="C1529" s="2676" t="s">
        <v>2701</v>
      </c>
      <c r="D1529" s="1654" t="s">
        <v>2785</v>
      </c>
      <c r="E1529" s="2658" t="s">
        <v>4133</v>
      </c>
      <c r="F1529" s="2661">
        <v>1</v>
      </c>
      <c r="G1529" s="2677">
        <v>63.5</v>
      </c>
      <c r="H1529" s="1834">
        <v>0</v>
      </c>
      <c r="I1529" s="2678">
        <v>0</v>
      </c>
      <c r="J1529" s="2679">
        <v>0</v>
      </c>
      <c r="K1529" s="2665">
        <v>44197</v>
      </c>
      <c r="L1529" s="2666" t="s">
        <v>8362</v>
      </c>
      <c r="M1529" s="2667" t="s">
        <v>7984</v>
      </c>
      <c r="N1529" s="2666" t="s">
        <v>4774</v>
      </c>
      <c r="O1529" s="2668"/>
      <c r="P1529" s="2680"/>
      <c r="Q1529" s="2680"/>
      <c r="R1529" s="2681"/>
      <c r="S1529" s="2682"/>
    </row>
    <row r="1530" spans="1:19" s="1624" customFormat="1" ht="21.75" customHeight="1">
      <c r="A1530" s="1638">
        <v>714</v>
      </c>
      <c r="B1530" s="2668" t="s">
        <v>7133</v>
      </c>
      <c r="C1530" s="2676" t="s">
        <v>2691</v>
      </c>
      <c r="D1530" s="1654" t="s">
        <v>2786</v>
      </c>
      <c r="E1530" s="2658" t="s">
        <v>4133</v>
      </c>
      <c r="F1530" s="2661">
        <v>1</v>
      </c>
      <c r="G1530" s="2677">
        <v>63.5</v>
      </c>
      <c r="H1530" s="1834">
        <v>0</v>
      </c>
      <c r="I1530" s="2678">
        <v>0</v>
      </c>
      <c r="J1530" s="2679">
        <v>0</v>
      </c>
      <c r="K1530" s="2665">
        <v>44197</v>
      </c>
      <c r="L1530" s="2666" t="s">
        <v>8362</v>
      </c>
      <c r="M1530" s="2667" t="s">
        <v>7984</v>
      </c>
      <c r="N1530" s="2666" t="s">
        <v>4775</v>
      </c>
      <c r="O1530" s="2668"/>
      <c r="P1530" s="2680"/>
      <c r="Q1530" s="2680"/>
      <c r="R1530" s="2681"/>
      <c r="S1530" s="2682"/>
    </row>
    <row r="1531" spans="1:19" s="1624" customFormat="1" ht="21.75" customHeight="1">
      <c r="A1531" s="1638">
        <v>715</v>
      </c>
      <c r="B1531" s="2668" t="s">
        <v>7133</v>
      </c>
      <c r="C1531" s="2676" t="s">
        <v>2701</v>
      </c>
      <c r="D1531" s="1654" t="s">
        <v>2786</v>
      </c>
      <c r="E1531" s="2658" t="s">
        <v>4133</v>
      </c>
      <c r="F1531" s="2661">
        <v>1</v>
      </c>
      <c r="G1531" s="2677">
        <v>63.5</v>
      </c>
      <c r="H1531" s="1834">
        <v>0</v>
      </c>
      <c r="I1531" s="2678">
        <v>0</v>
      </c>
      <c r="J1531" s="2679">
        <v>0</v>
      </c>
      <c r="K1531" s="2665">
        <v>44197</v>
      </c>
      <c r="L1531" s="2666" t="s">
        <v>8362</v>
      </c>
      <c r="M1531" s="2667" t="s">
        <v>7984</v>
      </c>
      <c r="N1531" s="2666" t="s">
        <v>4500</v>
      </c>
      <c r="O1531" s="2668"/>
      <c r="P1531" s="2680"/>
      <c r="Q1531" s="2680"/>
      <c r="R1531" s="2681"/>
      <c r="S1531" s="2682"/>
    </row>
    <row r="1532" spans="1:19" s="1624" customFormat="1" ht="21.75" customHeight="1">
      <c r="A1532" s="1638">
        <v>716</v>
      </c>
      <c r="B1532" s="2668" t="s">
        <v>7133</v>
      </c>
      <c r="C1532" s="2676" t="s">
        <v>2701</v>
      </c>
      <c r="D1532" s="1654" t="s">
        <v>2787</v>
      </c>
      <c r="E1532" s="2658" t="s">
        <v>4133</v>
      </c>
      <c r="F1532" s="2661">
        <v>1</v>
      </c>
      <c r="G1532" s="2677">
        <v>63.5</v>
      </c>
      <c r="H1532" s="1834">
        <v>0</v>
      </c>
      <c r="I1532" s="2678">
        <v>0</v>
      </c>
      <c r="J1532" s="2679">
        <v>0</v>
      </c>
      <c r="K1532" s="2665">
        <v>44197</v>
      </c>
      <c r="L1532" s="2666" t="s">
        <v>8362</v>
      </c>
      <c r="M1532" s="2667" t="s">
        <v>7984</v>
      </c>
      <c r="N1532" s="2666" t="s">
        <v>4500</v>
      </c>
      <c r="O1532" s="2668"/>
      <c r="P1532" s="2680"/>
      <c r="Q1532" s="2680"/>
      <c r="R1532" s="2681"/>
      <c r="S1532" s="2682"/>
    </row>
    <row r="1533" spans="1:19" s="1624" customFormat="1" ht="21.75" customHeight="1">
      <c r="A1533" s="1638">
        <v>717</v>
      </c>
      <c r="B1533" s="2668" t="s">
        <v>7133</v>
      </c>
      <c r="C1533" s="2676" t="s">
        <v>2691</v>
      </c>
      <c r="D1533" s="1654" t="s">
        <v>2788</v>
      </c>
      <c r="E1533" s="2666" t="s">
        <v>4776</v>
      </c>
      <c r="F1533" s="2661">
        <v>1</v>
      </c>
      <c r="G1533" s="2677">
        <v>63.5</v>
      </c>
      <c r="H1533" s="1834">
        <v>0</v>
      </c>
      <c r="I1533" s="2678">
        <v>0</v>
      </c>
      <c r="J1533" s="2679">
        <v>413418.31</v>
      </c>
      <c r="K1533" s="2665">
        <v>44197</v>
      </c>
      <c r="L1533" s="2666" t="s">
        <v>8362</v>
      </c>
      <c r="M1533" s="2667" t="s">
        <v>7984</v>
      </c>
      <c r="N1533" s="2666" t="s">
        <v>4777</v>
      </c>
      <c r="O1533" s="2668"/>
      <c r="P1533" s="2680"/>
      <c r="Q1533" s="4298" t="s">
        <v>15732</v>
      </c>
      <c r="R1533" s="2681"/>
      <c r="S1533" s="2682"/>
    </row>
    <row r="1534" spans="1:19" s="1624" customFormat="1" ht="21.75" customHeight="1">
      <c r="A1534" s="1638">
        <v>718</v>
      </c>
      <c r="B1534" s="2668" t="s">
        <v>7133</v>
      </c>
      <c r="C1534" s="2676" t="s">
        <v>2691</v>
      </c>
      <c r="D1534" s="1654" t="s">
        <v>2789</v>
      </c>
      <c r="E1534" s="2658" t="s">
        <v>4133</v>
      </c>
      <c r="F1534" s="2661">
        <v>1</v>
      </c>
      <c r="G1534" s="2677">
        <v>63.5</v>
      </c>
      <c r="H1534" s="1834">
        <v>0</v>
      </c>
      <c r="I1534" s="2678">
        <v>0</v>
      </c>
      <c r="J1534" s="2679">
        <v>0</v>
      </c>
      <c r="K1534" s="2665">
        <v>44197</v>
      </c>
      <c r="L1534" s="2666" t="s">
        <v>8362</v>
      </c>
      <c r="M1534" s="2667" t="s">
        <v>7984</v>
      </c>
      <c r="N1534" s="2666" t="s">
        <v>4778</v>
      </c>
      <c r="O1534" s="2668"/>
      <c r="P1534" s="2680"/>
      <c r="Q1534" s="2680"/>
      <c r="R1534" s="2681"/>
      <c r="S1534" s="2682"/>
    </row>
    <row r="1535" spans="1:19" s="1624" customFormat="1" ht="21.75" customHeight="1">
      <c r="A1535" s="1638">
        <v>719</v>
      </c>
      <c r="B1535" s="2668" t="s">
        <v>7133</v>
      </c>
      <c r="C1535" s="2676" t="s">
        <v>2701</v>
      </c>
      <c r="D1535" s="1654" t="s">
        <v>2789</v>
      </c>
      <c r="E1535" s="2658" t="s">
        <v>4133</v>
      </c>
      <c r="F1535" s="2661">
        <v>1</v>
      </c>
      <c r="G1535" s="2677">
        <v>63.5</v>
      </c>
      <c r="H1535" s="1834">
        <v>0</v>
      </c>
      <c r="I1535" s="2678">
        <v>0</v>
      </c>
      <c r="J1535" s="2679">
        <v>0</v>
      </c>
      <c r="K1535" s="2665">
        <v>44197</v>
      </c>
      <c r="L1535" s="2666" t="s">
        <v>8362</v>
      </c>
      <c r="M1535" s="2667" t="s">
        <v>7984</v>
      </c>
      <c r="N1535" s="2666" t="s">
        <v>4779</v>
      </c>
      <c r="O1535" s="2668"/>
      <c r="P1535" s="2680"/>
      <c r="Q1535" s="2680"/>
      <c r="R1535" s="2681"/>
      <c r="S1535" s="2682"/>
    </row>
    <row r="1536" spans="1:19" s="1624" customFormat="1" ht="21.75" customHeight="1">
      <c r="A1536" s="1638">
        <v>720</v>
      </c>
      <c r="B1536" s="2668" t="s">
        <v>7133</v>
      </c>
      <c r="C1536" s="2676" t="s">
        <v>2705</v>
      </c>
      <c r="D1536" s="1654" t="s">
        <v>2790</v>
      </c>
      <c r="E1536" s="2658" t="s">
        <v>4133</v>
      </c>
      <c r="F1536" s="2661">
        <v>1</v>
      </c>
      <c r="G1536" s="2677">
        <v>119</v>
      </c>
      <c r="H1536" s="1834">
        <v>0</v>
      </c>
      <c r="I1536" s="2678">
        <v>0</v>
      </c>
      <c r="J1536" s="2679">
        <v>0</v>
      </c>
      <c r="K1536" s="2665">
        <v>44197</v>
      </c>
      <c r="L1536" s="2666" t="s">
        <v>8362</v>
      </c>
      <c r="M1536" s="2667" t="s">
        <v>7984</v>
      </c>
      <c r="N1536" s="2666" t="s">
        <v>4780</v>
      </c>
      <c r="O1536" s="2668"/>
      <c r="P1536" s="2680"/>
      <c r="Q1536" s="2680"/>
      <c r="R1536" s="2681"/>
      <c r="S1536" s="2682"/>
    </row>
    <row r="1537" spans="1:19" s="1624" customFormat="1" ht="21.75" customHeight="1">
      <c r="A1537" s="1638">
        <v>721</v>
      </c>
      <c r="B1537" s="2668" t="s">
        <v>7133</v>
      </c>
      <c r="C1537" s="2676" t="s">
        <v>2691</v>
      </c>
      <c r="D1537" s="1654" t="s">
        <v>2791</v>
      </c>
      <c r="E1537" s="2658" t="s">
        <v>4133</v>
      </c>
      <c r="F1537" s="2661">
        <v>1</v>
      </c>
      <c r="G1537" s="2677">
        <v>59.5</v>
      </c>
      <c r="H1537" s="1834">
        <v>0</v>
      </c>
      <c r="I1537" s="2678">
        <v>0</v>
      </c>
      <c r="J1537" s="2679">
        <v>0</v>
      </c>
      <c r="K1537" s="2665">
        <v>44197</v>
      </c>
      <c r="L1537" s="2666" t="s">
        <v>8362</v>
      </c>
      <c r="M1537" s="2667" t="s">
        <v>7984</v>
      </c>
      <c r="N1537" s="2666" t="s">
        <v>4781</v>
      </c>
      <c r="O1537" s="2668"/>
      <c r="P1537" s="2680"/>
      <c r="Q1537" s="2680"/>
      <c r="R1537" s="2681"/>
      <c r="S1537" s="2682"/>
    </row>
    <row r="1538" spans="1:19" s="1624" customFormat="1" ht="21.75" customHeight="1">
      <c r="A1538" s="1638">
        <v>722</v>
      </c>
      <c r="B1538" s="2668" t="s">
        <v>7133</v>
      </c>
      <c r="C1538" s="2676" t="s">
        <v>2701</v>
      </c>
      <c r="D1538" s="1654" t="s">
        <v>2791</v>
      </c>
      <c r="E1538" s="2658" t="s">
        <v>4133</v>
      </c>
      <c r="F1538" s="2661">
        <v>1</v>
      </c>
      <c r="G1538" s="2677">
        <v>59.5</v>
      </c>
      <c r="H1538" s="1834">
        <v>0</v>
      </c>
      <c r="I1538" s="2678">
        <v>0</v>
      </c>
      <c r="J1538" s="2679">
        <v>0</v>
      </c>
      <c r="K1538" s="2665">
        <v>44197</v>
      </c>
      <c r="L1538" s="2666" t="s">
        <v>8362</v>
      </c>
      <c r="M1538" s="2667" t="s">
        <v>7984</v>
      </c>
      <c r="N1538" s="2666" t="s">
        <v>4500</v>
      </c>
      <c r="O1538" s="2668"/>
      <c r="P1538" s="2680"/>
      <c r="Q1538" s="2680"/>
      <c r="R1538" s="2681"/>
      <c r="S1538" s="2682"/>
    </row>
    <row r="1539" spans="1:19" s="1624" customFormat="1" ht="21.75" customHeight="1">
      <c r="A1539" s="1638">
        <v>723</v>
      </c>
      <c r="B1539" s="2668" t="s">
        <v>7133</v>
      </c>
      <c r="C1539" s="2676" t="s">
        <v>2691</v>
      </c>
      <c r="D1539" s="1654" t="s">
        <v>2792</v>
      </c>
      <c r="E1539" s="2658" t="s">
        <v>4133</v>
      </c>
      <c r="F1539" s="2661">
        <v>1</v>
      </c>
      <c r="G1539" s="2677">
        <v>63.5</v>
      </c>
      <c r="H1539" s="1834">
        <v>0</v>
      </c>
      <c r="I1539" s="2678">
        <v>0</v>
      </c>
      <c r="J1539" s="2679">
        <v>0</v>
      </c>
      <c r="K1539" s="2665">
        <v>44197</v>
      </c>
      <c r="L1539" s="2666" t="s">
        <v>8362</v>
      </c>
      <c r="M1539" s="2667" t="s">
        <v>7984</v>
      </c>
      <c r="N1539" s="2666" t="s">
        <v>4500</v>
      </c>
      <c r="O1539" s="2668"/>
      <c r="P1539" s="2680"/>
      <c r="Q1539" s="2680"/>
      <c r="R1539" s="2681"/>
      <c r="S1539" s="2682"/>
    </row>
    <row r="1540" spans="1:19" s="1624" customFormat="1" ht="21.75" customHeight="1">
      <c r="A1540" s="1638">
        <v>724</v>
      </c>
      <c r="B1540" s="2668" t="s">
        <v>7133</v>
      </c>
      <c r="C1540" s="2676" t="s">
        <v>2701</v>
      </c>
      <c r="D1540" s="1654" t="s">
        <v>2792</v>
      </c>
      <c r="E1540" s="2658" t="s">
        <v>4133</v>
      </c>
      <c r="F1540" s="2661">
        <v>1</v>
      </c>
      <c r="G1540" s="2677">
        <v>63.5</v>
      </c>
      <c r="H1540" s="1834">
        <v>0</v>
      </c>
      <c r="I1540" s="2678">
        <v>0</v>
      </c>
      <c r="J1540" s="2679">
        <v>0</v>
      </c>
      <c r="K1540" s="2665">
        <v>44197</v>
      </c>
      <c r="L1540" s="2666" t="s">
        <v>8362</v>
      </c>
      <c r="M1540" s="2667" t="s">
        <v>7984</v>
      </c>
      <c r="N1540" s="2666" t="s">
        <v>4782</v>
      </c>
      <c r="O1540" s="2668"/>
      <c r="P1540" s="2680"/>
      <c r="Q1540" s="2680"/>
      <c r="R1540" s="2681"/>
      <c r="S1540" s="2682"/>
    </row>
    <row r="1541" spans="1:19" s="1624" customFormat="1" ht="21.75" customHeight="1">
      <c r="A1541" s="1638">
        <v>725</v>
      </c>
      <c r="B1541" s="2668" t="s">
        <v>7133</v>
      </c>
      <c r="C1541" s="2676" t="s">
        <v>2691</v>
      </c>
      <c r="D1541" s="1654" t="s">
        <v>2793</v>
      </c>
      <c r="E1541" s="2658" t="s">
        <v>4133</v>
      </c>
      <c r="F1541" s="2661">
        <v>1</v>
      </c>
      <c r="G1541" s="2677">
        <v>63.5</v>
      </c>
      <c r="H1541" s="1834">
        <v>0</v>
      </c>
      <c r="I1541" s="2678">
        <v>0</v>
      </c>
      <c r="J1541" s="2679">
        <v>0</v>
      </c>
      <c r="K1541" s="2665">
        <v>44197</v>
      </c>
      <c r="L1541" s="2666" t="s">
        <v>8362</v>
      </c>
      <c r="M1541" s="2667" t="s">
        <v>7984</v>
      </c>
      <c r="N1541" s="2666" t="s">
        <v>4783</v>
      </c>
      <c r="O1541" s="2668"/>
      <c r="P1541" s="2680"/>
      <c r="Q1541" s="2680"/>
      <c r="R1541" s="2681"/>
      <c r="S1541" s="2682"/>
    </row>
    <row r="1542" spans="1:19" s="1624" customFormat="1" ht="21.75" customHeight="1">
      <c r="A1542" s="1638">
        <v>726</v>
      </c>
      <c r="B1542" s="2668" t="s">
        <v>7133</v>
      </c>
      <c r="C1542" s="2676" t="s">
        <v>2701</v>
      </c>
      <c r="D1542" s="1654" t="s">
        <v>2793</v>
      </c>
      <c r="E1542" s="2658" t="s">
        <v>4133</v>
      </c>
      <c r="F1542" s="2661">
        <v>1</v>
      </c>
      <c r="G1542" s="2677">
        <v>63.5</v>
      </c>
      <c r="H1542" s="1834">
        <v>0</v>
      </c>
      <c r="I1542" s="2678">
        <v>0</v>
      </c>
      <c r="J1542" s="2679">
        <v>0</v>
      </c>
      <c r="K1542" s="2665">
        <v>44197</v>
      </c>
      <c r="L1542" s="2666" t="s">
        <v>8362</v>
      </c>
      <c r="M1542" s="2667" t="s">
        <v>7984</v>
      </c>
      <c r="N1542" s="2666" t="s">
        <v>4784</v>
      </c>
      <c r="O1542" s="2668"/>
      <c r="P1542" s="2680"/>
      <c r="Q1542" s="2680"/>
      <c r="R1542" s="2681"/>
      <c r="S1542" s="2682"/>
    </row>
    <row r="1543" spans="1:19" s="1624" customFormat="1" ht="21.75" customHeight="1">
      <c r="A1543" s="1638">
        <v>727</v>
      </c>
      <c r="B1543" s="2668" t="s">
        <v>7133</v>
      </c>
      <c r="C1543" s="2676" t="s">
        <v>2691</v>
      </c>
      <c r="D1543" s="1654" t="s">
        <v>2794</v>
      </c>
      <c r="E1543" s="2658" t="s">
        <v>4133</v>
      </c>
      <c r="F1543" s="2661">
        <v>1</v>
      </c>
      <c r="G1543" s="2677">
        <v>63.5</v>
      </c>
      <c r="H1543" s="1834">
        <v>0</v>
      </c>
      <c r="I1543" s="2678">
        <v>0</v>
      </c>
      <c r="J1543" s="2679">
        <v>0</v>
      </c>
      <c r="K1543" s="2665">
        <v>44197</v>
      </c>
      <c r="L1543" s="2666" t="s">
        <v>8362</v>
      </c>
      <c r="M1543" s="2667" t="s">
        <v>7984</v>
      </c>
      <c r="N1543" s="2666" t="s">
        <v>4500</v>
      </c>
      <c r="O1543" s="2668"/>
      <c r="P1543" s="2680"/>
      <c r="Q1543" s="2680"/>
      <c r="R1543" s="2681"/>
      <c r="S1543" s="2682"/>
    </row>
    <row r="1544" spans="1:19" s="1624" customFormat="1" ht="21.75" customHeight="1">
      <c r="A1544" s="1638">
        <v>728</v>
      </c>
      <c r="B1544" s="2668" t="s">
        <v>7133</v>
      </c>
      <c r="C1544" s="2676" t="s">
        <v>2701</v>
      </c>
      <c r="D1544" s="1654" t="s">
        <v>2794</v>
      </c>
      <c r="E1544" s="2658" t="s">
        <v>4133</v>
      </c>
      <c r="F1544" s="2661">
        <v>1</v>
      </c>
      <c r="G1544" s="2677">
        <v>63.5</v>
      </c>
      <c r="H1544" s="1834">
        <v>0</v>
      </c>
      <c r="I1544" s="2678">
        <v>0</v>
      </c>
      <c r="J1544" s="2679">
        <v>0</v>
      </c>
      <c r="K1544" s="2665">
        <v>44197</v>
      </c>
      <c r="L1544" s="2666" t="s">
        <v>8362</v>
      </c>
      <c r="M1544" s="2667" t="s">
        <v>7984</v>
      </c>
      <c r="N1544" s="2666" t="s">
        <v>4785</v>
      </c>
      <c r="O1544" s="2668"/>
      <c r="P1544" s="2680"/>
      <c r="Q1544" s="2680"/>
      <c r="R1544" s="2681"/>
      <c r="S1544" s="2682"/>
    </row>
    <row r="1545" spans="1:19" s="1624" customFormat="1" ht="21.75" customHeight="1">
      <c r="A1545" s="1638">
        <v>729</v>
      </c>
      <c r="B1545" s="2668" t="s">
        <v>7133</v>
      </c>
      <c r="C1545" s="2676" t="s">
        <v>2691</v>
      </c>
      <c r="D1545" s="1654" t="s">
        <v>2795</v>
      </c>
      <c r="E1545" s="2658" t="s">
        <v>4133</v>
      </c>
      <c r="F1545" s="2661">
        <v>1</v>
      </c>
      <c r="G1545" s="2677">
        <v>63.5</v>
      </c>
      <c r="H1545" s="1834">
        <v>0</v>
      </c>
      <c r="I1545" s="2678">
        <v>0</v>
      </c>
      <c r="J1545" s="2679">
        <v>0</v>
      </c>
      <c r="K1545" s="2665">
        <v>44197</v>
      </c>
      <c r="L1545" s="2666" t="s">
        <v>8362</v>
      </c>
      <c r="M1545" s="2667" t="s">
        <v>7984</v>
      </c>
      <c r="N1545" s="2666" t="s">
        <v>4786</v>
      </c>
      <c r="O1545" s="2668" t="s">
        <v>14175</v>
      </c>
      <c r="P1545" s="2680"/>
      <c r="Q1545" s="2680"/>
      <c r="R1545" s="2681"/>
      <c r="S1545" s="2682"/>
    </row>
    <row r="1546" spans="1:19" s="1624" customFormat="1" ht="21.75" customHeight="1">
      <c r="A1546" s="1638">
        <v>730</v>
      </c>
      <c r="B1546" s="2668" t="s">
        <v>7133</v>
      </c>
      <c r="C1546" s="2676" t="s">
        <v>2701</v>
      </c>
      <c r="D1546" s="1654" t="s">
        <v>2796</v>
      </c>
      <c r="E1546" s="2658" t="s">
        <v>4133</v>
      </c>
      <c r="F1546" s="2661">
        <v>1</v>
      </c>
      <c r="G1546" s="2677">
        <v>63.5</v>
      </c>
      <c r="H1546" s="1834">
        <v>0</v>
      </c>
      <c r="I1546" s="2678">
        <v>0</v>
      </c>
      <c r="J1546" s="2679">
        <v>0</v>
      </c>
      <c r="K1546" s="2665">
        <v>44197</v>
      </c>
      <c r="L1546" s="2666" t="s">
        <v>8362</v>
      </c>
      <c r="M1546" s="2667" t="s">
        <v>7984</v>
      </c>
      <c r="N1546" s="2666" t="s">
        <v>4500</v>
      </c>
      <c r="O1546" s="2668"/>
      <c r="P1546" s="2680"/>
      <c r="Q1546" s="2680"/>
      <c r="R1546" s="2681"/>
      <c r="S1546" s="2682"/>
    </row>
    <row r="1547" spans="1:19" s="1624" customFormat="1" ht="21.75" customHeight="1">
      <c r="A1547" s="1638">
        <v>731</v>
      </c>
      <c r="B1547" s="2668" t="s">
        <v>7133</v>
      </c>
      <c r="C1547" s="2676" t="s">
        <v>2701</v>
      </c>
      <c r="D1547" s="1654" t="s">
        <v>2797</v>
      </c>
      <c r="E1547" s="2666" t="s">
        <v>4787</v>
      </c>
      <c r="F1547" s="2661">
        <v>1</v>
      </c>
      <c r="G1547" s="2677">
        <v>59.5</v>
      </c>
      <c r="H1547" s="1834">
        <v>0</v>
      </c>
      <c r="I1547" s="2678">
        <v>0</v>
      </c>
      <c r="J1547" s="2679">
        <v>653329.44999999995</v>
      </c>
      <c r="K1547" s="2665">
        <v>44197</v>
      </c>
      <c r="L1547" s="2666" t="s">
        <v>8362</v>
      </c>
      <c r="M1547" s="2667" t="s">
        <v>7984</v>
      </c>
      <c r="N1547" s="2666" t="s">
        <v>4788</v>
      </c>
      <c r="O1547" s="2668"/>
      <c r="P1547" s="2680"/>
      <c r="Q1547" s="4298" t="s">
        <v>15732</v>
      </c>
      <c r="R1547" s="2681"/>
      <c r="S1547" s="2682"/>
    </row>
    <row r="1548" spans="1:19" s="1624" customFormat="1" ht="21.75" customHeight="1">
      <c r="A1548" s="1638">
        <v>732</v>
      </c>
      <c r="B1548" s="2668" t="s">
        <v>7133</v>
      </c>
      <c r="C1548" s="2676" t="s">
        <v>2691</v>
      </c>
      <c r="D1548" s="1654" t="s">
        <v>2798</v>
      </c>
      <c r="E1548" s="2658" t="s">
        <v>4133</v>
      </c>
      <c r="F1548" s="2661">
        <v>1</v>
      </c>
      <c r="G1548" s="2677">
        <v>59.5</v>
      </c>
      <c r="H1548" s="1834">
        <v>0</v>
      </c>
      <c r="I1548" s="2678">
        <v>0</v>
      </c>
      <c r="J1548" s="2679">
        <v>0</v>
      </c>
      <c r="K1548" s="2665">
        <v>44197</v>
      </c>
      <c r="L1548" s="2666" t="s">
        <v>8362</v>
      </c>
      <c r="M1548" s="2667" t="s">
        <v>7984</v>
      </c>
      <c r="N1548" s="2666" t="s">
        <v>4789</v>
      </c>
      <c r="O1548" s="2668"/>
      <c r="P1548" s="2680"/>
      <c r="Q1548" s="2680"/>
      <c r="R1548" s="2681"/>
      <c r="S1548" s="2682"/>
    </row>
    <row r="1549" spans="1:19" s="1624" customFormat="1" ht="21.75" customHeight="1">
      <c r="A1549" s="1638">
        <v>733</v>
      </c>
      <c r="B1549" s="2668" t="s">
        <v>7133</v>
      </c>
      <c r="C1549" s="2676" t="s">
        <v>2701</v>
      </c>
      <c r="D1549" s="1654" t="s">
        <v>2798</v>
      </c>
      <c r="E1549" s="2658" t="s">
        <v>4133</v>
      </c>
      <c r="F1549" s="2661">
        <v>1</v>
      </c>
      <c r="G1549" s="2677">
        <v>59.5</v>
      </c>
      <c r="H1549" s="1834">
        <v>0</v>
      </c>
      <c r="I1549" s="2678">
        <v>0</v>
      </c>
      <c r="J1549" s="2679">
        <v>0</v>
      </c>
      <c r="K1549" s="2665">
        <v>44197</v>
      </c>
      <c r="L1549" s="2666" t="s">
        <v>8362</v>
      </c>
      <c r="M1549" s="2667" t="s">
        <v>7984</v>
      </c>
      <c r="N1549" s="2666" t="s">
        <v>4790</v>
      </c>
      <c r="O1549" s="2668"/>
      <c r="P1549" s="2680"/>
      <c r="Q1549" s="2680"/>
      <c r="R1549" s="2681"/>
      <c r="S1549" s="2682"/>
    </row>
    <row r="1550" spans="1:19" s="1624" customFormat="1" ht="21.75" customHeight="1">
      <c r="A1550" s="1638">
        <v>734</v>
      </c>
      <c r="B1550" s="2668" t="s">
        <v>7133</v>
      </c>
      <c r="C1550" s="2676" t="s">
        <v>2691</v>
      </c>
      <c r="D1550" s="1654" t="s">
        <v>2799</v>
      </c>
      <c r="E1550" s="2658" t="s">
        <v>4133</v>
      </c>
      <c r="F1550" s="2661">
        <v>1</v>
      </c>
      <c r="G1550" s="2677">
        <v>59.5</v>
      </c>
      <c r="H1550" s="1834">
        <v>0</v>
      </c>
      <c r="I1550" s="2678">
        <v>0</v>
      </c>
      <c r="J1550" s="2679">
        <v>0</v>
      </c>
      <c r="K1550" s="2665">
        <v>44197</v>
      </c>
      <c r="L1550" s="2666" t="s">
        <v>8362</v>
      </c>
      <c r="M1550" s="2667" t="s">
        <v>7984</v>
      </c>
      <c r="N1550" s="2666" t="s">
        <v>4791</v>
      </c>
      <c r="O1550" s="2668"/>
      <c r="P1550" s="2680"/>
      <c r="Q1550" s="2680"/>
      <c r="R1550" s="2681"/>
      <c r="S1550" s="2682"/>
    </row>
    <row r="1551" spans="1:19" s="1624" customFormat="1" ht="21.75" customHeight="1">
      <c r="A1551" s="1638">
        <v>735</v>
      </c>
      <c r="B1551" s="2668" t="s">
        <v>7133</v>
      </c>
      <c r="C1551" s="2676" t="s">
        <v>2701</v>
      </c>
      <c r="D1551" s="1654" t="s">
        <v>2799</v>
      </c>
      <c r="E1551" s="2658" t="s">
        <v>4133</v>
      </c>
      <c r="F1551" s="2661">
        <v>1</v>
      </c>
      <c r="G1551" s="2677">
        <v>59.5</v>
      </c>
      <c r="H1551" s="1834">
        <v>0</v>
      </c>
      <c r="I1551" s="2678">
        <v>0</v>
      </c>
      <c r="J1551" s="2679">
        <v>0</v>
      </c>
      <c r="K1551" s="2665">
        <v>44197</v>
      </c>
      <c r="L1551" s="2666" t="s">
        <v>8362</v>
      </c>
      <c r="M1551" s="2667" t="s">
        <v>7984</v>
      </c>
      <c r="N1551" s="2666" t="s">
        <v>4500</v>
      </c>
      <c r="O1551" s="2668"/>
      <c r="P1551" s="2680"/>
      <c r="Q1551" s="2680"/>
      <c r="R1551" s="2681"/>
      <c r="S1551" s="2682"/>
    </row>
    <row r="1552" spans="1:19" s="1624" customFormat="1" ht="21.75" customHeight="1">
      <c r="A1552" s="1638">
        <v>736</v>
      </c>
      <c r="B1552" s="2668" t="s">
        <v>7133</v>
      </c>
      <c r="C1552" s="2676" t="s">
        <v>2691</v>
      </c>
      <c r="D1552" s="1654" t="s">
        <v>2800</v>
      </c>
      <c r="E1552" s="2658" t="s">
        <v>4133</v>
      </c>
      <c r="F1552" s="2661">
        <v>1</v>
      </c>
      <c r="G1552" s="2677">
        <v>59.5</v>
      </c>
      <c r="H1552" s="1834">
        <v>0</v>
      </c>
      <c r="I1552" s="2678">
        <v>0</v>
      </c>
      <c r="J1552" s="2679">
        <v>0</v>
      </c>
      <c r="K1552" s="2665">
        <v>44197</v>
      </c>
      <c r="L1552" s="2666" t="s">
        <v>8362</v>
      </c>
      <c r="M1552" s="2667" t="s">
        <v>7984</v>
      </c>
      <c r="N1552" s="2666" t="s">
        <v>4500</v>
      </c>
      <c r="O1552" s="2668"/>
      <c r="P1552" s="2680"/>
      <c r="Q1552" s="2680"/>
      <c r="R1552" s="2681"/>
      <c r="S1552" s="2682"/>
    </row>
    <row r="1553" spans="1:19" s="1624" customFormat="1" ht="21.75" customHeight="1">
      <c r="A1553" s="1638">
        <v>737</v>
      </c>
      <c r="B1553" s="2668" t="s">
        <v>7133</v>
      </c>
      <c r="C1553" s="2676" t="s">
        <v>2701</v>
      </c>
      <c r="D1553" s="1654" t="s">
        <v>2800</v>
      </c>
      <c r="E1553" s="2658" t="s">
        <v>4133</v>
      </c>
      <c r="F1553" s="2661">
        <v>1</v>
      </c>
      <c r="G1553" s="2677">
        <v>59.5</v>
      </c>
      <c r="H1553" s="1834">
        <v>0</v>
      </c>
      <c r="I1553" s="2678">
        <v>0</v>
      </c>
      <c r="J1553" s="2679">
        <v>0</v>
      </c>
      <c r="K1553" s="2665">
        <v>44197</v>
      </c>
      <c r="L1553" s="2666" t="s">
        <v>8362</v>
      </c>
      <c r="M1553" s="2667" t="s">
        <v>7984</v>
      </c>
      <c r="N1553" s="2666" t="s">
        <v>4500</v>
      </c>
      <c r="O1553" s="2668"/>
      <c r="P1553" s="2680"/>
      <c r="Q1553" s="2680"/>
      <c r="R1553" s="2681"/>
      <c r="S1553" s="2682"/>
    </row>
    <row r="1554" spans="1:19" s="1624" customFormat="1" ht="21.75" customHeight="1">
      <c r="A1554" s="1638">
        <v>738</v>
      </c>
      <c r="B1554" s="2668" t="s">
        <v>7133</v>
      </c>
      <c r="C1554" s="2676" t="s">
        <v>2691</v>
      </c>
      <c r="D1554" s="1654" t="s">
        <v>2801</v>
      </c>
      <c r="E1554" s="2658" t="s">
        <v>4133</v>
      </c>
      <c r="F1554" s="2661">
        <v>1</v>
      </c>
      <c r="G1554" s="2677">
        <v>59.5</v>
      </c>
      <c r="H1554" s="1834">
        <v>0</v>
      </c>
      <c r="I1554" s="2678">
        <v>0</v>
      </c>
      <c r="J1554" s="2679">
        <v>0</v>
      </c>
      <c r="K1554" s="2665">
        <v>44197</v>
      </c>
      <c r="L1554" s="2666" t="s">
        <v>8362</v>
      </c>
      <c r="M1554" s="2667" t="s">
        <v>7984</v>
      </c>
      <c r="N1554" s="2666" t="s">
        <v>4500</v>
      </c>
      <c r="O1554" s="2668"/>
      <c r="P1554" s="2680"/>
      <c r="Q1554" s="2680"/>
      <c r="R1554" s="2681"/>
      <c r="S1554" s="2682"/>
    </row>
    <row r="1555" spans="1:19" s="1624" customFormat="1" ht="21.75" customHeight="1">
      <c r="A1555" s="1638">
        <v>739</v>
      </c>
      <c r="B1555" s="2668" t="s">
        <v>7133</v>
      </c>
      <c r="C1555" s="2676" t="s">
        <v>2701</v>
      </c>
      <c r="D1555" s="1654" t="s">
        <v>2801</v>
      </c>
      <c r="E1555" s="2658" t="s">
        <v>4133</v>
      </c>
      <c r="F1555" s="2661">
        <v>1</v>
      </c>
      <c r="G1555" s="2677">
        <v>59.5</v>
      </c>
      <c r="H1555" s="1834">
        <v>0</v>
      </c>
      <c r="I1555" s="2678">
        <v>0</v>
      </c>
      <c r="J1555" s="2679">
        <v>0</v>
      </c>
      <c r="K1555" s="2665">
        <v>44197</v>
      </c>
      <c r="L1555" s="2666" t="s">
        <v>8362</v>
      </c>
      <c r="M1555" s="2667" t="s">
        <v>7984</v>
      </c>
      <c r="N1555" s="2666" t="s">
        <v>4792</v>
      </c>
      <c r="O1555" s="2668"/>
      <c r="P1555" s="2680"/>
      <c r="Q1555" s="2680"/>
      <c r="R1555" s="2681"/>
      <c r="S1555" s="2682"/>
    </row>
    <row r="1556" spans="1:19" s="1624" customFormat="1" ht="21.75" customHeight="1">
      <c r="A1556" s="1638">
        <v>740</v>
      </c>
      <c r="B1556" s="2668" t="s">
        <v>7133</v>
      </c>
      <c r="C1556" s="2676" t="s">
        <v>2691</v>
      </c>
      <c r="D1556" s="1654" t="s">
        <v>2802</v>
      </c>
      <c r="E1556" s="2658" t="s">
        <v>4133</v>
      </c>
      <c r="F1556" s="2661">
        <v>1</v>
      </c>
      <c r="G1556" s="2677">
        <v>59.5</v>
      </c>
      <c r="H1556" s="1834">
        <v>0</v>
      </c>
      <c r="I1556" s="2678">
        <v>0</v>
      </c>
      <c r="J1556" s="2679">
        <v>0</v>
      </c>
      <c r="K1556" s="2665">
        <v>44197</v>
      </c>
      <c r="L1556" s="2666" t="s">
        <v>8362</v>
      </c>
      <c r="M1556" s="2667" t="s">
        <v>7984</v>
      </c>
      <c r="N1556" s="2666" t="s">
        <v>4500</v>
      </c>
      <c r="O1556" s="2668" t="s">
        <v>15379</v>
      </c>
      <c r="P1556" s="2680" t="s">
        <v>10090</v>
      </c>
      <c r="Q1556" s="2680"/>
      <c r="R1556" s="2681"/>
      <c r="S1556" s="2682"/>
    </row>
    <row r="1557" spans="1:19" s="1624" customFormat="1" ht="21.75" customHeight="1">
      <c r="A1557" s="1638">
        <v>49</v>
      </c>
      <c r="B1557" s="2668" t="s">
        <v>7133</v>
      </c>
      <c r="C1557" s="2676" t="s">
        <v>2691</v>
      </c>
      <c r="D1557" s="1654" t="s">
        <v>2803</v>
      </c>
      <c r="E1557" s="2658" t="s">
        <v>4133</v>
      </c>
      <c r="F1557" s="2661">
        <v>1</v>
      </c>
      <c r="G1557" s="2677">
        <v>63.5</v>
      </c>
      <c r="H1557" s="1834">
        <v>0</v>
      </c>
      <c r="I1557" s="2678">
        <v>0</v>
      </c>
      <c r="J1557" s="2679">
        <v>0</v>
      </c>
      <c r="K1557" s="2665">
        <v>44197</v>
      </c>
      <c r="L1557" s="2666" t="s">
        <v>8362</v>
      </c>
      <c r="M1557" s="2667" t="s">
        <v>7984</v>
      </c>
      <c r="N1557" s="2666" t="s">
        <v>4793</v>
      </c>
      <c r="O1557" s="2668"/>
      <c r="P1557" s="2680"/>
      <c r="Q1557" s="2680"/>
      <c r="R1557" s="2681"/>
      <c r="S1557" s="2682"/>
    </row>
    <row r="1558" spans="1:19" s="1624" customFormat="1" ht="21.75" customHeight="1">
      <c r="A1558" s="1638">
        <v>742</v>
      </c>
      <c r="B1558" s="2668" t="s">
        <v>7133</v>
      </c>
      <c r="C1558" s="2676" t="s">
        <v>2701</v>
      </c>
      <c r="D1558" s="1654" t="s">
        <v>2803</v>
      </c>
      <c r="E1558" s="2658" t="s">
        <v>4133</v>
      </c>
      <c r="F1558" s="2661">
        <v>1</v>
      </c>
      <c r="G1558" s="2677">
        <v>63.5</v>
      </c>
      <c r="H1558" s="1834">
        <v>0</v>
      </c>
      <c r="I1558" s="2678">
        <v>0</v>
      </c>
      <c r="J1558" s="2679">
        <v>0</v>
      </c>
      <c r="K1558" s="2665">
        <v>44197</v>
      </c>
      <c r="L1558" s="2666" t="s">
        <v>8362</v>
      </c>
      <c r="M1558" s="2667" t="s">
        <v>7984</v>
      </c>
      <c r="N1558" s="2666" t="s">
        <v>4500</v>
      </c>
      <c r="O1558" s="2668"/>
      <c r="P1558" s="2680"/>
      <c r="Q1558" s="2680"/>
      <c r="R1558" s="2681"/>
      <c r="S1558" s="2682"/>
    </row>
    <row r="1559" spans="1:19" s="1624" customFormat="1" ht="21.75" customHeight="1">
      <c r="A1559" s="1638">
        <v>743</v>
      </c>
      <c r="B1559" s="2668" t="s">
        <v>7133</v>
      </c>
      <c r="C1559" s="2676" t="s">
        <v>2691</v>
      </c>
      <c r="D1559" s="1654" t="s">
        <v>2804</v>
      </c>
      <c r="E1559" s="2658" t="s">
        <v>4133</v>
      </c>
      <c r="F1559" s="2661">
        <v>1</v>
      </c>
      <c r="G1559" s="2677">
        <v>63.5</v>
      </c>
      <c r="H1559" s="1834">
        <v>0</v>
      </c>
      <c r="I1559" s="2678">
        <v>0</v>
      </c>
      <c r="J1559" s="2679">
        <v>0</v>
      </c>
      <c r="K1559" s="2665">
        <v>44197</v>
      </c>
      <c r="L1559" s="2666" t="s">
        <v>8362</v>
      </c>
      <c r="M1559" s="2667" t="s">
        <v>7984</v>
      </c>
      <c r="N1559" s="2666" t="s">
        <v>4500</v>
      </c>
      <c r="O1559" s="2668"/>
      <c r="P1559" s="2680"/>
      <c r="Q1559" s="2680"/>
      <c r="R1559" s="2681"/>
      <c r="S1559" s="2682"/>
    </row>
    <row r="1560" spans="1:19" s="1624" customFormat="1" ht="21.75" customHeight="1">
      <c r="A1560" s="1638">
        <v>744</v>
      </c>
      <c r="B1560" s="2668" t="s">
        <v>7133</v>
      </c>
      <c r="C1560" s="2676" t="s">
        <v>2701</v>
      </c>
      <c r="D1560" s="1654" t="s">
        <v>2804</v>
      </c>
      <c r="E1560" s="2658" t="s">
        <v>4133</v>
      </c>
      <c r="F1560" s="2661">
        <v>1</v>
      </c>
      <c r="G1560" s="2677">
        <v>63.5</v>
      </c>
      <c r="H1560" s="1834">
        <v>0</v>
      </c>
      <c r="I1560" s="2678">
        <v>0</v>
      </c>
      <c r="J1560" s="2679">
        <v>0</v>
      </c>
      <c r="K1560" s="2665">
        <v>44197</v>
      </c>
      <c r="L1560" s="2666" t="s">
        <v>8362</v>
      </c>
      <c r="M1560" s="2667" t="s">
        <v>7984</v>
      </c>
      <c r="N1560" s="2666" t="s">
        <v>4500</v>
      </c>
      <c r="O1560" s="2668" t="s">
        <v>16383</v>
      </c>
      <c r="P1560" s="2680"/>
      <c r="Q1560" s="2680"/>
      <c r="R1560" s="2681"/>
      <c r="S1560" s="2682"/>
    </row>
    <row r="1561" spans="1:19" s="1624" customFormat="1" ht="21.75" customHeight="1">
      <c r="A1561" s="1638">
        <v>745</v>
      </c>
      <c r="B1561" s="2668" t="s">
        <v>7133</v>
      </c>
      <c r="C1561" s="2676" t="s">
        <v>2691</v>
      </c>
      <c r="D1561" s="1654" t="s">
        <v>2805</v>
      </c>
      <c r="E1561" s="2658" t="s">
        <v>4133</v>
      </c>
      <c r="F1561" s="2661">
        <v>1</v>
      </c>
      <c r="G1561" s="2677">
        <v>63.5</v>
      </c>
      <c r="H1561" s="1834">
        <v>0</v>
      </c>
      <c r="I1561" s="2678">
        <v>0</v>
      </c>
      <c r="J1561" s="2679">
        <v>0</v>
      </c>
      <c r="K1561" s="2665">
        <v>44197</v>
      </c>
      <c r="L1561" s="2666" t="s">
        <v>8362</v>
      </c>
      <c r="M1561" s="2667" t="s">
        <v>7984</v>
      </c>
      <c r="N1561" s="2666" t="s">
        <v>4500</v>
      </c>
      <c r="O1561" s="2668" t="s">
        <v>16389</v>
      </c>
      <c r="P1561" s="2680"/>
      <c r="Q1561" s="2680"/>
      <c r="R1561" s="2681"/>
      <c r="S1561" s="2682"/>
    </row>
    <row r="1562" spans="1:19" s="1624" customFormat="1" ht="21.75" customHeight="1">
      <c r="A1562" s="1638">
        <v>746</v>
      </c>
      <c r="B1562" s="2668" t="s">
        <v>7133</v>
      </c>
      <c r="C1562" s="2676" t="s">
        <v>2701</v>
      </c>
      <c r="D1562" s="1654" t="s">
        <v>2805</v>
      </c>
      <c r="E1562" s="2658" t="s">
        <v>4133</v>
      </c>
      <c r="F1562" s="2661">
        <v>1</v>
      </c>
      <c r="G1562" s="2677">
        <v>63.5</v>
      </c>
      <c r="H1562" s="1834">
        <v>0</v>
      </c>
      <c r="I1562" s="2678">
        <v>0</v>
      </c>
      <c r="J1562" s="2679">
        <v>0</v>
      </c>
      <c r="K1562" s="2665">
        <v>44197</v>
      </c>
      <c r="L1562" s="2666" t="s">
        <v>8362</v>
      </c>
      <c r="M1562" s="2667" t="s">
        <v>7984</v>
      </c>
      <c r="N1562" s="2666" t="s">
        <v>4794</v>
      </c>
      <c r="O1562" s="2668"/>
      <c r="P1562" s="2680"/>
      <c r="Q1562" s="2680"/>
      <c r="R1562" s="2681"/>
      <c r="S1562" s="2682"/>
    </row>
    <row r="1563" spans="1:19" s="1624" customFormat="1" ht="21.75" customHeight="1">
      <c r="A1563" s="1638">
        <v>747</v>
      </c>
      <c r="B1563" s="2668" t="s">
        <v>7133</v>
      </c>
      <c r="C1563" s="2676" t="s">
        <v>2691</v>
      </c>
      <c r="D1563" s="1654" t="s">
        <v>2806</v>
      </c>
      <c r="E1563" s="2658" t="s">
        <v>4133</v>
      </c>
      <c r="F1563" s="2661">
        <v>1</v>
      </c>
      <c r="G1563" s="2677">
        <v>63.5</v>
      </c>
      <c r="H1563" s="1834">
        <v>0</v>
      </c>
      <c r="I1563" s="2678">
        <v>0</v>
      </c>
      <c r="J1563" s="2679">
        <v>0</v>
      </c>
      <c r="K1563" s="2665">
        <v>44197</v>
      </c>
      <c r="L1563" s="2666" t="s">
        <v>8362</v>
      </c>
      <c r="M1563" s="2667" t="s">
        <v>7984</v>
      </c>
      <c r="N1563" s="2666" t="s">
        <v>4500</v>
      </c>
      <c r="O1563" s="2668" t="s">
        <v>8626</v>
      </c>
      <c r="P1563" s="2680"/>
      <c r="Q1563" s="2680"/>
      <c r="R1563" s="2681"/>
      <c r="S1563" s="2682"/>
    </row>
    <row r="1564" spans="1:19" s="1624" customFormat="1" ht="21.75" customHeight="1">
      <c r="A1564" s="1638">
        <v>748</v>
      </c>
      <c r="B1564" s="2668" t="s">
        <v>7133</v>
      </c>
      <c r="C1564" s="2676" t="s">
        <v>2705</v>
      </c>
      <c r="D1564" s="1654" t="s">
        <v>2807</v>
      </c>
      <c r="E1564" s="2658" t="s">
        <v>4133</v>
      </c>
      <c r="F1564" s="2661">
        <v>1</v>
      </c>
      <c r="G1564" s="2677">
        <v>127</v>
      </c>
      <c r="H1564" s="1834">
        <v>0</v>
      </c>
      <c r="I1564" s="2678">
        <v>0</v>
      </c>
      <c r="J1564" s="2679">
        <v>0</v>
      </c>
      <c r="K1564" s="2665">
        <v>44197</v>
      </c>
      <c r="L1564" s="2666" t="s">
        <v>8362</v>
      </c>
      <c r="M1564" s="2667" t="s">
        <v>7984</v>
      </c>
      <c r="N1564" s="2666" t="s">
        <v>4500</v>
      </c>
      <c r="O1564" s="2668"/>
      <c r="P1564" s="2680"/>
      <c r="Q1564" s="2680"/>
      <c r="R1564" s="2681"/>
      <c r="S1564" s="2682"/>
    </row>
    <row r="1565" spans="1:19" s="1624" customFormat="1" ht="42" customHeight="1">
      <c r="A1565" s="1638">
        <v>749</v>
      </c>
      <c r="B1565" s="2668" t="s">
        <v>7133</v>
      </c>
      <c r="C1565" s="2676" t="s">
        <v>2701</v>
      </c>
      <c r="D1565" s="1654" t="s">
        <v>2808</v>
      </c>
      <c r="E1565" s="2666" t="s">
        <v>4680</v>
      </c>
      <c r="F1565" s="2661">
        <v>1</v>
      </c>
      <c r="G1565" s="2677">
        <v>60.6</v>
      </c>
      <c r="H1565" s="1834">
        <v>0</v>
      </c>
      <c r="I1565" s="2678">
        <v>0</v>
      </c>
      <c r="J1565" s="2683">
        <v>868915.22</v>
      </c>
      <c r="K1565" s="2665">
        <v>44197</v>
      </c>
      <c r="L1565" s="2666" t="s">
        <v>8362</v>
      </c>
      <c r="M1565" s="2667" t="s">
        <v>7984</v>
      </c>
      <c r="N1565" s="2666" t="s">
        <v>4500</v>
      </c>
      <c r="O1565" s="2668"/>
      <c r="P1565" s="2680"/>
      <c r="Q1565" s="162" t="s">
        <v>15733</v>
      </c>
      <c r="R1565" s="2681"/>
      <c r="S1565" s="2682"/>
    </row>
    <row r="1566" spans="1:19" s="1624" customFormat="1" ht="41.25" customHeight="1">
      <c r="A1566" s="1638">
        <v>750</v>
      </c>
      <c r="B1566" s="2668" t="s">
        <v>7133</v>
      </c>
      <c r="C1566" s="2676" t="s">
        <v>2701</v>
      </c>
      <c r="D1566" s="1654" t="s">
        <v>2809</v>
      </c>
      <c r="E1566" s="2666" t="s">
        <v>4685</v>
      </c>
      <c r="F1566" s="2661">
        <v>1</v>
      </c>
      <c r="G1566" s="2677">
        <v>60.6</v>
      </c>
      <c r="H1566" s="1834">
        <v>0</v>
      </c>
      <c r="I1566" s="2678">
        <v>0</v>
      </c>
      <c r="J1566" s="2683">
        <v>1043592.66</v>
      </c>
      <c r="K1566" s="2665">
        <v>44197</v>
      </c>
      <c r="L1566" s="2666" t="s">
        <v>8362</v>
      </c>
      <c r="M1566" s="2667" t="s">
        <v>7984</v>
      </c>
      <c r="N1566" s="2666" t="s">
        <v>4795</v>
      </c>
      <c r="O1566" s="2668"/>
      <c r="P1566" s="2680"/>
      <c r="Q1566" s="162" t="s">
        <v>15734</v>
      </c>
      <c r="R1566" s="2681"/>
      <c r="S1566" s="2682"/>
    </row>
    <row r="1567" spans="1:19" s="1624" customFormat="1" ht="39.75" customHeight="1">
      <c r="A1567" s="1638">
        <v>751</v>
      </c>
      <c r="B1567" s="2668" t="s">
        <v>7133</v>
      </c>
      <c r="C1567" s="2676" t="s">
        <v>13</v>
      </c>
      <c r="D1567" s="1654" t="s">
        <v>2810</v>
      </c>
      <c r="E1567" s="2666" t="s">
        <v>4796</v>
      </c>
      <c r="F1567" s="2661">
        <v>1</v>
      </c>
      <c r="G1567" s="2677">
        <v>60.6</v>
      </c>
      <c r="H1567" s="1834">
        <v>0</v>
      </c>
      <c r="I1567" s="2678">
        <v>0</v>
      </c>
      <c r="J1567" s="2683">
        <v>777530.32</v>
      </c>
      <c r="K1567" s="2665">
        <v>44197</v>
      </c>
      <c r="L1567" s="2666" t="s">
        <v>8362</v>
      </c>
      <c r="M1567" s="2667" t="s">
        <v>7984</v>
      </c>
      <c r="N1567" s="2666" t="s">
        <v>4500</v>
      </c>
      <c r="O1567" s="2668" t="s">
        <v>16382</v>
      </c>
      <c r="P1567" s="2680"/>
      <c r="Q1567" s="162" t="s">
        <v>15719</v>
      </c>
      <c r="R1567" s="2681"/>
      <c r="S1567" s="2682"/>
    </row>
    <row r="1568" spans="1:19" s="1624" customFormat="1" ht="21.75" customHeight="1">
      <c r="A1568" s="1638">
        <v>752</v>
      </c>
      <c r="B1568" s="2668" t="s">
        <v>7133</v>
      </c>
      <c r="C1568" s="2676" t="s">
        <v>2691</v>
      </c>
      <c r="D1568" s="1654" t="s">
        <v>2811</v>
      </c>
      <c r="E1568" s="2658" t="s">
        <v>4133</v>
      </c>
      <c r="F1568" s="2661">
        <v>1</v>
      </c>
      <c r="G1568" s="2677">
        <v>93.75</v>
      </c>
      <c r="H1568" s="1834">
        <v>0</v>
      </c>
      <c r="I1568" s="2678">
        <v>0</v>
      </c>
      <c r="J1568" s="2679">
        <v>0</v>
      </c>
      <c r="K1568" s="2665">
        <v>44197</v>
      </c>
      <c r="L1568" s="2666" t="s">
        <v>8362</v>
      </c>
      <c r="M1568" s="2667" t="s">
        <v>7984</v>
      </c>
      <c r="N1568" s="2666" t="s">
        <v>4500</v>
      </c>
      <c r="O1568" s="2668"/>
      <c r="P1568" s="2680"/>
      <c r="Q1568" s="2680"/>
      <c r="R1568" s="2681"/>
      <c r="S1568" s="2682"/>
    </row>
    <row r="1569" spans="1:20" s="1624" customFormat="1" ht="21.75" customHeight="1">
      <c r="A1569" s="1638">
        <v>753</v>
      </c>
      <c r="B1569" s="2668" t="s">
        <v>7133</v>
      </c>
      <c r="C1569" s="2676" t="s">
        <v>2701</v>
      </c>
      <c r="D1569" s="1654" t="s">
        <v>2811</v>
      </c>
      <c r="E1569" s="2658" t="s">
        <v>4133</v>
      </c>
      <c r="F1569" s="2661">
        <v>1</v>
      </c>
      <c r="G1569" s="2677">
        <v>93.75</v>
      </c>
      <c r="H1569" s="1834">
        <v>0</v>
      </c>
      <c r="I1569" s="2678">
        <v>0</v>
      </c>
      <c r="J1569" s="2679">
        <v>0</v>
      </c>
      <c r="K1569" s="2665">
        <v>44197</v>
      </c>
      <c r="L1569" s="2666" t="s">
        <v>8362</v>
      </c>
      <c r="M1569" s="2667" t="s">
        <v>7984</v>
      </c>
      <c r="N1569" s="2666" t="s">
        <v>4797</v>
      </c>
      <c r="O1569" s="2668"/>
      <c r="P1569" s="2680"/>
      <c r="Q1569" s="2680"/>
      <c r="R1569" s="2681"/>
      <c r="S1569" s="2682"/>
    </row>
    <row r="1570" spans="1:20" s="1624" customFormat="1" ht="21.75" customHeight="1">
      <c r="A1570" s="1638">
        <v>754</v>
      </c>
      <c r="B1570" s="2668" t="s">
        <v>7133</v>
      </c>
      <c r="C1570" s="2676" t="s">
        <v>2691</v>
      </c>
      <c r="D1570" s="1654" t="s">
        <v>2812</v>
      </c>
      <c r="E1570" s="2658" t="s">
        <v>4133</v>
      </c>
      <c r="F1570" s="2661">
        <v>1</v>
      </c>
      <c r="G1570" s="2677">
        <v>93.75</v>
      </c>
      <c r="H1570" s="1834">
        <v>0</v>
      </c>
      <c r="I1570" s="2678">
        <v>0</v>
      </c>
      <c r="J1570" s="2679">
        <v>0</v>
      </c>
      <c r="K1570" s="2665">
        <v>44197</v>
      </c>
      <c r="L1570" s="2666" t="s">
        <v>8362</v>
      </c>
      <c r="M1570" s="2667" t="s">
        <v>7984</v>
      </c>
      <c r="N1570" s="2666" t="s">
        <v>4500</v>
      </c>
      <c r="O1570" s="2668"/>
      <c r="P1570" s="2680"/>
      <c r="Q1570" s="2680"/>
      <c r="R1570" s="2681"/>
      <c r="S1570" s="2682"/>
    </row>
    <row r="1571" spans="1:20" s="1624" customFormat="1" ht="21.75" customHeight="1">
      <c r="A1571" s="1638">
        <v>755</v>
      </c>
      <c r="B1571" s="2668" t="s">
        <v>7133</v>
      </c>
      <c r="C1571" s="2676" t="s">
        <v>2701</v>
      </c>
      <c r="D1571" s="1654" t="s">
        <v>2813</v>
      </c>
      <c r="E1571" s="2658" t="s">
        <v>4133</v>
      </c>
      <c r="F1571" s="2661">
        <v>1</v>
      </c>
      <c r="G1571" s="2677">
        <v>93.75</v>
      </c>
      <c r="H1571" s="1834">
        <v>0</v>
      </c>
      <c r="I1571" s="2678">
        <v>0</v>
      </c>
      <c r="J1571" s="2679">
        <v>0</v>
      </c>
      <c r="K1571" s="2665">
        <v>44197</v>
      </c>
      <c r="L1571" s="2666" t="s">
        <v>8362</v>
      </c>
      <c r="M1571" s="2667" t="s">
        <v>7984</v>
      </c>
      <c r="N1571" s="2666" t="s">
        <v>4500</v>
      </c>
      <c r="O1571" s="2668" t="s">
        <v>8629</v>
      </c>
      <c r="P1571" s="2680"/>
      <c r="Q1571" s="2680"/>
      <c r="R1571" s="2681"/>
      <c r="S1571" s="2682"/>
    </row>
    <row r="1572" spans="1:20" s="1624" customFormat="1" ht="21.75" customHeight="1">
      <c r="A1572" s="1638">
        <v>756</v>
      </c>
      <c r="B1572" s="2668" t="s">
        <v>7133</v>
      </c>
      <c r="C1572" s="2676" t="s">
        <v>2878</v>
      </c>
      <c r="D1572" s="1654" t="s">
        <v>2879</v>
      </c>
      <c r="E1572" s="2666" t="s">
        <v>4798</v>
      </c>
      <c r="F1572" s="2661">
        <v>1</v>
      </c>
      <c r="G1572" s="2677">
        <v>28.1</v>
      </c>
      <c r="H1572" s="1834">
        <v>0</v>
      </c>
      <c r="I1572" s="2678">
        <v>0</v>
      </c>
      <c r="J1572" s="2683">
        <v>305653.71000000002</v>
      </c>
      <c r="K1572" s="2665">
        <v>44197</v>
      </c>
      <c r="L1572" s="2666" t="s">
        <v>8362</v>
      </c>
      <c r="M1572" s="2667" t="s">
        <v>7984</v>
      </c>
      <c r="N1572" s="2666" t="s">
        <v>4799</v>
      </c>
      <c r="O1572" s="2668" t="s">
        <v>13303</v>
      </c>
      <c r="P1572" s="2680"/>
      <c r="Q1572" s="4299" t="s">
        <v>15735</v>
      </c>
      <c r="R1572" s="2681"/>
      <c r="S1572" s="2682"/>
    </row>
    <row r="1573" spans="1:20" s="1624" customFormat="1" ht="21.75" customHeight="1">
      <c r="A1573" s="1638">
        <v>757</v>
      </c>
      <c r="B1573" s="2668" t="s">
        <v>7133</v>
      </c>
      <c r="C1573" s="2676" t="s">
        <v>2705</v>
      </c>
      <c r="D1573" s="1654" t="s">
        <v>2882</v>
      </c>
      <c r="E1573" s="2658" t="s">
        <v>4133</v>
      </c>
      <c r="F1573" s="2661">
        <v>1</v>
      </c>
      <c r="G1573" s="2677">
        <v>42.4</v>
      </c>
      <c r="H1573" s="1834">
        <v>0</v>
      </c>
      <c r="I1573" s="2678">
        <v>0</v>
      </c>
      <c r="J1573" s="2679">
        <v>0</v>
      </c>
      <c r="K1573" s="2665">
        <v>44197</v>
      </c>
      <c r="L1573" s="2666" t="s">
        <v>8362</v>
      </c>
      <c r="M1573" s="2667" t="s">
        <v>7984</v>
      </c>
      <c r="N1573" s="2666" t="s">
        <v>4500</v>
      </c>
      <c r="O1573" s="2668"/>
      <c r="P1573" s="2680"/>
      <c r="Q1573" s="2680"/>
      <c r="R1573" s="2681"/>
      <c r="S1573" s="2682"/>
    </row>
    <row r="1574" spans="1:20" s="1624" customFormat="1" ht="21.75" customHeight="1">
      <c r="A1574" s="1638">
        <v>758</v>
      </c>
      <c r="B1574" s="2668" t="s">
        <v>7133</v>
      </c>
      <c r="C1574" s="2676" t="s">
        <v>2691</v>
      </c>
      <c r="D1574" s="1654" t="s">
        <v>2883</v>
      </c>
      <c r="E1574" s="2658" t="s">
        <v>4133</v>
      </c>
      <c r="F1574" s="2661">
        <v>1</v>
      </c>
      <c r="G1574" s="2677">
        <v>54.5</v>
      </c>
      <c r="H1574" s="1834">
        <v>0</v>
      </c>
      <c r="I1574" s="2678">
        <v>0</v>
      </c>
      <c r="J1574" s="2679">
        <v>0</v>
      </c>
      <c r="K1574" s="2665">
        <v>44197</v>
      </c>
      <c r="L1574" s="2666" t="s">
        <v>8362</v>
      </c>
      <c r="M1574" s="2667" t="s">
        <v>7984</v>
      </c>
      <c r="N1574" s="2666" t="s">
        <v>4500</v>
      </c>
      <c r="O1574" s="2668" t="s">
        <v>16387</v>
      </c>
      <c r="P1574" s="2680"/>
      <c r="Q1574" s="2680"/>
      <c r="R1574" s="2681"/>
      <c r="S1574" s="2682"/>
    </row>
    <row r="1575" spans="1:20" ht="21.75" customHeight="1">
      <c r="A1575" s="63">
        <v>759</v>
      </c>
      <c r="B1575" s="132" t="s">
        <v>7133</v>
      </c>
      <c r="C1575" s="172" t="s">
        <v>2880</v>
      </c>
      <c r="D1575" s="93" t="s">
        <v>2881</v>
      </c>
      <c r="E1575" s="7" t="s">
        <v>4002</v>
      </c>
      <c r="F1575" s="574">
        <v>1</v>
      </c>
      <c r="G1575" s="377">
        <v>41.1</v>
      </c>
      <c r="H1575" s="797">
        <v>116500</v>
      </c>
      <c r="I1575" s="47">
        <v>0</v>
      </c>
      <c r="J1575" s="44">
        <v>461851.75</v>
      </c>
      <c r="K1575" s="242">
        <v>44197</v>
      </c>
      <c r="L1575" s="7" t="s">
        <v>8362</v>
      </c>
      <c r="M1575" s="101" t="s">
        <v>7984</v>
      </c>
      <c r="N1575" s="7" t="s">
        <v>4800</v>
      </c>
      <c r="O1575" s="57"/>
      <c r="P1575" s="162"/>
      <c r="Q1575" s="162" t="s">
        <v>16360</v>
      </c>
      <c r="R1575" s="231"/>
      <c r="S1575" s="97">
        <v>952108511000397</v>
      </c>
      <c r="T1575" s="64" t="s">
        <v>4003</v>
      </c>
    </row>
    <row r="1576" spans="1:20" s="1624" customFormat="1" ht="21.75" customHeight="1">
      <c r="A1576" s="1638">
        <v>760</v>
      </c>
      <c r="B1576" s="2668" t="s">
        <v>7133</v>
      </c>
      <c r="C1576" s="2676" t="s">
        <v>2701</v>
      </c>
      <c r="D1576" s="1654" t="s">
        <v>2883</v>
      </c>
      <c r="E1576" s="2658" t="s">
        <v>4133</v>
      </c>
      <c r="F1576" s="2661">
        <v>1</v>
      </c>
      <c r="G1576" s="2677">
        <v>54.5</v>
      </c>
      <c r="H1576" s="1834">
        <v>0</v>
      </c>
      <c r="I1576" s="2678">
        <v>0</v>
      </c>
      <c r="J1576" s="2679">
        <v>0</v>
      </c>
      <c r="K1576" s="2665">
        <v>44197</v>
      </c>
      <c r="L1576" s="2666" t="s">
        <v>8362</v>
      </c>
      <c r="M1576" s="2667" t="s">
        <v>7984</v>
      </c>
      <c r="N1576" s="2666" t="s">
        <v>4500</v>
      </c>
      <c r="O1576" s="2668"/>
      <c r="P1576" s="2680"/>
      <c r="Q1576" s="2680"/>
      <c r="R1576" s="2681"/>
      <c r="S1576" s="2682"/>
    </row>
    <row r="1577" spans="1:20" ht="21.75" customHeight="1">
      <c r="A1577" s="63">
        <v>761</v>
      </c>
      <c r="B1577" s="132" t="s">
        <v>7133</v>
      </c>
      <c r="C1577" s="93" t="s">
        <v>2680</v>
      </c>
      <c r="D1577" s="93" t="s">
        <v>3174</v>
      </c>
      <c r="E1577" s="7" t="s">
        <v>4801</v>
      </c>
      <c r="F1577" s="574">
        <v>1</v>
      </c>
      <c r="G1577" s="377">
        <v>52.8</v>
      </c>
      <c r="H1577" s="877">
        <v>22980</v>
      </c>
      <c r="I1577" s="50">
        <v>11657</v>
      </c>
      <c r="J1577" s="44">
        <v>554218</v>
      </c>
      <c r="K1577" s="242">
        <v>44197</v>
      </c>
      <c r="L1577" s="7" t="s">
        <v>8362</v>
      </c>
      <c r="M1577" s="101" t="s">
        <v>7984</v>
      </c>
      <c r="N1577" s="7" t="s">
        <v>4802</v>
      </c>
      <c r="O1577" s="57"/>
      <c r="P1577" s="162"/>
      <c r="Q1577" s="4063"/>
      <c r="R1577" s="227"/>
      <c r="S1577" s="97">
        <v>952108511000209</v>
      </c>
    </row>
    <row r="1578" spans="1:20" ht="21.75" customHeight="1">
      <c r="A1578" s="63">
        <v>762</v>
      </c>
      <c r="B1578" s="132" t="s">
        <v>7133</v>
      </c>
      <c r="C1578" s="93" t="s">
        <v>2884</v>
      </c>
      <c r="D1578" s="93" t="s">
        <v>2885</v>
      </c>
      <c r="E1578" s="298" t="s">
        <v>4133</v>
      </c>
      <c r="F1578" s="574">
        <v>1</v>
      </c>
      <c r="G1578" s="359">
        <v>49.6</v>
      </c>
      <c r="H1578" s="1255">
        <v>50441</v>
      </c>
      <c r="I1578" s="47">
        <v>42624</v>
      </c>
      <c r="J1578" s="68">
        <v>0</v>
      </c>
      <c r="K1578" s="242">
        <v>44197</v>
      </c>
      <c r="L1578" s="7" t="s">
        <v>8362</v>
      </c>
      <c r="M1578" s="101" t="s">
        <v>7984</v>
      </c>
      <c r="N1578" s="7" t="s">
        <v>4803</v>
      </c>
      <c r="O1578" s="57" t="s">
        <v>14174</v>
      </c>
      <c r="P1578" s="162"/>
      <c r="Q1578" s="162"/>
      <c r="R1578" s="231"/>
      <c r="S1578" s="97">
        <v>11226</v>
      </c>
    </row>
    <row r="1579" spans="1:20" ht="21.75" customHeight="1">
      <c r="A1579" s="63">
        <v>763</v>
      </c>
      <c r="B1579" s="132" t="s">
        <v>7133</v>
      </c>
      <c r="C1579" s="93" t="s">
        <v>2884</v>
      </c>
      <c r="D1579" s="93" t="s">
        <v>2886</v>
      </c>
      <c r="E1579" s="298" t="s">
        <v>4133</v>
      </c>
      <c r="F1579" s="574">
        <v>1</v>
      </c>
      <c r="G1579" s="379">
        <v>37.6</v>
      </c>
      <c r="H1579" s="797">
        <v>59061</v>
      </c>
      <c r="I1579" s="47">
        <v>54538</v>
      </c>
      <c r="J1579" s="68">
        <v>0</v>
      </c>
      <c r="K1579" s="242">
        <v>44197</v>
      </c>
      <c r="L1579" s="7" t="s">
        <v>8362</v>
      </c>
      <c r="M1579" s="101" t="s">
        <v>7984</v>
      </c>
      <c r="N1579" s="7" t="s">
        <v>4804</v>
      </c>
      <c r="O1579" s="57"/>
      <c r="P1579" s="162"/>
      <c r="Q1579" s="162"/>
      <c r="R1579" s="231"/>
      <c r="S1579" s="97">
        <v>11230</v>
      </c>
    </row>
    <row r="1580" spans="1:20" ht="21.75" customHeight="1">
      <c r="A1580" s="63">
        <v>764</v>
      </c>
      <c r="B1580" s="132" t="s">
        <v>7133</v>
      </c>
      <c r="C1580" s="93" t="s">
        <v>2887</v>
      </c>
      <c r="D1580" s="93" t="s">
        <v>2888</v>
      </c>
      <c r="E1580" s="298" t="s">
        <v>4133</v>
      </c>
      <c r="F1580" s="574">
        <v>1</v>
      </c>
      <c r="G1580" s="379">
        <v>37.5</v>
      </c>
      <c r="H1580" s="797">
        <v>58904</v>
      </c>
      <c r="I1580" s="47">
        <v>54397</v>
      </c>
      <c r="J1580" s="68">
        <v>0</v>
      </c>
      <c r="K1580" s="242">
        <v>44197</v>
      </c>
      <c r="L1580" s="7" t="s">
        <v>8362</v>
      </c>
      <c r="M1580" s="101" t="s">
        <v>7984</v>
      </c>
      <c r="N1580" s="7" t="s">
        <v>4805</v>
      </c>
      <c r="O1580" s="57" t="s">
        <v>12882</v>
      </c>
      <c r="P1580" s="162"/>
      <c r="Q1580" s="162"/>
      <c r="R1580" s="231"/>
      <c r="S1580" s="97">
        <v>11238</v>
      </c>
      <c r="T1580" s="6">
        <f>SUM(G1522:G1574)</f>
        <v>3483.2999999999997</v>
      </c>
    </row>
    <row r="1581" spans="1:20" ht="21.75" customHeight="1">
      <c r="A1581" s="63">
        <v>765</v>
      </c>
      <c r="B1581" s="132" t="s">
        <v>7133</v>
      </c>
      <c r="C1581" s="93" t="s">
        <v>2884</v>
      </c>
      <c r="D1581" s="93" t="s">
        <v>2889</v>
      </c>
      <c r="E1581" s="298" t="s">
        <v>4133</v>
      </c>
      <c r="F1581" s="574">
        <v>1</v>
      </c>
      <c r="G1581" s="379">
        <v>36.9</v>
      </c>
      <c r="H1581" s="797">
        <v>54282</v>
      </c>
      <c r="I1581" s="47">
        <v>46845</v>
      </c>
      <c r="J1581" s="68">
        <v>0</v>
      </c>
      <c r="K1581" s="242">
        <v>44197</v>
      </c>
      <c r="L1581" s="7" t="s">
        <v>8362</v>
      </c>
      <c r="M1581" s="101" t="s">
        <v>7984</v>
      </c>
      <c r="N1581" s="7" t="s">
        <v>4806</v>
      </c>
      <c r="O1581" s="57"/>
      <c r="P1581" s="162"/>
      <c r="Q1581" s="162"/>
      <c r="R1581" s="231"/>
      <c r="S1581" s="97">
        <v>11239</v>
      </c>
    </row>
    <row r="1582" spans="1:20" ht="21.75" customHeight="1">
      <c r="A1582" s="63">
        <v>766</v>
      </c>
      <c r="B1582" s="132" t="s">
        <v>7133</v>
      </c>
      <c r="C1582" s="93" t="s">
        <v>2887</v>
      </c>
      <c r="D1582" s="93" t="s">
        <v>2890</v>
      </c>
      <c r="E1582" s="298" t="s">
        <v>4133</v>
      </c>
      <c r="F1582" s="574">
        <v>1</v>
      </c>
      <c r="G1582" s="379">
        <v>37.700000000000003</v>
      </c>
      <c r="H1582" s="797">
        <v>55475</v>
      </c>
      <c r="I1582" s="47">
        <v>48761</v>
      </c>
      <c r="J1582" s="68">
        <v>0</v>
      </c>
      <c r="K1582" s="242">
        <v>44197</v>
      </c>
      <c r="L1582" s="7" t="s">
        <v>8362</v>
      </c>
      <c r="M1582" s="101" t="s">
        <v>7984</v>
      </c>
      <c r="N1582" s="7" t="s">
        <v>4807</v>
      </c>
      <c r="O1582" s="57" t="s">
        <v>13736</v>
      </c>
      <c r="P1582" s="162"/>
      <c r="Q1582" s="162"/>
      <c r="R1582" s="231"/>
      <c r="S1582" s="97">
        <v>11240</v>
      </c>
    </row>
    <row r="1583" spans="1:20" ht="21.75" customHeight="1">
      <c r="A1583" s="63">
        <v>767</v>
      </c>
      <c r="B1583" s="132" t="s">
        <v>7133</v>
      </c>
      <c r="C1583" s="93" t="s">
        <v>2887</v>
      </c>
      <c r="D1583" s="93" t="s">
        <v>2891</v>
      </c>
      <c r="E1583" s="7" t="s">
        <v>4808</v>
      </c>
      <c r="F1583" s="574">
        <v>1</v>
      </c>
      <c r="G1583" s="379">
        <v>60.8</v>
      </c>
      <c r="H1583" s="797">
        <v>111583</v>
      </c>
      <c r="I1583" s="47">
        <v>52937</v>
      </c>
      <c r="J1583" s="44">
        <v>344878.9</v>
      </c>
      <c r="K1583" s="242">
        <v>44197</v>
      </c>
      <c r="L1583" s="7" t="s">
        <v>8362</v>
      </c>
      <c r="M1583" s="101" t="s">
        <v>7984</v>
      </c>
      <c r="N1583" s="7" t="s">
        <v>7025</v>
      </c>
      <c r="O1583" s="57"/>
      <c r="P1583" s="162"/>
      <c r="Q1583" s="4063"/>
      <c r="R1583" s="231"/>
      <c r="S1583" s="97">
        <v>11241</v>
      </c>
    </row>
    <row r="1584" spans="1:20" ht="21.75" customHeight="1">
      <c r="A1584" s="63">
        <v>768</v>
      </c>
      <c r="B1584" s="132" t="s">
        <v>7133</v>
      </c>
      <c r="C1584" s="93" t="s">
        <v>5611</v>
      </c>
      <c r="D1584" s="93" t="s">
        <v>5612</v>
      </c>
      <c r="E1584" s="298" t="s">
        <v>4133</v>
      </c>
      <c r="F1584" s="574">
        <v>1</v>
      </c>
      <c r="G1584" s="379">
        <v>36.9</v>
      </c>
      <c r="H1584" s="797">
        <v>49835</v>
      </c>
      <c r="I1584" s="47">
        <v>37637</v>
      </c>
      <c r="J1584" s="68">
        <v>0</v>
      </c>
      <c r="K1584" s="242">
        <v>44197</v>
      </c>
      <c r="L1584" s="7" t="s">
        <v>8362</v>
      </c>
      <c r="M1584" s="101" t="s">
        <v>7984</v>
      </c>
      <c r="N1584" s="7" t="s">
        <v>4809</v>
      </c>
      <c r="O1584" s="57"/>
      <c r="P1584" s="162"/>
      <c r="Q1584" s="162"/>
      <c r="R1584" s="231"/>
      <c r="S1584" s="108">
        <v>11243</v>
      </c>
    </row>
    <row r="1585" spans="1:19" ht="41.25" customHeight="1">
      <c r="A1585" s="63">
        <v>769</v>
      </c>
      <c r="B1585" s="132" t="s">
        <v>7133</v>
      </c>
      <c r="C1585" s="93" t="s">
        <v>2887</v>
      </c>
      <c r="D1585" s="93" t="s">
        <v>2892</v>
      </c>
      <c r="E1585" s="7" t="s">
        <v>4810</v>
      </c>
      <c r="F1585" s="574">
        <v>1</v>
      </c>
      <c r="G1585" s="379">
        <v>35.5</v>
      </c>
      <c r="H1585" s="797">
        <v>50345</v>
      </c>
      <c r="I1585" s="47">
        <v>45975</v>
      </c>
      <c r="J1585" s="44">
        <v>935496.05</v>
      </c>
      <c r="K1585" s="242">
        <v>44197</v>
      </c>
      <c r="L1585" s="7" t="s">
        <v>8362</v>
      </c>
      <c r="M1585" s="101" t="s">
        <v>7984</v>
      </c>
      <c r="N1585" s="7" t="s">
        <v>4811</v>
      </c>
      <c r="O1585" s="57" t="s">
        <v>8886</v>
      </c>
      <c r="P1585" s="162"/>
      <c r="Q1585" s="162" t="s">
        <v>15736</v>
      </c>
      <c r="R1585" s="231"/>
      <c r="S1585" s="97">
        <v>11244</v>
      </c>
    </row>
    <row r="1586" spans="1:19" ht="21.75" customHeight="1">
      <c r="A1586" s="63">
        <v>770</v>
      </c>
      <c r="B1586" s="132" t="s">
        <v>7133</v>
      </c>
      <c r="C1586" s="93" t="s">
        <v>2884</v>
      </c>
      <c r="D1586" s="93" t="s">
        <v>2893</v>
      </c>
      <c r="E1586" s="7" t="s">
        <v>4812</v>
      </c>
      <c r="F1586" s="574">
        <v>1</v>
      </c>
      <c r="G1586" s="379">
        <v>65.5</v>
      </c>
      <c r="H1586" s="797">
        <v>59100</v>
      </c>
      <c r="I1586" s="47">
        <v>59100</v>
      </c>
      <c r="J1586" s="44">
        <v>281575.53999999998</v>
      </c>
      <c r="K1586" s="242">
        <v>44197</v>
      </c>
      <c r="L1586" s="7" t="s">
        <v>8362</v>
      </c>
      <c r="M1586" s="101" t="s">
        <v>7984</v>
      </c>
      <c r="N1586" s="7" t="s">
        <v>4805</v>
      </c>
      <c r="O1586" s="57"/>
      <c r="P1586" s="162"/>
      <c r="Q1586" s="4063"/>
      <c r="R1586" s="231"/>
      <c r="S1586" s="97">
        <v>11258</v>
      </c>
    </row>
    <row r="1587" spans="1:19" ht="21.75" customHeight="1">
      <c r="A1587" s="63">
        <v>771</v>
      </c>
      <c r="B1587" s="132" t="s">
        <v>7133</v>
      </c>
      <c r="C1587" s="93" t="s">
        <v>2884</v>
      </c>
      <c r="D1587" s="93" t="s">
        <v>2894</v>
      </c>
      <c r="E1587" s="298" t="s">
        <v>4133</v>
      </c>
      <c r="F1587" s="574">
        <v>1</v>
      </c>
      <c r="G1587" s="379">
        <v>38.700000000000003</v>
      </c>
      <c r="H1587" s="797">
        <v>57200</v>
      </c>
      <c r="I1587" s="47">
        <v>51661</v>
      </c>
      <c r="J1587" s="68">
        <v>0</v>
      </c>
      <c r="K1587" s="242">
        <v>44197</v>
      </c>
      <c r="L1587" s="7" t="s">
        <v>8362</v>
      </c>
      <c r="M1587" s="101" t="s">
        <v>7984</v>
      </c>
      <c r="N1587" s="7" t="s">
        <v>4813</v>
      </c>
      <c r="O1587" s="57"/>
      <c r="P1587" s="162"/>
      <c r="Q1587" s="162"/>
      <c r="R1587" s="231"/>
      <c r="S1587" s="97">
        <v>11263</v>
      </c>
    </row>
    <row r="1588" spans="1:19" ht="41.25" customHeight="1">
      <c r="A1588" s="63">
        <v>772</v>
      </c>
      <c r="B1588" s="132" t="s">
        <v>7133</v>
      </c>
      <c r="C1588" s="93" t="s">
        <v>2887</v>
      </c>
      <c r="D1588" s="93" t="s">
        <v>2895</v>
      </c>
      <c r="E1588" s="7" t="s">
        <v>4814</v>
      </c>
      <c r="F1588" s="574">
        <v>1</v>
      </c>
      <c r="G1588" s="377">
        <v>48.7</v>
      </c>
      <c r="H1588" s="797">
        <v>72000</v>
      </c>
      <c r="I1588" s="47">
        <v>65086</v>
      </c>
      <c r="J1588" s="44">
        <v>441039.69</v>
      </c>
      <c r="K1588" s="242">
        <v>44197</v>
      </c>
      <c r="L1588" s="7" t="s">
        <v>8362</v>
      </c>
      <c r="M1588" s="101" t="s">
        <v>7984</v>
      </c>
      <c r="N1588" s="7" t="s">
        <v>4815</v>
      </c>
      <c r="O1588" s="57"/>
      <c r="P1588" s="162"/>
      <c r="Q1588" s="162" t="s">
        <v>15737</v>
      </c>
      <c r="R1588" s="231"/>
      <c r="S1588" s="97">
        <v>11266</v>
      </c>
    </row>
    <row r="1589" spans="1:19" ht="21.75" customHeight="1">
      <c r="A1589" s="63">
        <v>773</v>
      </c>
      <c r="B1589" s="132" t="s">
        <v>7133</v>
      </c>
      <c r="C1589" s="93" t="s">
        <v>2884</v>
      </c>
      <c r="D1589" s="93" t="s">
        <v>2896</v>
      </c>
      <c r="E1589" s="298" t="s">
        <v>4133</v>
      </c>
      <c r="F1589" s="574">
        <v>1</v>
      </c>
      <c r="G1589" s="379">
        <v>31</v>
      </c>
      <c r="H1589" s="797">
        <v>56200</v>
      </c>
      <c r="I1589" s="47">
        <v>50748</v>
      </c>
      <c r="J1589" s="68">
        <v>0</v>
      </c>
      <c r="K1589" s="242">
        <v>44197</v>
      </c>
      <c r="L1589" s="7" t="s">
        <v>8362</v>
      </c>
      <c r="M1589" s="101" t="s">
        <v>7984</v>
      </c>
      <c r="N1589" s="7" t="s">
        <v>4816</v>
      </c>
      <c r="O1589" s="57"/>
      <c r="P1589" s="162"/>
      <c r="Q1589" s="162"/>
      <c r="R1589" s="231"/>
      <c r="S1589" s="97">
        <v>11271</v>
      </c>
    </row>
    <row r="1590" spans="1:19" ht="21.75" customHeight="1">
      <c r="A1590" s="63">
        <v>774</v>
      </c>
      <c r="B1590" s="132" t="s">
        <v>7133</v>
      </c>
      <c r="C1590" s="93" t="s">
        <v>2884</v>
      </c>
      <c r="D1590" s="93" t="s">
        <v>2897</v>
      </c>
      <c r="E1590" s="298" t="s">
        <v>4133</v>
      </c>
      <c r="F1590" s="574">
        <v>1</v>
      </c>
      <c r="G1590" s="379">
        <v>39.200000000000003</v>
      </c>
      <c r="H1590" s="797">
        <v>77071</v>
      </c>
      <c r="I1590" s="47">
        <v>56435</v>
      </c>
      <c r="J1590" s="68">
        <v>0</v>
      </c>
      <c r="K1590" s="242">
        <v>44197</v>
      </c>
      <c r="L1590" s="7" t="s">
        <v>8362</v>
      </c>
      <c r="M1590" s="101" t="s">
        <v>7984</v>
      </c>
      <c r="N1590" s="7" t="s">
        <v>4805</v>
      </c>
      <c r="O1590" s="57"/>
      <c r="P1590" s="162"/>
      <c r="Q1590" s="162"/>
      <c r="R1590" s="231"/>
      <c r="S1590" s="97">
        <v>11275</v>
      </c>
    </row>
    <row r="1591" spans="1:19" ht="21.75" customHeight="1">
      <c r="A1591" s="63">
        <v>775</v>
      </c>
      <c r="B1591" s="132" t="s">
        <v>7133</v>
      </c>
      <c r="C1591" s="93" t="s">
        <v>2887</v>
      </c>
      <c r="D1591" s="93" t="s">
        <v>2898</v>
      </c>
      <c r="E1591" s="298" t="s">
        <v>4133</v>
      </c>
      <c r="F1591" s="574">
        <v>1</v>
      </c>
      <c r="G1591" s="379">
        <v>39.1</v>
      </c>
      <c r="H1591" s="797">
        <v>76875</v>
      </c>
      <c r="I1591" s="47">
        <v>56295</v>
      </c>
      <c r="J1591" s="68">
        <v>0</v>
      </c>
      <c r="K1591" s="242">
        <v>44197</v>
      </c>
      <c r="L1591" s="7" t="s">
        <v>8362</v>
      </c>
      <c r="M1591" s="101" t="s">
        <v>7984</v>
      </c>
      <c r="N1591" s="7" t="s">
        <v>4817</v>
      </c>
      <c r="O1591" s="57"/>
      <c r="P1591" s="162"/>
      <c r="Q1591" s="162"/>
      <c r="R1591" s="231"/>
      <c r="S1591" s="97">
        <v>11277</v>
      </c>
    </row>
    <row r="1592" spans="1:19" ht="43.5" customHeight="1">
      <c r="A1592" s="63">
        <v>776</v>
      </c>
      <c r="B1592" s="132" t="s">
        <v>7133</v>
      </c>
      <c r="C1592" s="93" t="s">
        <v>2884</v>
      </c>
      <c r="D1592" s="93" t="s">
        <v>2899</v>
      </c>
      <c r="E1592" s="7" t="s">
        <v>4818</v>
      </c>
      <c r="F1592" s="574">
        <v>1</v>
      </c>
      <c r="G1592" s="379">
        <v>60.8</v>
      </c>
      <c r="H1592" s="797">
        <v>82761</v>
      </c>
      <c r="I1592" s="47">
        <v>40417</v>
      </c>
      <c r="J1592" s="44">
        <v>509459.52</v>
      </c>
      <c r="K1592" s="242">
        <v>44197</v>
      </c>
      <c r="L1592" s="7" t="s">
        <v>8362</v>
      </c>
      <c r="M1592" s="101" t="s">
        <v>7984</v>
      </c>
      <c r="N1592" s="7" t="s">
        <v>14172</v>
      </c>
      <c r="O1592" s="57" t="s">
        <v>15291</v>
      </c>
      <c r="P1592" s="162"/>
      <c r="Q1592" s="162" t="s">
        <v>15738</v>
      </c>
      <c r="R1592" s="231"/>
      <c r="S1592" s="97">
        <v>11278</v>
      </c>
    </row>
    <row r="1593" spans="1:19" ht="21.75" customHeight="1">
      <c r="A1593" s="63">
        <v>777</v>
      </c>
      <c r="B1593" s="132" t="s">
        <v>7133</v>
      </c>
      <c r="C1593" s="93" t="s">
        <v>2887</v>
      </c>
      <c r="D1593" s="93" t="s">
        <v>2900</v>
      </c>
      <c r="E1593" s="298" t="s">
        <v>4133</v>
      </c>
      <c r="F1593" s="574">
        <v>1</v>
      </c>
      <c r="G1593" s="379">
        <v>42.4</v>
      </c>
      <c r="H1593" s="797">
        <v>34979</v>
      </c>
      <c r="I1593" s="47">
        <v>34979</v>
      </c>
      <c r="J1593" s="68">
        <v>0</v>
      </c>
      <c r="K1593" s="242">
        <v>44197</v>
      </c>
      <c r="L1593" s="7" t="s">
        <v>8362</v>
      </c>
      <c r="M1593" s="101" t="s">
        <v>7984</v>
      </c>
      <c r="N1593" s="7" t="s">
        <v>4819</v>
      </c>
      <c r="O1593" s="57"/>
      <c r="P1593" s="162"/>
      <c r="Q1593" s="162"/>
      <c r="R1593" s="231"/>
      <c r="S1593" s="97">
        <v>11279</v>
      </c>
    </row>
    <row r="1594" spans="1:19" ht="21.75" customHeight="1">
      <c r="A1594" s="63">
        <v>778</v>
      </c>
      <c r="B1594" s="132" t="s">
        <v>7133</v>
      </c>
      <c r="C1594" s="93" t="s">
        <v>2887</v>
      </c>
      <c r="D1594" s="93" t="s">
        <v>2901</v>
      </c>
      <c r="E1594" s="298" t="s">
        <v>4133</v>
      </c>
      <c r="F1594" s="574">
        <v>1</v>
      </c>
      <c r="G1594" s="379">
        <v>44.7</v>
      </c>
      <c r="H1594" s="797">
        <v>74599</v>
      </c>
      <c r="I1594" s="47">
        <v>51164</v>
      </c>
      <c r="J1594" s="68">
        <v>0</v>
      </c>
      <c r="K1594" s="242">
        <v>44197</v>
      </c>
      <c r="L1594" s="7" t="s">
        <v>8362</v>
      </c>
      <c r="M1594" s="101" t="s">
        <v>7984</v>
      </c>
      <c r="N1594" s="7" t="s">
        <v>4820</v>
      </c>
      <c r="O1594" s="57"/>
      <c r="P1594" s="162"/>
      <c r="Q1594" s="162"/>
      <c r="R1594" s="231"/>
      <c r="S1594" s="108">
        <v>11281</v>
      </c>
    </row>
    <row r="1595" spans="1:19" ht="21.75" customHeight="1">
      <c r="A1595" s="63">
        <v>779</v>
      </c>
      <c r="B1595" s="132" t="s">
        <v>7133</v>
      </c>
      <c r="C1595" s="93" t="s">
        <v>2884</v>
      </c>
      <c r="D1595" s="93" t="s">
        <v>2902</v>
      </c>
      <c r="E1595" s="298" t="s">
        <v>4133</v>
      </c>
      <c r="F1595" s="574">
        <v>1</v>
      </c>
      <c r="G1595" s="379">
        <v>40.700000000000003</v>
      </c>
      <c r="H1595" s="797">
        <v>55525</v>
      </c>
      <c r="I1595" s="47">
        <v>43801</v>
      </c>
      <c r="J1595" s="68">
        <v>0</v>
      </c>
      <c r="K1595" s="242">
        <v>44197</v>
      </c>
      <c r="L1595" s="7" t="s">
        <v>8362</v>
      </c>
      <c r="M1595" s="101" t="s">
        <v>7984</v>
      </c>
      <c r="N1595" s="7" t="s">
        <v>4821</v>
      </c>
      <c r="O1595" s="57"/>
      <c r="P1595" s="162"/>
      <c r="Q1595" s="162"/>
      <c r="R1595" s="231"/>
      <c r="S1595" s="97">
        <v>11282</v>
      </c>
    </row>
    <row r="1596" spans="1:19" ht="21.75" customHeight="1">
      <c r="A1596" s="63">
        <v>780</v>
      </c>
      <c r="B1596" s="132" t="s">
        <v>7133</v>
      </c>
      <c r="C1596" s="93" t="s">
        <v>2887</v>
      </c>
      <c r="D1596" s="93" t="s">
        <v>2903</v>
      </c>
      <c r="E1596" s="298" t="s">
        <v>4133</v>
      </c>
      <c r="F1596" s="574">
        <v>1</v>
      </c>
      <c r="G1596" s="379">
        <v>40.6</v>
      </c>
      <c r="H1596" s="797">
        <v>55389</v>
      </c>
      <c r="I1596" s="47">
        <v>43697</v>
      </c>
      <c r="J1596" s="68">
        <v>0</v>
      </c>
      <c r="K1596" s="242">
        <v>44197</v>
      </c>
      <c r="L1596" s="7" t="s">
        <v>8362</v>
      </c>
      <c r="M1596" s="101" t="s">
        <v>7984</v>
      </c>
      <c r="N1596" s="7" t="s">
        <v>4822</v>
      </c>
      <c r="O1596" s="57"/>
      <c r="P1596" s="162"/>
      <c r="Q1596" s="162"/>
      <c r="R1596" s="231"/>
      <c r="S1596" s="97">
        <v>11283</v>
      </c>
    </row>
    <row r="1597" spans="1:19" ht="21.75" customHeight="1">
      <c r="A1597" s="63">
        <v>781</v>
      </c>
      <c r="B1597" s="132" t="s">
        <v>7133</v>
      </c>
      <c r="C1597" s="93" t="s">
        <v>2884</v>
      </c>
      <c r="D1597" s="93" t="s">
        <v>2904</v>
      </c>
      <c r="E1597" s="298" t="s">
        <v>4133</v>
      </c>
      <c r="F1597" s="574">
        <v>1</v>
      </c>
      <c r="G1597" s="379">
        <v>43.2</v>
      </c>
      <c r="H1597" s="797">
        <v>39131</v>
      </c>
      <c r="I1597" s="47">
        <v>36792</v>
      </c>
      <c r="J1597" s="68">
        <v>0</v>
      </c>
      <c r="K1597" s="242">
        <v>44197</v>
      </c>
      <c r="L1597" s="7" t="s">
        <v>8362</v>
      </c>
      <c r="M1597" s="101" t="s">
        <v>7984</v>
      </c>
      <c r="N1597" s="7" t="s">
        <v>4823</v>
      </c>
      <c r="O1597" s="57"/>
      <c r="P1597" s="162"/>
      <c r="Q1597" s="162"/>
      <c r="R1597" s="231"/>
      <c r="S1597" s="97">
        <v>11284</v>
      </c>
    </row>
    <row r="1598" spans="1:19" s="4330" customFormat="1" ht="21.75" customHeight="1">
      <c r="A1598" s="4315">
        <v>782</v>
      </c>
      <c r="B1598" s="4316" t="s">
        <v>7133</v>
      </c>
      <c r="C1598" s="4317" t="s">
        <v>2887</v>
      </c>
      <c r="D1598" s="4317" t="s">
        <v>2905</v>
      </c>
      <c r="E1598" s="4318" t="s">
        <v>4133</v>
      </c>
      <c r="F1598" s="4319">
        <v>1</v>
      </c>
      <c r="G1598" s="4320">
        <v>40.5</v>
      </c>
      <c r="H1598" s="4321">
        <v>68658</v>
      </c>
      <c r="I1598" s="4322">
        <v>56838</v>
      </c>
      <c r="J1598" s="4323">
        <v>0</v>
      </c>
      <c r="K1598" s="4324">
        <v>44197</v>
      </c>
      <c r="L1598" s="4326" t="s">
        <v>8362</v>
      </c>
      <c r="M1598" s="4325" t="s">
        <v>7984</v>
      </c>
      <c r="N1598" s="4326" t="s">
        <v>4824</v>
      </c>
      <c r="O1598" s="4316" t="s">
        <v>16358</v>
      </c>
      <c r="P1598" s="4327"/>
      <c r="Q1598" s="4327"/>
      <c r="R1598" s="4328"/>
      <c r="S1598" s="4329">
        <v>11285</v>
      </c>
    </row>
    <row r="1599" spans="1:19" ht="21.75" customHeight="1">
      <c r="A1599" s="63">
        <v>783</v>
      </c>
      <c r="B1599" s="132" t="s">
        <v>7133</v>
      </c>
      <c r="C1599" s="93" t="s">
        <v>2887</v>
      </c>
      <c r="D1599" s="93" t="s">
        <v>2906</v>
      </c>
      <c r="E1599" s="298" t="s">
        <v>4133</v>
      </c>
      <c r="F1599" s="574">
        <v>1</v>
      </c>
      <c r="G1599" s="379">
        <v>37.799999999999997</v>
      </c>
      <c r="H1599" s="797">
        <v>49500</v>
      </c>
      <c r="I1599" s="47">
        <v>42492</v>
      </c>
      <c r="J1599" s="68">
        <v>0</v>
      </c>
      <c r="K1599" s="242">
        <v>44197</v>
      </c>
      <c r="L1599" s="7" t="s">
        <v>8362</v>
      </c>
      <c r="M1599" s="101" t="s">
        <v>7984</v>
      </c>
      <c r="N1599" s="7" t="s">
        <v>4825</v>
      </c>
      <c r="O1599" s="57"/>
      <c r="P1599" s="162"/>
      <c r="Q1599" s="162"/>
      <c r="R1599" s="231"/>
      <c r="S1599" s="97">
        <v>11286</v>
      </c>
    </row>
    <row r="1600" spans="1:19" ht="21.75" customHeight="1">
      <c r="A1600" s="63">
        <v>784</v>
      </c>
      <c r="B1600" s="132" t="s">
        <v>7133</v>
      </c>
      <c r="C1600" s="93" t="s">
        <v>2887</v>
      </c>
      <c r="D1600" s="93" t="s">
        <v>2907</v>
      </c>
      <c r="E1600" s="298" t="s">
        <v>4133</v>
      </c>
      <c r="F1600" s="574">
        <v>1</v>
      </c>
      <c r="G1600" s="379">
        <v>38.799999999999997</v>
      </c>
      <c r="H1600" s="797">
        <v>50800</v>
      </c>
      <c r="I1600" s="47">
        <v>43618</v>
      </c>
      <c r="J1600" s="68">
        <v>0</v>
      </c>
      <c r="K1600" s="242">
        <v>44197</v>
      </c>
      <c r="L1600" s="7" t="s">
        <v>8362</v>
      </c>
      <c r="M1600" s="101" t="s">
        <v>7984</v>
      </c>
      <c r="N1600" s="7" t="s">
        <v>4826</v>
      </c>
      <c r="O1600" s="57"/>
      <c r="P1600" s="162"/>
      <c r="Q1600" s="162"/>
      <c r="R1600" s="231"/>
      <c r="S1600" s="97">
        <v>11288</v>
      </c>
    </row>
    <row r="1601" spans="1:19" ht="21.75" customHeight="1">
      <c r="A1601" s="63">
        <v>785</v>
      </c>
      <c r="B1601" s="132" t="s">
        <v>7133</v>
      </c>
      <c r="C1601" s="93" t="s">
        <v>2887</v>
      </c>
      <c r="D1601" s="93" t="s">
        <v>2908</v>
      </c>
      <c r="E1601" s="298" t="s">
        <v>4133</v>
      </c>
      <c r="F1601" s="574">
        <v>1</v>
      </c>
      <c r="G1601" s="379">
        <v>40.1</v>
      </c>
      <c r="H1601" s="797">
        <v>53345</v>
      </c>
      <c r="I1601" s="47">
        <v>45814</v>
      </c>
      <c r="J1601" s="68">
        <v>0</v>
      </c>
      <c r="K1601" s="242">
        <v>44197</v>
      </c>
      <c r="L1601" s="7" t="s">
        <v>8362</v>
      </c>
      <c r="M1601" s="101" t="s">
        <v>7984</v>
      </c>
      <c r="N1601" s="7" t="s">
        <v>4827</v>
      </c>
      <c r="O1601" s="57"/>
      <c r="P1601" s="162"/>
      <c r="Q1601" s="162"/>
      <c r="R1601" s="231"/>
      <c r="S1601" s="97">
        <v>11289</v>
      </c>
    </row>
    <row r="1602" spans="1:19" ht="21.75" customHeight="1">
      <c r="A1602" s="63">
        <v>786</v>
      </c>
      <c r="B1602" s="132" t="s">
        <v>7133</v>
      </c>
      <c r="C1602" s="93" t="s">
        <v>2884</v>
      </c>
      <c r="D1602" s="93" t="s">
        <v>2909</v>
      </c>
      <c r="E1602" s="298" t="s">
        <v>4133</v>
      </c>
      <c r="F1602" s="574">
        <v>1</v>
      </c>
      <c r="G1602" s="379">
        <v>41.6</v>
      </c>
      <c r="H1602" s="797">
        <v>50638</v>
      </c>
      <c r="I1602" s="47">
        <v>50638</v>
      </c>
      <c r="J1602" s="68">
        <v>0</v>
      </c>
      <c r="K1602" s="242">
        <v>44197</v>
      </c>
      <c r="L1602" s="7" t="s">
        <v>8362</v>
      </c>
      <c r="M1602" s="101" t="s">
        <v>7984</v>
      </c>
      <c r="N1602" s="7" t="s">
        <v>4828</v>
      </c>
      <c r="O1602" s="57"/>
      <c r="P1602" s="162"/>
      <c r="Q1602" s="162"/>
      <c r="R1602" s="231"/>
      <c r="S1602" s="97">
        <v>11290</v>
      </c>
    </row>
    <row r="1603" spans="1:19" ht="21.75" customHeight="1">
      <c r="A1603" s="63">
        <v>787</v>
      </c>
      <c r="B1603" s="132" t="s">
        <v>7133</v>
      </c>
      <c r="C1603" s="93" t="s">
        <v>2887</v>
      </c>
      <c r="D1603" s="93" t="s">
        <v>2910</v>
      </c>
      <c r="E1603" s="298" t="s">
        <v>4133</v>
      </c>
      <c r="F1603" s="574">
        <v>1</v>
      </c>
      <c r="G1603" s="379">
        <v>42</v>
      </c>
      <c r="H1603" s="797">
        <v>53465</v>
      </c>
      <c r="I1603" s="47">
        <v>53465</v>
      </c>
      <c r="J1603" s="68">
        <v>0</v>
      </c>
      <c r="K1603" s="242">
        <v>44197</v>
      </c>
      <c r="L1603" s="7" t="s">
        <v>8362</v>
      </c>
      <c r="M1603" s="101" t="s">
        <v>7984</v>
      </c>
      <c r="N1603" s="7" t="s">
        <v>4829</v>
      </c>
      <c r="O1603" s="57"/>
      <c r="P1603" s="162"/>
      <c r="Q1603" s="162"/>
      <c r="R1603" s="231"/>
      <c r="S1603" s="97">
        <v>11291</v>
      </c>
    </row>
    <row r="1604" spans="1:19" ht="21.75" customHeight="1">
      <c r="A1604" s="63">
        <v>788</v>
      </c>
      <c r="B1604" s="132" t="s">
        <v>7133</v>
      </c>
      <c r="C1604" s="93" t="s">
        <v>2884</v>
      </c>
      <c r="D1604" s="93" t="s">
        <v>2911</v>
      </c>
      <c r="E1604" s="298" t="s">
        <v>4133</v>
      </c>
      <c r="F1604" s="574">
        <v>1</v>
      </c>
      <c r="G1604" s="379">
        <v>60.8</v>
      </c>
      <c r="H1604" s="797">
        <v>114947</v>
      </c>
      <c r="I1604" s="47">
        <v>64338</v>
      </c>
      <c r="J1604" s="68">
        <v>0</v>
      </c>
      <c r="K1604" s="242">
        <v>44197</v>
      </c>
      <c r="L1604" s="7" t="s">
        <v>8362</v>
      </c>
      <c r="M1604" s="101" t="s">
        <v>7984</v>
      </c>
      <c r="N1604" s="7" t="s">
        <v>4830</v>
      </c>
      <c r="O1604" s="57"/>
      <c r="P1604" s="162"/>
      <c r="Q1604" s="162"/>
      <c r="R1604" s="231"/>
      <c r="S1604" s="97">
        <v>11293</v>
      </c>
    </row>
    <row r="1605" spans="1:19" ht="21.75" customHeight="1">
      <c r="A1605" s="63">
        <v>789</v>
      </c>
      <c r="B1605" s="132" t="s">
        <v>7133</v>
      </c>
      <c r="C1605" s="93" t="s">
        <v>2884</v>
      </c>
      <c r="D1605" s="93" t="s">
        <v>2912</v>
      </c>
      <c r="E1605" s="298" t="s">
        <v>4133</v>
      </c>
      <c r="F1605" s="574">
        <v>1</v>
      </c>
      <c r="G1605" s="379">
        <v>40.1</v>
      </c>
      <c r="H1605" s="797">
        <v>58982</v>
      </c>
      <c r="I1605" s="47">
        <v>58982</v>
      </c>
      <c r="J1605" s="68">
        <v>0</v>
      </c>
      <c r="K1605" s="242">
        <v>44197</v>
      </c>
      <c r="L1605" s="7" t="s">
        <v>8362</v>
      </c>
      <c r="M1605" s="101" t="s">
        <v>7984</v>
      </c>
      <c r="N1605" s="7" t="s">
        <v>9001</v>
      </c>
      <c r="O1605" s="57"/>
      <c r="P1605" s="162"/>
      <c r="Q1605" s="162"/>
      <c r="R1605" s="231"/>
      <c r="S1605" s="97">
        <v>11294</v>
      </c>
    </row>
    <row r="1606" spans="1:19" ht="45" customHeight="1">
      <c r="A1606" s="63">
        <v>790</v>
      </c>
      <c r="B1606" s="132" t="s">
        <v>7133</v>
      </c>
      <c r="C1606" s="93" t="s">
        <v>2884</v>
      </c>
      <c r="D1606" s="93" t="s">
        <v>2913</v>
      </c>
      <c r="E1606" s="7" t="s">
        <v>4831</v>
      </c>
      <c r="F1606" s="574">
        <v>1</v>
      </c>
      <c r="G1606" s="379">
        <v>36.799999999999997</v>
      </c>
      <c r="H1606" s="797">
        <v>58983</v>
      </c>
      <c r="I1606" s="47">
        <v>58983</v>
      </c>
      <c r="J1606" s="44">
        <v>374528.13</v>
      </c>
      <c r="K1606" s="242">
        <v>44197</v>
      </c>
      <c r="L1606" s="7" t="s">
        <v>8362</v>
      </c>
      <c r="M1606" s="101" t="s">
        <v>7984</v>
      </c>
      <c r="N1606" s="7" t="s">
        <v>12881</v>
      </c>
      <c r="O1606" s="57"/>
      <c r="P1606" s="162"/>
      <c r="Q1606" s="162" t="s">
        <v>16289</v>
      </c>
      <c r="R1606" s="231"/>
      <c r="S1606" s="97">
        <v>11296</v>
      </c>
    </row>
    <row r="1607" spans="1:19" ht="21.75" customHeight="1">
      <c r="A1607" s="63">
        <v>791</v>
      </c>
      <c r="B1607" s="132" t="s">
        <v>7133</v>
      </c>
      <c r="C1607" s="93" t="s">
        <v>2887</v>
      </c>
      <c r="D1607" s="93" t="s">
        <v>2914</v>
      </c>
      <c r="E1607" s="298" t="s">
        <v>4133</v>
      </c>
      <c r="F1607" s="574">
        <v>1</v>
      </c>
      <c r="G1607" s="379">
        <v>39</v>
      </c>
      <c r="H1607" s="797">
        <v>58982</v>
      </c>
      <c r="I1607" s="47">
        <v>47030</v>
      </c>
      <c r="J1607" s="68">
        <v>0</v>
      </c>
      <c r="K1607" s="242">
        <v>44197</v>
      </c>
      <c r="L1607" s="7" t="s">
        <v>8362</v>
      </c>
      <c r="M1607" s="101" t="s">
        <v>7984</v>
      </c>
      <c r="N1607" s="7" t="s">
        <v>4832</v>
      </c>
      <c r="O1607" s="57"/>
      <c r="P1607" s="162"/>
      <c r="Q1607" s="162"/>
      <c r="R1607" s="231"/>
      <c r="S1607" s="97">
        <v>11297</v>
      </c>
    </row>
    <row r="1608" spans="1:19" ht="41.25" customHeight="1">
      <c r="A1608" s="63">
        <v>792</v>
      </c>
      <c r="B1608" s="132" t="s">
        <v>7133</v>
      </c>
      <c r="C1608" s="93" t="s">
        <v>2884</v>
      </c>
      <c r="D1608" s="93" t="s">
        <v>2915</v>
      </c>
      <c r="E1608" s="7" t="s">
        <v>4833</v>
      </c>
      <c r="F1608" s="574">
        <v>1</v>
      </c>
      <c r="G1608" s="379">
        <v>40.700000000000003</v>
      </c>
      <c r="H1608" s="797">
        <v>58983</v>
      </c>
      <c r="I1608" s="47">
        <v>58983</v>
      </c>
      <c r="J1608" s="44">
        <v>648583.69999999995</v>
      </c>
      <c r="K1608" s="242">
        <v>44197</v>
      </c>
      <c r="L1608" s="7" t="s">
        <v>8362</v>
      </c>
      <c r="M1608" s="101" t="s">
        <v>7984</v>
      </c>
      <c r="N1608" s="7" t="s">
        <v>4834</v>
      </c>
      <c r="O1608" s="57"/>
      <c r="P1608" s="162"/>
      <c r="Q1608" s="162" t="s">
        <v>15739</v>
      </c>
      <c r="R1608" s="231"/>
      <c r="S1608" s="97">
        <v>11298</v>
      </c>
    </row>
    <row r="1609" spans="1:19" ht="43.5" customHeight="1">
      <c r="A1609" s="63">
        <v>793</v>
      </c>
      <c r="B1609" s="132" t="s">
        <v>7133</v>
      </c>
      <c r="C1609" s="93" t="s">
        <v>2887</v>
      </c>
      <c r="D1609" s="93" t="s">
        <v>2916</v>
      </c>
      <c r="E1609" s="298" t="s">
        <v>8625</v>
      </c>
      <c r="F1609" s="574">
        <v>1</v>
      </c>
      <c r="G1609" s="379">
        <v>59</v>
      </c>
      <c r="H1609" s="797">
        <v>117511</v>
      </c>
      <c r="I1609" s="47">
        <v>67909</v>
      </c>
      <c r="J1609" s="68">
        <v>880809.88</v>
      </c>
      <c r="K1609" s="242">
        <v>44197</v>
      </c>
      <c r="L1609" s="7" t="s">
        <v>8362</v>
      </c>
      <c r="M1609" s="101" t="s">
        <v>7984</v>
      </c>
      <c r="N1609" s="7" t="s">
        <v>4835</v>
      </c>
      <c r="O1609" s="57" t="s">
        <v>8663</v>
      </c>
      <c r="P1609" s="162"/>
      <c r="Q1609" s="162" t="s">
        <v>15740</v>
      </c>
      <c r="R1609" s="231"/>
      <c r="S1609" s="97">
        <v>11299</v>
      </c>
    </row>
    <row r="1610" spans="1:19" ht="21.75" customHeight="1">
      <c r="A1610" s="63">
        <v>795</v>
      </c>
      <c r="B1610" s="132" t="s">
        <v>7133</v>
      </c>
      <c r="C1610" s="93" t="s">
        <v>2917</v>
      </c>
      <c r="D1610" s="93" t="s">
        <v>2918</v>
      </c>
      <c r="E1610" s="7" t="s">
        <v>4836</v>
      </c>
      <c r="F1610" s="574">
        <v>1</v>
      </c>
      <c r="G1610" s="379">
        <v>65.7</v>
      </c>
      <c r="H1610" s="797">
        <v>102500</v>
      </c>
      <c r="I1610" s="47">
        <v>29162</v>
      </c>
      <c r="J1610" s="44">
        <v>420981.06</v>
      </c>
      <c r="K1610" s="242">
        <v>44197</v>
      </c>
      <c r="L1610" s="7" t="s">
        <v>8362</v>
      </c>
      <c r="M1610" s="101" t="s">
        <v>7984</v>
      </c>
      <c r="N1610" s="7" t="s">
        <v>13191</v>
      </c>
      <c r="O1610" s="57" t="s">
        <v>16409</v>
      </c>
      <c r="P1610" s="162"/>
      <c r="Q1610" s="4063"/>
      <c r="R1610" s="231"/>
      <c r="S1610" s="97">
        <v>11301</v>
      </c>
    </row>
    <row r="1611" spans="1:19" ht="42" customHeight="1">
      <c r="A1611" s="63">
        <v>796</v>
      </c>
      <c r="B1611" s="132" t="s">
        <v>7133</v>
      </c>
      <c r="C1611" s="93" t="s">
        <v>2884</v>
      </c>
      <c r="D1611" s="93" t="s">
        <v>2919</v>
      </c>
      <c r="E1611" s="7" t="s">
        <v>4837</v>
      </c>
      <c r="F1611" s="574">
        <v>1</v>
      </c>
      <c r="G1611" s="379">
        <v>60.8</v>
      </c>
      <c r="H1611" s="797">
        <v>117511</v>
      </c>
      <c r="I1611" s="47">
        <v>67909</v>
      </c>
      <c r="J1611" s="44">
        <v>559230.42000000004</v>
      </c>
      <c r="K1611" s="242">
        <v>44197</v>
      </c>
      <c r="L1611" s="7" t="s">
        <v>8362</v>
      </c>
      <c r="M1611" s="101" t="s">
        <v>7984</v>
      </c>
      <c r="N1611" s="7" t="s">
        <v>4805</v>
      </c>
      <c r="O1611" s="57" t="s">
        <v>13304</v>
      </c>
      <c r="P1611" s="162"/>
      <c r="Q1611" s="162" t="s">
        <v>15741</v>
      </c>
      <c r="R1611" s="231"/>
      <c r="S1611" s="97">
        <v>11302</v>
      </c>
    </row>
    <row r="1612" spans="1:19" ht="21.75" customHeight="1">
      <c r="A1612" s="63">
        <v>797</v>
      </c>
      <c r="B1612" s="132" t="s">
        <v>7133</v>
      </c>
      <c r="C1612" s="93" t="s">
        <v>2884</v>
      </c>
      <c r="D1612" s="93" t="s">
        <v>2920</v>
      </c>
      <c r="E1612" s="298" t="s">
        <v>4133</v>
      </c>
      <c r="F1612" s="574">
        <v>1</v>
      </c>
      <c r="G1612" s="379">
        <v>60.8</v>
      </c>
      <c r="H1612" s="797">
        <v>159016</v>
      </c>
      <c r="I1612" s="47">
        <v>85106</v>
      </c>
      <c r="J1612" s="68">
        <v>0</v>
      </c>
      <c r="K1612" s="242">
        <v>44197</v>
      </c>
      <c r="L1612" s="7" t="s">
        <v>8362</v>
      </c>
      <c r="M1612" s="101" t="s">
        <v>7984</v>
      </c>
      <c r="N1612" s="7" t="s">
        <v>4838</v>
      </c>
      <c r="O1612" s="57"/>
      <c r="P1612" s="276"/>
      <c r="Q1612" s="276"/>
      <c r="R1612" s="231"/>
      <c r="S1612" s="97">
        <v>11303</v>
      </c>
    </row>
    <row r="1613" spans="1:19" ht="21.75" customHeight="1">
      <c r="A1613" s="63">
        <v>798</v>
      </c>
      <c r="B1613" s="132" t="s">
        <v>7133</v>
      </c>
      <c r="C1613" s="93" t="s">
        <v>2887</v>
      </c>
      <c r="D1613" s="93" t="s">
        <v>2921</v>
      </c>
      <c r="E1613" s="298" t="s">
        <v>4133</v>
      </c>
      <c r="F1613" s="574">
        <v>1</v>
      </c>
      <c r="G1613" s="379">
        <v>59.7</v>
      </c>
      <c r="H1613" s="797">
        <v>131497</v>
      </c>
      <c r="I1613" s="47">
        <v>71904</v>
      </c>
      <c r="J1613" s="68">
        <v>0</v>
      </c>
      <c r="K1613" s="242">
        <v>44197</v>
      </c>
      <c r="L1613" s="7" t="s">
        <v>8362</v>
      </c>
      <c r="M1613" s="101" t="s">
        <v>7984</v>
      </c>
      <c r="N1613" s="7" t="s">
        <v>4839</v>
      </c>
      <c r="O1613" s="57"/>
      <c r="P1613" s="276"/>
      <c r="Q1613" s="276"/>
      <c r="R1613" s="231"/>
      <c r="S1613" s="97">
        <v>11305</v>
      </c>
    </row>
    <row r="1614" spans="1:19" ht="41.25" customHeight="1">
      <c r="A1614" s="63">
        <v>800</v>
      </c>
      <c r="B1614" s="132" t="s">
        <v>7133</v>
      </c>
      <c r="C1614" s="7" t="s">
        <v>5245</v>
      </c>
      <c r="D1614" s="7" t="s">
        <v>5252</v>
      </c>
      <c r="E1614" s="7" t="s">
        <v>5246</v>
      </c>
      <c r="F1614" s="574">
        <v>1</v>
      </c>
      <c r="G1614" s="363">
        <v>49.9</v>
      </c>
      <c r="H1614" s="797">
        <v>284856.86</v>
      </c>
      <c r="I1614" s="47">
        <v>126761.3</v>
      </c>
      <c r="J1614" s="47">
        <v>1067674.28</v>
      </c>
      <c r="K1614" s="242">
        <v>44197</v>
      </c>
      <c r="L1614" s="7" t="s">
        <v>8362</v>
      </c>
      <c r="M1614" s="101" t="s">
        <v>7984</v>
      </c>
      <c r="N1614" s="7" t="s">
        <v>6090</v>
      </c>
      <c r="O1614" s="57"/>
      <c r="P1614" s="276"/>
      <c r="Q1614" s="162" t="s">
        <v>15743</v>
      </c>
      <c r="R1614" s="95">
        <v>952108511000930</v>
      </c>
      <c r="S1614" s="97"/>
    </row>
    <row r="1615" spans="1:19" ht="41.25" customHeight="1">
      <c r="A1615" s="63">
        <v>801</v>
      </c>
      <c r="B1615" s="132" t="s">
        <v>7133</v>
      </c>
      <c r="C1615" s="7" t="s">
        <v>5247</v>
      </c>
      <c r="D1615" s="7" t="s">
        <v>5252</v>
      </c>
      <c r="E1615" s="7" t="s">
        <v>5248</v>
      </c>
      <c r="F1615" s="574">
        <v>1</v>
      </c>
      <c r="G1615" s="363">
        <v>39.700000000000003</v>
      </c>
      <c r="H1615" s="797">
        <v>226629.6</v>
      </c>
      <c r="I1615" s="47">
        <v>100850.18</v>
      </c>
      <c r="J1615" s="47">
        <v>849432.24</v>
      </c>
      <c r="K1615" s="242">
        <v>44197</v>
      </c>
      <c r="L1615" s="7" t="s">
        <v>8362</v>
      </c>
      <c r="M1615" s="101" t="s">
        <v>7984</v>
      </c>
      <c r="N1615" s="7" t="s">
        <v>5294</v>
      </c>
      <c r="O1615" s="57"/>
      <c r="P1615" s="162"/>
      <c r="Q1615" s="162" t="s">
        <v>15742</v>
      </c>
      <c r="R1615" s="95">
        <v>952108511000931</v>
      </c>
      <c r="S1615" s="97"/>
    </row>
    <row r="1616" spans="1:19" s="1616" customFormat="1" ht="21.75" customHeight="1">
      <c r="A1616" s="1664">
        <v>802</v>
      </c>
      <c r="B1616" s="1814" t="s">
        <v>7133</v>
      </c>
      <c r="C1616" s="1806" t="s">
        <v>5249</v>
      </c>
      <c r="D1616" s="1806" t="s">
        <v>5252</v>
      </c>
      <c r="E1616" s="1806" t="s">
        <v>5250</v>
      </c>
      <c r="F1616" s="2671">
        <v>1</v>
      </c>
      <c r="G1616" s="1815">
        <v>48.7</v>
      </c>
      <c r="H1616" s="1701">
        <v>278006.59000000003</v>
      </c>
      <c r="I1616" s="1897">
        <v>123712.93</v>
      </c>
      <c r="J1616" s="1897">
        <v>1041998.74</v>
      </c>
      <c r="K1616" s="1818">
        <v>44197</v>
      </c>
      <c r="L1616" s="1806" t="s">
        <v>8362</v>
      </c>
      <c r="M1616" s="2655" t="s">
        <v>7984</v>
      </c>
      <c r="N1616" s="1806" t="s">
        <v>6091</v>
      </c>
      <c r="O1616" s="1814" t="s">
        <v>14862</v>
      </c>
      <c r="P1616" s="1809" t="s">
        <v>16446</v>
      </c>
      <c r="Q1616" s="4341" t="s">
        <v>15744</v>
      </c>
      <c r="R1616" s="2675">
        <v>952108511000932</v>
      </c>
      <c r="S1616" s="1819"/>
    </row>
    <row r="1617" spans="1:19" ht="42" customHeight="1">
      <c r="A1617" s="63">
        <v>803</v>
      </c>
      <c r="B1617" s="132" t="s">
        <v>7133</v>
      </c>
      <c r="C1617" s="7" t="s">
        <v>5251</v>
      </c>
      <c r="D1617" s="7" t="s">
        <v>5252</v>
      </c>
      <c r="E1617" s="7" t="s">
        <v>5253</v>
      </c>
      <c r="F1617" s="574">
        <v>1</v>
      </c>
      <c r="G1617" s="363">
        <v>49.1</v>
      </c>
      <c r="H1617" s="797">
        <v>280290.01</v>
      </c>
      <c r="I1617" s="47">
        <v>124729.06</v>
      </c>
      <c r="J1617" s="47">
        <v>1050557.25</v>
      </c>
      <c r="K1617" s="242">
        <v>44197</v>
      </c>
      <c r="L1617" s="7" t="s">
        <v>8362</v>
      </c>
      <c r="M1617" s="101" t="s">
        <v>7984</v>
      </c>
      <c r="N1617" s="7" t="s">
        <v>6092</v>
      </c>
      <c r="O1617" s="57"/>
      <c r="P1617" s="162"/>
      <c r="Q1617" s="162" t="s">
        <v>15745</v>
      </c>
      <c r="R1617" s="95">
        <v>952108511000933</v>
      </c>
      <c r="S1617" s="97"/>
    </row>
    <row r="1618" spans="1:19" ht="45" customHeight="1">
      <c r="A1618" s="63">
        <v>804</v>
      </c>
      <c r="B1618" s="132" t="s">
        <v>7133</v>
      </c>
      <c r="C1618" s="7" t="s">
        <v>5254</v>
      </c>
      <c r="D1618" s="7" t="s">
        <v>5252</v>
      </c>
      <c r="E1618" s="7" t="s">
        <v>5255</v>
      </c>
      <c r="F1618" s="574">
        <v>1</v>
      </c>
      <c r="G1618" s="363">
        <v>49.6</v>
      </c>
      <c r="H1618" s="797">
        <v>283144.28999999998</v>
      </c>
      <c r="I1618" s="47">
        <v>125999.2</v>
      </c>
      <c r="J1618" s="47">
        <v>1061255.3899999999</v>
      </c>
      <c r="K1618" s="242">
        <v>44197</v>
      </c>
      <c r="L1618" s="7" t="s">
        <v>8362</v>
      </c>
      <c r="M1618" s="101" t="s">
        <v>7984</v>
      </c>
      <c r="N1618" s="7" t="s">
        <v>6093</v>
      </c>
      <c r="O1618" s="57"/>
      <c r="P1618" s="162"/>
      <c r="Q1618" s="162" t="s">
        <v>15746</v>
      </c>
      <c r="R1618" s="95">
        <v>952108511000934</v>
      </c>
      <c r="S1618" s="97"/>
    </row>
    <row r="1619" spans="1:19" ht="42.75" customHeight="1">
      <c r="A1619" s="63">
        <v>805</v>
      </c>
      <c r="B1619" s="132" t="s">
        <v>7133</v>
      </c>
      <c r="C1619" s="7" t="s">
        <v>5256</v>
      </c>
      <c r="D1619" s="7" t="s">
        <v>5252</v>
      </c>
      <c r="E1619" s="7" t="s">
        <v>5257</v>
      </c>
      <c r="F1619" s="574">
        <v>1</v>
      </c>
      <c r="G1619" s="363">
        <v>31.8</v>
      </c>
      <c r="H1619" s="797">
        <v>181532.02</v>
      </c>
      <c r="I1619" s="47">
        <v>80781.759999999995</v>
      </c>
      <c r="J1619" s="47">
        <v>730087.52</v>
      </c>
      <c r="K1619" s="242">
        <v>44197</v>
      </c>
      <c r="L1619" s="7" t="s">
        <v>8362</v>
      </c>
      <c r="M1619" s="101" t="s">
        <v>7984</v>
      </c>
      <c r="N1619" s="7" t="s">
        <v>8765</v>
      </c>
      <c r="O1619" s="57" t="s">
        <v>14116</v>
      </c>
      <c r="P1619" s="162"/>
      <c r="Q1619" s="162" t="s">
        <v>15747</v>
      </c>
      <c r="R1619" s="95">
        <v>952108511000935</v>
      </c>
      <c r="S1619" s="97"/>
    </row>
    <row r="1620" spans="1:19" ht="44.25" customHeight="1">
      <c r="A1620" s="63">
        <v>806</v>
      </c>
      <c r="B1620" s="132" t="s">
        <v>7133</v>
      </c>
      <c r="C1620" s="7" t="s">
        <v>5258</v>
      </c>
      <c r="D1620" s="7" t="s">
        <v>5252</v>
      </c>
      <c r="E1620" s="7" t="s">
        <v>5259</v>
      </c>
      <c r="F1620" s="574">
        <v>1</v>
      </c>
      <c r="G1620" s="363">
        <v>47.4</v>
      </c>
      <c r="H1620" s="797">
        <v>270585.46999999997</v>
      </c>
      <c r="I1620" s="47">
        <v>120410.54</v>
      </c>
      <c r="J1620" s="47">
        <v>1014183.58</v>
      </c>
      <c r="K1620" s="242">
        <v>44197</v>
      </c>
      <c r="L1620" s="7" t="s">
        <v>8362</v>
      </c>
      <c r="M1620" s="101" t="s">
        <v>7984</v>
      </c>
      <c r="N1620" s="7" t="s">
        <v>5295</v>
      </c>
      <c r="O1620" s="57" t="s">
        <v>13313</v>
      </c>
      <c r="P1620" s="162"/>
      <c r="Q1620" s="162" t="s">
        <v>15748</v>
      </c>
      <c r="R1620" s="95">
        <v>952108511000936</v>
      </c>
      <c r="S1620" s="97"/>
    </row>
    <row r="1621" spans="1:19" ht="44.25" customHeight="1">
      <c r="A1621" s="63">
        <v>807</v>
      </c>
      <c r="B1621" s="132" t="s">
        <v>7133</v>
      </c>
      <c r="C1621" s="7" t="s">
        <v>5260</v>
      </c>
      <c r="D1621" s="7" t="s">
        <v>5252</v>
      </c>
      <c r="E1621" s="7" t="s">
        <v>5261</v>
      </c>
      <c r="F1621" s="574">
        <v>1</v>
      </c>
      <c r="G1621" s="363">
        <v>50.2</v>
      </c>
      <c r="H1621" s="797">
        <v>286569.42</v>
      </c>
      <c r="I1621" s="47">
        <v>127523.4</v>
      </c>
      <c r="J1621" s="47">
        <v>1074093.1599999999</v>
      </c>
      <c r="K1621" s="242">
        <v>44197</v>
      </c>
      <c r="L1621" s="7" t="s">
        <v>8362</v>
      </c>
      <c r="M1621" s="101" t="s">
        <v>7984</v>
      </c>
      <c r="N1621" s="7" t="s">
        <v>5296</v>
      </c>
      <c r="O1621" s="57"/>
      <c r="P1621" s="162"/>
      <c r="Q1621" s="162" t="s">
        <v>15749</v>
      </c>
      <c r="R1621" s="95">
        <v>952108511000937</v>
      </c>
      <c r="S1621" s="97"/>
    </row>
    <row r="1622" spans="1:19" ht="43.5" customHeight="1">
      <c r="A1622" s="63">
        <v>808</v>
      </c>
      <c r="B1622" s="132" t="s">
        <v>7133</v>
      </c>
      <c r="C1622" s="7" t="s">
        <v>2887</v>
      </c>
      <c r="D1622" s="7" t="s">
        <v>5262</v>
      </c>
      <c r="E1622" s="7" t="s">
        <v>5263</v>
      </c>
      <c r="F1622" s="574">
        <v>1</v>
      </c>
      <c r="G1622" s="363">
        <v>48.9</v>
      </c>
      <c r="H1622" s="797">
        <v>137482.18</v>
      </c>
      <c r="I1622" s="47">
        <v>65304.04</v>
      </c>
      <c r="J1622" s="47">
        <v>1054679.69</v>
      </c>
      <c r="K1622" s="242">
        <v>44197</v>
      </c>
      <c r="L1622" s="7" t="s">
        <v>8362</v>
      </c>
      <c r="M1622" s="101" t="s">
        <v>7984</v>
      </c>
      <c r="N1622" s="7" t="s">
        <v>5297</v>
      </c>
      <c r="O1622" s="57"/>
      <c r="P1622" s="162"/>
      <c r="Q1622" s="162" t="s">
        <v>15750</v>
      </c>
      <c r="R1622" s="95">
        <v>952108511000938</v>
      </c>
      <c r="S1622" s="97"/>
    </row>
    <row r="1623" spans="1:19" ht="42" customHeight="1">
      <c r="A1623" s="63">
        <v>809</v>
      </c>
      <c r="B1623" s="132" t="s">
        <v>7133</v>
      </c>
      <c r="C1623" s="7" t="s">
        <v>5244</v>
      </c>
      <c r="D1623" s="7" t="s">
        <v>5262</v>
      </c>
      <c r="E1623" s="7" t="s">
        <v>5264</v>
      </c>
      <c r="F1623" s="574">
        <v>1</v>
      </c>
      <c r="G1623" s="363">
        <v>50</v>
      </c>
      <c r="H1623" s="797">
        <v>140574.82999999999</v>
      </c>
      <c r="I1623" s="47">
        <v>66773.05</v>
      </c>
      <c r="J1623" s="47">
        <v>1078404.5900000001</v>
      </c>
      <c r="K1623" s="242">
        <v>44197</v>
      </c>
      <c r="L1623" s="7" t="s">
        <v>8362</v>
      </c>
      <c r="M1623" s="101" t="s">
        <v>7984</v>
      </c>
      <c r="N1623" s="7" t="s">
        <v>6094</v>
      </c>
      <c r="O1623" s="57"/>
      <c r="P1623" s="162"/>
      <c r="Q1623" s="162" t="s">
        <v>15751</v>
      </c>
      <c r="R1623" s="95">
        <v>952108511000939</v>
      </c>
      <c r="S1623" s="97"/>
    </row>
    <row r="1624" spans="1:19" ht="44.25" customHeight="1">
      <c r="A1624" s="63">
        <v>810</v>
      </c>
      <c r="B1624" s="132" t="s">
        <v>7133</v>
      </c>
      <c r="C1624" s="7" t="s">
        <v>5265</v>
      </c>
      <c r="D1624" s="7" t="s">
        <v>5262</v>
      </c>
      <c r="E1624" s="7" t="s">
        <v>5266</v>
      </c>
      <c r="F1624" s="574">
        <v>1</v>
      </c>
      <c r="G1624" s="363">
        <v>58.8</v>
      </c>
      <c r="H1624" s="797">
        <v>165315.99</v>
      </c>
      <c r="I1624" s="47">
        <v>78525.09</v>
      </c>
      <c r="J1624" s="47">
        <v>1268203.8</v>
      </c>
      <c r="K1624" s="242">
        <v>44197</v>
      </c>
      <c r="L1624" s="7" t="s">
        <v>8362</v>
      </c>
      <c r="M1624" s="101" t="s">
        <v>7984</v>
      </c>
      <c r="N1624" s="7" t="s">
        <v>6095</v>
      </c>
      <c r="O1624" s="57"/>
      <c r="P1624" s="162"/>
      <c r="Q1624" s="162" t="s">
        <v>15752</v>
      </c>
      <c r="R1624" s="95">
        <v>952108511000941</v>
      </c>
      <c r="S1624" s="97"/>
    </row>
    <row r="1625" spans="1:19" ht="41.25" customHeight="1">
      <c r="A1625" s="63">
        <v>812</v>
      </c>
      <c r="B1625" s="132" t="s">
        <v>7133</v>
      </c>
      <c r="C1625" s="7" t="s">
        <v>5268</v>
      </c>
      <c r="D1625" s="7" t="s">
        <v>5262</v>
      </c>
      <c r="E1625" s="7" t="s">
        <v>5269</v>
      </c>
      <c r="F1625" s="574">
        <v>1</v>
      </c>
      <c r="G1625" s="363">
        <v>28.9</v>
      </c>
      <c r="H1625" s="797">
        <v>81252.25</v>
      </c>
      <c r="I1625" s="47">
        <v>38594.82</v>
      </c>
      <c r="J1625" s="47">
        <v>673778.02</v>
      </c>
      <c r="K1625" s="242">
        <v>44197</v>
      </c>
      <c r="L1625" s="7" t="s">
        <v>8362</v>
      </c>
      <c r="M1625" s="101" t="s">
        <v>7984</v>
      </c>
      <c r="N1625" s="7" t="s">
        <v>6096</v>
      </c>
      <c r="O1625" s="57"/>
      <c r="P1625" s="162"/>
      <c r="Q1625" s="162" t="s">
        <v>15753</v>
      </c>
      <c r="R1625" s="95">
        <v>952108511000944</v>
      </c>
      <c r="S1625" s="97"/>
    </row>
    <row r="1626" spans="1:19" ht="42.75" customHeight="1">
      <c r="A1626" s="63">
        <v>813</v>
      </c>
      <c r="B1626" s="132" t="s">
        <v>7133</v>
      </c>
      <c r="C1626" s="7" t="s">
        <v>5270</v>
      </c>
      <c r="D1626" s="7" t="s">
        <v>5262</v>
      </c>
      <c r="E1626" s="7" t="s">
        <v>5271</v>
      </c>
      <c r="F1626" s="574">
        <v>1</v>
      </c>
      <c r="G1626" s="363">
        <v>63.5</v>
      </c>
      <c r="H1626" s="797">
        <v>178530.03</v>
      </c>
      <c r="I1626" s="47">
        <v>84801.77</v>
      </c>
      <c r="J1626" s="47">
        <v>1307889.8600000001</v>
      </c>
      <c r="K1626" s="242">
        <v>44197</v>
      </c>
      <c r="L1626" s="7" t="s">
        <v>8362</v>
      </c>
      <c r="M1626" s="101" t="s">
        <v>7984</v>
      </c>
      <c r="N1626" s="7" t="s">
        <v>6097</v>
      </c>
      <c r="O1626" s="57"/>
      <c r="P1626" s="162"/>
      <c r="Q1626" s="162" t="s">
        <v>15754</v>
      </c>
      <c r="R1626" s="95">
        <v>952108511000945</v>
      </c>
      <c r="S1626" s="97"/>
    </row>
    <row r="1627" spans="1:19" ht="42.75" customHeight="1">
      <c r="A1627" s="63">
        <v>814</v>
      </c>
      <c r="B1627" s="132" t="s">
        <v>7133</v>
      </c>
      <c r="C1627" s="7" t="s">
        <v>5272</v>
      </c>
      <c r="D1627" s="7" t="s">
        <v>5262</v>
      </c>
      <c r="E1627" s="7" t="s">
        <v>5273</v>
      </c>
      <c r="F1627" s="574">
        <v>1</v>
      </c>
      <c r="G1627" s="363">
        <v>39.9</v>
      </c>
      <c r="H1627" s="797">
        <v>112178.71</v>
      </c>
      <c r="I1627" s="47">
        <v>53284.88</v>
      </c>
      <c r="J1627" s="47">
        <v>860566.86</v>
      </c>
      <c r="K1627" s="242">
        <v>44197</v>
      </c>
      <c r="L1627" s="7" t="s">
        <v>8362</v>
      </c>
      <c r="M1627" s="101" t="s">
        <v>7984</v>
      </c>
      <c r="N1627" s="7" t="s">
        <v>6098</v>
      </c>
      <c r="O1627" s="57"/>
      <c r="P1627" s="162"/>
      <c r="Q1627" s="162" t="s">
        <v>15755</v>
      </c>
      <c r="R1627" s="95">
        <v>952108511000946</v>
      </c>
      <c r="S1627" s="97"/>
    </row>
    <row r="1628" spans="1:19" ht="42" customHeight="1">
      <c r="A1628" s="63">
        <v>815</v>
      </c>
      <c r="B1628" s="132" t="s">
        <v>7133</v>
      </c>
      <c r="C1628" s="7" t="s">
        <v>5275</v>
      </c>
      <c r="D1628" s="7" t="s">
        <v>5274</v>
      </c>
      <c r="E1628" s="7" t="s">
        <v>5279</v>
      </c>
      <c r="F1628" s="574">
        <v>1</v>
      </c>
      <c r="G1628" s="363">
        <v>40.4</v>
      </c>
      <c r="H1628" s="797">
        <v>183638.39999999999</v>
      </c>
      <c r="I1628" s="47">
        <v>83555.47</v>
      </c>
      <c r="J1628" s="47">
        <v>853660.5</v>
      </c>
      <c r="K1628" s="242">
        <v>44197</v>
      </c>
      <c r="L1628" s="7" t="s">
        <v>8362</v>
      </c>
      <c r="M1628" s="101" t="s">
        <v>7984</v>
      </c>
      <c r="N1628" s="7" t="s">
        <v>6099</v>
      </c>
      <c r="O1628" s="57"/>
      <c r="P1628" s="162"/>
      <c r="Q1628" s="162" t="s">
        <v>15756</v>
      </c>
      <c r="R1628" s="95">
        <v>952108511000947</v>
      </c>
      <c r="S1628" s="97"/>
    </row>
    <row r="1629" spans="1:19" ht="43.5" customHeight="1">
      <c r="A1629" s="63">
        <v>816</v>
      </c>
      <c r="B1629" s="132" t="s">
        <v>7133</v>
      </c>
      <c r="C1629" s="7" t="s">
        <v>5276</v>
      </c>
      <c r="D1629" s="7" t="s">
        <v>5274</v>
      </c>
      <c r="E1629" s="7" t="s">
        <v>5280</v>
      </c>
      <c r="F1629" s="574">
        <v>1</v>
      </c>
      <c r="G1629" s="363">
        <v>40.1</v>
      </c>
      <c r="H1629" s="797">
        <v>182274.75</v>
      </c>
      <c r="I1629" s="47">
        <v>82935.02</v>
      </c>
      <c r="J1629" s="47">
        <v>847321.43</v>
      </c>
      <c r="K1629" s="242">
        <v>44197</v>
      </c>
      <c r="L1629" s="7" t="s">
        <v>8362</v>
      </c>
      <c r="M1629" s="101" t="s">
        <v>7984</v>
      </c>
      <c r="N1629" s="7" t="s">
        <v>5293</v>
      </c>
      <c r="O1629" s="57" t="s">
        <v>13316</v>
      </c>
      <c r="P1629" s="162"/>
      <c r="Q1629" s="162" t="s">
        <v>15757</v>
      </c>
      <c r="R1629" s="95">
        <v>952108511000948</v>
      </c>
      <c r="S1629" s="97"/>
    </row>
    <row r="1630" spans="1:19" ht="45" customHeight="1">
      <c r="A1630" s="63">
        <v>817</v>
      </c>
      <c r="B1630" s="132" t="s">
        <v>7133</v>
      </c>
      <c r="C1630" s="7" t="s">
        <v>5265</v>
      </c>
      <c r="D1630" s="7" t="s">
        <v>5274</v>
      </c>
      <c r="E1630" s="7" t="s">
        <v>5281</v>
      </c>
      <c r="F1630" s="574">
        <v>1</v>
      </c>
      <c r="G1630" s="363">
        <v>55.5</v>
      </c>
      <c r="H1630" s="797">
        <v>252275.52</v>
      </c>
      <c r="I1630" s="47">
        <v>114785.36</v>
      </c>
      <c r="J1630" s="47">
        <v>1172726.67</v>
      </c>
      <c r="K1630" s="242">
        <v>44197</v>
      </c>
      <c r="L1630" s="7" t="s">
        <v>8362</v>
      </c>
      <c r="M1630" s="101" t="s">
        <v>7984</v>
      </c>
      <c r="N1630" s="7" t="s">
        <v>6100</v>
      </c>
      <c r="O1630" s="57"/>
      <c r="P1630" s="162"/>
      <c r="Q1630" s="162" t="s">
        <v>15758</v>
      </c>
      <c r="R1630" s="95">
        <v>952108511000949</v>
      </c>
      <c r="S1630" s="97"/>
    </row>
    <row r="1631" spans="1:19" ht="42" customHeight="1">
      <c r="A1631" s="63">
        <v>818</v>
      </c>
      <c r="B1631" s="132" t="s">
        <v>7133</v>
      </c>
      <c r="C1631" s="7" t="s">
        <v>5277</v>
      </c>
      <c r="D1631" s="7" t="s">
        <v>5274</v>
      </c>
      <c r="E1631" s="7" t="s">
        <v>5282</v>
      </c>
      <c r="F1631" s="574">
        <v>1</v>
      </c>
      <c r="G1631" s="363">
        <v>29.5</v>
      </c>
      <c r="H1631" s="797">
        <v>134092.39000000001</v>
      </c>
      <c r="I1631" s="47">
        <v>61012.03</v>
      </c>
      <c r="J1631" s="47">
        <v>668860.28</v>
      </c>
      <c r="K1631" s="242">
        <v>44197</v>
      </c>
      <c r="L1631" s="7" t="s">
        <v>8362</v>
      </c>
      <c r="M1631" s="101" t="s">
        <v>7984</v>
      </c>
      <c r="N1631" s="7" t="s">
        <v>6101</v>
      </c>
      <c r="O1631" s="57"/>
      <c r="P1631" s="162"/>
      <c r="Q1631" s="162" t="s">
        <v>15759</v>
      </c>
      <c r="R1631" s="95">
        <v>952108511000950</v>
      </c>
      <c r="S1631" s="97"/>
    </row>
    <row r="1632" spans="1:19" ht="43.5" customHeight="1">
      <c r="A1632" s="63">
        <v>819</v>
      </c>
      <c r="B1632" s="132" t="s">
        <v>7133</v>
      </c>
      <c r="C1632" s="7" t="s">
        <v>5245</v>
      </c>
      <c r="D1632" s="7" t="s">
        <v>5274</v>
      </c>
      <c r="E1632" s="7" t="s">
        <v>5283</v>
      </c>
      <c r="F1632" s="574">
        <v>1</v>
      </c>
      <c r="G1632" s="363">
        <v>42.8</v>
      </c>
      <c r="H1632" s="797">
        <v>194547.61</v>
      </c>
      <c r="I1632" s="47">
        <v>88519.16</v>
      </c>
      <c r="J1632" s="47">
        <v>904373</v>
      </c>
      <c r="K1632" s="242">
        <v>44197</v>
      </c>
      <c r="L1632" s="7" t="s">
        <v>8362</v>
      </c>
      <c r="M1632" s="101" t="s">
        <v>7984</v>
      </c>
      <c r="N1632" s="7" t="s">
        <v>6102</v>
      </c>
      <c r="O1632" s="57"/>
      <c r="P1632" s="162"/>
      <c r="Q1632" s="162" t="s">
        <v>15760</v>
      </c>
      <c r="R1632" s="95">
        <v>952108511000951</v>
      </c>
      <c r="S1632" s="97"/>
    </row>
    <row r="1633" spans="1:19" ht="42.75" customHeight="1">
      <c r="A1633" s="63">
        <v>820</v>
      </c>
      <c r="B1633" s="132" t="s">
        <v>7133</v>
      </c>
      <c r="C1633" s="7" t="s">
        <v>5278</v>
      </c>
      <c r="D1633" s="7" t="s">
        <v>5274</v>
      </c>
      <c r="E1633" s="7" t="s">
        <v>5284</v>
      </c>
      <c r="F1633" s="574">
        <v>1</v>
      </c>
      <c r="G1633" s="363">
        <v>43.2</v>
      </c>
      <c r="H1633" s="797">
        <v>196365.81</v>
      </c>
      <c r="I1633" s="47">
        <v>89346.45</v>
      </c>
      <c r="J1633" s="47">
        <v>912825.09</v>
      </c>
      <c r="K1633" s="242">
        <v>44197</v>
      </c>
      <c r="L1633" s="7" t="s">
        <v>8362</v>
      </c>
      <c r="M1633" s="101" t="s">
        <v>7984</v>
      </c>
      <c r="N1633" s="7" t="s">
        <v>6103</v>
      </c>
      <c r="O1633" s="57"/>
      <c r="P1633" s="162"/>
      <c r="Q1633" s="162" t="s">
        <v>15762</v>
      </c>
      <c r="R1633" s="95">
        <v>952108511000952</v>
      </c>
      <c r="S1633" s="97"/>
    </row>
    <row r="1634" spans="1:19" ht="42" customHeight="1">
      <c r="A1634" s="63">
        <v>821</v>
      </c>
      <c r="B1634" s="132" t="s">
        <v>7133</v>
      </c>
      <c r="C1634" s="7" t="s">
        <v>5270</v>
      </c>
      <c r="D1634" s="7" t="s">
        <v>5274</v>
      </c>
      <c r="E1634" s="7" t="s">
        <v>5285</v>
      </c>
      <c r="F1634" s="574">
        <v>1</v>
      </c>
      <c r="G1634" s="363">
        <v>60.1</v>
      </c>
      <c r="H1634" s="797">
        <v>273184.84000000003</v>
      </c>
      <c r="I1634" s="47">
        <v>124299.09</v>
      </c>
      <c r="J1634" s="47">
        <v>1197330.3700000001</v>
      </c>
      <c r="K1634" s="242">
        <v>44197</v>
      </c>
      <c r="L1634" s="7" t="s">
        <v>8362</v>
      </c>
      <c r="M1634" s="101" t="s">
        <v>7984</v>
      </c>
      <c r="N1634" s="7" t="s">
        <v>6104</v>
      </c>
      <c r="O1634" s="57"/>
      <c r="P1634" s="162"/>
      <c r="Q1634" s="162" t="s">
        <v>15761</v>
      </c>
      <c r="R1634" s="95">
        <v>952108511000953</v>
      </c>
      <c r="S1634" s="97"/>
    </row>
    <row r="1635" spans="1:19" ht="44.25" customHeight="1">
      <c r="A1635" s="63">
        <v>822</v>
      </c>
      <c r="B1635" s="132" t="s">
        <v>7133</v>
      </c>
      <c r="C1635" s="7" t="s">
        <v>5272</v>
      </c>
      <c r="D1635" s="7" t="s">
        <v>5274</v>
      </c>
      <c r="E1635" s="7" t="s">
        <v>5286</v>
      </c>
      <c r="F1635" s="574">
        <v>1</v>
      </c>
      <c r="G1635" s="363">
        <v>39.4</v>
      </c>
      <c r="H1635" s="797">
        <v>179092.89</v>
      </c>
      <c r="I1635" s="47">
        <v>81487.259999999995</v>
      </c>
      <c r="J1635" s="47">
        <v>832530.29</v>
      </c>
      <c r="K1635" s="242">
        <v>44197</v>
      </c>
      <c r="L1635" s="7" t="s">
        <v>8362</v>
      </c>
      <c r="M1635" s="101" t="s">
        <v>7984</v>
      </c>
      <c r="N1635" s="7" t="s">
        <v>6105</v>
      </c>
      <c r="O1635" s="57"/>
      <c r="P1635" s="162"/>
      <c r="Q1635" s="162" t="s">
        <v>15764</v>
      </c>
      <c r="R1635" s="95">
        <v>952108511000954</v>
      </c>
      <c r="S1635" s="97"/>
    </row>
    <row r="1636" spans="1:19" ht="42" customHeight="1">
      <c r="A1636" s="63">
        <v>823</v>
      </c>
      <c r="B1636" s="132" t="s">
        <v>7133</v>
      </c>
      <c r="C1636" s="7" t="s">
        <v>5287</v>
      </c>
      <c r="D1636" s="7" t="s">
        <v>5288</v>
      </c>
      <c r="E1636" s="7" t="s">
        <v>5290</v>
      </c>
      <c r="F1636" s="574">
        <v>1</v>
      </c>
      <c r="G1636" s="363">
        <v>27.2</v>
      </c>
      <c r="H1636" s="797">
        <v>110862.28</v>
      </c>
      <c r="I1636" s="47">
        <v>51550.97</v>
      </c>
      <c r="J1636" s="47">
        <v>217167.71</v>
      </c>
      <c r="K1636" s="242">
        <v>44197</v>
      </c>
      <c r="L1636" s="7" t="s">
        <v>8362</v>
      </c>
      <c r="M1636" s="101" t="s">
        <v>7984</v>
      </c>
      <c r="N1636" s="7" t="s">
        <v>6106</v>
      </c>
      <c r="O1636" s="57"/>
      <c r="P1636" s="162"/>
      <c r="Q1636" s="162" t="s">
        <v>15763</v>
      </c>
      <c r="R1636" s="95">
        <v>952108511000955</v>
      </c>
      <c r="S1636" s="97"/>
    </row>
    <row r="1637" spans="1:19" ht="42" customHeight="1">
      <c r="A1637" s="63">
        <v>824</v>
      </c>
      <c r="B1637" s="256" t="s">
        <v>7133</v>
      </c>
      <c r="C1637" s="265" t="s">
        <v>2884</v>
      </c>
      <c r="D1637" s="265" t="s">
        <v>5289</v>
      </c>
      <c r="E1637" s="265" t="s">
        <v>5291</v>
      </c>
      <c r="F1637" s="574">
        <v>1</v>
      </c>
      <c r="G1637" s="373">
        <v>53.3</v>
      </c>
      <c r="H1637" s="1151">
        <v>228195.64</v>
      </c>
      <c r="I1637" s="266">
        <v>103829.01</v>
      </c>
      <c r="J1637" s="266">
        <v>582791.78</v>
      </c>
      <c r="K1637" s="273">
        <v>44197</v>
      </c>
      <c r="L1637" s="7" t="s">
        <v>8362</v>
      </c>
      <c r="M1637" s="101" t="s">
        <v>7984</v>
      </c>
      <c r="N1637" s="7" t="s">
        <v>6107</v>
      </c>
      <c r="O1637" s="57"/>
      <c r="P1637" s="59"/>
      <c r="Q1637" s="162" t="s">
        <v>15765</v>
      </c>
      <c r="R1637" s="267">
        <v>952108511000956</v>
      </c>
      <c r="S1637" s="268"/>
    </row>
    <row r="1638" spans="1:19" ht="21.75" customHeight="1">
      <c r="A1638" s="63">
        <v>826</v>
      </c>
      <c r="B1638" s="257" t="s">
        <v>7133</v>
      </c>
      <c r="C1638" s="171" t="s">
        <v>6511</v>
      </c>
      <c r="D1638" s="171" t="s">
        <v>6515</v>
      </c>
      <c r="E1638" s="488" t="s">
        <v>6774</v>
      </c>
      <c r="F1638" s="574">
        <v>1</v>
      </c>
      <c r="G1638" s="358">
        <v>30</v>
      </c>
      <c r="H1638" s="39">
        <v>1208187.8999999999</v>
      </c>
      <c r="I1638" s="39">
        <v>0</v>
      </c>
      <c r="J1638" s="113">
        <v>665047.55000000005</v>
      </c>
      <c r="K1638" s="274">
        <v>44197</v>
      </c>
      <c r="L1638" s="7" t="s">
        <v>8362</v>
      </c>
      <c r="M1638" s="101" t="s">
        <v>7984</v>
      </c>
      <c r="N1638" s="7" t="s">
        <v>8690</v>
      </c>
      <c r="P1638" s="17"/>
      <c r="Q1638" s="162" t="s">
        <v>16311</v>
      </c>
      <c r="R1638" s="388"/>
      <c r="S1638" s="261"/>
    </row>
    <row r="1639" spans="1:19" ht="21.75" customHeight="1">
      <c r="A1639" s="63">
        <v>827</v>
      </c>
      <c r="B1639" s="132" t="s">
        <v>7133</v>
      </c>
      <c r="C1639" s="93" t="s">
        <v>6512</v>
      </c>
      <c r="D1639" s="93" t="s">
        <v>6514</v>
      </c>
      <c r="E1639" s="322" t="s">
        <v>6781</v>
      </c>
      <c r="F1639" s="574">
        <v>1</v>
      </c>
      <c r="G1639" s="363">
        <v>61.1</v>
      </c>
      <c r="H1639" s="38">
        <v>1208187.8999999999</v>
      </c>
      <c r="I1639" s="38">
        <v>0</v>
      </c>
      <c r="J1639" s="156">
        <v>1242666.67</v>
      </c>
      <c r="K1639" s="242">
        <v>44197</v>
      </c>
      <c r="L1639" s="7" t="s">
        <v>8362</v>
      </c>
      <c r="M1639" s="101" t="s">
        <v>7984</v>
      </c>
      <c r="N1639" s="7" t="s">
        <v>8475</v>
      </c>
      <c r="P1639" s="17"/>
      <c r="Q1639" s="162" t="s">
        <v>16323</v>
      </c>
      <c r="R1639" s="388"/>
      <c r="S1639" s="69"/>
    </row>
    <row r="1640" spans="1:19" ht="21.75" customHeight="1">
      <c r="A1640" s="63">
        <v>828</v>
      </c>
      <c r="B1640" s="132" t="s">
        <v>7133</v>
      </c>
      <c r="C1640" s="93" t="s">
        <v>5249</v>
      </c>
      <c r="D1640" s="93" t="s">
        <v>6514</v>
      </c>
      <c r="E1640" s="322" t="s">
        <v>6782</v>
      </c>
      <c r="F1640" s="574">
        <v>1</v>
      </c>
      <c r="G1640" s="363">
        <v>46.6</v>
      </c>
      <c r="H1640" s="38">
        <v>1208187.8999999999</v>
      </c>
      <c r="I1640" s="38">
        <v>0</v>
      </c>
      <c r="J1640" s="50">
        <v>998307.19</v>
      </c>
      <c r="K1640" s="242">
        <v>44197</v>
      </c>
      <c r="L1640" s="7" t="s">
        <v>8362</v>
      </c>
      <c r="M1640" s="101" t="s">
        <v>7984</v>
      </c>
      <c r="N1640" s="7" t="s">
        <v>8689</v>
      </c>
      <c r="P1640" s="17"/>
      <c r="Q1640" s="162" t="s">
        <v>16324</v>
      </c>
      <c r="R1640" s="388"/>
      <c r="S1640" s="69"/>
    </row>
    <row r="1641" spans="1:19" ht="21.75" customHeight="1">
      <c r="A1641" s="63">
        <v>829</v>
      </c>
      <c r="B1641" s="132" t="s">
        <v>7133</v>
      </c>
      <c r="C1641" s="93" t="s">
        <v>6516</v>
      </c>
      <c r="D1641" s="93" t="s">
        <v>6517</v>
      </c>
      <c r="E1641" s="7" t="s">
        <v>6775</v>
      </c>
      <c r="F1641" s="574">
        <v>1</v>
      </c>
      <c r="G1641" s="363">
        <v>43.5</v>
      </c>
      <c r="H1641" s="38">
        <v>1208187.8999999999</v>
      </c>
      <c r="I1641" s="38">
        <v>0</v>
      </c>
      <c r="J1641" s="50">
        <v>903202.01</v>
      </c>
      <c r="K1641" s="242">
        <v>44197</v>
      </c>
      <c r="L1641" s="7" t="s">
        <v>8362</v>
      </c>
      <c r="M1641" s="101" t="s">
        <v>7984</v>
      </c>
      <c r="N1641" s="7" t="s">
        <v>8688</v>
      </c>
      <c r="P1641" s="17"/>
      <c r="Q1641" s="162" t="s">
        <v>16322</v>
      </c>
      <c r="R1641" s="388"/>
      <c r="S1641" s="69"/>
    </row>
    <row r="1642" spans="1:19" ht="21.75" customHeight="1">
      <c r="A1642" s="63">
        <v>830</v>
      </c>
      <c r="B1642" s="132" t="s">
        <v>7133</v>
      </c>
      <c r="C1642" s="93" t="s">
        <v>6511</v>
      </c>
      <c r="D1642" s="93" t="s">
        <v>6525</v>
      </c>
      <c r="E1642" s="7" t="s">
        <v>6776</v>
      </c>
      <c r="F1642" s="574">
        <v>1</v>
      </c>
      <c r="G1642" s="363">
        <v>32.200000000000003</v>
      </c>
      <c r="H1642" s="38">
        <v>1208187.8999999999</v>
      </c>
      <c r="I1642" s="38">
        <v>0</v>
      </c>
      <c r="J1642" s="50">
        <v>296927.31</v>
      </c>
      <c r="K1642" s="242">
        <v>44197</v>
      </c>
      <c r="L1642" s="7" t="s">
        <v>8362</v>
      </c>
      <c r="M1642" s="101" t="s">
        <v>7984</v>
      </c>
      <c r="N1642" s="7" t="s">
        <v>8686</v>
      </c>
      <c r="P1642" s="17"/>
      <c r="Q1642" s="162" t="s">
        <v>16312</v>
      </c>
      <c r="R1642" s="388"/>
      <c r="S1642" s="69"/>
    </row>
    <row r="1643" spans="1:19" ht="21.75" customHeight="1">
      <c r="A1643" s="63">
        <v>831</v>
      </c>
      <c r="B1643" s="132" t="s">
        <v>7133</v>
      </c>
      <c r="C1643" s="93" t="s">
        <v>5272</v>
      </c>
      <c r="D1643" s="93" t="s">
        <v>6526</v>
      </c>
      <c r="E1643" s="7" t="s">
        <v>6777</v>
      </c>
      <c r="F1643" s="574">
        <v>1</v>
      </c>
      <c r="G1643" s="363">
        <v>43.4</v>
      </c>
      <c r="H1643" s="38">
        <v>1208187.8999999999</v>
      </c>
      <c r="I1643" s="38">
        <v>0</v>
      </c>
      <c r="J1643" s="50">
        <v>489477.43</v>
      </c>
      <c r="K1643" s="242">
        <v>44197</v>
      </c>
      <c r="L1643" s="7" t="s">
        <v>8362</v>
      </c>
      <c r="M1643" s="101" t="s">
        <v>7984</v>
      </c>
      <c r="N1643" s="7" t="s">
        <v>8687</v>
      </c>
      <c r="P1643" s="17"/>
      <c r="Q1643" s="162" t="s">
        <v>16313</v>
      </c>
      <c r="R1643" s="388"/>
      <c r="S1643" s="69"/>
    </row>
    <row r="1644" spans="1:19" ht="21.75" customHeight="1">
      <c r="A1644" s="63">
        <v>832</v>
      </c>
      <c r="B1644" s="132" t="s">
        <v>7133</v>
      </c>
      <c r="C1644" s="93" t="s">
        <v>2917</v>
      </c>
      <c r="D1644" s="93" t="s">
        <v>6527</v>
      </c>
      <c r="E1644" s="7" t="s">
        <v>6778</v>
      </c>
      <c r="F1644" s="574">
        <v>1</v>
      </c>
      <c r="G1644" s="363">
        <v>31.9</v>
      </c>
      <c r="H1644" s="38">
        <v>1208187.8999999999</v>
      </c>
      <c r="I1644" s="38">
        <v>0</v>
      </c>
      <c r="J1644" s="50">
        <v>708939.23</v>
      </c>
      <c r="K1644" s="242">
        <v>44197</v>
      </c>
      <c r="L1644" s="7" t="s">
        <v>8362</v>
      </c>
      <c r="M1644" s="101" t="s">
        <v>7984</v>
      </c>
      <c r="N1644" s="7" t="s">
        <v>8685</v>
      </c>
      <c r="P1644" s="17"/>
      <c r="Q1644" s="162" t="s">
        <v>16301</v>
      </c>
      <c r="R1644" s="388"/>
      <c r="S1644" s="69"/>
    </row>
    <row r="1645" spans="1:19" ht="21.75" customHeight="1">
      <c r="A1645" s="63">
        <v>833</v>
      </c>
      <c r="B1645" s="132" t="s">
        <v>7133</v>
      </c>
      <c r="C1645" s="5" t="s">
        <v>6548</v>
      </c>
      <c r="D1645" s="5" t="s">
        <v>6549</v>
      </c>
      <c r="E1645" s="7" t="s">
        <v>6779</v>
      </c>
      <c r="F1645" s="574">
        <v>1</v>
      </c>
      <c r="G1645" s="360">
        <v>32.200000000000003</v>
      </c>
      <c r="H1645" s="38">
        <v>1208187.8999999999</v>
      </c>
      <c r="I1645" s="38">
        <v>0</v>
      </c>
      <c r="J1645" s="50">
        <v>284263.81</v>
      </c>
      <c r="K1645" s="242">
        <v>44197</v>
      </c>
      <c r="L1645" s="7" t="s">
        <v>8362</v>
      </c>
      <c r="M1645" s="101" t="s">
        <v>7984</v>
      </c>
      <c r="N1645" s="7" t="s">
        <v>6513</v>
      </c>
      <c r="O1645" s="57" t="s">
        <v>8684</v>
      </c>
      <c r="P1645" s="276"/>
      <c r="Q1645" s="162" t="s">
        <v>16321</v>
      </c>
      <c r="R1645" s="70"/>
      <c r="S1645" s="69"/>
    </row>
    <row r="1646" spans="1:19" ht="21.75" customHeight="1">
      <c r="A1646" s="63">
        <v>834</v>
      </c>
      <c r="B1646" s="132" t="s">
        <v>7133</v>
      </c>
      <c r="C1646" s="5" t="s">
        <v>6570</v>
      </c>
      <c r="D1646" s="5" t="s">
        <v>6571</v>
      </c>
      <c r="E1646" s="7" t="s">
        <v>6780</v>
      </c>
      <c r="F1646" s="574">
        <v>1</v>
      </c>
      <c r="G1646" s="360">
        <v>43.3</v>
      </c>
      <c r="H1646" s="38">
        <v>1208187.8999999999</v>
      </c>
      <c r="I1646" s="38">
        <v>0</v>
      </c>
      <c r="J1646" s="50">
        <v>905824.76</v>
      </c>
      <c r="K1646" s="273">
        <v>44197</v>
      </c>
      <c r="L1646" s="7" t="s">
        <v>8362</v>
      </c>
      <c r="M1646" s="101" t="s">
        <v>7984</v>
      </c>
      <c r="N1646" s="7" t="s">
        <v>6513</v>
      </c>
      <c r="O1646" s="57" t="s">
        <v>8683</v>
      </c>
      <c r="P1646" s="276"/>
      <c r="Q1646" s="162" t="s">
        <v>16332</v>
      </c>
      <c r="R1646" s="70"/>
      <c r="S1646" s="69"/>
    </row>
    <row r="1647" spans="1:19" ht="21.75" customHeight="1">
      <c r="A1647" s="63">
        <v>836</v>
      </c>
      <c r="B1647" s="132" t="s">
        <v>7133</v>
      </c>
      <c r="C1647" s="154" t="s">
        <v>6814</v>
      </c>
      <c r="D1647" s="154" t="s">
        <v>6815</v>
      </c>
      <c r="E1647" s="4070" t="s">
        <v>6816</v>
      </c>
      <c r="F1647" s="574">
        <v>1</v>
      </c>
      <c r="G1647" s="385">
        <v>47</v>
      </c>
      <c r="H1647" s="38">
        <v>1208187.8999999999</v>
      </c>
      <c r="I1647" s="38">
        <v>0</v>
      </c>
      <c r="J1647" s="50">
        <v>1006876.35</v>
      </c>
      <c r="K1647" s="274">
        <v>44197</v>
      </c>
      <c r="L1647" s="7" t="s">
        <v>8362</v>
      </c>
      <c r="M1647" s="101" t="s">
        <v>7984</v>
      </c>
      <c r="N1647" s="7" t="s">
        <v>8329</v>
      </c>
      <c r="O1647" s="57"/>
      <c r="P1647" s="276"/>
      <c r="Q1647" s="162" t="s">
        <v>16339</v>
      </c>
      <c r="R1647" s="119"/>
      <c r="S1647" s="69"/>
    </row>
    <row r="1648" spans="1:19" ht="21.75" customHeight="1">
      <c r="A1648" s="63">
        <v>837</v>
      </c>
      <c r="B1648" s="298" t="s">
        <v>7133</v>
      </c>
      <c r="C1648" s="7" t="s">
        <v>6826</v>
      </c>
      <c r="D1648" s="7" t="s">
        <v>6827</v>
      </c>
      <c r="E1648" s="7" t="s">
        <v>6828</v>
      </c>
      <c r="F1648" s="574">
        <v>1</v>
      </c>
      <c r="G1648" s="359">
        <v>29.6</v>
      </c>
      <c r="H1648" s="116">
        <v>1187991.74</v>
      </c>
      <c r="I1648" s="116">
        <v>0</v>
      </c>
      <c r="J1648" s="174">
        <v>661125.34</v>
      </c>
      <c r="K1648" s="242">
        <v>44197</v>
      </c>
      <c r="L1648" s="7" t="s">
        <v>8362</v>
      </c>
      <c r="M1648" s="101" t="s">
        <v>7984</v>
      </c>
      <c r="N1648" s="7" t="s">
        <v>6513</v>
      </c>
      <c r="O1648" s="57" t="s">
        <v>8682</v>
      </c>
      <c r="P1648" s="59"/>
      <c r="Q1648" s="162" t="s">
        <v>16338</v>
      </c>
      <c r="R1648" s="105"/>
      <c r="S1648" s="104"/>
    </row>
    <row r="1649" spans="1:19" ht="21.75" customHeight="1">
      <c r="A1649" s="63">
        <v>838</v>
      </c>
      <c r="B1649" s="298" t="s">
        <v>7133</v>
      </c>
      <c r="C1649" s="7" t="s">
        <v>6838</v>
      </c>
      <c r="D1649" s="7" t="s">
        <v>6832</v>
      </c>
      <c r="E1649" s="7" t="s">
        <v>6837</v>
      </c>
      <c r="F1649" s="574">
        <v>1</v>
      </c>
      <c r="G1649" s="359">
        <v>41.4</v>
      </c>
      <c r="H1649" s="116">
        <v>1644911.64</v>
      </c>
      <c r="I1649" s="116">
        <v>0</v>
      </c>
      <c r="J1649" s="116">
        <v>861753.12</v>
      </c>
      <c r="K1649" s="242">
        <v>44197</v>
      </c>
      <c r="L1649" s="7" t="s">
        <v>8362</v>
      </c>
      <c r="M1649" s="101" t="s">
        <v>7984</v>
      </c>
      <c r="N1649" s="7" t="s">
        <v>6513</v>
      </c>
      <c r="O1649" s="57" t="s">
        <v>13317</v>
      </c>
      <c r="P1649" s="59"/>
      <c r="Q1649" s="162" t="s">
        <v>16325</v>
      </c>
      <c r="R1649" s="105"/>
      <c r="S1649" s="104"/>
    </row>
    <row r="1650" spans="1:19" ht="21.75" customHeight="1">
      <c r="A1650" s="63">
        <v>839</v>
      </c>
      <c r="B1650" s="298" t="s">
        <v>7133</v>
      </c>
      <c r="C1650" s="7" t="s">
        <v>5251</v>
      </c>
      <c r="D1650" s="7" t="s">
        <v>6833</v>
      </c>
      <c r="E1650" s="7" t="s">
        <v>6839</v>
      </c>
      <c r="F1650" s="574">
        <v>1</v>
      </c>
      <c r="G1650" s="359">
        <v>39.9</v>
      </c>
      <c r="H1650" s="116">
        <v>1570890.6</v>
      </c>
      <c r="I1650" s="116">
        <v>0</v>
      </c>
      <c r="J1650" s="116">
        <v>849449.11</v>
      </c>
      <c r="K1650" s="242">
        <v>44197</v>
      </c>
      <c r="L1650" s="7" t="s">
        <v>8362</v>
      </c>
      <c r="M1650" s="101" t="s">
        <v>7984</v>
      </c>
      <c r="N1650" s="7" t="s">
        <v>6513</v>
      </c>
      <c r="O1650" s="57" t="s">
        <v>8680</v>
      </c>
      <c r="P1650" s="59"/>
      <c r="Q1650" s="162" t="s">
        <v>16354</v>
      </c>
      <c r="R1650" s="105"/>
      <c r="S1650" s="104"/>
    </row>
    <row r="1651" spans="1:19" ht="21.75" customHeight="1">
      <c r="A1651" s="63">
        <v>840</v>
      </c>
      <c r="B1651" s="298" t="s">
        <v>7133</v>
      </c>
      <c r="C1651" s="7" t="s">
        <v>6834</v>
      </c>
      <c r="D1651" s="7" t="s">
        <v>6835</v>
      </c>
      <c r="E1651" s="7" t="s">
        <v>6836</v>
      </c>
      <c r="F1651" s="574">
        <v>1</v>
      </c>
      <c r="G1651" s="359">
        <v>48.3</v>
      </c>
      <c r="H1651" s="116">
        <v>1636687.08</v>
      </c>
      <c r="I1651" s="116">
        <v>0</v>
      </c>
      <c r="J1651" s="116">
        <v>1034726.12</v>
      </c>
      <c r="K1651" s="242">
        <v>44197</v>
      </c>
      <c r="L1651" s="7" t="s">
        <v>8362</v>
      </c>
      <c r="M1651" s="101" t="s">
        <v>7984</v>
      </c>
      <c r="N1651" s="7" t="s">
        <v>6513</v>
      </c>
      <c r="O1651" s="57" t="s">
        <v>8677</v>
      </c>
      <c r="P1651" s="59"/>
      <c r="Q1651" s="162" t="s">
        <v>16350</v>
      </c>
      <c r="R1651" s="105"/>
      <c r="S1651" s="104"/>
    </row>
    <row r="1652" spans="1:19" ht="21.75" customHeight="1">
      <c r="A1652" s="63">
        <v>841</v>
      </c>
      <c r="B1652" s="298" t="s">
        <v>7133</v>
      </c>
      <c r="C1652" s="7" t="s">
        <v>2884</v>
      </c>
      <c r="D1652" s="7" t="s">
        <v>6934</v>
      </c>
      <c r="E1652" s="7" t="s">
        <v>6935</v>
      </c>
      <c r="F1652" s="574">
        <v>1</v>
      </c>
      <c r="G1652" s="359">
        <v>30.2</v>
      </c>
      <c r="H1652" s="116">
        <v>1000714.01</v>
      </c>
      <c r="I1652" s="116">
        <v>0</v>
      </c>
      <c r="J1652" s="116">
        <v>308358.26</v>
      </c>
      <c r="K1652" s="242">
        <v>44197</v>
      </c>
      <c r="L1652" s="7" t="s">
        <v>8362</v>
      </c>
      <c r="M1652" s="101" t="s">
        <v>7984</v>
      </c>
      <c r="N1652" s="7" t="s">
        <v>6513</v>
      </c>
      <c r="O1652" s="57" t="s">
        <v>8679</v>
      </c>
      <c r="P1652" s="59"/>
      <c r="Q1652" s="162" t="s">
        <v>16349</v>
      </c>
      <c r="R1652" s="105"/>
      <c r="S1652" s="104"/>
    </row>
    <row r="1653" spans="1:19" ht="21.75" customHeight="1">
      <c r="A1653" s="63">
        <v>842</v>
      </c>
      <c r="B1653" s="298" t="s">
        <v>7133</v>
      </c>
      <c r="C1653" s="7" t="s">
        <v>2887</v>
      </c>
      <c r="D1653" s="7" t="s">
        <v>7337</v>
      </c>
      <c r="E1653" s="7" t="s">
        <v>6936</v>
      </c>
      <c r="F1653" s="574">
        <v>1</v>
      </c>
      <c r="G1653" s="386">
        <v>32.1</v>
      </c>
      <c r="H1653" s="116">
        <v>1134401.29</v>
      </c>
      <c r="I1653" s="116">
        <v>0</v>
      </c>
      <c r="J1653" s="116">
        <v>304148.15999999997</v>
      </c>
      <c r="K1653" s="242">
        <v>44197</v>
      </c>
      <c r="L1653" s="7" t="s">
        <v>8362</v>
      </c>
      <c r="M1653" s="101" t="s">
        <v>7984</v>
      </c>
      <c r="N1653" s="7" t="s">
        <v>6513</v>
      </c>
      <c r="O1653" s="57"/>
      <c r="P1653" s="59"/>
      <c r="Q1653" s="162" t="s">
        <v>16355</v>
      </c>
      <c r="R1653" s="105"/>
      <c r="S1653" s="104"/>
    </row>
    <row r="1654" spans="1:19" ht="21.75" customHeight="1">
      <c r="A1654" s="63">
        <v>843</v>
      </c>
      <c r="B1654" s="298" t="s">
        <v>7133</v>
      </c>
      <c r="C1654" s="7" t="s">
        <v>2884</v>
      </c>
      <c r="D1654" s="7" t="s">
        <v>6937</v>
      </c>
      <c r="E1654" s="7" t="s">
        <v>6938</v>
      </c>
      <c r="F1654" s="574">
        <v>1</v>
      </c>
      <c r="G1654" s="359">
        <v>30.5</v>
      </c>
      <c r="H1654" s="116">
        <v>1299979.3500000001</v>
      </c>
      <c r="I1654" s="116">
        <v>0</v>
      </c>
      <c r="J1654" s="116">
        <v>299200.28999999998</v>
      </c>
      <c r="K1654" s="242">
        <v>44197</v>
      </c>
      <c r="L1654" s="7" t="s">
        <v>8362</v>
      </c>
      <c r="M1654" s="101" t="s">
        <v>7984</v>
      </c>
      <c r="N1654" s="7" t="s">
        <v>6513</v>
      </c>
      <c r="O1654" s="57" t="s">
        <v>10279</v>
      </c>
      <c r="P1654" s="59"/>
      <c r="Q1654" s="162" t="s">
        <v>16353</v>
      </c>
      <c r="R1654" s="105"/>
      <c r="S1654" s="104"/>
    </row>
    <row r="1655" spans="1:19" s="1616" customFormat="1" ht="21.75" customHeight="1">
      <c r="A1655" s="1664">
        <v>844</v>
      </c>
      <c r="B1655" s="1820" t="s">
        <v>7133</v>
      </c>
      <c r="C1655" s="1806" t="s">
        <v>6940</v>
      </c>
      <c r="D1655" s="1806" t="s">
        <v>6941</v>
      </c>
      <c r="E1655" s="1806" t="s">
        <v>6942</v>
      </c>
      <c r="F1655" s="2671">
        <v>1</v>
      </c>
      <c r="G1655" s="2672">
        <v>29.8</v>
      </c>
      <c r="H1655" s="2673">
        <v>1005647.14</v>
      </c>
      <c r="I1655" s="2673">
        <v>0</v>
      </c>
      <c r="J1655" s="2673">
        <v>672288.82</v>
      </c>
      <c r="K1655" s="1818">
        <v>44197</v>
      </c>
      <c r="L1655" s="1806" t="s">
        <v>8362</v>
      </c>
      <c r="M1655" s="2655" t="s">
        <v>7984</v>
      </c>
      <c r="N1655" s="1806" t="s">
        <v>6513</v>
      </c>
      <c r="O1655" s="1814" t="s">
        <v>16446</v>
      </c>
      <c r="P1655" s="2674"/>
      <c r="Q1655" s="4349" t="s">
        <v>15766</v>
      </c>
      <c r="R1655" s="4347"/>
      <c r="S1655" s="4348"/>
    </row>
    <row r="1656" spans="1:19" ht="21.75" customHeight="1">
      <c r="A1656" s="63">
        <v>846</v>
      </c>
      <c r="B1656" s="298" t="s">
        <v>7133</v>
      </c>
      <c r="C1656" s="7" t="s">
        <v>6511</v>
      </c>
      <c r="D1656" s="7" t="s">
        <v>6943</v>
      </c>
      <c r="E1656" s="7" t="s">
        <v>6944</v>
      </c>
      <c r="F1656" s="574">
        <v>1</v>
      </c>
      <c r="G1656" s="359">
        <v>31.6</v>
      </c>
      <c r="H1656" s="116">
        <v>1134401.29</v>
      </c>
      <c r="I1656" s="116">
        <v>0</v>
      </c>
      <c r="J1656" s="116">
        <v>282730.34000000003</v>
      </c>
      <c r="K1656" s="242">
        <v>44197</v>
      </c>
      <c r="L1656" s="7" t="s">
        <v>8362</v>
      </c>
      <c r="M1656" s="101" t="s">
        <v>7984</v>
      </c>
      <c r="N1656" s="7" t="s">
        <v>6513</v>
      </c>
      <c r="O1656" s="57"/>
      <c r="P1656" s="59"/>
      <c r="Q1656" s="162" t="s">
        <v>16351</v>
      </c>
      <c r="R1656" s="105"/>
      <c r="S1656" s="104"/>
    </row>
    <row r="1657" spans="1:19" ht="21.75" customHeight="1">
      <c r="A1657" s="63">
        <v>847</v>
      </c>
      <c r="B1657" s="298" t="s">
        <v>7133</v>
      </c>
      <c r="C1657" s="7" t="s">
        <v>6945</v>
      </c>
      <c r="D1657" s="7" t="s">
        <v>6815</v>
      </c>
      <c r="E1657" s="7" t="s">
        <v>6946</v>
      </c>
      <c r="F1657" s="574">
        <v>1</v>
      </c>
      <c r="G1657" s="359">
        <v>30.3</v>
      </c>
      <c r="H1657" s="116">
        <v>1000714.01</v>
      </c>
      <c r="I1657" s="116">
        <v>0</v>
      </c>
      <c r="J1657" s="116">
        <v>697447.17</v>
      </c>
      <c r="K1657" s="242">
        <v>44197</v>
      </c>
      <c r="L1657" s="7" t="s">
        <v>8362</v>
      </c>
      <c r="M1657" s="101" t="s">
        <v>7984</v>
      </c>
      <c r="N1657" s="7" t="s">
        <v>6513</v>
      </c>
      <c r="O1657" s="57" t="s">
        <v>8891</v>
      </c>
      <c r="P1657" s="59"/>
      <c r="Q1657" s="162" t="s">
        <v>16356</v>
      </c>
      <c r="R1657" s="105"/>
      <c r="S1657" s="104"/>
    </row>
    <row r="1658" spans="1:19" ht="21.75" customHeight="1">
      <c r="A1658" s="63">
        <v>848</v>
      </c>
      <c r="B1658" s="298" t="s">
        <v>7133</v>
      </c>
      <c r="C1658" s="7" t="s">
        <v>2887</v>
      </c>
      <c r="D1658" s="7" t="s">
        <v>6947</v>
      </c>
      <c r="E1658" s="7" t="s">
        <v>6948</v>
      </c>
      <c r="F1658" s="574">
        <v>1</v>
      </c>
      <c r="G1658" s="359">
        <v>32.299999999999997</v>
      </c>
      <c r="H1658" s="116">
        <v>1208280.6399999999</v>
      </c>
      <c r="I1658" s="116">
        <v>0</v>
      </c>
      <c r="J1658" s="116">
        <v>327135.24</v>
      </c>
      <c r="K1658" s="242">
        <v>44197</v>
      </c>
      <c r="L1658" s="7" t="s">
        <v>8362</v>
      </c>
      <c r="M1658" s="101" t="s">
        <v>7984</v>
      </c>
      <c r="N1658" s="7" t="s">
        <v>6513</v>
      </c>
      <c r="O1658" s="57" t="s">
        <v>8892</v>
      </c>
      <c r="P1658" s="59"/>
      <c r="Q1658" s="162" t="s">
        <v>16352</v>
      </c>
      <c r="R1658" s="105"/>
      <c r="S1658" s="104"/>
    </row>
    <row r="1659" spans="1:19" ht="41.25" customHeight="1">
      <c r="A1659" s="63">
        <v>849</v>
      </c>
      <c r="B1659" s="298" t="s">
        <v>7133</v>
      </c>
      <c r="C1659" s="265" t="s">
        <v>6949</v>
      </c>
      <c r="D1659" s="265" t="s">
        <v>6939</v>
      </c>
      <c r="E1659" s="265" t="s">
        <v>6950</v>
      </c>
      <c r="F1659" s="574">
        <v>1</v>
      </c>
      <c r="G1659" s="387">
        <v>31.5</v>
      </c>
      <c r="H1659" s="153">
        <v>1299979.3500000001</v>
      </c>
      <c r="I1659" s="153">
        <v>0</v>
      </c>
      <c r="J1659" s="153">
        <v>739673.91</v>
      </c>
      <c r="K1659" s="273">
        <v>44197</v>
      </c>
      <c r="L1659" s="7" t="s">
        <v>8362</v>
      </c>
      <c r="M1659" s="101" t="s">
        <v>7984</v>
      </c>
      <c r="N1659" s="7" t="s">
        <v>6513</v>
      </c>
      <c r="O1659" s="57"/>
      <c r="P1659" s="59"/>
      <c r="Q1659" s="162" t="s">
        <v>15767</v>
      </c>
      <c r="R1659" s="105"/>
      <c r="S1659" s="104"/>
    </row>
    <row r="1660" spans="1:19" ht="21.75" customHeight="1">
      <c r="A1660" s="63">
        <v>851</v>
      </c>
      <c r="B1660" s="298" t="s">
        <v>7133</v>
      </c>
      <c r="C1660" s="7" t="s">
        <v>6953</v>
      </c>
      <c r="D1660" s="7" t="s">
        <v>6954</v>
      </c>
      <c r="E1660" s="7" t="s">
        <v>6955</v>
      </c>
      <c r="F1660" s="574">
        <v>1</v>
      </c>
      <c r="G1660" s="359">
        <v>31</v>
      </c>
      <c r="H1660" s="116">
        <v>1134401.29</v>
      </c>
      <c r="I1660" s="116">
        <v>0</v>
      </c>
      <c r="J1660" s="116">
        <v>349626.74</v>
      </c>
      <c r="K1660" s="242">
        <v>44197</v>
      </c>
      <c r="L1660" s="7" t="s">
        <v>8362</v>
      </c>
      <c r="M1660" s="101" t="s">
        <v>7984</v>
      </c>
      <c r="N1660" s="7" t="s">
        <v>6513</v>
      </c>
      <c r="O1660" s="57"/>
      <c r="P1660" s="59"/>
      <c r="Q1660" s="162" t="s">
        <v>16361</v>
      </c>
      <c r="R1660" s="105"/>
      <c r="S1660" s="104"/>
    </row>
    <row r="1661" spans="1:19" ht="21.75" customHeight="1">
      <c r="A1661" s="63">
        <v>852</v>
      </c>
      <c r="B1661" s="298" t="s">
        <v>7133</v>
      </c>
      <c r="C1661" s="7" t="s">
        <v>6956</v>
      </c>
      <c r="D1661" s="7" t="s">
        <v>6957</v>
      </c>
      <c r="E1661" s="7" t="s">
        <v>6958</v>
      </c>
      <c r="F1661" s="574">
        <v>1</v>
      </c>
      <c r="G1661" s="359">
        <v>30.7</v>
      </c>
      <c r="H1661" s="116">
        <v>1299979.3500000001</v>
      </c>
      <c r="I1661" s="116">
        <v>0</v>
      </c>
      <c r="J1661" s="116">
        <v>685694.19</v>
      </c>
      <c r="K1661" s="242">
        <v>44197</v>
      </c>
      <c r="L1661" s="7" t="s">
        <v>8362</v>
      </c>
      <c r="M1661" s="101" t="s">
        <v>7984</v>
      </c>
      <c r="N1661" s="7" t="s">
        <v>6513</v>
      </c>
      <c r="O1661" s="57" t="s">
        <v>10282</v>
      </c>
      <c r="P1661" s="59"/>
      <c r="Q1661" s="162" t="s">
        <v>16362</v>
      </c>
      <c r="R1661" s="105"/>
      <c r="S1661" s="104"/>
    </row>
    <row r="1662" spans="1:19" ht="21.75" customHeight="1">
      <c r="A1662" s="63">
        <v>853</v>
      </c>
      <c r="B1662" s="298" t="s">
        <v>7133</v>
      </c>
      <c r="C1662" s="7" t="s">
        <v>5272</v>
      </c>
      <c r="D1662" s="7" t="s">
        <v>6959</v>
      </c>
      <c r="E1662" s="7" t="s">
        <v>6960</v>
      </c>
      <c r="F1662" s="574">
        <v>1</v>
      </c>
      <c r="G1662" s="359">
        <v>28.5</v>
      </c>
      <c r="H1662" s="116">
        <v>1299979.3500000001</v>
      </c>
      <c r="I1662" s="116">
        <v>0</v>
      </c>
      <c r="J1662" s="116">
        <v>651056.82999999996</v>
      </c>
      <c r="K1662" s="242">
        <v>44197</v>
      </c>
      <c r="L1662" s="7" t="s">
        <v>8362</v>
      </c>
      <c r="M1662" s="101" t="s">
        <v>7984</v>
      </c>
      <c r="N1662" s="7" t="s">
        <v>6513</v>
      </c>
      <c r="O1662" s="57"/>
      <c r="P1662" s="59"/>
      <c r="Q1662" s="162" t="s">
        <v>16363</v>
      </c>
      <c r="R1662" s="105"/>
      <c r="S1662" s="104"/>
    </row>
    <row r="1663" spans="1:19" ht="21.75" customHeight="1">
      <c r="A1663" s="63">
        <v>854</v>
      </c>
      <c r="B1663" s="298" t="s">
        <v>7133</v>
      </c>
      <c r="C1663" s="7" t="s">
        <v>2887</v>
      </c>
      <c r="D1663" s="7" t="s">
        <v>6954</v>
      </c>
      <c r="E1663" s="7" t="s">
        <v>6961</v>
      </c>
      <c r="F1663" s="574">
        <v>1</v>
      </c>
      <c r="G1663" s="359">
        <v>32</v>
      </c>
      <c r="H1663" s="116">
        <v>1299979.3500000001</v>
      </c>
      <c r="I1663" s="116">
        <v>0</v>
      </c>
      <c r="J1663" s="116">
        <v>360905.02</v>
      </c>
      <c r="K1663" s="242">
        <v>44197</v>
      </c>
      <c r="L1663" s="7" t="s">
        <v>8362</v>
      </c>
      <c r="M1663" s="101" t="s">
        <v>7984</v>
      </c>
      <c r="N1663" s="7" t="s">
        <v>6513</v>
      </c>
      <c r="O1663" s="57" t="s">
        <v>13319</v>
      </c>
      <c r="P1663" s="59"/>
      <c r="Q1663" s="162" t="s">
        <v>16428</v>
      </c>
      <c r="R1663" s="105"/>
      <c r="S1663" s="104"/>
    </row>
    <row r="1664" spans="1:19" ht="21.75" customHeight="1">
      <c r="A1664" s="63">
        <v>855</v>
      </c>
      <c r="B1664" s="298" t="s">
        <v>7133</v>
      </c>
      <c r="C1664" s="7" t="s">
        <v>6962</v>
      </c>
      <c r="D1664" s="7" t="s">
        <v>6571</v>
      </c>
      <c r="E1664" s="7" t="s">
        <v>6963</v>
      </c>
      <c r="F1664" s="574">
        <v>1</v>
      </c>
      <c r="G1664" s="359">
        <v>29.9</v>
      </c>
      <c r="H1664" s="116">
        <v>1134401.29</v>
      </c>
      <c r="I1664" s="116">
        <v>0</v>
      </c>
      <c r="J1664" s="116">
        <v>671176.97</v>
      </c>
      <c r="K1664" s="242">
        <v>44197</v>
      </c>
      <c r="L1664" s="7" t="s">
        <v>8362</v>
      </c>
      <c r="M1664" s="101" t="s">
        <v>7984</v>
      </c>
      <c r="N1664" s="7" t="s">
        <v>6513</v>
      </c>
      <c r="O1664" s="57"/>
      <c r="P1664" s="59"/>
      <c r="Q1664" s="162" t="s">
        <v>16430</v>
      </c>
      <c r="R1664" s="105"/>
      <c r="S1664" s="104"/>
    </row>
    <row r="1665" spans="1:20" ht="21.75" customHeight="1">
      <c r="A1665" s="63">
        <v>856</v>
      </c>
      <c r="B1665" s="298" t="s">
        <v>7133</v>
      </c>
      <c r="C1665" s="7" t="s">
        <v>6548</v>
      </c>
      <c r="D1665" s="7" t="s">
        <v>6939</v>
      </c>
      <c r="E1665" s="7" t="s">
        <v>6964</v>
      </c>
      <c r="F1665" s="574">
        <v>1</v>
      </c>
      <c r="G1665" s="359">
        <v>32</v>
      </c>
      <c r="H1665" s="116">
        <v>1134401.29</v>
      </c>
      <c r="I1665" s="116">
        <v>0</v>
      </c>
      <c r="J1665" s="116">
        <v>751414.77</v>
      </c>
      <c r="K1665" s="242">
        <v>44197</v>
      </c>
      <c r="L1665" s="7" t="s">
        <v>8362</v>
      </c>
      <c r="M1665" s="101" t="s">
        <v>7984</v>
      </c>
      <c r="N1665" s="7" t="s">
        <v>6513</v>
      </c>
      <c r="O1665" s="57"/>
      <c r="P1665" s="59"/>
      <c r="Q1665" s="162" t="s">
        <v>16429</v>
      </c>
      <c r="R1665" s="105"/>
      <c r="S1665" s="104"/>
    </row>
    <row r="1666" spans="1:20" ht="21.75" customHeight="1">
      <c r="A1666" s="63">
        <v>857</v>
      </c>
      <c r="B1666" s="298" t="s">
        <v>7133</v>
      </c>
      <c r="C1666" s="7" t="s">
        <v>5287</v>
      </c>
      <c r="D1666" s="7" t="s">
        <v>6965</v>
      </c>
      <c r="E1666" s="7" t="s">
        <v>6966</v>
      </c>
      <c r="F1666" s="574">
        <v>1</v>
      </c>
      <c r="G1666" s="359">
        <v>32.5</v>
      </c>
      <c r="H1666" s="116">
        <v>1134401.29</v>
      </c>
      <c r="I1666" s="116">
        <v>0</v>
      </c>
      <c r="J1666" s="116">
        <v>316287.33</v>
      </c>
      <c r="K1666" s="242">
        <v>44197</v>
      </c>
      <c r="L1666" s="7" t="s">
        <v>8362</v>
      </c>
      <c r="M1666" s="101" t="s">
        <v>7984</v>
      </c>
      <c r="N1666" s="7" t="s">
        <v>6513</v>
      </c>
      <c r="O1666" s="57"/>
      <c r="P1666" s="59"/>
      <c r="Q1666" s="162" t="s">
        <v>16432</v>
      </c>
      <c r="R1666" s="105"/>
      <c r="S1666" s="104"/>
    </row>
    <row r="1667" spans="1:20" ht="21.75" customHeight="1">
      <c r="A1667" s="63">
        <v>858</v>
      </c>
      <c r="B1667" s="298" t="s">
        <v>7133</v>
      </c>
      <c r="C1667" s="7" t="s">
        <v>6967</v>
      </c>
      <c r="D1667" s="7" t="s">
        <v>6833</v>
      </c>
      <c r="E1667" s="7" t="s">
        <v>6968</v>
      </c>
      <c r="F1667" s="574">
        <v>1</v>
      </c>
      <c r="G1667" s="359">
        <v>29.3</v>
      </c>
      <c r="H1667" s="116">
        <v>1202239.24</v>
      </c>
      <c r="I1667" s="116">
        <v>0</v>
      </c>
      <c r="J1667" s="116">
        <v>669332.11</v>
      </c>
      <c r="K1667" s="242">
        <v>44197</v>
      </c>
      <c r="L1667" s="7" t="s">
        <v>8362</v>
      </c>
      <c r="M1667" s="101" t="s">
        <v>7984</v>
      </c>
      <c r="N1667" s="7" t="s">
        <v>6513</v>
      </c>
      <c r="O1667" s="57" t="s">
        <v>8890</v>
      </c>
      <c r="P1667" s="59"/>
      <c r="Q1667" s="162" t="s">
        <v>16431</v>
      </c>
      <c r="R1667" s="105"/>
      <c r="S1667" s="104"/>
    </row>
    <row r="1668" spans="1:20" ht="21.75" customHeight="1">
      <c r="A1668" s="63">
        <v>859</v>
      </c>
      <c r="B1668" s="298" t="s">
        <v>7133</v>
      </c>
      <c r="C1668" s="7" t="s">
        <v>6969</v>
      </c>
      <c r="D1668" s="7" t="s">
        <v>6970</v>
      </c>
      <c r="E1668" s="7" t="s">
        <v>6971</v>
      </c>
      <c r="F1668" s="574">
        <v>1</v>
      </c>
      <c r="G1668" s="386">
        <v>31.4</v>
      </c>
      <c r="H1668" s="116">
        <v>1000714.01</v>
      </c>
      <c r="I1668" s="116">
        <v>0</v>
      </c>
      <c r="J1668" s="116">
        <v>368773.27</v>
      </c>
      <c r="K1668" s="242">
        <v>44197</v>
      </c>
      <c r="L1668" s="7" t="s">
        <v>8362</v>
      </c>
      <c r="M1668" s="101" t="s">
        <v>7984</v>
      </c>
      <c r="N1668" s="7" t="s">
        <v>8463</v>
      </c>
      <c r="O1668" s="57"/>
      <c r="P1668" s="59"/>
      <c r="Q1668" s="162" t="s">
        <v>16426</v>
      </c>
      <c r="R1668" s="105"/>
      <c r="S1668" s="104"/>
    </row>
    <row r="1669" spans="1:20" ht="21.75" customHeight="1">
      <c r="A1669" s="63">
        <v>860</v>
      </c>
      <c r="B1669" s="298" t="s">
        <v>7133</v>
      </c>
      <c r="C1669" s="7" t="s">
        <v>5275</v>
      </c>
      <c r="D1669" s="7" t="s">
        <v>6934</v>
      </c>
      <c r="E1669" s="7" t="s">
        <v>6972</v>
      </c>
      <c r="F1669" s="574">
        <v>1</v>
      </c>
      <c r="G1669" s="359">
        <v>31.7</v>
      </c>
      <c r="H1669" s="116">
        <v>1000714.01</v>
      </c>
      <c r="I1669" s="116">
        <v>0</v>
      </c>
      <c r="J1669" s="116">
        <v>323674.07</v>
      </c>
      <c r="K1669" s="242">
        <v>44197</v>
      </c>
      <c r="L1669" s="7" t="s">
        <v>8362</v>
      </c>
      <c r="M1669" s="101" t="s">
        <v>7984</v>
      </c>
      <c r="N1669" s="7" t="s">
        <v>6513</v>
      </c>
      <c r="O1669" s="57"/>
      <c r="P1669" s="59"/>
      <c r="Q1669" s="162" t="s">
        <v>16427</v>
      </c>
      <c r="R1669" s="105"/>
      <c r="S1669" s="104"/>
    </row>
    <row r="1670" spans="1:20" s="1616" customFormat="1" ht="21.75" customHeight="1">
      <c r="A1670" s="1664">
        <v>862</v>
      </c>
      <c r="B1670" s="1820" t="s">
        <v>7133</v>
      </c>
      <c r="C1670" s="1806" t="s">
        <v>6973</v>
      </c>
      <c r="D1670" s="1806" t="s">
        <v>6974</v>
      </c>
      <c r="E1670" s="1806" t="s">
        <v>6975</v>
      </c>
      <c r="F1670" s="2671">
        <v>1</v>
      </c>
      <c r="G1670" s="2672">
        <v>29.6</v>
      </c>
      <c r="H1670" s="2673">
        <v>1208280.6399999999</v>
      </c>
      <c r="I1670" s="2673">
        <v>0</v>
      </c>
      <c r="J1670" s="2673">
        <v>667776.81000000006</v>
      </c>
      <c r="K1670" s="1818">
        <v>44197</v>
      </c>
      <c r="L1670" s="1806" t="s">
        <v>8362</v>
      </c>
      <c r="M1670" s="2655" t="s">
        <v>7984</v>
      </c>
      <c r="N1670" s="1806" t="s">
        <v>6513</v>
      </c>
      <c r="O1670" s="1814" t="s">
        <v>8884</v>
      </c>
      <c r="P1670" s="2674" t="s">
        <v>16446</v>
      </c>
      <c r="Q1670" s="4346" t="s">
        <v>15766</v>
      </c>
      <c r="R1670" s="4347"/>
      <c r="S1670" s="4348"/>
    </row>
    <row r="1671" spans="1:20" ht="21.75" customHeight="1">
      <c r="A1671" s="63">
        <v>863</v>
      </c>
      <c r="B1671" s="298" t="s">
        <v>7133</v>
      </c>
      <c r="C1671" s="7" t="s">
        <v>6976</v>
      </c>
      <c r="D1671" s="7" t="s">
        <v>6978</v>
      </c>
      <c r="E1671" s="7" t="s">
        <v>6977</v>
      </c>
      <c r="F1671" s="574">
        <v>1</v>
      </c>
      <c r="G1671" s="359">
        <v>49</v>
      </c>
      <c r="H1671" s="116">
        <v>1603788.84</v>
      </c>
      <c r="I1671" s="116">
        <v>0</v>
      </c>
      <c r="J1671" s="116">
        <v>1072299.8799999999</v>
      </c>
      <c r="K1671" s="242">
        <v>44197</v>
      </c>
      <c r="L1671" s="7" t="s">
        <v>8362</v>
      </c>
      <c r="M1671" s="101" t="s">
        <v>7984</v>
      </c>
      <c r="N1671" s="7" t="s">
        <v>8328</v>
      </c>
      <c r="O1671" s="57" t="s">
        <v>8678</v>
      </c>
      <c r="P1671" s="59"/>
      <c r="Q1671" s="162" t="s">
        <v>16420</v>
      </c>
      <c r="R1671" s="105"/>
      <c r="S1671" s="104"/>
    </row>
    <row r="1672" spans="1:20" ht="21.75" customHeight="1">
      <c r="A1672" s="63">
        <v>864</v>
      </c>
      <c r="B1672" s="298" t="s">
        <v>7133</v>
      </c>
      <c r="C1672" s="7" t="s">
        <v>5276</v>
      </c>
      <c r="D1672" s="7" t="s">
        <v>7024</v>
      </c>
      <c r="E1672" s="7" t="s">
        <v>14265</v>
      </c>
      <c r="F1672" s="574">
        <v>1</v>
      </c>
      <c r="G1672" s="359">
        <v>38.799999999999997</v>
      </c>
      <c r="H1672" s="116">
        <v>1406399.4</v>
      </c>
      <c r="I1672" s="116">
        <v>0</v>
      </c>
      <c r="J1672" s="116">
        <v>859777.98</v>
      </c>
      <c r="K1672" s="242">
        <v>44197</v>
      </c>
      <c r="L1672" s="7" t="s">
        <v>8362</v>
      </c>
      <c r="M1672" s="101" t="s">
        <v>7984</v>
      </c>
      <c r="N1672" s="7" t="s">
        <v>8327</v>
      </c>
      <c r="O1672" s="57" t="s">
        <v>8676</v>
      </c>
      <c r="P1672" s="59"/>
      <c r="Q1672" s="162" t="s">
        <v>16424</v>
      </c>
      <c r="R1672" s="105"/>
      <c r="S1672" s="104"/>
    </row>
    <row r="1673" spans="1:20" ht="21.75" customHeight="1">
      <c r="A1673" s="63">
        <v>865</v>
      </c>
      <c r="B1673" s="298" t="s">
        <v>7133</v>
      </c>
      <c r="C1673" s="7" t="s">
        <v>7028</v>
      </c>
      <c r="D1673" s="7" t="s">
        <v>7031</v>
      </c>
      <c r="E1673" s="7" t="s">
        <v>7029</v>
      </c>
      <c r="F1673" s="574">
        <v>1</v>
      </c>
      <c r="G1673" s="359">
        <v>29.3</v>
      </c>
      <c r="H1673" s="116">
        <v>1187991.74</v>
      </c>
      <c r="I1673" s="116">
        <v>0</v>
      </c>
      <c r="J1673" s="116">
        <v>672690.7</v>
      </c>
      <c r="K1673" s="242">
        <v>44197</v>
      </c>
      <c r="L1673" s="7" t="s">
        <v>8362</v>
      </c>
      <c r="M1673" s="101" t="s">
        <v>7984</v>
      </c>
      <c r="N1673" s="7" t="s">
        <v>8620</v>
      </c>
      <c r="O1673" s="57" t="s">
        <v>8675</v>
      </c>
      <c r="P1673" s="59"/>
      <c r="Q1673" s="162" t="s">
        <v>16425</v>
      </c>
      <c r="R1673" s="105"/>
      <c r="S1673" s="104"/>
    </row>
    <row r="1674" spans="1:20" ht="21.75" customHeight="1">
      <c r="A1674" s="63">
        <v>866</v>
      </c>
      <c r="B1674" s="298" t="s">
        <v>7133</v>
      </c>
      <c r="C1674" s="7" t="s">
        <v>7030</v>
      </c>
      <c r="D1674" s="7" t="s">
        <v>7032</v>
      </c>
      <c r="E1674" s="7" t="s">
        <v>7033</v>
      </c>
      <c r="F1674" s="574">
        <v>1</v>
      </c>
      <c r="G1674" s="359">
        <v>32</v>
      </c>
      <c r="H1674" s="116">
        <v>1048631.1000000001</v>
      </c>
      <c r="I1674" s="116">
        <v>0</v>
      </c>
      <c r="J1674" s="116">
        <v>751414.77</v>
      </c>
      <c r="K1674" s="242">
        <v>44197</v>
      </c>
      <c r="L1674" s="7" t="s">
        <v>8362</v>
      </c>
      <c r="M1674" s="101" t="s">
        <v>7984</v>
      </c>
      <c r="N1674" s="7" t="s">
        <v>6513</v>
      </c>
      <c r="O1674" s="57" t="s">
        <v>8674</v>
      </c>
      <c r="P1674" s="59"/>
      <c r="Q1674" s="162" t="s">
        <v>16421</v>
      </c>
      <c r="R1674" s="105"/>
      <c r="S1674" s="104"/>
    </row>
    <row r="1675" spans="1:20" ht="21.75" customHeight="1">
      <c r="A1675" s="63">
        <v>867</v>
      </c>
      <c r="B1675" s="298" t="s">
        <v>7133</v>
      </c>
      <c r="C1675" s="7" t="s">
        <v>7131</v>
      </c>
      <c r="D1675" s="7" t="s">
        <v>6835</v>
      </c>
      <c r="E1675" s="265" t="s">
        <v>15768</v>
      </c>
      <c r="F1675" s="574">
        <v>1</v>
      </c>
      <c r="G1675" s="359">
        <v>62.8</v>
      </c>
      <c r="H1675" s="116">
        <v>1340602.92</v>
      </c>
      <c r="I1675" s="116">
        <v>0</v>
      </c>
      <c r="J1675" s="116">
        <v>708276.1</v>
      </c>
      <c r="K1675" s="242">
        <v>44197</v>
      </c>
      <c r="L1675" s="7" t="s">
        <v>8362</v>
      </c>
      <c r="M1675" s="101" t="s">
        <v>7984</v>
      </c>
      <c r="N1675" s="7" t="s">
        <v>6513</v>
      </c>
      <c r="O1675" s="57" t="s">
        <v>8889</v>
      </c>
      <c r="P1675" s="59"/>
      <c r="Q1675" s="162" t="s">
        <v>16419</v>
      </c>
      <c r="R1675" s="105"/>
      <c r="S1675" s="104"/>
    </row>
    <row r="1676" spans="1:20" ht="21.75" customHeight="1">
      <c r="A1676" s="63">
        <v>868</v>
      </c>
      <c r="B1676" s="298" t="s">
        <v>7133</v>
      </c>
      <c r="C1676" s="265" t="s">
        <v>2748</v>
      </c>
      <c r="D1676" s="265" t="s">
        <v>7212</v>
      </c>
      <c r="E1676" s="265" t="s">
        <v>7213</v>
      </c>
      <c r="F1676" s="574">
        <v>1</v>
      </c>
      <c r="G1676" s="387">
        <v>37</v>
      </c>
      <c r="H1676" s="153">
        <v>1529767.8</v>
      </c>
      <c r="I1676" s="153">
        <v>0</v>
      </c>
      <c r="J1676" s="153">
        <v>511669.34</v>
      </c>
      <c r="K1676" s="242">
        <v>44197</v>
      </c>
      <c r="L1676" s="7" t="s">
        <v>8362</v>
      </c>
      <c r="M1676" s="101" t="s">
        <v>7984</v>
      </c>
      <c r="N1676" s="7" t="s">
        <v>6513</v>
      </c>
      <c r="O1676" s="57" t="s">
        <v>8673</v>
      </c>
      <c r="P1676" s="59"/>
      <c r="Q1676" s="162" t="s">
        <v>16422</v>
      </c>
      <c r="R1676" s="105"/>
      <c r="S1676" s="104"/>
    </row>
    <row r="1677" spans="1:20" ht="21.75" customHeight="1">
      <c r="A1677" s="63">
        <v>869</v>
      </c>
      <c r="B1677" s="298" t="s">
        <v>7133</v>
      </c>
      <c r="C1677" s="265" t="s">
        <v>2751</v>
      </c>
      <c r="D1677" s="265" t="s">
        <v>7343</v>
      </c>
      <c r="E1677" s="265" t="s">
        <v>7345</v>
      </c>
      <c r="F1677" s="574">
        <v>1</v>
      </c>
      <c r="G1677" s="387">
        <v>27.6</v>
      </c>
      <c r="H1677" s="153">
        <v>1164231.8999999999</v>
      </c>
      <c r="I1677" s="153">
        <v>0</v>
      </c>
      <c r="J1677" s="116">
        <v>311551.18</v>
      </c>
      <c r="K1677" s="242">
        <v>44197</v>
      </c>
      <c r="L1677" s="7" t="s">
        <v>8362</v>
      </c>
      <c r="M1677" s="101" t="s">
        <v>7984</v>
      </c>
      <c r="N1677" s="7" t="s">
        <v>6513</v>
      </c>
      <c r="O1677" s="57" t="s">
        <v>8681</v>
      </c>
      <c r="P1677" s="59"/>
      <c r="Q1677" s="162" t="s">
        <v>16423</v>
      </c>
      <c r="R1677" s="105"/>
      <c r="S1677" s="104"/>
    </row>
    <row r="1678" spans="1:20" ht="33.75" customHeight="1">
      <c r="A1678" s="63">
        <v>870</v>
      </c>
      <c r="B1678" s="298" t="s">
        <v>7133</v>
      </c>
      <c r="C1678" s="265" t="s">
        <v>7429</v>
      </c>
      <c r="D1678" s="265" t="s">
        <v>8693</v>
      </c>
      <c r="E1678" s="265" t="s">
        <v>7432</v>
      </c>
      <c r="F1678" s="574">
        <v>1</v>
      </c>
      <c r="G1678" s="387">
        <v>30.4</v>
      </c>
      <c r="H1678" s="153">
        <v>675603.53</v>
      </c>
      <c r="I1678" s="153">
        <v>0</v>
      </c>
      <c r="J1678" s="1976">
        <v>675603.53</v>
      </c>
      <c r="K1678" s="242">
        <v>44197</v>
      </c>
      <c r="L1678" s="7" t="s">
        <v>8362</v>
      </c>
      <c r="M1678" s="101" t="s">
        <v>7984</v>
      </c>
      <c r="N1678" s="7" t="s">
        <v>8694</v>
      </c>
      <c r="O1678" s="57" t="s">
        <v>8885</v>
      </c>
      <c r="P1678" s="59"/>
      <c r="Q1678" s="162" t="s">
        <v>15769</v>
      </c>
      <c r="R1678" s="105"/>
      <c r="S1678" s="104"/>
    </row>
    <row r="1679" spans="1:20" ht="35.25" customHeight="1">
      <c r="A1679" s="63">
        <v>871</v>
      </c>
      <c r="B1679" s="298" t="s">
        <v>7133</v>
      </c>
      <c r="C1679" s="265" t="s">
        <v>7430</v>
      </c>
      <c r="D1679" s="265" t="s">
        <v>7431</v>
      </c>
      <c r="E1679" s="265" t="s">
        <v>7433</v>
      </c>
      <c r="F1679" s="574">
        <v>1</v>
      </c>
      <c r="G1679" s="387">
        <v>49.8</v>
      </c>
      <c r="H1679" s="153">
        <v>1100771.18</v>
      </c>
      <c r="I1679" s="153">
        <v>0</v>
      </c>
      <c r="J1679" s="153">
        <v>1100771.18</v>
      </c>
      <c r="K1679" s="242">
        <v>44197</v>
      </c>
      <c r="L1679" s="7" t="s">
        <v>8362</v>
      </c>
      <c r="M1679" s="101" t="s">
        <v>7984</v>
      </c>
      <c r="N1679" s="7" t="s">
        <v>8694</v>
      </c>
      <c r="O1679" s="57" t="s">
        <v>14124</v>
      </c>
      <c r="P1679" s="59"/>
      <c r="Q1679" s="162" t="s">
        <v>15770</v>
      </c>
      <c r="R1679" s="105"/>
      <c r="S1679" s="104"/>
    </row>
    <row r="1680" spans="1:20" ht="21.75" customHeight="1">
      <c r="A1680" s="63">
        <v>872</v>
      </c>
      <c r="B1680" s="298" t="s">
        <v>7133</v>
      </c>
      <c r="C1680" s="131" t="s">
        <v>2366</v>
      </c>
      <c r="D1680" s="265" t="s">
        <v>7771</v>
      </c>
      <c r="E1680" s="298" t="s">
        <v>4133</v>
      </c>
      <c r="F1680" s="574">
        <v>1</v>
      </c>
      <c r="G1680" s="373">
        <v>62</v>
      </c>
      <c r="H1680" s="390">
        <v>119909</v>
      </c>
      <c r="I1680" s="153">
        <v>119909</v>
      </c>
      <c r="J1680" s="153">
        <v>0</v>
      </c>
      <c r="K1680" s="242">
        <v>44197</v>
      </c>
      <c r="L1680" s="7" t="s">
        <v>8362</v>
      </c>
      <c r="M1680" s="101" t="s">
        <v>7984</v>
      </c>
      <c r="N1680" s="7" t="s">
        <v>6513</v>
      </c>
      <c r="O1680" s="57" t="s">
        <v>9017</v>
      </c>
      <c r="P1680" s="59"/>
      <c r="Q1680" s="4072"/>
      <c r="R1680" s="298"/>
      <c r="S1680" s="105"/>
      <c r="T1680" s="104"/>
    </row>
    <row r="1681" spans="1:20" s="1624" customFormat="1" ht="21.75" customHeight="1">
      <c r="A1681" s="1638">
        <v>873</v>
      </c>
      <c r="B1681" s="2658" t="s">
        <v>7133</v>
      </c>
      <c r="C1681" s="2659" t="s">
        <v>7769</v>
      </c>
      <c r="D1681" s="2660" t="s">
        <v>7772</v>
      </c>
      <c r="E1681" s="2658" t="s">
        <v>4133</v>
      </c>
      <c r="F1681" s="2661">
        <v>1</v>
      </c>
      <c r="G1681" s="2662">
        <v>36.200000000000003</v>
      </c>
      <c r="H1681" s="2663">
        <v>55183</v>
      </c>
      <c r="I1681" s="2664">
        <v>42238</v>
      </c>
      <c r="J1681" s="2664">
        <v>0</v>
      </c>
      <c r="K1681" s="2665">
        <v>44197</v>
      </c>
      <c r="L1681" s="2666" t="s">
        <v>8362</v>
      </c>
      <c r="M1681" s="2667" t="s">
        <v>7984</v>
      </c>
      <c r="N1681" s="2666" t="s">
        <v>6513</v>
      </c>
      <c r="O1681" s="2668" t="s">
        <v>10084</v>
      </c>
      <c r="P1681" s="2669"/>
      <c r="Q1681" s="2669"/>
      <c r="R1681" s="2658"/>
      <c r="S1681" s="2670"/>
      <c r="T1681" s="2057"/>
    </row>
    <row r="1682" spans="1:20" ht="21.75" customHeight="1">
      <c r="A1682" s="63">
        <v>874</v>
      </c>
      <c r="B1682" s="298" t="s">
        <v>7133</v>
      </c>
      <c r="C1682" s="131" t="s">
        <v>7770</v>
      </c>
      <c r="D1682" s="265" t="s">
        <v>7773</v>
      </c>
      <c r="E1682" s="298" t="s">
        <v>4133</v>
      </c>
      <c r="F1682" s="574">
        <v>1</v>
      </c>
      <c r="G1682" s="373">
        <v>42.6</v>
      </c>
      <c r="H1682" s="390">
        <v>155202</v>
      </c>
      <c r="I1682" s="153">
        <v>0</v>
      </c>
      <c r="J1682" s="153">
        <v>0</v>
      </c>
      <c r="K1682" s="242">
        <v>44197</v>
      </c>
      <c r="L1682" s="7" t="s">
        <v>8362</v>
      </c>
      <c r="M1682" s="101" t="s">
        <v>7984</v>
      </c>
      <c r="N1682" s="7" t="s">
        <v>6513</v>
      </c>
      <c r="O1682" s="57"/>
      <c r="P1682" s="59"/>
      <c r="Q1682" s="4072"/>
      <c r="R1682" s="298"/>
      <c r="S1682" s="105"/>
      <c r="T1682" s="104"/>
    </row>
    <row r="1683" spans="1:20" ht="21.75" customHeight="1">
      <c r="A1683" s="63">
        <v>875</v>
      </c>
      <c r="B1683" s="298" t="s">
        <v>7133</v>
      </c>
      <c r="C1683" s="131" t="s">
        <v>2884</v>
      </c>
      <c r="D1683" s="265" t="s">
        <v>7937</v>
      </c>
      <c r="E1683" s="298" t="s">
        <v>8017</v>
      </c>
      <c r="F1683" s="574">
        <v>1</v>
      </c>
      <c r="G1683" s="373">
        <v>80.7</v>
      </c>
      <c r="H1683" s="390">
        <v>721455</v>
      </c>
      <c r="I1683" s="153">
        <v>695793.87</v>
      </c>
      <c r="J1683" s="153">
        <v>868649.6</v>
      </c>
      <c r="K1683" s="242">
        <v>44197</v>
      </c>
      <c r="L1683" s="7" t="s">
        <v>8362</v>
      </c>
      <c r="M1683" s="101" t="s">
        <v>7984</v>
      </c>
      <c r="N1683" s="7" t="s">
        <v>9312</v>
      </c>
      <c r="O1683" s="57"/>
      <c r="P1683" s="59"/>
      <c r="Q1683" s="4071"/>
      <c r="R1683" s="298"/>
      <c r="S1683" s="105"/>
      <c r="T1683" s="104"/>
    </row>
    <row r="1684" spans="1:20" ht="43.5" customHeight="1">
      <c r="A1684" s="63">
        <v>876</v>
      </c>
      <c r="B1684" s="298" t="s">
        <v>7133</v>
      </c>
      <c r="C1684" s="131" t="s">
        <v>8343</v>
      </c>
      <c r="D1684" s="265" t="s">
        <v>8195</v>
      </c>
      <c r="E1684" s="298" t="s">
        <v>8196</v>
      </c>
      <c r="F1684" s="574">
        <v>1</v>
      </c>
      <c r="G1684" s="373">
        <v>44.8</v>
      </c>
      <c r="H1684" s="390">
        <v>1713146.66</v>
      </c>
      <c r="I1684" s="153">
        <v>0</v>
      </c>
      <c r="J1684" s="153">
        <v>941907.1</v>
      </c>
      <c r="K1684" s="273">
        <v>44337</v>
      </c>
      <c r="L1684" s="154" t="s">
        <v>8500</v>
      </c>
      <c r="M1684" s="101" t="s">
        <v>7984</v>
      </c>
      <c r="N1684" s="7" t="s">
        <v>8340</v>
      </c>
      <c r="O1684" s="1894"/>
      <c r="P1684" s="309"/>
      <c r="Q1684" s="162" t="s">
        <v>15771</v>
      </c>
      <c r="R1684" s="298"/>
      <c r="S1684" s="105"/>
      <c r="T1684" s="104"/>
    </row>
    <row r="1685" spans="1:20" ht="42.75" customHeight="1">
      <c r="A1685" s="63">
        <v>877</v>
      </c>
      <c r="B1685" s="298" t="s">
        <v>7133</v>
      </c>
      <c r="C1685" s="131" t="s">
        <v>7030</v>
      </c>
      <c r="D1685" s="265" t="s">
        <v>9310</v>
      </c>
      <c r="E1685" s="298" t="s">
        <v>8197</v>
      </c>
      <c r="F1685" s="574">
        <v>1</v>
      </c>
      <c r="G1685" s="373">
        <v>46.9</v>
      </c>
      <c r="H1685" s="390">
        <v>1721755.44</v>
      </c>
      <c r="I1685" s="153">
        <v>0</v>
      </c>
      <c r="J1685" s="153">
        <v>528951.42000000004</v>
      </c>
      <c r="K1685" s="273">
        <v>44335</v>
      </c>
      <c r="L1685" s="7" t="s">
        <v>8479</v>
      </c>
      <c r="M1685" s="101" t="s">
        <v>7984</v>
      </c>
      <c r="N1685" s="7" t="s">
        <v>8480</v>
      </c>
      <c r="P1685" s="297"/>
      <c r="Q1685" s="162" t="s">
        <v>15773</v>
      </c>
      <c r="R1685" s="298"/>
      <c r="S1685" s="7"/>
      <c r="T1685" s="104"/>
    </row>
    <row r="1686" spans="1:20" ht="45.75" customHeight="1">
      <c r="A1686" s="63">
        <v>878</v>
      </c>
      <c r="B1686" s="298" t="s">
        <v>7133</v>
      </c>
      <c r="C1686" s="131" t="s">
        <v>8344</v>
      </c>
      <c r="D1686" s="265" t="s">
        <v>8198</v>
      </c>
      <c r="E1686" s="298" t="s">
        <v>8199</v>
      </c>
      <c r="F1686" s="574">
        <v>1</v>
      </c>
      <c r="G1686" s="373">
        <v>32.1</v>
      </c>
      <c r="H1686" s="390">
        <v>1434796.2</v>
      </c>
      <c r="I1686" s="153">
        <v>0</v>
      </c>
      <c r="J1686" s="153">
        <v>278093.32</v>
      </c>
      <c r="K1686" s="273">
        <v>44313</v>
      </c>
      <c r="L1686" s="7" t="s">
        <v>8201</v>
      </c>
      <c r="M1686" s="101" t="s">
        <v>8203</v>
      </c>
      <c r="N1686" s="7" t="s">
        <v>8476</v>
      </c>
      <c r="P1686" s="297"/>
      <c r="Q1686" s="162" t="s">
        <v>15772</v>
      </c>
      <c r="R1686" s="298"/>
      <c r="S1686" s="7"/>
      <c r="T1686" s="104"/>
    </row>
    <row r="1687" spans="1:20" ht="41.25" customHeight="1">
      <c r="A1687" s="63">
        <v>879</v>
      </c>
      <c r="B1687" s="298" t="s">
        <v>7133</v>
      </c>
      <c r="C1687" s="131" t="s">
        <v>2917</v>
      </c>
      <c r="D1687" s="265" t="s">
        <v>6951</v>
      </c>
      <c r="E1687" s="298" t="s">
        <v>6952</v>
      </c>
      <c r="F1687" s="574">
        <v>1</v>
      </c>
      <c r="G1687" s="373">
        <v>29.1</v>
      </c>
      <c r="H1687" s="390">
        <v>1243490.04</v>
      </c>
      <c r="I1687" s="153">
        <v>0</v>
      </c>
      <c r="J1687" s="153">
        <v>659790.99</v>
      </c>
      <c r="K1687" s="273">
        <v>44313</v>
      </c>
      <c r="L1687" s="7" t="s">
        <v>8202</v>
      </c>
      <c r="M1687" s="101" t="s">
        <v>8354</v>
      </c>
      <c r="N1687" s="7" t="s">
        <v>8477</v>
      </c>
      <c r="P1687" s="297"/>
      <c r="Q1687" s="162" t="s">
        <v>15775</v>
      </c>
      <c r="R1687" s="298"/>
      <c r="S1687" s="7"/>
      <c r="T1687" s="104"/>
    </row>
    <row r="1688" spans="1:20" ht="46.5" customHeight="1">
      <c r="A1688" s="63">
        <v>880</v>
      </c>
      <c r="B1688" s="298" t="s">
        <v>7133</v>
      </c>
      <c r="C1688" s="131" t="s">
        <v>8345</v>
      </c>
      <c r="D1688" s="265" t="s">
        <v>8204</v>
      </c>
      <c r="E1688" s="298" t="s">
        <v>8205</v>
      </c>
      <c r="F1688" s="574">
        <v>1</v>
      </c>
      <c r="G1688" s="373">
        <v>60.2</v>
      </c>
      <c r="H1688" s="390">
        <v>1721755.44</v>
      </c>
      <c r="I1688" s="153">
        <v>0</v>
      </c>
      <c r="J1688" s="153">
        <v>678952.57</v>
      </c>
      <c r="K1688" s="273">
        <v>44313</v>
      </c>
      <c r="L1688" s="7" t="s">
        <v>8206</v>
      </c>
      <c r="M1688" s="101" t="s">
        <v>8350</v>
      </c>
      <c r="N1688" s="7" t="s">
        <v>8478</v>
      </c>
      <c r="P1688" s="297"/>
      <c r="Q1688" s="162" t="s">
        <v>15774</v>
      </c>
      <c r="R1688" s="298"/>
      <c r="S1688" s="7"/>
      <c r="T1688" s="104"/>
    </row>
    <row r="1689" spans="1:20" ht="42" customHeight="1">
      <c r="A1689" s="63">
        <v>881</v>
      </c>
      <c r="B1689" s="298" t="s">
        <v>7133</v>
      </c>
      <c r="C1689" s="131" t="s">
        <v>5270</v>
      </c>
      <c r="D1689" s="265" t="s">
        <v>8341</v>
      </c>
      <c r="E1689" s="298" t="s">
        <v>8342</v>
      </c>
      <c r="F1689" s="574">
        <v>1</v>
      </c>
      <c r="G1689" s="373">
        <v>51.3</v>
      </c>
      <c r="H1689" s="116">
        <v>1136768.31</v>
      </c>
      <c r="I1689" s="116">
        <v>0</v>
      </c>
      <c r="J1689" s="96">
        <v>1136768.31</v>
      </c>
      <c r="K1689" s="273">
        <v>44392</v>
      </c>
      <c r="L1689" s="7" t="s">
        <v>13300</v>
      </c>
      <c r="M1689" s="101" t="s">
        <v>13301</v>
      </c>
      <c r="N1689" s="7" t="s">
        <v>14118</v>
      </c>
      <c r="O1689" s="57"/>
      <c r="P1689" s="297"/>
      <c r="Q1689" s="162" t="s">
        <v>15776</v>
      </c>
      <c r="R1689" s="298"/>
      <c r="S1689" s="105"/>
      <c r="T1689" s="104"/>
    </row>
    <row r="1690" spans="1:20" ht="40.5" customHeight="1">
      <c r="A1690" s="63">
        <v>882</v>
      </c>
      <c r="B1690" s="298" t="s">
        <v>7133</v>
      </c>
      <c r="C1690" s="131" t="s">
        <v>8346</v>
      </c>
      <c r="D1690" s="265" t="s">
        <v>8347</v>
      </c>
      <c r="E1690" s="298" t="s">
        <v>8348</v>
      </c>
      <c r="F1690" s="574">
        <v>1</v>
      </c>
      <c r="G1690" s="373">
        <v>46.7</v>
      </c>
      <c r="H1690" s="390">
        <v>1721755.44</v>
      </c>
      <c r="I1690" s="153">
        <v>0</v>
      </c>
      <c r="J1690" s="96">
        <v>994217.38</v>
      </c>
      <c r="K1690" s="273">
        <v>44368</v>
      </c>
      <c r="L1690" s="7" t="s">
        <v>8351</v>
      </c>
      <c r="M1690" s="101" t="s">
        <v>8352</v>
      </c>
      <c r="N1690" s="7" t="s">
        <v>8888</v>
      </c>
      <c r="O1690" s="57"/>
      <c r="P1690" s="297"/>
      <c r="Q1690" s="162" t="s">
        <v>15777</v>
      </c>
      <c r="R1690" s="298"/>
      <c r="S1690" s="105"/>
      <c r="T1690" s="104"/>
    </row>
    <row r="1691" spans="1:20" ht="45" customHeight="1">
      <c r="A1691" s="63">
        <v>883</v>
      </c>
      <c r="B1691" s="298" t="s">
        <v>7133</v>
      </c>
      <c r="C1691" s="131" t="s">
        <v>5265</v>
      </c>
      <c r="D1691" s="265" t="s">
        <v>8356</v>
      </c>
      <c r="E1691" s="298" t="s">
        <v>8349</v>
      </c>
      <c r="F1691" s="574">
        <v>1</v>
      </c>
      <c r="G1691" s="373">
        <v>40.9</v>
      </c>
      <c r="H1691" s="390">
        <v>1721755.44</v>
      </c>
      <c r="I1691" s="153">
        <v>0</v>
      </c>
      <c r="J1691" s="96">
        <v>449641.1</v>
      </c>
      <c r="K1691" s="273">
        <v>44384</v>
      </c>
      <c r="L1691" s="7" t="s">
        <v>8353</v>
      </c>
      <c r="M1691" s="101" t="s">
        <v>8355</v>
      </c>
      <c r="N1691" s="7" t="s">
        <v>8692</v>
      </c>
      <c r="O1691" s="57"/>
      <c r="P1691" s="297"/>
      <c r="Q1691" s="162" t="s">
        <v>15778</v>
      </c>
      <c r="R1691" s="298"/>
      <c r="S1691" s="105"/>
      <c r="T1691" s="104"/>
    </row>
    <row r="1692" spans="1:20" ht="43.5" customHeight="1">
      <c r="A1692" s="63">
        <v>884</v>
      </c>
      <c r="B1692" s="298" t="s">
        <v>7133</v>
      </c>
      <c r="C1692" s="247" t="s">
        <v>8357</v>
      </c>
      <c r="D1692" s="7" t="s">
        <v>8358</v>
      </c>
      <c r="E1692" s="7" t="s">
        <v>8359</v>
      </c>
      <c r="F1692" s="574">
        <v>1</v>
      </c>
      <c r="G1692" s="363">
        <v>43.4</v>
      </c>
      <c r="H1692" s="638">
        <v>1721755.44</v>
      </c>
      <c r="I1692" s="116">
        <v>0</v>
      </c>
      <c r="J1692" s="72">
        <v>929753.9</v>
      </c>
      <c r="K1692" s="342">
        <v>44403</v>
      </c>
      <c r="L1692" s="7" t="s">
        <v>8361</v>
      </c>
      <c r="M1692" s="102" t="s">
        <v>8360</v>
      </c>
      <c r="N1692" s="7" t="s">
        <v>8691</v>
      </c>
      <c r="O1692" s="57"/>
      <c r="P1692" s="297"/>
      <c r="Q1692" s="162" t="s">
        <v>15780</v>
      </c>
      <c r="R1692" s="298"/>
      <c r="S1692" s="105"/>
      <c r="T1692" s="104"/>
    </row>
    <row r="1693" spans="1:20" ht="43.5" customHeight="1">
      <c r="A1693" s="63">
        <v>885</v>
      </c>
      <c r="B1693" s="298" t="s">
        <v>7133</v>
      </c>
      <c r="C1693" s="247" t="s">
        <v>8481</v>
      </c>
      <c r="D1693" s="311" t="s">
        <v>8984</v>
      </c>
      <c r="E1693" s="314" t="s">
        <v>8482</v>
      </c>
      <c r="F1693" s="574">
        <v>1</v>
      </c>
      <c r="G1693" s="382">
        <v>28.3</v>
      </c>
      <c r="H1693" s="341">
        <v>1243490.04</v>
      </c>
      <c r="I1693" s="340">
        <v>0</v>
      </c>
      <c r="J1693" s="341">
        <v>666197.61</v>
      </c>
      <c r="K1693" s="271">
        <v>44496</v>
      </c>
      <c r="L1693" s="311" t="s">
        <v>8483</v>
      </c>
      <c r="M1693" s="101" t="s">
        <v>7984</v>
      </c>
      <c r="N1693" s="7" t="s">
        <v>8887</v>
      </c>
      <c r="O1693" s="57"/>
      <c r="P1693" s="297"/>
      <c r="Q1693" s="162" t="s">
        <v>15779</v>
      </c>
      <c r="R1693" s="298"/>
      <c r="S1693" s="105"/>
      <c r="T1693" s="104"/>
    </row>
    <row r="1694" spans="1:20" ht="42.75" customHeight="1">
      <c r="A1694" s="1939">
        <v>886</v>
      </c>
      <c r="B1694" s="298" t="s">
        <v>7133</v>
      </c>
      <c r="C1694" s="493" t="s">
        <v>8343</v>
      </c>
      <c r="D1694" s="265" t="s">
        <v>15781</v>
      </c>
      <c r="E1694" s="4073" t="s">
        <v>8985</v>
      </c>
      <c r="F1694" s="627">
        <v>1</v>
      </c>
      <c r="G1694" s="373">
        <v>26.3</v>
      </c>
      <c r="H1694" s="390">
        <v>1243490.04</v>
      </c>
      <c r="I1694" s="153">
        <v>0</v>
      </c>
      <c r="J1694" s="390">
        <v>596305.94999999995</v>
      </c>
      <c r="K1694" s="391">
        <v>44554</v>
      </c>
      <c r="L1694" s="265" t="s">
        <v>8987</v>
      </c>
      <c r="M1694" s="301" t="s">
        <v>7984</v>
      </c>
      <c r="N1694" s="265" t="s">
        <v>9181</v>
      </c>
      <c r="O1694" s="298"/>
      <c r="P1694" s="297"/>
      <c r="Q1694" s="162" t="s">
        <v>15782</v>
      </c>
      <c r="R1694" s="298"/>
      <c r="S1694" s="105"/>
      <c r="T1694" s="104"/>
    </row>
    <row r="1695" spans="1:20" s="804" customFormat="1" ht="43.5" customHeight="1">
      <c r="A1695" s="63">
        <v>887</v>
      </c>
      <c r="B1695" s="7" t="s">
        <v>7133</v>
      </c>
      <c r="C1695" s="247" t="s">
        <v>8988</v>
      </c>
      <c r="D1695" s="7" t="s">
        <v>8204</v>
      </c>
      <c r="E1695" s="628" t="s">
        <v>8989</v>
      </c>
      <c r="F1695" s="574">
        <v>1</v>
      </c>
      <c r="G1695" s="363">
        <v>43.1</v>
      </c>
      <c r="H1695" s="51">
        <v>1721755.44</v>
      </c>
      <c r="I1695" s="116">
        <v>0</v>
      </c>
      <c r="J1695" s="638">
        <v>922179.59</v>
      </c>
      <c r="K1695" s="407">
        <v>44531</v>
      </c>
      <c r="L1695" s="7" t="s">
        <v>8990</v>
      </c>
      <c r="M1695" s="1263" t="s">
        <v>7984</v>
      </c>
      <c r="N1695" s="7" t="s">
        <v>9180</v>
      </c>
      <c r="O1695" s="7"/>
      <c r="P1695" s="16"/>
      <c r="Q1695" s="162" t="s">
        <v>15783</v>
      </c>
      <c r="R1695" s="7"/>
      <c r="S1695" s="69"/>
      <c r="T1695" s="69"/>
    </row>
    <row r="1696" spans="1:20" ht="44.25" customHeight="1">
      <c r="A1696" s="79">
        <v>888</v>
      </c>
      <c r="B1696" s="299" t="s">
        <v>7133</v>
      </c>
      <c r="C1696" s="493" t="s">
        <v>14502</v>
      </c>
      <c r="D1696" s="311" t="s">
        <v>10101</v>
      </c>
      <c r="E1696" s="4074" t="s">
        <v>10102</v>
      </c>
      <c r="F1696" s="635">
        <v>1</v>
      </c>
      <c r="G1696" s="382">
        <v>30.5</v>
      </c>
      <c r="H1696" s="1872">
        <v>1604897</v>
      </c>
      <c r="I1696" s="340">
        <v>0</v>
      </c>
      <c r="J1696" s="341">
        <v>688080.84</v>
      </c>
      <c r="K1696" s="271">
        <v>44666</v>
      </c>
      <c r="L1696" s="311" t="s">
        <v>10103</v>
      </c>
      <c r="M1696" s="101" t="s">
        <v>10104</v>
      </c>
      <c r="N1696" s="488" t="s">
        <v>13318</v>
      </c>
      <c r="O1696" s="299"/>
      <c r="P1696" s="278"/>
      <c r="Q1696" s="162" t="s">
        <v>15784</v>
      </c>
      <c r="R1696" s="299"/>
      <c r="S1696" s="275"/>
      <c r="T1696" s="260"/>
    </row>
    <row r="1697" spans="1:20" ht="45" customHeight="1">
      <c r="A1697" s="63">
        <v>889</v>
      </c>
      <c r="B1697" s="7" t="s">
        <v>7133</v>
      </c>
      <c r="C1697" s="247" t="s">
        <v>5277</v>
      </c>
      <c r="D1697" s="7" t="s">
        <v>10118</v>
      </c>
      <c r="E1697" s="628" t="s">
        <v>10119</v>
      </c>
      <c r="F1697" s="574">
        <v>1</v>
      </c>
      <c r="G1697" s="363">
        <v>39.200000000000003</v>
      </c>
      <c r="H1697" s="44">
        <v>443339.3</v>
      </c>
      <c r="I1697" s="116">
        <v>0</v>
      </c>
      <c r="J1697" s="638">
        <v>443339.3</v>
      </c>
      <c r="K1697" s="342">
        <v>44582</v>
      </c>
      <c r="L1697" s="7" t="s">
        <v>10120</v>
      </c>
      <c r="M1697" s="102" t="s">
        <v>7984</v>
      </c>
      <c r="N1697" s="7"/>
      <c r="O1697" s="57"/>
      <c r="P1697" s="16"/>
      <c r="Q1697" s="162" t="s">
        <v>15785</v>
      </c>
      <c r="R1697" s="299"/>
      <c r="S1697" s="275"/>
      <c r="T1697" s="260"/>
    </row>
    <row r="1698" spans="1:20" ht="43.5" customHeight="1">
      <c r="A1698" s="63">
        <v>890</v>
      </c>
      <c r="B1698" s="7" t="s">
        <v>7133</v>
      </c>
      <c r="C1698" s="131" t="s">
        <v>5276</v>
      </c>
      <c r="D1698" s="265" t="s">
        <v>10118</v>
      </c>
      <c r="E1698" s="4073" t="s">
        <v>10121</v>
      </c>
      <c r="F1698" s="627">
        <v>1</v>
      </c>
      <c r="G1698" s="373">
        <v>103.5</v>
      </c>
      <c r="H1698" s="44">
        <v>1170551.47</v>
      </c>
      <c r="I1698" s="153">
        <v>0</v>
      </c>
      <c r="J1698" s="390">
        <v>1170551.47</v>
      </c>
      <c r="K1698" s="273">
        <v>44586</v>
      </c>
      <c r="L1698" s="7" t="s">
        <v>10122</v>
      </c>
      <c r="M1698" s="102" t="s">
        <v>7984</v>
      </c>
      <c r="N1698" s="7" t="s">
        <v>14178</v>
      </c>
      <c r="O1698" s="57"/>
      <c r="P1698" s="297"/>
      <c r="Q1698" s="162" t="s">
        <v>15786</v>
      </c>
      <c r="R1698" s="299"/>
      <c r="S1698" s="275"/>
      <c r="T1698" s="260"/>
    </row>
    <row r="1699" spans="1:20" s="71" customFormat="1" ht="41.25" customHeight="1">
      <c r="A1699" s="1107">
        <v>891</v>
      </c>
      <c r="B1699" s="265" t="s">
        <v>7133</v>
      </c>
      <c r="C1699" s="131" t="s">
        <v>6516</v>
      </c>
      <c r="D1699" s="265" t="s">
        <v>7337</v>
      </c>
      <c r="E1699" s="265" t="s">
        <v>12941</v>
      </c>
      <c r="F1699" s="1314">
        <v>1</v>
      </c>
      <c r="G1699" s="373">
        <v>32.1</v>
      </c>
      <c r="H1699" s="44">
        <v>880661.4</v>
      </c>
      <c r="I1699" s="153">
        <v>0</v>
      </c>
      <c r="J1699" s="153">
        <v>304148.15999999997</v>
      </c>
      <c r="K1699" s="1257">
        <v>44694</v>
      </c>
      <c r="L1699" s="265" t="s">
        <v>12913</v>
      </c>
      <c r="M1699" s="100" t="s">
        <v>13031</v>
      </c>
      <c r="N1699" s="7" t="s">
        <v>14704</v>
      </c>
      <c r="O1699" s="298"/>
      <c r="P1699" s="297"/>
      <c r="Q1699" s="162" t="s">
        <v>15787</v>
      </c>
      <c r="R1699" s="298"/>
      <c r="S1699" s="105"/>
      <c r="T1699" s="104"/>
    </row>
    <row r="1700" spans="1:20" s="269" customFormat="1" ht="21" customHeight="1">
      <c r="A1700" s="63">
        <v>892</v>
      </c>
      <c r="B1700" s="265" t="s">
        <v>7133</v>
      </c>
      <c r="C1700" s="247" t="s">
        <v>14501</v>
      </c>
      <c r="D1700" s="7" t="s">
        <v>13377</v>
      </c>
      <c r="E1700" s="7" t="s">
        <v>12945</v>
      </c>
      <c r="F1700" s="17">
        <v>1</v>
      </c>
      <c r="G1700" s="363">
        <v>43.9</v>
      </c>
      <c r="H1700" s="44">
        <v>940465.36</v>
      </c>
      <c r="I1700" s="116">
        <v>0</v>
      </c>
      <c r="J1700" s="116">
        <v>940465.36</v>
      </c>
      <c r="K1700" s="913">
        <v>44714</v>
      </c>
      <c r="L1700" s="7" t="s">
        <v>12946</v>
      </c>
      <c r="M1700" s="100" t="s">
        <v>7984</v>
      </c>
      <c r="N1700" s="7" t="s">
        <v>14168</v>
      </c>
      <c r="O1700" s="57"/>
      <c r="P1700" s="16"/>
      <c r="Q1700" s="162" t="s">
        <v>16310</v>
      </c>
      <c r="R1700" s="7"/>
      <c r="S1700" s="69"/>
      <c r="T1700" s="69"/>
    </row>
    <row r="1701" spans="1:20" s="269" customFormat="1" ht="42.75" customHeight="1">
      <c r="A1701" s="63">
        <v>893</v>
      </c>
      <c r="B1701" s="265" t="s">
        <v>7133</v>
      </c>
      <c r="C1701" s="247" t="s">
        <v>5267</v>
      </c>
      <c r="D1701" s="7" t="s">
        <v>13320</v>
      </c>
      <c r="E1701" s="7" t="s">
        <v>14268</v>
      </c>
      <c r="F1701" s="17">
        <v>1</v>
      </c>
      <c r="G1701" s="363">
        <v>41.3</v>
      </c>
      <c r="H1701" s="44">
        <v>2022873.48</v>
      </c>
      <c r="I1701" s="116">
        <v>0</v>
      </c>
      <c r="J1701" s="116">
        <v>857522.83</v>
      </c>
      <c r="K1701" s="913">
        <v>44740</v>
      </c>
      <c r="L1701" s="7" t="s">
        <v>13029</v>
      </c>
      <c r="M1701" s="7" t="s">
        <v>13030</v>
      </c>
      <c r="N1701" s="7" t="s">
        <v>15190</v>
      </c>
      <c r="O1701" s="7"/>
      <c r="P1701" s="16"/>
      <c r="Q1701" s="162" t="s">
        <v>15789</v>
      </c>
      <c r="R1701" s="7"/>
      <c r="S1701" s="69"/>
      <c r="T1701" s="69"/>
    </row>
    <row r="1702" spans="1:20" s="1263" customFormat="1" ht="41.25" customHeight="1">
      <c r="A1702" s="63">
        <v>894</v>
      </c>
      <c r="B1702" s="265" t="s">
        <v>7133</v>
      </c>
      <c r="C1702" s="1263" t="s">
        <v>8344</v>
      </c>
      <c r="D1702" s="3" t="s">
        <v>13597</v>
      </c>
      <c r="E1702" s="1263" t="s">
        <v>13595</v>
      </c>
      <c r="F1702" s="1263">
        <v>1</v>
      </c>
      <c r="G1702" s="1263">
        <v>29.3</v>
      </c>
      <c r="H1702" s="51">
        <v>1460964.18</v>
      </c>
      <c r="I1702" s="51">
        <v>0</v>
      </c>
      <c r="J1702" s="51">
        <v>654424.75</v>
      </c>
      <c r="K1702" s="1269">
        <v>44792</v>
      </c>
      <c r="L1702" s="3" t="s">
        <v>13599</v>
      </c>
      <c r="M1702" s="100" t="s">
        <v>7984</v>
      </c>
      <c r="N1702" s="3" t="s">
        <v>14122</v>
      </c>
      <c r="O1702" s="7"/>
      <c r="P1702" s="16"/>
      <c r="Q1702" s="162" t="s">
        <v>15790</v>
      </c>
      <c r="R1702" s="7"/>
      <c r="S1702" s="16"/>
      <c r="T1702" s="16"/>
    </row>
    <row r="1703" spans="1:20" s="1263" customFormat="1" ht="44.25" customHeight="1">
      <c r="A1703" s="63">
        <v>895</v>
      </c>
      <c r="B1703" s="265" t="s">
        <v>7133</v>
      </c>
      <c r="C1703" s="1263" t="s">
        <v>14500</v>
      </c>
      <c r="D1703" s="3" t="s">
        <v>13598</v>
      </c>
      <c r="E1703" s="1263" t="s">
        <v>13596</v>
      </c>
      <c r="F1703" s="1263">
        <v>1</v>
      </c>
      <c r="G1703" s="1263">
        <v>46.9</v>
      </c>
      <c r="H1703" s="51">
        <v>2022873.48</v>
      </c>
      <c r="I1703" s="51">
        <v>0</v>
      </c>
      <c r="J1703" s="51">
        <v>998475.27</v>
      </c>
      <c r="K1703" s="1269">
        <v>44792</v>
      </c>
      <c r="L1703" s="3" t="s">
        <v>13600</v>
      </c>
      <c r="M1703" s="100" t="s">
        <v>7984</v>
      </c>
      <c r="N1703" s="3" t="s">
        <v>14117</v>
      </c>
      <c r="O1703" s="7"/>
      <c r="P1703" s="16"/>
      <c r="Q1703" s="162" t="s">
        <v>15791</v>
      </c>
      <c r="R1703" s="7"/>
      <c r="S1703" s="16"/>
      <c r="T1703" s="16"/>
    </row>
    <row r="1704" spans="1:20" s="1263" customFormat="1" ht="42.75" customHeight="1">
      <c r="A1704" s="63">
        <v>896</v>
      </c>
      <c r="B1704" s="265" t="s">
        <v>7133</v>
      </c>
      <c r="C1704" s="1263" t="s">
        <v>5265</v>
      </c>
      <c r="D1704" s="3" t="s">
        <v>6934</v>
      </c>
      <c r="E1704" s="1263" t="s">
        <v>13640</v>
      </c>
      <c r="F1704" s="1263">
        <v>1</v>
      </c>
      <c r="G1704" s="1263">
        <v>30.6</v>
      </c>
      <c r="H1704" s="51">
        <v>716776.5</v>
      </c>
      <c r="I1704" s="51">
        <v>0</v>
      </c>
      <c r="J1704" s="51">
        <v>312442.48</v>
      </c>
      <c r="K1704" s="1269">
        <v>44802</v>
      </c>
      <c r="L1704" s="3" t="s">
        <v>13641</v>
      </c>
      <c r="M1704" s="100" t="s">
        <v>7984</v>
      </c>
      <c r="N1704" s="16" t="s">
        <v>14120</v>
      </c>
      <c r="O1704" s="21"/>
      <c r="P1704" s="16"/>
      <c r="Q1704" s="162" t="s">
        <v>15792</v>
      </c>
      <c r="R1704" s="7"/>
      <c r="S1704" s="16"/>
      <c r="T1704" s="16"/>
    </row>
    <row r="1705" spans="1:20" s="1263" customFormat="1" ht="42.75" customHeight="1">
      <c r="A1705" s="63">
        <v>897</v>
      </c>
      <c r="B1705" s="265" t="s">
        <v>7133</v>
      </c>
      <c r="C1705" s="1263" t="s">
        <v>6949</v>
      </c>
      <c r="D1705" s="3" t="s">
        <v>13643</v>
      </c>
      <c r="E1705" s="1263" t="s">
        <v>13642</v>
      </c>
      <c r="F1705" s="1263">
        <v>1</v>
      </c>
      <c r="G1705" s="1263">
        <v>31.6</v>
      </c>
      <c r="H1705" s="51">
        <v>1370759.7</v>
      </c>
      <c r="I1705" s="51">
        <v>0</v>
      </c>
      <c r="J1705" s="51">
        <v>356393.71</v>
      </c>
      <c r="K1705" s="1269">
        <v>44802</v>
      </c>
      <c r="L1705" s="3" t="s">
        <v>13641</v>
      </c>
      <c r="M1705" s="100" t="s">
        <v>7984</v>
      </c>
      <c r="N1705" s="16" t="s">
        <v>14119</v>
      </c>
      <c r="O1705" s="21"/>
      <c r="P1705" s="16"/>
      <c r="Q1705" s="162" t="s">
        <v>15788</v>
      </c>
      <c r="R1705" s="7"/>
      <c r="S1705" s="16"/>
      <c r="T1705" s="16"/>
    </row>
    <row r="1706" spans="1:20" s="1263" customFormat="1" ht="48.75" customHeight="1">
      <c r="A1706" s="63">
        <v>898</v>
      </c>
      <c r="B1706" s="265" t="s">
        <v>7133</v>
      </c>
      <c r="C1706" s="1263" t="s">
        <v>5276</v>
      </c>
      <c r="D1706" s="3" t="s">
        <v>13644</v>
      </c>
      <c r="E1706" s="1263" t="s">
        <v>13645</v>
      </c>
      <c r="F1706" s="1263">
        <v>1</v>
      </c>
      <c r="G1706" s="1263">
        <v>30.7</v>
      </c>
      <c r="H1706" s="51">
        <v>1434796.2</v>
      </c>
      <c r="I1706" s="51">
        <v>0</v>
      </c>
      <c r="J1706" s="51">
        <v>683980.29</v>
      </c>
      <c r="K1706" s="1269">
        <v>44802</v>
      </c>
      <c r="L1706" s="3" t="s">
        <v>13641</v>
      </c>
      <c r="M1706" s="100" t="s">
        <v>7984</v>
      </c>
      <c r="N1706" s="16" t="s">
        <v>14121</v>
      </c>
      <c r="O1706" s="21"/>
      <c r="P1706" s="16"/>
      <c r="Q1706" s="162" t="s">
        <v>15793</v>
      </c>
      <c r="R1706" s="7"/>
      <c r="S1706" s="16"/>
      <c r="T1706" s="16"/>
    </row>
    <row r="1707" spans="1:20" s="1263" customFormat="1" ht="46.5" customHeight="1">
      <c r="A1707" s="63">
        <v>899</v>
      </c>
      <c r="B1707" s="265" t="s">
        <v>7133</v>
      </c>
      <c r="C1707" s="1263" t="s">
        <v>14499</v>
      </c>
      <c r="D1707" s="3" t="s">
        <v>13646</v>
      </c>
      <c r="E1707" s="1263" t="s">
        <v>13647</v>
      </c>
      <c r="F1707" s="1263">
        <v>1</v>
      </c>
      <c r="G1707" s="1263">
        <v>29.3</v>
      </c>
      <c r="H1707" s="51">
        <v>621206.30000000005</v>
      </c>
      <c r="I1707" s="51">
        <v>0</v>
      </c>
      <c r="J1707" s="51">
        <v>331373.51</v>
      </c>
      <c r="K1707" s="1269">
        <v>44802</v>
      </c>
      <c r="L1707" s="3" t="s">
        <v>13641</v>
      </c>
      <c r="M1707" s="100" t="s">
        <v>7984</v>
      </c>
      <c r="N1707" s="16" t="s">
        <v>14123</v>
      </c>
      <c r="O1707" s="21"/>
      <c r="P1707" s="16"/>
      <c r="Q1707" s="162" t="s">
        <v>15795</v>
      </c>
      <c r="R1707" s="7"/>
      <c r="S1707" s="16"/>
      <c r="T1707" s="16"/>
    </row>
    <row r="1708" spans="1:20" s="1263" customFormat="1" ht="41.25" customHeight="1">
      <c r="A1708" s="63">
        <v>900</v>
      </c>
      <c r="B1708" s="265" t="s">
        <v>7133</v>
      </c>
      <c r="C1708" s="1263" t="s">
        <v>6956</v>
      </c>
      <c r="D1708" s="3" t="s">
        <v>14407</v>
      </c>
      <c r="E1708" s="1263" t="s">
        <v>14433</v>
      </c>
      <c r="F1708" s="1263">
        <v>1</v>
      </c>
      <c r="G1708" s="1263">
        <v>46.7</v>
      </c>
      <c r="H1708" s="51">
        <v>2022873.48</v>
      </c>
      <c r="I1708" s="51">
        <v>0</v>
      </c>
      <c r="J1708" s="51">
        <v>1021967.44</v>
      </c>
      <c r="K1708" s="1269" t="s">
        <v>14434</v>
      </c>
      <c r="L1708" s="3" t="s">
        <v>14435</v>
      </c>
      <c r="M1708" s="100" t="s">
        <v>7984</v>
      </c>
      <c r="N1708" s="16" t="s">
        <v>14705</v>
      </c>
      <c r="O1708" s="21"/>
      <c r="P1708" s="16"/>
      <c r="Q1708" s="162" t="s">
        <v>15796</v>
      </c>
      <c r="R1708" s="7"/>
      <c r="S1708" s="16"/>
      <c r="T1708" s="16"/>
    </row>
    <row r="1709" spans="1:20" s="1263" customFormat="1" ht="43.5" customHeight="1">
      <c r="A1709" s="63">
        <v>901</v>
      </c>
      <c r="B1709" s="265" t="s">
        <v>7133</v>
      </c>
      <c r="C1709" s="1263" t="s">
        <v>8343</v>
      </c>
      <c r="D1709" s="3" t="s">
        <v>14407</v>
      </c>
      <c r="E1709" s="1263" t="s">
        <v>14408</v>
      </c>
      <c r="F1709" s="1263">
        <v>1</v>
      </c>
      <c r="G1709" s="1263">
        <v>46.7</v>
      </c>
      <c r="H1709" s="51">
        <v>2323822.3199999998</v>
      </c>
      <c r="I1709" s="51">
        <v>0</v>
      </c>
      <c r="J1709" s="51">
        <v>1021967.44</v>
      </c>
      <c r="K1709" s="1269">
        <v>44867</v>
      </c>
      <c r="L1709" s="3" t="s">
        <v>14748</v>
      </c>
      <c r="M1709" s="100" t="s">
        <v>14746</v>
      </c>
      <c r="N1709" s="16" t="s">
        <v>14703</v>
      </c>
      <c r="O1709" s="21"/>
      <c r="P1709" s="16"/>
      <c r="Q1709" s="162" t="s">
        <v>15794</v>
      </c>
      <c r="R1709" s="7"/>
      <c r="S1709" s="16"/>
      <c r="T1709" s="16"/>
    </row>
    <row r="1710" spans="1:20" s="1263" customFormat="1" ht="44.25" customHeight="1">
      <c r="A1710" s="63">
        <v>902</v>
      </c>
      <c r="B1710" s="265" t="s">
        <v>7133</v>
      </c>
      <c r="C1710" s="1263" t="s">
        <v>8343</v>
      </c>
      <c r="D1710" s="3" t="s">
        <v>14503</v>
      </c>
      <c r="E1710" s="1263" t="s">
        <v>14504</v>
      </c>
      <c r="F1710" s="1263">
        <v>1</v>
      </c>
      <c r="G1710" s="1263">
        <v>43.7</v>
      </c>
      <c r="H1710" s="51">
        <v>2323822.3199999998</v>
      </c>
      <c r="I1710" s="51">
        <v>0</v>
      </c>
      <c r="J1710" s="51">
        <v>968358.19</v>
      </c>
      <c r="K1710" s="1269">
        <v>44874</v>
      </c>
      <c r="L1710" s="3" t="s">
        <v>14747</v>
      </c>
      <c r="M1710" s="100" t="s">
        <v>14746</v>
      </c>
      <c r="N1710" s="16" t="s">
        <v>15676</v>
      </c>
      <c r="O1710" s="21"/>
      <c r="P1710" s="16"/>
      <c r="Q1710" s="162" t="s">
        <v>15797</v>
      </c>
      <c r="R1710" s="7"/>
      <c r="S1710" s="16"/>
      <c r="T1710" s="16"/>
    </row>
    <row r="1711" spans="1:20" s="1263" customFormat="1" ht="44.25" customHeight="1">
      <c r="A1711" s="63">
        <v>903</v>
      </c>
      <c r="B1711" s="265" t="s">
        <v>7133</v>
      </c>
      <c r="C1711" s="1263" t="s">
        <v>14788</v>
      </c>
      <c r="D1711" s="3" t="s">
        <v>14737</v>
      </c>
      <c r="E1711" s="1263" t="s">
        <v>14738</v>
      </c>
      <c r="F1711" s="1263">
        <v>1</v>
      </c>
      <c r="G1711" s="1263">
        <v>28.5</v>
      </c>
      <c r="H1711" s="51">
        <v>263441.11</v>
      </c>
      <c r="I1711" s="51">
        <v>0</v>
      </c>
      <c r="J1711" s="51">
        <v>263441.11</v>
      </c>
      <c r="K1711" s="1269">
        <v>44888</v>
      </c>
      <c r="L1711" s="3" t="s">
        <v>14789</v>
      </c>
      <c r="M1711" s="100" t="s">
        <v>7984</v>
      </c>
      <c r="N1711" s="16"/>
      <c r="O1711" s="21"/>
      <c r="P1711" s="16"/>
      <c r="Q1711" s="162" t="s">
        <v>15799</v>
      </c>
      <c r="R1711" s="7"/>
      <c r="S1711" s="16"/>
      <c r="T1711" s="16"/>
    </row>
    <row r="1712" spans="1:20" s="1263" customFormat="1" ht="44.25" customHeight="1">
      <c r="A1712" s="63">
        <v>904</v>
      </c>
      <c r="B1712" s="265" t="s">
        <v>7133</v>
      </c>
      <c r="C1712" s="1263" t="s">
        <v>2680</v>
      </c>
      <c r="D1712" s="3" t="s">
        <v>14723</v>
      </c>
      <c r="E1712" s="1263" t="s">
        <v>14724</v>
      </c>
      <c r="F1712" s="1263">
        <v>1</v>
      </c>
      <c r="G1712" s="1263">
        <v>57.6</v>
      </c>
      <c r="H1712" s="51">
        <v>1169627.04</v>
      </c>
      <c r="I1712" s="51">
        <v>0</v>
      </c>
      <c r="J1712" s="51">
        <v>550583.09</v>
      </c>
      <c r="K1712" s="1269">
        <v>44895</v>
      </c>
      <c r="L1712" s="3" t="s">
        <v>14725</v>
      </c>
      <c r="M1712" s="100" t="s">
        <v>7984</v>
      </c>
      <c r="N1712" s="16" t="s">
        <v>16359</v>
      </c>
      <c r="O1712" s="21"/>
      <c r="P1712" s="16"/>
      <c r="Q1712" s="162" t="s">
        <v>15798</v>
      </c>
      <c r="R1712" s="7"/>
      <c r="S1712" s="16"/>
      <c r="T1712" s="16"/>
    </row>
    <row r="1713" spans="1:20" s="1263" customFormat="1" ht="21" customHeight="1">
      <c r="A1713" s="63">
        <v>905</v>
      </c>
      <c r="B1713" s="265" t="s">
        <v>7133</v>
      </c>
      <c r="C1713" s="1263" t="s">
        <v>2684</v>
      </c>
      <c r="D1713" s="3" t="s">
        <v>14845</v>
      </c>
      <c r="E1713" s="298" t="s">
        <v>4133</v>
      </c>
      <c r="F1713" s="1263">
        <v>1</v>
      </c>
      <c r="G1713" s="1263">
        <v>62.2</v>
      </c>
      <c r="H1713" s="51">
        <v>233263</v>
      </c>
      <c r="I1713" s="51">
        <v>83799</v>
      </c>
      <c r="J1713" s="51">
        <v>0</v>
      </c>
      <c r="K1713" s="3034">
        <v>44911</v>
      </c>
      <c r="L1713" s="3" t="s">
        <v>14846</v>
      </c>
      <c r="M1713" s="100" t="s">
        <v>7984</v>
      </c>
      <c r="N1713" s="16" t="s">
        <v>14847</v>
      </c>
      <c r="O1713" s="21"/>
      <c r="P1713" s="16"/>
      <c r="Q1713" s="162"/>
      <c r="R1713" s="7"/>
      <c r="S1713" s="16"/>
      <c r="T1713" s="16"/>
    </row>
    <row r="1714" spans="1:20" s="1263" customFormat="1" ht="41.25" customHeight="1">
      <c r="A1714" s="63">
        <v>906</v>
      </c>
      <c r="B1714" s="265" t="s">
        <v>7133</v>
      </c>
      <c r="C1714" s="1263" t="s">
        <v>15087</v>
      </c>
      <c r="D1714" s="3" t="s">
        <v>6827</v>
      </c>
      <c r="E1714" s="298" t="s">
        <v>15088</v>
      </c>
      <c r="F1714" s="1263">
        <v>1</v>
      </c>
      <c r="G1714" s="1263">
        <v>31.7</v>
      </c>
      <c r="H1714" s="51">
        <v>708029.51</v>
      </c>
      <c r="I1714" s="51">
        <v>0</v>
      </c>
      <c r="J1714" s="51">
        <v>708029.51</v>
      </c>
      <c r="K1714" s="3034">
        <v>44917</v>
      </c>
      <c r="L1714" s="3" t="s">
        <v>16278</v>
      </c>
      <c r="M1714" s="100" t="s">
        <v>7984</v>
      </c>
      <c r="N1714" s="16" t="s">
        <v>15189</v>
      </c>
      <c r="O1714" s="21"/>
      <c r="P1714" s="16"/>
      <c r="Q1714" s="162" t="s">
        <v>15800</v>
      </c>
      <c r="R1714" s="7">
        <v>622</v>
      </c>
      <c r="S1714" s="16"/>
      <c r="T1714" s="16"/>
    </row>
    <row r="1715" spans="1:20" s="269" customFormat="1" ht="21" customHeight="1">
      <c r="A1715" s="63"/>
      <c r="B1715" s="7"/>
      <c r="C1715" s="247"/>
      <c r="D1715" s="7"/>
      <c r="E1715" s="7"/>
      <c r="F1715" s="17"/>
      <c r="G1715" s="363"/>
      <c r="H1715" s="44"/>
      <c r="I1715" s="116"/>
      <c r="J1715" s="116"/>
      <c r="K1715" s="913"/>
      <c r="L1715" s="7"/>
      <c r="M1715" s="7"/>
      <c r="N1715" s="7"/>
      <c r="O1715" s="7"/>
      <c r="P1715" s="16"/>
      <c r="Q1715" s="16"/>
      <c r="R1715" s="7"/>
      <c r="S1715" s="69"/>
      <c r="T1715" s="69"/>
    </row>
    <row r="1716" spans="1:20" s="2600" customFormat="1" ht="15.75" customHeight="1">
      <c r="A1716" s="2588"/>
      <c r="B1716" s="4395" t="s">
        <v>9317</v>
      </c>
      <c r="C1716" s="4396"/>
      <c r="D1716" s="4397"/>
      <c r="E1716" s="2589" t="s">
        <v>7344</v>
      </c>
      <c r="F1716" s="2590">
        <f>SUM(F842:F1700)</f>
        <v>859</v>
      </c>
      <c r="G1716" s="2591">
        <f>SUM(G842:G1715)</f>
        <v>54132.000000000015</v>
      </c>
      <c r="H1716" s="4127">
        <f>SUM(H842:H1715)</f>
        <v>174664429.12000003</v>
      </c>
      <c r="I1716" s="4127">
        <f>SUM(I842:I1715)</f>
        <v>40022520.949999996</v>
      </c>
      <c r="J1716" s="4127">
        <f t="shared" ref="J1716" si="2">SUM(J842:J1715)</f>
        <v>411615737.74000001</v>
      </c>
      <c r="K1716" s="2593"/>
      <c r="L1716" s="2594"/>
      <c r="M1716" s="2595"/>
      <c r="N1716" s="2594"/>
      <c r="O1716" s="2596"/>
      <c r="P1716" s="2597"/>
      <c r="Q1716" s="2597"/>
      <c r="R1716" s="2598"/>
      <c r="S1716" s="2599"/>
    </row>
    <row r="1717" spans="1:20" s="2264" customFormat="1" ht="15.75" customHeight="1">
      <c r="A1717" s="1610"/>
      <c r="B1717" s="2601"/>
      <c r="C1717" s="2602"/>
      <c r="D1717" s="2603"/>
      <c r="E1717" s="2604" t="s">
        <v>9316</v>
      </c>
      <c r="F1717" s="1617"/>
      <c r="G1717" s="2605"/>
      <c r="H1717" s="2516"/>
      <c r="I1717" s="2516"/>
      <c r="J1717" s="2516"/>
      <c r="K1717" s="2607"/>
      <c r="L1717" s="2603"/>
      <c r="M1717" s="2608"/>
      <c r="N1717" s="2603"/>
      <c r="O1717" s="2609"/>
      <c r="P1717" s="2610"/>
      <c r="Q1717" s="2610"/>
      <c r="R1717" s="2611"/>
      <c r="S1717" s="2194"/>
    </row>
    <row r="1718" spans="1:20" s="2587" customFormat="1" ht="15.75" customHeight="1">
      <c r="A1718" s="2200"/>
      <c r="B1718" s="2612"/>
      <c r="C1718" s="2613"/>
      <c r="D1718" s="2583"/>
      <c r="E1718" s="2578" t="s">
        <v>9315</v>
      </c>
      <c r="F1718" s="2579"/>
      <c r="G1718" s="2580">
        <f>G1716-G1717</f>
        <v>54132.000000000015</v>
      </c>
      <c r="H1718" s="2530">
        <f>H1716-H1717</f>
        <v>174664429.12000003</v>
      </c>
      <c r="I1718" s="2530">
        <f>I1716-I1717</f>
        <v>40022520.949999996</v>
      </c>
      <c r="J1718" s="2530">
        <f>J1716-J1717</f>
        <v>411615737.74000001</v>
      </c>
      <c r="K1718" s="2582"/>
      <c r="L1718" s="2583"/>
      <c r="M1718" s="2566"/>
      <c r="N1718" s="2583"/>
      <c r="O1718" s="2584"/>
      <c r="P1718" s="2585"/>
      <c r="Q1718" s="2585"/>
      <c r="R1718" s="2586"/>
      <c r="S1718" s="2204"/>
    </row>
    <row r="1719" spans="1:20" s="2630" customFormat="1" ht="15.75" customHeight="1">
      <c r="A1719" s="2499"/>
      <c r="B1719" s="4398" t="s">
        <v>9933</v>
      </c>
      <c r="C1719" s="4399"/>
      <c r="D1719" s="4400"/>
      <c r="E1719" s="2619" t="s">
        <v>9932</v>
      </c>
      <c r="F1719" s="2620"/>
      <c r="G1719" s="2621">
        <f>G490+G622+G634+G662+G841+G1718</f>
        <v>264994.21000000002</v>
      </c>
      <c r="H1719" s="2622">
        <f>H490+H622+H634+H662+H841+H1718</f>
        <v>330707764.24000007</v>
      </c>
      <c r="I1719" s="2622">
        <f>I490+I622+I634+I662+I841+I1718</f>
        <v>94055560.409999996</v>
      </c>
      <c r="J1719" s="2622">
        <f>J490+J622+J634+J662+J841+J1718</f>
        <v>1220876181.3100002</v>
      </c>
      <c r="K1719" s="2623"/>
      <c r="L1719" s="2624"/>
      <c r="M1719" s="2625"/>
      <c r="N1719" s="2624"/>
      <c r="O1719" s="2626"/>
      <c r="P1719" s="2627"/>
      <c r="Q1719" s="2627"/>
      <c r="R1719" s="2628"/>
      <c r="S1719" s="2629"/>
    </row>
    <row r="1720" spans="1:20" s="4126" customFormat="1" ht="16.5" customHeight="1">
      <c r="A1720" s="1618"/>
      <c r="B1720" s="4401" t="s">
        <v>7402</v>
      </c>
      <c r="C1720" s="4401"/>
      <c r="D1720" s="4401"/>
      <c r="E1720" s="4121"/>
      <c r="F1720" s="2142"/>
      <c r="G1720" s="4122" t="e">
        <f>G230+G426+G1719</f>
        <v>#REF!</v>
      </c>
      <c r="H1720" s="3718" t="e">
        <f>H1719+H426+H230</f>
        <v>#REF!</v>
      </c>
      <c r="I1720" s="3718" t="e">
        <f>I1719+I426+I230</f>
        <v>#REF!</v>
      </c>
      <c r="J1720" s="3718">
        <f>J230+J426+J1719</f>
        <v>1265194278.7200003</v>
      </c>
      <c r="K1720" s="4123"/>
      <c r="L1720" s="4417"/>
      <c r="M1720" s="4418"/>
      <c r="N1720" s="4419"/>
      <c r="O1720" s="4078"/>
      <c r="P1720" s="4124"/>
      <c r="Q1720" s="4124"/>
      <c r="R1720" s="2798"/>
      <c r="S1720" s="4125"/>
    </row>
    <row r="1721" spans="1:20" ht="40.5" customHeight="1">
      <c r="B1721" s="265" t="s">
        <v>7133</v>
      </c>
      <c r="C1721" s="1602" t="s">
        <v>14200</v>
      </c>
      <c r="D1721" s="1977" t="s">
        <v>14197</v>
      </c>
      <c r="E1721" s="1978" t="s">
        <v>14199</v>
      </c>
      <c r="F1721" s="4392" t="s">
        <v>14198</v>
      </c>
      <c r="G1721" s="4393"/>
      <c r="H1721" s="4393"/>
      <c r="I1721" s="4393"/>
      <c r="J1721" s="4393"/>
      <c r="K1721" s="4394"/>
      <c r="L1721" s="4392" t="s">
        <v>14201</v>
      </c>
      <c r="M1721" s="4393"/>
      <c r="N1721" s="4393"/>
      <c r="O1721" s="1979"/>
    </row>
    <row r="1722" spans="1:20" ht="21.75" customHeight="1">
      <c r="A1722" s="165"/>
    </row>
  </sheetData>
  <mergeCells count="167">
    <mergeCell ref="L1:M1"/>
    <mergeCell ref="L2:M2"/>
    <mergeCell ref="L3:M3"/>
    <mergeCell ref="L389:L392"/>
    <mergeCell ref="L385:L388"/>
    <mergeCell ref="L401:L404"/>
    <mergeCell ref="L362:L365"/>
    <mergeCell ref="L366:L369"/>
    <mergeCell ref="L374:L377"/>
    <mergeCell ref="L378:L381"/>
    <mergeCell ref="L240:L243"/>
    <mergeCell ref="L370:L373"/>
    <mergeCell ref="L336:L339"/>
    <mergeCell ref="L340:L343"/>
    <mergeCell ref="L344:L347"/>
    <mergeCell ref="L358:L361"/>
    <mergeCell ref="L348:L351"/>
    <mergeCell ref="L352:L355"/>
    <mergeCell ref="L309:L312"/>
    <mergeCell ref="L332:L335"/>
    <mergeCell ref="C6:N6"/>
    <mergeCell ref="D8:L8"/>
    <mergeCell ref="A10:N10"/>
    <mergeCell ref="B47:C47"/>
    <mergeCell ref="A11:A12"/>
    <mergeCell ref="L11:L12"/>
    <mergeCell ref="O222:O225"/>
    <mergeCell ref="B230:D230"/>
    <mergeCell ref="A231:C231"/>
    <mergeCell ref="I222:I225"/>
    <mergeCell ref="L281:L284"/>
    <mergeCell ref="L248:L251"/>
    <mergeCell ref="L252:L255"/>
    <mergeCell ref="L256:L259"/>
    <mergeCell ref="B81:C81"/>
    <mergeCell ref="L82:L83"/>
    <mergeCell ref="B121:C121"/>
    <mergeCell ref="B85:C85"/>
    <mergeCell ref="A220:N220"/>
    <mergeCell ref="L264:L267"/>
    <mergeCell ref="L268:L271"/>
    <mergeCell ref="A134:A135"/>
    <mergeCell ref="J134:J135"/>
    <mergeCell ref="L177:N177"/>
    <mergeCell ref="L140:N140"/>
    <mergeCell ref="L150:N150"/>
    <mergeCell ref="M219:N219"/>
    <mergeCell ref="L289:L292"/>
    <mergeCell ref="L260:L263"/>
    <mergeCell ref="L236:L239"/>
    <mergeCell ref="L841:N841"/>
    <mergeCell ref="C134:C135"/>
    <mergeCell ref="L84:N84"/>
    <mergeCell ref="N173:N175"/>
    <mergeCell ref="B229:D229"/>
    <mergeCell ref="B634:C634"/>
    <mergeCell ref="B622:C622"/>
    <mergeCell ref="B133:C133"/>
    <mergeCell ref="M134:M135"/>
    <mergeCell ref="L132:N132"/>
    <mergeCell ref="L97:N97"/>
    <mergeCell ref="B98:C98"/>
    <mergeCell ref="L102:N102"/>
    <mergeCell ref="L107:N107"/>
    <mergeCell ref="B128:C128"/>
    <mergeCell ref="B108:C108"/>
    <mergeCell ref="B116:C116"/>
    <mergeCell ref="B124:C124"/>
    <mergeCell ref="L113:N113"/>
    <mergeCell ref="E134:E135"/>
    <mergeCell ref="B103:C103"/>
    <mergeCell ref="L660:N660"/>
    <mergeCell ref="L620:N620"/>
    <mergeCell ref="H134:H135"/>
    <mergeCell ref="L244:L247"/>
    <mergeCell ref="B227:D227"/>
    <mergeCell ref="L285:L288"/>
    <mergeCell ref="I134:I135"/>
    <mergeCell ref="N507:N509"/>
    <mergeCell ref="L305:L308"/>
    <mergeCell ref="L222:L226"/>
    <mergeCell ref="L297:L300"/>
    <mergeCell ref="L293:L296"/>
    <mergeCell ref="L229:N229"/>
    <mergeCell ref="B221:D221"/>
    <mergeCell ref="A232:N232"/>
    <mergeCell ref="B217:D217"/>
    <mergeCell ref="A428:N428"/>
    <mergeCell ref="B429:N429"/>
    <mergeCell ref="L393:L396"/>
    <mergeCell ref="L397:L400"/>
    <mergeCell ref="L409:L412"/>
    <mergeCell ref="L413:L416"/>
    <mergeCell ref="L417:L418"/>
    <mergeCell ref="L405:L408"/>
    <mergeCell ref="R11:S12"/>
    <mergeCell ref="N11:N12"/>
    <mergeCell ref="M11:M12"/>
    <mergeCell ref="O11:O12"/>
    <mergeCell ref="P11:P12"/>
    <mergeCell ref="Q11:Q12"/>
    <mergeCell ref="L80:N80"/>
    <mergeCell ref="L54:N54"/>
    <mergeCell ref="L69:N69"/>
    <mergeCell ref="L77:N77"/>
    <mergeCell ref="L66:N66"/>
    <mergeCell ref="L56:L58"/>
    <mergeCell ref="L63:N63"/>
    <mergeCell ref="L61:L62"/>
    <mergeCell ref="L44:N44"/>
    <mergeCell ref="A45:N45"/>
    <mergeCell ref="A46:N46"/>
    <mergeCell ref="L47:N47"/>
    <mergeCell ref="J11:J12"/>
    <mergeCell ref="A13:N13"/>
    <mergeCell ref="H11:I11"/>
    <mergeCell ref="D11:D12"/>
    <mergeCell ref="C11:C12"/>
    <mergeCell ref="E11:E12"/>
    <mergeCell ref="F1721:K1721"/>
    <mergeCell ref="L1721:N1721"/>
    <mergeCell ref="B1716:D1716"/>
    <mergeCell ref="B1719:D1719"/>
    <mergeCell ref="B1720:D1720"/>
    <mergeCell ref="L118:N118"/>
    <mergeCell ref="B119:D119"/>
    <mergeCell ref="L123:N123"/>
    <mergeCell ref="B146:C146"/>
    <mergeCell ref="B160:C160"/>
    <mergeCell ref="B841:C841"/>
    <mergeCell ref="B490:C490"/>
    <mergeCell ref="B141:C141"/>
    <mergeCell ref="D134:D135"/>
    <mergeCell ref="K134:K135"/>
    <mergeCell ref="B218:D218"/>
    <mergeCell ref="L1720:N1720"/>
    <mergeCell ref="L127:N127"/>
    <mergeCell ref="L145:N145"/>
    <mergeCell ref="B163:D163"/>
    <mergeCell ref="B151:C151"/>
    <mergeCell ref="L173:L176"/>
    <mergeCell ref="L301:L304"/>
    <mergeCell ref="H222:H225"/>
    <mergeCell ref="A1:D5"/>
    <mergeCell ref="L154:N154"/>
    <mergeCell ref="B181:C181"/>
    <mergeCell ref="L218:N218"/>
    <mergeCell ref="B155:C155"/>
    <mergeCell ref="L159:N159"/>
    <mergeCell ref="L180:N180"/>
    <mergeCell ref="B178:C178"/>
    <mergeCell ref="C164:N164"/>
    <mergeCell ref="L162:N162"/>
    <mergeCell ref="B60:C60"/>
    <mergeCell ref="B64:C64"/>
    <mergeCell ref="B70:C70"/>
    <mergeCell ref="B67:C67"/>
    <mergeCell ref="B78:C78"/>
    <mergeCell ref="G48:G50"/>
    <mergeCell ref="B55:C55"/>
    <mergeCell ref="J48:J50"/>
    <mergeCell ref="A7:N7"/>
    <mergeCell ref="G11:G12"/>
    <mergeCell ref="B11:B12"/>
    <mergeCell ref="K11:K12"/>
    <mergeCell ref="L43:N43"/>
    <mergeCell ref="B41:C41"/>
  </mergeCells>
  <phoneticPr fontId="57" type="noConversion"/>
  <pageMargins left="0.39370078740157483" right="0.39370078740157483" top="1.1811023622047245" bottom="0.39370078740157483" header="0.31496062992125984" footer="0.31496062992125984"/>
  <pageSetup paperSize="9" scale="45" orientation="portrait" horizontalDpi="4294967294" verticalDpi="4294967294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124"/>
  <sheetViews>
    <sheetView topLeftCell="A22" workbookViewId="0">
      <selection activeCell="O1121" sqref="O1121"/>
    </sheetView>
  </sheetViews>
  <sheetFormatPr defaultRowHeight="12.75"/>
  <cols>
    <col min="1" max="1" width="6" customWidth="1"/>
    <col min="2" max="2" width="12" customWidth="1"/>
    <col min="3" max="3" width="21.85546875" customWidth="1"/>
    <col min="4" max="4" width="16.7109375" customWidth="1"/>
    <col min="5" max="5" width="11.7109375" customWidth="1"/>
    <col min="6" max="6" width="4.140625" customWidth="1"/>
    <col min="7" max="7" width="10.7109375" customWidth="1"/>
    <col min="8" max="8" width="11" customWidth="1"/>
    <col min="9" max="9" width="12" customWidth="1"/>
    <col min="10" max="10" width="10.7109375" customWidth="1"/>
    <col min="11" max="11" width="8" customWidth="1"/>
    <col min="12" max="12" width="21.140625" customWidth="1"/>
    <col min="13" max="13" width="22.5703125" customWidth="1"/>
    <col min="14" max="14" width="23" customWidth="1"/>
    <col min="15" max="15" width="14.85546875" customWidth="1"/>
  </cols>
  <sheetData>
    <row r="1" spans="1:14" ht="18.75">
      <c r="A1" s="4462" t="s">
        <v>7977</v>
      </c>
      <c r="B1" s="4463"/>
      <c r="C1" s="4463"/>
      <c r="D1" s="4463"/>
      <c r="E1" s="4463"/>
      <c r="F1" s="4463"/>
      <c r="G1" s="4463"/>
      <c r="H1" s="4463"/>
      <c r="I1" s="4463"/>
      <c r="J1" s="4463"/>
      <c r="K1" s="4463"/>
      <c r="L1" s="4463"/>
      <c r="M1" s="4463"/>
      <c r="N1" s="4464"/>
    </row>
    <row r="2" spans="1:14" ht="18.75">
      <c r="A2" s="2793"/>
      <c r="B2" s="4465" t="s">
        <v>10086</v>
      </c>
      <c r="C2" s="4466"/>
      <c r="D2" s="4466"/>
      <c r="E2" s="4466"/>
      <c r="F2" s="4466"/>
      <c r="G2" s="4466"/>
      <c r="H2" s="4466"/>
      <c r="I2" s="4466"/>
      <c r="J2" s="4466"/>
      <c r="K2" s="4466"/>
      <c r="L2" s="4466"/>
      <c r="M2" s="4466"/>
      <c r="N2" s="4467"/>
    </row>
    <row r="3" spans="1:14" ht="18.75" customHeight="1">
      <c r="A3" s="165">
        <v>1</v>
      </c>
      <c r="B3" s="257" t="s">
        <v>2315</v>
      </c>
      <c r="C3" s="3004" t="s">
        <v>2</v>
      </c>
      <c r="D3" s="488" t="s">
        <v>3</v>
      </c>
      <c r="E3" s="606" t="s">
        <v>4848</v>
      </c>
      <c r="F3" s="576">
        <v>1</v>
      </c>
      <c r="G3" s="609">
        <v>105.5</v>
      </c>
      <c r="H3" s="2977">
        <v>59710</v>
      </c>
      <c r="I3" s="1872">
        <v>59710</v>
      </c>
      <c r="J3" s="66">
        <v>815374.15</v>
      </c>
      <c r="K3" s="242">
        <v>44197</v>
      </c>
      <c r="L3" s="16" t="s">
        <v>7967</v>
      </c>
      <c r="M3" s="101" t="s">
        <v>7984</v>
      </c>
      <c r="N3" s="247" t="s">
        <v>2147</v>
      </c>
    </row>
    <row r="4" spans="1:14" ht="18.75" customHeight="1">
      <c r="A4" s="165">
        <v>2</v>
      </c>
      <c r="B4" s="132" t="s">
        <v>2315</v>
      </c>
      <c r="C4" s="7" t="s">
        <v>1891</v>
      </c>
      <c r="D4" s="7" t="s">
        <v>2343</v>
      </c>
      <c r="E4" s="607" t="s">
        <v>4133</v>
      </c>
      <c r="F4" s="576">
        <v>1</v>
      </c>
      <c r="G4" s="215">
        <v>54</v>
      </c>
      <c r="H4" s="2969">
        <f>306462.97-76615.75</f>
        <v>229847.21999999997</v>
      </c>
      <c r="I4" s="44">
        <v>174660.68</v>
      </c>
      <c r="J4" s="44">
        <v>0</v>
      </c>
      <c r="K4" s="242">
        <v>44197</v>
      </c>
      <c r="L4" s="16" t="s">
        <v>7967</v>
      </c>
      <c r="M4" s="101" t="s">
        <v>7984</v>
      </c>
      <c r="N4" s="7" t="s">
        <v>8140</v>
      </c>
    </row>
    <row r="5" spans="1:14" ht="18.75" customHeight="1">
      <c r="A5" s="165">
        <v>4</v>
      </c>
      <c r="B5" s="132" t="s">
        <v>2315</v>
      </c>
      <c r="C5" s="265" t="s">
        <v>1893</v>
      </c>
      <c r="D5" s="265" t="s">
        <v>16</v>
      </c>
      <c r="E5" s="607" t="s">
        <v>4133</v>
      </c>
      <c r="F5" s="576">
        <v>1</v>
      </c>
      <c r="G5" s="610">
        <v>0</v>
      </c>
      <c r="H5" s="2982">
        <v>795.33</v>
      </c>
      <c r="I5" s="1870">
        <v>795.33</v>
      </c>
      <c r="J5" s="44">
        <v>0</v>
      </c>
      <c r="K5" s="242">
        <v>44197</v>
      </c>
      <c r="L5" s="16" t="s">
        <v>7967</v>
      </c>
      <c r="M5" s="101" t="s">
        <v>7984</v>
      </c>
      <c r="N5" s="247" t="s">
        <v>2147</v>
      </c>
    </row>
    <row r="6" spans="1:14" ht="18.75" customHeight="1">
      <c r="A6" s="165">
        <v>5</v>
      </c>
      <c r="B6" s="132" t="s">
        <v>2315</v>
      </c>
      <c r="C6" s="93" t="s">
        <v>12974</v>
      </c>
      <c r="D6" s="93" t="s">
        <v>4130</v>
      </c>
      <c r="E6" s="607" t="s">
        <v>4909</v>
      </c>
      <c r="F6" s="576">
        <v>1</v>
      </c>
      <c r="G6" s="215">
        <v>1347.2</v>
      </c>
      <c r="H6" s="2969">
        <v>1269789</v>
      </c>
      <c r="I6" s="44">
        <v>368210.67</v>
      </c>
      <c r="J6" s="44">
        <v>12718831.640000001</v>
      </c>
      <c r="K6" s="242">
        <v>44197</v>
      </c>
      <c r="L6" s="16" t="s">
        <v>7967</v>
      </c>
      <c r="M6" s="101" t="s">
        <v>7984</v>
      </c>
      <c r="N6" s="7" t="s">
        <v>12975</v>
      </c>
    </row>
    <row r="7" spans="1:14" ht="18.75" customHeight="1">
      <c r="A7" s="165">
        <v>6</v>
      </c>
      <c r="B7" s="132" t="s">
        <v>2321</v>
      </c>
      <c r="C7" s="93" t="s">
        <v>12973</v>
      </c>
      <c r="D7" s="93" t="s">
        <v>2191</v>
      </c>
      <c r="E7" s="102" t="s">
        <v>3170</v>
      </c>
      <c r="F7" s="576">
        <v>1</v>
      </c>
      <c r="G7" s="215">
        <v>44.9</v>
      </c>
      <c r="H7" s="2969">
        <v>2921.52</v>
      </c>
      <c r="I7" s="44">
        <v>0</v>
      </c>
      <c r="J7" s="66">
        <v>427301.04</v>
      </c>
      <c r="K7" s="242">
        <v>44197</v>
      </c>
      <c r="L7" s="16" t="s">
        <v>7967</v>
      </c>
      <c r="M7" s="103" t="s">
        <v>12971</v>
      </c>
      <c r="N7" s="7" t="s">
        <v>12972</v>
      </c>
    </row>
    <row r="8" spans="1:14" ht="18.75" customHeight="1">
      <c r="A8" s="2049">
        <v>7</v>
      </c>
      <c r="B8" s="1915" t="s">
        <v>2321</v>
      </c>
      <c r="C8" s="1907" t="s">
        <v>3171</v>
      </c>
      <c r="D8" s="1907" t="s">
        <v>3172</v>
      </c>
      <c r="E8" s="2050" t="s">
        <v>4851</v>
      </c>
      <c r="F8" s="2051">
        <v>1</v>
      </c>
      <c r="G8" s="2052">
        <v>463</v>
      </c>
      <c r="H8" s="2969">
        <v>1868000</v>
      </c>
      <c r="I8" s="2028">
        <v>611458.66</v>
      </c>
      <c r="J8" s="2028">
        <v>1205452.57</v>
      </c>
      <c r="K8" s="1913">
        <v>44197</v>
      </c>
      <c r="L8" s="1597" t="s">
        <v>7967</v>
      </c>
      <c r="M8" s="2032" t="s">
        <v>7984</v>
      </c>
      <c r="N8" s="1907" t="s">
        <v>7976</v>
      </c>
    </row>
    <row r="9" spans="1:14" ht="18.75" customHeight="1">
      <c r="A9" s="165">
        <v>8</v>
      </c>
      <c r="B9" s="57" t="s">
        <v>2315</v>
      </c>
      <c r="C9" s="93" t="s">
        <v>7405</v>
      </c>
      <c r="D9" s="93" t="s">
        <v>2344</v>
      </c>
      <c r="E9" s="607" t="s">
        <v>2146</v>
      </c>
      <c r="F9" s="574">
        <v>1</v>
      </c>
      <c r="G9" s="215">
        <v>399.5</v>
      </c>
      <c r="H9" s="2969">
        <v>5363527.2</v>
      </c>
      <c r="I9" s="44">
        <v>0</v>
      </c>
      <c r="J9" s="44">
        <v>4064484.06</v>
      </c>
      <c r="K9" s="242">
        <v>44197</v>
      </c>
      <c r="L9" s="16" t="s">
        <v>7967</v>
      </c>
      <c r="M9" s="101" t="s">
        <v>7984</v>
      </c>
      <c r="N9" s="93"/>
    </row>
    <row r="10" spans="1:14" ht="18.75" customHeight="1">
      <c r="A10" s="165">
        <v>9</v>
      </c>
      <c r="B10" s="132" t="s">
        <v>2315</v>
      </c>
      <c r="C10" s="93" t="s">
        <v>15</v>
      </c>
      <c r="D10" s="93" t="s">
        <v>2346</v>
      </c>
      <c r="E10" s="607" t="s">
        <v>4873</v>
      </c>
      <c r="F10" s="576">
        <v>1</v>
      </c>
      <c r="G10" s="215">
        <f>280.6-16.2</f>
        <v>264.40000000000003</v>
      </c>
      <c r="H10" s="3002">
        <v>28637.13</v>
      </c>
      <c r="I10" s="2955">
        <v>19356.89</v>
      </c>
      <c r="J10" s="44">
        <v>13531381.869999999</v>
      </c>
      <c r="K10" s="242">
        <v>44197</v>
      </c>
      <c r="L10" s="16" t="s">
        <v>7967</v>
      </c>
      <c r="M10" s="101" t="s">
        <v>7984</v>
      </c>
      <c r="N10" s="93" t="s">
        <v>14107</v>
      </c>
    </row>
    <row r="11" spans="1:14" ht="18.75" customHeight="1">
      <c r="A11" s="165">
        <v>11</v>
      </c>
      <c r="B11" s="132" t="s">
        <v>2315</v>
      </c>
      <c r="C11" s="93" t="s">
        <v>1892</v>
      </c>
      <c r="D11" s="93" t="s">
        <v>2347</v>
      </c>
      <c r="E11" s="607" t="s">
        <v>4849</v>
      </c>
      <c r="F11" s="576">
        <v>1</v>
      </c>
      <c r="G11" s="215">
        <v>43.8</v>
      </c>
      <c r="H11" s="2969">
        <v>35900</v>
      </c>
      <c r="I11" s="44">
        <v>11147.89</v>
      </c>
      <c r="J11" s="44">
        <v>6543811.0099999998</v>
      </c>
      <c r="K11" s="242">
        <v>44197</v>
      </c>
      <c r="L11" s="16" t="s">
        <v>7967</v>
      </c>
      <c r="M11" s="101" t="s">
        <v>7984</v>
      </c>
      <c r="N11" s="93" t="s">
        <v>14129</v>
      </c>
    </row>
    <row r="12" spans="1:14" ht="18.75" customHeight="1">
      <c r="A12" s="165">
        <v>12</v>
      </c>
      <c r="B12" s="132" t="s">
        <v>2315</v>
      </c>
      <c r="C12" s="93" t="s">
        <v>4</v>
      </c>
      <c r="D12" s="93" t="s">
        <v>5516</v>
      </c>
      <c r="E12" s="607" t="s">
        <v>4850</v>
      </c>
      <c r="F12" s="576">
        <v>1</v>
      </c>
      <c r="G12" s="215">
        <v>42.1</v>
      </c>
      <c r="H12" s="2969">
        <v>5000</v>
      </c>
      <c r="I12" s="44">
        <v>628.13</v>
      </c>
      <c r="J12" s="44">
        <v>915470.03</v>
      </c>
      <c r="K12" s="242">
        <v>44197</v>
      </c>
      <c r="L12" s="16" t="s">
        <v>7967</v>
      </c>
      <c r="M12" s="101" t="s">
        <v>7984</v>
      </c>
      <c r="N12" s="93" t="s">
        <v>8141</v>
      </c>
    </row>
    <row r="13" spans="1:14" ht="18.75" customHeight="1">
      <c r="A13" s="165">
        <v>13</v>
      </c>
      <c r="B13" s="132" t="s">
        <v>2315</v>
      </c>
      <c r="C13" s="93" t="s">
        <v>6500</v>
      </c>
      <c r="D13" s="93" t="s">
        <v>2345</v>
      </c>
      <c r="E13" s="607" t="s">
        <v>4852</v>
      </c>
      <c r="F13" s="576">
        <v>1</v>
      </c>
      <c r="G13" s="215">
        <v>48.7</v>
      </c>
      <c r="H13" s="2969">
        <v>38673.019999999997</v>
      </c>
      <c r="I13" s="44">
        <v>30757.86</v>
      </c>
      <c r="J13" s="44">
        <v>376280.71</v>
      </c>
      <c r="K13" s="242">
        <v>44197</v>
      </c>
      <c r="L13" s="16" t="s">
        <v>7967</v>
      </c>
      <c r="M13" s="101" t="s">
        <v>7984</v>
      </c>
      <c r="N13" s="36" t="s">
        <v>6064</v>
      </c>
    </row>
    <row r="14" spans="1:14" ht="18.75" customHeight="1">
      <c r="A14" s="165">
        <v>14</v>
      </c>
      <c r="B14" s="132" t="s">
        <v>2315</v>
      </c>
      <c r="C14" s="93" t="s">
        <v>12947</v>
      </c>
      <c r="D14" s="93" t="s">
        <v>2348</v>
      </c>
      <c r="E14" s="607" t="s">
        <v>4855</v>
      </c>
      <c r="F14" s="576">
        <v>1</v>
      </c>
      <c r="G14" s="215">
        <v>10.7</v>
      </c>
      <c r="H14" s="2969">
        <v>11279.24</v>
      </c>
      <c r="I14" s="44">
        <v>8975.7800000000007</v>
      </c>
      <c r="J14" s="44">
        <v>82673.59</v>
      </c>
      <c r="K14" s="242">
        <v>44197</v>
      </c>
      <c r="L14" s="16" t="s">
        <v>7967</v>
      </c>
      <c r="M14" s="101" t="s">
        <v>7984</v>
      </c>
      <c r="N14" s="93" t="s">
        <v>8142</v>
      </c>
    </row>
    <row r="15" spans="1:14" ht="18.75" customHeight="1">
      <c r="A15" s="165">
        <v>15</v>
      </c>
      <c r="B15" s="132" t="s">
        <v>2315</v>
      </c>
      <c r="C15" s="93" t="s">
        <v>12948</v>
      </c>
      <c r="D15" s="93" t="s">
        <v>2348</v>
      </c>
      <c r="E15" s="607" t="s">
        <v>4856</v>
      </c>
      <c r="F15" s="576">
        <v>1</v>
      </c>
      <c r="G15" s="215">
        <v>28.9</v>
      </c>
      <c r="H15" s="2969">
        <v>30464.5</v>
      </c>
      <c r="I15" s="44">
        <v>24242.99</v>
      </c>
      <c r="J15" s="44">
        <v>223295.95</v>
      </c>
      <c r="K15" s="242">
        <v>44197</v>
      </c>
      <c r="L15" s="16" t="s">
        <v>7967</v>
      </c>
      <c r="M15" s="101" t="s">
        <v>7984</v>
      </c>
      <c r="N15" s="93" t="s">
        <v>8143</v>
      </c>
    </row>
    <row r="16" spans="1:14" ht="18.75" customHeight="1">
      <c r="A16" s="165">
        <v>16</v>
      </c>
      <c r="B16" s="132" t="s">
        <v>2315</v>
      </c>
      <c r="C16" s="93" t="s">
        <v>12949</v>
      </c>
      <c r="D16" s="93" t="s">
        <v>2348</v>
      </c>
      <c r="E16" s="607" t="s">
        <v>4857</v>
      </c>
      <c r="F16" s="576">
        <v>1</v>
      </c>
      <c r="G16" s="215">
        <v>4.8</v>
      </c>
      <c r="H16" s="2969">
        <v>5059.8500000000004</v>
      </c>
      <c r="I16" s="44">
        <v>4026.52</v>
      </c>
      <c r="J16" s="44">
        <v>37087.22</v>
      </c>
      <c r="K16" s="242">
        <v>44197</v>
      </c>
      <c r="L16" s="16" t="s">
        <v>7967</v>
      </c>
      <c r="M16" s="101" t="s">
        <v>7984</v>
      </c>
      <c r="N16" s="93" t="s">
        <v>8144</v>
      </c>
    </row>
    <row r="17" spans="1:14" ht="18.75" customHeight="1">
      <c r="A17" s="165">
        <v>17</v>
      </c>
      <c r="B17" s="132" t="s">
        <v>2315</v>
      </c>
      <c r="C17" s="93" t="s">
        <v>12950</v>
      </c>
      <c r="D17" s="93" t="s">
        <v>2348</v>
      </c>
      <c r="E17" s="607" t="s">
        <v>4863</v>
      </c>
      <c r="F17" s="576">
        <v>1</v>
      </c>
      <c r="G17" s="215">
        <v>17</v>
      </c>
      <c r="H17" s="2969">
        <v>17920.29</v>
      </c>
      <c r="I17" s="44">
        <v>14260.58</v>
      </c>
      <c r="J17" s="44">
        <v>131350.56</v>
      </c>
      <c r="K17" s="242">
        <v>44197</v>
      </c>
      <c r="L17" s="16" t="s">
        <v>7967</v>
      </c>
      <c r="M17" s="101" t="s">
        <v>7984</v>
      </c>
      <c r="N17" s="93" t="s">
        <v>8145</v>
      </c>
    </row>
    <row r="18" spans="1:14" ht="18.75" customHeight="1">
      <c r="A18" s="165">
        <v>19</v>
      </c>
      <c r="B18" s="132" t="s">
        <v>2315</v>
      </c>
      <c r="C18" s="93" t="s">
        <v>12951</v>
      </c>
      <c r="D18" s="93" t="s">
        <v>2349</v>
      </c>
      <c r="E18" s="607" t="s">
        <v>4902</v>
      </c>
      <c r="F18" s="576">
        <v>1</v>
      </c>
      <c r="G18" s="215">
        <v>23</v>
      </c>
      <c r="H18" s="2969">
        <v>131641</v>
      </c>
      <c r="I18" s="44">
        <v>86039.96</v>
      </c>
      <c r="J18" s="44">
        <v>15248122.109999999</v>
      </c>
      <c r="K18" s="242">
        <v>44197</v>
      </c>
      <c r="L18" s="16" t="s">
        <v>7967</v>
      </c>
      <c r="M18" s="103" t="s">
        <v>8151</v>
      </c>
      <c r="N18" s="325"/>
    </row>
    <row r="19" spans="1:14" ht="18.75" customHeight="1">
      <c r="A19" s="165">
        <v>20</v>
      </c>
      <c r="B19" s="132" t="s">
        <v>2315</v>
      </c>
      <c r="C19" s="93" t="s">
        <v>12952</v>
      </c>
      <c r="D19" s="93" t="s">
        <v>2349</v>
      </c>
      <c r="E19" s="607" t="s">
        <v>4902</v>
      </c>
      <c r="F19" s="576">
        <v>1</v>
      </c>
      <c r="G19" s="215">
        <v>15</v>
      </c>
      <c r="H19" s="2969">
        <v>85853</v>
      </c>
      <c r="I19" s="44">
        <v>46482</v>
      </c>
      <c r="J19" s="44">
        <v>15248122.109999999</v>
      </c>
      <c r="K19" s="242">
        <v>44197</v>
      </c>
      <c r="L19" s="16" t="s">
        <v>7967</v>
      </c>
      <c r="M19" s="103" t="s">
        <v>8146</v>
      </c>
      <c r="N19" s="325"/>
    </row>
    <row r="20" spans="1:14" ht="18.75" customHeight="1">
      <c r="A20" s="165">
        <v>21</v>
      </c>
      <c r="B20" s="132" t="s">
        <v>2315</v>
      </c>
      <c r="C20" s="93" t="s">
        <v>12953</v>
      </c>
      <c r="D20" s="93" t="s">
        <v>2349</v>
      </c>
      <c r="E20" s="607" t="s">
        <v>4902</v>
      </c>
      <c r="F20" s="576">
        <v>1</v>
      </c>
      <c r="G20" s="215">
        <v>18.600000000000001</v>
      </c>
      <c r="H20" s="2969">
        <v>106458</v>
      </c>
      <c r="I20" s="44">
        <v>57638</v>
      </c>
      <c r="J20" s="44">
        <v>15248122.109999999</v>
      </c>
      <c r="K20" s="242">
        <v>44197</v>
      </c>
      <c r="L20" s="16" t="s">
        <v>7967</v>
      </c>
      <c r="M20" s="103" t="s">
        <v>8147</v>
      </c>
      <c r="N20" s="325"/>
    </row>
    <row r="21" spans="1:14" ht="18.75" customHeight="1">
      <c r="A21" s="165">
        <v>22</v>
      </c>
      <c r="B21" s="132" t="s">
        <v>2315</v>
      </c>
      <c r="C21" s="93" t="s">
        <v>12954</v>
      </c>
      <c r="D21" s="93" t="s">
        <v>2349</v>
      </c>
      <c r="E21" s="607" t="s">
        <v>4902</v>
      </c>
      <c r="F21" s="576">
        <v>1</v>
      </c>
      <c r="G21" s="215">
        <v>17.899999999999999</v>
      </c>
      <c r="H21" s="2969">
        <v>102451</v>
      </c>
      <c r="I21" s="44">
        <v>55469</v>
      </c>
      <c r="J21" s="44">
        <v>15248122.109999999</v>
      </c>
      <c r="K21" s="242">
        <v>44197</v>
      </c>
      <c r="L21" s="16" t="s">
        <v>7967</v>
      </c>
      <c r="M21" s="103" t="s">
        <v>8148</v>
      </c>
      <c r="N21" s="325"/>
    </row>
    <row r="22" spans="1:14" ht="18.75" customHeight="1">
      <c r="A22" s="165">
        <v>24</v>
      </c>
      <c r="B22" s="132" t="s">
        <v>2315</v>
      </c>
      <c r="C22" s="93" t="s">
        <v>12955</v>
      </c>
      <c r="D22" s="93" t="s">
        <v>2349</v>
      </c>
      <c r="E22" s="607" t="s">
        <v>4902</v>
      </c>
      <c r="F22" s="576">
        <v>1</v>
      </c>
      <c r="G22" s="215">
        <v>20.100000000000001</v>
      </c>
      <c r="H22" s="2969">
        <v>115043</v>
      </c>
      <c r="I22" s="44">
        <v>62286</v>
      </c>
      <c r="J22" s="44">
        <v>15248122.109999999</v>
      </c>
      <c r="K22" s="242">
        <v>44197</v>
      </c>
      <c r="L22" s="16" t="s">
        <v>7967</v>
      </c>
      <c r="M22" s="103" t="s">
        <v>8149</v>
      </c>
      <c r="N22" s="325"/>
    </row>
    <row r="23" spans="1:14" ht="18.75" customHeight="1">
      <c r="A23" s="165">
        <v>26</v>
      </c>
      <c r="B23" s="132" t="s">
        <v>2315</v>
      </c>
      <c r="C23" s="93" t="s">
        <v>5241</v>
      </c>
      <c r="D23" s="93" t="s">
        <v>6586</v>
      </c>
      <c r="E23" s="607" t="s">
        <v>5243</v>
      </c>
      <c r="F23" s="576">
        <v>1</v>
      </c>
      <c r="G23" s="215">
        <v>16.2</v>
      </c>
      <c r="H23" s="2969">
        <v>13090.41</v>
      </c>
      <c r="I23" s="44">
        <v>0</v>
      </c>
      <c r="J23" s="44">
        <v>123881.66</v>
      </c>
      <c r="K23" s="242">
        <v>44197</v>
      </c>
      <c r="L23" s="16" t="s">
        <v>7967</v>
      </c>
      <c r="M23" s="103" t="s">
        <v>8141</v>
      </c>
      <c r="N23" s="325"/>
    </row>
    <row r="24" spans="1:14" ht="18.75" customHeight="1">
      <c r="A24" s="165">
        <v>28</v>
      </c>
      <c r="B24" s="132" t="s">
        <v>2315</v>
      </c>
      <c r="C24" s="3005" t="s">
        <v>5</v>
      </c>
      <c r="D24" s="25" t="s">
        <v>27</v>
      </c>
      <c r="E24" s="100" t="s">
        <v>4133</v>
      </c>
      <c r="F24" s="576">
        <v>1</v>
      </c>
      <c r="G24" s="383">
        <v>76</v>
      </c>
      <c r="H24" s="2988">
        <v>19000</v>
      </c>
      <c r="I24" s="32">
        <v>19000</v>
      </c>
      <c r="J24" s="114">
        <v>0</v>
      </c>
      <c r="K24" s="242">
        <v>44197</v>
      </c>
      <c r="L24" s="16" t="s">
        <v>7967</v>
      </c>
      <c r="M24" s="100" t="s">
        <v>6370</v>
      </c>
      <c r="N24" s="325"/>
    </row>
    <row r="25" spans="1:14" ht="18.75" customHeight="1">
      <c r="A25" s="165">
        <v>29</v>
      </c>
      <c r="B25" s="132" t="s">
        <v>2315</v>
      </c>
      <c r="C25" s="5" t="s">
        <v>6292</v>
      </c>
      <c r="D25" s="5" t="s">
        <v>3763</v>
      </c>
      <c r="E25" s="606" t="s">
        <v>4903</v>
      </c>
      <c r="F25" s="576">
        <v>1</v>
      </c>
      <c r="G25" s="611">
        <v>99.2</v>
      </c>
      <c r="H25" s="1589">
        <v>64591.26</v>
      </c>
      <c r="I25" s="72">
        <v>59366.1</v>
      </c>
      <c r="J25" s="66">
        <v>766469.13</v>
      </c>
      <c r="K25" s="242">
        <v>44197</v>
      </c>
      <c r="L25" s="16" t="s">
        <v>7967</v>
      </c>
      <c r="M25" s="102" t="s">
        <v>14109</v>
      </c>
      <c r="N25" s="1406" t="s">
        <v>14110</v>
      </c>
    </row>
    <row r="26" spans="1:14" ht="18.75" customHeight="1">
      <c r="A26" s="165">
        <v>32</v>
      </c>
      <c r="B26" s="132" t="s">
        <v>2315</v>
      </c>
      <c r="C26" s="21" t="s">
        <v>1845</v>
      </c>
      <c r="D26" s="5" t="s">
        <v>1847</v>
      </c>
      <c r="E26" s="98" t="s">
        <v>4902</v>
      </c>
      <c r="F26" s="576">
        <v>1</v>
      </c>
      <c r="G26" s="372">
        <v>21</v>
      </c>
      <c r="H26" s="1589">
        <v>120194</v>
      </c>
      <c r="I26" s="51">
        <v>89179.31</v>
      </c>
      <c r="J26" s="50">
        <v>15248122.109999999</v>
      </c>
      <c r="K26" s="242">
        <v>44197</v>
      </c>
      <c r="L26" s="16" t="s">
        <v>7967</v>
      </c>
      <c r="M26" s="102" t="s">
        <v>6817</v>
      </c>
      <c r="N26" s="325"/>
    </row>
    <row r="27" spans="1:14" ht="18.75" customHeight="1">
      <c r="A27" s="165">
        <v>33</v>
      </c>
      <c r="B27" s="132" t="s">
        <v>2315</v>
      </c>
      <c r="C27" s="93" t="s">
        <v>4031</v>
      </c>
      <c r="D27" s="93" t="s">
        <v>4030</v>
      </c>
      <c r="E27" s="1968" t="s">
        <v>4872</v>
      </c>
      <c r="F27" s="576">
        <v>1</v>
      </c>
      <c r="G27" s="379">
        <v>295.3</v>
      </c>
      <c r="H27" s="2978">
        <v>3215480.58</v>
      </c>
      <c r="I27" s="48">
        <v>2782432.83</v>
      </c>
      <c r="J27" s="60">
        <v>2675486.02</v>
      </c>
      <c r="K27" s="242">
        <v>44197</v>
      </c>
      <c r="L27" s="16" t="s">
        <v>7967</v>
      </c>
      <c r="M27" s="102" t="s">
        <v>2147</v>
      </c>
      <c r="N27" s="325"/>
    </row>
    <row r="28" spans="1:14" ht="18.75" customHeight="1">
      <c r="A28" s="165">
        <v>34</v>
      </c>
      <c r="B28" s="256" t="s">
        <v>2315</v>
      </c>
      <c r="C28" s="125" t="s">
        <v>12957</v>
      </c>
      <c r="D28" s="125" t="s">
        <v>2348</v>
      </c>
      <c r="E28" s="317" t="s">
        <v>4862</v>
      </c>
      <c r="F28" s="576">
        <v>1</v>
      </c>
      <c r="G28" s="612">
        <v>34</v>
      </c>
      <c r="H28" s="2988">
        <v>35840.589999999997</v>
      </c>
      <c r="I28" s="32">
        <v>35840.589999999997</v>
      </c>
      <c r="J28" s="135">
        <v>262701.11</v>
      </c>
      <c r="K28" s="242">
        <v>44197</v>
      </c>
      <c r="L28" s="16" t="s">
        <v>7967</v>
      </c>
      <c r="M28" s="102" t="s">
        <v>7225</v>
      </c>
      <c r="N28" s="325"/>
    </row>
    <row r="29" spans="1:14" ht="18.75" customHeight="1">
      <c r="A29" s="165">
        <v>35</v>
      </c>
      <c r="B29" s="256" t="s">
        <v>2315</v>
      </c>
      <c r="C29" s="93" t="s">
        <v>7414</v>
      </c>
      <c r="D29" s="93" t="s">
        <v>7415</v>
      </c>
      <c r="E29" s="328" t="s">
        <v>14529</v>
      </c>
      <c r="F29" s="576">
        <v>1</v>
      </c>
      <c r="G29" s="361">
        <v>40.1</v>
      </c>
      <c r="H29" s="2989">
        <v>19000</v>
      </c>
      <c r="I29" s="146">
        <v>18620</v>
      </c>
      <c r="J29" s="66">
        <v>0</v>
      </c>
      <c r="K29" s="242">
        <v>44197</v>
      </c>
      <c r="L29" s="16" t="s">
        <v>7967</v>
      </c>
      <c r="M29" s="102" t="s">
        <v>14530</v>
      </c>
      <c r="N29" s="93" t="s">
        <v>14531</v>
      </c>
    </row>
    <row r="30" spans="1:14" ht="18.75" customHeight="1">
      <c r="A30" s="165">
        <v>36</v>
      </c>
      <c r="B30" s="5" t="s">
        <v>2321</v>
      </c>
      <c r="C30" s="21" t="s">
        <v>7426</v>
      </c>
      <c r="D30" s="327" t="s">
        <v>7428</v>
      </c>
      <c r="E30" s="328" t="s">
        <v>4133</v>
      </c>
      <c r="F30" s="576">
        <v>1</v>
      </c>
      <c r="G30" s="361">
        <v>0</v>
      </c>
      <c r="H30" s="2990">
        <v>21539</v>
      </c>
      <c r="I30" s="333">
        <v>0</v>
      </c>
      <c r="J30" s="212">
        <v>0</v>
      </c>
      <c r="K30" s="242">
        <v>44197</v>
      </c>
      <c r="L30" s="16" t="s">
        <v>7967</v>
      </c>
      <c r="M30" s="101" t="s">
        <v>7984</v>
      </c>
      <c r="N30" s="93"/>
    </row>
    <row r="31" spans="1:14" ht="18.75" customHeight="1">
      <c r="A31" s="165">
        <v>37</v>
      </c>
      <c r="B31" s="5" t="s">
        <v>2321</v>
      </c>
      <c r="C31" s="21" t="s">
        <v>7427</v>
      </c>
      <c r="D31" s="327" t="s">
        <v>3249</v>
      </c>
      <c r="E31" s="328" t="s">
        <v>4133</v>
      </c>
      <c r="F31" s="576">
        <v>1</v>
      </c>
      <c r="G31" s="361">
        <v>0</v>
      </c>
      <c r="H31" s="2990">
        <v>53854</v>
      </c>
      <c r="I31" s="333">
        <v>0</v>
      </c>
      <c r="J31" s="212">
        <v>0</v>
      </c>
      <c r="K31" s="242">
        <v>44197</v>
      </c>
      <c r="L31" s="7" t="s">
        <v>7967</v>
      </c>
      <c r="M31" s="101" t="s">
        <v>7984</v>
      </c>
      <c r="N31" s="93"/>
    </row>
    <row r="32" spans="1:14" ht="18.75" customHeight="1">
      <c r="A32" s="165">
        <v>39</v>
      </c>
      <c r="B32" s="256" t="s">
        <v>2315</v>
      </c>
      <c r="C32" s="3006" t="s">
        <v>7615</v>
      </c>
      <c r="D32" s="327" t="s">
        <v>7620</v>
      </c>
      <c r="E32" s="608" t="s">
        <v>7617</v>
      </c>
      <c r="F32" s="576">
        <v>1</v>
      </c>
      <c r="G32" s="361">
        <v>1230.9000000000001</v>
      </c>
      <c r="H32" s="2990">
        <v>31118358.82</v>
      </c>
      <c r="I32" s="333">
        <v>9403474.25</v>
      </c>
      <c r="J32" s="212">
        <v>31118358.82</v>
      </c>
      <c r="K32" s="242">
        <v>44197</v>
      </c>
      <c r="L32" s="7" t="s">
        <v>7967</v>
      </c>
      <c r="M32" s="101" t="s">
        <v>7984</v>
      </c>
      <c r="N32" s="93"/>
    </row>
    <row r="33" spans="1:14" ht="18.75" customHeight="1">
      <c r="A33" s="165">
        <v>41</v>
      </c>
      <c r="B33" s="256" t="s">
        <v>2315</v>
      </c>
      <c r="C33" s="3007" t="s">
        <v>14796</v>
      </c>
      <c r="D33" s="327" t="s">
        <v>7619</v>
      </c>
      <c r="E33" s="328" t="s">
        <v>4133</v>
      </c>
      <c r="F33" s="576">
        <v>1</v>
      </c>
      <c r="G33" s="361">
        <v>0</v>
      </c>
      <c r="H33" s="2990">
        <v>3570486.02</v>
      </c>
      <c r="I33" s="333">
        <v>0</v>
      </c>
      <c r="J33" s="212">
        <v>0</v>
      </c>
      <c r="K33" s="242">
        <v>44197</v>
      </c>
      <c r="L33" s="7" t="s">
        <v>7967</v>
      </c>
      <c r="M33" s="101" t="s">
        <v>7984</v>
      </c>
      <c r="N33" s="93"/>
    </row>
    <row r="34" spans="1:14" ht="18.75" customHeight="1">
      <c r="A34" s="165">
        <v>48</v>
      </c>
      <c r="B34" s="256" t="s">
        <v>2315</v>
      </c>
      <c r="C34" s="21" t="s">
        <v>7616</v>
      </c>
      <c r="D34" s="327" t="s">
        <v>8212</v>
      </c>
      <c r="E34" s="328" t="s">
        <v>4133</v>
      </c>
      <c r="F34" s="576">
        <v>1</v>
      </c>
      <c r="G34" s="361">
        <f>86.7-58.2</f>
        <v>28.5</v>
      </c>
      <c r="H34" s="2990">
        <v>41025.199999999997</v>
      </c>
      <c r="I34" s="333">
        <f>79665-53477.5</f>
        <v>26187.5</v>
      </c>
      <c r="J34" s="212">
        <v>0</v>
      </c>
      <c r="K34" s="242">
        <v>44197</v>
      </c>
      <c r="L34" s="7" t="s">
        <v>7967</v>
      </c>
      <c r="M34" s="102" t="s">
        <v>8015</v>
      </c>
      <c r="N34" s="3001" t="s">
        <v>14794</v>
      </c>
    </row>
    <row r="35" spans="1:14" ht="18.75" customHeight="1">
      <c r="A35" s="165">
        <v>50</v>
      </c>
      <c r="B35" s="256" t="s">
        <v>2315</v>
      </c>
      <c r="C35" s="130" t="s">
        <v>7842</v>
      </c>
      <c r="D35" s="327" t="s">
        <v>8213</v>
      </c>
      <c r="E35" s="328" t="s">
        <v>4133</v>
      </c>
      <c r="F35" s="576">
        <v>1</v>
      </c>
      <c r="G35" s="361">
        <v>250</v>
      </c>
      <c r="H35" s="2990">
        <v>264208.68</v>
      </c>
      <c r="I35" s="333">
        <v>264208.68</v>
      </c>
      <c r="J35" s="212">
        <v>0</v>
      </c>
      <c r="K35" s="242">
        <v>44197</v>
      </c>
      <c r="L35" s="7" t="s">
        <v>7967</v>
      </c>
      <c r="M35" s="103" t="s">
        <v>8150</v>
      </c>
      <c r="N35" s="325"/>
    </row>
    <row r="36" spans="1:14" ht="18.75" customHeight="1">
      <c r="A36" s="165">
        <v>54</v>
      </c>
      <c r="B36" s="256" t="s">
        <v>2315</v>
      </c>
      <c r="C36" s="132" t="s">
        <v>7931</v>
      </c>
      <c r="D36" s="327" t="s">
        <v>7938</v>
      </c>
      <c r="E36" s="608" t="s">
        <v>4133</v>
      </c>
      <c r="F36" s="576">
        <v>1</v>
      </c>
      <c r="G36" s="361">
        <f>125-112.6</f>
        <v>12.400000000000006</v>
      </c>
      <c r="H36" s="2990">
        <v>56975.25</v>
      </c>
      <c r="I36" s="333">
        <v>56975.25</v>
      </c>
      <c r="J36" s="212">
        <v>0</v>
      </c>
      <c r="K36" s="242">
        <v>44197</v>
      </c>
      <c r="L36" s="7" t="s">
        <v>7967</v>
      </c>
      <c r="M36" s="102" t="s">
        <v>8018</v>
      </c>
      <c r="N36" s="325"/>
    </row>
    <row r="37" spans="1:14" ht="18.75" customHeight="1">
      <c r="A37" s="2773">
        <v>58</v>
      </c>
      <c r="B37" s="2774" t="s">
        <v>2315</v>
      </c>
      <c r="C37" s="2775" t="s">
        <v>8459</v>
      </c>
      <c r="D37" s="2776" t="s">
        <v>7940</v>
      </c>
      <c r="E37" s="2777" t="s">
        <v>8016</v>
      </c>
      <c r="F37" s="2778">
        <v>1</v>
      </c>
      <c r="G37" s="2779">
        <v>1946.2</v>
      </c>
      <c r="H37" s="2990">
        <v>7102840.8700000001</v>
      </c>
      <c r="I37" s="2780">
        <v>3401262.77</v>
      </c>
      <c r="J37" s="2781">
        <v>31782680.239999998</v>
      </c>
      <c r="K37" s="2782">
        <v>44197</v>
      </c>
      <c r="L37" s="2783" t="s">
        <v>7967</v>
      </c>
      <c r="M37" s="2784" t="s">
        <v>13015</v>
      </c>
      <c r="N37" s="2785"/>
    </row>
    <row r="38" spans="1:14" ht="18.75" customHeight="1" thickBot="1">
      <c r="A38" s="1969">
        <v>60</v>
      </c>
      <c r="B38" s="646" t="s">
        <v>2315</v>
      </c>
      <c r="C38" s="647" t="s">
        <v>7935</v>
      </c>
      <c r="D38" s="1970" t="s">
        <v>7941</v>
      </c>
      <c r="E38" s="648" t="s">
        <v>4133</v>
      </c>
      <c r="F38" s="649">
        <v>1</v>
      </c>
      <c r="G38" s="631">
        <v>290</v>
      </c>
      <c r="H38" s="3000">
        <v>1787016.69</v>
      </c>
      <c r="I38" s="650">
        <v>1076677.6499999999</v>
      </c>
      <c r="J38" s="633">
        <v>0</v>
      </c>
      <c r="K38" s="636">
        <v>44197</v>
      </c>
      <c r="L38" s="440" t="s">
        <v>7967</v>
      </c>
      <c r="M38" s="441" t="s">
        <v>7984</v>
      </c>
      <c r="N38" s="93"/>
    </row>
    <row r="39" spans="1:14" ht="18.75" customHeight="1">
      <c r="A39" s="165">
        <v>61</v>
      </c>
      <c r="B39" s="1881" t="s">
        <v>2321</v>
      </c>
      <c r="C39" s="1881" t="s">
        <v>10123</v>
      </c>
      <c r="D39" s="171" t="s">
        <v>10126</v>
      </c>
      <c r="E39" s="640" t="s">
        <v>10124</v>
      </c>
      <c r="F39" s="641">
        <v>1</v>
      </c>
      <c r="G39" s="642">
        <v>9.6999999999999993</v>
      </c>
      <c r="H39" s="3003">
        <v>95174.57</v>
      </c>
      <c r="I39" s="643">
        <v>0</v>
      </c>
      <c r="J39" s="644">
        <v>95174.57</v>
      </c>
      <c r="K39" s="645">
        <v>44602</v>
      </c>
      <c r="L39" s="488" t="s">
        <v>10125</v>
      </c>
      <c r="M39" s="1078" t="s">
        <v>7984</v>
      </c>
      <c r="N39" s="93"/>
    </row>
    <row r="40" spans="1:14" ht="18.75" customHeight="1">
      <c r="A40" s="63">
        <v>62</v>
      </c>
      <c r="B40" s="5" t="s">
        <v>2321</v>
      </c>
      <c r="C40" s="5" t="s">
        <v>10123</v>
      </c>
      <c r="D40" s="93" t="s">
        <v>10127</v>
      </c>
      <c r="E40" s="315" t="s">
        <v>10128</v>
      </c>
      <c r="F40" s="576">
        <v>1</v>
      </c>
      <c r="G40" s="370">
        <v>6.4</v>
      </c>
      <c r="H40" s="2989">
        <v>64380.57</v>
      </c>
      <c r="I40" s="146">
        <v>0</v>
      </c>
      <c r="J40" s="66">
        <v>64380.57</v>
      </c>
      <c r="K40" s="342">
        <v>44602</v>
      </c>
      <c r="L40" s="488" t="s">
        <v>10125</v>
      </c>
      <c r="M40" s="102" t="s">
        <v>7984</v>
      </c>
      <c r="N40" s="93"/>
    </row>
    <row r="41" spans="1:14" ht="18.75" customHeight="1">
      <c r="A41" s="63">
        <v>63</v>
      </c>
      <c r="B41" s="5" t="s">
        <v>2321</v>
      </c>
      <c r="C41" s="5" t="s">
        <v>10123</v>
      </c>
      <c r="D41" s="93" t="s">
        <v>10129</v>
      </c>
      <c r="E41" s="315" t="s">
        <v>10130</v>
      </c>
      <c r="F41" s="576">
        <v>1</v>
      </c>
      <c r="G41" s="370">
        <v>36.6</v>
      </c>
      <c r="H41" s="2989">
        <v>325239.12</v>
      </c>
      <c r="I41" s="146">
        <v>0</v>
      </c>
      <c r="J41" s="66">
        <v>256430.27</v>
      </c>
      <c r="K41" s="342">
        <v>44602</v>
      </c>
      <c r="L41" s="488" t="s">
        <v>10125</v>
      </c>
      <c r="M41" s="102" t="s">
        <v>7984</v>
      </c>
      <c r="N41" s="93"/>
    </row>
    <row r="42" spans="1:14" ht="18.75" customHeight="1">
      <c r="A42" s="63">
        <v>64</v>
      </c>
      <c r="B42" s="5" t="s">
        <v>2321</v>
      </c>
      <c r="C42" s="21" t="s">
        <v>10131</v>
      </c>
      <c r="D42" s="327" t="s">
        <v>10132</v>
      </c>
      <c r="E42" s="312" t="s">
        <v>10133</v>
      </c>
      <c r="F42" s="639">
        <v>1</v>
      </c>
      <c r="G42" s="361">
        <v>5.6</v>
      </c>
      <c r="H42" s="2990">
        <v>44464.75</v>
      </c>
      <c r="I42" s="333">
        <v>0</v>
      </c>
      <c r="J42" s="212">
        <v>44464.75</v>
      </c>
      <c r="K42" s="242">
        <v>44602</v>
      </c>
      <c r="L42" s="7" t="s">
        <v>10125</v>
      </c>
      <c r="M42" s="102" t="s">
        <v>7984</v>
      </c>
      <c r="N42" s="93"/>
    </row>
    <row r="43" spans="1:14" ht="18.75" customHeight="1">
      <c r="A43" s="63">
        <v>65</v>
      </c>
      <c r="B43" s="5" t="s">
        <v>2321</v>
      </c>
      <c r="C43" s="5" t="s">
        <v>12936</v>
      </c>
      <c r="D43" s="327" t="s">
        <v>13242</v>
      </c>
      <c r="E43" s="312" t="s">
        <v>10134</v>
      </c>
      <c r="F43" s="639">
        <v>1</v>
      </c>
      <c r="G43" s="361">
        <v>16.899999999999999</v>
      </c>
      <c r="H43" s="2990">
        <v>104418.37</v>
      </c>
      <c r="I43" s="333">
        <v>0</v>
      </c>
      <c r="J43" s="212">
        <v>104418.37</v>
      </c>
      <c r="K43" s="242">
        <v>44603</v>
      </c>
      <c r="L43" s="7" t="s">
        <v>10125</v>
      </c>
      <c r="M43" s="102" t="s">
        <v>7984</v>
      </c>
      <c r="N43" s="93"/>
    </row>
    <row r="44" spans="1:14" ht="18.75" customHeight="1">
      <c r="A44" s="63">
        <v>66</v>
      </c>
      <c r="B44" s="256" t="s">
        <v>2315</v>
      </c>
      <c r="C44" s="5" t="s">
        <v>13611</v>
      </c>
      <c r="D44" s="327" t="s">
        <v>13601</v>
      </c>
      <c r="E44" s="312" t="s">
        <v>4873</v>
      </c>
      <c r="F44" s="639">
        <v>1</v>
      </c>
      <c r="G44" s="361">
        <v>352.2</v>
      </c>
      <c r="H44" s="2990">
        <v>38147</v>
      </c>
      <c r="I44" s="333">
        <v>0</v>
      </c>
      <c r="J44" s="212">
        <v>13531381.869999999</v>
      </c>
      <c r="K44" s="242">
        <v>44789</v>
      </c>
      <c r="L44" s="7" t="s">
        <v>13612</v>
      </c>
      <c r="M44" s="102" t="s">
        <v>7984</v>
      </c>
      <c r="N44" s="93"/>
    </row>
    <row r="45" spans="1:14" ht="18.75" customHeight="1">
      <c r="A45" s="63">
        <v>67</v>
      </c>
      <c r="B45" s="5" t="s">
        <v>2321</v>
      </c>
      <c r="C45" s="5" t="s">
        <v>13613</v>
      </c>
      <c r="D45" s="327" t="s">
        <v>13648</v>
      </c>
      <c r="E45" s="312" t="s">
        <v>13614</v>
      </c>
      <c r="F45" s="639">
        <v>1</v>
      </c>
      <c r="G45" s="361">
        <v>31</v>
      </c>
      <c r="H45" s="2990">
        <v>276399.65000000002</v>
      </c>
      <c r="I45" s="333">
        <v>0</v>
      </c>
      <c r="J45" s="155">
        <v>276399.65000000002</v>
      </c>
      <c r="K45" s="242">
        <v>44809</v>
      </c>
      <c r="L45" s="7" t="s">
        <v>13615</v>
      </c>
      <c r="M45" s="102" t="s">
        <v>7984</v>
      </c>
      <c r="N45" s="93"/>
    </row>
    <row r="46" spans="1:14" ht="18.75" customHeight="1">
      <c r="A46" s="63">
        <v>68</v>
      </c>
      <c r="B46" s="5" t="s">
        <v>2321</v>
      </c>
      <c r="C46" s="5" t="s">
        <v>13616</v>
      </c>
      <c r="D46" s="327" t="s">
        <v>13618</v>
      </c>
      <c r="E46" s="312" t="s">
        <v>13617</v>
      </c>
      <c r="F46" s="639">
        <v>1</v>
      </c>
      <c r="G46" s="361">
        <v>5</v>
      </c>
      <c r="H46" s="2990">
        <v>44116.67</v>
      </c>
      <c r="I46" s="333">
        <v>0</v>
      </c>
      <c r="J46" s="212">
        <v>44116.67</v>
      </c>
      <c r="K46" s="242">
        <v>44809</v>
      </c>
      <c r="L46" s="7" t="s">
        <v>13615</v>
      </c>
      <c r="M46" s="102" t="s">
        <v>7984</v>
      </c>
      <c r="N46" s="93"/>
    </row>
    <row r="47" spans="1:14" ht="18.75" customHeight="1">
      <c r="A47" s="63">
        <v>69</v>
      </c>
      <c r="B47" s="5" t="s">
        <v>2321</v>
      </c>
      <c r="C47" s="5" t="s">
        <v>13619</v>
      </c>
      <c r="D47" s="327" t="s">
        <v>13620</v>
      </c>
      <c r="E47" s="312" t="s">
        <v>13621</v>
      </c>
      <c r="F47" s="639">
        <v>1</v>
      </c>
      <c r="G47" s="361">
        <v>37.200000000000003</v>
      </c>
      <c r="H47" s="2990">
        <v>733976.47</v>
      </c>
      <c r="I47" s="333">
        <v>0</v>
      </c>
      <c r="J47" s="155">
        <v>733976.47</v>
      </c>
      <c r="K47" s="242">
        <v>44809</v>
      </c>
      <c r="L47" s="7" t="s">
        <v>13615</v>
      </c>
      <c r="M47" s="102" t="s">
        <v>7984</v>
      </c>
      <c r="N47" s="93"/>
    </row>
    <row r="48" spans="1:14" ht="18.75" customHeight="1">
      <c r="A48" s="63">
        <v>70</v>
      </c>
      <c r="B48" s="5" t="s">
        <v>2321</v>
      </c>
      <c r="C48" s="5" t="s">
        <v>13622</v>
      </c>
      <c r="D48" s="327" t="s">
        <v>13624</v>
      </c>
      <c r="E48" s="312" t="s">
        <v>13623</v>
      </c>
      <c r="F48" s="639">
        <v>1</v>
      </c>
      <c r="G48" s="361">
        <v>41</v>
      </c>
      <c r="H48" s="2990">
        <v>366329.32</v>
      </c>
      <c r="I48" s="333">
        <v>0</v>
      </c>
      <c r="J48" s="212">
        <v>366329.32</v>
      </c>
      <c r="K48" s="242">
        <v>44809</v>
      </c>
      <c r="L48" s="7" t="s">
        <v>13615</v>
      </c>
      <c r="M48" s="102" t="s">
        <v>7984</v>
      </c>
      <c r="N48" s="93"/>
    </row>
    <row r="49" spans="1:15" ht="18.75" customHeight="1">
      <c r="A49" s="63">
        <v>71</v>
      </c>
      <c r="B49" s="5" t="s">
        <v>2321</v>
      </c>
      <c r="C49" s="5" t="s">
        <v>13625</v>
      </c>
      <c r="D49" s="327" t="s">
        <v>13626</v>
      </c>
      <c r="E49" s="312" t="s">
        <v>13627</v>
      </c>
      <c r="F49" s="639">
        <v>1</v>
      </c>
      <c r="G49" s="361">
        <v>12.7</v>
      </c>
      <c r="H49" s="2990">
        <v>112585.66</v>
      </c>
      <c r="I49" s="333">
        <v>0</v>
      </c>
      <c r="J49" s="212">
        <v>112585.66</v>
      </c>
      <c r="K49" s="242">
        <v>44809</v>
      </c>
      <c r="L49" s="7" t="s">
        <v>13615</v>
      </c>
      <c r="M49" s="102" t="s">
        <v>7984</v>
      </c>
      <c r="N49" s="93"/>
    </row>
    <row r="50" spans="1:15" ht="18.75" customHeight="1">
      <c r="A50" s="63">
        <v>72</v>
      </c>
      <c r="B50" s="5" t="s">
        <v>2321</v>
      </c>
      <c r="C50" s="5" t="s">
        <v>13628</v>
      </c>
      <c r="D50" s="327" t="s">
        <v>13629</v>
      </c>
      <c r="E50" s="312" t="s">
        <v>13630</v>
      </c>
      <c r="F50" s="639">
        <v>1</v>
      </c>
      <c r="G50" s="361">
        <v>6</v>
      </c>
      <c r="H50" s="2990">
        <v>52984.08</v>
      </c>
      <c r="I50" s="333">
        <v>0</v>
      </c>
      <c r="J50" s="212">
        <v>52984.08</v>
      </c>
      <c r="K50" s="242">
        <v>44809</v>
      </c>
      <c r="L50" s="7" t="s">
        <v>13615</v>
      </c>
      <c r="M50" s="102" t="s">
        <v>7984</v>
      </c>
      <c r="N50" s="93"/>
    </row>
    <row r="51" spans="1:15" ht="18.75" customHeight="1">
      <c r="A51" s="63">
        <v>73</v>
      </c>
      <c r="B51" s="5" t="s">
        <v>2321</v>
      </c>
      <c r="C51" s="5" t="s">
        <v>13631</v>
      </c>
      <c r="D51" s="327" t="s">
        <v>13632</v>
      </c>
      <c r="E51" s="312" t="s">
        <v>13633</v>
      </c>
      <c r="F51" s="639">
        <v>1</v>
      </c>
      <c r="G51" s="361">
        <v>25.6</v>
      </c>
      <c r="H51" s="2990">
        <v>719015.31</v>
      </c>
      <c r="I51" s="333">
        <v>0</v>
      </c>
      <c r="J51" s="212">
        <v>719015.31</v>
      </c>
      <c r="K51" s="242">
        <v>44809</v>
      </c>
      <c r="L51" s="7" t="s">
        <v>13615</v>
      </c>
      <c r="M51" s="102" t="s">
        <v>7984</v>
      </c>
      <c r="N51" s="93"/>
    </row>
    <row r="52" spans="1:15" ht="18.75" customHeight="1">
      <c r="A52" s="63">
        <v>74</v>
      </c>
      <c r="B52" s="5" t="s">
        <v>2321</v>
      </c>
      <c r="C52" s="5" t="s">
        <v>13634</v>
      </c>
      <c r="D52" s="327" t="s">
        <v>13638</v>
      </c>
      <c r="E52" s="312" t="s">
        <v>13635</v>
      </c>
      <c r="F52" s="639">
        <v>1</v>
      </c>
      <c r="G52" s="361">
        <v>5</v>
      </c>
      <c r="H52" s="2990">
        <v>44116.67</v>
      </c>
      <c r="I52" s="333">
        <v>0</v>
      </c>
      <c r="J52" s="212">
        <v>44116.67</v>
      </c>
      <c r="K52" s="242">
        <v>44809</v>
      </c>
      <c r="L52" s="7" t="s">
        <v>13615</v>
      </c>
      <c r="M52" s="102" t="s">
        <v>7984</v>
      </c>
      <c r="N52" s="93"/>
    </row>
    <row r="53" spans="1:15" ht="18.75" customHeight="1">
      <c r="A53" s="63">
        <v>75</v>
      </c>
      <c r="B53" s="5" t="s">
        <v>2321</v>
      </c>
      <c r="C53" s="5" t="s">
        <v>13636</v>
      </c>
      <c r="D53" s="327" t="s">
        <v>13639</v>
      </c>
      <c r="E53" s="312" t="s">
        <v>13637</v>
      </c>
      <c r="F53" s="639">
        <v>1</v>
      </c>
      <c r="G53" s="361">
        <v>17.899999999999999</v>
      </c>
      <c r="H53" s="2990">
        <v>173794.95</v>
      </c>
      <c r="I53" s="333">
        <v>0</v>
      </c>
      <c r="J53" s="212">
        <v>173794.95</v>
      </c>
      <c r="K53" s="242">
        <v>44809</v>
      </c>
      <c r="L53" s="7" t="s">
        <v>13615</v>
      </c>
      <c r="M53" s="102" t="s">
        <v>7984</v>
      </c>
      <c r="N53" s="93"/>
    </row>
    <row r="54" spans="1:15" ht="18.75" customHeight="1">
      <c r="A54" s="63">
        <v>76</v>
      </c>
      <c r="B54" s="98" t="s">
        <v>2315</v>
      </c>
      <c r="C54" s="5" t="s">
        <v>14393</v>
      </c>
      <c r="D54" s="327" t="s">
        <v>2348</v>
      </c>
      <c r="E54" s="312" t="s">
        <v>14394</v>
      </c>
      <c r="F54" s="639">
        <v>1</v>
      </c>
      <c r="G54" s="361">
        <v>16</v>
      </c>
      <c r="H54" s="2990">
        <v>14176</v>
      </c>
      <c r="I54" s="333">
        <v>14176</v>
      </c>
      <c r="J54" s="212">
        <v>0</v>
      </c>
      <c r="K54" s="242">
        <v>44830</v>
      </c>
      <c r="L54" s="7" t="s">
        <v>14395</v>
      </c>
      <c r="M54" s="102" t="s">
        <v>7984</v>
      </c>
      <c r="N54" s="93" t="s">
        <v>14396</v>
      </c>
    </row>
    <row r="55" spans="1:15" ht="18.75" customHeight="1">
      <c r="A55" s="63">
        <v>77</v>
      </c>
      <c r="B55" s="1906" t="s">
        <v>2315</v>
      </c>
      <c r="C55" s="1907" t="s">
        <v>5657</v>
      </c>
      <c r="D55" s="1907" t="s">
        <v>4029</v>
      </c>
      <c r="E55" s="2838" t="s">
        <v>4873</v>
      </c>
      <c r="F55" s="1957">
        <v>1</v>
      </c>
      <c r="G55" s="2839">
        <v>159.80000000000001</v>
      </c>
      <c r="H55" s="1989">
        <v>17309.54</v>
      </c>
      <c r="I55" s="1911">
        <v>13032</v>
      </c>
      <c r="J55" s="1912">
        <v>13531381.869999999</v>
      </c>
      <c r="K55" s="242">
        <v>44882</v>
      </c>
      <c r="L55" s="7" t="s">
        <v>14749</v>
      </c>
      <c r="M55" s="102" t="s">
        <v>7984</v>
      </c>
      <c r="N55" s="93"/>
      <c r="O55">
        <v>17309.54</v>
      </c>
    </row>
    <row r="56" spans="1:15" ht="18.75" customHeight="1">
      <c r="A56" s="63">
        <v>78</v>
      </c>
      <c r="B56" s="1906" t="s">
        <v>2315</v>
      </c>
      <c r="C56" s="1907" t="s">
        <v>4036</v>
      </c>
      <c r="D56" s="1907" t="s">
        <v>4029</v>
      </c>
      <c r="E56" s="2838" t="s">
        <v>4873</v>
      </c>
      <c r="F56" s="1957">
        <v>1</v>
      </c>
      <c r="G56" s="2839">
        <v>26.8</v>
      </c>
      <c r="H56" s="1989">
        <v>2902.71</v>
      </c>
      <c r="I56" s="1989">
        <v>2089.92</v>
      </c>
      <c r="J56" s="1912">
        <v>1353381.87</v>
      </c>
      <c r="K56" s="242">
        <v>44882</v>
      </c>
      <c r="L56" s="7" t="s">
        <v>14749</v>
      </c>
      <c r="M56" s="102" t="s">
        <v>7984</v>
      </c>
      <c r="N56" s="93"/>
      <c r="O56">
        <v>2902.71</v>
      </c>
    </row>
    <row r="57" spans="1:15" ht="18.75" customHeight="1">
      <c r="A57" s="63">
        <v>79</v>
      </c>
      <c r="B57" s="1908" t="s">
        <v>2315</v>
      </c>
      <c r="C57" s="2840" t="s">
        <v>8165</v>
      </c>
      <c r="D57" s="2840" t="s">
        <v>2346</v>
      </c>
      <c r="E57" s="1908" t="s">
        <v>4873</v>
      </c>
      <c r="F57" s="2841">
        <v>1</v>
      </c>
      <c r="G57" s="2842">
        <v>16.2</v>
      </c>
      <c r="H57" s="2843">
        <v>1754.62</v>
      </c>
      <c r="I57" s="2843">
        <v>568.62</v>
      </c>
      <c r="J57" s="2843">
        <v>13531381.869999999</v>
      </c>
      <c r="K57" s="242">
        <v>44882</v>
      </c>
      <c r="L57" s="7" t="s">
        <v>14749</v>
      </c>
      <c r="M57" s="102" t="s">
        <v>7984</v>
      </c>
      <c r="N57" s="93"/>
      <c r="O57">
        <v>1754.62</v>
      </c>
    </row>
    <row r="58" spans="1:15" ht="18.75" customHeight="1">
      <c r="A58" s="580">
        <v>1</v>
      </c>
      <c r="B58" s="581" t="s">
        <v>2315</v>
      </c>
      <c r="C58" s="582" t="s">
        <v>8210</v>
      </c>
      <c r="D58" s="582" t="s">
        <v>3126</v>
      </c>
      <c r="E58" s="583"/>
      <c r="F58" s="579">
        <v>1</v>
      </c>
      <c r="G58" s="584" t="s">
        <v>16</v>
      </c>
      <c r="H58" s="2989">
        <v>10628</v>
      </c>
      <c r="I58" s="585">
        <v>10628</v>
      </c>
      <c r="J58" s="586">
        <v>0</v>
      </c>
      <c r="K58" s="587">
        <v>44197</v>
      </c>
      <c r="L58" s="588" t="s">
        <v>7967</v>
      </c>
      <c r="M58" s="1079" t="s">
        <v>7984</v>
      </c>
      <c r="N58" s="254" t="s">
        <v>2147</v>
      </c>
    </row>
    <row r="59" spans="1:15" ht="18.75" customHeight="1">
      <c r="A59" s="63">
        <v>2</v>
      </c>
      <c r="B59" s="132" t="s">
        <v>7395</v>
      </c>
      <c r="C59" s="7" t="s">
        <v>3127</v>
      </c>
      <c r="D59" s="7">
        <v>1977</v>
      </c>
      <c r="E59" s="298" t="s">
        <v>4133</v>
      </c>
      <c r="F59" s="566">
        <v>1</v>
      </c>
      <c r="G59" s="215">
        <v>1750</v>
      </c>
      <c r="H59" s="2969">
        <v>120578</v>
      </c>
      <c r="I59" s="44">
        <v>45119.8</v>
      </c>
      <c r="J59" s="68">
        <v>0</v>
      </c>
      <c r="K59" s="242">
        <v>44197</v>
      </c>
      <c r="L59" s="16" t="s">
        <v>7967</v>
      </c>
      <c r="M59" s="562" t="s">
        <v>8803</v>
      </c>
      <c r="N59" s="1141"/>
    </row>
    <row r="60" spans="1:15" ht="18.75" customHeight="1">
      <c r="A60" s="63">
        <v>4</v>
      </c>
      <c r="B60" s="132" t="s">
        <v>7395</v>
      </c>
      <c r="C60" s="93" t="s">
        <v>3128</v>
      </c>
      <c r="D60" s="93" t="s">
        <v>2354</v>
      </c>
      <c r="E60" s="298" t="s">
        <v>4133</v>
      </c>
      <c r="F60" s="566">
        <v>1</v>
      </c>
      <c r="G60" s="361">
        <v>4979.6099999999997</v>
      </c>
      <c r="H60" s="3002">
        <v>266957</v>
      </c>
      <c r="I60" s="50">
        <v>224142.4</v>
      </c>
      <c r="J60" s="68">
        <v>0</v>
      </c>
      <c r="K60" s="242">
        <v>44197</v>
      </c>
      <c r="L60" s="16" t="s">
        <v>7967</v>
      </c>
      <c r="M60" s="562" t="s">
        <v>8803</v>
      </c>
      <c r="N60" s="1141"/>
    </row>
    <row r="61" spans="1:15" ht="18.75" customHeight="1">
      <c r="A61" s="63">
        <v>5</v>
      </c>
      <c r="B61" s="132" t="s">
        <v>7395</v>
      </c>
      <c r="C61" s="93" t="s">
        <v>3129</v>
      </c>
      <c r="D61" s="93" t="s">
        <v>3130</v>
      </c>
      <c r="E61" s="298" t="s">
        <v>4133</v>
      </c>
      <c r="F61" s="566">
        <v>1</v>
      </c>
      <c r="G61" s="361">
        <v>1300</v>
      </c>
      <c r="H61" s="2987">
        <v>165440</v>
      </c>
      <c r="I61" s="50">
        <v>80623.67</v>
      </c>
      <c r="J61" s="68">
        <v>0</v>
      </c>
      <c r="K61" s="242">
        <v>44197</v>
      </c>
      <c r="L61" s="16" t="s">
        <v>7967</v>
      </c>
      <c r="M61" s="562" t="s">
        <v>8804</v>
      </c>
      <c r="N61" s="1141"/>
    </row>
    <row r="62" spans="1:15" ht="18.75" customHeight="1">
      <c r="A62" s="580">
        <v>6</v>
      </c>
      <c r="B62" s="581" t="s">
        <v>2315</v>
      </c>
      <c r="C62" s="594" t="s">
        <v>3131</v>
      </c>
      <c r="D62" s="594" t="s">
        <v>3134</v>
      </c>
      <c r="E62" s="594" t="s">
        <v>4018</v>
      </c>
      <c r="F62" s="579">
        <v>1</v>
      </c>
      <c r="G62" s="595">
        <v>146.69999999999999</v>
      </c>
      <c r="H62" s="2987">
        <v>1998999</v>
      </c>
      <c r="I62" s="596">
        <v>281591.65999999997</v>
      </c>
      <c r="J62" s="597">
        <v>1075088.5900000001</v>
      </c>
      <c r="K62" s="587">
        <v>44197</v>
      </c>
      <c r="L62" s="588" t="s">
        <v>7967</v>
      </c>
      <c r="M62" s="1063" t="s">
        <v>8805</v>
      </c>
      <c r="N62" s="1141"/>
    </row>
    <row r="63" spans="1:15" ht="18.75" customHeight="1">
      <c r="A63" s="63">
        <v>7</v>
      </c>
      <c r="B63" s="132" t="s">
        <v>7395</v>
      </c>
      <c r="C63" s="93" t="s">
        <v>3132</v>
      </c>
      <c r="D63" s="93" t="s">
        <v>3133</v>
      </c>
      <c r="E63" s="298" t="s">
        <v>4133</v>
      </c>
      <c r="F63" s="566">
        <v>1</v>
      </c>
      <c r="G63" s="361">
        <v>2310</v>
      </c>
      <c r="H63" s="2987">
        <v>659628</v>
      </c>
      <c r="I63" s="50">
        <v>295073.59999999998</v>
      </c>
      <c r="J63" s="44">
        <v>0</v>
      </c>
      <c r="K63" s="242">
        <v>44197</v>
      </c>
      <c r="L63" s="16" t="s">
        <v>7967</v>
      </c>
      <c r="M63" s="562" t="s">
        <v>8806</v>
      </c>
      <c r="N63" s="1141"/>
    </row>
    <row r="64" spans="1:15" ht="18.75" customHeight="1">
      <c r="A64" s="580">
        <v>8</v>
      </c>
      <c r="B64" s="581" t="s">
        <v>2315</v>
      </c>
      <c r="C64" s="594" t="s">
        <v>6110</v>
      </c>
      <c r="D64" s="594" t="s">
        <v>3135</v>
      </c>
      <c r="E64" s="599" t="s">
        <v>4021</v>
      </c>
      <c r="F64" s="579">
        <v>1</v>
      </c>
      <c r="G64" s="595">
        <v>903</v>
      </c>
      <c r="H64" s="2987">
        <v>5063760</v>
      </c>
      <c r="I64" s="596">
        <v>3759815.86</v>
      </c>
      <c r="J64" s="597">
        <v>4831552.88</v>
      </c>
      <c r="K64" s="587">
        <v>44197</v>
      </c>
      <c r="L64" s="588" t="s">
        <v>7967</v>
      </c>
      <c r="M64" s="1063" t="s">
        <v>8807</v>
      </c>
      <c r="N64" s="1141"/>
    </row>
    <row r="65" spans="1:15" ht="18.75" customHeight="1">
      <c r="A65" s="63">
        <v>9</v>
      </c>
      <c r="B65" s="132" t="s">
        <v>7395</v>
      </c>
      <c r="C65" s="93" t="s">
        <v>3136</v>
      </c>
      <c r="D65" s="93" t="s">
        <v>3137</v>
      </c>
      <c r="E65" s="298" t="s">
        <v>4133</v>
      </c>
      <c r="F65" s="566">
        <v>1</v>
      </c>
      <c r="G65" s="361">
        <v>2715</v>
      </c>
      <c r="H65" s="2987">
        <v>1083640</v>
      </c>
      <c r="I65" s="50">
        <v>896944.33</v>
      </c>
      <c r="J65" s="68">
        <v>0</v>
      </c>
      <c r="K65" s="242">
        <v>44197</v>
      </c>
      <c r="L65" s="16" t="s">
        <v>7967</v>
      </c>
      <c r="M65" s="562" t="s">
        <v>8808</v>
      </c>
      <c r="N65" s="1141"/>
    </row>
    <row r="66" spans="1:15" ht="18.75" customHeight="1">
      <c r="A66" s="580">
        <v>10</v>
      </c>
      <c r="B66" s="581" t="s">
        <v>2315</v>
      </c>
      <c r="C66" s="594" t="s">
        <v>3138</v>
      </c>
      <c r="D66" s="594" t="s">
        <v>3139</v>
      </c>
      <c r="E66" s="594" t="s">
        <v>4019</v>
      </c>
      <c r="F66" s="579">
        <v>1</v>
      </c>
      <c r="G66" s="595">
        <v>158.19999999999999</v>
      </c>
      <c r="H66" s="2987">
        <v>667536</v>
      </c>
      <c r="I66" s="596">
        <v>157560.95999999999</v>
      </c>
      <c r="J66" s="597">
        <v>1074000.6299999999</v>
      </c>
      <c r="K66" s="587">
        <v>44197</v>
      </c>
      <c r="L66" s="588" t="s">
        <v>7967</v>
      </c>
      <c r="M66" s="1063" t="s">
        <v>8809</v>
      </c>
      <c r="N66" s="1141"/>
    </row>
    <row r="67" spans="1:15" ht="18.75" customHeight="1">
      <c r="A67" s="63">
        <v>11</v>
      </c>
      <c r="B67" s="132" t="s">
        <v>7395</v>
      </c>
      <c r="C67" s="93" t="s">
        <v>3140</v>
      </c>
      <c r="D67" s="93" t="s">
        <v>3141</v>
      </c>
      <c r="E67" s="298" t="s">
        <v>4133</v>
      </c>
      <c r="F67" s="566">
        <v>1</v>
      </c>
      <c r="G67" s="361">
        <v>520</v>
      </c>
      <c r="H67" s="2987">
        <v>392839</v>
      </c>
      <c r="I67" s="50">
        <v>189096.73</v>
      </c>
      <c r="J67" s="68">
        <v>0</v>
      </c>
      <c r="K67" s="242">
        <v>44197</v>
      </c>
      <c r="L67" s="16" t="s">
        <v>7967</v>
      </c>
      <c r="M67" s="562" t="s">
        <v>8810</v>
      </c>
      <c r="N67" s="1141"/>
    </row>
    <row r="68" spans="1:15" ht="18.75" customHeight="1">
      <c r="A68" s="580">
        <v>12</v>
      </c>
      <c r="B68" s="581" t="s">
        <v>2315</v>
      </c>
      <c r="C68" s="594" t="s">
        <v>3168</v>
      </c>
      <c r="D68" s="594" t="s">
        <v>3169</v>
      </c>
      <c r="E68" s="600" t="s">
        <v>4133</v>
      </c>
      <c r="F68" s="579">
        <v>1</v>
      </c>
      <c r="G68" s="595">
        <v>840</v>
      </c>
      <c r="H68" s="2987">
        <v>574918</v>
      </c>
      <c r="I68" s="596">
        <v>574918</v>
      </c>
      <c r="J68" s="601">
        <v>0</v>
      </c>
      <c r="K68" s="587">
        <v>44197</v>
      </c>
      <c r="L68" s="589" t="s">
        <v>7967</v>
      </c>
      <c r="M68" s="602" t="s">
        <v>6067</v>
      </c>
      <c r="N68" s="1141"/>
    </row>
    <row r="69" spans="1:15" ht="18.75" customHeight="1">
      <c r="A69" s="580">
        <v>13</v>
      </c>
      <c r="B69" s="581" t="s">
        <v>2315</v>
      </c>
      <c r="C69" s="594" t="s">
        <v>3142</v>
      </c>
      <c r="D69" s="594" t="s">
        <v>3143</v>
      </c>
      <c r="E69" s="594" t="s">
        <v>4023</v>
      </c>
      <c r="F69" s="579">
        <v>1</v>
      </c>
      <c r="G69" s="595">
        <v>336</v>
      </c>
      <c r="H69" s="2987">
        <v>4402344</v>
      </c>
      <c r="I69" s="596">
        <v>669302.34</v>
      </c>
      <c r="J69" s="597">
        <v>2139334.11</v>
      </c>
      <c r="K69" s="587">
        <v>44197</v>
      </c>
      <c r="L69" s="588" t="s">
        <v>7967</v>
      </c>
      <c r="M69" s="1064" t="s">
        <v>6066</v>
      </c>
      <c r="N69" s="1141"/>
    </row>
    <row r="70" spans="1:15" ht="18.75" customHeight="1">
      <c r="A70" s="63">
        <v>14</v>
      </c>
      <c r="B70" s="132" t="s">
        <v>7395</v>
      </c>
      <c r="C70" s="93" t="s">
        <v>3144</v>
      </c>
      <c r="D70" s="93" t="s">
        <v>3145</v>
      </c>
      <c r="E70" s="298" t="s">
        <v>4133</v>
      </c>
      <c r="F70" s="566">
        <v>1</v>
      </c>
      <c r="G70" s="361">
        <v>932</v>
      </c>
      <c r="H70" s="2987">
        <v>662309</v>
      </c>
      <c r="I70" s="50">
        <v>322765.96999999997</v>
      </c>
      <c r="J70" s="68">
        <v>0</v>
      </c>
      <c r="K70" s="242">
        <v>44197</v>
      </c>
      <c r="L70" s="16" t="s">
        <v>7967</v>
      </c>
      <c r="M70" s="1065" t="s">
        <v>8803</v>
      </c>
      <c r="N70" s="1141"/>
    </row>
    <row r="71" spans="1:15" ht="18.75" customHeight="1">
      <c r="A71" s="580">
        <v>15</v>
      </c>
      <c r="B71" s="581" t="s">
        <v>2315</v>
      </c>
      <c r="C71" s="594" t="s">
        <v>3146</v>
      </c>
      <c r="D71" s="594" t="s">
        <v>5652</v>
      </c>
      <c r="E71" s="600" t="s">
        <v>5651</v>
      </c>
      <c r="F71" s="579">
        <v>1</v>
      </c>
      <c r="G71" s="595">
        <v>669.1</v>
      </c>
      <c r="H71" s="2987">
        <v>7541007</v>
      </c>
      <c r="I71" s="596">
        <v>2220028.21</v>
      </c>
      <c r="J71" s="586">
        <v>3752840.27</v>
      </c>
      <c r="K71" s="587">
        <v>44197</v>
      </c>
      <c r="L71" s="588" t="s">
        <v>7967</v>
      </c>
      <c r="M71" s="1079" t="s">
        <v>7984</v>
      </c>
      <c r="N71" s="16"/>
    </row>
    <row r="72" spans="1:15" ht="18.75" customHeight="1">
      <c r="A72" s="63">
        <v>16</v>
      </c>
      <c r="B72" s="132" t="s">
        <v>7395</v>
      </c>
      <c r="C72" s="93" t="s">
        <v>3147</v>
      </c>
      <c r="D72" s="93" t="s">
        <v>3148</v>
      </c>
      <c r="E72" s="298" t="s">
        <v>4133</v>
      </c>
      <c r="F72" s="566">
        <v>1</v>
      </c>
      <c r="G72" s="361">
        <v>2012</v>
      </c>
      <c r="H72" s="2987">
        <v>1439536</v>
      </c>
      <c r="I72" s="50">
        <v>833429.23</v>
      </c>
      <c r="J72" s="68">
        <v>0</v>
      </c>
      <c r="K72" s="242">
        <v>44197</v>
      </c>
      <c r="L72" s="16" t="s">
        <v>7967</v>
      </c>
      <c r="M72" s="1065" t="s">
        <v>8803</v>
      </c>
      <c r="N72" s="1141"/>
    </row>
    <row r="73" spans="1:15" ht="18.75" customHeight="1">
      <c r="A73" s="580">
        <v>17</v>
      </c>
      <c r="B73" s="581" t="s">
        <v>2315</v>
      </c>
      <c r="C73" s="594" t="s">
        <v>3149</v>
      </c>
      <c r="D73" s="594" t="s">
        <v>3150</v>
      </c>
      <c r="E73" s="594" t="s">
        <v>4000</v>
      </c>
      <c r="F73" s="579">
        <v>1</v>
      </c>
      <c r="G73" s="595">
        <v>119.3</v>
      </c>
      <c r="H73" s="2987">
        <v>29593</v>
      </c>
      <c r="I73" s="596">
        <v>6621.29</v>
      </c>
      <c r="J73" s="597">
        <v>807921.05</v>
      </c>
      <c r="K73" s="587">
        <v>44197</v>
      </c>
      <c r="L73" s="598" t="s">
        <v>7967</v>
      </c>
      <c r="M73" s="1079" t="s">
        <v>7984</v>
      </c>
      <c r="N73" s="7"/>
    </row>
    <row r="74" spans="1:15" ht="18.75" customHeight="1">
      <c r="A74" s="63">
        <v>18</v>
      </c>
      <c r="B74" s="132" t="s">
        <v>7395</v>
      </c>
      <c r="C74" s="93" t="s">
        <v>3151</v>
      </c>
      <c r="D74" s="93" t="s">
        <v>3141</v>
      </c>
      <c r="E74" s="298" t="s">
        <v>4133</v>
      </c>
      <c r="F74" s="566">
        <v>1</v>
      </c>
      <c r="G74" s="361">
        <v>148</v>
      </c>
      <c r="H74" s="2987">
        <v>36260</v>
      </c>
      <c r="I74" s="50">
        <v>23080.47</v>
      </c>
      <c r="J74" s="68">
        <v>0</v>
      </c>
      <c r="K74" s="242">
        <v>44197</v>
      </c>
      <c r="L74" s="19" t="s">
        <v>7967</v>
      </c>
      <c r="M74" s="1065" t="s">
        <v>8803</v>
      </c>
      <c r="N74" s="4427"/>
    </row>
    <row r="75" spans="1:15" ht="18.75" customHeight="1">
      <c r="A75" s="63">
        <v>19</v>
      </c>
      <c r="B75" s="132" t="s">
        <v>7395</v>
      </c>
      <c r="C75" s="93" t="s">
        <v>3152</v>
      </c>
      <c r="D75" s="93" t="s">
        <v>3153</v>
      </c>
      <c r="E75" s="298" t="s">
        <v>4133</v>
      </c>
      <c r="F75" s="566">
        <v>1</v>
      </c>
      <c r="G75" s="361">
        <v>0</v>
      </c>
      <c r="H75" s="2987">
        <v>375363</v>
      </c>
      <c r="I75" s="50">
        <v>236977.1</v>
      </c>
      <c r="J75" s="68">
        <v>0</v>
      </c>
      <c r="K75" s="242">
        <v>44197</v>
      </c>
      <c r="L75" s="19" t="s">
        <v>7967</v>
      </c>
      <c r="M75" s="1065" t="s">
        <v>8804</v>
      </c>
      <c r="N75" s="4427"/>
    </row>
    <row r="76" spans="1:15" ht="18.75" customHeight="1">
      <c r="A76" s="580">
        <v>20</v>
      </c>
      <c r="B76" s="581" t="s">
        <v>2315</v>
      </c>
      <c r="C76" s="594" t="s">
        <v>12966</v>
      </c>
      <c r="D76" s="594" t="s">
        <v>5609</v>
      </c>
      <c r="E76" s="985" t="s">
        <v>5610</v>
      </c>
      <c r="F76" s="579">
        <v>1</v>
      </c>
      <c r="G76" s="584">
        <v>600.70000000000005</v>
      </c>
      <c r="H76" s="2989">
        <v>6989454</v>
      </c>
      <c r="I76" s="596">
        <v>2918097.05</v>
      </c>
      <c r="J76" s="586">
        <v>3689484.05</v>
      </c>
      <c r="K76" s="587">
        <v>44197</v>
      </c>
      <c r="L76" s="598" t="s">
        <v>7967</v>
      </c>
      <c r="M76" s="1065" t="s">
        <v>8805</v>
      </c>
      <c r="N76" s="4427"/>
    </row>
    <row r="77" spans="1:15" ht="18.75" customHeight="1">
      <c r="A77" s="63">
        <v>21</v>
      </c>
      <c r="B77" s="132" t="s">
        <v>7395</v>
      </c>
      <c r="C77" s="7" t="s">
        <v>3154</v>
      </c>
      <c r="D77" s="7" t="s">
        <v>3155</v>
      </c>
      <c r="E77" s="298" t="s">
        <v>4133</v>
      </c>
      <c r="F77" s="566">
        <v>1</v>
      </c>
      <c r="G77" s="215">
        <v>240</v>
      </c>
      <c r="H77" s="2969">
        <v>1121025</v>
      </c>
      <c r="I77" s="44">
        <v>715036</v>
      </c>
      <c r="J77" s="68">
        <v>0</v>
      </c>
      <c r="K77" s="242">
        <v>44197</v>
      </c>
      <c r="L77" s="16" t="s">
        <v>7967</v>
      </c>
      <c r="M77" s="102" t="s">
        <v>6069</v>
      </c>
      <c r="N77" s="1141"/>
    </row>
    <row r="78" spans="1:15" ht="18.75" customHeight="1">
      <c r="A78" s="63">
        <v>22</v>
      </c>
      <c r="B78" s="132" t="s">
        <v>7395</v>
      </c>
      <c r="C78" s="7" t="s">
        <v>3156</v>
      </c>
      <c r="D78" s="7" t="s">
        <v>3157</v>
      </c>
      <c r="E78" s="298" t="s">
        <v>4133</v>
      </c>
      <c r="F78" s="566">
        <v>1</v>
      </c>
      <c r="G78" s="215">
        <v>1210</v>
      </c>
      <c r="H78" s="44">
        <v>656132</v>
      </c>
      <c r="I78" s="44">
        <v>65921.23</v>
      </c>
      <c r="J78" s="3013" t="s">
        <v>14799</v>
      </c>
      <c r="K78" s="242">
        <v>44197</v>
      </c>
      <c r="L78" s="16" t="s">
        <v>7967</v>
      </c>
      <c r="M78" s="1065" t="s">
        <v>6070</v>
      </c>
      <c r="N78" s="1141"/>
      <c r="O78" s="6"/>
    </row>
    <row r="79" spans="1:15" ht="18.75" customHeight="1">
      <c r="A79" s="2213">
        <v>23</v>
      </c>
      <c r="B79" s="581" t="s">
        <v>2315</v>
      </c>
      <c r="C79" s="604" t="s">
        <v>3158</v>
      </c>
      <c r="D79" s="604" t="s">
        <v>4898</v>
      </c>
      <c r="E79" s="604" t="s">
        <v>3746</v>
      </c>
      <c r="F79" s="579">
        <v>1</v>
      </c>
      <c r="G79" s="605">
        <v>73.2</v>
      </c>
      <c r="H79" s="2969">
        <v>1293541</v>
      </c>
      <c r="I79" s="601">
        <v>63830.51</v>
      </c>
      <c r="J79" s="597">
        <v>449415.09</v>
      </c>
      <c r="K79" s="587">
        <v>44197</v>
      </c>
      <c r="L79" s="588" t="s">
        <v>7967</v>
      </c>
      <c r="M79" s="1064" t="s">
        <v>9318</v>
      </c>
      <c r="N79" s="2207" t="s">
        <v>14728</v>
      </c>
    </row>
    <row r="80" spans="1:15" ht="18.75" customHeight="1">
      <c r="A80" s="2213">
        <v>24</v>
      </c>
      <c r="B80" s="581" t="s">
        <v>7395</v>
      </c>
      <c r="C80" s="2208" t="s">
        <v>3332</v>
      </c>
      <c r="D80" s="2208" t="s">
        <v>3333</v>
      </c>
      <c r="E80" s="2209" t="s">
        <v>4133</v>
      </c>
      <c r="F80" s="2210">
        <v>1</v>
      </c>
      <c r="G80" s="2211">
        <v>9</v>
      </c>
      <c r="H80" s="1989">
        <v>35762</v>
      </c>
      <c r="I80" s="2214">
        <v>35762</v>
      </c>
      <c r="J80" s="597">
        <v>0</v>
      </c>
      <c r="K80" s="587"/>
      <c r="L80" s="588"/>
      <c r="M80" s="1064" t="s">
        <v>9319</v>
      </c>
      <c r="N80" s="2207" t="s">
        <v>14728</v>
      </c>
      <c r="O80">
        <v>35762</v>
      </c>
    </row>
    <row r="81" spans="1:15" ht="18.75" customHeight="1">
      <c r="A81" s="2213">
        <v>25</v>
      </c>
      <c r="B81" s="581" t="s">
        <v>2315</v>
      </c>
      <c r="C81" s="604" t="s">
        <v>3159</v>
      </c>
      <c r="D81" s="604" t="s">
        <v>3160</v>
      </c>
      <c r="E81" s="604" t="s">
        <v>3748</v>
      </c>
      <c r="F81" s="579">
        <v>1</v>
      </c>
      <c r="G81" s="605">
        <v>150.69999999999999</v>
      </c>
      <c r="H81" s="2969">
        <v>650330</v>
      </c>
      <c r="I81" s="601">
        <v>650330</v>
      </c>
      <c r="J81" s="597">
        <v>931308.37</v>
      </c>
      <c r="K81" s="587">
        <v>44197</v>
      </c>
      <c r="L81" s="588" t="s">
        <v>7967</v>
      </c>
      <c r="M81" s="1064" t="s">
        <v>9319</v>
      </c>
      <c r="N81" s="1141"/>
    </row>
    <row r="82" spans="1:15" ht="18.75" customHeight="1">
      <c r="A82" s="1594">
        <v>26</v>
      </c>
      <c r="B82" s="132" t="s">
        <v>7395</v>
      </c>
      <c r="C82" s="7" t="s">
        <v>3161</v>
      </c>
      <c r="D82" s="7" t="s">
        <v>3162</v>
      </c>
      <c r="E82" s="298" t="s">
        <v>4133</v>
      </c>
      <c r="F82" s="566">
        <v>1</v>
      </c>
      <c r="G82" s="215">
        <v>780</v>
      </c>
      <c r="H82" s="2969">
        <v>1049032</v>
      </c>
      <c r="I82" s="44">
        <v>1049032</v>
      </c>
      <c r="J82" s="68">
        <v>0</v>
      </c>
      <c r="K82" s="242">
        <v>44197</v>
      </c>
      <c r="L82" s="16" t="s">
        <v>7967</v>
      </c>
      <c r="M82" s="1065" t="s">
        <v>9320</v>
      </c>
      <c r="N82" s="1141"/>
    </row>
    <row r="83" spans="1:15" ht="18.75" customHeight="1">
      <c r="A83" s="2213">
        <v>27</v>
      </c>
      <c r="B83" s="2215" t="s">
        <v>2315</v>
      </c>
      <c r="C83" s="2209" t="s">
        <v>3163</v>
      </c>
      <c r="D83" s="2209" t="s">
        <v>3162</v>
      </c>
      <c r="E83" s="2216" t="s">
        <v>4133</v>
      </c>
      <c r="F83" s="2217">
        <v>1</v>
      </c>
      <c r="G83" s="2218">
        <v>0</v>
      </c>
      <c r="H83" s="2969">
        <v>1512</v>
      </c>
      <c r="I83" s="2219">
        <v>1512</v>
      </c>
      <c r="J83" s="2220">
        <v>0</v>
      </c>
      <c r="K83" s="2221">
        <v>44197</v>
      </c>
      <c r="L83" s="2222" t="s">
        <v>7967</v>
      </c>
      <c r="M83" s="2223" t="s">
        <v>9321</v>
      </c>
      <c r="N83" s="2224"/>
    </row>
    <row r="84" spans="1:15" ht="18.75" customHeight="1">
      <c r="A84" s="1594">
        <v>28</v>
      </c>
      <c r="B84" s="132" t="s">
        <v>7395</v>
      </c>
      <c r="C84" s="7" t="s">
        <v>3164</v>
      </c>
      <c r="D84" s="7" t="s">
        <v>3165</v>
      </c>
      <c r="E84" s="57" t="s">
        <v>4133</v>
      </c>
      <c r="F84" s="1207">
        <v>1</v>
      </c>
      <c r="G84" s="215">
        <v>1447</v>
      </c>
      <c r="H84" s="2969">
        <v>880155</v>
      </c>
      <c r="I84" s="44">
        <v>301437.5</v>
      </c>
      <c r="J84" s="1208">
        <v>0</v>
      </c>
      <c r="K84" s="242">
        <v>44197</v>
      </c>
      <c r="L84" s="16" t="s">
        <v>7967</v>
      </c>
      <c r="M84" s="102" t="s">
        <v>6071</v>
      </c>
      <c r="N84" s="1141"/>
    </row>
    <row r="85" spans="1:15" ht="18.75" customHeight="1">
      <c r="A85" s="2213">
        <v>29</v>
      </c>
      <c r="B85" s="2228" t="s">
        <v>2315</v>
      </c>
      <c r="C85" s="2229" t="s">
        <v>3166</v>
      </c>
      <c r="D85" s="2229" t="s">
        <v>3167</v>
      </c>
      <c r="E85" s="2230" t="s">
        <v>4133</v>
      </c>
      <c r="F85" s="2231">
        <v>1</v>
      </c>
      <c r="G85" s="2232">
        <v>450.9</v>
      </c>
      <c r="H85" s="2977">
        <v>6474925</v>
      </c>
      <c r="I85" s="2233">
        <v>766071.17</v>
      </c>
      <c r="J85" s="2234">
        <v>0</v>
      </c>
      <c r="K85" s="2235">
        <v>44197</v>
      </c>
      <c r="L85" s="2236" t="s">
        <v>7967</v>
      </c>
      <c r="M85" s="2237" t="s">
        <v>7984</v>
      </c>
      <c r="N85" s="2229" t="s">
        <v>2147</v>
      </c>
    </row>
    <row r="86" spans="1:15" ht="18.75" customHeight="1">
      <c r="A86" s="2213">
        <v>30</v>
      </c>
      <c r="B86" s="2215" t="s">
        <v>2315</v>
      </c>
      <c r="C86" s="2209" t="s">
        <v>5233</v>
      </c>
      <c r="D86" s="2209" t="s">
        <v>3175</v>
      </c>
      <c r="E86" s="2216" t="s">
        <v>4133</v>
      </c>
      <c r="F86" s="2217">
        <v>1</v>
      </c>
      <c r="G86" s="2218">
        <v>209</v>
      </c>
      <c r="H86" s="2969">
        <v>1397891</v>
      </c>
      <c r="I86" s="2219">
        <v>555661.67000000004</v>
      </c>
      <c r="J86" s="2220">
        <v>0</v>
      </c>
      <c r="K86" s="2221">
        <v>44197</v>
      </c>
      <c r="L86" s="2222" t="s">
        <v>7967</v>
      </c>
      <c r="M86" s="2237" t="s">
        <v>7984</v>
      </c>
      <c r="N86" s="2209" t="s">
        <v>2147</v>
      </c>
    </row>
    <row r="87" spans="1:15" ht="18.75" customHeight="1">
      <c r="A87" s="1594">
        <v>33</v>
      </c>
      <c r="B87" s="132" t="s">
        <v>7395</v>
      </c>
      <c r="C87" s="5" t="s">
        <v>6818</v>
      </c>
      <c r="D87" s="5" t="s">
        <v>6819</v>
      </c>
      <c r="E87" s="5" t="s">
        <v>6820</v>
      </c>
      <c r="F87" s="566">
        <v>1</v>
      </c>
      <c r="G87" s="359">
        <v>188</v>
      </c>
      <c r="H87" s="1589">
        <v>11307.3</v>
      </c>
      <c r="I87" s="51">
        <v>0</v>
      </c>
      <c r="J87" s="113">
        <v>11307.3</v>
      </c>
      <c r="K87" s="242">
        <v>44197</v>
      </c>
      <c r="L87" s="16" t="s">
        <v>7967</v>
      </c>
      <c r="M87" s="7" t="s">
        <v>8618</v>
      </c>
      <c r="N87" s="325"/>
    </row>
    <row r="88" spans="1:15" ht="18.75" customHeight="1">
      <c r="A88" s="1594">
        <v>34</v>
      </c>
      <c r="B88" s="132" t="s">
        <v>7395</v>
      </c>
      <c r="C88" s="5" t="s">
        <v>6821</v>
      </c>
      <c r="D88" s="5" t="s">
        <v>6819</v>
      </c>
      <c r="E88" s="5" t="s">
        <v>6822</v>
      </c>
      <c r="F88" s="566">
        <v>1</v>
      </c>
      <c r="G88" s="359">
        <v>53</v>
      </c>
      <c r="H88" s="1589">
        <v>757116.38</v>
      </c>
      <c r="I88" s="51">
        <v>0</v>
      </c>
      <c r="J88" s="116">
        <v>757116.38</v>
      </c>
      <c r="K88" s="242">
        <v>44197</v>
      </c>
      <c r="L88" s="16" t="s">
        <v>7967</v>
      </c>
      <c r="M88" s="7" t="s">
        <v>8618</v>
      </c>
      <c r="N88" s="325"/>
    </row>
    <row r="89" spans="1:15" ht="18.75" customHeight="1">
      <c r="A89" s="1594">
        <v>35</v>
      </c>
      <c r="B89" s="132" t="s">
        <v>7395</v>
      </c>
      <c r="C89" s="7" t="s">
        <v>6983</v>
      </c>
      <c r="D89" s="7" t="s">
        <v>6984</v>
      </c>
      <c r="E89" s="7" t="s">
        <v>6985</v>
      </c>
      <c r="F89" s="566">
        <v>1</v>
      </c>
      <c r="G89" s="359">
        <v>971</v>
      </c>
      <c r="H89" s="1589">
        <v>85935.42</v>
      </c>
      <c r="I89" s="116">
        <v>0</v>
      </c>
      <c r="J89" s="116">
        <v>85935.42</v>
      </c>
      <c r="K89" s="242">
        <v>44197</v>
      </c>
      <c r="L89" s="16" t="s">
        <v>7967</v>
      </c>
      <c r="M89" s="101" t="s">
        <v>7984</v>
      </c>
      <c r="N89" s="7" t="s">
        <v>9311</v>
      </c>
    </row>
    <row r="90" spans="1:15" ht="18.75" customHeight="1">
      <c r="A90" s="1594">
        <v>36</v>
      </c>
      <c r="B90" s="132" t="s">
        <v>7395</v>
      </c>
      <c r="C90" s="7" t="s">
        <v>7416</v>
      </c>
      <c r="D90" s="7" t="s">
        <v>7421</v>
      </c>
      <c r="E90" s="7" t="s">
        <v>4133</v>
      </c>
      <c r="F90" s="566">
        <v>1</v>
      </c>
      <c r="G90" s="372">
        <v>0</v>
      </c>
      <c r="H90" s="1589">
        <v>178073</v>
      </c>
      <c r="I90" s="116">
        <v>81270.77</v>
      </c>
      <c r="J90" s="116">
        <v>0</v>
      </c>
      <c r="K90" s="242">
        <v>44197</v>
      </c>
      <c r="L90" s="16" t="s">
        <v>7967</v>
      </c>
      <c r="M90" s="101" t="s">
        <v>7984</v>
      </c>
      <c r="N90" s="7" t="s">
        <v>9311</v>
      </c>
    </row>
    <row r="91" spans="1:15" ht="18.75" customHeight="1">
      <c r="A91" s="1594">
        <v>37</v>
      </c>
      <c r="B91" s="132" t="s">
        <v>7395</v>
      </c>
      <c r="C91" s="7" t="s">
        <v>7417</v>
      </c>
      <c r="D91" s="7" t="s">
        <v>13227</v>
      </c>
      <c r="E91" s="7" t="s">
        <v>13228</v>
      </c>
      <c r="F91" s="566">
        <v>1</v>
      </c>
      <c r="G91" s="372">
        <v>8.3000000000000007</v>
      </c>
      <c r="H91" s="1589">
        <v>16373</v>
      </c>
      <c r="I91" s="116">
        <v>14273.77</v>
      </c>
      <c r="J91" s="116">
        <v>111744.95</v>
      </c>
      <c r="K91" s="242">
        <v>44197</v>
      </c>
      <c r="L91" s="16" t="s">
        <v>7967</v>
      </c>
      <c r="M91" s="101" t="s">
        <v>7984</v>
      </c>
      <c r="N91" s="7" t="s">
        <v>13229</v>
      </c>
    </row>
    <row r="92" spans="1:15" ht="18.75" customHeight="1">
      <c r="A92" s="1594">
        <v>38</v>
      </c>
      <c r="B92" s="132" t="s">
        <v>7395</v>
      </c>
      <c r="C92" s="7" t="s">
        <v>7416</v>
      </c>
      <c r="D92" s="7" t="s">
        <v>7422</v>
      </c>
      <c r="E92" s="7" t="s">
        <v>4133</v>
      </c>
      <c r="F92" s="566">
        <v>1</v>
      </c>
      <c r="G92" s="372">
        <v>0</v>
      </c>
      <c r="H92" s="1589">
        <v>14174</v>
      </c>
      <c r="I92" s="116">
        <v>961.47</v>
      </c>
      <c r="J92" s="116">
        <v>0</v>
      </c>
      <c r="K92" s="242">
        <v>44197</v>
      </c>
      <c r="L92" s="16" t="s">
        <v>7967</v>
      </c>
      <c r="M92" s="101" t="s">
        <v>7984</v>
      </c>
      <c r="N92" s="7" t="s">
        <v>9311</v>
      </c>
    </row>
    <row r="93" spans="1:15" ht="18.75" customHeight="1">
      <c r="A93" s="1594">
        <v>39</v>
      </c>
      <c r="B93" s="132" t="s">
        <v>7395</v>
      </c>
      <c r="C93" s="7" t="s">
        <v>7418</v>
      </c>
      <c r="D93" s="7" t="s">
        <v>7423</v>
      </c>
      <c r="E93" s="7" t="s">
        <v>4133</v>
      </c>
      <c r="F93" s="566">
        <v>1</v>
      </c>
      <c r="G93" s="372">
        <v>9</v>
      </c>
      <c r="H93" s="1589">
        <v>197141</v>
      </c>
      <c r="I93" s="116">
        <v>123611.04</v>
      </c>
      <c r="J93" s="116">
        <v>0</v>
      </c>
      <c r="K93" s="242">
        <v>44197</v>
      </c>
      <c r="L93" s="16" t="s">
        <v>7967</v>
      </c>
      <c r="M93" s="101" t="s">
        <v>7984</v>
      </c>
      <c r="N93" s="7" t="s">
        <v>9311</v>
      </c>
    </row>
    <row r="94" spans="1:15" ht="18.75" customHeight="1">
      <c r="A94" s="1594">
        <v>40</v>
      </c>
      <c r="B94" s="132" t="s">
        <v>7395</v>
      </c>
      <c r="C94" s="7" t="s">
        <v>7419</v>
      </c>
      <c r="D94" s="7" t="s">
        <v>7424</v>
      </c>
      <c r="E94" s="7" t="s">
        <v>4133</v>
      </c>
      <c r="F94" s="566">
        <v>1</v>
      </c>
      <c r="G94" s="372">
        <v>0</v>
      </c>
      <c r="H94" s="1589">
        <v>34402</v>
      </c>
      <c r="I94" s="116">
        <v>3708.73</v>
      </c>
      <c r="J94" s="116">
        <v>0</v>
      </c>
      <c r="K94" s="242">
        <v>44197</v>
      </c>
      <c r="L94" s="16" t="s">
        <v>7967</v>
      </c>
      <c r="M94" s="101" t="s">
        <v>7984</v>
      </c>
      <c r="N94" s="7" t="s">
        <v>9311</v>
      </c>
    </row>
    <row r="95" spans="1:15" ht="18.75" customHeight="1">
      <c r="A95" s="1594">
        <v>41</v>
      </c>
      <c r="B95" s="132" t="s">
        <v>7395</v>
      </c>
      <c r="C95" s="7" t="s">
        <v>7420</v>
      </c>
      <c r="D95" s="7" t="s">
        <v>7425</v>
      </c>
      <c r="E95" s="7" t="s">
        <v>4133</v>
      </c>
      <c r="F95" s="566">
        <v>1</v>
      </c>
      <c r="G95" s="372">
        <v>0</v>
      </c>
      <c r="H95" s="1589">
        <v>114000</v>
      </c>
      <c r="I95" s="116">
        <v>66856.25</v>
      </c>
      <c r="J95" s="116">
        <v>0</v>
      </c>
      <c r="K95" s="242">
        <v>44197</v>
      </c>
      <c r="L95" s="16" t="s">
        <v>7967</v>
      </c>
      <c r="M95" s="101" t="s">
        <v>7984</v>
      </c>
      <c r="N95" s="7" t="s">
        <v>9311</v>
      </c>
    </row>
    <row r="96" spans="1:15" ht="18.75" customHeight="1">
      <c r="A96" s="2037">
        <v>44</v>
      </c>
      <c r="B96" s="256" t="s">
        <v>2321</v>
      </c>
      <c r="C96" s="265" t="s">
        <v>3235</v>
      </c>
      <c r="D96" s="607" t="s">
        <v>3217</v>
      </c>
      <c r="E96" s="265" t="s">
        <v>4133</v>
      </c>
      <c r="F96" s="566">
        <v>1</v>
      </c>
      <c r="G96" s="2800">
        <v>0</v>
      </c>
      <c r="H96" s="153">
        <v>150000</v>
      </c>
      <c r="I96" s="153">
        <v>144078.79999999999</v>
      </c>
      <c r="J96" s="153">
        <v>0</v>
      </c>
      <c r="K96" s="273">
        <v>44882</v>
      </c>
      <c r="L96" s="19" t="s">
        <v>14750</v>
      </c>
      <c r="M96" s="7" t="s">
        <v>7984</v>
      </c>
      <c r="N96" s="265" t="s">
        <v>14751</v>
      </c>
      <c r="O96" s="6">
        <f t="shared" ref="O96:O129" si="0">H96</f>
        <v>150000</v>
      </c>
    </row>
    <row r="97" spans="1:15" ht="18.75" customHeight="1">
      <c r="A97" s="2037">
        <v>45</v>
      </c>
      <c r="B97" s="256" t="s">
        <v>2321</v>
      </c>
      <c r="C97" s="265" t="s">
        <v>3236</v>
      </c>
      <c r="D97" s="607" t="s">
        <v>3237</v>
      </c>
      <c r="E97" s="265" t="s">
        <v>4133</v>
      </c>
      <c r="F97" s="566">
        <v>1</v>
      </c>
      <c r="G97" s="2800">
        <v>222</v>
      </c>
      <c r="H97" s="153">
        <v>874597</v>
      </c>
      <c r="I97" s="153">
        <v>840995.85</v>
      </c>
      <c r="J97" s="153">
        <v>0</v>
      </c>
      <c r="K97" s="273">
        <v>44882</v>
      </c>
      <c r="L97" s="19" t="s">
        <v>14750</v>
      </c>
      <c r="M97" s="7" t="s">
        <v>7984</v>
      </c>
      <c r="N97" s="265" t="s">
        <v>14751</v>
      </c>
      <c r="O97" s="6">
        <f t="shared" si="0"/>
        <v>874597</v>
      </c>
    </row>
    <row r="98" spans="1:15" ht="18.75" customHeight="1">
      <c r="A98" s="2037">
        <v>46</v>
      </c>
      <c r="B98" s="256" t="s">
        <v>2321</v>
      </c>
      <c r="C98" s="265" t="s">
        <v>3238</v>
      </c>
      <c r="D98" s="607" t="s">
        <v>3237</v>
      </c>
      <c r="E98" s="265" t="s">
        <v>4133</v>
      </c>
      <c r="F98" s="566">
        <v>1</v>
      </c>
      <c r="G98" s="2800">
        <v>12</v>
      </c>
      <c r="H98" s="153">
        <v>1134414</v>
      </c>
      <c r="I98" s="153">
        <v>1134414</v>
      </c>
      <c r="J98" s="153">
        <v>0</v>
      </c>
      <c r="K98" s="273">
        <v>44882</v>
      </c>
      <c r="L98" s="19" t="s">
        <v>14750</v>
      </c>
      <c r="M98" s="7" t="s">
        <v>7984</v>
      </c>
      <c r="N98" s="265" t="s">
        <v>14751</v>
      </c>
      <c r="O98" s="6">
        <f t="shared" si="0"/>
        <v>1134414</v>
      </c>
    </row>
    <row r="99" spans="1:15" ht="18.75" customHeight="1">
      <c r="A99" s="2037">
        <v>47</v>
      </c>
      <c r="B99" s="256" t="s">
        <v>2321</v>
      </c>
      <c r="C99" s="265" t="s">
        <v>3239</v>
      </c>
      <c r="D99" s="607" t="s">
        <v>3240</v>
      </c>
      <c r="E99" s="265" t="s">
        <v>4133</v>
      </c>
      <c r="F99" s="566">
        <v>1</v>
      </c>
      <c r="G99" s="2800">
        <v>36</v>
      </c>
      <c r="H99" s="153">
        <v>2492051</v>
      </c>
      <c r="I99" s="153">
        <v>2390244.59</v>
      </c>
      <c r="J99" s="153">
        <v>0</v>
      </c>
      <c r="K99" s="273">
        <v>44882</v>
      </c>
      <c r="L99" s="19" t="s">
        <v>14750</v>
      </c>
      <c r="M99" s="7" t="s">
        <v>7984</v>
      </c>
      <c r="N99" s="265" t="s">
        <v>14751</v>
      </c>
      <c r="O99" s="6">
        <f t="shared" si="0"/>
        <v>2492051</v>
      </c>
    </row>
    <row r="100" spans="1:15" ht="18.75" customHeight="1">
      <c r="A100" s="2037">
        <v>48</v>
      </c>
      <c r="B100" s="256" t="s">
        <v>2321</v>
      </c>
      <c r="C100" s="265" t="s">
        <v>3241</v>
      </c>
      <c r="D100" s="607" t="s">
        <v>3240</v>
      </c>
      <c r="E100" s="265" t="s">
        <v>4133</v>
      </c>
      <c r="F100" s="566">
        <v>1</v>
      </c>
      <c r="G100" s="2800">
        <v>18</v>
      </c>
      <c r="H100" s="153">
        <v>625757</v>
      </c>
      <c r="I100" s="153">
        <v>409377.51</v>
      </c>
      <c r="J100" s="153">
        <v>0</v>
      </c>
      <c r="K100" s="273">
        <v>44882</v>
      </c>
      <c r="L100" s="19" t="s">
        <v>14750</v>
      </c>
      <c r="M100" s="7" t="s">
        <v>7984</v>
      </c>
      <c r="N100" s="265" t="s">
        <v>14751</v>
      </c>
      <c r="O100" s="6">
        <f t="shared" si="0"/>
        <v>625757</v>
      </c>
    </row>
    <row r="101" spans="1:15" ht="18.75" customHeight="1">
      <c r="A101" s="2037">
        <v>49</v>
      </c>
      <c r="B101" s="256" t="s">
        <v>2321</v>
      </c>
      <c r="C101" s="265" t="s">
        <v>3242</v>
      </c>
      <c r="D101" s="607" t="s">
        <v>3237</v>
      </c>
      <c r="E101" s="265" t="s">
        <v>4133</v>
      </c>
      <c r="F101" s="566">
        <v>1</v>
      </c>
      <c r="G101" s="2800">
        <v>40</v>
      </c>
      <c r="H101" s="153">
        <v>409853</v>
      </c>
      <c r="I101" s="153">
        <v>209288.52</v>
      </c>
      <c r="J101" s="153">
        <v>0</v>
      </c>
      <c r="K101" s="273">
        <v>44882</v>
      </c>
      <c r="L101" s="19" t="s">
        <v>14750</v>
      </c>
      <c r="M101" s="7" t="s">
        <v>7984</v>
      </c>
      <c r="N101" s="265" t="s">
        <v>14751</v>
      </c>
      <c r="O101" s="6">
        <f t="shared" si="0"/>
        <v>409853</v>
      </c>
    </row>
    <row r="102" spans="1:15" ht="18.75" customHeight="1">
      <c r="A102" s="2037">
        <v>50</v>
      </c>
      <c r="B102" s="256" t="s">
        <v>2321</v>
      </c>
      <c r="C102" s="265" t="s">
        <v>3243</v>
      </c>
      <c r="D102" s="607" t="s">
        <v>3240</v>
      </c>
      <c r="E102" s="265" t="s">
        <v>4133</v>
      </c>
      <c r="F102" s="566">
        <v>1</v>
      </c>
      <c r="G102" s="2800">
        <v>0</v>
      </c>
      <c r="H102" s="153">
        <v>611120</v>
      </c>
      <c r="I102" s="153">
        <v>611120</v>
      </c>
      <c r="J102" s="153">
        <v>0</v>
      </c>
      <c r="K102" s="273">
        <v>44882</v>
      </c>
      <c r="L102" s="19" t="s">
        <v>14750</v>
      </c>
      <c r="M102" s="7" t="s">
        <v>7984</v>
      </c>
      <c r="N102" s="265" t="s">
        <v>14751</v>
      </c>
      <c r="O102" s="6">
        <f t="shared" si="0"/>
        <v>611120</v>
      </c>
    </row>
    <row r="103" spans="1:15" ht="18.75" customHeight="1">
      <c r="A103" s="2037">
        <v>51</v>
      </c>
      <c r="B103" s="256" t="s">
        <v>2321</v>
      </c>
      <c r="C103" s="265" t="s">
        <v>3244</v>
      </c>
      <c r="D103" s="607" t="s">
        <v>3245</v>
      </c>
      <c r="E103" s="265" t="s">
        <v>4133</v>
      </c>
      <c r="F103" s="566">
        <v>1</v>
      </c>
      <c r="G103" s="2800">
        <v>12</v>
      </c>
      <c r="H103" s="153">
        <v>325687</v>
      </c>
      <c r="I103" s="153">
        <v>190845.05</v>
      </c>
      <c r="J103" s="153">
        <v>0</v>
      </c>
      <c r="K103" s="273">
        <v>44882</v>
      </c>
      <c r="L103" s="19" t="s">
        <v>14750</v>
      </c>
      <c r="M103" s="7" t="s">
        <v>7984</v>
      </c>
      <c r="N103" s="265" t="s">
        <v>14751</v>
      </c>
      <c r="O103" s="6">
        <f t="shared" si="0"/>
        <v>325687</v>
      </c>
    </row>
    <row r="104" spans="1:15" ht="18.75" customHeight="1">
      <c r="A104" s="2037">
        <v>52</v>
      </c>
      <c r="B104" s="256" t="s">
        <v>2321</v>
      </c>
      <c r="C104" s="265" t="s">
        <v>3246</v>
      </c>
      <c r="D104" s="607" t="s">
        <v>3245</v>
      </c>
      <c r="E104" s="265" t="s">
        <v>4133</v>
      </c>
      <c r="F104" s="566">
        <v>1</v>
      </c>
      <c r="G104" s="2800">
        <v>12</v>
      </c>
      <c r="H104" s="153">
        <v>329346</v>
      </c>
      <c r="I104" s="153">
        <v>192989.08</v>
      </c>
      <c r="J104" s="153">
        <v>0</v>
      </c>
      <c r="K104" s="273">
        <v>44882</v>
      </c>
      <c r="L104" s="19" t="s">
        <v>14750</v>
      </c>
      <c r="M104" s="7" t="s">
        <v>7984</v>
      </c>
      <c r="N104" s="265" t="s">
        <v>14751</v>
      </c>
      <c r="O104" s="6">
        <f t="shared" si="0"/>
        <v>329346</v>
      </c>
    </row>
    <row r="105" spans="1:15" ht="18.75" customHeight="1">
      <c r="A105" s="2037">
        <v>53</v>
      </c>
      <c r="B105" s="256" t="s">
        <v>2321</v>
      </c>
      <c r="C105" s="265" t="s">
        <v>3247</v>
      </c>
      <c r="D105" s="607" t="s">
        <v>3245</v>
      </c>
      <c r="E105" s="265" t="s">
        <v>4133</v>
      </c>
      <c r="F105" s="566">
        <v>1</v>
      </c>
      <c r="G105" s="2800">
        <v>12</v>
      </c>
      <c r="H105" s="153">
        <v>112000</v>
      </c>
      <c r="I105" s="153">
        <v>67245.72</v>
      </c>
      <c r="J105" s="153">
        <v>0</v>
      </c>
      <c r="K105" s="273">
        <v>44882</v>
      </c>
      <c r="L105" s="19" t="s">
        <v>14750</v>
      </c>
      <c r="M105" s="7" t="s">
        <v>7984</v>
      </c>
      <c r="N105" s="265" t="s">
        <v>14751</v>
      </c>
      <c r="O105" s="6">
        <f t="shared" si="0"/>
        <v>112000</v>
      </c>
    </row>
    <row r="106" spans="1:15" ht="18.75" customHeight="1">
      <c r="A106" s="2037">
        <v>54</v>
      </c>
      <c r="B106" s="256" t="s">
        <v>2321</v>
      </c>
      <c r="C106" s="265" t="s">
        <v>3250</v>
      </c>
      <c r="D106" s="607" t="s">
        <v>8754</v>
      </c>
      <c r="E106" s="265" t="s">
        <v>4133</v>
      </c>
      <c r="F106" s="566">
        <v>1</v>
      </c>
      <c r="G106" s="2800">
        <v>15</v>
      </c>
      <c r="H106" s="153">
        <v>962422</v>
      </c>
      <c r="I106" s="153">
        <v>394717.42</v>
      </c>
      <c r="J106" s="153">
        <v>0</v>
      </c>
      <c r="K106" s="273">
        <v>44882</v>
      </c>
      <c r="L106" s="19" t="s">
        <v>14750</v>
      </c>
      <c r="M106" s="7" t="s">
        <v>7984</v>
      </c>
      <c r="N106" s="265" t="s">
        <v>14751</v>
      </c>
      <c r="O106" s="6">
        <f t="shared" si="0"/>
        <v>962422</v>
      </c>
    </row>
    <row r="107" spans="1:15" ht="18.75" customHeight="1">
      <c r="A107" s="2037">
        <v>55</v>
      </c>
      <c r="B107" s="256" t="s">
        <v>2321</v>
      </c>
      <c r="C107" s="265" t="s">
        <v>3251</v>
      </c>
      <c r="D107" s="607" t="s">
        <v>3252</v>
      </c>
      <c r="E107" s="265" t="s">
        <v>4133</v>
      </c>
      <c r="F107" s="566">
        <v>1</v>
      </c>
      <c r="G107" s="2800">
        <v>144</v>
      </c>
      <c r="H107" s="153">
        <v>8361729</v>
      </c>
      <c r="I107" s="153">
        <v>3362959.84</v>
      </c>
      <c r="J107" s="153">
        <v>0</v>
      </c>
      <c r="K107" s="273">
        <v>44882</v>
      </c>
      <c r="L107" s="19" t="s">
        <v>14750</v>
      </c>
      <c r="M107" s="7" t="s">
        <v>7984</v>
      </c>
      <c r="N107" s="265" t="s">
        <v>14751</v>
      </c>
      <c r="O107" s="6">
        <f t="shared" si="0"/>
        <v>8361729</v>
      </c>
    </row>
    <row r="108" spans="1:15" ht="18.75" customHeight="1">
      <c r="A108" s="2037">
        <v>56</v>
      </c>
      <c r="B108" s="256" t="s">
        <v>2321</v>
      </c>
      <c r="C108" s="265" t="s">
        <v>3253</v>
      </c>
      <c r="D108" s="607" t="s">
        <v>3254</v>
      </c>
      <c r="E108" s="265" t="s">
        <v>4133</v>
      </c>
      <c r="F108" s="566">
        <v>1</v>
      </c>
      <c r="G108" s="2800">
        <v>34</v>
      </c>
      <c r="H108" s="153">
        <v>439128</v>
      </c>
      <c r="I108" s="153">
        <v>439128</v>
      </c>
      <c r="J108" s="153">
        <v>0</v>
      </c>
      <c r="K108" s="273">
        <v>44882</v>
      </c>
      <c r="L108" s="19" t="s">
        <v>14750</v>
      </c>
      <c r="M108" s="7" t="s">
        <v>7984</v>
      </c>
      <c r="N108" s="265" t="s">
        <v>14751</v>
      </c>
      <c r="O108" s="6">
        <f t="shared" si="0"/>
        <v>439128</v>
      </c>
    </row>
    <row r="109" spans="1:15" ht="18.75" customHeight="1">
      <c r="A109" s="2037">
        <v>57</v>
      </c>
      <c r="B109" s="256" t="s">
        <v>2321</v>
      </c>
      <c r="C109" s="265" t="s">
        <v>3253</v>
      </c>
      <c r="D109" s="607" t="s">
        <v>3255</v>
      </c>
      <c r="E109" s="265" t="s">
        <v>4133</v>
      </c>
      <c r="F109" s="566">
        <v>1</v>
      </c>
      <c r="G109" s="2800">
        <v>34</v>
      </c>
      <c r="H109" s="153">
        <v>439128</v>
      </c>
      <c r="I109" s="153">
        <v>439128</v>
      </c>
      <c r="J109" s="153">
        <v>0</v>
      </c>
      <c r="K109" s="273">
        <v>44882</v>
      </c>
      <c r="L109" s="19" t="s">
        <v>14750</v>
      </c>
      <c r="M109" s="7" t="s">
        <v>7984</v>
      </c>
      <c r="N109" s="265" t="s">
        <v>14751</v>
      </c>
      <c r="O109" s="6">
        <f t="shared" si="0"/>
        <v>439128</v>
      </c>
    </row>
    <row r="110" spans="1:15" ht="18.75" customHeight="1">
      <c r="A110" s="2037">
        <v>58</v>
      </c>
      <c r="B110" s="256" t="s">
        <v>2321</v>
      </c>
      <c r="C110" s="265" t="s">
        <v>3259</v>
      </c>
      <c r="D110" s="607" t="s">
        <v>3260</v>
      </c>
      <c r="E110" s="265" t="s">
        <v>4133</v>
      </c>
      <c r="F110" s="566">
        <v>1</v>
      </c>
      <c r="G110" s="2800">
        <v>93</v>
      </c>
      <c r="H110" s="153">
        <v>2287125</v>
      </c>
      <c r="I110" s="153">
        <v>939530.73</v>
      </c>
      <c r="J110" s="153">
        <v>0</v>
      </c>
      <c r="K110" s="273">
        <v>44882</v>
      </c>
      <c r="L110" s="19" t="s">
        <v>14750</v>
      </c>
      <c r="M110" s="7" t="s">
        <v>7984</v>
      </c>
      <c r="N110" s="265" t="s">
        <v>14751</v>
      </c>
      <c r="O110" s="6">
        <f t="shared" si="0"/>
        <v>2287125</v>
      </c>
    </row>
    <row r="111" spans="1:15" ht="18.75" customHeight="1">
      <c r="A111" s="2037">
        <v>59</v>
      </c>
      <c r="B111" s="256" t="s">
        <v>2321</v>
      </c>
      <c r="C111" s="265" t="s">
        <v>3334</v>
      </c>
      <c r="D111" s="607" t="s">
        <v>3292</v>
      </c>
      <c r="E111" s="265" t="s">
        <v>4133</v>
      </c>
      <c r="F111" s="566">
        <v>1</v>
      </c>
      <c r="G111" s="2800">
        <v>9.6</v>
      </c>
      <c r="H111" s="153">
        <v>19404</v>
      </c>
      <c r="I111" s="153">
        <v>19404</v>
      </c>
      <c r="J111" s="153">
        <v>0</v>
      </c>
      <c r="K111" s="273">
        <v>44882</v>
      </c>
      <c r="L111" s="19" t="s">
        <v>14750</v>
      </c>
      <c r="M111" s="7" t="s">
        <v>7984</v>
      </c>
      <c r="N111" s="265" t="s">
        <v>14751</v>
      </c>
      <c r="O111" s="6">
        <f t="shared" si="0"/>
        <v>19404</v>
      </c>
    </row>
    <row r="112" spans="1:15" ht="18.75" customHeight="1">
      <c r="A112" s="2037">
        <v>60</v>
      </c>
      <c r="B112" s="256" t="s">
        <v>2321</v>
      </c>
      <c r="C112" s="265" t="s">
        <v>3334</v>
      </c>
      <c r="D112" s="607" t="s">
        <v>3335</v>
      </c>
      <c r="E112" s="265" t="s">
        <v>4133</v>
      </c>
      <c r="F112" s="566">
        <v>1</v>
      </c>
      <c r="G112" s="2800">
        <v>0</v>
      </c>
      <c r="H112" s="153">
        <v>20000</v>
      </c>
      <c r="I112" s="153">
        <v>20000</v>
      </c>
      <c r="J112" s="153">
        <v>0</v>
      </c>
      <c r="K112" s="273">
        <v>44882</v>
      </c>
      <c r="L112" s="19" t="s">
        <v>14750</v>
      </c>
      <c r="M112" s="7" t="s">
        <v>7984</v>
      </c>
      <c r="N112" s="265" t="s">
        <v>14751</v>
      </c>
      <c r="O112" s="6">
        <f t="shared" si="0"/>
        <v>20000</v>
      </c>
    </row>
    <row r="113" spans="1:15" ht="18.75" customHeight="1">
      <c r="A113" s="2037">
        <v>61</v>
      </c>
      <c r="B113" s="256" t="s">
        <v>2321</v>
      </c>
      <c r="C113" s="265" t="s">
        <v>7396</v>
      </c>
      <c r="D113" s="607" t="s">
        <v>3333</v>
      </c>
      <c r="E113" s="265" t="s">
        <v>4133</v>
      </c>
      <c r="F113" s="566">
        <v>1</v>
      </c>
      <c r="G113" s="2800">
        <v>0</v>
      </c>
      <c r="H113" s="153">
        <v>6695.82</v>
      </c>
      <c r="I113" s="153">
        <v>6695.82</v>
      </c>
      <c r="J113" s="153">
        <v>0</v>
      </c>
      <c r="K113" s="273">
        <v>44882</v>
      </c>
      <c r="L113" s="19" t="s">
        <v>14750</v>
      </c>
      <c r="M113" s="7" t="s">
        <v>7984</v>
      </c>
      <c r="N113" s="265" t="s">
        <v>14752</v>
      </c>
      <c r="O113" s="6">
        <f t="shared" si="0"/>
        <v>6695.82</v>
      </c>
    </row>
    <row r="114" spans="1:15" ht="18.75" customHeight="1">
      <c r="A114" s="2037">
        <v>62</v>
      </c>
      <c r="B114" s="256" t="s">
        <v>2321</v>
      </c>
      <c r="C114" s="265" t="s">
        <v>7396</v>
      </c>
      <c r="D114" s="607" t="s">
        <v>3333</v>
      </c>
      <c r="E114" s="265" t="s">
        <v>4133</v>
      </c>
      <c r="F114" s="566">
        <v>1</v>
      </c>
      <c r="G114" s="2800">
        <v>0</v>
      </c>
      <c r="H114" s="153">
        <v>6695.87</v>
      </c>
      <c r="I114" s="153">
        <v>6695.87</v>
      </c>
      <c r="J114" s="153">
        <v>0</v>
      </c>
      <c r="K114" s="273">
        <v>44882</v>
      </c>
      <c r="L114" s="19" t="s">
        <v>14750</v>
      </c>
      <c r="M114" s="7" t="s">
        <v>7984</v>
      </c>
      <c r="N114" s="265" t="s">
        <v>14753</v>
      </c>
      <c r="O114" s="6">
        <f>H114</f>
        <v>6695.87</v>
      </c>
    </row>
    <row r="115" spans="1:15" ht="18.75" customHeight="1">
      <c r="A115" s="2037">
        <v>63</v>
      </c>
      <c r="B115" s="256" t="s">
        <v>2321</v>
      </c>
      <c r="C115" s="265" t="s">
        <v>7396</v>
      </c>
      <c r="D115" s="607" t="s">
        <v>3333</v>
      </c>
      <c r="E115" s="265" t="s">
        <v>4133</v>
      </c>
      <c r="F115" s="566">
        <v>1</v>
      </c>
      <c r="G115" s="2800">
        <v>0</v>
      </c>
      <c r="H115" s="153">
        <v>6695.87</v>
      </c>
      <c r="I115" s="153">
        <v>6695.87</v>
      </c>
      <c r="J115" s="153">
        <v>0</v>
      </c>
      <c r="K115" s="273">
        <v>44882</v>
      </c>
      <c r="L115" s="19" t="s">
        <v>14750</v>
      </c>
      <c r="M115" s="7" t="s">
        <v>7984</v>
      </c>
      <c r="N115" s="265" t="s">
        <v>14753</v>
      </c>
      <c r="O115" s="6">
        <f t="shared" si="0"/>
        <v>6695.87</v>
      </c>
    </row>
    <row r="116" spans="1:15" ht="18.75" customHeight="1">
      <c r="A116" s="2037">
        <v>64</v>
      </c>
      <c r="B116" s="256" t="s">
        <v>2321</v>
      </c>
      <c r="C116" s="265" t="s">
        <v>7396</v>
      </c>
      <c r="D116" s="607" t="s">
        <v>3333</v>
      </c>
      <c r="E116" s="265" t="s">
        <v>4133</v>
      </c>
      <c r="F116" s="566">
        <v>1</v>
      </c>
      <c r="G116" s="2800">
        <v>0</v>
      </c>
      <c r="H116" s="153">
        <v>6695.87</v>
      </c>
      <c r="I116" s="153">
        <v>6695.87</v>
      </c>
      <c r="J116" s="153">
        <v>0</v>
      </c>
      <c r="K116" s="273">
        <v>44882</v>
      </c>
      <c r="L116" s="19" t="s">
        <v>14750</v>
      </c>
      <c r="M116" s="7" t="s">
        <v>7984</v>
      </c>
      <c r="N116" s="265" t="s">
        <v>14753</v>
      </c>
      <c r="O116" s="6">
        <f t="shared" si="0"/>
        <v>6695.87</v>
      </c>
    </row>
    <row r="117" spans="1:15" ht="18.75" customHeight="1">
      <c r="A117" s="2037">
        <v>65</v>
      </c>
      <c r="B117" s="256" t="s">
        <v>2321</v>
      </c>
      <c r="C117" s="265" t="s">
        <v>7396</v>
      </c>
      <c r="D117" s="607" t="s">
        <v>3333</v>
      </c>
      <c r="E117" s="265" t="s">
        <v>4133</v>
      </c>
      <c r="F117" s="566">
        <v>1</v>
      </c>
      <c r="G117" s="2800">
        <v>0</v>
      </c>
      <c r="H117" s="153">
        <v>6695.87</v>
      </c>
      <c r="I117" s="153">
        <v>6695.87</v>
      </c>
      <c r="J117" s="153">
        <v>0</v>
      </c>
      <c r="K117" s="273">
        <v>44882</v>
      </c>
      <c r="L117" s="19" t="s">
        <v>14750</v>
      </c>
      <c r="M117" s="7" t="s">
        <v>7984</v>
      </c>
      <c r="N117" s="265" t="s">
        <v>14753</v>
      </c>
      <c r="O117" s="6">
        <f t="shared" si="0"/>
        <v>6695.87</v>
      </c>
    </row>
    <row r="118" spans="1:15" ht="18.75" customHeight="1">
      <c r="A118" s="2037">
        <v>66</v>
      </c>
      <c r="B118" s="256" t="s">
        <v>2321</v>
      </c>
      <c r="C118" s="265" t="s">
        <v>7396</v>
      </c>
      <c r="D118" s="607" t="s">
        <v>3333</v>
      </c>
      <c r="E118" s="265" t="s">
        <v>4133</v>
      </c>
      <c r="F118" s="566">
        <v>1</v>
      </c>
      <c r="G118" s="2800">
        <v>0</v>
      </c>
      <c r="H118" s="153">
        <v>6695.87</v>
      </c>
      <c r="I118" s="153">
        <v>6695.87</v>
      </c>
      <c r="J118" s="153">
        <v>0</v>
      </c>
      <c r="K118" s="273">
        <v>44882</v>
      </c>
      <c r="L118" s="19" t="s">
        <v>14750</v>
      </c>
      <c r="M118" s="7" t="s">
        <v>7984</v>
      </c>
      <c r="N118" s="265" t="s">
        <v>14753</v>
      </c>
      <c r="O118" s="6">
        <f t="shared" si="0"/>
        <v>6695.87</v>
      </c>
    </row>
    <row r="119" spans="1:15" ht="18.75" customHeight="1">
      <c r="A119" s="2037">
        <v>67</v>
      </c>
      <c r="B119" s="256" t="s">
        <v>2321</v>
      </c>
      <c r="C119" s="265" t="s">
        <v>7396</v>
      </c>
      <c r="D119" s="607" t="s">
        <v>3333</v>
      </c>
      <c r="E119" s="265" t="s">
        <v>4133</v>
      </c>
      <c r="F119" s="566">
        <v>1</v>
      </c>
      <c r="G119" s="2800">
        <v>0</v>
      </c>
      <c r="H119" s="153">
        <v>6695.87</v>
      </c>
      <c r="I119" s="153">
        <v>6695.87</v>
      </c>
      <c r="J119" s="153">
        <v>0</v>
      </c>
      <c r="K119" s="273">
        <v>44882</v>
      </c>
      <c r="L119" s="19" t="s">
        <v>14750</v>
      </c>
      <c r="M119" s="7" t="s">
        <v>7984</v>
      </c>
      <c r="N119" s="265" t="s">
        <v>14753</v>
      </c>
      <c r="O119" s="6">
        <f t="shared" si="0"/>
        <v>6695.87</v>
      </c>
    </row>
    <row r="120" spans="1:15" ht="18.75" customHeight="1">
      <c r="A120" s="2037">
        <v>68</v>
      </c>
      <c r="B120" s="256" t="s">
        <v>2321</v>
      </c>
      <c r="C120" s="265" t="s">
        <v>7396</v>
      </c>
      <c r="D120" s="607" t="s">
        <v>3333</v>
      </c>
      <c r="E120" s="265" t="s">
        <v>4133</v>
      </c>
      <c r="F120" s="566">
        <v>1</v>
      </c>
      <c r="G120" s="2800">
        <v>0</v>
      </c>
      <c r="H120" s="153">
        <v>6695.87</v>
      </c>
      <c r="I120" s="153">
        <v>6695.87</v>
      </c>
      <c r="J120" s="153">
        <v>0</v>
      </c>
      <c r="K120" s="273">
        <v>44882</v>
      </c>
      <c r="L120" s="19" t="s">
        <v>14750</v>
      </c>
      <c r="M120" s="7" t="s">
        <v>7984</v>
      </c>
      <c r="N120" s="265" t="s">
        <v>14753</v>
      </c>
      <c r="O120" s="6">
        <f t="shared" si="0"/>
        <v>6695.87</v>
      </c>
    </row>
    <row r="121" spans="1:15" ht="18.75" customHeight="1">
      <c r="A121" s="2037">
        <v>69</v>
      </c>
      <c r="B121" s="256" t="s">
        <v>2321</v>
      </c>
      <c r="C121" s="265" t="s">
        <v>7396</v>
      </c>
      <c r="D121" s="607" t="s">
        <v>3333</v>
      </c>
      <c r="E121" s="265" t="s">
        <v>4133</v>
      </c>
      <c r="F121" s="566">
        <v>1</v>
      </c>
      <c r="G121" s="2800">
        <v>0</v>
      </c>
      <c r="H121" s="153">
        <v>6695.87</v>
      </c>
      <c r="I121" s="153">
        <v>6695.87</v>
      </c>
      <c r="J121" s="153">
        <v>0</v>
      </c>
      <c r="K121" s="273">
        <v>44882</v>
      </c>
      <c r="L121" s="19" t="s">
        <v>14750</v>
      </c>
      <c r="M121" s="7" t="s">
        <v>7984</v>
      </c>
      <c r="N121" s="265" t="s">
        <v>14753</v>
      </c>
      <c r="O121" s="6">
        <f t="shared" si="0"/>
        <v>6695.87</v>
      </c>
    </row>
    <row r="122" spans="1:15" ht="18.75" customHeight="1">
      <c r="A122" s="2037">
        <v>70</v>
      </c>
      <c r="B122" s="256" t="s">
        <v>2321</v>
      </c>
      <c r="C122" s="265" t="s">
        <v>7396</v>
      </c>
      <c r="D122" s="607" t="s">
        <v>3333</v>
      </c>
      <c r="E122" s="265" t="s">
        <v>4133</v>
      </c>
      <c r="F122" s="566">
        <v>1</v>
      </c>
      <c r="G122" s="2800">
        <v>0</v>
      </c>
      <c r="H122" s="153">
        <v>6695.87</v>
      </c>
      <c r="I122" s="153">
        <v>6695.87</v>
      </c>
      <c r="J122" s="153">
        <v>0</v>
      </c>
      <c r="K122" s="273">
        <v>44882</v>
      </c>
      <c r="L122" s="19" t="s">
        <v>14750</v>
      </c>
      <c r="M122" s="7" t="s">
        <v>7984</v>
      </c>
      <c r="N122" s="265" t="s">
        <v>14753</v>
      </c>
      <c r="O122" s="6">
        <f t="shared" si="0"/>
        <v>6695.87</v>
      </c>
    </row>
    <row r="123" spans="1:15" ht="18.75" customHeight="1">
      <c r="A123" s="2037">
        <v>71</v>
      </c>
      <c r="B123" s="256" t="s">
        <v>2321</v>
      </c>
      <c r="C123" s="265" t="s">
        <v>7396</v>
      </c>
      <c r="D123" s="607" t="s">
        <v>3333</v>
      </c>
      <c r="E123" s="265" t="s">
        <v>4133</v>
      </c>
      <c r="F123" s="566">
        <v>1</v>
      </c>
      <c r="G123" s="2800">
        <v>0</v>
      </c>
      <c r="H123" s="153">
        <v>6695.87</v>
      </c>
      <c r="I123" s="153">
        <v>6695.87</v>
      </c>
      <c r="J123" s="153">
        <v>0</v>
      </c>
      <c r="K123" s="273">
        <v>44882</v>
      </c>
      <c r="L123" s="19" t="s">
        <v>14750</v>
      </c>
      <c r="M123" s="7" t="s">
        <v>7984</v>
      </c>
      <c r="N123" s="265" t="s">
        <v>14753</v>
      </c>
      <c r="O123" s="6">
        <f t="shared" si="0"/>
        <v>6695.87</v>
      </c>
    </row>
    <row r="124" spans="1:15" ht="18.75" customHeight="1">
      <c r="A124" s="2037">
        <v>72</v>
      </c>
      <c r="B124" s="256" t="s">
        <v>2321</v>
      </c>
      <c r="C124" s="265" t="s">
        <v>7396</v>
      </c>
      <c r="D124" s="607" t="s">
        <v>3333</v>
      </c>
      <c r="E124" s="265" t="s">
        <v>4133</v>
      </c>
      <c r="F124" s="566">
        <v>1</v>
      </c>
      <c r="G124" s="2800">
        <v>0</v>
      </c>
      <c r="H124" s="153">
        <v>6695.87</v>
      </c>
      <c r="I124" s="153">
        <v>6695.87</v>
      </c>
      <c r="J124" s="153">
        <v>0</v>
      </c>
      <c r="K124" s="273">
        <v>44882</v>
      </c>
      <c r="L124" s="19" t="s">
        <v>14750</v>
      </c>
      <c r="M124" s="7" t="s">
        <v>7984</v>
      </c>
      <c r="N124" s="265" t="s">
        <v>14753</v>
      </c>
      <c r="O124" s="6">
        <f t="shared" si="0"/>
        <v>6695.87</v>
      </c>
    </row>
    <row r="125" spans="1:15" ht="18.75" customHeight="1">
      <c r="A125" s="2037">
        <v>73</v>
      </c>
      <c r="B125" s="256" t="s">
        <v>2321</v>
      </c>
      <c r="C125" s="265" t="s">
        <v>7396</v>
      </c>
      <c r="D125" s="607" t="s">
        <v>3333</v>
      </c>
      <c r="E125" s="265" t="s">
        <v>4133</v>
      </c>
      <c r="F125" s="566">
        <v>1</v>
      </c>
      <c r="G125" s="2800">
        <v>0</v>
      </c>
      <c r="H125" s="153">
        <v>6695.87</v>
      </c>
      <c r="I125" s="153">
        <v>6695.87</v>
      </c>
      <c r="J125" s="153">
        <v>0</v>
      </c>
      <c r="K125" s="273">
        <v>44882</v>
      </c>
      <c r="L125" s="19" t="s">
        <v>14750</v>
      </c>
      <c r="M125" s="7" t="s">
        <v>7984</v>
      </c>
      <c r="N125" s="265" t="s">
        <v>14753</v>
      </c>
      <c r="O125" s="6">
        <f>H125</f>
        <v>6695.87</v>
      </c>
    </row>
    <row r="126" spans="1:15" ht="18.75" customHeight="1">
      <c r="A126" s="2037">
        <v>74</v>
      </c>
      <c r="B126" s="256" t="s">
        <v>2321</v>
      </c>
      <c r="C126" s="265" t="s">
        <v>7396</v>
      </c>
      <c r="D126" s="607" t="s">
        <v>3333</v>
      </c>
      <c r="E126" s="265" t="s">
        <v>4133</v>
      </c>
      <c r="F126" s="566">
        <v>1</v>
      </c>
      <c r="G126" s="2800">
        <v>0</v>
      </c>
      <c r="H126" s="153">
        <v>6695.87</v>
      </c>
      <c r="I126" s="153">
        <v>6695.87</v>
      </c>
      <c r="J126" s="153">
        <v>0</v>
      </c>
      <c r="K126" s="273">
        <v>44882</v>
      </c>
      <c r="L126" s="19" t="s">
        <v>14750</v>
      </c>
      <c r="M126" s="7" t="s">
        <v>7984</v>
      </c>
      <c r="N126" s="265" t="s">
        <v>14753</v>
      </c>
      <c r="O126" s="6">
        <f t="shared" si="0"/>
        <v>6695.87</v>
      </c>
    </row>
    <row r="127" spans="1:15" ht="18.75" customHeight="1">
      <c r="A127" s="2037">
        <v>75</v>
      </c>
      <c r="B127" s="256" t="s">
        <v>2321</v>
      </c>
      <c r="C127" s="265" t="s">
        <v>7396</v>
      </c>
      <c r="D127" s="607" t="s">
        <v>3333</v>
      </c>
      <c r="E127" s="265" t="s">
        <v>4133</v>
      </c>
      <c r="F127" s="566">
        <v>1</v>
      </c>
      <c r="G127" s="2800">
        <v>0</v>
      </c>
      <c r="H127" s="153">
        <v>6695.87</v>
      </c>
      <c r="I127" s="153">
        <v>6695.87</v>
      </c>
      <c r="J127" s="153">
        <v>0</v>
      </c>
      <c r="K127" s="273">
        <v>44882</v>
      </c>
      <c r="L127" s="19" t="s">
        <v>14750</v>
      </c>
      <c r="M127" s="7" t="s">
        <v>7984</v>
      </c>
      <c r="N127" s="265" t="s">
        <v>14753</v>
      </c>
      <c r="O127" s="6">
        <f t="shared" si="0"/>
        <v>6695.87</v>
      </c>
    </row>
    <row r="128" spans="1:15" ht="18.75" customHeight="1">
      <c r="A128" s="2037">
        <v>76</v>
      </c>
      <c r="B128" s="256" t="s">
        <v>2321</v>
      </c>
      <c r="C128" s="265" t="s">
        <v>3362</v>
      </c>
      <c r="D128" s="607" t="s">
        <v>8178</v>
      </c>
      <c r="E128" s="265" t="s">
        <v>4026</v>
      </c>
      <c r="F128" s="566">
        <v>1</v>
      </c>
      <c r="G128" s="2800">
        <v>44</v>
      </c>
      <c r="H128" s="153">
        <v>22713</v>
      </c>
      <c r="I128" s="153">
        <v>22713</v>
      </c>
      <c r="J128" s="153">
        <v>2646.39</v>
      </c>
      <c r="K128" s="273">
        <v>44882</v>
      </c>
      <c r="L128" s="19" t="s">
        <v>14750</v>
      </c>
      <c r="M128" s="7" t="s">
        <v>7984</v>
      </c>
      <c r="N128" s="2845" t="s">
        <v>14754</v>
      </c>
      <c r="O128" s="6">
        <f t="shared" si="0"/>
        <v>22713</v>
      </c>
    </row>
    <row r="129" spans="1:15" ht="18.75" customHeight="1">
      <c r="A129" s="2037">
        <v>77</v>
      </c>
      <c r="B129" s="256" t="s">
        <v>2321</v>
      </c>
      <c r="C129" s="265" t="s">
        <v>3363</v>
      </c>
      <c r="D129" s="607" t="s">
        <v>8178</v>
      </c>
      <c r="E129" s="265" t="s">
        <v>4025</v>
      </c>
      <c r="F129" s="566">
        <v>1</v>
      </c>
      <c r="G129" s="2800">
        <v>394</v>
      </c>
      <c r="H129" s="153">
        <v>9132</v>
      </c>
      <c r="I129" s="153">
        <v>9132</v>
      </c>
      <c r="J129" s="153">
        <v>34702.839999999997</v>
      </c>
      <c r="K129" s="273">
        <v>44882</v>
      </c>
      <c r="L129" s="19" t="s">
        <v>14750</v>
      </c>
      <c r="M129" s="7" t="s">
        <v>7984</v>
      </c>
      <c r="N129" s="2845" t="s">
        <v>14754</v>
      </c>
      <c r="O129" s="6">
        <f t="shared" si="0"/>
        <v>9132</v>
      </c>
    </row>
    <row r="130" spans="1:15" ht="18.75" customHeight="1">
      <c r="A130" s="1971">
        <v>16</v>
      </c>
      <c r="B130" s="1281" t="s">
        <v>7335</v>
      </c>
      <c r="C130" s="1282" t="s">
        <v>18</v>
      </c>
      <c r="D130" s="1291" t="s">
        <v>1636</v>
      </c>
      <c r="E130" s="1283" t="s">
        <v>8484</v>
      </c>
      <c r="F130" s="1284">
        <v>1</v>
      </c>
      <c r="G130" s="1285">
        <v>1614</v>
      </c>
      <c r="H130" s="2969">
        <v>3110490</v>
      </c>
      <c r="I130" s="1287">
        <v>1083133.1599999999</v>
      </c>
      <c r="J130" s="1287">
        <v>10191377.470000001</v>
      </c>
      <c r="K130" s="1288">
        <v>44197</v>
      </c>
      <c r="L130" s="1289" t="s">
        <v>7967</v>
      </c>
      <c r="M130" s="1290" t="s">
        <v>7984</v>
      </c>
      <c r="N130" s="1291" t="s">
        <v>8485</v>
      </c>
      <c r="O130" s="6"/>
    </row>
    <row r="131" spans="1:15" ht="18.75" customHeight="1">
      <c r="A131" s="1971">
        <v>48</v>
      </c>
      <c r="B131" s="1283" t="s">
        <v>7335</v>
      </c>
      <c r="C131" s="1296" t="s">
        <v>18</v>
      </c>
      <c r="D131" s="1972" t="s">
        <v>6574</v>
      </c>
      <c r="E131" s="1296" t="s">
        <v>3737</v>
      </c>
      <c r="F131" s="1284">
        <v>1</v>
      </c>
      <c r="G131" s="1297">
        <v>849</v>
      </c>
      <c r="H131" s="2982">
        <v>3223931</v>
      </c>
      <c r="I131" s="1299">
        <v>896741.19</v>
      </c>
      <c r="J131" s="1299">
        <v>7191701.4299999997</v>
      </c>
      <c r="K131" s="1300">
        <v>44197</v>
      </c>
      <c r="L131" s="1291" t="s">
        <v>7967</v>
      </c>
      <c r="M131" s="1290" t="s">
        <v>7984</v>
      </c>
      <c r="N131" s="1973" t="s">
        <v>2189</v>
      </c>
    </row>
    <row r="132" spans="1:15" ht="18.75" customHeight="1">
      <c r="A132" s="1939">
        <v>55</v>
      </c>
      <c r="B132" s="132" t="s">
        <v>7335</v>
      </c>
      <c r="C132" s="18" t="s">
        <v>17</v>
      </c>
      <c r="D132" s="7" t="s">
        <v>1650</v>
      </c>
      <c r="E132" s="18" t="s">
        <v>3738</v>
      </c>
      <c r="F132" s="577">
        <v>1</v>
      </c>
      <c r="G132" s="363">
        <v>363</v>
      </c>
      <c r="H132" s="2969">
        <v>691627</v>
      </c>
      <c r="I132" s="45">
        <v>303161.51</v>
      </c>
      <c r="J132" s="45">
        <v>2604062.62</v>
      </c>
      <c r="K132" s="242">
        <v>44197</v>
      </c>
      <c r="L132" s="7" t="s">
        <v>7967</v>
      </c>
      <c r="M132" s="101" t="s">
        <v>7984</v>
      </c>
      <c r="N132" s="7" t="s">
        <v>2186</v>
      </c>
    </row>
    <row r="133" spans="1:15" ht="18.75" customHeight="1">
      <c r="A133" s="2024">
        <v>58</v>
      </c>
      <c r="B133" s="1593" t="s">
        <v>7335</v>
      </c>
      <c r="C133" s="2025" t="s">
        <v>14793</v>
      </c>
      <c r="D133" s="1593" t="s">
        <v>1651</v>
      </c>
      <c r="E133" s="1593" t="s">
        <v>24</v>
      </c>
      <c r="F133" s="2026">
        <v>1</v>
      </c>
      <c r="G133" s="2027">
        <v>254</v>
      </c>
      <c r="H133" s="2969">
        <v>139057</v>
      </c>
      <c r="I133" s="2029">
        <v>139057</v>
      </c>
      <c r="J133" s="2029">
        <v>743661.92</v>
      </c>
      <c r="K133" s="2030">
        <v>44197</v>
      </c>
      <c r="L133" s="2031" t="s">
        <v>7967</v>
      </c>
      <c r="M133" s="2032" t="s">
        <v>7984</v>
      </c>
      <c r="N133" s="2033" t="s">
        <v>5239</v>
      </c>
    </row>
    <row r="134" spans="1:15" ht="18.75" customHeight="1">
      <c r="A134" s="2037">
        <v>60</v>
      </c>
      <c r="B134" s="2038" t="s">
        <v>7335</v>
      </c>
      <c r="C134" s="2039" t="s">
        <v>19</v>
      </c>
      <c r="D134" s="2031" t="s">
        <v>1652</v>
      </c>
      <c r="E134" s="2031" t="s">
        <v>22</v>
      </c>
      <c r="F134" s="2040">
        <v>1</v>
      </c>
      <c r="G134" s="2041">
        <v>86</v>
      </c>
      <c r="H134" s="2977">
        <v>1075864</v>
      </c>
      <c r="I134" s="2043">
        <v>266949.96000000002</v>
      </c>
      <c r="J134" s="2043">
        <v>357261.64</v>
      </c>
      <c r="K134" s="2044">
        <v>44197</v>
      </c>
      <c r="L134" s="1593" t="s">
        <v>7967</v>
      </c>
      <c r="M134" s="2032" t="s">
        <v>7984</v>
      </c>
      <c r="N134" s="2033" t="s">
        <v>5239</v>
      </c>
    </row>
    <row r="135" spans="1:15" ht="18.75" customHeight="1">
      <c r="A135" s="2037">
        <v>61</v>
      </c>
      <c r="B135" s="1915" t="s">
        <v>7335</v>
      </c>
      <c r="C135" s="2025" t="s">
        <v>21</v>
      </c>
      <c r="D135" s="1593" t="s">
        <v>1653</v>
      </c>
      <c r="E135" s="1593" t="s">
        <v>23</v>
      </c>
      <c r="F135" s="2040">
        <v>1</v>
      </c>
      <c r="G135" s="2041">
        <v>363</v>
      </c>
      <c r="H135" s="2969">
        <v>1258834</v>
      </c>
      <c r="I135" s="2029">
        <v>1107137.6200000001</v>
      </c>
      <c r="J135" s="2029">
        <v>852745.15</v>
      </c>
      <c r="K135" s="1913">
        <v>44197</v>
      </c>
      <c r="L135" s="1597" t="s">
        <v>7967</v>
      </c>
      <c r="M135" s="2032" t="s">
        <v>7984</v>
      </c>
      <c r="N135" s="2033" t="s">
        <v>5239</v>
      </c>
    </row>
    <row r="136" spans="1:15" ht="18.75" customHeight="1">
      <c r="A136" s="2037">
        <v>62</v>
      </c>
      <c r="B136" s="1915" t="s">
        <v>7335</v>
      </c>
      <c r="C136" s="2025" t="s">
        <v>20</v>
      </c>
      <c r="D136" s="1593" t="s">
        <v>1654</v>
      </c>
      <c r="E136" s="2025" t="s">
        <v>3739</v>
      </c>
      <c r="F136" s="2040">
        <v>1</v>
      </c>
      <c r="G136" s="2041">
        <v>578</v>
      </c>
      <c r="H136" s="2987">
        <v>2142000</v>
      </c>
      <c r="I136" s="2046">
        <v>578340</v>
      </c>
      <c r="J136" s="2046">
        <v>3650337.31</v>
      </c>
      <c r="K136" s="1913">
        <v>44197</v>
      </c>
      <c r="L136" s="1597" t="s">
        <v>7967</v>
      </c>
      <c r="M136" s="2032" t="s">
        <v>7984</v>
      </c>
      <c r="N136" s="2033" t="s">
        <v>5239</v>
      </c>
    </row>
    <row r="137" spans="1:15" s="1591" customFormat="1" ht="18.75" customHeight="1">
      <c r="A137" s="2983">
        <v>63</v>
      </c>
      <c r="B137" s="2965" t="s">
        <v>7335</v>
      </c>
      <c r="C137" s="2984" t="s">
        <v>14790</v>
      </c>
      <c r="D137" s="1586" t="s">
        <v>1655</v>
      </c>
      <c r="E137" s="2966" t="s">
        <v>4133</v>
      </c>
      <c r="F137" s="2985">
        <v>1</v>
      </c>
      <c r="G137" s="2968">
        <v>11</v>
      </c>
      <c r="H137" s="2969">
        <v>303730</v>
      </c>
      <c r="I137" s="2986">
        <v>217726.69</v>
      </c>
      <c r="J137" s="2986">
        <v>0</v>
      </c>
      <c r="K137" s="2971">
        <v>44197</v>
      </c>
      <c r="L137" s="1590" t="s">
        <v>7967</v>
      </c>
      <c r="M137" s="2972" t="s">
        <v>14274</v>
      </c>
      <c r="N137" s="1586" t="s">
        <v>14270</v>
      </c>
      <c r="O137" s="1591" t="s">
        <v>14792</v>
      </c>
    </row>
    <row r="138" spans="1:15" s="1591" customFormat="1" ht="18.75" customHeight="1">
      <c r="A138" s="2983">
        <v>64</v>
      </c>
      <c r="B138" s="2965" t="s">
        <v>7335</v>
      </c>
      <c r="C138" s="2984" t="s">
        <v>14791</v>
      </c>
      <c r="D138" s="1586" t="s">
        <v>1655</v>
      </c>
      <c r="E138" s="2966" t="s">
        <v>4133</v>
      </c>
      <c r="F138" s="2985">
        <v>1</v>
      </c>
      <c r="G138" s="2968">
        <v>11</v>
      </c>
      <c r="H138" s="2969">
        <v>307389</v>
      </c>
      <c r="I138" s="2986">
        <v>220349.63</v>
      </c>
      <c r="J138" s="2986">
        <v>0</v>
      </c>
      <c r="K138" s="2971">
        <v>44197</v>
      </c>
      <c r="L138" s="1590" t="s">
        <v>7967</v>
      </c>
      <c r="M138" s="2972" t="s">
        <v>14274</v>
      </c>
      <c r="N138" s="1586" t="s">
        <v>14270</v>
      </c>
    </row>
    <row r="139" spans="1:15" ht="18.75" customHeight="1">
      <c r="A139" s="1939">
        <v>103</v>
      </c>
      <c r="B139" s="132" t="s">
        <v>7335</v>
      </c>
      <c r="C139" s="3008" t="s">
        <v>14797</v>
      </c>
      <c r="D139" s="265" t="s">
        <v>1664</v>
      </c>
      <c r="E139" s="298" t="s">
        <v>4133</v>
      </c>
      <c r="F139" s="577">
        <v>1</v>
      </c>
      <c r="G139" s="373">
        <v>506</v>
      </c>
      <c r="H139" s="2982">
        <v>602430</v>
      </c>
      <c r="I139" s="46">
        <v>373142.28</v>
      </c>
      <c r="J139" s="46">
        <v>0</v>
      </c>
      <c r="K139" s="242">
        <v>44197</v>
      </c>
      <c r="L139" s="16" t="s">
        <v>7967</v>
      </c>
      <c r="M139" s="101" t="s">
        <v>7984</v>
      </c>
      <c r="N139" s="7" t="s">
        <v>2186</v>
      </c>
    </row>
    <row r="140" spans="1:15" ht="18.75" customHeight="1">
      <c r="A140" s="1939">
        <v>104</v>
      </c>
      <c r="B140" s="132" t="s">
        <v>7335</v>
      </c>
      <c r="C140" s="93" t="s">
        <v>3190</v>
      </c>
      <c r="D140" s="93" t="s">
        <v>2354</v>
      </c>
      <c r="E140" s="298" t="s">
        <v>4133</v>
      </c>
      <c r="F140" s="577">
        <v>1</v>
      </c>
      <c r="G140" s="376">
        <v>0</v>
      </c>
      <c r="H140" s="2978">
        <v>3300</v>
      </c>
      <c r="I140" s="47">
        <f>H140-R140</f>
        <v>3300</v>
      </c>
      <c r="J140" s="48">
        <v>0</v>
      </c>
      <c r="K140" s="242">
        <v>44197</v>
      </c>
      <c r="L140" s="16" t="s">
        <v>7967</v>
      </c>
      <c r="M140" s="101" t="s">
        <v>7984</v>
      </c>
      <c r="N140" s="7" t="s">
        <v>2186</v>
      </c>
    </row>
    <row r="141" spans="1:15" ht="18.75" customHeight="1">
      <c r="A141" s="1939">
        <v>105</v>
      </c>
      <c r="B141" s="132" t="s">
        <v>7335</v>
      </c>
      <c r="C141" s="93" t="s">
        <v>3191</v>
      </c>
      <c r="D141" s="93" t="s">
        <v>2354</v>
      </c>
      <c r="E141" s="298" t="s">
        <v>4133</v>
      </c>
      <c r="F141" s="577">
        <v>1</v>
      </c>
      <c r="G141" s="376">
        <v>0</v>
      </c>
      <c r="H141" s="2978">
        <v>5200</v>
      </c>
      <c r="I141" s="47">
        <f>H141-R141</f>
        <v>5200</v>
      </c>
      <c r="J141" s="48">
        <v>0</v>
      </c>
      <c r="K141" s="242">
        <v>44197</v>
      </c>
      <c r="L141" s="16" t="s">
        <v>7967</v>
      </c>
      <c r="M141" s="101" t="s">
        <v>7984</v>
      </c>
      <c r="N141" s="7" t="s">
        <v>2186</v>
      </c>
    </row>
    <row r="142" spans="1:15" ht="18.75" customHeight="1">
      <c r="A142" s="1939">
        <v>106</v>
      </c>
      <c r="B142" s="132" t="s">
        <v>7335</v>
      </c>
      <c r="C142" s="3009" t="s">
        <v>14798</v>
      </c>
      <c r="D142" s="93" t="s">
        <v>3192</v>
      </c>
      <c r="E142" s="319" t="s">
        <v>6573</v>
      </c>
      <c r="F142" s="577">
        <v>1</v>
      </c>
      <c r="G142" s="376">
        <v>308.39999999999998</v>
      </c>
      <c r="H142" s="2978">
        <v>1643071</v>
      </c>
      <c r="I142" s="47">
        <v>1502098.01</v>
      </c>
      <c r="J142" s="48">
        <v>3333742.37</v>
      </c>
      <c r="K142" s="242">
        <v>44197</v>
      </c>
      <c r="L142" s="16" t="s">
        <v>7967</v>
      </c>
      <c r="M142" s="101" t="s">
        <v>7984</v>
      </c>
      <c r="N142" s="7" t="s">
        <v>2186</v>
      </c>
    </row>
    <row r="143" spans="1:15" s="1591" customFormat="1" ht="18.75" customHeight="1">
      <c r="A143" s="1587">
        <v>1</v>
      </c>
      <c r="B143" s="2965" t="s">
        <v>7394</v>
      </c>
      <c r="C143" s="1586" t="s">
        <v>2922</v>
      </c>
      <c r="D143" s="1586" t="s">
        <v>2937</v>
      </c>
      <c r="E143" s="2966" t="s">
        <v>5668</v>
      </c>
      <c r="F143" s="2967">
        <v>1</v>
      </c>
      <c r="G143" s="2968">
        <v>50</v>
      </c>
      <c r="H143" s="2969">
        <v>310</v>
      </c>
      <c r="I143" s="2969">
        <v>0</v>
      </c>
      <c r="J143" s="2970">
        <v>156992.78</v>
      </c>
      <c r="K143" s="2971">
        <v>44197</v>
      </c>
      <c r="L143" s="1590" t="s">
        <v>7967</v>
      </c>
      <c r="M143" s="2972" t="s">
        <v>7984</v>
      </c>
      <c r="N143" s="1586" t="s">
        <v>5669</v>
      </c>
    </row>
    <row r="144" spans="1:15" s="1591" customFormat="1" ht="18.75" customHeight="1">
      <c r="A144" s="1587">
        <v>2</v>
      </c>
      <c r="B144" s="2965" t="s">
        <v>7394</v>
      </c>
      <c r="C144" s="1586" t="s">
        <v>2923</v>
      </c>
      <c r="D144" s="1586" t="s">
        <v>2938</v>
      </c>
      <c r="E144" s="2966" t="s">
        <v>5670</v>
      </c>
      <c r="F144" s="2967">
        <v>1</v>
      </c>
      <c r="G144" s="2968">
        <v>900</v>
      </c>
      <c r="H144" s="2969">
        <v>2770</v>
      </c>
      <c r="I144" s="2969">
        <v>0</v>
      </c>
      <c r="J144" s="2970">
        <v>2836234.13</v>
      </c>
      <c r="K144" s="2971">
        <v>44197</v>
      </c>
      <c r="L144" s="1590" t="s">
        <v>7967</v>
      </c>
      <c r="M144" s="2972" t="s">
        <v>7984</v>
      </c>
      <c r="N144" s="1586" t="s">
        <v>5671</v>
      </c>
    </row>
    <row r="145" spans="1:14" ht="18.75" customHeight="1">
      <c r="A145" s="63">
        <v>3</v>
      </c>
      <c r="B145" s="132" t="s">
        <v>7394</v>
      </c>
      <c r="C145" s="7" t="s">
        <v>2924</v>
      </c>
      <c r="D145" s="7" t="s">
        <v>2939</v>
      </c>
      <c r="E145" s="298" t="s">
        <v>6003</v>
      </c>
      <c r="F145" s="59">
        <v>1</v>
      </c>
      <c r="G145" s="363">
        <v>500</v>
      </c>
      <c r="H145" s="2969">
        <v>3080</v>
      </c>
      <c r="I145" s="44">
        <v>0</v>
      </c>
      <c r="J145" s="68">
        <v>1574946.16</v>
      </c>
      <c r="K145" s="242">
        <v>44197</v>
      </c>
      <c r="L145" s="16" t="s">
        <v>7967</v>
      </c>
      <c r="M145" s="101" t="s">
        <v>7984</v>
      </c>
      <c r="N145" s="315" t="s">
        <v>6111</v>
      </c>
    </row>
    <row r="146" spans="1:14" ht="18.75" customHeight="1">
      <c r="A146" s="63">
        <v>4</v>
      </c>
      <c r="B146" s="132" t="s">
        <v>7394</v>
      </c>
      <c r="C146" s="7" t="s">
        <v>2925</v>
      </c>
      <c r="D146" s="7" t="s">
        <v>2940</v>
      </c>
      <c r="E146" s="298" t="s">
        <v>6004</v>
      </c>
      <c r="F146" s="59">
        <v>1</v>
      </c>
      <c r="G146" s="363">
        <v>1100</v>
      </c>
      <c r="H146" s="2969">
        <v>10160</v>
      </c>
      <c r="I146" s="44">
        <v>0</v>
      </c>
      <c r="J146" s="68">
        <v>3479725.2</v>
      </c>
      <c r="K146" s="242">
        <v>44197</v>
      </c>
      <c r="L146" s="16" t="s">
        <v>7967</v>
      </c>
      <c r="M146" s="101" t="s">
        <v>7984</v>
      </c>
      <c r="N146" s="7" t="s">
        <v>6112</v>
      </c>
    </row>
    <row r="147" spans="1:14" ht="18.75" customHeight="1">
      <c r="A147" s="63">
        <v>5</v>
      </c>
      <c r="B147" s="132" t="s">
        <v>7394</v>
      </c>
      <c r="C147" s="7" t="s">
        <v>2926</v>
      </c>
      <c r="D147" s="7" t="s">
        <v>2941</v>
      </c>
      <c r="E147" s="298" t="s">
        <v>6005</v>
      </c>
      <c r="F147" s="59">
        <v>1</v>
      </c>
      <c r="G147" s="363">
        <v>600</v>
      </c>
      <c r="H147" s="2969">
        <v>3690</v>
      </c>
      <c r="I147" s="44">
        <v>0</v>
      </c>
      <c r="J147" s="68">
        <v>1889163</v>
      </c>
      <c r="K147" s="242">
        <v>44197</v>
      </c>
      <c r="L147" s="16" t="s">
        <v>7967</v>
      </c>
      <c r="M147" s="101" t="s">
        <v>7984</v>
      </c>
      <c r="N147" s="7" t="s">
        <v>6113</v>
      </c>
    </row>
    <row r="148" spans="1:14" ht="18.75" customHeight="1">
      <c r="A148" s="63">
        <v>6</v>
      </c>
      <c r="B148" s="132" t="s">
        <v>7394</v>
      </c>
      <c r="C148" s="7" t="s">
        <v>2927</v>
      </c>
      <c r="D148" s="7" t="s">
        <v>2942</v>
      </c>
      <c r="E148" s="298" t="s">
        <v>6006</v>
      </c>
      <c r="F148" s="59">
        <v>1</v>
      </c>
      <c r="G148" s="363">
        <v>300</v>
      </c>
      <c r="H148" s="2969">
        <v>3690</v>
      </c>
      <c r="I148" s="44">
        <v>0</v>
      </c>
      <c r="J148" s="68">
        <v>944102.51</v>
      </c>
      <c r="K148" s="242">
        <v>44197</v>
      </c>
      <c r="L148" s="16" t="s">
        <v>7967</v>
      </c>
      <c r="M148" s="101" t="s">
        <v>7984</v>
      </c>
      <c r="N148" s="7" t="s">
        <v>6114</v>
      </c>
    </row>
    <row r="149" spans="1:14" ht="18.75" customHeight="1">
      <c r="A149" s="63">
        <v>7</v>
      </c>
      <c r="B149" s="132" t="s">
        <v>7394</v>
      </c>
      <c r="C149" s="7" t="s">
        <v>2928</v>
      </c>
      <c r="D149" s="7" t="s">
        <v>2943</v>
      </c>
      <c r="E149" s="298" t="s">
        <v>6007</v>
      </c>
      <c r="F149" s="59">
        <v>1</v>
      </c>
      <c r="G149" s="363">
        <v>764</v>
      </c>
      <c r="H149" s="2969">
        <v>5540</v>
      </c>
      <c r="I149" s="44">
        <v>0</v>
      </c>
      <c r="J149" s="68">
        <v>2408680.59</v>
      </c>
      <c r="K149" s="242">
        <v>44197</v>
      </c>
      <c r="L149" s="16" t="s">
        <v>7967</v>
      </c>
      <c r="M149" s="101" t="s">
        <v>7984</v>
      </c>
      <c r="N149" s="7" t="s">
        <v>6115</v>
      </c>
    </row>
    <row r="150" spans="1:14" ht="18.75" customHeight="1">
      <c r="A150" s="63">
        <v>8</v>
      </c>
      <c r="B150" s="132" t="s">
        <v>7394</v>
      </c>
      <c r="C150" s="7" t="s">
        <v>2929</v>
      </c>
      <c r="D150" s="7" t="s">
        <v>2944</v>
      </c>
      <c r="E150" s="298" t="s">
        <v>6008</v>
      </c>
      <c r="F150" s="59">
        <v>1</v>
      </c>
      <c r="G150" s="363">
        <v>1079</v>
      </c>
      <c r="H150" s="2969">
        <v>9240</v>
      </c>
      <c r="I150" s="44">
        <v>0</v>
      </c>
      <c r="J150" s="68">
        <v>3413527.58</v>
      </c>
      <c r="K150" s="242">
        <v>44197</v>
      </c>
      <c r="L150" s="16" t="s">
        <v>7967</v>
      </c>
      <c r="M150" s="101" t="s">
        <v>7984</v>
      </c>
      <c r="N150" s="7" t="s">
        <v>6116</v>
      </c>
    </row>
    <row r="151" spans="1:14" ht="18.75" customHeight="1">
      <c r="A151" s="63">
        <v>9</v>
      </c>
      <c r="B151" s="132" t="s">
        <v>7394</v>
      </c>
      <c r="C151" s="7" t="s">
        <v>2930</v>
      </c>
      <c r="D151" s="7" t="s">
        <v>2945</v>
      </c>
      <c r="E151" s="298" t="s">
        <v>6009</v>
      </c>
      <c r="F151" s="59">
        <v>1</v>
      </c>
      <c r="G151" s="363">
        <v>450</v>
      </c>
      <c r="H151" s="2969">
        <v>2770</v>
      </c>
      <c r="I151" s="44">
        <v>0</v>
      </c>
      <c r="J151" s="68">
        <v>1417811.35</v>
      </c>
      <c r="K151" s="242">
        <v>44197</v>
      </c>
      <c r="L151" s="16" t="s">
        <v>7967</v>
      </c>
      <c r="M151" s="101" t="s">
        <v>7984</v>
      </c>
      <c r="N151" s="7" t="s">
        <v>6117</v>
      </c>
    </row>
    <row r="152" spans="1:14" ht="18.75" customHeight="1">
      <c r="A152" s="63">
        <v>10</v>
      </c>
      <c r="B152" s="132" t="s">
        <v>7394</v>
      </c>
      <c r="C152" s="7" t="s">
        <v>2931</v>
      </c>
      <c r="D152" s="7" t="s">
        <v>2946</v>
      </c>
      <c r="E152" s="298" t="s">
        <v>6010</v>
      </c>
      <c r="F152" s="59">
        <v>1</v>
      </c>
      <c r="G152" s="363">
        <v>300</v>
      </c>
      <c r="H152" s="2969">
        <v>1850</v>
      </c>
      <c r="I152" s="44">
        <v>0</v>
      </c>
      <c r="J152" s="68">
        <v>944102.51</v>
      </c>
      <c r="K152" s="242">
        <v>44197</v>
      </c>
      <c r="L152" s="16" t="s">
        <v>7967</v>
      </c>
      <c r="M152" s="101" t="s">
        <v>7984</v>
      </c>
      <c r="N152" s="7" t="s">
        <v>6118</v>
      </c>
    </row>
    <row r="153" spans="1:14" ht="18.75" customHeight="1">
      <c r="A153" s="63">
        <v>11</v>
      </c>
      <c r="B153" s="132" t="s">
        <v>7394</v>
      </c>
      <c r="C153" s="7" t="s">
        <v>2932</v>
      </c>
      <c r="D153" s="7" t="s">
        <v>2947</v>
      </c>
      <c r="E153" s="298" t="s">
        <v>6011</v>
      </c>
      <c r="F153" s="59">
        <v>1</v>
      </c>
      <c r="G153" s="363">
        <v>2000</v>
      </c>
      <c r="H153" s="2969">
        <v>12320</v>
      </c>
      <c r="I153" s="44">
        <v>0</v>
      </c>
      <c r="J153" s="68">
        <v>6348156.79</v>
      </c>
      <c r="K153" s="242">
        <v>44197</v>
      </c>
      <c r="L153" s="16" t="s">
        <v>7967</v>
      </c>
      <c r="M153" s="101" t="s">
        <v>7984</v>
      </c>
      <c r="N153" s="7" t="s">
        <v>6119</v>
      </c>
    </row>
    <row r="154" spans="1:14" ht="18.75" customHeight="1">
      <c r="A154" s="63">
        <v>12</v>
      </c>
      <c r="B154" s="132" t="s">
        <v>7394</v>
      </c>
      <c r="C154" s="7" t="s">
        <v>2923</v>
      </c>
      <c r="D154" s="7" t="s">
        <v>2948</v>
      </c>
      <c r="E154" s="298" t="s">
        <v>6012</v>
      </c>
      <c r="F154" s="59">
        <v>1</v>
      </c>
      <c r="G154" s="363">
        <v>1200</v>
      </c>
      <c r="H154" s="2969">
        <v>7390</v>
      </c>
      <c r="I154" s="44">
        <v>0</v>
      </c>
      <c r="J154" s="68">
        <v>3802056.06</v>
      </c>
      <c r="K154" s="242">
        <v>44197</v>
      </c>
      <c r="L154" s="16" t="s">
        <v>7967</v>
      </c>
      <c r="M154" s="101" t="s">
        <v>7984</v>
      </c>
      <c r="N154" s="7" t="s">
        <v>6120</v>
      </c>
    </row>
    <row r="155" spans="1:14" ht="18.75" customHeight="1">
      <c r="A155" s="63">
        <v>13</v>
      </c>
      <c r="B155" s="132" t="s">
        <v>7394</v>
      </c>
      <c r="C155" s="7" t="s">
        <v>2933</v>
      </c>
      <c r="D155" s="7" t="s">
        <v>6021</v>
      </c>
      <c r="E155" s="298" t="s">
        <v>6022</v>
      </c>
      <c r="F155" s="59">
        <v>1</v>
      </c>
      <c r="G155" s="363">
        <v>2600</v>
      </c>
      <c r="H155" s="2969">
        <v>16000</v>
      </c>
      <c r="I155" s="44">
        <v>0</v>
      </c>
      <c r="J155" s="68">
        <v>8259770.5800000001</v>
      </c>
      <c r="K155" s="242">
        <v>44197</v>
      </c>
      <c r="L155" s="16" t="s">
        <v>7967</v>
      </c>
      <c r="M155" s="101" t="s">
        <v>7984</v>
      </c>
      <c r="N155" s="7" t="s">
        <v>6121</v>
      </c>
    </row>
    <row r="156" spans="1:14" ht="18.75" customHeight="1">
      <c r="A156" s="63">
        <v>14</v>
      </c>
      <c r="B156" s="132" t="s">
        <v>7394</v>
      </c>
      <c r="C156" s="7" t="s">
        <v>2929</v>
      </c>
      <c r="D156" s="7" t="s">
        <v>2949</v>
      </c>
      <c r="E156" s="298" t="s">
        <v>6023</v>
      </c>
      <c r="F156" s="59">
        <v>1</v>
      </c>
      <c r="G156" s="363">
        <v>500</v>
      </c>
      <c r="H156" s="2969">
        <v>1540</v>
      </c>
      <c r="I156" s="44">
        <v>0</v>
      </c>
      <c r="J156" s="68">
        <v>1574946.16</v>
      </c>
      <c r="K156" s="242">
        <v>44197</v>
      </c>
      <c r="L156" s="16" t="s">
        <v>7967</v>
      </c>
      <c r="M156" s="101" t="s">
        <v>7984</v>
      </c>
      <c r="N156" s="7" t="s">
        <v>6122</v>
      </c>
    </row>
    <row r="157" spans="1:14" ht="18.75" customHeight="1">
      <c r="A157" s="63">
        <v>15</v>
      </c>
      <c r="B157" s="132" t="s">
        <v>7394</v>
      </c>
      <c r="C157" s="7" t="s">
        <v>2934</v>
      </c>
      <c r="D157" s="7" t="s">
        <v>2950</v>
      </c>
      <c r="E157" s="298" t="s">
        <v>6024</v>
      </c>
      <c r="F157" s="59">
        <v>1</v>
      </c>
      <c r="G157" s="363">
        <v>600</v>
      </c>
      <c r="H157" s="2969">
        <v>1550</v>
      </c>
      <c r="I157" s="44">
        <v>0</v>
      </c>
      <c r="J157" s="68">
        <v>2555097.9900000002</v>
      </c>
      <c r="K157" s="242">
        <v>44197</v>
      </c>
      <c r="L157" s="16" t="s">
        <v>7967</v>
      </c>
      <c r="M157" s="101" t="s">
        <v>7984</v>
      </c>
      <c r="N157" s="7" t="s">
        <v>6123</v>
      </c>
    </row>
    <row r="158" spans="1:14" ht="18.75" customHeight="1">
      <c r="A158" s="63">
        <v>16</v>
      </c>
      <c r="B158" s="132" t="s">
        <v>7394</v>
      </c>
      <c r="C158" s="7" t="s">
        <v>2935</v>
      </c>
      <c r="D158" s="7" t="s">
        <v>2952</v>
      </c>
      <c r="E158" s="298" t="s">
        <v>6025</v>
      </c>
      <c r="F158" s="59">
        <v>1</v>
      </c>
      <c r="G158" s="363">
        <v>1900</v>
      </c>
      <c r="H158" s="2969">
        <v>11700</v>
      </c>
      <c r="I158" s="44">
        <v>0</v>
      </c>
      <c r="J158" s="68">
        <v>6032046.6799999997</v>
      </c>
      <c r="K158" s="242">
        <v>44197</v>
      </c>
      <c r="L158" s="16" t="s">
        <v>7967</v>
      </c>
      <c r="M158" s="101" t="s">
        <v>7984</v>
      </c>
      <c r="N158" s="7" t="s">
        <v>6124</v>
      </c>
    </row>
    <row r="159" spans="1:14" ht="18.75" customHeight="1">
      <c r="A159" s="63">
        <v>17</v>
      </c>
      <c r="B159" s="132" t="s">
        <v>7394</v>
      </c>
      <c r="C159" s="7" t="s">
        <v>2923</v>
      </c>
      <c r="D159" s="7" t="s">
        <v>2951</v>
      </c>
      <c r="E159" s="298" t="s">
        <v>6026</v>
      </c>
      <c r="F159" s="59">
        <v>1</v>
      </c>
      <c r="G159" s="363">
        <v>1600</v>
      </c>
      <c r="H159" s="2969">
        <v>9850</v>
      </c>
      <c r="I159" s="44">
        <v>0</v>
      </c>
      <c r="J159" s="68">
        <v>5073349.97</v>
      </c>
      <c r="K159" s="242">
        <v>44197</v>
      </c>
      <c r="L159" s="16" t="s">
        <v>7967</v>
      </c>
      <c r="M159" s="101" t="s">
        <v>7984</v>
      </c>
      <c r="N159" s="7" t="s">
        <v>6125</v>
      </c>
    </row>
    <row r="160" spans="1:14" ht="18.75" customHeight="1">
      <c r="A160" s="63">
        <v>18</v>
      </c>
      <c r="B160" s="132" t="s">
        <v>7394</v>
      </c>
      <c r="C160" s="7" t="s">
        <v>2936</v>
      </c>
      <c r="D160" s="7" t="s">
        <v>2953</v>
      </c>
      <c r="E160" s="298" t="s">
        <v>6063</v>
      </c>
      <c r="F160" s="59">
        <v>1</v>
      </c>
      <c r="G160" s="363">
        <v>738</v>
      </c>
      <c r="H160" s="2969">
        <v>4540</v>
      </c>
      <c r="I160" s="44">
        <v>0</v>
      </c>
      <c r="J160" s="68">
        <v>2326931.4500000002</v>
      </c>
      <c r="K160" s="242">
        <v>44197</v>
      </c>
      <c r="L160" s="16" t="s">
        <v>7967</v>
      </c>
      <c r="M160" s="101" t="s">
        <v>7984</v>
      </c>
      <c r="N160" s="7" t="s">
        <v>6126</v>
      </c>
    </row>
    <row r="161" spans="1:14" ht="18.75" customHeight="1">
      <c r="A161" s="63">
        <v>19</v>
      </c>
      <c r="B161" s="132" t="s">
        <v>7394</v>
      </c>
      <c r="C161" s="7" t="s">
        <v>2954</v>
      </c>
      <c r="D161" s="7" t="s">
        <v>2955</v>
      </c>
      <c r="E161" s="298" t="s">
        <v>5967</v>
      </c>
      <c r="F161" s="59">
        <v>1</v>
      </c>
      <c r="G161" s="215">
        <v>435</v>
      </c>
      <c r="H161" s="2969">
        <v>2680</v>
      </c>
      <c r="I161" s="44">
        <v>0</v>
      </c>
      <c r="J161" s="68">
        <v>1370666.87</v>
      </c>
      <c r="K161" s="242">
        <v>44197</v>
      </c>
      <c r="L161" s="16" t="s">
        <v>7967</v>
      </c>
      <c r="M161" s="101" t="s">
        <v>7984</v>
      </c>
      <c r="N161" s="7" t="s">
        <v>6127</v>
      </c>
    </row>
    <row r="162" spans="1:14" ht="18.75" customHeight="1">
      <c r="A162" s="63">
        <v>20</v>
      </c>
      <c r="B162" s="132" t="s">
        <v>7394</v>
      </c>
      <c r="C162" s="7" t="s">
        <v>2956</v>
      </c>
      <c r="D162" s="7" t="s">
        <v>2957</v>
      </c>
      <c r="E162" s="298" t="s">
        <v>5964</v>
      </c>
      <c r="F162" s="59">
        <v>1</v>
      </c>
      <c r="G162" s="215">
        <v>440</v>
      </c>
      <c r="H162" s="2969">
        <v>2710</v>
      </c>
      <c r="I162" s="44">
        <v>0</v>
      </c>
      <c r="J162" s="68">
        <v>1386381.92</v>
      </c>
      <c r="K162" s="242">
        <v>44197</v>
      </c>
      <c r="L162" s="16" t="s">
        <v>7967</v>
      </c>
      <c r="M162" s="101" t="s">
        <v>7984</v>
      </c>
      <c r="N162" s="7" t="s">
        <v>6128</v>
      </c>
    </row>
    <row r="163" spans="1:14" ht="18.75" customHeight="1">
      <c r="A163" s="63">
        <v>21</v>
      </c>
      <c r="B163" s="132" t="s">
        <v>7394</v>
      </c>
      <c r="C163" s="7" t="s">
        <v>2958</v>
      </c>
      <c r="D163" s="7" t="s">
        <v>2973</v>
      </c>
      <c r="E163" s="298" t="s">
        <v>5973</v>
      </c>
      <c r="F163" s="59">
        <v>1</v>
      </c>
      <c r="G163" s="215">
        <v>1295</v>
      </c>
      <c r="H163" s="2969">
        <v>3990</v>
      </c>
      <c r="I163" s="44">
        <v>0</v>
      </c>
      <c r="J163" s="68">
        <v>4101811.35</v>
      </c>
      <c r="K163" s="242">
        <v>44197</v>
      </c>
      <c r="L163" s="16" t="s">
        <v>7967</v>
      </c>
      <c r="M163" s="101" t="s">
        <v>7984</v>
      </c>
      <c r="N163" s="7" t="s">
        <v>6129</v>
      </c>
    </row>
    <row r="164" spans="1:14" ht="18.75" customHeight="1">
      <c r="A164" s="63">
        <v>22</v>
      </c>
      <c r="B164" s="132" t="s">
        <v>7394</v>
      </c>
      <c r="C164" s="7" t="s">
        <v>2959</v>
      </c>
      <c r="D164" s="7" t="s">
        <v>2974</v>
      </c>
      <c r="E164" s="298" t="s">
        <v>5959</v>
      </c>
      <c r="F164" s="59">
        <v>1</v>
      </c>
      <c r="G164" s="215">
        <v>1165</v>
      </c>
      <c r="H164" s="2969">
        <v>3570</v>
      </c>
      <c r="I164" s="44">
        <v>0</v>
      </c>
      <c r="J164" s="68">
        <v>3691609.98</v>
      </c>
      <c r="K164" s="242">
        <v>44197</v>
      </c>
      <c r="L164" s="16" t="s">
        <v>7967</v>
      </c>
      <c r="M164" s="101" t="s">
        <v>7984</v>
      </c>
      <c r="N164" s="7" t="s">
        <v>6130</v>
      </c>
    </row>
    <row r="165" spans="1:14" s="1591" customFormat="1" ht="18.75" customHeight="1">
      <c r="A165" s="1587">
        <v>23</v>
      </c>
      <c r="B165" s="2965" t="s">
        <v>7394</v>
      </c>
      <c r="C165" s="1586" t="s">
        <v>2960</v>
      </c>
      <c r="D165" s="1586" t="s">
        <v>2975</v>
      </c>
      <c r="E165" s="2966" t="s">
        <v>5752</v>
      </c>
      <c r="F165" s="2967">
        <v>1</v>
      </c>
      <c r="G165" s="2973">
        <v>625</v>
      </c>
      <c r="H165" s="2969">
        <v>1920</v>
      </c>
      <c r="I165" s="2969">
        <v>0</v>
      </c>
      <c r="J165" s="2970">
        <v>1967707.88</v>
      </c>
      <c r="K165" s="2971">
        <v>44197</v>
      </c>
      <c r="L165" s="1590" t="s">
        <v>7967</v>
      </c>
      <c r="M165" s="2972" t="s">
        <v>7984</v>
      </c>
      <c r="N165" s="1586" t="s">
        <v>6131</v>
      </c>
    </row>
    <row r="166" spans="1:14" ht="18.75" customHeight="1">
      <c r="A166" s="63">
        <v>24</v>
      </c>
      <c r="B166" s="132" t="s">
        <v>7394</v>
      </c>
      <c r="C166" s="7" t="s">
        <v>2961</v>
      </c>
      <c r="D166" s="7" t="s">
        <v>2976</v>
      </c>
      <c r="E166" s="298" t="s">
        <v>5968</v>
      </c>
      <c r="F166" s="59">
        <v>1</v>
      </c>
      <c r="G166" s="215">
        <v>1500</v>
      </c>
      <c r="H166" s="2969">
        <v>4620</v>
      </c>
      <c r="I166" s="44">
        <v>0</v>
      </c>
      <c r="J166" s="68">
        <v>4757537.9800000004</v>
      </c>
      <c r="K166" s="242">
        <v>44197</v>
      </c>
      <c r="L166" s="16" t="s">
        <v>7967</v>
      </c>
      <c r="M166" s="101" t="s">
        <v>7984</v>
      </c>
      <c r="N166" s="7" t="s">
        <v>6132</v>
      </c>
    </row>
    <row r="167" spans="1:14" ht="18.75" customHeight="1">
      <c r="A167" s="63">
        <v>25</v>
      </c>
      <c r="B167" s="132" t="s">
        <v>7394</v>
      </c>
      <c r="C167" s="7" t="s">
        <v>2962</v>
      </c>
      <c r="D167" s="7" t="s">
        <v>2977</v>
      </c>
      <c r="E167" s="298" t="s">
        <v>5953</v>
      </c>
      <c r="F167" s="59">
        <v>1</v>
      </c>
      <c r="G167" s="215">
        <v>490</v>
      </c>
      <c r="H167" s="2969">
        <v>1510</v>
      </c>
      <c r="I167" s="44">
        <v>0</v>
      </c>
      <c r="J167" s="68">
        <v>1543520.76</v>
      </c>
      <c r="K167" s="242">
        <v>44197</v>
      </c>
      <c r="L167" s="16" t="s">
        <v>7967</v>
      </c>
      <c r="M167" s="101" t="s">
        <v>7984</v>
      </c>
      <c r="N167" s="7" t="s">
        <v>6133</v>
      </c>
    </row>
    <row r="168" spans="1:14" ht="18.75" customHeight="1">
      <c r="A168" s="63">
        <v>26</v>
      </c>
      <c r="B168" s="132" t="s">
        <v>7394</v>
      </c>
      <c r="C168" s="7" t="s">
        <v>2963</v>
      </c>
      <c r="D168" s="7" t="s">
        <v>2978</v>
      </c>
      <c r="E168" s="298" t="s">
        <v>5972</v>
      </c>
      <c r="F168" s="59">
        <v>1</v>
      </c>
      <c r="G168" s="215">
        <v>1115</v>
      </c>
      <c r="H168" s="2969">
        <v>3430</v>
      </c>
      <c r="I168" s="44">
        <v>0</v>
      </c>
      <c r="J168" s="68">
        <v>3533819.69</v>
      </c>
      <c r="K168" s="242">
        <v>44197</v>
      </c>
      <c r="L168" s="16" t="s">
        <v>7967</v>
      </c>
      <c r="M168" s="101" t="s">
        <v>7984</v>
      </c>
      <c r="N168" s="7" t="s">
        <v>6134</v>
      </c>
    </row>
    <row r="169" spans="1:14" ht="18.75" customHeight="1">
      <c r="A169" s="63">
        <v>27</v>
      </c>
      <c r="B169" s="132" t="s">
        <v>7394</v>
      </c>
      <c r="C169" s="7" t="s">
        <v>2964</v>
      </c>
      <c r="D169" s="7" t="s">
        <v>2979</v>
      </c>
      <c r="E169" s="298" t="s">
        <v>5956</v>
      </c>
      <c r="F169" s="59">
        <v>1</v>
      </c>
      <c r="G169" s="215">
        <v>505</v>
      </c>
      <c r="H169" s="2969">
        <v>1550</v>
      </c>
      <c r="I169" s="44">
        <v>0</v>
      </c>
      <c r="J169" s="68">
        <v>1590658.58</v>
      </c>
      <c r="K169" s="242">
        <v>44197</v>
      </c>
      <c r="L169" s="16" t="s">
        <v>7967</v>
      </c>
      <c r="M169" s="101" t="s">
        <v>7984</v>
      </c>
      <c r="N169" s="7" t="s">
        <v>6135</v>
      </c>
    </row>
    <row r="170" spans="1:14" ht="18.75" customHeight="1">
      <c r="A170" s="63">
        <v>28</v>
      </c>
      <c r="B170" s="132" t="s">
        <v>7394</v>
      </c>
      <c r="C170" s="7" t="s">
        <v>2965</v>
      </c>
      <c r="D170" s="7" t="s">
        <v>2980</v>
      </c>
      <c r="E170" s="298" t="s">
        <v>5960</v>
      </c>
      <c r="F170" s="59">
        <v>1</v>
      </c>
      <c r="G170" s="215">
        <v>2050</v>
      </c>
      <c r="H170" s="2969">
        <v>6310</v>
      </c>
      <c r="I170" s="44">
        <v>0</v>
      </c>
      <c r="J170" s="68">
        <v>6506203.7800000003</v>
      </c>
      <c r="K170" s="242">
        <v>44197</v>
      </c>
      <c r="L170" s="16" t="s">
        <v>7967</v>
      </c>
      <c r="M170" s="101" t="s">
        <v>7984</v>
      </c>
      <c r="N170" s="7" t="s">
        <v>6136</v>
      </c>
    </row>
    <row r="171" spans="1:14" s="1591" customFormat="1" ht="18.75" customHeight="1">
      <c r="A171" s="1587">
        <v>29</v>
      </c>
      <c r="B171" s="2965" t="s">
        <v>7394</v>
      </c>
      <c r="C171" s="1586" t="s">
        <v>2966</v>
      </c>
      <c r="D171" s="1586" t="s">
        <v>2981</v>
      </c>
      <c r="E171" s="2966" t="s">
        <v>6251</v>
      </c>
      <c r="F171" s="2967">
        <v>1</v>
      </c>
      <c r="G171" s="2973">
        <v>370</v>
      </c>
      <c r="H171" s="2969">
        <v>1140</v>
      </c>
      <c r="I171" s="2969">
        <v>0</v>
      </c>
      <c r="J171" s="2970">
        <v>1163943.1299999999</v>
      </c>
      <c r="K171" s="2971">
        <v>44197</v>
      </c>
      <c r="L171" s="1590" t="s">
        <v>7967</v>
      </c>
      <c r="M171" s="2972" t="s">
        <v>7984</v>
      </c>
      <c r="N171" s="1586" t="s">
        <v>6137</v>
      </c>
    </row>
    <row r="172" spans="1:14" s="1591" customFormat="1" ht="18.75" customHeight="1">
      <c r="A172" s="1587">
        <v>30</v>
      </c>
      <c r="B172" s="2965" t="s">
        <v>7394</v>
      </c>
      <c r="C172" s="1586" t="s">
        <v>2967</v>
      </c>
      <c r="D172" s="1586" t="s">
        <v>2982</v>
      </c>
      <c r="E172" s="2966" t="s">
        <v>5952</v>
      </c>
      <c r="F172" s="2967">
        <v>1</v>
      </c>
      <c r="G172" s="2973">
        <v>435</v>
      </c>
      <c r="H172" s="2969">
        <v>1340</v>
      </c>
      <c r="I172" s="2969">
        <v>0</v>
      </c>
      <c r="J172" s="2970">
        <v>1370666.87</v>
      </c>
      <c r="K172" s="2971">
        <v>44197</v>
      </c>
      <c r="L172" s="1590" t="s">
        <v>7967</v>
      </c>
      <c r="M172" s="2972" t="s">
        <v>7984</v>
      </c>
      <c r="N172" s="1586" t="s">
        <v>6138</v>
      </c>
    </row>
    <row r="173" spans="1:14" ht="18.75" customHeight="1">
      <c r="A173" s="63">
        <v>31</v>
      </c>
      <c r="B173" s="132" t="s">
        <v>7394</v>
      </c>
      <c r="C173" s="7" t="s">
        <v>2968</v>
      </c>
      <c r="D173" s="7" t="s">
        <v>2983</v>
      </c>
      <c r="E173" s="298" t="s">
        <v>5962</v>
      </c>
      <c r="F173" s="59">
        <v>1</v>
      </c>
      <c r="G173" s="215">
        <v>1330</v>
      </c>
      <c r="H173" s="2969">
        <v>4090</v>
      </c>
      <c r="I173" s="44">
        <v>0</v>
      </c>
      <c r="J173" s="68">
        <v>4212238.38</v>
      </c>
      <c r="K173" s="242">
        <v>44197</v>
      </c>
      <c r="L173" s="16" t="s">
        <v>7967</v>
      </c>
      <c r="M173" s="101" t="s">
        <v>7984</v>
      </c>
      <c r="N173" s="7" t="s">
        <v>6139</v>
      </c>
    </row>
    <row r="174" spans="1:14" ht="18.75" customHeight="1">
      <c r="A174" s="63">
        <v>32</v>
      </c>
      <c r="B174" s="132" t="s">
        <v>7394</v>
      </c>
      <c r="C174" s="7" t="s">
        <v>2969</v>
      </c>
      <c r="D174" s="7" t="s">
        <v>2984</v>
      </c>
      <c r="E174" s="298" t="s">
        <v>5958</v>
      </c>
      <c r="F174" s="59">
        <v>1</v>
      </c>
      <c r="G174" s="215">
        <v>1275</v>
      </c>
      <c r="H174" s="2969">
        <v>3930</v>
      </c>
      <c r="I174" s="44">
        <v>0</v>
      </c>
      <c r="J174" s="68">
        <v>4038708.07</v>
      </c>
      <c r="K174" s="242">
        <v>44197</v>
      </c>
      <c r="L174" s="16" t="s">
        <v>7967</v>
      </c>
      <c r="M174" s="101" t="s">
        <v>7984</v>
      </c>
      <c r="N174" s="7" t="s">
        <v>6140</v>
      </c>
    </row>
    <row r="175" spans="1:14" ht="18.75" customHeight="1">
      <c r="A175" s="63">
        <v>33</v>
      </c>
      <c r="B175" s="132" t="s">
        <v>7394</v>
      </c>
      <c r="C175" s="7" t="s">
        <v>2970</v>
      </c>
      <c r="D175" s="7" t="s">
        <v>2985</v>
      </c>
      <c r="E175" s="298" t="s">
        <v>5957</v>
      </c>
      <c r="F175" s="59">
        <v>1</v>
      </c>
      <c r="G175" s="215">
        <v>280</v>
      </c>
      <c r="H175" s="2969">
        <v>860</v>
      </c>
      <c r="I175" s="44">
        <v>0</v>
      </c>
      <c r="J175" s="68">
        <v>881282.42</v>
      </c>
      <c r="K175" s="242">
        <v>44197</v>
      </c>
      <c r="L175" s="16" t="s">
        <v>7967</v>
      </c>
      <c r="M175" s="101" t="s">
        <v>7984</v>
      </c>
      <c r="N175" s="7" t="s">
        <v>6141</v>
      </c>
    </row>
    <row r="176" spans="1:14" ht="18.75" customHeight="1">
      <c r="A176" s="63">
        <v>34</v>
      </c>
      <c r="B176" s="132" t="s">
        <v>7394</v>
      </c>
      <c r="C176" s="7" t="s">
        <v>2971</v>
      </c>
      <c r="D176" s="7" t="s">
        <v>2986</v>
      </c>
      <c r="E176" s="298" t="s">
        <v>5955</v>
      </c>
      <c r="F176" s="59">
        <v>1</v>
      </c>
      <c r="G176" s="215">
        <v>285</v>
      </c>
      <c r="H176" s="2969">
        <v>880</v>
      </c>
      <c r="I176" s="44">
        <v>0</v>
      </c>
      <c r="J176" s="68">
        <v>896987.85</v>
      </c>
      <c r="K176" s="242">
        <v>44197</v>
      </c>
      <c r="L176" s="16" t="s">
        <v>7967</v>
      </c>
      <c r="M176" s="101" t="s">
        <v>7984</v>
      </c>
      <c r="N176" s="7" t="s">
        <v>6141</v>
      </c>
    </row>
    <row r="177" spans="1:14" ht="18.75" customHeight="1">
      <c r="A177" s="63">
        <v>35</v>
      </c>
      <c r="B177" s="132" t="s">
        <v>7394</v>
      </c>
      <c r="C177" s="7" t="s">
        <v>2972</v>
      </c>
      <c r="D177" s="7" t="s">
        <v>2987</v>
      </c>
      <c r="E177" s="298" t="s">
        <v>5954</v>
      </c>
      <c r="F177" s="59">
        <v>1</v>
      </c>
      <c r="G177" s="215">
        <v>1160</v>
      </c>
      <c r="H177" s="2969">
        <v>3570</v>
      </c>
      <c r="I177" s="44">
        <v>0</v>
      </c>
      <c r="J177" s="68">
        <v>3675831.5</v>
      </c>
      <c r="K177" s="242">
        <v>44197</v>
      </c>
      <c r="L177" s="16" t="s">
        <v>7967</v>
      </c>
      <c r="M177" s="101" t="s">
        <v>7984</v>
      </c>
      <c r="N177" s="7" t="s">
        <v>6142</v>
      </c>
    </row>
    <row r="178" spans="1:14" ht="18.75" customHeight="1">
      <c r="A178" s="63">
        <v>36</v>
      </c>
      <c r="B178" s="132" t="s">
        <v>7394</v>
      </c>
      <c r="C178" s="7" t="s">
        <v>2988</v>
      </c>
      <c r="D178" s="7" t="s">
        <v>2989</v>
      </c>
      <c r="E178" s="298" t="s">
        <v>8767</v>
      </c>
      <c r="F178" s="59">
        <v>1</v>
      </c>
      <c r="G178" s="215">
        <v>1595</v>
      </c>
      <c r="H178" s="2969">
        <v>4910</v>
      </c>
      <c r="I178" s="44">
        <v>0</v>
      </c>
      <c r="J178" s="68">
        <v>4697822.83</v>
      </c>
      <c r="K178" s="242">
        <v>44197</v>
      </c>
      <c r="L178" s="16" t="s">
        <v>7967</v>
      </c>
      <c r="M178" s="101" t="s">
        <v>7984</v>
      </c>
      <c r="N178" s="7" t="s">
        <v>6109</v>
      </c>
    </row>
    <row r="179" spans="1:14" ht="18.75" customHeight="1">
      <c r="A179" s="63">
        <v>37</v>
      </c>
      <c r="B179" s="132" t="s">
        <v>7394</v>
      </c>
      <c r="C179" s="7" t="s">
        <v>2988</v>
      </c>
      <c r="D179" s="7" t="s">
        <v>2990</v>
      </c>
      <c r="E179" s="298" t="s">
        <v>5751</v>
      </c>
      <c r="F179" s="59">
        <v>1</v>
      </c>
      <c r="G179" s="215">
        <v>1000</v>
      </c>
      <c r="H179" s="2969">
        <v>3080</v>
      </c>
      <c r="I179" s="44">
        <v>0</v>
      </c>
      <c r="J179" s="68">
        <v>3164480.01</v>
      </c>
      <c r="K179" s="242">
        <v>44197</v>
      </c>
      <c r="L179" s="16" t="s">
        <v>7967</v>
      </c>
      <c r="M179" s="101" t="s">
        <v>7984</v>
      </c>
      <c r="N179" s="7" t="s">
        <v>6143</v>
      </c>
    </row>
    <row r="180" spans="1:14" ht="18.75" customHeight="1">
      <c r="A180" s="63">
        <v>38</v>
      </c>
      <c r="B180" s="132" t="s">
        <v>7394</v>
      </c>
      <c r="C180" s="7" t="s">
        <v>2988</v>
      </c>
      <c r="D180" s="7" t="s">
        <v>2991</v>
      </c>
      <c r="E180" s="298" t="s">
        <v>6144</v>
      </c>
      <c r="F180" s="59">
        <v>1</v>
      </c>
      <c r="G180" s="215">
        <v>500</v>
      </c>
      <c r="H180" s="2969">
        <v>1630</v>
      </c>
      <c r="I180" s="44">
        <v>0</v>
      </c>
      <c r="J180" s="68">
        <v>1574946.16</v>
      </c>
      <c r="K180" s="242">
        <v>44197</v>
      </c>
      <c r="L180" s="16" t="s">
        <v>7967</v>
      </c>
      <c r="M180" s="101" t="s">
        <v>7984</v>
      </c>
      <c r="N180" s="7" t="s">
        <v>6145</v>
      </c>
    </row>
    <row r="181" spans="1:14" ht="18.75" customHeight="1">
      <c r="A181" s="63">
        <v>39</v>
      </c>
      <c r="B181" s="132" t="s">
        <v>7394</v>
      </c>
      <c r="C181" s="7" t="s">
        <v>2988</v>
      </c>
      <c r="D181" s="7" t="s">
        <v>2992</v>
      </c>
      <c r="E181" s="298" t="s">
        <v>5961</v>
      </c>
      <c r="F181" s="59">
        <v>1</v>
      </c>
      <c r="G181" s="215">
        <v>343</v>
      </c>
      <c r="H181" s="2969">
        <v>1150</v>
      </c>
      <c r="I181" s="44">
        <v>0</v>
      </c>
      <c r="J181" s="68">
        <v>1079152.4099999999</v>
      </c>
      <c r="K181" s="242">
        <v>44197</v>
      </c>
      <c r="L181" s="16" t="s">
        <v>7967</v>
      </c>
      <c r="M181" s="101" t="s">
        <v>7984</v>
      </c>
      <c r="N181" s="7" t="s">
        <v>6146</v>
      </c>
    </row>
    <row r="182" spans="1:14" ht="18.75" customHeight="1">
      <c r="A182" s="63">
        <v>40</v>
      </c>
      <c r="B182" s="132" t="s">
        <v>7394</v>
      </c>
      <c r="C182" s="7" t="s">
        <v>2988</v>
      </c>
      <c r="D182" s="7" t="s">
        <v>2993</v>
      </c>
      <c r="E182" s="298" t="s">
        <v>5877</v>
      </c>
      <c r="F182" s="59">
        <v>1</v>
      </c>
      <c r="G182" s="361">
        <v>1000</v>
      </c>
      <c r="H182" s="2969">
        <v>3170</v>
      </c>
      <c r="I182" s="44">
        <v>0</v>
      </c>
      <c r="J182" s="68">
        <v>3164480.01</v>
      </c>
      <c r="K182" s="242">
        <v>44197</v>
      </c>
      <c r="L182" s="16" t="s">
        <v>7967</v>
      </c>
      <c r="M182" s="101" t="s">
        <v>7984</v>
      </c>
      <c r="N182" s="7" t="s">
        <v>6147</v>
      </c>
    </row>
    <row r="183" spans="1:14" ht="18.75" customHeight="1">
      <c r="A183" s="63">
        <v>41</v>
      </c>
      <c r="B183" s="132" t="s">
        <v>7394</v>
      </c>
      <c r="C183" s="7" t="s">
        <v>2988</v>
      </c>
      <c r="D183" s="7" t="s">
        <v>2994</v>
      </c>
      <c r="E183" s="298" t="s">
        <v>5748</v>
      </c>
      <c r="F183" s="59">
        <v>1</v>
      </c>
      <c r="G183" s="215">
        <v>500</v>
      </c>
      <c r="H183" s="2969">
        <v>1650</v>
      </c>
      <c r="I183" s="44">
        <v>0</v>
      </c>
      <c r="J183" s="68">
        <v>1574946.16</v>
      </c>
      <c r="K183" s="242">
        <v>44197</v>
      </c>
      <c r="L183" s="16" t="s">
        <v>7967</v>
      </c>
      <c r="M183" s="101" t="s">
        <v>7984</v>
      </c>
      <c r="N183" s="7" t="s">
        <v>6148</v>
      </c>
    </row>
    <row r="184" spans="1:14" ht="18.75" customHeight="1">
      <c r="A184" s="63">
        <v>42</v>
      </c>
      <c r="B184" s="132" t="s">
        <v>7394</v>
      </c>
      <c r="C184" s="7" t="s">
        <v>2988</v>
      </c>
      <c r="D184" s="7" t="s">
        <v>2995</v>
      </c>
      <c r="E184" s="298" t="s">
        <v>5969</v>
      </c>
      <c r="F184" s="59">
        <v>1</v>
      </c>
      <c r="G184" s="215">
        <v>1100</v>
      </c>
      <c r="H184" s="2969">
        <v>3540</v>
      </c>
      <c r="I184" s="44">
        <v>0</v>
      </c>
      <c r="J184" s="68">
        <v>3479725.2</v>
      </c>
      <c r="K184" s="242">
        <v>44197</v>
      </c>
      <c r="L184" s="16" t="s">
        <v>7967</v>
      </c>
      <c r="M184" s="101" t="s">
        <v>7984</v>
      </c>
      <c r="N184" s="7" t="s">
        <v>6149</v>
      </c>
    </row>
    <row r="185" spans="1:14" ht="18.75" customHeight="1">
      <c r="A185" s="63">
        <v>43</v>
      </c>
      <c r="B185" s="132" t="s">
        <v>7394</v>
      </c>
      <c r="C185" s="7" t="s">
        <v>2988</v>
      </c>
      <c r="D185" s="7" t="s">
        <v>2996</v>
      </c>
      <c r="E185" s="298" t="s">
        <v>6862</v>
      </c>
      <c r="F185" s="59">
        <v>1</v>
      </c>
      <c r="G185" s="215">
        <v>1238</v>
      </c>
      <c r="H185" s="2969">
        <v>6110</v>
      </c>
      <c r="I185" s="44">
        <v>0</v>
      </c>
      <c r="J185" s="68">
        <v>3635012.19</v>
      </c>
      <c r="K185" s="242">
        <v>44197</v>
      </c>
      <c r="L185" s="16" t="s">
        <v>7967</v>
      </c>
      <c r="M185" s="101" t="s">
        <v>7984</v>
      </c>
      <c r="N185" s="7" t="s">
        <v>6109</v>
      </c>
    </row>
    <row r="186" spans="1:14" ht="18.75" customHeight="1">
      <c r="A186" s="63">
        <v>44</v>
      </c>
      <c r="B186" s="132" t="s">
        <v>7394</v>
      </c>
      <c r="C186" s="7" t="s">
        <v>2988</v>
      </c>
      <c r="D186" s="7" t="s">
        <v>2997</v>
      </c>
      <c r="E186" s="298" t="s">
        <v>6863</v>
      </c>
      <c r="F186" s="59">
        <v>1</v>
      </c>
      <c r="G186" s="215">
        <v>460</v>
      </c>
      <c r="H186" s="2969">
        <v>1660</v>
      </c>
      <c r="I186" s="44">
        <v>0</v>
      </c>
      <c r="J186" s="68">
        <v>1346456.54</v>
      </c>
      <c r="K186" s="242">
        <v>44197</v>
      </c>
      <c r="L186" s="16" t="s">
        <v>7967</v>
      </c>
      <c r="M186" s="101" t="s">
        <v>7984</v>
      </c>
      <c r="N186" s="7" t="s">
        <v>6109</v>
      </c>
    </row>
    <row r="187" spans="1:14" ht="18.75" customHeight="1">
      <c r="A187" s="63">
        <v>45</v>
      </c>
      <c r="B187" s="132" t="s">
        <v>7394</v>
      </c>
      <c r="C187" s="7" t="s">
        <v>2988</v>
      </c>
      <c r="D187" s="7" t="s">
        <v>2998</v>
      </c>
      <c r="E187" s="298" t="s">
        <v>5965</v>
      </c>
      <c r="F187" s="59">
        <v>1</v>
      </c>
      <c r="G187" s="215">
        <v>461</v>
      </c>
      <c r="H187" s="2969">
        <v>1660</v>
      </c>
      <c r="I187" s="44">
        <v>0</v>
      </c>
      <c r="J187" s="68">
        <v>1452382.74</v>
      </c>
      <c r="K187" s="242">
        <v>44197</v>
      </c>
      <c r="L187" s="16" t="s">
        <v>7967</v>
      </c>
      <c r="M187" s="101" t="s">
        <v>7984</v>
      </c>
      <c r="N187" s="7" t="s">
        <v>6150</v>
      </c>
    </row>
    <row r="188" spans="1:14" ht="18.75" customHeight="1">
      <c r="A188" s="63">
        <v>46</v>
      </c>
      <c r="B188" s="132" t="s">
        <v>7394</v>
      </c>
      <c r="C188" s="7" t="s">
        <v>2988</v>
      </c>
      <c r="D188" s="7" t="s">
        <v>2999</v>
      </c>
      <c r="E188" s="298" t="s">
        <v>5951</v>
      </c>
      <c r="F188" s="59">
        <v>1</v>
      </c>
      <c r="G188" s="215">
        <v>500</v>
      </c>
      <c r="H188" s="2969">
        <v>1180</v>
      </c>
      <c r="I188" s="44">
        <v>0</v>
      </c>
      <c r="J188" s="68">
        <v>1574946.16</v>
      </c>
      <c r="K188" s="242">
        <v>44197</v>
      </c>
      <c r="L188" s="16" t="s">
        <v>7967</v>
      </c>
      <c r="M188" s="101" t="s">
        <v>7984</v>
      </c>
      <c r="N188" s="7" t="s">
        <v>6151</v>
      </c>
    </row>
    <row r="189" spans="1:14" ht="18.75" customHeight="1">
      <c r="A189" s="63">
        <v>47</v>
      </c>
      <c r="B189" s="132" t="s">
        <v>7394</v>
      </c>
      <c r="C189" s="7" t="s">
        <v>2988</v>
      </c>
      <c r="D189" s="7" t="s">
        <v>3000</v>
      </c>
      <c r="E189" s="298" t="s">
        <v>5750</v>
      </c>
      <c r="F189" s="59">
        <v>1</v>
      </c>
      <c r="G189" s="215">
        <v>1600</v>
      </c>
      <c r="H189" s="2969">
        <v>4820</v>
      </c>
      <c r="I189" s="44">
        <v>0</v>
      </c>
      <c r="J189" s="68">
        <v>5073349.97</v>
      </c>
      <c r="K189" s="242">
        <v>44197</v>
      </c>
      <c r="L189" s="16" t="s">
        <v>7967</v>
      </c>
      <c r="M189" s="101" t="s">
        <v>7984</v>
      </c>
      <c r="N189" s="7" t="s">
        <v>6152</v>
      </c>
    </row>
    <row r="190" spans="1:14" ht="18.75" customHeight="1">
      <c r="A190" s="63">
        <v>48</v>
      </c>
      <c r="B190" s="132" t="s">
        <v>7394</v>
      </c>
      <c r="C190" s="7" t="s">
        <v>2988</v>
      </c>
      <c r="D190" s="7" t="s">
        <v>3001</v>
      </c>
      <c r="E190" s="298" t="s">
        <v>5966</v>
      </c>
      <c r="F190" s="59">
        <v>1</v>
      </c>
      <c r="G190" s="215">
        <v>600</v>
      </c>
      <c r="H190" s="2969">
        <v>3690</v>
      </c>
      <c r="I190" s="44">
        <v>0</v>
      </c>
      <c r="J190" s="68">
        <v>1889163</v>
      </c>
      <c r="K190" s="242">
        <v>44197</v>
      </c>
      <c r="L190" s="16" t="s">
        <v>7967</v>
      </c>
      <c r="M190" s="101" t="s">
        <v>7984</v>
      </c>
      <c r="N190" s="7" t="s">
        <v>6153</v>
      </c>
    </row>
    <row r="191" spans="1:14" ht="18.75" customHeight="1">
      <c r="A191" s="63">
        <v>49</v>
      </c>
      <c r="B191" s="132" t="s">
        <v>7394</v>
      </c>
      <c r="C191" s="7" t="s">
        <v>2988</v>
      </c>
      <c r="D191" s="7" t="s">
        <v>3002</v>
      </c>
      <c r="E191" s="298" t="s">
        <v>5746</v>
      </c>
      <c r="F191" s="59">
        <v>1</v>
      </c>
      <c r="G191" s="215">
        <v>755</v>
      </c>
      <c r="H191" s="2969">
        <v>2330</v>
      </c>
      <c r="I191" s="44">
        <v>0</v>
      </c>
      <c r="J191" s="68">
        <v>2723066.85</v>
      </c>
      <c r="K191" s="242">
        <v>44197</v>
      </c>
      <c r="L191" s="16" t="s">
        <v>7967</v>
      </c>
      <c r="M191" s="101" t="s">
        <v>7984</v>
      </c>
      <c r="N191" s="7" t="s">
        <v>6154</v>
      </c>
    </row>
    <row r="192" spans="1:14" ht="18.75" customHeight="1">
      <c r="A192" s="63">
        <v>50</v>
      </c>
      <c r="B192" s="132" t="s">
        <v>7394</v>
      </c>
      <c r="C192" s="7" t="s">
        <v>2988</v>
      </c>
      <c r="D192" s="7" t="s">
        <v>3003</v>
      </c>
      <c r="E192" s="298" t="s">
        <v>5963</v>
      </c>
      <c r="F192" s="59">
        <v>1</v>
      </c>
      <c r="G192" s="215">
        <v>700</v>
      </c>
      <c r="H192" s="2969">
        <v>2090</v>
      </c>
      <c r="I192" s="44">
        <v>0</v>
      </c>
      <c r="J192" s="68">
        <v>2207444.73</v>
      </c>
      <c r="K192" s="242">
        <v>44197</v>
      </c>
      <c r="L192" s="16" t="s">
        <v>7967</v>
      </c>
      <c r="M192" s="101" t="s">
        <v>7984</v>
      </c>
      <c r="N192" s="7" t="s">
        <v>6155</v>
      </c>
    </row>
    <row r="193" spans="1:14" ht="18.75" customHeight="1">
      <c r="A193" s="63">
        <v>51</v>
      </c>
      <c r="B193" s="132" t="s">
        <v>7394</v>
      </c>
      <c r="C193" s="7" t="s">
        <v>2988</v>
      </c>
      <c r="D193" s="7" t="s">
        <v>3004</v>
      </c>
      <c r="E193" s="298" t="s">
        <v>5749</v>
      </c>
      <c r="F193" s="59">
        <v>1</v>
      </c>
      <c r="G193" s="215">
        <v>1100</v>
      </c>
      <c r="H193" s="2969">
        <v>3510</v>
      </c>
      <c r="I193" s="44">
        <v>0</v>
      </c>
      <c r="J193" s="68">
        <v>3479725.2</v>
      </c>
      <c r="K193" s="242">
        <v>44197</v>
      </c>
      <c r="L193" s="16" t="s">
        <v>7967</v>
      </c>
      <c r="M193" s="101" t="s">
        <v>7984</v>
      </c>
      <c r="N193" s="7" t="s">
        <v>6156</v>
      </c>
    </row>
    <row r="194" spans="1:14" ht="18.75" customHeight="1">
      <c r="A194" s="63">
        <v>52</v>
      </c>
      <c r="B194" s="132" t="s">
        <v>7394</v>
      </c>
      <c r="C194" s="7" t="s">
        <v>2988</v>
      </c>
      <c r="D194" s="7" t="s">
        <v>3005</v>
      </c>
      <c r="E194" s="298" t="s">
        <v>5971</v>
      </c>
      <c r="F194" s="59">
        <v>1</v>
      </c>
      <c r="G194" s="215">
        <v>450</v>
      </c>
      <c r="H194" s="2969">
        <v>1390</v>
      </c>
      <c r="I194" s="44">
        <v>0</v>
      </c>
      <c r="J194" s="68">
        <v>1417811.35</v>
      </c>
      <c r="K194" s="242">
        <v>44197</v>
      </c>
      <c r="L194" s="16" t="s">
        <v>7967</v>
      </c>
      <c r="M194" s="101" t="s">
        <v>7984</v>
      </c>
      <c r="N194" s="7" t="s">
        <v>6157</v>
      </c>
    </row>
    <row r="195" spans="1:14" ht="18.75" customHeight="1">
      <c r="A195" s="63">
        <v>53</v>
      </c>
      <c r="B195" s="132" t="s">
        <v>7394</v>
      </c>
      <c r="C195" s="7" t="s">
        <v>2988</v>
      </c>
      <c r="D195" s="7" t="s">
        <v>5974</v>
      </c>
      <c r="E195" s="298" t="s">
        <v>5975</v>
      </c>
      <c r="F195" s="59">
        <v>1</v>
      </c>
      <c r="G195" s="215">
        <v>853</v>
      </c>
      <c r="H195" s="2969">
        <v>2310</v>
      </c>
      <c r="I195" s="44">
        <v>0</v>
      </c>
      <c r="J195" s="68">
        <v>2688486.78</v>
      </c>
      <c r="K195" s="242">
        <v>44197</v>
      </c>
      <c r="L195" s="16" t="s">
        <v>7967</v>
      </c>
      <c r="M195" s="101" t="s">
        <v>7984</v>
      </c>
      <c r="N195" s="7" t="s">
        <v>6158</v>
      </c>
    </row>
    <row r="196" spans="1:14" ht="18.75" customHeight="1">
      <c r="A196" s="63">
        <v>54</v>
      </c>
      <c r="B196" s="132" t="s">
        <v>7394</v>
      </c>
      <c r="C196" s="7" t="s">
        <v>2988</v>
      </c>
      <c r="D196" s="7" t="s">
        <v>3006</v>
      </c>
      <c r="E196" s="298" t="s">
        <v>5747</v>
      </c>
      <c r="F196" s="59">
        <v>1</v>
      </c>
      <c r="G196" s="215">
        <v>290</v>
      </c>
      <c r="H196" s="2969">
        <v>890</v>
      </c>
      <c r="I196" s="44">
        <v>0</v>
      </c>
      <c r="J196" s="68">
        <v>912693</v>
      </c>
      <c r="K196" s="242">
        <v>44197</v>
      </c>
      <c r="L196" s="16" t="s">
        <v>7967</v>
      </c>
      <c r="M196" s="101" t="s">
        <v>7984</v>
      </c>
      <c r="N196" s="7" t="s">
        <v>6159</v>
      </c>
    </row>
    <row r="197" spans="1:14" ht="18.75" customHeight="1">
      <c r="A197" s="63">
        <v>55</v>
      </c>
      <c r="B197" s="132" t="s">
        <v>7394</v>
      </c>
      <c r="C197" s="7" t="s">
        <v>2988</v>
      </c>
      <c r="D197" s="7" t="s">
        <v>3007</v>
      </c>
      <c r="E197" s="298" t="s">
        <v>8766</v>
      </c>
      <c r="F197" s="59">
        <v>1</v>
      </c>
      <c r="G197" s="215">
        <v>629</v>
      </c>
      <c r="H197" s="2969">
        <v>2200</v>
      </c>
      <c r="I197" s="44">
        <v>0</v>
      </c>
      <c r="J197" s="68">
        <v>1846868.07</v>
      </c>
      <c r="K197" s="242">
        <v>44197</v>
      </c>
      <c r="L197" s="16" t="s">
        <v>7967</v>
      </c>
      <c r="M197" s="101" t="s">
        <v>7984</v>
      </c>
      <c r="N197" s="7" t="s">
        <v>6109</v>
      </c>
    </row>
    <row r="198" spans="1:14" ht="18.75" customHeight="1">
      <c r="A198" s="63">
        <v>56</v>
      </c>
      <c r="B198" s="132" t="s">
        <v>7394</v>
      </c>
      <c r="C198" s="7" t="s">
        <v>2988</v>
      </c>
      <c r="D198" s="7" t="s">
        <v>3046</v>
      </c>
      <c r="E198" s="298" t="s">
        <v>7219</v>
      </c>
      <c r="F198" s="59">
        <v>1</v>
      </c>
      <c r="G198" s="215">
        <v>690</v>
      </c>
      <c r="H198" s="2969">
        <v>2490</v>
      </c>
      <c r="I198" s="44">
        <v>0</v>
      </c>
      <c r="J198" s="68">
        <v>2025976.1</v>
      </c>
      <c r="K198" s="242">
        <v>44197</v>
      </c>
      <c r="L198" s="16" t="s">
        <v>7967</v>
      </c>
      <c r="M198" s="101" t="s">
        <v>7984</v>
      </c>
      <c r="N198" s="7" t="s">
        <v>6109</v>
      </c>
    </row>
    <row r="199" spans="1:14" ht="18.75" customHeight="1">
      <c r="A199" s="63">
        <v>57</v>
      </c>
      <c r="B199" s="132" t="s">
        <v>7394</v>
      </c>
      <c r="C199" s="7" t="s">
        <v>2988</v>
      </c>
      <c r="D199" s="7" t="s">
        <v>3008</v>
      </c>
      <c r="E199" s="298" t="s">
        <v>5687</v>
      </c>
      <c r="F199" s="59">
        <v>1</v>
      </c>
      <c r="G199" s="215">
        <v>1435</v>
      </c>
      <c r="H199" s="2969">
        <v>4530</v>
      </c>
      <c r="I199" s="44">
        <v>0</v>
      </c>
      <c r="J199" s="68">
        <v>4552241.88</v>
      </c>
      <c r="K199" s="242">
        <v>44197</v>
      </c>
      <c r="L199" s="16" t="s">
        <v>7967</v>
      </c>
      <c r="M199" s="101" t="s">
        <v>7984</v>
      </c>
      <c r="N199" s="1974" t="s">
        <v>5686</v>
      </c>
    </row>
    <row r="200" spans="1:14" ht="18.75" customHeight="1">
      <c r="A200" s="63">
        <v>58</v>
      </c>
      <c r="B200" s="132" t="s">
        <v>7394</v>
      </c>
      <c r="C200" s="7" t="s">
        <v>2988</v>
      </c>
      <c r="D200" s="7" t="s">
        <v>3009</v>
      </c>
      <c r="E200" s="298" t="s">
        <v>5676</v>
      </c>
      <c r="F200" s="59">
        <v>1</v>
      </c>
      <c r="G200" s="215">
        <v>1300</v>
      </c>
      <c r="H200" s="2980">
        <v>4100</v>
      </c>
      <c r="I200" s="44">
        <v>0</v>
      </c>
      <c r="J200" s="68">
        <v>4117586.93</v>
      </c>
      <c r="K200" s="242">
        <v>44197</v>
      </c>
      <c r="L200" s="16" t="s">
        <v>7967</v>
      </c>
      <c r="M200" s="101" t="s">
        <v>7984</v>
      </c>
      <c r="N200" s="7" t="s">
        <v>5677</v>
      </c>
    </row>
    <row r="201" spans="1:14" ht="18.75" customHeight="1">
      <c r="A201" s="63">
        <v>59</v>
      </c>
      <c r="B201" s="132" t="s">
        <v>7394</v>
      </c>
      <c r="C201" s="7" t="s">
        <v>2988</v>
      </c>
      <c r="D201" s="7" t="s">
        <v>3010</v>
      </c>
      <c r="E201" s="298" t="s">
        <v>8769</v>
      </c>
      <c r="F201" s="59">
        <v>1</v>
      </c>
      <c r="G201" s="215">
        <v>709</v>
      </c>
      <c r="H201" s="2969">
        <v>1890</v>
      </c>
      <c r="I201" s="44">
        <v>0</v>
      </c>
      <c r="J201" s="68">
        <v>2081763.85</v>
      </c>
      <c r="K201" s="242">
        <v>44197</v>
      </c>
      <c r="L201" s="16" t="s">
        <v>7967</v>
      </c>
      <c r="M201" s="101" t="s">
        <v>7984</v>
      </c>
      <c r="N201" s="7" t="s">
        <v>6109</v>
      </c>
    </row>
    <row r="202" spans="1:14" ht="18.75" customHeight="1">
      <c r="A202" s="63">
        <v>60</v>
      </c>
      <c r="B202" s="132" t="s">
        <v>7394</v>
      </c>
      <c r="C202" s="7" t="s">
        <v>2988</v>
      </c>
      <c r="D202" s="7" t="s">
        <v>3011</v>
      </c>
      <c r="E202" s="298" t="s">
        <v>5672</v>
      </c>
      <c r="F202" s="59">
        <v>1</v>
      </c>
      <c r="G202" s="215">
        <v>1775</v>
      </c>
      <c r="H202" s="2969">
        <v>5460</v>
      </c>
      <c r="I202" s="44">
        <v>0</v>
      </c>
      <c r="J202" s="68">
        <v>5625950.3399999999</v>
      </c>
      <c r="K202" s="242">
        <v>44197</v>
      </c>
      <c r="L202" s="16" t="s">
        <v>7967</v>
      </c>
      <c r="M202" s="101" t="s">
        <v>7984</v>
      </c>
      <c r="N202" s="7" t="s">
        <v>5673</v>
      </c>
    </row>
    <row r="203" spans="1:14" ht="18.75" customHeight="1">
      <c r="A203" s="63">
        <v>61</v>
      </c>
      <c r="B203" s="132" t="s">
        <v>7394</v>
      </c>
      <c r="C203" s="7" t="s">
        <v>2988</v>
      </c>
      <c r="D203" s="7" t="s">
        <v>3012</v>
      </c>
      <c r="E203" s="298" t="s">
        <v>5703</v>
      </c>
      <c r="F203" s="59">
        <v>1</v>
      </c>
      <c r="G203" s="215">
        <v>609</v>
      </c>
      <c r="H203" s="2969">
        <v>1850</v>
      </c>
      <c r="I203" s="44">
        <v>0</v>
      </c>
      <c r="J203" s="68">
        <v>1917439.55</v>
      </c>
      <c r="K203" s="242">
        <v>44197</v>
      </c>
      <c r="L203" s="16" t="s">
        <v>7967</v>
      </c>
      <c r="M203" s="101" t="s">
        <v>7984</v>
      </c>
      <c r="N203" s="1974" t="s">
        <v>5704</v>
      </c>
    </row>
    <row r="204" spans="1:14" ht="18.75" customHeight="1">
      <c r="A204" s="63">
        <v>62</v>
      </c>
      <c r="B204" s="132" t="s">
        <v>7394</v>
      </c>
      <c r="C204" s="7" t="s">
        <v>2988</v>
      </c>
      <c r="D204" s="7" t="s">
        <v>3013</v>
      </c>
      <c r="E204" s="298" t="s">
        <v>8768</v>
      </c>
      <c r="F204" s="59">
        <v>1</v>
      </c>
      <c r="G204" s="215">
        <v>550</v>
      </c>
      <c r="H204" s="2969">
        <v>2050</v>
      </c>
      <c r="I204" s="44">
        <v>0</v>
      </c>
      <c r="J204" s="68">
        <v>1609893.68</v>
      </c>
      <c r="K204" s="242">
        <v>44197</v>
      </c>
      <c r="L204" s="16" t="s">
        <v>7967</v>
      </c>
      <c r="M204" s="101" t="s">
        <v>7984</v>
      </c>
      <c r="N204" s="7" t="s">
        <v>6109</v>
      </c>
    </row>
    <row r="205" spans="1:14" ht="18.75" customHeight="1">
      <c r="A205" s="63">
        <v>63</v>
      </c>
      <c r="B205" s="132" t="s">
        <v>7394</v>
      </c>
      <c r="C205" s="7" t="s">
        <v>2988</v>
      </c>
      <c r="D205" s="7" t="s">
        <v>3014</v>
      </c>
      <c r="E205" s="298" t="s">
        <v>5674</v>
      </c>
      <c r="F205" s="59">
        <v>1</v>
      </c>
      <c r="G205" s="361">
        <v>620</v>
      </c>
      <c r="H205" s="2969">
        <v>1970</v>
      </c>
      <c r="I205" s="44">
        <v>0</v>
      </c>
      <c r="J205" s="68">
        <v>1951999.18</v>
      </c>
      <c r="K205" s="242">
        <v>44197</v>
      </c>
      <c r="L205" s="16" t="s">
        <v>7967</v>
      </c>
      <c r="M205" s="101" t="s">
        <v>7984</v>
      </c>
      <c r="N205" s="7" t="s">
        <v>5675</v>
      </c>
    </row>
    <row r="206" spans="1:14" ht="18.75" customHeight="1">
      <c r="A206" s="63">
        <v>64</v>
      </c>
      <c r="B206" s="132" t="s">
        <v>7394</v>
      </c>
      <c r="C206" s="7" t="s">
        <v>2988</v>
      </c>
      <c r="D206" s="7" t="s">
        <v>3015</v>
      </c>
      <c r="E206" s="298" t="s">
        <v>6252</v>
      </c>
      <c r="F206" s="59">
        <v>1</v>
      </c>
      <c r="G206" s="215">
        <v>400</v>
      </c>
      <c r="H206" s="2969">
        <v>1120</v>
      </c>
      <c r="I206" s="44">
        <v>0</v>
      </c>
      <c r="J206" s="68">
        <v>1258148.74</v>
      </c>
      <c r="K206" s="242">
        <v>44197</v>
      </c>
      <c r="L206" s="16" t="s">
        <v>7967</v>
      </c>
      <c r="M206" s="101" t="s">
        <v>7984</v>
      </c>
      <c r="N206" s="1974" t="s">
        <v>5700</v>
      </c>
    </row>
    <row r="207" spans="1:14" ht="18.75" customHeight="1">
      <c r="A207" s="63">
        <v>65</v>
      </c>
      <c r="B207" s="132" t="s">
        <v>7394</v>
      </c>
      <c r="C207" s="7" t="s">
        <v>2988</v>
      </c>
      <c r="D207" s="7" t="s">
        <v>3016</v>
      </c>
      <c r="E207" s="298" t="s">
        <v>5701</v>
      </c>
      <c r="F207" s="59">
        <v>1</v>
      </c>
      <c r="G207" s="215">
        <v>300</v>
      </c>
      <c r="H207" s="2969">
        <v>790</v>
      </c>
      <c r="I207" s="44">
        <v>0</v>
      </c>
      <c r="J207" s="68">
        <v>944102.51</v>
      </c>
      <c r="K207" s="242">
        <v>44197</v>
      </c>
      <c r="L207" s="16" t="s">
        <v>7967</v>
      </c>
      <c r="M207" s="101" t="s">
        <v>7984</v>
      </c>
      <c r="N207" s="1974" t="s">
        <v>5702</v>
      </c>
    </row>
    <row r="208" spans="1:14" ht="18.75" customHeight="1">
      <c r="A208" s="63">
        <v>66</v>
      </c>
      <c r="B208" s="132" t="s">
        <v>7394</v>
      </c>
      <c r="C208" s="7" t="s">
        <v>2988</v>
      </c>
      <c r="D208" s="7" t="s">
        <v>3017</v>
      </c>
      <c r="E208" s="298" t="s">
        <v>5693</v>
      </c>
      <c r="F208" s="59">
        <v>1</v>
      </c>
      <c r="G208" s="215">
        <v>800</v>
      </c>
      <c r="H208" s="2969">
        <v>2540</v>
      </c>
      <c r="I208" s="44">
        <v>0</v>
      </c>
      <c r="J208" s="68">
        <v>2521865.5299999998</v>
      </c>
      <c r="K208" s="242">
        <v>44197</v>
      </c>
      <c r="L208" s="16" t="s">
        <v>7967</v>
      </c>
      <c r="M208" s="101" t="s">
        <v>7984</v>
      </c>
      <c r="N208" s="1974" t="s">
        <v>5694</v>
      </c>
    </row>
    <row r="209" spans="1:14" ht="18.75" customHeight="1">
      <c r="A209" s="63">
        <v>67</v>
      </c>
      <c r="B209" s="132" t="s">
        <v>7394</v>
      </c>
      <c r="C209" s="7" t="s">
        <v>2988</v>
      </c>
      <c r="D209" s="7" t="s">
        <v>3018</v>
      </c>
      <c r="E209" s="298" t="s">
        <v>5682</v>
      </c>
      <c r="F209" s="59">
        <v>1</v>
      </c>
      <c r="G209" s="215">
        <v>500</v>
      </c>
      <c r="H209" s="2969">
        <v>1520</v>
      </c>
      <c r="I209" s="44">
        <v>0</v>
      </c>
      <c r="J209" s="68">
        <v>1574946.16</v>
      </c>
      <c r="K209" s="242">
        <v>44197</v>
      </c>
      <c r="L209" s="16" t="s">
        <v>7967</v>
      </c>
      <c r="M209" s="101" t="s">
        <v>7984</v>
      </c>
      <c r="N209" s="7" t="s">
        <v>5683</v>
      </c>
    </row>
    <row r="210" spans="1:14" ht="18.75" customHeight="1">
      <c r="A210" s="63">
        <v>68</v>
      </c>
      <c r="B210" s="132" t="s">
        <v>7394</v>
      </c>
      <c r="C210" s="7" t="s">
        <v>2988</v>
      </c>
      <c r="D210" s="7" t="s">
        <v>3019</v>
      </c>
      <c r="E210" s="298" t="s">
        <v>5689</v>
      </c>
      <c r="F210" s="59">
        <v>1</v>
      </c>
      <c r="G210" s="215">
        <v>900</v>
      </c>
      <c r="H210" s="2969">
        <v>2720</v>
      </c>
      <c r="I210" s="44">
        <v>0</v>
      </c>
      <c r="J210" s="68">
        <v>2836234.13</v>
      </c>
      <c r="K210" s="242">
        <v>44197</v>
      </c>
      <c r="L210" s="16" t="s">
        <v>7967</v>
      </c>
      <c r="M210" s="101" t="s">
        <v>7984</v>
      </c>
      <c r="N210" s="1974" t="s">
        <v>5690</v>
      </c>
    </row>
    <row r="211" spans="1:14" ht="18.75" customHeight="1">
      <c r="A211" s="63">
        <v>69</v>
      </c>
      <c r="B211" s="132" t="s">
        <v>7394</v>
      </c>
      <c r="C211" s="7" t="s">
        <v>2988</v>
      </c>
      <c r="D211" s="7" t="s">
        <v>3020</v>
      </c>
      <c r="E211" s="298" t="s">
        <v>5680</v>
      </c>
      <c r="F211" s="59">
        <v>1</v>
      </c>
      <c r="G211" s="215">
        <v>700</v>
      </c>
      <c r="H211" s="2969">
        <v>2050</v>
      </c>
      <c r="I211" s="44">
        <v>0</v>
      </c>
      <c r="J211" s="68">
        <v>2207444.73</v>
      </c>
      <c r="K211" s="242">
        <v>44197</v>
      </c>
      <c r="L211" s="16" t="s">
        <v>7967</v>
      </c>
      <c r="M211" s="101" t="s">
        <v>7984</v>
      </c>
      <c r="N211" s="7" t="s">
        <v>5681</v>
      </c>
    </row>
    <row r="212" spans="1:14" ht="18.75" customHeight="1">
      <c r="A212" s="63">
        <v>70</v>
      </c>
      <c r="B212" s="132" t="s">
        <v>7394</v>
      </c>
      <c r="C212" s="7" t="s">
        <v>2988</v>
      </c>
      <c r="D212" s="7" t="s">
        <v>3021</v>
      </c>
      <c r="E212" s="298" t="s">
        <v>5684</v>
      </c>
      <c r="F212" s="59">
        <v>1</v>
      </c>
      <c r="G212" s="215">
        <v>891</v>
      </c>
      <c r="H212" s="2969">
        <v>2680</v>
      </c>
      <c r="I212" s="44">
        <v>0</v>
      </c>
      <c r="J212" s="68">
        <v>2807942.85</v>
      </c>
      <c r="K212" s="242">
        <v>44197</v>
      </c>
      <c r="L212" s="16" t="s">
        <v>7967</v>
      </c>
      <c r="M212" s="101" t="s">
        <v>7984</v>
      </c>
      <c r="N212" s="7" t="s">
        <v>5685</v>
      </c>
    </row>
    <row r="213" spans="1:14" ht="18.75" customHeight="1">
      <c r="A213" s="63">
        <v>71</v>
      </c>
      <c r="B213" s="132" t="s">
        <v>7394</v>
      </c>
      <c r="C213" s="7" t="s">
        <v>2988</v>
      </c>
      <c r="D213" s="7" t="s">
        <v>3022</v>
      </c>
      <c r="E213" s="298" t="s">
        <v>5691</v>
      </c>
      <c r="F213" s="59">
        <v>1</v>
      </c>
      <c r="G213" s="215">
        <v>281</v>
      </c>
      <c r="H213" s="2969">
        <v>890</v>
      </c>
      <c r="I213" s="44">
        <v>0</v>
      </c>
      <c r="J213" s="68">
        <v>884423.53</v>
      </c>
      <c r="K213" s="242">
        <v>44197</v>
      </c>
      <c r="L213" s="16" t="s">
        <v>7967</v>
      </c>
      <c r="M213" s="101" t="s">
        <v>7984</v>
      </c>
      <c r="N213" s="1974" t="s">
        <v>5692</v>
      </c>
    </row>
    <row r="214" spans="1:14" ht="18.75" customHeight="1">
      <c r="A214" s="63">
        <v>72</v>
      </c>
      <c r="B214" s="132" t="s">
        <v>7394</v>
      </c>
      <c r="C214" s="7" t="s">
        <v>2988</v>
      </c>
      <c r="D214" s="7" t="s">
        <v>3023</v>
      </c>
      <c r="E214" s="298" t="s">
        <v>6238</v>
      </c>
      <c r="F214" s="59">
        <v>1</v>
      </c>
      <c r="G214" s="215">
        <v>974</v>
      </c>
      <c r="H214" s="2969">
        <v>3690</v>
      </c>
      <c r="I214" s="44">
        <v>0</v>
      </c>
      <c r="J214" s="68">
        <v>2859856.12</v>
      </c>
      <c r="K214" s="242">
        <v>44197</v>
      </c>
      <c r="L214" s="16" t="s">
        <v>7967</v>
      </c>
      <c r="M214" s="101" t="s">
        <v>7984</v>
      </c>
      <c r="N214" s="7" t="s">
        <v>6239</v>
      </c>
    </row>
    <row r="215" spans="1:14" ht="18.75" customHeight="1">
      <c r="A215" s="63">
        <v>73</v>
      </c>
      <c r="B215" s="132" t="s">
        <v>7394</v>
      </c>
      <c r="C215" s="7" t="s">
        <v>2988</v>
      </c>
      <c r="D215" s="7" t="s">
        <v>3024</v>
      </c>
      <c r="E215" s="298" t="s">
        <v>5697</v>
      </c>
      <c r="F215" s="59">
        <v>1</v>
      </c>
      <c r="G215" s="215">
        <v>910</v>
      </c>
      <c r="H215" s="2969">
        <v>2800</v>
      </c>
      <c r="I215" s="44">
        <v>0</v>
      </c>
      <c r="J215" s="68">
        <v>2867668.47</v>
      </c>
      <c r="K215" s="242">
        <v>44197</v>
      </c>
      <c r="L215" s="16" t="s">
        <v>7967</v>
      </c>
      <c r="M215" s="101" t="s">
        <v>7984</v>
      </c>
      <c r="N215" s="219" t="s">
        <v>5699</v>
      </c>
    </row>
    <row r="216" spans="1:14" ht="18.75" customHeight="1">
      <c r="A216" s="63">
        <v>74</v>
      </c>
      <c r="B216" s="132" t="s">
        <v>7394</v>
      </c>
      <c r="C216" s="7" t="s">
        <v>2988</v>
      </c>
      <c r="D216" s="7" t="s">
        <v>3025</v>
      </c>
      <c r="E216" s="298" t="s">
        <v>5688</v>
      </c>
      <c r="F216" s="59">
        <v>1</v>
      </c>
      <c r="G216" s="215">
        <v>185</v>
      </c>
      <c r="H216" s="2969">
        <v>570</v>
      </c>
      <c r="I216" s="44">
        <v>0</v>
      </c>
      <c r="J216" s="68">
        <v>581510.89</v>
      </c>
      <c r="K216" s="242">
        <v>44197</v>
      </c>
      <c r="L216" s="16" t="s">
        <v>7967</v>
      </c>
      <c r="M216" s="101" t="s">
        <v>7984</v>
      </c>
      <c r="N216" s="219" t="s">
        <v>5698</v>
      </c>
    </row>
    <row r="217" spans="1:14" ht="18.75" customHeight="1">
      <c r="A217" s="63">
        <v>75</v>
      </c>
      <c r="B217" s="132" t="s">
        <v>7394</v>
      </c>
      <c r="C217" s="7" t="s">
        <v>2988</v>
      </c>
      <c r="D217" s="7" t="s">
        <v>6253</v>
      </c>
      <c r="E217" s="298" t="s">
        <v>5970</v>
      </c>
      <c r="F217" s="59">
        <v>1</v>
      </c>
      <c r="G217" s="215">
        <v>800</v>
      </c>
      <c r="H217" s="2969">
        <v>2560</v>
      </c>
      <c r="I217" s="44">
        <v>0</v>
      </c>
      <c r="J217" s="68">
        <v>2521865.5299999998</v>
      </c>
      <c r="K217" s="242">
        <v>44197</v>
      </c>
      <c r="L217" s="16" t="s">
        <v>7967</v>
      </c>
      <c r="M217" s="101" t="s">
        <v>7984</v>
      </c>
      <c r="N217" s="7" t="s">
        <v>6160</v>
      </c>
    </row>
    <row r="218" spans="1:14" ht="18.75" customHeight="1">
      <c r="A218" s="63">
        <v>76</v>
      </c>
      <c r="B218" s="132" t="s">
        <v>7394</v>
      </c>
      <c r="C218" s="7" t="s">
        <v>2988</v>
      </c>
      <c r="D218" s="7" t="s">
        <v>3039</v>
      </c>
      <c r="E218" s="298" t="s">
        <v>6244</v>
      </c>
      <c r="F218" s="59">
        <v>1</v>
      </c>
      <c r="G218" s="215">
        <v>812</v>
      </c>
      <c r="H218" s="2969">
        <v>3080</v>
      </c>
      <c r="I218" s="44">
        <v>0</v>
      </c>
      <c r="J218" s="68">
        <v>2384192.16</v>
      </c>
      <c r="K218" s="242">
        <v>44197</v>
      </c>
      <c r="L218" s="16" t="s">
        <v>7967</v>
      </c>
      <c r="M218" s="101" t="s">
        <v>7984</v>
      </c>
      <c r="N218" s="7" t="s">
        <v>6245</v>
      </c>
    </row>
    <row r="219" spans="1:14" ht="18.75" customHeight="1">
      <c r="A219" s="63">
        <v>77</v>
      </c>
      <c r="B219" s="132" t="s">
        <v>7394</v>
      </c>
      <c r="C219" s="7" t="s">
        <v>2988</v>
      </c>
      <c r="D219" s="7" t="s">
        <v>3026</v>
      </c>
      <c r="E219" s="298" t="s">
        <v>5678</v>
      </c>
      <c r="F219" s="59">
        <v>1</v>
      </c>
      <c r="G219" s="215">
        <v>835</v>
      </c>
      <c r="H219" s="2969">
        <v>2570</v>
      </c>
      <c r="I219" s="44">
        <v>0</v>
      </c>
      <c r="J219" s="68">
        <v>2631899.98</v>
      </c>
      <c r="K219" s="242">
        <v>44197</v>
      </c>
      <c r="L219" s="16" t="s">
        <v>7967</v>
      </c>
      <c r="M219" s="101" t="s">
        <v>7984</v>
      </c>
      <c r="N219" s="7" t="s">
        <v>5679</v>
      </c>
    </row>
    <row r="220" spans="1:14" ht="18.75" customHeight="1">
      <c r="A220" s="63">
        <v>78</v>
      </c>
      <c r="B220" s="132" t="s">
        <v>7394</v>
      </c>
      <c r="C220" s="7" t="s">
        <v>2988</v>
      </c>
      <c r="D220" s="7" t="s">
        <v>3027</v>
      </c>
      <c r="E220" s="298" t="s">
        <v>5695</v>
      </c>
      <c r="F220" s="59">
        <v>1</v>
      </c>
      <c r="G220" s="215">
        <v>280</v>
      </c>
      <c r="H220" s="2969">
        <v>860</v>
      </c>
      <c r="I220" s="44">
        <v>0</v>
      </c>
      <c r="J220" s="68">
        <v>881282.42</v>
      </c>
      <c r="K220" s="242">
        <v>44197</v>
      </c>
      <c r="L220" s="16" t="s">
        <v>7967</v>
      </c>
      <c r="M220" s="101" t="s">
        <v>7984</v>
      </c>
      <c r="N220" s="219" t="s">
        <v>5696</v>
      </c>
    </row>
    <row r="221" spans="1:14" ht="18.75" customHeight="1">
      <c r="A221" s="63">
        <v>79</v>
      </c>
      <c r="B221" s="132" t="s">
        <v>7394</v>
      </c>
      <c r="C221" s="7" t="s">
        <v>2988</v>
      </c>
      <c r="D221" s="7" t="s">
        <v>3028</v>
      </c>
      <c r="E221" s="298" t="s">
        <v>5715</v>
      </c>
      <c r="F221" s="59">
        <v>1</v>
      </c>
      <c r="G221" s="215">
        <v>1450</v>
      </c>
      <c r="H221" s="2969">
        <v>8930</v>
      </c>
      <c r="I221" s="44">
        <v>0</v>
      </c>
      <c r="J221" s="68">
        <v>4599619.2699999996</v>
      </c>
      <c r="K221" s="242">
        <v>44197</v>
      </c>
      <c r="L221" s="16" t="s">
        <v>7967</v>
      </c>
      <c r="M221" s="101" t="s">
        <v>7984</v>
      </c>
      <c r="N221" s="219" t="s">
        <v>5716</v>
      </c>
    </row>
    <row r="222" spans="1:14" ht="18.75" customHeight="1">
      <c r="A222" s="63">
        <v>80</v>
      </c>
      <c r="B222" s="132" t="s">
        <v>7394</v>
      </c>
      <c r="C222" s="7" t="s">
        <v>2988</v>
      </c>
      <c r="D222" s="7" t="s">
        <v>3029</v>
      </c>
      <c r="E222" s="298" t="s">
        <v>5711</v>
      </c>
      <c r="F222" s="59">
        <v>1</v>
      </c>
      <c r="G222" s="215">
        <v>350</v>
      </c>
      <c r="H222" s="2969">
        <v>3230</v>
      </c>
      <c r="I222" s="44">
        <v>0</v>
      </c>
      <c r="J222" s="68">
        <v>1101135.74</v>
      </c>
      <c r="K222" s="242">
        <v>44197</v>
      </c>
      <c r="L222" s="16" t="s">
        <v>7967</v>
      </c>
      <c r="M222" s="101" t="s">
        <v>7984</v>
      </c>
      <c r="N222" s="219" t="s">
        <v>5712</v>
      </c>
    </row>
    <row r="223" spans="1:14" ht="18.75" customHeight="1">
      <c r="A223" s="63">
        <v>81</v>
      </c>
      <c r="B223" s="132" t="s">
        <v>7394</v>
      </c>
      <c r="C223" s="7" t="s">
        <v>2988</v>
      </c>
      <c r="D223" s="7" t="s">
        <v>3030</v>
      </c>
      <c r="E223" s="298" t="s">
        <v>5713</v>
      </c>
      <c r="F223" s="59">
        <v>1</v>
      </c>
      <c r="G223" s="215">
        <v>800</v>
      </c>
      <c r="H223" s="2969">
        <v>4930</v>
      </c>
      <c r="I223" s="44">
        <v>0</v>
      </c>
      <c r="J223" s="68">
        <v>2521865.5299999998</v>
      </c>
      <c r="K223" s="242">
        <v>44197</v>
      </c>
      <c r="L223" s="16" t="s">
        <v>7967</v>
      </c>
      <c r="M223" s="101" t="s">
        <v>7984</v>
      </c>
      <c r="N223" s="219" t="s">
        <v>5714</v>
      </c>
    </row>
    <row r="224" spans="1:14" ht="18.75" customHeight="1">
      <c r="A224" s="63">
        <v>82</v>
      </c>
      <c r="B224" s="132" t="s">
        <v>7394</v>
      </c>
      <c r="C224" s="7" t="s">
        <v>2988</v>
      </c>
      <c r="D224" s="7" t="s">
        <v>3031</v>
      </c>
      <c r="E224" s="298" t="s">
        <v>5707</v>
      </c>
      <c r="F224" s="59">
        <v>1</v>
      </c>
      <c r="G224" s="215">
        <v>950</v>
      </c>
      <c r="H224" s="2969">
        <v>5850</v>
      </c>
      <c r="I224" s="44">
        <v>0</v>
      </c>
      <c r="J224" s="68">
        <v>3006838.59</v>
      </c>
      <c r="K224" s="242">
        <v>44197</v>
      </c>
      <c r="L224" s="16" t="s">
        <v>7967</v>
      </c>
      <c r="M224" s="101" t="s">
        <v>7984</v>
      </c>
      <c r="N224" s="219" t="s">
        <v>5708</v>
      </c>
    </row>
    <row r="225" spans="1:14" ht="18.75" customHeight="1">
      <c r="A225" s="63">
        <v>83</v>
      </c>
      <c r="B225" s="132" t="s">
        <v>7394</v>
      </c>
      <c r="C225" s="7" t="s">
        <v>2988</v>
      </c>
      <c r="D225" s="7" t="s">
        <v>14787</v>
      </c>
      <c r="E225" s="298" t="s">
        <v>5705</v>
      </c>
      <c r="F225" s="59">
        <v>1</v>
      </c>
      <c r="G225" s="215">
        <v>900</v>
      </c>
      <c r="H225" s="2969">
        <v>5910</v>
      </c>
      <c r="I225" s="44">
        <v>0</v>
      </c>
      <c r="J225" s="68">
        <v>2836234.13</v>
      </c>
      <c r="K225" s="242">
        <v>44197</v>
      </c>
      <c r="L225" s="16" t="s">
        <v>7967</v>
      </c>
      <c r="M225" s="101" t="s">
        <v>7984</v>
      </c>
      <c r="N225" s="219" t="s">
        <v>5706</v>
      </c>
    </row>
    <row r="226" spans="1:14" ht="18.75" customHeight="1">
      <c r="A226" s="63">
        <v>84</v>
      </c>
      <c r="B226" s="132" t="s">
        <v>7394</v>
      </c>
      <c r="C226" s="7" t="s">
        <v>2988</v>
      </c>
      <c r="D226" s="7" t="s">
        <v>3033</v>
      </c>
      <c r="E226" s="298" t="s">
        <v>5717</v>
      </c>
      <c r="F226" s="59">
        <v>1</v>
      </c>
      <c r="G226" s="215">
        <v>900</v>
      </c>
      <c r="H226" s="2969">
        <v>5910</v>
      </c>
      <c r="I226" s="44">
        <v>0</v>
      </c>
      <c r="J226" s="68">
        <v>2836234.13</v>
      </c>
      <c r="K226" s="242">
        <v>44197</v>
      </c>
      <c r="L226" s="16" t="s">
        <v>7967</v>
      </c>
      <c r="M226" s="101" t="s">
        <v>7984</v>
      </c>
      <c r="N226" s="219" t="s">
        <v>5718</v>
      </c>
    </row>
    <row r="227" spans="1:14" ht="18.75" customHeight="1">
      <c r="A227" s="63">
        <v>85</v>
      </c>
      <c r="B227" s="132" t="s">
        <v>7394</v>
      </c>
      <c r="C227" s="7" t="s">
        <v>2988</v>
      </c>
      <c r="D227" s="7" t="s">
        <v>3034</v>
      </c>
      <c r="E227" s="298" t="s">
        <v>5719</v>
      </c>
      <c r="F227" s="59">
        <v>1</v>
      </c>
      <c r="G227" s="215">
        <v>350</v>
      </c>
      <c r="H227" s="2969">
        <v>3230</v>
      </c>
      <c r="I227" s="44">
        <v>0</v>
      </c>
      <c r="J227" s="68">
        <v>1101135.74</v>
      </c>
      <c r="K227" s="242">
        <v>44197</v>
      </c>
      <c r="L227" s="16" t="s">
        <v>7967</v>
      </c>
      <c r="M227" s="101" t="s">
        <v>7984</v>
      </c>
      <c r="N227" s="219" t="s">
        <v>5720</v>
      </c>
    </row>
    <row r="228" spans="1:14" ht="18.75" customHeight="1">
      <c r="A228" s="63">
        <v>86</v>
      </c>
      <c r="B228" s="132" t="s">
        <v>7394</v>
      </c>
      <c r="C228" s="7" t="s">
        <v>2988</v>
      </c>
      <c r="D228" s="7" t="s">
        <v>3035</v>
      </c>
      <c r="E228" s="298" t="s">
        <v>5709</v>
      </c>
      <c r="F228" s="59">
        <v>1</v>
      </c>
      <c r="G228" s="215">
        <v>300</v>
      </c>
      <c r="H228" s="2969">
        <v>1850</v>
      </c>
      <c r="I228" s="44">
        <v>0</v>
      </c>
      <c r="J228" s="68">
        <v>944102.51</v>
      </c>
      <c r="K228" s="242">
        <v>44197</v>
      </c>
      <c r="L228" s="16" t="s">
        <v>7967</v>
      </c>
      <c r="M228" s="101" t="s">
        <v>7984</v>
      </c>
      <c r="N228" s="219" t="s">
        <v>5710</v>
      </c>
    </row>
    <row r="229" spans="1:14" ht="18.75" customHeight="1">
      <c r="A229" s="63">
        <v>87</v>
      </c>
      <c r="B229" s="132" t="s">
        <v>7394</v>
      </c>
      <c r="C229" s="7" t="s">
        <v>2988</v>
      </c>
      <c r="D229" s="7" t="s">
        <v>3036</v>
      </c>
      <c r="E229" s="298" t="s">
        <v>6035</v>
      </c>
      <c r="F229" s="59">
        <v>1</v>
      </c>
      <c r="G229" s="215">
        <v>610</v>
      </c>
      <c r="H229" s="2969">
        <v>1880</v>
      </c>
      <c r="I229" s="44">
        <v>0</v>
      </c>
      <c r="J229" s="68">
        <v>1920581.36</v>
      </c>
      <c r="K229" s="242">
        <v>44197</v>
      </c>
      <c r="L229" s="16" t="s">
        <v>7967</v>
      </c>
      <c r="M229" s="101" t="s">
        <v>7984</v>
      </c>
      <c r="N229" s="7" t="s">
        <v>6161</v>
      </c>
    </row>
    <row r="230" spans="1:14" ht="18.75" customHeight="1">
      <c r="A230" s="63">
        <v>88</v>
      </c>
      <c r="B230" s="132" t="s">
        <v>7394</v>
      </c>
      <c r="C230" s="7" t="s">
        <v>2988</v>
      </c>
      <c r="D230" s="7" t="s">
        <v>3037</v>
      </c>
      <c r="E230" s="298" t="s">
        <v>6036</v>
      </c>
      <c r="F230" s="59">
        <v>1</v>
      </c>
      <c r="G230" s="215">
        <v>879</v>
      </c>
      <c r="H230" s="2969">
        <v>4340</v>
      </c>
      <c r="I230" s="44">
        <v>0</v>
      </c>
      <c r="J230" s="68">
        <v>2770220.59</v>
      </c>
      <c r="K230" s="242">
        <v>44197</v>
      </c>
      <c r="L230" s="16" t="s">
        <v>7967</v>
      </c>
      <c r="M230" s="101" t="s">
        <v>7984</v>
      </c>
      <c r="N230" s="7" t="s">
        <v>6162</v>
      </c>
    </row>
    <row r="231" spans="1:14" ht="18.75" customHeight="1">
      <c r="A231" s="63">
        <v>89</v>
      </c>
      <c r="B231" s="132" t="s">
        <v>7394</v>
      </c>
      <c r="C231" s="7" t="s">
        <v>2988</v>
      </c>
      <c r="D231" s="7" t="s">
        <v>3038</v>
      </c>
      <c r="E231" s="298" t="s">
        <v>6037</v>
      </c>
      <c r="F231" s="59">
        <v>1</v>
      </c>
      <c r="G231" s="215">
        <v>660</v>
      </c>
      <c r="H231" s="2969">
        <v>2030</v>
      </c>
      <c r="I231" s="44">
        <v>0</v>
      </c>
      <c r="J231" s="68">
        <v>2081659.29</v>
      </c>
      <c r="K231" s="242">
        <v>44197</v>
      </c>
      <c r="L231" s="16" t="s">
        <v>7967</v>
      </c>
      <c r="M231" s="101" t="s">
        <v>7984</v>
      </c>
      <c r="N231" s="7" t="s">
        <v>6163</v>
      </c>
    </row>
    <row r="232" spans="1:14" ht="18.75" customHeight="1">
      <c r="A232" s="63">
        <v>90</v>
      </c>
      <c r="B232" s="132" t="s">
        <v>7394</v>
      </c>
      <c r="C232" s="7" t="s">
        <v>2988</v>
      </c>
      <c r="D232" s="7" t="s">
        <v>3040</v>
      </c>
      <c r="E232" s="298" t="s">
        <v>6236</v>
      </c>
      <c r="F232" s="59">
        <v>1</v>
      </c>
      <c r="G232" s="215">
        <v>631</v>
      </c>
      <c r="H232" s="2969">
        <v>2460</v>
      </c>
      <c r="I232" s="44">
        <v>0</v>
      </c>
      <c r="J232" s="68">
        <v>1852740.46</v>
      </c>
      <c r="K232" s="242">
        <v>44197</v>
      </c>
      <c r="L232" s="16" t="s">
        <v>7967</v>
      </c>
      <c r="M232" s="101" t="s">
        <v>7984</v>
      </c>
      <c r="N232" s="7" t="s">
        <v>6237</v>
      </c>
    </row>
    <row r="233" spans="1:14" ht="18.75" customHeight="1">
      <c r="A233" s="63">
        <v>91</v>
      </c>
      <c r="B233" s="132" t="s">
        <v>7394</v>
      </c>
      <c r="C233" s="7" t="s">
        <v>2988</v>
      </c>
      <c r="D233" s="7" t="s">
        <v>3041</v>
      </c>
      <c r="E233" s="298" t="s">
        <v>6254</v>
      </c>
      <c r="F233" s="59">
        <v>1</v>
      </c>
      <c r="G233" s="215">
        <v>384</v>
      </c>
      <c r="H233" s="2969">
        <v>1540</v>
      </c>
      <c r="I233" s="44">
        <v>0</v>
      </c>
      <c r="J233" s="68">
        <v>1207906.53</v>
      </c>
      <c r="K233" s="242">
        <v>44197</v>
      </c>
      <c r="L233" s="16" t="s">
        <v>7967</v>
      </c>
      <c r="M233" s="101" t="s">
        <v>7984</v>
      </c>
      <c r="N233" s="7" t="s">
        <v>6109</v>
      </c>
    </row>
    <row r="234" spans="1:14" ht="18.75" customHeight="1">
      <c r="A234" s="63">
        <v>92</v>
      </c>
      <c r="B234" s="132" t="s">
        <v>7394</v>
      </c>
      <c r="C234" s="7" t="s">
        <v>2988</v>
      </c>
      <c r="D234" s="7" t="s">
        <v>3042</v>
      </c>
      <c r="E234" s="298" t="s">
        <v>6047</v>
      </c>
      <c r="F234" s="59">
        <v>1</v>
      </c>
      <c r="G234" s="215">
        <v>500</v>
      </c>
      <c r="H234" s="2969">
        <v>3080</v>
      </c>
      <c r="I234" s="44">
        <v>0</v>
      </c>
      <c r="J234" s="68">
        <v>1574946.16</v>
      </c>
      <c r="K234" s="242">
        <v>44197</v>
      </c>
      <c r="L234" s="16" t="s">
        <v>7967</v>
      </c>
      <c r="M234" s="101" t="s">
        <v>7984</v>
      </c>
      <c r="N234" s="7" t="s">
        <v>6164</v>
      </c>
    </row>
    <row r="235" spans="1:14" ht="18.75" customHeight="1">
      <c r="A235" s="63">
        <v>93</v>
      </c>
      <c r="B235" s="132" t="s">
        <v>7394</v>
      </c>
      <c r="C235" s="7" t="s">
        <v>2988</v>
      </c>
      <c r="D235" s="7" t="s">
        <v>3043</v>
      </c>
      <c r="E235" s="298" t="s">
        <v>6046</v>
      </c>
      <c r="F235" s="59">
        <v>1</v>
      </c>
      <c r="G235" s="215">
        <v>1000</v>
      </c>
      <c r="H235" s="2969">
        <v>6160</v>
      </c>
      <c r="I235" s="44">
        <v>0</v>
      </c>
      <c r="J235" s="68">
        <v>3164480.01</v>
      </c>
      <c r="K235" s="242">
        <v>44197</v>
      </c>
      <c r="L235" s="16" t="s">
        <v>7967</v>
      </c>
      <c r="M235" s="101" t="s">
        <v>7984</v>
      </c>
      <c r="N235" s="7" t="s">
        <v>6165</v>
      </c>
    </row>
    <row r="236" spans="1:14" ht="18.75" customHeight="1">
      <c r="A236" s="63">
        <v>94</v>
      </c>
      <c r="B236" s="132" t="s">
        <v>7394</v>
      </c>
      <c r="C236" s="7" t="s">
        <v>2988</v>
      </c>
      <c r="D236" s="7" t="s">
        <v>3044</v>
      </c>
      <c r="E236" s="298" t="s">
        <v>6045</v>
      </c>
      <c r="F236" s="59">
        <v>1</v>
      </c>
      <c r="G236" s="215">
        <v>500</v>
      </c>
      <c r="H236" s="2969">
        <v>3080</v>
      </c>
      <c r="I236" s="44">
        <v>0</v>
      </c>
      <c r="J236" s="68">
        <v>1574946.16</v>
      </c>
      <c r="K236" s="242">
        <v>44197</v>
      </c>
      <c r="L236" s="16" t="s">
        <v>7967</v>
      </c>
      <c r="M236" s="101" t="s">
        <v>7984</v>
      </c>
      <c r="N236" s="7" t="s">
        <v>6166</v>
      </c>
    </row>
    <row r="237" spans="1:14" ht="18.75" customHeight="1">
      <c r="A237" s="63">
        <v>95</v>
      </c>
      <c r="B237" s="132" t="s">
        <v>7394</v>
      </c>
      <c r="C237" s="7" t="s">
        <v>2988</v>
      </c>
      <c r="D237" s="7" t="s">
        <v>3045</v>
      </c>
      <c r="E237" s="298" t="s">
        <v>5976</v>
      </c>
      <c r="F237" s="59">
        <v>1</v>
      </c>
      <c r="G237" s="215">
        <v>1000</v>
      </c>
      <c r="H237" s="2969">
        <v>3080</v>
      </c>
      <c r="I237" s="44">
        <v>0</v>
      </c>
      <c r="J237" s="68">
        <v>3164480.01</v>
      </c>
      <c r="K237" s="242">
        <v>44197</v>
      </c>
      <c r="L237" s="16" t="s">
        <v>7967</v>
      </c>
      <c r="M237" s="101" t="s">
        <v>7984</v>
      </c>
      <c r="N237" s="7" t="s">
        <v>6167</v>
      </c>
    </row>
    <row r="238" spans="1:14" ht="18.75" customHeight="1">
      <c r="A238" s="63">
        <v>96</v>
      </c>
      <c r="B238" s="132" t="s">
        <v>7394</v>
      </c>
      <c r="C238" s="7" t="s">
        <v>2988</v>
      </c>
      <c r="D238" s="7" t="s">
        <v>3047</v>
      </c>
      <c r="E238" s="298" t="s">
        <v>6038</v>
      </c>
      <c r="F238" s="59">
        <v>1</v>
      </c>
      <c r="G238" s="215">
        <v>1000</v>
      </c>
      <c r="H238" s="2969">
        <v>7730</v>
      </c>
      <c r="I238" s="44">
        <v>0</v>
      </c>
      <c r="J238" s="68">
        <v>3164480.01</v>
      </c>
      <c r="K238" s="242">
        <v>44197</v>
      </c>
      <c r="L238" s="16" t="s">
        <v>7967</v>
      </c>
      <c r="M238" s="101" t="s">
        <v>7984</v>
      </c>
      <c r="N238" s="7" t="s">
        <v>6168</v>
      </c>
    </row>
    <row r="239" spans="1:14" ht="18.75" customHeight="1">
      <c r="A239" s="63">
        <v>97</v>
      </c>
      <c r="B239" s="132" t="s">
        <v>7394</v>
      </c>
      <c r="C239" s="7" t="s">
        <v>2988</v>
      </c>
      <c r="D239" s="7" t="s">
        <v>3048</v>
      </c>
      <c r="E239" s="298" t="s">
        <v>14266</v>
      </c>
      <c r="F239" s="59">
        <v>1</v>
      </c>
      <c r="G239" s="215">
        <v>991</v>
      </c>
      <c r="H239" s="2969">
        <v>3690</v>
      </c>
      <c r="I239" s="44">
        <v>0</v>
      </c>
      <c r="J239" s="68">
        <v>3136105.54</v>
      </c>
      <c r="K239" s="242">
        <v>44197</v>
      </c>
      <c r="L239" s="16" t="s">
        <v>7967</v>
      </c>
      <c r="M239" s="101" t="s">
        <v>7984</v>
      </c>
      <c r="N239" s="7" t="s">
        <v>6169</v>
      </c>
    </row>
    <row r="240" spans="1:14" ht="18.75" customHeight="1">
      <c r="A240" s="63">
        <v>98</v>
      </c>
      <c r="B240" s="132" t="s">
        <v>7394</v>
      </c>
      <c r="C240" s="7" t="s">
        <v>2988</v>
      </c>
      <c r="D240" s="7" t="s">
        <v>3049</v>
      </c>
      <c r="E240" s="298" t="s">
        <v>6249</v>
      </c>
      <c r="F240" s="59">
        <v>1</v>
      </c>
      <c r="G240" s="215">
        <v>876</v>
      </c>
      <c r="H240" s="2969">
        <v>3080</v>
      </c>
      <c r="I240" s="44">
        <v>0</v>
      </c>
      <c r="J240" s="68">
        <v>2572108.79</v>
      </c>
      <c r="K240" s="242">
        <v>44197</v>
      </c>
      <c r="L240" s="16" t="s">
        <v>7967</v>
      </c>
      <c r="M240" s="101" t="s">
        <v>7984</v>
      </c>
      <c r="N240" s="7" t="s">
        <v>6250</v>
      </c>
    </row>
    <row r="241" spans="1:14" ht="18.75" customHeight="1">
      <c r="A241" s="63">
        <v>99</v>
      </c>
      <c r="B241" s="132" t="s">
        <v>7394</v>
      </c>
      <c r="C241" s="7" t="s">
        <v>2988</v>
      </c>
      <c r="D241" s="7" t="s">
        <v>3050</v>
      </c>
      <c r="E241" s="298" t="s">
        <v>6018</v>
      </c>
      <c r="F241" s="59">
        <v>1</v>
      </c>
      <c r="G241" s="215">
        <v>397</v>
      </c>
      <c r="H241" s="2969">
        <v>3660</v>
      </c>
      <c r="I241" s="44">
        <v>0</v>
      </c>
      <c r="J241" s="68">
        <v>1248728.46</v>
      </c>
      <c r="K241" s="242">
        <v>44197</v>
      </c>
      <c r="L241" s="16" t="s">
        <v>7967</v>
      </c>
      <c r="M241" s="101" t="s">
        <v>7984</v>
      </c>
      <c r="N241" s="7" t="s">
        <v>6170</v>
      </c>
    </row>
    <row r="242" spans="1:14" ht="18.75" customHeight="1">
      <c r="A242" s="63">
        <v>100</v>
      </c>
      <c r="B242" s="132" t="s">
        <v>7394</v>
      </c>
      <c r="C242" s="7" t="s">
        <v>2988</v>
      </c>
      <c r="D242" s="7" t="s">
        <v>3051</v>
      </c>
      <c r="E242" s="298" t="s">
        <v>6020</v>
      </c>
      <c r="F242" s="59">
        <v>1</v>
      </c>
      <c r="G242" s="215">
        <v>723</v>
      </c>
      <c r="H242" s="2969">
        <v>4560</v>
      </c>
      <c r="I242" s="44">
        <v>0</v>
      </c>
      <c r="J242" s="68">
        <v>2279766.69</v>
      </c>
      <c r="K242" s="242">
        <v>44197</v>
      </c>
      <c r="L242" s="16" t="s">
        <v>7967</v>
      </c>
      <c r="M242" s="101" t="s">
        <v>7984</v>
      </c>
      <c r="N242" s="7" t="s">
        <v>6171</v>
      </c>
    </row>
    <row r="243" spans="1:14" ht="18.75" customHeight="1">
      <c r="A243" s="63">
        <v>101</v>
      </c>
      <c r="B243" s="132" t="s">
        <v>7394</v>
      </c>
      <c r="C243" s="7" t="s">
        <v>2988</v>
      </c>
      <c r="D243" s="7" t="s">
        <v>3052</v>
      </c>
      <c r="E243" s="298" t="s">
        <v>6017</v>
      </c>
      <c r="F243" s="59">
        <v>1</v>
      </c>
      <c r="G243" s="215">
        <v>1507</v>
      </c>
      <c r="H243" s="2969">
        <v>9280</v>
      </c>
      <c r="I243" s="44">
        <v>0</v>
      </c>
      <c r="J243" s="68">
        <v>4779645.8899999997</v>
      </c>
      <c r="K243" s="242">
        <v>44197</v>
      </c>
      <c r="L243" s="16" t="s">
        <v>7967</v>
      </c>
      <c r="M243" s="101" t="s">
        <v>7984</v>
      </c>
      <c r="N243" s="7" t="s">
        <v>6172</v>
      </c>
    </row>
    <row r="244" spans="1:14" ht="18.75" customHeight="1">
      <c r="A244" s="63">
        <v>102</v>
      </c>
      <c r="B244" s="132" t="s">
        <v>7394</v>
      </c>
      <c r="C244" s="7" t="s">
        <v>3053</v>
      </c>
      <c r="D244" s="7" t="s">
        <v>3054</v>
      </c>
      <c r="E244" s="298" t="s">
        <v>6001</v>
      </c>
      <c r="F244" s="59">
        <v>1</v>
      </c>
      <c r="G244" s="215">
        <v>1456</v>
      </c>
      <c r="H244" s="2969">
        <v>4480</v>
      </c>
      <c r="I244" s="44">
        <v>0</v>
      </c>
      <c r="J244" s="68">
        <v>4618570</v>
      </c>
      <c r="K244" s="242">
        <v>44197</v>
      </c>
      <c r="L244" s="16" t="s">
        <v>7967</v>
      </c>
      <c r="M244" s="101" t="s">
        <v>7984</v>
      </c>
      <c r="N244" s="7" t="s">
        <v>6173</v>
      </c>
    </row>
    <row r="245" spans="1:14" ht="18.75" customHeight="1">
      <c r="A245" s="63">
        <v>103</v>
      </c>
      <c r="B245" s="132" t="s">
        <v>7394</v>
      </c>
      <c r="C245" s="7" t="s">
        <v>2988</v>
      </c>
      <c r="D245" s="7" t="s">
        <v>3055</v>
      </c>
      <c r="E245" s="298" t="s">
        <v>5999</v>
      </c>
      <c r="F245" s="59">
        <v>1</v>
      </c>
      <c r="G245" s="215">
        <v>860</v>
      </c>
      <c r="H245" s="2969">
        <v>3780</v>
      </c>
      <c r="I245" s="44">
        <v>0</v>
      </c>
      <c r="J245" s="68">
        <v>2710492.35</v>
      </c>
      <c r="K245" s="242">
        <v>44197</v>
      </c>
      <c r="L245" s="16" t="s">
        <v>7967</v>
      </c>
      <c r="M245" s="101" t="s">
        <v>7984</v>
      </c>
      <c r="N245" s="7" t="s">
        <v>6174</v>
      </c>
    </row>
    <row r="246" spans="1:14" ht="18.75" customHeight="1">
      <c r="A246" s="63">
        <v>104</v>
      </c>
      <c r="B246" s="132" t="s">
        <v>7394</v>
      </c>
      <c r="C246" s="7" t="s">
        <v>2988</v>
      </c>
      <c r="D246" s="7" t="s">
        <v>3056</v>
      </c>
      <c r="E246" s="298" t="s">
        <v>5998</v>
      </c>
      <c r="F246" s="59">
        <v>1</v>
      </c>
      <c r="G246" s="215">
        <v>309</v>
      </c>
      <c r="H246" s="2969">
        <v>950</v>
      </c>
      <c r="I246" s="44">
        <v>0</v>
      </c>
      <c r="J246" s="68">
        <v>972370.19</v>
      </c>
      <c r="K246" s="242">
        <v>44197</v>
      </c>
      <c r="L246" s="16" t="s">
        <v>7967</v>
      </c>
      <c r="M246" s="101" t="s">
        <v>7984</v>
      </c>
      <c r="N246" s="7" t="s">
        <v>6175</v>
      </c>
    </row>
    <row r="247" spans="1:14" ht="18.75" customHeight="1">
      <c r="A247" s="63">
        <v>105</v>
      </c>
      <c r="B247" s="132" t="s">
        <v>7394</v>
      </c>
      <c r="C247" s="7" t="s">
        <v>2988</v>
      </c>
      <c r="D247" s="7" t="s">
        <v>3057</v>
      </c>
      <c r="E247" s="298" t="s">
        <v>5996</v>
      </c>
      <c r="F247" s="59">
        <v>1</v>
      </c>
      <c r="G247" s="215">
        <v>177</v>
      </c>
      <c r="H247" s="2969">
        <v>1490</v>
      </c>
      <c r="I247" s="44">
        <v>0</v>
      </c>
      <c r="J247" s="68">
        <v>556399.09</v>
      </c>
      <c r="K247" s="242">
        <v>44197</v>
      </c>
      <c r="L247" s="16" t="s">
        <v>7967</v>
      </c>
      <c r="M247" s="101" t="s">
        <v>7984</v>
      </c>
      <c r="N247" s="7" t="s">
        <v>6176</v>
      </c>
    </row>
    <row r="248" spans="1:14" ht="18.75" customHeight="1">
      <c r="A248" s="63">
        <v>106</v>
      </c>
      <c r="B248" s="132" t="s">
        <v>7394</v>
      </c>
      <c r="C248" s="7" t="s">
        <v>2988</v>
      </c>
      <c r="D248" s="7" t="s">
        <v>3058</v>
      </c>
      <c r="E248" s="298" t="s">
        <v>5994</v>
      </c>
      <c r="F248" s="59">
        <v>1</v>
      </c>
      <c r="G248" s="215">
        <v>312</v>
      </c>
      <c r="H248" s="2969">
        <v>2410</v>
      </c>
      <c r="I248" s="44">
        <v>0</v>
      </c>
      <c r="J248" s="68">
        <v>1327877.08</v>
      </c>
      <c r="K248" s="242">
        <v>44197</v>
      </c>
      <c r="L248" s="16" t="s">
        <v>7967</v>
      </c>
      <c r="M248" s="101" t="s">
        <v>7984</v>
      </c>
      <c r="N248" s="7" t="s">
        <v>6177</v>
      </c>
    </row>
    <row r="249" spans="1:14" ht="18.75" customHeight="1">
      <c r="A249" s="63">
        <v>107</v>
      </c>
      <c r="B249" s="132" t="s">
        <v>7394</v>
      </c>
      <c r="C249" s="7" t="s">
        <v>2988</v>
      </c>
      <c r="D249" s="7" t="s">
        <v>3059</v>
      </c>
      <c r="E249" s="298" t="s">
        <v>5997</v>
      </c>
      <c r="F249" s="59">
        <v>1</v>
      </c>
      <c r="G249" s="215">
        <v>770</v>
      </c>
      <c r="H249" s="2969">
        <v>2310</v>
      </c>
      <c r="I249" s="44">
        <v>0</v>
      </c>
      <c r="J249" s="68">
        <v>2427545.2400000002</v>
      </c>
      <c r="K249" s="242">
        <v>44197</v>
      </c>
      <c r="L249" s="16" t="s">
        <v>7967</v>
      </c>
      <c r="M249" s="101" t="s">
        <v>7984</v>
      </c>
      <c r="N249" s="7" t="s">
        <v>6178</v>
      </c>
    </row>
    <row r="250" spans="1:14" ht="18.75" customHeight="1">
      <c r="A250" s="63">
        <v>108</v>
      </c>
      <c r="B250" s="132" t="s">
        <v>7394</v>
      </c>
      <c r="C250" s="7" t="s">
        <v>2988</v>
      </c>
      <c r="D250" s="7" t="s">
        <v>3060</v>
      </c>
      <c r="E250" s="298" t="s">
        <v>6002</v>
      </c>
      <c r="F250" s="59">
        <v>1</v>
      </c>
      <c r="G250" s="215">
        <v>697</v>
      </c>
      <c r="H250" s="2969">
        <v>4290</v>
      </c>
      <c r="I250" s="44">
        <v>0</v>
      </c>
      <c r="J250" s="68">
        <v>2198011.19</v>
      </c>
      <c r="K250" s="242">
        <v>44197</v>
      </c>
      <c r="L250" s="16" t="s">
        <v>7967</v>
      </c>
      <c r="M250" s="101" t="s">
        <v>7984</v>
      </c>
      <c r="N250" s="7" t="s">
        <v>6179</v>
      </c>
    </row>
    <row r="251" spans="1:14" ht="18.75" customHeight="1">
      <c r="A251" s="63">
        <v>109</v>
      </c>
      <c r="B251" s="132" t="s">
        <v>7394</v>
      </c>
      <c r="C251" s="7" t="s">
        <v>2988</v>
      </c>
      <c r="D251" s="7" t="s">
        <v>3061</v>
      </c>
      <c r="E251" s="298" t="s">
        <v>6030</v>
      </c>
      <c r="F251" s="59">
        <v>1</v>
      </c>
      <c r="G251" s="215">
        <v>420</v>
      </c>
      <c r="H251" s="2969">
        <v>1190</v>
      </c>
      <c r="I251" s="44">
        <v>0</v>
      </c>
      <c r="J251" s="68">
        <v>1320949.1399999999</v>
      </c>
      <c r="K251" s="242">
        <v>44197</v>
      </c>
      <c r="L251" s="16" t="s">
        <v>7967</v>
      </c>
      <c r="M251" s="101" t="s">
        <v>7984</v>
      </c>
      <c r="N251" s="7" t="s">
        <v>6180</v>
      </c>
    </row>
    <row r="252" spans="1:14" ht="18.75" customHeight="1">
      <c r="A252" s="63">
        <v>110</v>
      </c>
      <c r="B252" s="132" t="s">
        <v>7394</v>
      </c>
      <c r="C252" s="7" t="s">
        <v>2988</v>
      </c>
      <c r="D252" s="7" t="s">
        <v>5991</v>
      </c>
      <c r="E252" s="298" t="s">
        <v>5992</v>
      </c>
      <c r="F252" s="59">
        <v>1</v>
      </c>
      <c r="G252" s="215">
        <v>369</v>
      </c>
      <c r="H252" s="2969">
        <v>2270</v>
      </c>
      <c r="I252" s="44">
        <v>0</v>
      </c>
      <c r="J252" s="68">
        <v>1160802.8400000001</v>
      </c>
      <c r="K252" s="242">
        <v>44197</v>
      </c>
      <c r="L252" s="16" t="s">
        <v>7967</v>
      </c>
      <c r="M252" s="101" t="s">
        <v>7984</v>
      </c>
      <c r="N252" s="7" t="s">
        <v>6181</v>
      </c>
    </row>
    <row r="253" spans="1:14" ht="18.75" customHeight="1">
      <c r="A253" s="63">
        <v>111</v>
      </c>
      <c r="B253" s="132" t="s">
        <v>7394</v>
      </c>
      <c r="C253" s="7" t="s">
        <v>2988</v>
      </c>
      <c r="D253" s="7" t="s">
        <v>3062</v>
      </c>
      <c r="E253" s="298" t="s">
        <v>6032</v>
      </c>
      <c r="F253" s="59">
        <v>1</v>
      </c>
      <c r="G253" s="215">
        <v>556</v>
      </c>
      <c r="H253" s="44">
        <v>1711</v>
      </c>
      <c r="I253" s="2969" t="s">
        <v>14799</v>
      </c>
      <c r="J253" s="68">
        <v>1750915.4</v>
      </c>
      <c r="K253" s="242">
        <v>44197</v>
      </c>
      <c r="L253" s="16" t="s">
        <v>7967</v>
      </c>
      <c r="M253" s="101" t="s">
        <v>7984</v>
      </c>
      <c r="N253" s="7" t="s">
        <v>6182</v>
      </c>
    </row>
    <row r="254" spans="1:14" ht="18.75" customHeight="1">
      <c r="A254" s="63">
        <v>112</v>
      </c>
      <c r="B254" s="132" t="s">
        <v>7394</v>
      </c>
      <c r="C254" s="7" t="s">
        <v>2988</v>
      </c>
      <c r="D254" s="7" t="s">
        <v>3063</v>
      </c>
      <c r="E254" s="298" t="s">
        <v>6028</v>
      </c>
      <c r="F254" s="59">
        <v>1</v>
      </c>
      <c r="G254" s="215">
        <v>567</v>
      </c>
      <c r="H254" s="2969">
        <v>1257</v>
      </c>
      <c r="I254" s="44">
        <v>0</v>
      </c>
      <c r="J254" s="68">
        <v>1785478.38</v>
      </c>
      <c r="K254" s="242">
        <v>44197</v>
      </c>
      <c r="L254" s="16" t="s">
        <v>7967</v>
      </c>
      <c r="M254" s="101" t="s">
        <v>7984</v>
      </c>
      <c r="N254" s="7" t="s">
        <v>6183</v>
      </c>
    </row>
    <row r="255" spans="1:14" ht="18.75" customHeight="1">
      <c r="A255" s="63">
        <v>113</v>
      </c>
      <c r="B255" s="132" t="s">
        <v>7394</v>
      </c>
      <c r="C255" s="7" t="s">
        <v>2988</v>
      </c>
      <c r="D255" s="7" t="s">
        <v>3064</v>
      </c>
      <c r="E255" s="298" t="s">
        <v>6027</v>
      </c>
      <c r="F255" s="59">
        <v>1</v>
      </c>
      <c r="G255" s="215">
        <v>855</v>
      </c>
      <c r="H255" s="2969">
        <v>2630</v>
      </c>
      <c r="I255" s="44">
        <v>0</v>
      </c>
      <c r="J255" s="68">
        <v>3989069.24</v>
      </c>
      <c r="K255" s="242">
        <v>44197</v>
      </c>
      <c r="L255" s="16" t="s">
        <v>7967</v>
      </c>
      <c r="M255" s="101" t="s">
        <v>7984</v>
      </c>
      <c r="N255" s="7" t="s">
        <v>6184</v>
      </c>
    </row>
    <row r="256" spans="1:14" ht="18.75" customHeight="1">
      <c r="A256" s="63">
        <v>114</v>
      </c>
      <c r="B256" s="132" t="s">
        <v>7394</v>
      </c>
      <c r="C256" s="7" t="s">
        <v>3065</v>
      </c>
      <c r="D256" s="7" t="s">
        <v>3066</v>
      </c>
      <c r="E256" s="298" t="s">
        <v>6034</v>
      </c>
      <c r="F256" s="59">
        <v>1</v>
      </c>
      <c r="G256" s="215">
        <v>296</v>
      </c>
      <c r="H256" s="2969">
        <v>911</v>
      </c>
      <c r="I256" s="44">
        <v>0</v>
      </c>
      <c r="J256" s="68">
        <v>931538.83</v>
      </c>
      <c r="K256" s="242">
        <v>44197</v>
      </c>
      <c r="L256" s="16" t="s">
        <v>7967</v>
      </c>
      <c r="M256" s="101" t="s">
        <v>7984</v>
      </c>
      <c r="N256" s="7" t="s">
        <v>6185</v>
      </c>
    </row>
    <row r="257" spans="1:14" ht="18.75" customHeight="1">
      <c r="A257" s="63">
        <v>115</v>
      </c>
      <c r="B257" s="132" t="s">
        <v>7394</v>
      </c>
      <c r="C257" s="7" t="s">
        <v>2988</v>
      </c>
      <c r="D257" s="7" t="s">
        <v>3067</v>
      </c>
      <c r="E257" s="298" t="s">
        <v>6029</v>
      </c>
      <c r="F257" s="59">
        <v>1</v>
      </c>
      <c r="G257" s="215">
        <v>587</v>
      </c>
      <c r="H257" s="2969">
        <v>91606</v>
      </c>
      <c r="I257" s="44">
        <v>0</v>
      </c>
      <c r="J257" s="68">
        <v>2736062.23</v>
      </c>
      <c r="K257" s="242">
        <v>44197</v>
      </c>
      <c r="L257" s="16" t="s">
        <v>7967</v>
      </c>
      <c r="M257" s="101" t="s">
        <v>7984</v>
      </c>
      <c r="N257" s="7" t="s">
        <v>6186</v>
      </c>
    </row>
    <row r="258" spans="1:14" ht="18.75" customHeight="1">
      <c r="A258" s="63">
        <v>116</v>
      </c>
      <c r="B258" s="132" t="s">
        <v>7394</v>
      </c>
      <c r="C258" s="7" t="s">
        <v>2988</v>
      </c>
      <c r="D258" s="7" t="s">
        <v>3068</v>
      </c>
      <c r="E258" s="298" t="s">
        <v>6033</v>
      </c>
      <c r="F258" s="59">
        <v>1</v>
      </c>
      <c r="G258" s="215">
        <v>1249</v>
      </c>
      <c r="H258" s="2969">
        <v>113620</v>
      </c>
      <c r="I258" s="44">
        <v>0</v>
      </c>
      <c r="J258" s="68">
        <v>5857053.5</v>
      </c>
      <c r="K258" s="242">
        <v>44197</v>
      </c>
      <c r="L258" s="16" t="s">
        <v>7967</v>
      </c>
      <c r="M258" s="101" t="s">
        <v>7984</v>
      </c>
      <c r="N258" s="7" t="s">
        <v>6187</v>
      </c>
    </row>
    <row r="259" spans="1:14" ht="18.75" customHeight="1">
      <c r="A259" s="63">
        <v>117</v>
      </c>
      <c r="B259" s="132" t="s">
        <v>7394</v>
      </c>
      <c r="C259" s="7" t="s">
        <v>2988</v>
      </c>
      <c r="D259" s="7" t="s">
        <v>3069</v>
      </c>
      <c r="E259" s="298" t="s">
        <v>6031</v>
      </c>
      <c r="F259" s="59">
        <v>1</v>
      </c>
      <c r="G259" s="215">
        <v>408</v>
      </c>
      <c r="H259" s="2969">
        <v>37115</v>
      </c>
      <c r="I259" s="44">
        <v>0</v>
      </c>
      <c r="J259" s="68">
        <v>1899621.08</v>
      </c>
      <c r="K259" s="242">
        <v>44197</v>
      </c>
      <c r="L259" s="16" t="s">
        <v>7967</v>
      </c>
      <c r="M259" s="101" t="s">
        <v>7984</v>
      </c>
      <c r="N259" s="7" t="s">
        <v>6188</v>
      </c>
    </row>
    <row r="260" spans="1:14" ht="18.75" customHeight="1">
      <c r="A260" s="63">
        <v>118</v>
      </c>
      <c r="B260" s="132" t="s">
        <v>7394</v>
      </c>
      <c r="C260" s="7" t="s">
        <v>2988</v>
      </c>
      <c r="D260" s="7" t="s">
        <v>3071</v>
      </c>
      <c r="E260" s="298" t="s">
        <v>6019</v>
      </c>
      <c r="F260" s="59">
        <v>1</v>
      </c>
      <c r="G260" s="215">
        <v>419</v>
      </c>
      <c r="H260" s="2969">
        <v>2580</v>
      </c>
      <c r="I260" s="44">
        <v>0</v>
      </c>
      <c r="J260" s="68">
        <v>1317809.18</v>
      </c>
      <c r="K260" s="242">
        <v>44197</v>
      </c>
      <c r="L260" s="16" t="s">
        <v>7967</v>
      </c>
      <c r="M260" s="101" t="s">
        <v>7984</v>
      </c>
      <c r="N260" s="7" t="s">
        <v>6189</v>
      </c>
    </row>
    <row r="261" spans="1:14" ht="18.75" customHeight="1">
      <c r="A261" s="63">
        <v>119</v>
      </c>
      <c r="B261" s="132" t="s">
        <v>7394</v>
      </c>
      <c r="C261" s="7" t="s">
        <v>3070</v>
      </c>
      <c r="D261" s="7" t="s">
        <v>3072</v>
      </c>
      <c r="E261" s="298" t="s">
        <v>5990</v>
      </c>
      <c r="F261" s="59">
        <v>1</v>
      </c>
      <c r="G261" s="215">
        <v>725</v>
      </c>
      <c r="H261" s="2969">
        <v>2230</v>
      </c>
      <c r="I261" s="44">
        <v>0</v>
      </c>
      <c r="J261" s="68">
        <v>2286055.4</v>
      </c>
      <c r="K261" s="242">
        <v>44197</v>
      </c>
      <c r="L261" s="16" t="s">
        <v>7967</v>
      </c>
      <c r="M261" s="101" t="s">
        <v>7984</v>
      </c>
      <c r="N261" s="7" t="s">
        <v>6190</v>
      </c>
    </row>
    <row r="262" spans="1:14" ht="18.75" customHeight="1">
      <c r="A262" s="63">
        <v>120</v>
      </c>
      <c r="B262" s="132" t="s">
        <v>7394</v>
      </c>
      <c r="C262" s="7" t="s">
        <v>2988</v>
      </c>
      <c r="D262" s="7" t="s">
        <v>3073</v>
      </c>
      <c r="E262" s="298" t="s">
        <v>5989</v>
      </c>
      <c r="F262" s="59">
        <v>1</v>
      </c>
      <c r="G262" s="215">
        <v>600</v>
      </c>
      <c r="H262" s="2969">
        <v>7730</v>
      </c>
      <c r="I262" s="44">
        <v>0</v>
      </c>
      <c r="J262" s="68">
        <v>2917237.86</v>
      </c>
      <c r="K262" s="242">
        <v>44197</v>
      </c>
      <c r="L262" s="16" t="s">
        <v>7967</v>
      </c>
      <c r="M262" s="101" t="s">
        <v>7984</v>
      </c>
      <c r="N262" s="7" t="s">
        <v>6191</v>
      </c>
    </row>
    <row r="263" spans="1:14" ht="18.75" customHeight="1">
      <c r="A263" s="63">
        <v>121</v>
      </c>
      <c r="B263" s="132" t="s">
        <v>7394</v>
      </c>
      <c r="C263" s="7" t="s">
        <v>2988</v>
      </c>
      <c r="D263" s="7" t="s">
        <v>3074</v>
      </c>
      <c r="E263" s="298" t="s">
        <v>5988</v>
      </c>
      <c r="F263" s="59">
        <v>1</v>
      </c>
      <c r="G263" s="215">
        <v>510</v>
      </c>
      <c r="H263" s="2969">
        <v>3140</v>
      </c>
      <c r="I263" s="44">
        <v>0</v>
      </c>
      <c r="J263" s="68">
        <v>1606370.82</v>
      </c>
      <c r="K263" s="242">
        <v>44197</v>
      </c>
      <c r="L263" s="16" t="s">
        <v>7967</v>
      </c>
      <c r="M263" s="101" t="s">
        <v>7984</v>
      </c>
      <c r="N263" s="7" t="s">
        <v>6192</v>
      </c>
    </row>
    <row r="264" spans="1:14" ht="18.75" customHeight="1">
      <c r="A264" s="63">
        <v>122</v>
      </c>
      <c r="B264" s="132" t="s">
        <v>7394</v>
      </c>
      <c r="C264" s="7" t="s">
        <v>2988</v>
      </c>
      <c r="D264" s="7" t="s">
        <v>3075</v>
      </c>
      <c r="E264" s="298" t="s">
        <v>5987</v>
      </c>
      <c r="F264" s="59">
        <v>1</v>
      </c>
      <c r="G264" s="215">
        <v>361</v>
      </c>
      <c r="H264" s="2969">
        <v>3020</v>
      </c>
      <c r="I264" s="44">
        <v>0</v>
      </c>
      <c r="J264" s="68">
        <v>1135680.19</v>
      </c>
      <c r="K264" s="242">
        <v>44197</v>
      </c>
      <c r="L264" s="16" t="s">
        <v>7967</v>
      </c>
      <c r="M264" s="101" t="s">
        <v>7984</v>
      </c>
      <c r="N264" s="7" t="s">
        <v>6193</v>
      </c>
    </row>
    <row r="265" spans="1:14" ht="18.75" customHeight="1">
      <c r="A265" s="63">
        <v>123</v>
      </c>
      <c r="B265" s="132" t="s">
        <v>7394</v>
      </c>
      <c r="C265" s="7" t="s">
        <v>2988</v>
      </c>
      <c r="D265" s="7" t="s">
        <v>3076</v>
      </c>
      <c r="E265" s="298" t="s">
        <v>5995</v>
      </c>
      <c r="F265" s="59">
        <v>1</v>
      </c>
      <c r="G265" s="215">
        <v>988</v>
      </c>
      <c r="H265" s="2969">
        <v>3040</v>
      </c>
      <c r="I265" s="44">
        <v>0</v>
      </c>
      <c r="J265" s="68">
        <v>3126647.29</v>
      </c>
      <c r="K265" s="242">
        <v>44197</v>
      </c>
      <c r="L265" s="16" t="s">
        <v>7967</v>
      </c>
      <c r="M265" s="101" t="s">
        <v>7984</v>
      </c>
      <c r="N265" s="7" t="s">
        <v>6194</v>
      </c>
    </row>
    <row r="266" spans="1:14" ht="18.75" customHeight="1">
      <c r="A266" s="63">
        <v>124</v>
      </c>
      <c r="B266" s="132" t="s">
        <v>7394</v>
      </c>
      <c r="C266" s="7" t="s">
        <v>2988</v>
      </c>
      <c r="D266" s="7" t="s">
        <v>3077</v>
      </c>
      <c r="E266" s="298" t="s">
        <v>5993</v>
      </c>
      <c r="F266" s="59">
        <v>1</v>
      </c>
      <c r="G266" s="215">
        <v>807</v>
      </c>
      <c r="H266" s="2969">
        <v>2480</v>
      </c>
      <c r="I266" s="44">
        <v>0</v>
      </c>
      <c r="J266" s="68">
        <v>2543872.92</v>
      </c>
      <c r="K266" s="242">
        <v>44197</v>
      </c>
      <c r="L266" s="16" t="s">
        <v>7967</v>
      </c>
      <c r="M266" s="101" t="s">
        <v>7984</v>
      </c>
      <c r="N266" s="7" t="s">
        <v>6195</v>
      </c>
    </row>
    <row r="267" spans="1:14" ht="18.75" customHeight="1">
      <c r="A267" s="63">
        <v>125</v>
      </c>
      <c r="B267" s="132" t="s">
        <v>7394</v>
      </c>
      <c r="C267" s="7" t="s">
        <v>2988</v>
      </c>
      <c r="D267" s="7" t="s">
        <v>3078</v>
      </c>
      <c r="E267" s="298" t="s">
        <v>6000</v>
      </c>
      <c r="F267" s="59">
        <v>1</v>
      </c>
      <c r="G267" s="215">
        <v>793</v>
      </c>
      <c r="H267" s="2969">
        <v>2440</v>
      </c>
      <c r="I267" s="44">
        <v>0</v>
      </c>
      <c r="J267" s="68">
        <v>2499857.89</v>
      </c>
      <c r="K267" s="242">
        <v>44197</v>
      </c>
      <c r="L267" s="16" t="s">
        <v>7967</v>
      </c>
      <c r="M267" s="101" t="s">
        <v>7984</v>
      </c>
      <c r="N267" s="7" t="s">
        <v>6196</v>
      </c>
    </row>
    <row r="268" spans="1:14" ht="18.75" customHeight="1">
      <c r="A268" s="63">
        <v>126</v>
      </c>
      <c r="B268" s="132" t="s">
        <v>7394</v>
      </c>
      <c r="C268" s="7" t="s">
        <v>2988</v>
      </c>
      <c r="D268" s="7" t="s">
        <v>3079</v>
      </c>
      <c r="E268" s="298" t="s">
        <v>6232</v>
      </c>
      <c r="F268" s="59">
        <v>1</v>
      </c>
      <c r="G268" s="215">
        <v>890</v>
      </c>
      <c r="H268" s="2969">
        <v>8000</v>
      </c>
      <c r="I268" s="44">
        <v>0</v>
      </c>
      <c r="J268" s="68">
        <v>2613215.5499999998</v>
      </c>
      <c r="K268" s="242">
        <v>44197</v>
      </c>
      <c r="L268" s="16" t="s">
        <v>7967</v>
      </c>
      <c r="M268" s="101" t="s">
        <v>7984</v>
      </c>
      <c r="N268" s="7" t="s">
        <v>6233</v>
      </c>
    </row>
    <row r="269" spans="1:14" ht="18.75" customHeight="1">
      <c r="A269" s="63">
        <v>127</v>
      </c>
      <c r="B269" s="132" t="s">
        <v>7394</v>
      </c>
      <c r="C269" s="7" t="s">
        <v>2988</v>
      </c>
      <c r="D269" s="7" t="s">
        <v>3080</v>
      </c>
      <c r="E269" s="298" t="s">
        <v>6226</v>
      </c>
      <c r="F269" s="59">
        <v>1</v>
      </c>
      <c r="G269" s="215">
        <v>645</v>
      </c>
      <c r="H269" s="2969">
        <v>6770</v>
      </c>
      <c r="I269" s="44">
        <v>0</v>
      </c>
      <c r="J269" s="68">
        <v>1893847.22</v>
      </c>
      <c r="K269" s="242">
        <v>44197</v>
      </c>
      <c r="L269" s="16" t="s">
        <v>7967</v>
      </c>
      <c r="M269" s="101" t="s">
        <v>7984</v>
      </c>
      <c r="N269" s="7" t="s">
        <v>6227</v>
      </c>
    </row>
    <row r="270" spans="1:14" ht="18.75" customHeight="1">
      <c r="A270" s="63">
        <v>128</v>
      </c>
      <c r="B270" s="132" t="s">
        <v>7394</v>
      </c>
      <c r="C270" s="7" t="s">
        <v>2988</v>
      </c>
      <c r="D270" s="7" t="s">
        <v>3081</v>
      </c>
      <c r="E270" s="298" t="s">
        <v>6013</v>
      </c>
      <c r="F270" s="59">
        <v>1</v>
      </c>
      <c r="G270" s="215">
        <v>2300</v>
      </c>
      <c r="H270" s="2969">
        <v>9240</v>
      </c>
      <c r="I270" s="44">
        <v>0</v>
      </c>
      <c r="J270" s="68">
        <v>7310430.3200000003</v>
      </c>
      <c r="K270" s="242">
        <v>44197</v>
      </c>
      <c r="L270" s="16" t="s">
        <v>7967</v>
      </c>
      <c r="M270" s="101" t="s">
        <v>7984</v>
      </c>
      <c r="N270" s="7" t="s">
        <v>6197</v>
      </c>
    </row>
    <row r="271" spans="1:14" ht="18.75" customHeight="1">
      <c r="A271" s="63">
        <v>129</v>
      </c>
      <c r="B271" s="132" t="s">
        <v>7394</v>
      </c>
      <c r="C271" s="7" t="s">
        <v>2988</v>
      </c>
      <c r="D271" s="7" t="s">
        <v>3082</v>
      </c>
      <c r="E271" s="298" t="s">
        <v>6240</v>
      </c>
      <c r="F271" s="59">
        <v>1</v>
      </c>
      <c r="G271" s="215">
        <v>1070</v>
      </c>
      <c r="H271" s="2969">
        <v>7390</v>
      </c>
      <c r="I271" s="44">
        <v>0</v>
      </c>
      <c r="J271" s="68">
        <v>3141731.05</v>
      </c>
      <c r="K271" s="242">
        <v>44197</v>
      </c>
      <c r="L271" s="16" t="s">
        <v>7967</v>
      </c>
      <c r="M271" s="101" t="s">
        <v>7984</v>
      </c>
      <c r="N271" s="7" t="s">
        <v>6241</v>
      </c>
    </row>
    <row r="272" spans="1:14" ht="18.75" customHeight="1">
      <c r="A272" s="63">
        <v>130</v>
      </c>
      <c r="B272" s="132" t="s">
        <v>7394</v>
      </c>
      <c r="C272" s="7" t="s">
        <v>2988</v>
      </c>
      <c r="D272" s="7" t="s">
        <v>3083</v>
      </c>
      <c r="E272" s="298" t="s">
        <v>6234</v>
      </c>
      <c r="F272" s="59">
        <v>1</v>
      </c>
      <c r="G272" s="215">
        <v>1348</v>
      </c>
      <c r="H272" s="2969">
        <v>4930</v>
      </c>
      <c r="I272" s="44">
        <v>0</v>
      </c>
      <c r="J272" s="68">
        <v>3970323</v>
      </c>
      <c r="K272" s="242">
        <v>44197</v>
      </c>
      <c r="L272" s="16" t="s">
        <v>7967</v>
      </c>
      <c r="M272" s="101" t="s">
        <v>7984</v>
      </c>
      <c r="N272" s="7" t="s">
        <v>6235</v>
      </c>
    </row>
    <row r="273" spans="1:14" ht="18.75" customHeight="1">
      <c r="A273" s="63">
        <v>131</v>
      </c>
      <c r="B273" s="132" t="s">
        <v>7394</v>
      </c>
      <c r="C273" s="7" t="s">
        <v>2988</v>
      </c>
      <c r="D273" s="7" t="s">
        <v>3084</v>
      </c>
      <c r="E273" s="298" t="s">
        <v>6016</v>
      </c>
      <c r="F273" s="59">
        <v>1</v>
      </c>
      <c r="G273" s="215">
        <v>1300</v>
      </c>
      <c r="H273" s="2969">
        <v>7390</v>
      </c>
      <c r="I273" s="44">
        <v>0</v>
      </c>
      <c r="J273" s="68">
        <v>4117586.93</v>
      </c>
      <c r="K273" s="242">
        <v>44197</v>
      </c>
      <c r="L273" s="16" t="s">
        <v>7967</v>
      </c>
      <c r="M273" s="101" t="s">
        <v>7984</v>
      </c>
      <c r="N273" s="7" t="s">
        <v>6198</v>
      </c>
    </row>
    <row r="274" spans="1:14" ht="18.75" customHeight="1">
      <c r="A274" s="63">
        <v>132</v>
      </c>
      <c r="B274" s="132" t="s">
        <v>7394</v>
      </c>
      <c r="C274" s="7" t="s">
        <v>2988</v>
      </c>
      <c r="D274" s="7" t="s">
        <v>3085</v>
      </c>
      <c r="E274" s="298" t="s">
        <v>6015</v>
      </c>
      <c r="F274" s="59">
        <v>1</v>
      </c>
      <c r="G274" s="215">
        <v>500</v>
      </c>
      <c r="H274" s="2969">
        <v>2580</v>
      </c>
      <c r="I274" s="44">
        <v>0</v>
      </c>
      <c r="J274" s="68">
        <v>2130118.87</v>
      </c>
      <c r="K274" s="242">
        <v>44197</v>
      </c>
      <c r="L274" s="16" t="s">
        <v>7967</v>
      </c>
      <c r="M274" s="101" t="s">
        <v>7984</v>
      </c>
      <c r="N274" s="7" t="s">
        <v>6199</v>
      </c>
    </row>
    <row r="275" spans="1:14" ht="18.75" customHeight="1">
      <c r="A275" s="63">
        <v>133</v>
      </c>
      <c r="B275" s="132" t="s">
        <v>7394</v>
      </c>
      <c r="C275" s="7" t="s">
        <v>2988</v>
      </c>
      <c r="D275" s="7" t="s">
        <v>3086</v>
      </c>
      <c r="E275" s="298" t="s">
        <v>6230</v>
      </c>
      <c r="F275" s="59">
        <v>1</v>
      </c>
      <c r="G275" s="215">
        <v>2211</v>
      </c>
      <c r="H275" s="2969">
        <v>10470</v>
      </c>
      <c r="I275" s="44">
        <v>0</v>
      </c>
      <c r="J275" s="68">
        <v>6532439.7000000002</v>
      </c>
      <c r="K275" s="242">
        <v>44197</v>
      </c>
      <c r="L275" s="16" t="s">
        <v>7967</v>
      </c>
      <c r="M275" s="101" t="s">
        <v>7984</v>
      </c>
      <c r="N275" s="7" t="s">
        <v>6231</v>
      </c>
    </row>
    <row r="276" spans="1:14" ht="18.75" customHeight="1">
      <c r="A276" s="63">
        <v>134</v>
      </c>
      <c r="B276" s="132" t="s">
        <v>7394</v>
      </c>
      <c r="C276" s="7" t="s">
        <v>2988</v>
      </c>
      <c r="D276" s="7" t="s">
        <v>3087</v>
      </c>
      <c r="E276" s="298" t="s">
        <v>6014</v>
      </c>
      <c r="F276" s="59">
        <v>1</v>
      </c>
      <c r="G276" s="215">
        <v>2700</v>
      </c>
      <c r="H276" s="2969">
        <v>11080</v>
      </c>
      <c r="I276" s="44">
        <v>0</v>
      </c>
      <c r="J276" s="68">
        <v>8576194.1799999997</v>
      </c>
      <c r="K276" s="242">
        <v>44197</v>
      </c>
      <c r="L276" s="16" t="s">
        <v>7967</v>
      </c>
      <c r="M276" s="101" t="s">
        <v>7984</v>
      </c>
      <c r="N276" s="7" t="s">
        <v>6200</v>
      </c>
    </row>
    <row r="277" spans="1:14" ht="18.75" customHeight="1">
      <c r="A277" s="63">
        <v>135</v>
      </c>
      <c r="B277" s="132" t="s">
        <v>7394</v>
      </c>
      <c r="C277" s="7" t="s">
        <v>2988</v>
      </c>
      <c r="D277" s="7" t="s">
        <v>3088</v>
      </c>
      <c r="E277" s="298" t="s">
        <v>6042</v>
      </c>
      <c r="F277" s="59">
        <v>1</v>
      </c>
      <c r="G277" s="215">
        <v>1200</v>
      </c>
      <c r="H277" s="2969">
        <v>3080</v>
      </c>
      <c r="I277" s="44">
        <v>0</v>
      </c>
      <c r="J277" s="68">
        <v>3802056.06</v>
      </c>
      <c r="K277" s="242">
        <v>44197</v>
      </c>
      <c r="L277" s="16" t="s">
        <v>7967</v>
      </c>
      <c r="M277" s="101" t="s">
        <v>7984</v>
      </c>
      <c r="N277" s="7" t="s">
        <v>6201</v>
      </c>
    </row>
    <row r="278" spans="1:14" ht="18.75" customHeight="1">
      <c r="A278" s="63">
        <v>136</v>
      </c>
      <c r="B278" s="132" t="s">
        <v>7394</v>
      </c>
      <c r="C278" s="7" t="s">
        <v>2988</v>
      </c>
      <c r="D278" s="7" t="s">
        <v>3089</v>
      </c>
      <c r="E278" s="298" t="s">
        <v>6043</v>
      </c>
      <c r="F278" s="59">
        <v>1</v>
      </c>
      <c r="G278" s="215">
        <v>1450</v>
      </c>
      <c r="H278" s="2969">
        <v>4930</v>
      </c>
      <c r="I278" s="44">
        <v>0</v>
      </c>
      <c r="J278" s="68">
        <v>4599619.2699999996</v>
      </c>
      <c r="K278" s="242">
        <v>44197</v>
      </c>
      <c r="L278" s="16" t="s">
        <v>7967</v>
      </c>
      <c r="M278" s="101" t="s">
        <v>7984</v>
      </c>
      <c r="N278" s="7" t="s">
        <v>6202</v>
      </c>
    </row>
    <row r="279" spans="1:14" ht="18.75" customHeight="1">
      <c r="A279" s="63">
        <v>137</v>
      </c>
      <c r="B279" s="132" t="s">
        <v>7394</v>
      </c>
      <c r="C279" s="7" t="s">
        <v>2988</v>
      </c>
      <c r="D279" s="7" t="s">
        <v>3090</v>
      </c>
      <c r="E279" s="298" t="s">
        <v>6044</v>
      </c>
      <c r="F279" s="59">
        <v>1</v>
      </c>
      <c r="G279" s="215">
        <v>500</v>
      </c>
      <c r="H279" s="2969">
        <v>3080</v>
      </c>
      <c r="I279" s="44">
        <v>0</v>
      </c>
      <c r="J279" s="68">
        <v>1574946.16</v>
      </c>
      <c r="K279" s="242">
        <v>44197</v>
      </c>
      <c r="L279" s="16" t="s">
        <v>7967</v>
      </c>
      <c r="M279" s="101" t="s">
        <v>7984</v>
      </c>
      <c r="N279" s="7" t="s">
        <v>6203</v>
      </c>
    </row>
    <row r="280" spans="1:14" ht="18.75" customHeight="1">
      <c r="A280" s="63">
        <v>138</v>
      </c>
      <c r="B280" s="132" t="s">
        <v>7394</v>
      </c>
      <c r="C280" s="7" t="s">
        <v>2988</v>
      </c>
      <c r="D280" s="7" t="s">
        <v>3091</v>
      </c>
      <c r="E280" s="298" t="s">
        <v>6040</v>
      </c>
      <c r="F280" s="59">
        <v>1</v>
      </c>
      <c r="G280" s="215">
        <v>350</v>
      </c>
      <c r="H280" s="2969">
        <v>1850</v>
      </c>
      <c r="I280" s="44">
        <v>0</v>
      </c>
      <c r="J280" s="68">
        <v>1101135.74</v>
      </c>
      <c r="K280" s="242">
        <v>44197</v>
      </c>
      <c r="L280" s="16" t="s">
        <v>7967</v>
      </c>
      <c r="M280" s="101" t="s">
        <v>7984</v>
      </c>
      <c r="N280" s="7" t="s">
        <v>6204</v>
      </c>
    </row>
    <row r="281" spans="1:14" ht="18.75" customHeight="1">
      <c r="A281" s="63">
        <v>139</v>
      </c>
      <c r="B281" s="132" t="s">
        <v>7394</v>
      </c>
      <c r="C281" s="7" t="s">
        <v>2988</v>
      </c>
      <c r="D281" s="7" t="s">
        <v>3092</v>
      </c>
      <c r="E281" s="298" t="s">
        <v>6041</v>
      </c>
      <c r="F281" s="59">
        <v>1</v>
      </c>
      <c r="G281" s="215">
        <v>1100</v>
      </c>
      <c r="H281" s="2969">
        <v>6160</v>
      </c>
      <c r="I281" s="44">
        <v>0</v>
      </c>
      <c r="J281" s="68">
        <v>3479725.2</v>
      </c>
      <c r="K281" s="242">
        <v>44197</v>
      </c>
      <c r="L281" s="16" t="s">
        <v>7967</v>
      </c>
      <c r="M281" s="101" t="s">
        <v>7984</v>
      </c>
      <c r="N281" s="7" t="s">
        <v>6205</v>
      </c>
    </row>
    <row r="282" spans="1:14" ht="18.75" customHeight="1">
      <c r="A282" s="63">
        <v>140</v>
      </c>
      <c r="B282" s="132" t="s">
        <v>7394</v>
      </c>
      <c r="C282" s="7" t="s">
        <v>2988</v>
      </c>
      <c r="D282" s="7" t="s">
        <v>3093</v>
      </c>
      <c r="E282" s="298" t="s">
        <v>6039</v>
      </c>
      <c r="F282" s="59">
        <v>1</v>
      </c>
      <c r="G282" s="215">
        <v>600</v>
      </c>
      <c r="H282" s="2969">
        <v>4000</v>
      </c>
      <c r="I282" s="44">
        <v>0</v>
      </c>
      <c r="J282" s="68">
        <v>1889163</v>
      </c>
      <c r="K282" s="242">
        <v>44197</v>
      </c>
      <c r="L282" s="16" t="s">
        <v>7967</v>
      </c>
      <c r="M282" s="101" t="s">
        <v>7984</v>
      </c>
      <c r="N282" s="7" t="s">
        <v>6206</v>
      </c>
    </row>
    <row r="283" spans="1:14" ht="18.75" customHeight="1">
      <c r="A283" s="63">
        <v>141</v>
      </c>
      <c r="B283" s="132" t="s">
        <v>7394</v>
      </c>
      <c r="C283" s="7" t="s">
        <v>2988</v>
      </c>
      <c r="D283" s="7" t="s">
        <v>3094</v>
      </c>
      <c r="E283" s="298" t="s">
        <v>6062</v>
      </c>
      <c r="F283" s="59">
        <v>1</v>
      </c>
      <c r="G283" s="215">
        <v>2200</v>
      </c>
      <c r="H283" s="2969">
        <v>6160</v>
      </c>
      <c r="I283" s="44">
        <v>0</v>
      </c>
      <c r="J283" s="68">
        <v>6980316.4699999997</v>
      </c>
      <c r="K283" s="242">
        <v>44197</v>
      </c>
      <c r="L283" s="16" t="s">
        <v>7967</v>
      </c>
      <c r="M283" s="101" t="s">
        <v>7984</v>
      </c>
      <c r="N283" s="7" t="s">
        <v>6207</v>
      </c>
    </row>
    <row r="284" spans="1:14" ht="18.75" customHeight="1">
      <c r="A284" s="63">
        <v>142</v>
      </c>
      <c r="B284" s="132" t="s">
        <v>7394</v>
      </c>
      <c r="C284" s="7" t="s">
        <v>2988</v>
      </c>
      <c r="D284" s="7" t="s">
        <v>3095</v>
      </c>
      <c r="E284" s="298" t="s">
        <v>6059</v>
      </c>
      <c r="F284" s="59">
        <v>1</v>
      </c>
      <c r="G284" s="215">
        <v>1500</v>
      </c>
      <c r="H284" s="2969">
        <v>3700</v>
      </c>
      <c r="I284" s="44">
        <v>0</v>
      </c>
      <c r="J284" s="68">
        <v>4757537.9800000004</v>
      </c>
      <c r="K284" s="242">
        <v>44197</v>
      </c>
      <c r="L284" s="16" t="s">
        <v>7967</v>
      </c>
      <c r="M284" s="101" t="s">
        <v>7984</v>
      </c>
      <c r="N284" s="7" t="s">
        <v>6208</v>
      </c>
    </row>
    <row r="285" spans="1:14" ht="18.75" customHeight="1">
      <c r="A285" s="63">
        <v>143</v>
      </c>
      <c r="B285" s="132" t="s">
        <v>7394</v>
      </c>
      <c r="C285" s="7" t="s">
        <v>2988</v>
      </c>
      <c r="D285" s="7" t="s">
        <v>3096</v>
      </c>
      <c r="E285" s="298" t="s">
        <v>6242</v>
      </c>
      <c r="F285" s="59">
        <v>1</v>
      </c>
      <c r="G285" s="215">
        <v>831</v>
      </c>
      <c r="H285" s="2969">
        <v>3080</v>
      </c>
      <c r="I285" s="44">
        <v>0</v>
      </c>
      <c r="J285" s="68">
        <v>2439979.91</v>
      </c>
      <c r="K285" s="242">
        <v>44197</v>
      </c>
      <c r="L285" s="16" t="s">
        <v>7967</v>
      </c>
      <c r="M285" s="101" t="s">
        <v>7984</v>
      </c>
      <c r="N285" s="7" t="s">
        <v>6243</v>
      </c>
    </row>
    <row r="286" spans="1:14" ht="18.75" customHeight="1">
      <c r="A286" s="63">
        <v>144</v>
      </c>
      <c r="B286" s="132" t="s">
        <v>7394</v>
      </c>
      <c r="C286" s="7" t="s">
        <v>2988</v>
      </c>
      <c r="D286" s="7" t="s">
        <v>3097</v>
      </c>
      <c r="E286" s="298" t="s">
        <v>6060</v>
      </c>
      <c r="F286" s="59">
        <v>1</v>
      </c>
      <c r="G286" s="215">
        <v>687</v>
      </c>
      <c r="H286" s="2969">
        <v>1460</v>
      </c>
      <c r="I286" s="2991" t="s">
        <v>6789</v>
      </c>
      <c r="J286" s="68">
        <v>2166565.63</v>
      </c>
      <c r="K286" s="242">
        <v>44197</v>
      </c>
      <c r="L286" s="16" t="s">
        <v>7967</v>
      </c>
      <c r="M286" s="101" t="s">
        <v>7984</v>
      </c>
      <c r="N286" s="7" t="s">
        <v>6209</v>
      </c>
    </row>
    <row r="287" spans="1:14" ht="18.75" customHeight="1">
      <c r="A287" s="63">
        <v>145</v>
      </c>
      <c r="B287" s="132" t="s">
        <v>7394</v>
      </c>
      <c r="C287" s="7" t="s">
        <v>2988</v>
      </c>
      <c r="D287" s="7" t="s">
        <v>3098</v>
      </c>
      <c r="E287" s="298" t="s">
        <v>14267</v>
      </c>
      <c r="F287" s="59">
        <v>1</v>
      </c>
      <c r="G287" s="215">
        <v>500</v>
      </c>
      <c r="H287" s="2969">
        <v>920</v>
      </c>
      <c r="I287" s="44">
        <v>0</v>
      </c>
      <c r="J287" s="68">
        <v>2773176.48</v>
      </c>
      <c r="K287" s="242">
        <v>44197</v>
      </c>
      <c r="L287" s="16" t="s">
        <v>7967</v>
      </c>
      <c r="M287" s="101" t="s">
        <v>7984</v>
      </c>
      <c r="N287" s="7" t="s">
        <v>6109</v>
      </c>
    </row>
    <row r="288" spans="1:14" ht="18.75" customHeight="1">
      <c r="A288" s="63">
        <v>146</v>
      </c>
      <c r="B288" s="132" t="s">
        <v>7394</v>
      </c>
      <c r="C288" s="7" t="s">
        <v>2988</v>
      </c>
      <c r="D288" s="7" t="s">
        <v>3099</v>
      </c>
      <c r="E288" s="298" t="s">
        <v>6228</v>
      </c>
      <c r="F288" s="59">
        <v>1</v>
      </c>
      <c r="G288" s="215">
        <v>628</v>
      </c>
      <c r="H288" s="2969">
        <v>1460</v>
      </c>
      <c r="I288" s="44">
        <v>0</v>
      </c>
      <c r="J288" s="68">
        <v>1843931.87</v>
      </c>
      <c r="K288" s="242">
        <v>44197</v>
      </c>
      <c r="L288" s="16" t="s">
        <v>7967</v>
      </c>
      <c r="M288" s="101" t="s">
        <v>7984</v>
      </c>
      <c r="N288" s="7" t="s">
        <v>6229</v>
      </c>
    </row>
    <row r="289" spans="1:14" ht="18.75" customHeight="1">
      <c r="A289" s="63">
        <v>147</v>
      </c>
      <c r="B289" s="132" t="s">
        <v>7394</v>
      </c>
      <c r="C289" s="7" t="s">
        <v>2988</v>
      </c>
      <c r="D289" s="7" t="s">
        <v>3100</v>
      </c>
      <c r="E289" s="298" t="s">
        <v>6061</v>
      </c>
      <c r="F289" s="59">
        <v>1</v>
      </c>
      <c r="G289" s="215">
        <v>676</v>
      </c>
      <c r="H289" s="2969">
        <v>1500</v>
      </c>
      <c r="I289" s="44">
        <v>0</v>
      </c>
      <c r="J289" s="68">
        <v>2131974.75</v>
      </c>
      <c r="K289" s="242">
        <v>44197</v>
      </c>
      <c r="L289" s="16" t="s">
        <v>7967</v>
      </c>
      <c r="M289" s="101" t="s">
        <v>7984</v>
      </c>
      <c r="N289" s="7" t="s">
        <v>6210</v>
      </c>
    </row>
    <row r="290" spans="1:14" ht="18.75" customHeight="1">
      <c r="A290" s="63">
        <v>148</v>
      </c>
      <c r="B290" s="132" t="s">
        <v>7394</v>
      </c>
      <c r="C290" s="7" t="s">
        <v>2988</v>
      </c>
      <c r="D290" s="7" t="s">
        <v>5983</v>
      </c>
      <c r="E290" s="298" t="s">
        <v>5984</v>
      </c>
      <c r="F290" s="59">
        <v>1</v>
      </c>
      <c r="G290" s="215">
        <v>800</v>
      </c>
      <c r="H290" s="2969">
        <v>6180</v>
      </c>
      <c r="I290" s="44">
        <v>0</v>
      </c>
      <c r="J290" s="68">
        <v>3733112.98</v>
      </c>
      <c r="K290" s="242">
        <v>44197</v>
      </c>
      <c r="L290" s="16" t="s">
        <v>7967</v>
      </c>
      <c r="M290" s="101" t="s">
        <v>7984</v>
      </c>
      <c r="N290" s="7" t="s">
        <v>6211</v>
      </c>
    </row>
    <row r="291" spans="1:14" ht="18.75" customHeight="1">
      <c r="A291" s="63">
        <v>149</v>
      </c>
      <c r="B291" s="132" t="s">
        <v>7394</v>
      </c>
      <c r="C291" s="7" t="s">
        <v>3101</v>
      </c>
      <c r="D291" s="7" t="s">
        <v>5979</v>
      </c>
      <c r="E291" s="298" t="s">
        <v>5980</v>
      </c>
      <c r="F291" s="59">
        <v>1</v>
      </c>
      <c r="G291" s="215">
        <v>1200</v>
      </c>
      <c r="H291" s="2969">
        <v>7390</v>
      </c>
      <c r="I291" s="44">
        <v>0</v>
      </c>
      <c r="J291" s="68">
        <v>3802056.06</v>
      </c>
      <c r="K291" s="242">
        <v>44197</v>
      </c>
      <c r="L291" s="16" t="s">
        <v>7967</v>
      </c>
      <c r="M291" s="101" t="s">
        <v>7984</v>
      </c>
      <c r="N291" s="7" t="s">
        <v>6211</v>
      </c>
    </row>
    <row r="292" spans="1:14" ht="18.75" customHeight="1">
      <c r="A292" s="63">
        <v>150</v>
      </c>
      <c r="B292" s="132" t="s">
        <v>7394</v>
      </c>
      <c r="C292" s="7" t="s">
        <v>2988</v>
      </c>
      <c r="D292" s="7" t="s">
        <v>5985</v>
      </c>
      <c r="E292" s="298" t="s">
        <v>5986</v>
      </c>
      <c r="F292" s="59">
        <v>1</v>
      </c>
      <c r="G292" s="215">
        <v>2200</v>
      </c>
      <c r="H292" s="2969">
        <v>13540</v>
      </c>
      <c r="I292" s="44">
        <v>0</v>
      </c>
      <c r="J292" s="68">
        <v>9886923.2300000004</v>
      </c>
      <c r="K292" s="242">
        <v>44197</v>
      </c>
      <c r="L292" s="16" t="s">
        <v>7967</v>
      </c>
      <c r="M292" s="101" t="s">
        <v>7984</v>
      </c>
      <c r="N292" s="7" t="s">
        <v>6212</v>
      </c>
    </row>
    <row r="293" spans="1:14" ht="18.75" customHeight="1">
      <c r="A293" s="63">
        <v>151</v>
      </c>
      <c r="B293" s="132" t="s">
        <v>7394</v>
      </c>
      <c r="C293" s="7" t="s">
        <v>2988</v>
      </c>
      <c r="D293" s="7" t="s">
        <v>5981</v>
      </c>
      <c r="E293" s="298" t="s">
        <v>5982</v>
      </c>
      <c r="F293" s="59">
        <v>1</v>
      </c>
      <c r="G293" s="215">
        <v>500</v>
      </c>
      <c r="H293" s="2969">
        <v>1540</v>
      </c>
      <c r="I293" s="44">
        <v>0</v>
      </c>
      <c r="J293" s="68">
        <v>1574946.16</v>
      </c>
      <c r="K293" s="242">
        <v>44197</v>
      </c>
      <c r="L293" s="16" t="s">
        <v>7967</v>
      </c>
      <c r="M293" s="101" t="s">
        <v>7984</v>
      </c>
      <c r="N293" s="7" t="s">
        <v>6213</v>
      </c>
    </row>
    <row r="294" spans="1:14" ht="18.75" customHeight="1">
      <c r="A294" s="63">
        <v>152</v>
      </c>
      <c r="B294" s="132" t="s">
        <v>7394</v>
      </c>
      <c r="C294" s="7" t="s">
        <v>2988</v>
      </c>
      <c r="D294" s="7" t="s">
        <v>5977</v>
      </c>
      <c r="E294" s="298" t="s">
        <v>5978</v>
      </c>
      <c r="F294" s="59">
        <v>1</v>
      </c>
      <c r="G294" s="215">
        <v>1300</v>
      </c>
      <c r="H294" s="2969">
        <v>4000</v>
      </c>
      <c r="I294" s="44">
        <v>0</v>
      </c>
      <c r="J294" s="68">
        <v>4117586.93</v>
      </c>
      <c r="K294" s="242">
        <v>44197</v>
      </c>
      <c r="L294" s="16" t="s">
        <v>7967</v>
      </c>
      <c r="M294" s="101" t="s">
        <v>7984</v>
      </c>
      <c r="N294" s="7" t="s">
        <v>6214</v>
      </c>
    </row>
    <row r="295" spans="1:14" ht="18.75" customHeight="1">
      <c r="A295" s="63">
        <v>153</v>
      </c>
      <c r="B295" s="132" t="s">
        <v>7394</v>
      </c>
      <c r="C295" s="7" t="s">
        <v>2988</v>
      </c>
      <c r="D295" s="7" t="s">
        <v>3102</v>
      </c>
      <c r="E295" s="298" t="s">
        <v>5729</v>
      </c>
      <c r="F295" s="59">
        <v>1</v>
      </c>
      <c r="G295" s="215">
        <v>700</v>
      </c>
      <c r="H295" s="2969">
        <v>4310</v>
      </c>
      <c r="I295" s="44">
        <v>0</v>
      </c>
      <c r="J295" s="68">
        <v>2207444.73</v>
      </c>
      <c r="K295" s="242">
        <v>44197</v>
      </c>
      <c r="L295" s="16" t="s">
        <v>7967</v>
      </c>
      <c r="M295" s="101" t="s">
        <v>7984</v>
      </c>
      <c r="N295" s="219" t="s">
        <v>5730</v>
      </c>
    </row>
    <row r="296" spans="1:14" s="1591" customFormat="1" ht="18.75" customHeight="1">
      <c r="A296" s="1587">
        <v>154</v>
      </c>
      <c r="B296" s="2965" t="s">
        <v>7394</v>
      </c>
      <c r="C296" s="1586" t="s">
        <v>2988</v>
      </c>
      <c r="D296" s="1586" t="s">
        <v>3103</v>
      </c>
      <c r="E296" s="2966" t="s">
        <v>5740</v>
      </c>
      <c r="F296" s="2967">
        <v>1</v>
      </c>
      <c r="G296" s="2973">
        <v>1242</v>
      </c>
      <c r="H296" s="2969">
        <v>7390</v>
      </c>
      <c r="I296" s="2969">
        <v>0</v>
      </c>
      <c r="J296" s="2970">
        <v>3934584.12</v>
      </c>
      <c r="K296" s="2971">
        <v>44197</v>
      </c>
      <c r="L296" s="1590" t="s">
        <v>7967</v>
      </c>
      <c r="M296" s="2972" t="s">
        <v>7984</v>
      </c>
      <c r="N296" s="2974" t="s">
        <v>5741</v>
      </c>
    </row>
    <row r="297" spans="1:14" s="1591" customFormat="1" ht="18.75" customHeight="1">
      <c r="A297" s="1587">
        <v>155</v>
      </c>
      <c r="B297" s="2965" t="s">
        <v>7394</v>
      </c>
      <c r="C297" s="1586" t="s">
        <v>2988</v>
      </c>
      <c r="D297" s="1586" t="s">
        <v>3104</v>
      </c>
      <c r="E297" s="2966" t="s">
        <v>5742</v>
      </c>
      <c r="F297" s="2967">
        <v>1</v>
      </c>
      <c r="G297" s="2973">
        <v>1485</v>
      </c>
      <c r="H297" s="2969">
        <v>8620</v>
      </c>
      <c r="I297" s="2969">
        <v>0</v>
      </c>
      <c r="J297" s="2970">
        <v>4710163.3</v>
      </c>
      <c r="K297" s="2971">
        <v>44197</v>
      </c>
      <c r="L297" s="1590" t="s">
        <v>7967</v>
      </c>
      <c r="M297" s="2972" t="s">
        <v>7984</v>
      </c>
      <c r="N297" s="2974" t="s">
        <v>5743</v>
      </c>
    </row>
    <row r="298" spans="1:14" ht="18.75" customHeight="1">
      <c r="A298" s="63">
        <v>156</v>
      </c>
      <c r="B298" s="132" t="s">
        <v>7394</v>
      </c>
      <c r="C298" s="7" t="s">
        <v>2988</v>
      </c>
      <c r="D298" s="7" t="s">
        <v>3105</v>
      </c>
      <c r="E298" s="298" t="s">
        <v>5744</v>
      </c>
      <c r="F298" s="59">
        <v>1</v>
      </c>
      <c r="G298" s="215">
        <v>1500</v>
      </c>
      <c r="H298" s="2969">
        <v>9240</v>
      </c>
      <c r="I298" s="44">
        <v>0</v>
      </c>
      <c r="J298" s="68">
        <v>4757537.9800000004</v>
      </c>
      <c r="K298" s="242">
        <v>44197</v>
      </c>
      <c r="L298" s="16" t="s">
        <v>7967</v>
      </c>
      <c r="M298" s="101" t="s">
        <v>7984</v>
      </c>
      <c r="N298" s="219" t="s">
        <v>5745</v>
      </c>
    </row>
    <row r="299" spans="1:14" s="1591" customFormat="1" ht="18.75" customHeight="1">
      <c r="A299" s="1587">
        <v>157</v>
      </c>
      <c r="B299" s="2965" t="s">
        <v>7394</v>
      </c>
      <c r="C299" s="1586" t="s">
        <v>2988</v>
      </c>
      <c r="D299" s="1586" t="s">
        <v>3106</v>
      </c>
      <c r="E299" s="2966" t="s">
        <v>5735</v>
      </c>
      <c r="F299" s="2967">
        <v>1</v>
      </c>
      <c r="G299" s="2973">
        <v>1271</v>
      </c>
      <c r="H299" s="2969">
        <v>4930</v>
      </c>
      <c r="I299" s="2969">
        <v>0</v>
      </c>
      <c r="J299" s="2970">
        <v>4026087.22</v>
      </c>
      <c r="K299" s="2971">
        <v>44197</v>
      </c>
      <c r="L299" s="1590" t="s">
        <v>7967</v>
      </c>
      <c r="M299" s="2972" t="s">
        <v>7984</v>
      </c>
      <c r="N299" s="2974" t="s">
        <v>5736</v>
      </c>
    </row>
    <row r="300" spans="1:14" ht="18.75" customHeight="1">
      <c r="A300" s="63">
        <v>158</v>
      </c>
      <c r="B300" s="132" t="s">
        <v>7394</v>
      </c>
      <c r="C300" s="7" t="s">
        <v>2988</v>
      </c>
      <c r="D300" s="7" t="s">
        <v>3107</v>
      </c>
      <c r="E300" s="298" t="s">
        <v>5721</v>
      </c>
      <c r="F300" s="59">
        <v>1</v>
      </c>
      <c r="G300" s="215">
        <v>800</v>
      </c>
      <c r="H300" s="2969">
        <v>4930</v>
      </c>
      <c r="I300" s="44">
        <v>0</v>
      </c>
      <c r="J300" s="68">
        <v>2521865.5299999998</v>
      </c>
      <c r="K300" s="242">
        <v>44197</v>
      </c>
      <c r="L300" s="16" t="s">
        <v>7967</v>
      </c>
      <c r="M300" s="101" t="s">
        <v>7984</v>
      </c>
      <c r="N300" s="219" t="s">
        <v>5722</v>
      </c>
    </row>
    <row r="301" spans="1:14" s="1591" customFormat="1" ht="18.75" customHeight="1">
      <c r="A301" s="1587">
        <v>159</v>
      </c>
      <c r="B301" s="2965" t="s">
        <v>7394</v>
      </c>
      <c r="C301" s="1586" t="s">
        <v>2988</v>
      </c>
      <c r="D301" s="1586" t="s">
        <v>3108</v>
      </c>
      <c r="E301" s="2966" t="s">
        <v>5725</v>
      </c>
      <c r="F301" s="2967">
        <v>1</v>
      </c>
      <c r="G301" s="2973">
        <v>1200</v>
      </c>
      <c r="H301" s="2969">
        <v>5540</v>
      </c>
      <c r="I301" s="2969">
        <v>0</v>
      </c>
      <c r="J301" s="2970">
        <v>3802056.06</v>
      </c>
      <c r="K301" s="2971">
        <v>44197</v>
      </c>
      <c r="L301" s="1590" t="s">
        <v>7967</v>
      </c>
      <c r="M301" s="2972" t="s">
        <v>7984</v>
      </c>
      <c r="N301" s="2974" t="s">
        <v>5726</v>
      </c>
    </row>
    <row r="302" spans="1:14" ht="18.75" customHeight="1">
      <c r="A302" s="63">
        <v>160</v>
      </c>
      <c r="B302" s="132" t="s">
        <v>7394</v>
      </c>
      <c r="C302" s="7" t="s">
        <v>2988</v>
      </c>
      <c r="D302" s="7" t="s">
        <v>3109</v>
      </c>
      <c r="E302" s="298" t="s">
        <v>5737</v>
      </c>
      <c r="F302" s="59">
        <v>1</v>
      </c>
      <c r="G302" s="215">
        <v>1900</v>
      </c>
      <c r="H302" s="2969">
        <v>11700</v>
      </c>
      <c r="I302" s="44">
        <v>0</v>
      </c>
      <c r="J302" s="68">
        <v>6032046.6799999997</v>
      </c>
      <c r="K302" s="242">
        <v>44197</v>
      </c>
      <c r="L302" s="16" t="s">
        <v>7967</v>
      </c>
      <c r="M302" s="101" t="s">
        <v>7984</v>
      </c>
      <c r="N302" s="219" t="s">
        <v>6248</v>
      </c>
    </row>
    <row r="303" spans="1:14" s="1591" customFormat="1" ht="18.75" customHeight="1">
      <c r="A303" s="1587">
        <v>161</v>
      </c>
      <c r="B303" s="2965" t="s">
        <v>7394</v>
      </c>
      <c r="C303" s="1586" t="s">
        <v>2988</v>
      </c>
      <c r="D303" s="1586" t="s">
        <v>3110</v>
      </c>
      <c r="E303" s="2966" t="s">
        <v>5727</v>
      </c>
      <c r="F303" s="2967">
        <v>1</v>
      </c>
      <c r="G303" s="2973">
        <v>759</v>
      </c>
      <c r="H303" s="2969">
        <v>5540</v>
      </c>
      <c r="I303" s="2969">
        <v>0</v>
      </c>
      <c r="J303" s="2970">
        <v>2392959.9</v>
      </c>
      <c r="K303" s="2971">
        <v>44197</v>
      </c>
      <c r="L303" s="1590" t="s">
        <v>7967</v>
      </c>
      <c r="M303" s="2972" t="s">
        <v>7984</v>
      </c>
      <c r="N303" s="2974" t="s">
        <v>5728</v>
      </c>
    </row>
    <row r="304" spans="1:14" s="1591" customFormat="1" ht="18.75" customHeight="1">
      <c r="A304" s="1587">
        <v>162</v>
      </c>
      <c r="B304" s="2965" t="s">
        <v>7394</v>
      </c>
      <c r="C304" s="1586" t="s">
        <v>2988</v>
      </c>
      <c r="D304" s="1586" t="s">
        <v>3111</v>
      </c>
      <c r="E304" s="2966" t="s">
        <v>5733</v>
      </c>
      <c r="F304" s="2967">
        <v>1</v>
      </c>
      <c r="G304" s="2973">
        <v>879</v>
      </c>
      <c r="H304" s="2969">
        <v>5540</v>
      </c>
      <c r="I304" s="2969">
        <v>0</v>
      </c>
      <c r="J304" s="2970">
        <v>2770220.59</v>
      </c>
      <c r="K304" s="2971">
        <v>44197</v>
      </c>
      <c r="L304" s="1590" t="s">
        <v>7967</v>
      </c>
      <c r="M304" s="2972" t="s">
        <v>7984</v>
      </c>
      <c r="N304" s="2974" t="s">
        <v>5734</v>
      </c>
    </row>
    <row r="305" spans="1:14" s="1591" customFormat="1" ht="18.75" customHeight="1">
      <c r="A305" s="1587">
        <v>163</v>
      </c>
      <c r="B305" s="2965" t="s">
        <v>7394</v>
      </c>
      <c r="C305" s="1586" t="s">
        <v>2988</v>
      </c>
      <c r="D305" s="1586" t="s">
        <v>3112</v>
      </c>
      <c r="E305" s="2966" t="s">
        <v>5731</v>
      </c>
      <c r="F305" s="2967">
        <v>1</v>
      </c>
      <c r="G305" s="2973">
        <v>740</v>
      </c>
      <c r="H305" s="2969">
        <v>5540</v>
      </c>
      <c r="I305" s="2969">
        <v>0</v>
      </c>
      <c r="J305" s="2970">
        <v>2333219.98</v>
      </c>
      <c r="K305" s="2971">
        <v>44197</v>
      </c>
      <c r="L305" s="1590" t="s">
        <v>7967</v>
      </c>
      <c r="M305" s="2972" t="s">
        <v>7984</v>
      </c>
      <c r="N305" s="2974" t="s">
        <v>5732</v>
      </c>
    </row>
    <row r="306" spans="1:14" ht="18.75" customHeight="1">
      <c r="A306" s="63">
        <v>164</v>
      </c>
      <c r="B306" s="132" t="s">
        <v>7394</v>
      </c>
      <c r="C306" s="7" t="s">
        <v>2988</v>
      </c>
      <c r="D306" s="7" t="s">
        <v>3113</v>
      </c>
      <c r="E306" s="298" t="s">
        <v>5723</v>
      </c>
      <c r="F306" s="59">
        <v>1</v>
      </c>
      <c r="G306" s="215">
        <v>900</v>
      </c>
      <c r="H306" s="2969">
        <v>5540</v>
      </c>
      <c r="I306" s="44">
        <v>0</v>
      </c>
      <c r="J306" s="68">
        <v>2836234.13</v>
      </c>
      <c r="K306" s="242">
        <v>44197</v>
      </c>
      <c r="L306" s="16" t="s">
        <v>7967</v>
      </c>
      <c r="M306" s="101" t="s">
        <v>7984</v>
      </c>
      <c r="N306" s="219" t="s">
        <v>5724</v>
      </c>
    </row>
    <row r="307" spans="1:14" ht="18.75" customHeight="1">
      <c r="A307" s="63">
        <v>165</v>
      </c>
      <c r="B307" s="132" t="s">
        <v>7394</v>
      </c>
      <c r="C307" s="7" t="s">
        <v>2988</v>
      </c>
      <c r="D307" s="7" t="s">
        <v>5807</v>
      </c>
      <c r="E307" s="298" t="s">
        <v>6246</v>
      </c>
      <c r="F307" s="59">
        <v>1</v>
      </c>
      <c r="G307" s="215">
        <v>839</v>
      </c>
      <c r="H307" s="2969">
        <v>7390</v>
      </c>
      <c r="I307" s="44">
        <v>0</v>
      </c>
      <c r="J307" s="68">
        <v>2463469.4900000002</v>
      </c>
      <c r="K307" s="242">
        <v>44197</v>
      </c>
      <c r="L307" s="16" t="s">
        <v>7967</v>
      </c>
      <c r="M307" s="101" t="s">
        <v>7984</v>
      </c>
      <c r="N307" s="7" t="s">
        <v>6247</v>
      </c>
    </row>
    <row r="308" spans="1:14" s="1591" customFormat="1" ht="18.75" customHeight="1">
      <c r="A308" s="1587">
        <v>166</v>
      </c>
      <c r="B308" s="2965" t="s">
        <v>7394</v>
      </c>
      <c r="C308" s="1586" t="s">
        <v>2988</v>
      </c>
      <c r="D308" s="1586" t="s">
        <v>3114</v>
      </c>
      <c r="E308" s="2966" t="s">
        <v>5738</v>
      </c>
      <c r="F308" s="2967">
        <v>1</v>
      </c>
      <c r="G308" s="2975">
        <v>945</v>
      </c>
      <c r="H308" s="2969">
        <v>6160</v>
      </c>
      <c r="I308" s="2969">
        <v>0</v>
      </c>
      <c r="J308" s="2970">
        <v>2991073.69</v>
      </c>
      <c r="K308" s="2971">
        <v>44197</v>
      </c>
      <c r="L308" s="1590" t="s">
        <v>7967</v>
      </c>
      <c r="M308" s="2972" t="s">
        <v>7984</v>
      </c>
      <c r="N308" s="2974" t="s">
        <v>5739</v>
      </c>
    </row>
    <row r="309" spans="1:14" ht="18.75" customHeight="1">
      <c r="A309" s="63">
        <v>167</v>
      </c>
      <c r="B309" s="132" t="s">
        <v>7394</v>
      </c>
      <c r="C309" s="7" t="s">
        <v>2988</v>
      </c>
      <c r="D309" s="7" t="s">
        <v>3115</v>
      </c>
      <c r="E309" s="298" t="s">
        <v>6055</v>
      </c>
      <c r="F309" s="59">
        <v>1</v>
      </c>
      <c r="G309" s="215">
        <v>1037</v>
      </c>
      <c r="H309" s="2969">
        <v>6160</v>
      </c>
      <c r="I309" s="44">
        <v>0</v>
      </c>
      <c r="J309" s="68">
        <v>3281126.29</v>
      </c>
      <c r="K309" s="242">
        <v>44197</v>
      </c>
      <c r="L309" s="16" t="s">
        <v>7967</v>
      </c>
      <c r="M309" s="101" t="s">
        <v>7984</v>
      </c>
      <c r="N309" s="7" t="s">
        <v>6215</v>
      </c>
    </row>
    <row r="310" spans="1:14" ht="18.75" customHeight="1">
      <c r="A310" s="63">
        <v>168</v>
      </c>
      <c r="B310" s="132" t="s">
        <v>7394</v>
      </c>
      <c r="C310" s="7" t="s">
        <v>2988</v>
      </c>
      <c r="D310" s="7" t="s">
        <v>3116</v>
      </c>
      <c r="E310" s="298" t="s">
        <v>6050</v>
      </c>
      <c r="F310" s="59">
        <v>1</v>
      </c>
      <c r="G310" s="215">
        <v>1088</v>
      </c>
      <c r="H310" s="2969">
        <v>3390</v>
      </c>
      <c r="I310" s="44">
        <v>0</v>
      </c>
      <c r="J310" s="68">
        <v>3441898.23</v>
      </c>
      <c r="K310" s="242">
        <v>44197</v>
      </c>
      <c r="L310" s="16" t="s">
        <v>7967</v>
      </c>
      <c r="M310" s="101" t="s">
        <v>7984</v>
      </c>
      <c r="N310" s="7" t="s">
        <v>6216</v>
      </c>
    </row>
    <row r="311" spans="1:14" ht="18.75" customHeight="1">
      <c r="A311" s="63">
        <v>169</v>
      </c>
      <c r="B311" s="132" t="s">
        <v>7394</v>
      </c>
      <c r="C311" s="7" t="s">
        <v>2988</v>
      </c>
      <c r="D311" s="7" t="s">
        <v>3117</v>
      </c>
      <c r="E311" s="298" t="s">
        <v>6052</v>
      </c>
      <c r="F311" s="59">
        <v>1</v>
      </c>
      <c r="G311" s="215">
        <v>1025</v>
      </c>
      <c r="H311" s="2969">
        <v>4930</v>
      </c>
      <c r="I311" s="44">
        <v>0</v>
      </c>
      <c r="J311" s="68">
        <v>3243295.82</v>
      </c>
      <c r="K311" s="242">
        <v>44197</v>
      </c>
      <c r="L311" s="16" t="s">
        <v>7967</v>
      </c>
      <c r="M311" s="101" t="s">
        <v>7984</v>
      </c>
      <c r="N311" s="7" t="s">
        <v>6217</v>
      </c>
    </row>
    <row r="312" spans="1:14" ht="18.75" customHeight="1">
      <c r="A312" s="63">
        <v>170</v>
      </c>
      <c r="B312" s="132" t="s">
        <v>7394</v>
      </c>
      <c r="C312" s="7" t="s">
        <v>2988</v>
      </c>
      <c r="D312" s="7" t="s">
        <v>3118</v>
      </c>
      <c r="E312" s="298" t="s">
        <v>6048</v>
      </c>
      <c r="F312" s="59">
        <v>1</v>
      </c>
      <c r="G312" s="215">
        <v>1200</v>
      </c>
      <c r="H312" s="2969">
        <v>3690</v>
      </c>
      <c r="I312" s="44">
        <v>0</v>
      </c>
      <c r="J312" s="68">
        <v>3802056.06</v>
      </c>
      <c r="K312" s="242">
        <v>44197</v>
      </c>
      <c r="L312" s="16" t="s">
        <v>7967</v>
      </c>
      <c r="M312" s="101" t="s">
        <v>7984</v>
      </c>
      <c r="N312" s="7" t="s">
        <v>6218</v>
      </c>
    </row>
    <row r="313" spans="1:14" ht="18.75" customHeight="1">
      <c r="A313" s="63">
        <v>171</v>
      </c>
      <c r="B313" s="132" t="s">
        <v>7394</v>
      </c>
      <c r="C313" s="7" t="s">
        <v>2988</v>
      </c>
      <c r="D313" s="7" t="s">
        <v>3119</v>
      </c>
      <c r="E313" s="298" t="s">
        <v>6057</v>
      </c>
      <c r="F313" s="59">
        <v>1</v>
      </c>
      <c r="G313" s="215">
        <v>300</v>
      </c>
      <c r="H313" s="2969">
        <v>1850</v>
      </c>
      <c r="I313" s="44">
        <v>0</v>
      </c>
      <c r="J313" s="68">
        <v>944102.51</v>
      </c>
      <c r="K313" s="242">
        <v>44197</v>
      </c>
      <c r="L313" s="16" t="s">
        <v>7967</v>
      </c>
      <c r="M313" s="101" t="s">
        <v>7984</v>
      </c>
      <c r="N313" s="7" t="s">
        <v>6219</v>
      </c>
    </row>
    <row r="314" spans="1:14" ht="18.75" customHeight="1">
      <c r="A314" s="63">
        <v>172</v>
      </c>
      <c r="B314" s="132" t="s">
        <v>7394</v>
      </c>
      <c r="C314" s="7" t="s">
        <v>2988</v>
      </c>
      <c r="D314" s="7" t="s">
        <v>3120</v>
      </c>
      <c r="E314" s="298" t="s">
        <v>6054</v>
      </c>
      <c r="F314" s="59">
        <v>1</v>
      </c>
      <c r="G314" s="215">
        <v>400</v>
      </c>
      <c r="H314" s="2969">
        <v>2460</v>
      </c>
      <c r="I314" s="44">
        <v>0</v>
      </c>
      <c r="J314" s="68">
        <v>1258148.74</v>
      </c>
      <c r="K314" s="242">
        <v>44197</v>
      </c>
      <c r="L314" s="16" t="s">
        <v>7967</v>
      </c>
      <c r="M314" s="101" t="s">
        <v>7984</v>
      </c>
      <c r="N314" s="7" t="s">
        <v>6220</v>
      </c>
    </row>
    <row r="315" spans="1:14" ht="18.75" customHeight="1">
      <c r="A315" s="63">
        <v>173</v>
      </c>
      <c r="B315" s="132" t="s">
        <v>7394</v>
      </c>
      <c r="C315" s="7" t="s">
        <v>2988</v>
      </c>
      <c r="D315" s="7" t="s">
        <v>3121</v>
      </c>
      <c r="E315" s="298" t="s">
        <v>6056</v>
      </c>
      <c r="F315" s="59">
        <v>1</v>
      </c>
      <c r="G315" s="215">
        <v>400</v>
      </c>
      <c r="H315" s="2969">
        <v>2460</v>
      </c>
      <c r="I315" s="44">
        <v>0</v>
      </c>
      <c r="J315" s="68">
        <v>1258148.74</v>
      </c>
      <c r="K315" s="242">
        <v>44197</v>
      </c>
      <c r="L315" s="16" t="s">
        <v>7967</v>
      </c>
      <c r="M315" s="101" t="s">
        <v>7984</v>
      </c>
      <c r="N315" s="7" t="s">
        <v>6221</v>
      </c>
    </row>
    <row r="316" spans="1:14" ht="18.75" customHeight="1">
      <c r="A316" s="63">
        <v>174</v>
      </c>
      <c r="B316" s="132" t="s">
        <v>7394</v>
      </c>
      <c r="C316" s="7" t="s">
        <v>2988</v>
      </c>
      <c r="D316" s="7" t="s">
        <v>3122</v>
      </c>
      <c r="E316" s="298" t="s">
        <v>6053</v>
      </c>
      <c r="F316" s="59">
        <v>1</v>
      </c>
      <c r="G316" s="215">
        <v>400</v>
      </c>
      <c r="H316" s="2969">
        <v>3690</v>
      </c>
      <c r="I316" s="44">
        <v>0</v>
      </c>
      <c r="J316" s="68">
        <v>1258148.74</v>
      </c>
      <c r="K316" s="242">
        <v>44197</v>
      </c>
      <c r="L316" s="16" t="s">
        <v>7967</v>
      </c>
      <c r="M316" s="101" t="s">
        <v>7984</v>
      </c>
      <c r="N316" s="7" t="s">
        <v>6222</v>
      </c>
    </row>
    <row r="317" spans="1:14" ht="18.75" customHeight="1">
      <c r="A317" s="63">
        <v>175</v>
      </c>
      <c r="B317" s="132" t="s">
        <v>7394</v>
      </c>
      <c r="C317" s="7" t="s">
        <v>2988</v>
      </c>
      <c r="D317" s="7" t="s">
        <v>3123</v>
      </c>
      <c r="E317" s="298" t="s">
        <v>6049</v>
      </c>
      <c r="F317" s="59">
        <v>1</v>
      </c>
      <c r="G317" s="215">
        <v>400</v>
      </c>
      <c r="H317" s="2969">
        <v>2460</v>
      </c>
      <c r="I317" s="44">
        <v>0</v>
      </c>
      <c r="J317" s="68">
        <v>1258148.74</v>
      </c>
      <c r="K317" s="242">
        <v>44197</v>
      </c>
      <c r="L317" s="16" t="s">
        <v>7967</v>
      </c>
      <c r="M317" s="101" t="s">
        <v>7984</v>
      </c>
      <c r="N317" s="7" t="s">
        <v>6223</v>
      </c>
    </row>
    <row r="318" spans="1:14" ht="18.75" customHeight="1">
      <c r="A318" s="63">
        <v>176</v>
      </c>
      <c r="B318" s="132" t="s">
        <v>7394</v>
      </c>
      <c r="C318" s="7" t="s">
        <v>2988</v>
      </c>
      <c r="D318" s="7" t="s">
        <v>3124</v>
      </c>
      <c r="E318" s="298" t="s">
        <v>6051</v>
      </c>
      <c r="F318" s="59">
        <v>1</v>
      </c>
      <c r="G318" s="215">
        <v>500</v>
      </c>
      <c r="H318" s="2969">
        <v>3870</v>
      </c>
      <c r="I318" s="44">
        <v>0</v>
      </c>
      <c r="J318" s="68">
        <v>2331389.94</v>
      </c>
      <c r="K318" s="242">
        <v>44197</v>
      </c>
      <c r="L318" s="16" t="s">
        <v>7967</v>
      </c>
      <c r="M318" s="101" t="s">
        <v>7984</v>
      </c>
      <c r="N318" s="7" t="s">
        <v>6224</v>
      </c>
    </row>
    <row r="319" spans="1:14" ht="18.75" customHeight="1">
      <c r="A319" s="63">
        <v>177</v>
      </c>
      <c r="B319" s="132" t="s">
        <v>7394</v>
      </c>
      <c r="C319" s="7" t="s">
        <v>2988</v>
      </c>
      <c r="D319" s="7" t="s">
        <v>3125</v>
      </c>
      <c r="E319" s="298" t="s">
        <v>6058</v>
      </c>
      <c r="F319" s="59">
        <v>1</v>
      </c>
      <c r="G319" s="215">
        <v>1027</v>
      </c>
      <c r="H319" s="2969">
        <v>6160</v>
      </c>
      <c r="I319" s="44">
        <v>0</v>
      </c>
      <c r="J319" s="68">
        <v>3249600.94</v>
      </c>
      <c r="K319" s="242">
        <v>44197</v>
      </c>
      <c r="L319" s="16" t="s">
        <v>7967</v>
      </c>
      <c r="M319" s="101" t="s">
        <v>7984</v>
      </c>
      <c r="N319" s="7" t="s">
        <v>6225</v>
      </c>
    </row>
    <row r="320" spans="1:14" ht="18.75" customHeight="1">
      <c r="A320" s="63">
        <v>1</v>
      </c>
      <c r="B320" s="132" t="s">
        <v>7133</v>
      </c>
      <c r="C320" s="7" t="s">
        <v>10</v>
      </c>
      <c r="D320" s="7" t="s">
        <v>1888</v>
      </c>
      <c r="E320" s="316" t="s">
        <v>4875</v>
      </c>
      <c r="F320" s="574">
        <v>1</v>
      </c>
      <c r="G320" s="363">
        <v>60.4</v>
      </c>
      <c r="H320" s="2969">
        <v>102984</v>
      </c>
      <c r="I320" s="44">
        <v>29698.22</v>
      </c>
      <c r="J320" s="44">
        <v>1218458.8799999999</v>
      </c>
      <c r="K320" s="242">
        <v>44197</v>
      </c>
      <c r="L320" s="16" t="s">
        <v>7967</v>
      </c>
      <c r="M320" s="101" t="s">
        <v>7984</v>
      </c>
      <c r="N320" s="7" t="s">
        <v>2352</v>
      </c>
    </row>
    <row r="321" spans="1:14" ht="18.75" customHeight="1">
      <c r="A321" s="63">
        <v>2</v>
      </c>
      <c r="B321" s="132" t="s">
        <v>7133</v>
      </c>
      <c r="C321" s="7" t="s">
        <v>11</v>
      </c>
      <c r="D321" s="7" t="s">
        <v>2350</v>
      </c>
      <c r="E321" s="316" t="s">
        <v>4876</v>
      </c>
      <c r="F321" s="574">
        <v>1</v>
      </c>
      <c r="G321" s="363">
        <v>41</v>
      </c>
      <c r="H321" s="2969">
        <v>89095</v>
      </c>
      <c r="I321" s="44">
        <v>10597.61</v>
      </c>
      <c r="J321" s="44">
        <v>899478.77</v>
      </c>
      <c r="K321" s="242">
        <v>44197</v>
      </c>
      <c r="L321" s="16" t="s">
        <v>7967</v>
      </c>
      <c r="M321" s="101" t="s">
        <v>7984</v>
      </c>
      <c r="N321" s="7" t="s">
        <v>5292</v>
      </c>
    </row>
    <row r="322" spans="1:14" ht="18.75" customHeight="1">
      <c r="A322" s="63">
        <v>3</v>
      </c>
      <c r="B322" s="132" t="s">
        <v>7133</v>
      </c>
      <c r="C322" s="7" t="s">
        <v>12</v>
      </c>
      <c r="D322" s="7" t="s">
        <v>2351</v>
      </c>
      <c r="E322" s="316" t="s">
        <v>4877</v>
      </c>
      <c r="F322" s="574">
        <v>1</v>
      </c>
      <c r="G322" s="363">
        <v>49.8</v>
      </c>
      <c r="H322" s="2969">
        <v>108218</v>
      </c>
      <c r="I322" s="44">
        <v>12872.3</v>
      </c>
      <c r="J322" s="44">
        <v>1092537.6299999999</v>
      </c>
      <c r="K322" s="242">
        <v>44197</v>
      </c>
      <c r="L322" s="16" t="s">
        <v>7967</v>
      </c>
      <c r="M322" s="101" t="s">
        <v>7984</v>
      </c>
      <c r="N322" s="7" t="s">
        <v>4132</v>
      </c>
    </row>
    <row r="323" spans="1:14" ht="18.75" customHeight="1">
      <c r="A323" s="63">
        <v>4</v>
      </c>
      <c r="B323" s="132" t="s">
        <v>7133</v>
      </c>
      <c r="C323" s="265" t="s">
        <v>13</v>
      </c>
      <c r="D323" s="265" t="s">
        <v>1889</v>
      </c>
      <c r="E323" s="316" t="s">
        <v>4874</v>
      </c>
      <c r="F323" s="574">
        <v>1</v>
      </c>
      <c r="G323" s="373">
        <v>58.4</v>
      </c>
      <c r="H323" s="2982">
        <v>208547</v>
      </c>
      <c r="I323" s="1870">
        <v>208547</v>
      </c>
      <c r="J323" s="1870">
        <v>622335.22</v>
      </c>
      <c r="K323" s="242">
        <v>44197</v>
      </c>
      <c r="L323" s="16" t="s">
        <v>7967</v>
      </c>
      <c r="M323" s="101" t="s">
        <v>7984</v>
      </c>
      <c r="N323" s="7" t="s">
        <v>2353</v>
      </c>
    </row>
    <row r="324" spans="1:14" ht="18.75" customHeight="1">
      <c r="A324" s="63">
        <v>5</v>
      </c>
      <c r="B324" s="132" t="s">
        <v>7133</v>
      </c>
      <c r="C324" s="143" t="s">
        <v>2356</v>
      </c>
      <c r="D324" s="7" t="s">
        <v>2408</v>
      </c>
      <c r="E324" s="7" t="s">
        <v>4134</v>
      </c>
      <c r="F324" s="574">
        <v>1</v>
      </c>
      <c r="G324" s="363">
        <v>56.8</v>
      </c>
      <c r="H324" s="2969">
        <v>160664</v>
      </c>
      <c r="I324" s="44">
        <v>48627</v>
      </c>
      <c r="J324" s="44">
        <v>552772.93000000005</v>
      </c>
      <c r="K324" s="242">
        <v>44197</v>
      </c>
      <c r="L324" s="16" t="s">
        <v>7967</v>
      </c>
      <c r="M324" s="101" t="s">
        <v>7984</v>
      </c>
      <c r="N324" s="7" t="s">
        <v>4135</v>
      </c>
    </row>
    <row r="325" spans="1:14" ht="18.75" customHeight="1">
      <c r="A325" s="63">
        <v>6</v>
      </c>
      <c r="B325" s="132" t="s">
        <v>7133</v>
      </c>
      <c r="C325" s="143" t="s">
        <v>2358</v>
      </c>
      <c r="D325" s="7" t="s">
        <v>2409</v>
      </c>
      <c r="E325" s="7" t="s">
        <v>4136</v>
      </c>
      <c r="F325" s="574">
        <v>1</v>
      </c>
      <c r="G325" s="363">
        <v>48.5</v>
      </c>
      <c r="H325" s="2969">
        <v>70277</v>
      </c>
      <c r="I325" s="44">
        <v>13484</v>
      </c>
      <c r="J325" s="44">
        <v>495889.54</v>
      </c>
      <c r="K325" s="242">
        <v>44197</v>
      </c>
      <c r="L325" s="16" t="s">
        <v>7967</v>
      </c>
      <c r="M325" s="101" t="s">
        <v>7984</v>
      </c>
      <c r="N325" s="7" t="s">
        <v>4137</v>
      </c>
    </row>
    <row r="326" spans="1:14" ht="18.75" customHeight="1">
      <c r="A326" s="63">
        <v>7</v>
      </c>
      <c r="B326" s="132" t="s">
        <v>7133</v>
      </c>
      <c r="C326" s="143" t="s">
        <v>2359</v>
      </c>
      <c r="D326" s="7" t="s">
        <v>2409</v>
      </c>
      <c r="E326" s="298" t="s">
        <v>4133</v>
      </c>
      <c r="F326" s="574">
        <v>1</v>
      </c>
      <c r="G326" s="363">
        <v>91.5</v>
      </c>
      <c r="H326" s="2969">
        <v>132583</v>
      </c>
      <c r="I326" s="44">
        <v>25437</v>
      </c>
      <c r="J326" s="68">
        <v>0</v>
      </c>
      <c r="K326" s="242">
        <v>44197</v>
      </c>
      <c r="L326" s="16" t="s">
        <v>7967</v>
      </c>
      <c r="M326" s="101" t="s">
        <v>7984</v>
      </c>
      <c r="N326" s="7" t="s">
        <v>4138</v>
      </c>
    </row>
    <row r="327" spans="1:14" ht="18.75" customHeight="1">
      <c r="A327" s="63">
        <v>8</v>
      </c>
      <c r="B327" s="132" t="s">
        <v>7133</v>
      </c>
      <c r="C327" s="143" t="s">
        <v>2360</v>
      </c>
      <c r="D327" s="7" t="s">
        <v>2409</v>
      </c>
      <c r="E327" s="7" t="s">
        <v>4139</v>
      </c>
      <c r="F327" s="574">
        <v>1</v>
      </c>
      <c r="G327" s="363">
        <v>40.9</v>
      </c>
      <c r="H327" s="2969">
        <v>59264</v>
      </c>
      <c r="I327" s="44">
        <v>11370</v>
      </c>
      <c r="J327" s="44">
        <v>875107.77</v>
      </c>
      <c r="K327" s="242">
        <v>44197</v>
      </c>
      <c r="L327" s="16" t="s">
        <v>7967</v>
      </c>
      <c r="M327" s="101" t="s">
        <v>7984</v>
      </c>
      <c r="N327" s="7" t="s">
        <v>4140</v>
      </c>
    </row>
    <row r="328" spans="1:14" ht="18.75" customHeight="1">
      <c r="A328" s="63">
        <v>9</v>
      </c>
      <c r="B328" s="132" t="s">
        <v>7133</v>
      </c>
      <c r="C328" s="143" t="s">
        <v>2361</v>
      </c>
      <c r="D328" s="7" t="s">
        <v>2409</v>
      </c>
      <c r="E328" s="7" t="s">
        <v>4141</v>
      </c>
      <c r="F328" s="574">
        <v>1</v>
      </c>
      <c r="G328" s="363">
        <v>41.7</v>
      </c>
      <c r="H328" s="2969">
        <v>60423</v>
      </c>
      <c r="I328" s="44">
        <v>11593</v>
      </c>
      <c r="J328" s="44">
        <v>892224.8</v>
      </c>
      <c r="K328" s="242">
        <v>44197</v>
      </c>
      <c r="L328" s="16" t="s">
        <v>7967</v>
      </c>
      <c r="M328" s="101" t="s">
        <v>7984</v>
      </c>
      <c r="N328" s="7" t="s">
        <v>4142</v>
      </c>
    </row>
    <row r="329" spans="1:14" ht="18.75" customHeight="1">
      <c r="A329" s="63">
        <v>10</v>
      </c>
      <c r="B329" s="132" t="s">
        <v>7133</v>
      </c>
      <c r="C329" s="143" t="s">
        <v>2362</v>
      </c>
      <c r="D329" s="7" t="s">
        <v>2410</v>
      </c>
      <c r="E329" s="154" t="s">
        <v>9322</v>
      </c>
      <c r="F329" s="574">
        <v>1</v>
      </c>
      <c r="G329" s="363">
        <v>64.8</v>
      </c>
      <c r="H329" s="2969">
        <v>87182</v>
      </c>
      <c r="I329" s="44">
        <v>8651</v>
      </c>
      <c r="J329" s="44">
        <v>747523.02</v>
      </c>
      <c r="K329" s="242">
        <v>44197</v>
      </c>
      <c r="L329" s="16" t="s">
        <v>7967</v>
      </c>
      <c r="M329" s="101" t="s">
        <v>7984</v>
      </c>
      <c r="N329" s="7" t="s">
        <v>4143</v>
      </c>
    </row>
    <row r="330" spans="1:14" ht="18.75" customHeight="1">
      <c r="A330" s="63">
        <v>11</v>
      </c>
      <c r="B330" s="132" t="s">
        <v>7133</v>
      </c>
      <c r="C330" s="143" t="s">
        <v>2363</v>
      </c>
      <c r="D330" s="7" t="s">
        <v>2411</v>
      </c>
      <c r="E330" s="298" t="s">
        <v>4133</v>
      </c>
      <c r="F330" s="574">
        <v>1</v>
      </c>
      <c r="G330" s="363">
        <v>89</v>
      </c>
      <c r="H330" s="2969">
        <v>556300</v>
      </c>
      <c r="I330" s="44">
        <v>61600</v>
      </c>
      <c r="J330" s="68">
        <v>0</v>
      </c>
      <c r="K330" s="242">
        <v>44197</v>
      </c>
      <c r="L330" s="16" t="s">
        <v>7967</v>
      </c>
      <c r="M330" s="101" t="s">
        <v>7984</v>
      </c>
      <c r="N330" s="7" t="s">
        <v>4135</v>
      </c>
    </row>
    <row r="331" spans="1:14" ht="18.75" customHeight="1">
      <c r="A331" s="63">
        <v>12</v>
      </c>
      <c r="B331" s="132" t="s">
        <v>7133</v>
      </c>
      <c r="C331" s="143" t="s">
        <v>2364</v>
      </c>
      <c r="D331" s="7" t="s">
        <v>2411</v>
      </c>
      <c r="E331" s="298" t="s">
        <v>4133</v>
      </c>
      <c r="F331" s="574">
        <v>1</v>
      </c>
      <c r="G331" s="363">
        <v>89.1</v>
      </c>
      <c r="H331" s="2969">
        <v>556300</v>
      </c>
      <c r="I331" s="44">
        <v>61600</v>
      </c>
      <c r="J331" s="68">
        <v>0</v>
      </c>
      <c r="K331" s="242">
        <v>44197</v>
      </c>
      <c r="L331" s="16" t="s">
        <v>7967</v>
      </c>
      <c r="M331" s="101" t="s">
        <v>7984</v>
      </c>
      <c r="N331" s="7" t="s">
        <v>4135</v>
      </c>
    </row>
    <row r="332" spans="1:14" ht="18.75" customHeight="1">
      <c r="A332" s="63">
        <v>13</v>
      </c>
      <c r="B332" s="132" t="s">
        <v>7133</v>
      </c>
      <c r="C332" s="143" t="s">
        <v>2363</v>
      </c>
      <c r="D332" s="7" t="s">
        <v>2412</v>
      </c>
      <c r="E332" s="7" t="s">
        <v>4144</v>
      </c>
      <c r="F332" s="574">
        <v>1</v>
      </c>
      <c r="G332" s="363">
        <v>38</v>
      </c>
      <c r="H332" s="2969">
        <v>59538</v>
      </c>
      <c r="I332" s="44">
        <v>46479</v>
      </c>
      <c r="J332" s="44">
        <v>698738.39</v>
      </c>
      <c r="K332" s="242">
        <v>44197</v>
      </c>
      <c r="L332" s="16" t="s">
        <v>7967</v>
      </c>
      <c r="M332" s="101" t="s">
        <v>7984</v>
      </c>
      <c r="N332" s="7" t="s">
        <v>4145</v>
      </c>
    </row>
    <row r="333" spans="1:14" ht="18.75" customHeight="1">
      <c r="A333" s="63">
        <v>14</v>
      </c>
      <c r="B333" s="132" t="s">
        <v>7133</v>
      </c>
      <c r="C333" s="143" t="s">
        <v>2364</v>
      </c>
      <c r="D333" s="7" t="s">
        <v>2412</v>
      </c>
      <c r="E333" s="7" t="s">
        <v>4146</v>
      </c>
      <c r="F333" s="574">
        <v>1</v>
      </c>
      <c r="G333" s="363">
        <v>38</v>
      </c>
      <c r="H333" s="2969">
        <v>59537</v>
      </c>
      <c r="I333" s="44">
        <v>46478</v>
      </c>
      <c r="J333" s="44">
        <v>316819.82</v>
      </c>
      <c r="K333" s="242">
        <v>44197</v>
      </c>
      <c r="L333" s="16" t="s">
        <v>7967</v>
      </c>
      <c r="M333" s="101" t="s">
        <v>7984</v>
      </c>
      <c r="N333" s="7" t="s">
        <v>4135</v>
      </c>
    </row>
    <row r="334" spans="1:14" ht="18.75" customHeight="1">
      <c r="A334" s="63">
        <v>15</v>
      </c>
      <c r="B334" s="132" t="s">
        <v>7133</v>
      </c>
      <c r="C334" s="143" t="s">
        <v>2364</v>
      </c>
      <c r="D334" s="7" t="s">
        <v>2413</v>
      </c>
      <c r="E334" s="298" t="s">
        <v>4133</v>
      </c>
      <c r="F334" s="574">
        <v>1</v>
      </c>
      <c r="G334" s="363">
        <v>78</v>
      </c>
      <c r="H334" s="2969">
        <v>570500</v>
      </c>
      <c r="I334" s="44">
        <v>74400</v>
      </c>
      <c r="J334" s="68">
        <v>0</v>
      </c>
      <c r="K334" s="242">
        <v>44197</v>
      </c>
      <c r="L334" s="16" t="s">
        <v>7967</v>
      </c>
      <c r="M334" s="101" t="s">
        <v>7984</v>
      </c>
      <c r="N334" s="7" t="s">
        <v>4135</v>
      </c>
    </row>
    <row r="335" spans="1:14" ht="18.75" customHeight="1">
      <c r="A335" s="63">
        <v>16</v>
      </c>
      <c r="B335" s="132" t="s">
        <v>7133</v>
      </c>
      <c r="C335" s="143" t="s">
        <v>2364</v>
      </c>
      <c r="D335" s="7" t="s">
        <v>3176</v>
      </c>
      <c r="E335" s="7" t="s">
        <v>4147</v>
      </c>
      <c r="F335" s="574">
        <v>1</v>
      </c>
      <c r="G335" s="363">
        <v>61.4</v>
      </c>
      <c r="H335" s="2969">
        <v>72237</v>
      </c>
      <c r="I335" s="44">
        <v>27601</v>
      </c>
      <c r="J335" s="44">
        <v>312441.42</v>
      </c>
      <c r="K335" s="242">
        <v>44197</v>
      </c>
      <c r="L335" s="16" t="s">
        <v>7967</v>
      </c>
      <c r="M335" s="101" t="s">
        <v>7984</v>
      </c>
      <c r="N335" s="7" t="s">
        <v>4135</v>
      </c>
    </row>
    <row r="336" spans="1:14" ht="18.75" customHeight="1">
      <c r="A336" s="63">
        <v>17</v>
      </c>
      <c r="B336" s="132" t="s">
        <v>7133</v>
      </c>
      <c r="C336" s="143" t="s">
        <v>2363</v>
      </c>
      <c r="D336" s="7" t="s">
        <v>2414</v>
      </c>
      <c r="E336" s="7" t="s">
        <v>4148</v>
      </c>
      <c r="F336" s="574">
        <v>1</v>
      </c>
      <c r="G336" s="363">
        <v>31.7</v>
      </c>
      <c r="H336" s="44">
        <v>56931</v>
      </c>
      <c r="I336" s="44">
        <v>49914</v>
      </c>
      <c r="J336" s="3014" t="s">
        <v>14799</v>
      </c>
      <c r="K336" s="242">
        <v>44197</v>
      </c>
      <c r="L336" s="16" t="s">
        <v>7967</v>
      </c>
      <c r="M336" s="101" t="s">
        <v>7984</v>
      </c>
      <c r="N336" s="7" t="s">
        <v>4135</v>
      </c>
    </row>
    <row r="337" spans="1:14" ht="18.75" customHeight="1">
      <c r="A337" s="63">
        <v>18</v>
      </c>
      <c r="B337" s="132" t="s">
        <v>7133</v>
      </c>
      <c r="C337" s="93" t="s">
        <v>2365</v>
      </c>
      <c r="D337" s="93" t="s">
        <v>2415</v>
      </c>
      <c r="E337" s="93" t="s">
        <v>4149</v>
      </c>
      <c r="F337" s="574">
        <v>1</v>
      </c>
      <c r="G337" s="370">
        <v>49</v>
      </c>
      <c r="H337" s="50">
        <v>183907</v>
      </c>
      <c r="I337" s="50">
        <v>32399</v>
      </c>
      <c r="J337" s="3014" t="s">
        <v>14799</v>
      </c>
      <c r="K337" s="242">
        <v>44197</v>
      </c>
      <c r="L337" s="16" t="s">
        <v>7967</v>
      </c>
      <c r="M337" s="101" t="s">
        <v>7984</v>
      </c>
      <c r="N337" s="36" t="s">
        <v>4150</v>
      </c>
    </row>
    <row r="338" spans="1:14" ht="18.75" customHeight="1">
      <c r="A338" s="63">
        <v>19</v>
      </c>
      <c r="B338" s="132" t="s">
        <v>7133</v>
      </c>
      <c r="C338" s="143" t="s">
        <v>2363</v>
      </c>
      <c r="D338" s="7" t="s">
        <v>2416</v>
      </c>
      <c r="E338" s="298" t="s">
        <v>4133</v>
      </c>
      <c r="F338" s="574">
        <v>1</v>
      </c>
      <c r="G338" s="363">
        <v>61</v>
      </c>
      <c r="H338" s="2969">
        <v>149484</v>
      </c>
      <c r="I338" s="44">
        <v>33491</v>
      </c>
      <c r="J338" s="68">
        <v>0</v>
      </c>
      <c r="K338" s="242">
        <v>44197</v>
      </c>
      <c r="L338" s="16" t="s">
        <v>7967</v>
      </c>
      <c r="M338" s="101" t="s">
        <v>7984</v>
      </c>
      <c r="N338" s="7" t="s">
        <v>4135</v>
      </c>
    </row>
    <row r="339" spans="1:14" ht="18.75" customHeight="1">
      <c r="A339" s="63">
        <v>20</v>
      </c>
      <c r="B339" s="132" t="s">
        <v>7133</v>
      </c>
      <c r="C339" s="143" t="s">
        <v>2363</v>
      </c>
      <c r="D339" s="7" t="s">
        <v>2417</v>
      </c>
      <c r="E339" s="7" t="s">
        <v>4151</v>
      </c>
      <c r="F339" s="574">
        <v>1</v>
      </c>
      <c r="G339" s="363">
        <v>52.2</v>
      </c>
      <c r="H339" s="2969">
        <v>72320</v>
      </c>
      <c r="I339" s="44">
        <v>72320</v>
      </c>
      <c r="J339" s="44">
        <v>241348.1</v>
      </c>
      <c r="K339" s="242">
        <v>44197</v>
      </c>
      <c r="L339" s="16" t="s">
        <v>7967</v>
      </c>
      <c r="M339" s="101" t="s">
        <v>7984</v>
      </c>
      <c r="N339" s="7" t="s">
        <v>4135</v>
      </c>
    </row>
    <row r="340" spans="1:14" ht="18.75" customHeight="1">
      <c r="A340" s="63">
        <v>21</v>
      </c>
      <c r="B340" s="132" t="s">
        <v>7133</v>
      </c>
      <c r="C340" s="143" t="s">
        <v>2366</v>
      </c>
      <c r="D340" s="7" t="s">
        <v>2418</v>
      </c>
      <c r="E340" s="7" t="s">
        <v>4152</v>
      </c>
      <c r="F340" s="574">
        <v>1</v>
      </c>
      <c r="G340" s="363">
        <v>72.8</v>
      </c>
      <c r="H340" s="2969">
        <v>1104144</v>
      </c>
      <c r="I340" s="44">
        <v>156794</v>
      </c>
      <c r="J340" s="44">
        <v>546170.35</v>
      </c>
      <c r="K340" s="242">
        <v>44197</v>
      </c>
      <c r="L340" s="7" t="s">
        <v>7967</v>
      </c>
      <c r="M340" s="101" t="s">
        <v>7984</v>
      </c>
      <c r="N340" s="7" t="s">
        <v>4135</v>
      </c>
    </row>
    <row r="341" spans="1:14" ht="18.75" customHeight="1">
      <c r="A341" s="63">
        <v>23</v>
      </c>
      <c r="B341" s="132" t="s">
        <v>7133</v>
      </c>
      <c r="C341" s="143" t="s">
        <v>2364</v>
      </c>
      <c r="D341" s="7" t="s">
        <v>2419</v>
      </c>
      <c r="E341" s="7" t="s">
        <v>4153</v>
      </c>
      <c r="F341" s="574">
        <v>1</v>
      </c>
      <c r="G341" s="363">
        <v>32</v>
      </c>
      <c r="H341" s="2969">
        <v>50938</v>
      </c>
      <c r="I341" s="44">
        <v>49512</v>
      </c>
      <c r="J341" s="44">
        <v>247310.61</v>
      </c>
      <c r="K341" s="242">
        <v>44197</v>
      </c>
      <c r="L341" s="7" t="s">
        <v>7967</v>
      </c>
      <c r="M341" s="101" t="s">
        <v>7984</v>
      </c>
      <c r="N341" s="7" t="s">
        <v>4154</v>
      </c>
    </row>
    <row r="342" spans="1:14" ht="18.75" customHeight="1">
      <c r="A342" s="63">
        <v>24</v>
      </c>
      <c r="B342" s="132" t="s">
        <v>7133</v>
      </c>
      <c r="C342" s="143" t="s">
        <v>2363</v>
      </c>
      <c r="D342" s="7" t="s">
        <v>2420</v>
      </c>
      <c r="E342" s="7" t="s">
        <v>4155</v>
      </c>
      <c r="F342" s="574">
        <v>1</v>
      </c>
      <c r="G342" s="363">
        <v>48.2</v>
      </c>
      <c r="H342" s="44">
        <v>57956</v>
      </c>
      <c r="I342" s="44">
        <v>57956</v>
      </c>
      <c r="J342" s="3014" t="s">
        <v>14799</v>
      </c>
      <c r="K342" s="242">
        <v>44197</v>
      </c>
      <c r="L342" s="7" t="s">
        <v>7967</v>
      </c>
      <c r="M342" s="101" t="s">
        <v>7984</v>
      </c>
      <c r="N342" s="7" t="s">
        <v>4156</v>
      </c>
    </row>
    <row r="343" spans="1:14" ht="18.75" customHeight="1">
      <c r="A343" s="63">
        <v>25</v>
      </c>
      <c r="B343" s="132" t="s">
        <v>7133</v>
      </c>
      <c r="C343" s="143" t="s">
        <v>2364</v>
      </c>
      <c r="D343" s="7" t="s">
        <v>2420</v>
      </c>
      <c r="E343" s="7" t="s">
        <v>4157</v>
      </c>
      <c r="F343" s="574">
        <v>1</v>
      </c>
      <c r="G343" s="363">
        <v>50</v>
      </c>
      <c r="H343" s="2969">
        <v>60120</v>
      </c>
      <c r="I343" s="44">
        <v>60120</v>
      </c>
      <c r="J343" s="44">
        <v>315371.51</v>
      </c>
      <c r="K343" s="242">
        <v>44197</v>
      </c>
      <c r="L343" s="7" t="s">
        <v>7967</v>
      </c>
      <c r="M343" s="101" t="s">
        <v>7984</v>
      </c>
      <c r="N343" s="7" t="s">
        <v>4158</v>
      </c>
    </row>
    <row r="344" spans="1:14" ht="18.75" customHeight="1">
      <c r="A344" s="63">
        <v>26</v>
      </c>
      <c r="B344" s="132" t="s">
        <v>7133</v>
      </c>
      <c r="C344" s="143" t="s">
        <v>2359</v>
      </c>
      <c r="D344" s="7" t="s">
        <v>2420</v>
      </c>
      <c r="E344" s="7" t="s">
        <v>4159</v>
      </c>
      <c r="F344" s="574">
        <v>1</v>
      </c>
      <c r="G344" s="363">
        <v>31.1</v>
      </c>
      <c r="H344" s="2969">
        <v>37396</v>
      </c>
      <c r="I344" s="44">
        <v>37396</v>
      </c>
      <c r="J344" s="44">
        <v>196161.08</v>
      </c>
      <c r="K344" s="242">
        <v>44197</v>
      </c>
      <c r="L344" s="7" t="s">
        <v>7967</v>
      </c>
      <c r="M344" s="101" t="s">
        <v>7984</v>
      </c>
      <c r="N344" s="7" t="s">
        <v>4160</v>
      </c>
    </row>
    <row r="345" spans="1:14" ht="18.75" customHeight="1">
      <c r="A345" s="63">
        <v>27</v>
      </c>
      <c r="B345" s="132" t="s">
        <v>7133</v>
      </c>
      <c r="C345" s="143" t="s">
        <v>2359</v>
      </c>
      <c r="D345" s="7" t="s">
        <v>2421</v>
      </c>
      <c r="E345" s="7" t="s">
        <v>4161</v>
      </c>
      <c r="F345" s="574">
        <v>1</v>
      </c>
      <c r="G345" s="363">
        <v>41</v>
      </c>
      <c r="H345" s="2969">
        <v>66793</v>
      </c>
      <c r="I345" s="44">
        <v>21284</v>
      </c>
      <c r="J345" s="44">
        <v>415937.46</v>
      </c>
      <c r="K345" s="242">
        <v>44197</v>
      </c>
      <c r="L345" s="7" t="s">
        <v>7967</v>
      </c>
      <c r="M345" s="101" t="s">
        <v>7984</v>
      </c>
      <c r="N345" s="7" t="s">
        <v>14770</v>
      </c>
    </row>
    <row r="346" spans="1:14" ht="18.75" customHeight="1">
      <c r="A346" s="63">
        <v>28</v>
      </c>
      <c r="B346" s="132" t="s">
        <v>7133</v>
      </c>
      <c r="C346" s="143" t="s">
        <v>2368</v>
      </c>
      <c r="D346" s="7" t="s">
        <v>2421</v>
      </c>
      <c r="E346" s="7" t="s">
        <v>4162</v>
      </c>
      <c r="F346" s="574">
        <v>1</v>
      </c>
      <c r="G346" s="363">
        <v>43.7</v>
      </c>
      <c r="H346" s="2969">
        <v>71192</v>
      </c>
      <c r="I346" s="44">
        <v>22686</v>
      </c>
      <c r="J346" s="44">
        <v>428690.25</v>
      </c>
      <c r="K346" s="242">
        <v>44197</v>
      </c>
      <c r="L346" s="7" t="s">
        <v>7967</v>
      </c>
      <c r="M346" s="101" t="s">
        <v>7984</v>
      </c>
      <c r="N346" s="7" t="s">
        <v>4163</v>
      </c>
    </row>
    <row r="347" spans="1:14" ht="18.75" customHeight="1">
      <c r="A347" s="63">
        <v>29</v>
      </c>
      <c r="B347" s="132" t="s">
        <v>7133</v>
      </c>
      <c r="C347" s="143" t="s">
        <v>2357</v>
      </c>
      <c r="D347" s="7" t="s">
        <v>2422</v>
      </c>
      <c r="E347" s="7" t="s">
        <v>4164</v>
      </c>
      <c r="F347" s="574">
        <v>1</v>
      </c>
      <c r="G347" s="363">
        <v>41.3</v>
      </c>
      <c r="H347" s="2969">
        <v>67567</v>
      </c>
      <c r="I347" s="44">
        <v>9640</v>
      </c>
      <c r="J347" s="44">
        <v>859671.59</v>
      </c>
      <c r="K347" s="242">
        <v>44197</v>
      </c>
      <c r="L347" s="16" t="s">
        <v>8330</v>
      </c>
      <c r="M347" s="101" t="s">
        <v>7984</v>
      </c>
      <c r="N347" s="7" t="s">
        <v>4165</v>
      </c>
    </row>
    <row r="348" spans="1:14" ht="18.75" customHeight="1">
      <c r="A348" s="63">
        <v>30</v>
      </c>
      <c r="B348" s="132" t="s">
        <v>7133</v>
      </c>
      <c r="C348" s="143" t="s">
        <v>2370</v>
      </c>
      <c r="D348" s="7" t="s">
        <v>2423</v>
      </c>
      <c r="E348" s="7" t="s">
        <v>4166</v>
      </c>
      <c r="F348" s="574">
        <v>1</v>
      </c>
      <c r="G348" s="363">
        <v>51.1</v>
      </c>
      <c r="H348" s="2969">
        <v>254271</v>
      </c>
      <c r="I348" s="44">
        <v>25597</v>
      </c>
      <c r="J348" s="44">
        <v>1129506.17</v>
      </c>
      <c r="K348" s="242">
        <v>44197</v>
      </c>
      <c r="L348" s="16" t="s">
        <v>8330</v>
      </c>
      <c r="M348" s="101" t="s">
        <v>7984</v>
      </c>
      <c r="N348" s="7" t="s">
        <v>4167</v>
      </c>
    </row>
    <row r="349" spans="1:14" ht="18.75" customHeight="1">
      <c r="A349" s="63">
        <v>31</v>
      </c>
      <c r="B349" s="132" t="s">
        <v>7133</v>
      </c>
      <c r="C349" s="143" t="s">
        <v>2371</v>
      </c>
      <c r="D349" s="7" t="s">
        <v>2423</v>
      </c>
      <c r="E349" s="7" t="s">
        <v>4168</v>
      </c>
      <c r="F349" s="574">
        <v>1</v>
      </c>
      <c r="G349" s="363">
        <v>50.5</v>
      </c>
      <c r="H349" s="2969">
        <v>251285</v>
      </c>
      <c r="I349" s="44">
        <v>25296</v>
      </c>
      <c r="J349" s="44">
        <v>1116243.8700000001</v>
      </c>
      <c r="K349" s="242">
        <v>44197</v>
      </c>
      <c r="L349" s="16" t="s">
        <v>8330</v>
      </c>
      <c r="M349" s="101" t="s">
        <v>7984</v>
      </c>
      <c r="N349" s="7" t="s">
        <v>4169</v>
      </c>
    </row>
    <row r="350" spans="1:14" ht="18.75" customHeight="1">
      <c r="A350" s="63">
        <v>32</v>
      </c>
      <c r="B350" s="132" t="s">
        <v>7133</v>
      </c>
      <c r="C350" s="143" t="s">
        <v>2372</v>
      </c>
      <c r="D350" s="7" t="s">
        <v>2424</v>
      </c>
      <c r="E350" s="7" t="s">
        <v>4170</v>
      </c>
      <c r="F350" s="574">
        <v>1</v>
      </c>
      <c r="G350" s="363">
        <v>30.1</v>
      </c>
      <c r="H350" s="2969">
        <v>97636</v>
      </c>
      <c r="I350" s="44">
        <v>91503</v>
      </c>
      <c r="J350" s="44">
        <v>675666.45</v>
      </c>
      <c r="K350" s="242">
        <v>44197</v>
      </c>
      <c r="L350" s="16" t="s">
        <v>8330</v>
      </c>
      <c r="M350" s="101" t="s">
        <v>7984</v>
      </c>
      <c r="N350" s="7" t="s">
        <v>4171</v>
      </c>
    </row>
    <row r="351" spans="1:14" ht="18.75" customHeight="1">
      <c r="A351" s="63">
        <v>33</v>
      </c>
      <c r="B351" s="132" t="s">
        <v>7133</v>
      </c>
      <c r="C351" s="143" t="s">
        <v>2373</v>
      </c>
      <c r="D351" s="7" t="s">
        <v>2424</v>
      </c>
      <c r="E351" s="7" t="s">
        <v>4172</v>
      </c>
      <c r="F351" s="574">
        <v>1</v>
      </c>
      <c r="G351" s="363">
        <v>56.3</v>
      </c>
      <c r="H351" s="2969">
        <v>182623</v>
      </c>
      <c r="I351" s="44">
        <v>171151</v>
      </c>
      <c r="J351" s="44">
        <v>1177781.3799999999</v>
      </c>
      <c r="K351" s="242">
        <v>44197</v>
      </c>
      <c r="L351" s="16" t="s">
        <v>7967</v>
      </c>
      <c r="M351" s="101" t="s">
        <v>7984</v>
      </c>
      <c r="N351" s="7" t="s">
        <v>4173</v>
      </c>
    </row>
    <row r="352" spans="1:14" ht="18.75" customHeight="1">
      <c r="A352" s="63">
        <v>35</v>
      </c>
      <c r="B352" s="132" t="s">
        <v>7133</v>
      </c>
      <c r="C352" s="143" t="s">
        <v>2374</v>
      </c>
      <c r="D352" s="7" t="s">
        <v>2424</v>
      </c>
      <c r="E352" s="7" t="s">
        <v>4174</v>
      </c>
      <c r="F352" s="574">
        <v>1</v>
      </c>
      <c r="G352" s="363">
        <v>45.6</v>
      </c>
      <c r="H352" s="2969">
        <v>147915</v>
      </c>
      <c r="I352" s="44">
        <v>138623</v>
      </c>
      <c r="J352" s="44">
        <v>953940.16</v>
      </c>
      <c r="K352" s="242">
        <v>44197</v>
      </c>
      <c r="L352" s="16" t="s">
        <v>7967</v>
      </c>
      <c r="M352" s="101" t="s">
        <v>7984</v>
      </c>
      <c r="N352" s="7" t="s">
        <v>4175</v>
      </c>
    </row>
    <row r="353" spans="1:14" ht="18.75" customHeight="1">
      <c r="A353" s="63">
        <v>36</v>
      </c>
      <c r="B353" s="132" t="s">
        <v>7133</v>
      </c>
      <c r="C353" s="143" t="s">
        <v>2360</v>
      </c>
      <c r="D353" s="7" t="s">
        <v>2425</v>
      </c>
      <c r="E353" s="7" t="s">
        <v>4176</v>
      </c>
      <c r="F353" s="574">
        <v>1</v>
      </c>
      <c r="G353" s="363">
        <v>45.2</v>
      </c>
      <c r="H353" s="2969">
        <v>144248</v>
      </c>
      <c r="I353" s="44">
        <v>33274</v>
      </c>
      <c r="J353" s="44">
        <v>497004.53</v>
      </c>
      <c r="K353" s="242">
        <v>44197</v>
      </c>
      <c r="L353" s="16" t="s">
        <v>7967</v>
      </c>
      <c r="M353" s="101" t="s">
        <v>7984</v>
      </c>
      <c r="N353" s="7" t="s">
        <v>4177</v>
      </c>
    </row>
    <row r="354" spans="1:14" ht="18.75" customHeight="1">
      <c r="A354" s="63">
        <v>37</v>
      </c>
      <c r="B354" s="132" t="s">
        <v>7133</v>
      </c>
      <c r="C354" s="143" t="s">
        <v>2377</v>
      </c>
      <c r="D354" s="7" t="s">
        <v>2426</v>
      </c>
      <c r="E354" s="298" t="s">
        <v>4133</v>
      </c>
      <c r="F354" s="574">
        <v>1</v>
      </c>
      <c r="G354" s="363">
        <v>13.5</v>
      </c>
      <c r="H354" s="2969">
        <v>45212</v>
      </c>
      <c r="I354" s="44">
        <v>9254</v>
      </c>
      <c r="J354" s="68">
        <v>0</v>
      </c>
      <c r="K354" s="242">
        <v>44197</v>
      </c>
      <c r="L354" s="16" t="s">
        <v>7967</v>
      </c>
      <c r="M354" s="101" t="s">
        <v>7984</v>
      </c>
      <c r="N354" s="7" t="s">
        <v>4178</v>
      </c>
    </row>
    <row r="355" spans="1:14" ht="18.75" customHeight="1">
      <c r="A355" s="63">
        <v>38</v>
      </c>
      <c r="B355" s="132" t="s">
        <v>7133</v>
      </c>
      <c r="C355" s="143" t="s">
        <v>2378</v>
      </c>
      <c r="D355" s="7" t="s">
        <v>2426</v>
      </c>
      <c r="E355" s="298" t="s">
        <v>4133</v>
      </c>
      <c r="F355" s="574">
        <v>1</v>
      </c>
      <c r="G355" s="363">
        <v>19.3</v>
      </c>
      <c r="H355" s="2969">
        <v>64799</v>
      </c>
      <c r="I355" s="44">
        <v>13263</v>
      </c>
      <c r="J355" s="68">
        <v>0</v>
      </c>
      <c r="K355" s="242">
        <v>44197</v>
      </c>
      <c r="L355" s="16" t="s">
        <v>7967</v>
      </c>
      <c r="M355" s="101" t="s">
        <v>7984</v>
      </c>
      <c r="N355" s="7" t="s">
        <v>4179</v>
      </c>
    </row>
    <row r="356" spans="1:14" ht="18.75" customHeight="1">
      <c r="A356" s="63">
        <v>39</v>
      </c>
      <c r="B356" s="132" t="s">
        <v>7133</v>
      </c>
      <c r="C356" s="143" t="s">
        <v>2380</v>
      </c>
      <c r="D356" s="7" t="s">
        <v>2426</v>
      </c>
      <c r="E356" s="298" t="s">
        <v>4133</v>
      </c>
      <c r="F356" s="574">
        <v>1</v>
      </c>
      <c r="G356" s="363">
        <v>14.6</v>
      </c>
      <c r="H356" s="2969">
        <v>48928</v>
      </c>
      <c r="I356" s="44">
        <v>9928</v>
      </c>
      <c r="J356" s="68">
        <v>0</v>
      </c>
      <c r="K356" s="242">
        <v>44197</v>
      </c>
      <c r="L356" s="16" t="s">
        <v>7967</v>
      </c>
      <c r="M356" s="101" t="s">
        <v>7984</v>
      </c>
      <c r="N356" s="7" t="s">
        <v>4180</v>
      </c>
    </row>
    <row r="357" spans="1:14" ht="18.75" customHeight="1">
      <c r="A357" s="63">
        <v>40</v>
      </c>
      <c r="B357" s="132" t="s">
        <v>7133</v>
      </c>
      <c r="C357" s="143" t="s">
        <v>2381</v>
      </c>
      <c r="D357" s="7" t="s">
        <v>2426</v>
      </c>
      <c r="E357" s="298" t="s">
        <v>4133</v>
      </c>
      <c r="F357" s="574">
        <v>1</v>
      </c>
      <c r="G357" s="363">
        <v>22.9</v>
      </c>
      <c r="H357" s="2969">
        <v>76806</v>
      </c>
      <c r="I357" s="44">
        <v>15706</v>
      </c>
      <c r="J357" s="68">
        <v>0</v>
      </c>
      <c r="K357" s="242">
        <v>44197</v>
      </c>
      <c r="L357" s="16" t="s">
        <v>7967</v>
      </c>
      <c r="M357" s="101" t="s">
        <v>7984</v>
      </c>
      <c r="N357" s="7" t="s">
        <v>4181</v>
      </c>
    </row>
    <row r="358" spans="1:14" ht="18.75" customHeight="1">
      <c r="A358" s="63">
        <v>41</v>
      </c>
      <c r="B358" s="132" t="s">
        <v>7133</v>
      </c>
      <c r="C358" s="143" t="s">
        <v>2382</v>
      </c>
      <c r="D358" s="7" t="s">
        <v>2426</v>
      </c>
      <c r="E358" s="298" t="s">
        <v>4133</v>
      </c>
      <c r="F358" s="574">
        <v>1</v>
      </c>
      <c r="G358" s="363">
        <v>20.2</v>
      </c>
      <c r="H358" s="2969">
        <v>67616</v>
      </c>
      <c r="I358" s="44">
        <v>31716</v>
      </c>
      <c r="J358" s="68">
        <v>0</v>
      </c>
      <c r="K358" s="242">
        <v>44197</v>
      </c>
      <c r="L358" s="16" t="s">
        <v>7967</v>
      </c>
      <c r="M358" s="101" t="s">
        <v>7984</v>
      </c>
      <c r="N358" s="7" t="s">
        <v>4182</v>
      </c>
    </row>
    <row r="359" spans="1:14" ht="18.75" customHeight="1">
      <c r="A359" s="63">
        <v>42</v>
      </c>
      <c r="B359" s="132" t="s">
        <v>7133</v>
      </c>
      <c r="C359" s="143" t="s">
        <v>2383</v>
      </c>
      <c r="D359" s="7" t="s">
        <v>2426</v>
      </c>
      <c r="E359" s="298" t="s">
        <v>4133</v>
      </c>
      <c r="F359" s="574">
        <v>1</v>
      </c>
      <c r="G359" s="363">
        <v>15.1</v>
      </c>
      <c r="H359" s="2969">
        <v>50645</v>
      </c>
      <c r="I359" s="44">
        <v>10345</v>
      </c>
      <c r="J359" s="68">
        <v>0</v>
      </c>
      <c r="K359" s="242">
        <v>44197</v>
      </c>
      <c r="L359" s="16" t="s">
        <v>7967</v>
      </c>
      <c r="M359" s="101" t="s">
        <v>7984</v>
      </c>
      <c r="N359" s="7" t="s">
        <v>8152</v>
      </c>
    </row>
    <row r="360" spans="1:14" ht="18.75" customHeight="1">
      <c r="A360" s="63">
        <v>43</v>
      </c>
      <c r="B360" s="132" t="s">
        <v>7133</v>
      </c>
      <c r="C360" s="143" t="s">
        <v>2384</v>
      </c>
      <c r="D360" s="7" t="s">
        <v>2426</v>
      </c>
      <c r="E360" s="298" t="s">
        <v>4133</v>
      </c>
      <c r="F360" s="574">
        <v>1</v>
      </c>
      <c r="G360" s="363">
        <v>35.799999999999997</v>
      </c>
      <c r="H360" s="2969">
        <v>119938</v>
      </c>
      <c r="I360" s="44">
        <v>24538</v>
      </c>
      <c r="J360" s="68">
        <v>0</v>
      </c>
      <c r="K360" s="242">
        <v>44197</v>
      </c>
      <c r="L360" s="16" t="s">
        <v>7967</v>
      </c>
      <c r="M360" s="101" t="s">
        <v>7984</v>
      </c>
      <c r="N360" s="7" t="s">
        <v>8466</v>
      </c>
    </row>
    <row r="361" spans="1:14" ht="18.75" customHeight="1">
      <c r="A361" s="63">
        <v>44</v>
      </c>
      <c r="B361" s="132" t="s">
        <v>7133</v>
      </c>
      <c r="C361" s="143" t="s">
        <v>2386</v>
      </c>
      <c r="D361" s="7" t="s">
        <v>2426</v>
      </c>
      <c r="E361" s="298" t="s">
        <v>4133</v>
      </c>
      <c r="F361" s="574">
        <v>1</v>
      </c>
      <c r="G361" s="363">
        <v>14.4</v>
      </c>
      <c r="H361" s="2969">
        <v>47392</v>
      </c>
      <c r="I361" s="44">
        <v>9692</v>
      </c>
      <c r="J361" s="68">
        <v>0</v>
      </c>
      <c r="K361" s="242">
        <v>44197</v>
      </c>
      <c r="L361" s="16" t="s">
        <v>7967</v>
      </c>
      <c r="M361" s="101" t="s">
        <v>7984</v>
      </c>
      <c r="N361" s="7" t="s">
        <v>8462</v>
      </c>
    </row>
    <row r="362" spans="1:14" ht="18.75" customHeight="1">
      <c r="A362" s="63">
        <v>45</v>
      </c>
      <c r="B362" s="132" t="s">
        <v>7133</v>
      </c>
      <c r="C362" s="143" t="s">
        <v>2387</v>
      </c>
      <c r="D362" s="7" t="s">
        <v>2426</v>
      </c>
      <c r="E362" s="298" t="s">
        <v>4133</v>
      </c>
      <c r="F362" s="574">
        <v>1</v>
      </c>
      <c r="G362" s="363">
        <v>34.799999999999997</v>
      </c>
      <c r="H362" s="2969">
        <v>116718</v>
      </c>
      <c r="I362" s="44">
        <v>23918</v>
      </c>
      <c r="J362" s="68">
        <v>0</v>
      </c>
      <c r="K362" s="242">
        <v>44197</v>
      </c>
      <c r="L362" s="16" t="s">
        <v>7967</v>
      </c>
      <c r="M362" s="101" t="s">
        <v>7984</v>
      </c>
      <c r="N362" s="7" t="s">
        <v>4183</v>
      </c>
    </row>
    <row r="363" spans="1:14" ht="18.75" customHeight="1">
      <c r="A363" s="63">
        <v>46</v>
      </c>
      <c r="B363" s="132" t="s">
        <v>7133</v>
      </c>
      <c r="C363" s="143" t="s">
        <v>2388</v>
      </c>
      <c r="D363" s="7" t="s">
        <v>2426</v>
      </c>
      <c r="E363" s="298" t="s">
        <v>4133</v>
      </c>
      <c r="F363" s="574">
        <v>1</v>
      </c>
      <c r="G363" s="363">
        <v>13.5</v>
      </c>
      <c r="H363" s="2969">
        <v>45446</v>
      </c>
      <c r="I363" s="44">
        <v>9246</v>
      </c>
      <c r="J363" s="68">
        <v>0</v>
      </c>
      <c r="K363" s="242">
        <v>44197</v>
      </c>
      <c r="L363" s="16" t="s">
        <v>7967</v>
      </c>
      <c r="M363" s="101" t="s">
        <v>7984</v>
      </c>
      <c r="N363" s="7" t="s">
        <v>8465</v>
      </c>
    </row>
    <row r="364" spans="1:14" ht="18.75" customHeight="1">
      <c r="A364" s="63">
        <v>47</v>
      </c>
      <c r="B364" s="132" t="s">
        <v>7133</v>
      </c>
      <c r="C364" s="143" t="s">
        <v>2389</v>
      </c>
      <c r="D364" s="7" t="s">
        <v>2426</v>
      </c>
      <c r="E364" s="298" t="s">
        <v>4133</v>
      </c>
      <c r="F364" s="574">
        <v>1</v>
      </c>
      <c r="G364" s="363">
        <v>20.399999999999999</v>
      </c>
      <c r="H364" s="2969">
        <v>68293</v>
      </c>
      <c r="I364" s="44">
        <v>13993</v>
      </c>
      <c r="J364" s="68">
        <v>0</v>
      </c>
      <c r="K364" s="242">
        <v>44197</v>
      </c>
      <c r="L364" s="16" t="s">
        <v>7967</v>
      </c>
      <c r="M364" s="101" t="s">
        <v>7984</v>
      </c>
      <c r="N364" s="7" t="s">
        <v>4184</v>
      </c>
    </row>
    <row r="365" spans="1:14" ht="18.75" customHeight="1">
      <c r="A365" s="63">
        <v>48</v>
      </c>
      <c r="B365" s="132" t="s">
        <v>7133</v>
      </c>
      <c r="C365" s="143" t="s">
        <v>2390</v>
      </c>
      <c r="D365" s="7" t="s">
        <v>2426</v>
      </c>
      <c r="E365" s="298" t="s">
        <v>4133</v>
      </c>
      <c r="F365" s="574">
        <v>1</v>
      </c>
      <c r="G365" s="363">
        <v>33.9</v>
      </c>
      <c r="H365" s="2969">
        <v>113767</v>
      </c>
      <c r="I365" s="44">
        <v>23267</v>
      </c>
      <c r="J365" s="68">
        <v>0</v>
      </c>
      <c r="K365" s="242">
        <v>44197</v>
      </c>
      <c r="L365" s="16" t="s">
        <v>7967</v>
      </c>
      <c r="M365" s="101" t="s">
        <v>7984</v>
      </c>
      <c r="N365" s="7" t="s">
        <v>4185</v>
      </c>
    </row>
    <row r="366" spans="1:14" ht="18.75" customHeight="1">
      <c r="A366" s="63">
        <v>49</v>
      </c>
      <c r="B366" s="132" t="s">
        <v>7133</v>
      </c>
      <c r="C366" s="143" t="s">
        <v>2391</v>
      </c>
      <c r="D366" s="7" t="s">
        <v>2426</v>
      </c>
      <c r="E366" s="298" t="s">
        <v>4133</v>
      </c>
      <c r="F366" s="574">
        <v>1</v>
      </c>
      <c r="G366" s="363">
        <v>28.7</v>
      </c>
      <c r="H366" s="2969">
        <v>96259</v>
      </c>
      <c r="I366" s="44">
        <v>19659</v>
      </c>
      <c r="J366" s="68">
        <v>0</v>
      </c>
      <c r="K366" s="242">
        <v>44197</v>
      </c>
      <c r="L366" s="16" t="s">
        <v>7967</v>
      </c>
      <c r="M366" s="101" t="s">
        <v>7984</v>
      </c>
      <c r="N366" s="7" t="s">
        <v>4186</v>
      </c>
    </row>
    <row r="367" spans="1:14" ht="18.75" customHeight="1">
      <c r="A367" s="63">
        <v>50</v>
      </c>
      <c r="B367" s="132" t="s">
        <v>7133</v>
      </c>
      <c r="C367" s="143" t="s">
        <v>2392</v>
      </c>
      <c r="D367" s="7" t="s">
        <v>2426</v>
      </c>
      <c r="E367" s="298" t="s">
        <v>4133</v>
      </c>
      <c r="F367" s="574">
        <v>1</v>
      </c>
      <c r="G367" s="363">
        <v>36.1</v>
      </c>
      <c r="H367" s="2969">
        <v>120944</v>
      </c>
      <c r="I367" s="44">
        <v>24744</v>
      </c>
      <c r="J367" s="68">
        <v>0</v>
      </c>
      <c r="K367" s="242">
        <v>44197</v>
      </c>
      <c r="L367" s="16" t="s">
        <v>7967</v>
      </c>
      <c r="M367" s="101" t="s">
        <v>7984</v>
      </c>
      <c r="N367" s="7" t="s">
        <v>4187</v>
      </c>
    </row>
    <row r="368" spans="1:14" ht="18.75" customHeight="1">
      <c r="A368" s="63">
        <v>51</v>
      </c>
      <c r="B368" s="132" t="s">
        <v>7133</v>
      </c>
      <c r="C368" s="143" t="s">
        <v>2393</v>
      </c>
      <c r="D368" s="7" t="s">
        <v>2426</v>
      </c>
      <c r="E368" s="298" t="s">
        <v>4133</v>
      </c>
      <c r="F368" s="574">
        <v>1</v>
      </c>
      <c r="G368" s="363">
        <v>34.9</v>
      </c>
      <c r="H368" s="2969">
        <v>117054</v>
      </c>
      <c r="I368" s="44">
        <v>23954</v>
      </c>
      <c r="J368" s="68">
        <v>0</v>
      </c>
      <c r="K368" s="242">
        <v>44197</v>
      </c>
      <c r="L368" s="16" t="s">
        <v>7967</v>
      </c>
      <c r="M368" s="101" t="s">
        <v>7984</v>
      </c>
      <c r="N368" s="7" t="s">
        <v>4188</v>
      </c>
    </row>
    <row r="369" spans="1:14" ht="18.75" customHeight="1">
      <c r="A369" s="63">
        <v>52</v>
      </c>
      <c r="B369" s="132" t="s">
        <v>7133</v>
      </c>
      <c r="C369" s="143" t="s">
        <v>2394</v>
      </c>
      <c r="D369" s="7" t="s">
        <v>2426</v>
      </c>
      <c r="E369" s="298" t="s">
        <v>4133</v>
      </c>
      <c r="F369" s="574">
        <v>1</v>
      </c>
      <c r="G369" s="363">
        <v>13.7</v>
      </c>
      <c r="H369" s="2969">
        <v>46117</v>
      </c>
      <c r="I369" s="44">
        <v>9417</v>
      </c>
      <c r="J369" s="68">
        <v>0</v>
      </c>
      <c r="K369" s="242">
        <v>44197</v>
      </c>
      <c r="L369" s="16" t="s">
        <v>7967</v>
      </c>
      <c r="M369" s="101" t="s">
        <v>7984</v>
      </c>
      <c r="N369" s="7" t="s">
        <v>4188</v>
      </c>
    </row>
    <row r="370" spans="1:14" ht="18.75" customHeight="1">
      <c r="A370" s="63">
        <v>53</v>
      </c>
      <c r="B370" s="132" t="s">
        <v>7133</v>
      </c>
      <c r="C370" s="143" t="s">
        <v>2395</v>
      </c>
      <c r="D370" s="7" t="s">
        <v>2426</v>
      </c>
      <c r="E370" s="298" t="s">
        <v>4133</v>
      </c>
      <c r="F370" s="574">
        <v>1</v>
      </c>
      <c r="G370" s="363">
        <v>22.2</v>
      </c>
      <c r="H370" s="2969">
        <v>74290</v>
      </c>
      <c r="I370" s="44">
        <v>15190</v>
      </c>
      <c r="J370" s="68">
        <v>0</v>
      </c>
      <c r="K370" s="242">
        <v>44197</v>
      </c>
      <c r="L370" s="16" t="s">
        <v>7967</v>
      </c>
      <c r="M370" s="101" t="s">
        <v>7984</v>
      </c>
      <c r="N370" s="7" t="s">
        <v>8464</v>
      </c>
    </row>
    <row r="371" spans="1:14" ht="18.75" customHeight="1">
      <c r="A371" s="63">
        <v>54</v>
      </c>
      <c r="B371" s="132" t="s">
        <v>7133</v>
      </c>
      <c r="C371" s="143" t="s">
        <v>2396</v>
      </c>
      <c r="D371" s="7" t="s">
        <v>2426</v>
      </c>
      <c r="E371" s="298" t="s">
        <v>4133</v>
      </c>
      <c r="F371" s="574">
        <v>1</v>
      </c>
      <c r="G371" s="363">
        <v>34.200000000000003</v>
      </c>
      <c r="H371" s="2969">
        <v>114706</v>
      </c>
      <c r="I371" s="44">
        <v>23506</v>
      </c>
      <c r="J371" s="68">
        <v>0</v>
      </c>
      <c r="K371" s="242">
        <v>44197</v>
      </c>
      <c r="L371" s="16" t="s">
        <v>7967</v>
      </c>
      <c r="M371" s="101" t="s">
        <v>7984</v>
      </c>
      <c r="N371" s="7" t="s">
        <v>4189</v>
      </c>
    </row>
    <row r="372" spans="1:14" ht="18.75" customHeight="1">
      <c r="A372" s="63">
        <v>55</v>
      </c>
      <c r="B372" s="132" t="s">
        <v>7133</v>
      </c>
      <c r="C372" s="143" t="s">
        <v>2397</v>
      </c>
      <c r="D372" s="7" t="s">
        <v>2426</v>
      </c>
      <c r="E372" s="298" t="s">
        <v>4133</v>
      </c>
      <c r="F372" s="574">
        <v>1</v>
      </c>
      <c r="G372" s="363">
        <v>43.9</v>
      </c>
      <c r="H372" s="2969">
        <v>147407</v>
      </c>
      <c r="I372" s="44">
        <v>30207</v>
      </c>
      <c r="J372" s="68">
        <v>0</v>
      </c>
      <c r="K372" s="242">
        <v>44197</v>
      </c>
      <c r="L372" s="16" t="s">
        <v>7967</v>
      </c>
      <c r="M372" s="101" t="s">
        <v>7984</v>
      </c>
      <c r="N372" s="7" t="s">
        <v>4190</v>
      </c>
    </row>
    <row r="373" spans="1:14" ht="18.75" customHeight="1">
      <c r="A373" s="63">
        <v>56</v>
      </c>
      <c r="B373" s="132" t="s">
        <v>7133</v>
      </c>
      <c r="C373" s="143" t="s">
        <v>2398</v>
      </c>
      <c r="D373" s="7" t="s">
        <v>2426</v>
      </c>
      <c r="E373" s="298" t="s">
        <v>4133</v>
      </c>
      <c r="F373" s="574">
        <v>1</v>
      </c>
      <c r="G373" s="363">
        <v>35.5</v>
      </c>
      <c r="H373" s="2969">
        <v>118932</v>
      </c>
      <c r="I373" s="44">
        <v>24332</v>
      </c>
      <c r="J373" s="68">
        <v>0</v>
      </c>
      <c r="K373" s="242">
        <v>44197</v>
      </c>
      <c r="L373" s="16" t="s">
        <v>7967</v>
      </c>
      <c r="M373" s="101" t="s">
        <v>7984</v>
      </c>
      <c r="N373" s="7" t="s">
        <v>4191</v>
      </c>
    </row>
    <row r="374" spans="1:14" ht="18.75" customHeight="1">
      <c r="A374" s="63">
        <v>57</v>
      </c>
      <c r="B374" s="132" t="s">
        <v>7133</v>
      </c>
      <c r="C374" s="143" t="s">
        <v>2399</v>
      </c>
      <c r="D374" s="7" t="s">
        <v>2426</v>
      </c>
      <c r="E374" s="7" t="s">
        <v>4192</v>
      </c>
      <c r="F374" s="574">
        <v>1</v>
      </c>
      <c r="G374" s="363">
        <v>34.5</v>
      </c>
      <c r="H374" s="2969">
        <v>115712</v>
      </c>
      <c r="I374" s="44">
        <v>23712</v>
      </c>
      <c r="J374" s="44">
        <v>421622.94</v>
      </c>
      <c r="K374" s="242">
        <v>44197</v>
      </c>
      <c r="L374" s="16" t="s">
        <v>7967</v>
      </c>
      <c r="M374" s="101" t="s">
        <v>7984</v>
      </c>
      <c r="N374" s="7" t="s">
        <v>4193</v>
      </c>
    </row>
    <row r="375" spans="1:14" ht="18.75" customHeight="1">
      <c r="A375" s="63">
        <v>58</v>
      </c>
      <c r="B375" s="132" t="s">
        <v>7133</v>
      </c>
      <c r="C375" s="143" t="s">
        <v>2400</v>
      </c>
      <c r="D375" s="7" t="s">
        <v>2426</v>
      </c>
      <c r="E375" s="298" t="s">
        <v>4133</v>
      </c>
      <c r="F375" s="574">
        <v>1</v>
      </c>
      <c r="G375" s="363">
        <v>14</v>
      </c>
      <c r="H375" s="2969">
        <v>46956</v>
      </c>
      <c r="I375" s="44">
        <v>9656</v>
      </c>
      <c r="J375" s="68">
        <v>0</v>
      </c>
      <c r="K375" s="242">
        <v>44197</v>
      </c>
      <c r="L375" s="16" t="s">
        <v>7967</v>
      </c>
      <c r="M375" s="101" t="s">
        <v>7984</v>
      </c>
      <c r="N375" s="7" t="s">
        <v>4194</v>
      </c>
    </row>
    <row r="376" spans="1:14" ht="18.75" customHeight="1">
      <c r="A376" s="63">
        <v>59</v>
      </c>
      <c r="B376" s="132" t="s">
        <v>7133</v>
      </c>
      <c r="C376" s="143" t="s">
        <v>2360</v>
      </c>
      <c r="D376" s="7" t="s">
        <v>2427</v>
      </c>
      <c r="E376" s="7" t="s">
        <v>4195</v>
      </c>
      <c r="F376" s="574">
        <v>1</v>
      </c>
      <c r="G376" s="363">
        <v>32.1</v>
      </c>
      <c r="H376" s="2969">
        <v>106864</v>
      </c>
      <c r="I376" s="44">
        <v>16762</v>
      </c>
      <c r="J376" s="44">
        <v>301672.40000000002</v>
      </c>
      <c r="K376" s="242">
        <v>44197</v>
      </c>
      <c r="L376" s="16" t="s">
        <v>7967</v>
      </c>
      <c r="M376" s="101" t="s">
        <v>7984</v>
      </c>
      <c r="N376" s="7" t="s">
        <v>4196</v>
      </c>
    </row>
    <row r="377" spans="1:14" ht="18.75" customHeight="1">
      <c r="A377" s="63">
        <v>60</v>
      </c>
      <c r="B377" s="132" t="s">
        <v>7133</v>
      </c>
      <c r="C377" s="143" t="s">
        <v>2355</v>
      </c>
      <c r="D377" s="7" t="s">
        <v>2428</v>
      </c>
      <c r="E377" s="7" t="s">
        <v>4197</v>
      </c>
      <c r="F377" s="574">
        <v>1</v>
      </c>
      <c r="G377" s="363">
        <v>50.3</v>
      </c>
      <c r="H377" s="2969">
        <v>219810</v>
      </c>
      <c r="I377" s="44">
        <v>31692</v>
      </c>
      <c r="J377" s="44">
        <v>556562.87</v>
      </c>
      <c r="K377" s="242">
        <v>44197</v>
      </c>
      <c r="L377" s="16" t="s">
        <v>7967</v>
      </c>
      <c r="M377" s="101" t="s">
        <v>7984</v>
      </c>
      <c r="N377" s="7" t="s">
        <v>4198</v>
      </c>
    </row>
    <row r="378" spans="1:14" ht="18.75" customHeight="1">
      <c r="A378" s="63">
        <v>62</v>
      </c>
      <c r="B378" s="132" t="s">
        <v>7133</v>
      </c>
      <c r="C378" s="143" t="s">
        <v>2401</v>
      </c>
      <c r="D378" s="7" t="s">
        <v>2429</v>
      </c>
      <c r="E378" s="7" t="s">
        <v>4199</v>
      </c>
      <c r="F378" s="574">
        <v>1</v>
      </c>
      <c r="G378" s="363">
        <v>44.1</v>
      </c>
      <c r="H378" s="2969">
        <v>108762</v>
      </c>
      <c r="I378" s="44">
        <v>27698</v>
      </c>
      <c r="J378" s="44">
        <v>342731.45</v>
      </c>
      <c r="K378" s="242">
        <v>44197</v>
      </c>
      <c r="L378" s="16" t="s">
        <v>7967</v>
      </c>
      <c r="M378" s="101" t="s">
        <v>7984</v>
      </c>
      <c r="N378" s="7" t="s">
        <v>4200</v>
      </c>
    </row>
    <row r="379" spans="1:14" ht="18.75" customHeight="1">
      <c r="A379" s="63">
        <v>63</v>
      </c>
      <c r="B379" s="132" t="s">
        <v>7133</v>
      </c>
      <c r="C379" s="143" t="s">
        <v>2363</v>
      </c>
      <c r="D379" s="7" t="s">
        <v>2430</v>
      </c>
      <c r="E379" s="7" t="s">
        <v>4201</v>
      </c>
      <c r="F379" s="574">
        <v>1</v>
      </c>
      <c r="G379" s="363">
        <v>48.4</v>
      </c>
      <c r="H379" s="2969">
        <v>135748</v>
      </c>
      <c r="I379" s="44">
        <v>36141</v>
      </c>
      <c r="J379" s="44">
        <v>479105.89</v>
      </c>
      <c r="K379" s="242">
        <v>44197</v>
      </c>
      <c r="L379" s="16" t="s">
        <v>7967</v>
      </c>
      <c r="M379" s="101" t="s">
        <v>7984</v>
      </c>
      <c r="N379" s="7" t="s">
        <v>4202</v>
      </c>
    </row>
    <row r="380" spans="1:14" ht="18.75" customHeight="1">
      <c r="A380" s="63">
        <v>64</v>
      </c>
      <c r="B380" s="132" t="s">
        <v>7133</v>
      </c>
      <c r="C380" s="143" t="s">
        <v>2364</v>
      </c>
      <c r="D380" s="7" t="s">
        <v>2430</v>
      </c>
      <c r="E380" s="7" t="s">
        <v>4203</v>
      </c>
      <c r="F380" s="574">
        <v>1</v>
      </c>
      <c r="G380" s="363">
        <v>50.5</v>
      </c>
      <c r="H380" s="2969">
        <v>141639</v>
      </c>
      <c r="I380" s="44">
        <v>38937</v>
      </c>
      <c r="J380" s="44">
        <v>496601.33</v>
      </c>
      <c r="K380" s="242">
        <v>44197</v>
      </c>
      <c r="L380" s="16" t="s">
        <v>7967</v>
      </c>
      <c r="M380" s="101" t="s">
        <v>7984</v>
      </c>
      <c r="N380" s="7" t="s">
        <v>4204</v>
      </c>
    </row>
    <row r="381" spans="1:14" ht="18.75" customHeight="1">
      <c r="A381" s="63">
        <v>65</v>
      </c>
      <c r="B381" s="132" t="s">
        <v>7133</v>
      </c>
      <c r="C381" s="143" t="s">
        <v>2364</v>
      </c>
      <c r="D381" s="7" t="s">
        <v>2431</v>
      </c>
      <c r="E381" s="7" t="s">
        <v>4205</v>
      </c>
      <c r="F381" s="574">
        <v>1</v>
      </c>
      <c r="G381" s="363">
        <v>45.5</v>
      </c>
      <c r="H381" s="2969">
        <v>59909</v>
      </c>
      <c r="I381" s="44">
        <v>878</v>
      </c>
      <c r="J381" s="44">
        <v>328663.77</v>
      </c>
      <c r="K381" s="242">
        <v>44197</v>
      </c>
      <c r="L381" s="16" t="s">
        <v>7967</v>
      </c>
      <c r="M381" s="101" t="s">
        <v>7984</v>
      </c>
      <c r="N381" s="7" t="s">
        <v>4135</v>
      </c>
    </row>
    <row r="382" spans="1:14" ht="18.75" customHeight="1">
      <c r="A382" s="63">
        <v>66</v>
      </c>
      <c r="B382" s="132" t="s">
        <v>7133</v>
      </c>
      <c r="C382" s="143" t="s">
        <v>2371</v>
      </c>
      <c r="D382" s="7" t="s">
        <v>2432</v>
      </c>
      <c r="E382" s="7" t="s">
        <v>4206</v>
      </c>
      <c r="F382" s="574">
        <v>1</v>
      </c>
      <c r="G382" s="363">
        <v>58.3</v>
      </c>
      <c r="H382" s="2969">
        <v>128761</v>
      </c>
      <c r="I382" s="44">
        <v>36974</v>
      </c>
      <c r="J382" s="44">
        <v>505072.92</v>
      </c>
      <c r="K382" s="242">
        <v>44197</v>
      </c>
      <c r="L382" s="16" t="s">
        <v>7967</v>
      </c>
      <c r="M382" s="101" t="s">
        <v>7984</v>
      </c>
      <c r="N382" s="7" t="s">
        <v>4207</v>
      </c>
    </row>
    <row r="383" spans="1:14" ht="18.75" customHeight="1">
      <c r="A383" s="63">
        <v>67</v>
      </c>
      <c r="B383" s="132" t="s">
        <v>7133</v>
      </c>
      <c r="C383" s="143" t="s">
        <v>2363</v>
      </c>
      <c r="D383" s="7" t="s">
        <v>2433</v>
      </c>
      <c r="E383" s="7" t="s">
        <v>4208</v>
      </c>
      <c r="F383" s="574">
        <v>1</v>
      </c>
      <c r="G383" s="363">
        <v>33.700000000000003</v>
      </c>
      <c r="H383" s="2969">
        <v>89330</v>
      </c>
      <c r="I383" s="44">
        <v>24875</v>
      </c>
      <c r="J383" s="44">
        <v>405715.51</v>
      </c>
      <c r="K383" s="242">
        <v>44197</v>
      </c>
      <c r="L383" s="16" t="s">
        <v>7967</v>
      </c>
      <c r="M383" s="101" t="s">
        <v>7984</v>
      </c>
      <c r="N383" s="7" t="s">
        <v>4209</v>
      </c>
    </row>
    <row r="384" spans="1:14" ht="18.75" customHeight="1">
      <c r="A384" s="63">
        <v>68</v>
      </c>
      <c r="B384" s="132" t="s">
        <v>7133</v>
      </c>
      <c r="C384" s="143" t="s">
        <v>2358</v>
      </c>
      <c r="D384" s="7" t="s">
        <v>2433</v>
      </c>
      <c r="E384" s="7" t="s">
        <v>4210</v>
      </c>
      <c r="F384" s="574">
        <v>1</v>
      </c>
      <c r="G384" s="363">
        <v>32.9</v>
      </c>
      <c r="H384" s="2969">
        <v>87274</v>
      </c>
      <c r="I384" s="44">
        <v>24350</v>
      </c>
      <c r="J384" s="44">
        <v>400842.05</v>
      </c>
      <c r="K384" s="242">
        <v>44197</v>
      </c>
      <c r="L384" s="16" t="s">
        <v>7967</v>
      </c>
      <c r="M384" s="101" t="s">
        <v>7984</v>
      </c>
      <c r="N384" s="7" t="s">
        <v>4211</v>
      </c>
    </row>
    <row r="385" spans="1:14" ht="18.75" customHeight="1">
      <c r="A385" s="63">
        <v>69</v>
      </c>
      <c r="B385" s="132" t="s">
        <v>7133</v>
      </c>
      <c r="C385" s="143" t="s">
        <v>2401</v>
      </c>
      <c r="D385" s="7" t="s">
        <v>2434</v>
      </c>
      <c r="E385" s="7" t="s">
        <v>4212</v>
      </c>
      <c r="F385" s="574">
        <v>1</v>
      </c>
      <c r="G385" s="363">
        <v>53.1</v>
      </c>
      <c r="H385" s="2969">
        <v>162678</v>
      </c>
      <c r="I385" s="44">
        <v>29391</v>
      </c>
      <c r="J385" s="44">
        <v>468362.06</v>
      </c>
      <c r="K385" s="242">
        <v>44197</v>
      </c>
      <c r="L385" s="16" t="s">
        <v>7967</v>
      </c>
      <c r="M385" s="101" t="s">
        <v>7984</v>
      </c>
      <c r="N385" s="7" t="s">
        <v>4213</v>
      </c>
    </row>
    <row r="386" spans="1:14" ht="18.75" customHeight="1">
      <c r="A386" s="63">
        <v>70</v>
      </c>
      <c r="B386" s="132" t="s">
        <v>7133</v>
      </c>
      <c r="C386" s="143" t="s">
        <v>2403</v>
      </c>
      <c r="D386" s="7" t="s">
        <v>2434</v>
      </c>
      <c r="E386" s="7" t="s">
        <v>4214</v>
      </c>
      <c r="F386" s="574">
        <v>1</v>
      </c>
      <c r="G386" s="363">
        <v>32</v>
      </c>
      <c r="H386" s="2969">
        <v>98036</v>
      </c>
      <c r="I386" s="44">
        <v>17711</v>
      </c>
      <c r="J386" s="44">
        <v>295559.12</v>
      </c>
      <c r="K386" s="242">
        <v>44197</v>
      </c>
      <c r="L386" s="16" t="s">
        <v>7967</v>
      </c>
      <c r="M386" s="101" t="s">
        <v>7984</v>
      </c>
      <c r="N386" s="7" t="s">
        <v>4215</v>
      </c>
    </row>
    <row r="387" spans="1:14" ht="18.75" customHeight="1">
      <c r="A387" s="63">
        <v>71</v>
      </c>
      <c r="B387" s="132" t="s">
        <v>7133</v>
      </c>
      <c r="C387" s="143" t="s">
        <v>2368</v>
      </c>
      <c r="D387" s="7" t="s">
        <v>2435</v>
      </c>
      <c r="E387" s="7" t="s">
        <v>4216</v>
      </c>
      <c r="F387" s="574">
        <v>1</v>
      </c>
      <c r="G387" s="363">
        <v>49.5</v>
      </c>
      <c r="H387" s="2969">
        <v>179674</v>
      </c>
      <c r="I387" s="44">
        <v>160592</v>
      </c>
      <c r="J387" s="44">
        <v>501337.29</v>
      </c>
      <c r="K387" s="242">
        <v>44197</v>
      </c>
      <c r="L387" s="16" t="s">
        <v>7967</v>
      </c>
      <c r="M387" s="101" t="s">
        <v>7984</v>
      </c>
      <c r="N387" s="7" t="s">
        <v>4217</v>
      </c>
    </row>
    <row r="388" spans="1:14" ht="18.75" customHeight="1">
      <c r="A388" s="63">
        <v>72</v>
      </c>
      <c r="B388" s="132" t="s">
        <v>7133</v>
      </c>
      <c r="C388" s="143" t="s">
        <v>2372</v>
      </c>
      <c r="D388" s="7" t="s">
        <v>2436</v>
      </c>
      <c r="E388" s="7" t="s">
        <v>4218</v>
      </c>
      <c r="F388" s="574">
        <v>1</v>
      </c>
      <c r="G388" s="363">
        <v>49.5</v>
      </c>
      <c r="H388" s="2969">
        <v>161469</v>
      </c>
      <c r="I388" s="44">
        <v>22972</v>
      </c>
      <c r="J388" s="44">
        <v>484182.37</v>
      </c>
      <c r="K388" s="242">
        <v>44197</v>
      </c>
      <c r="L388" s="16" t="s">
        <v>7967</v>
      </c>
      <c r="M388" s="101" t="s">
        <v>7984</v>
      </c>
      <c r="N388" s="7" t="s">
        <v>10089</v>
      </c>
    </row>
    <row r="389" spans="1:14" ht="18.75" customHeight="1">
      <c r="A389" s="63">
        <v>73</v>
      </c>
      <c r="B389" s="132" t="s">
        <v>7133</v>
      </c>
      <c r="C389" s="143" t="s">
        <v>2368</v>
      </c>
      <c r="D389" s="7" t="s">
        <v>2437</v>
      </c>
      <c r="E389" s="7" t="s">
        <v>7406</v>
      </c>
      <c r="F389" s="574">
        <v>1</v>
      </c>
      <c r="G389" s="363">
        <v>29.8</v>
      </c>
      <c r="H389" s="44">
        <v>49993</v>
      </c>
      <c r="I389" s="44">
        <v>28919</v>
      </c>
      <c r="J389" s="3014" t="s">
        <v>14799</v>
      </c>
      <c r="K389" s="242">
        <v>44197</v>
      </c>
      <c r="L389" s="16" t="s">
        <v>7967</v>
      </c>
      <c r="M389" s="101" t="s">
        <v>7984</v>
      </c>
      <c r="N389" s="7" t="s">
        <v>4219</v>
      </c>
    </row>
    <row r="390" spans="1:14" ht="18.75" customHeight="1">
      <c r="A390" s="63">
        <v>74</v>
      </c>
      <c r="B390" s="132" t="s">
        <v>7133</v>
      </c>
      <c r="C390" s="143" t="s">
        <v>2359</v>
      </c>
      <c r="D390" s="7" t="s">
        <v>2438</v>
      </c>
      <c r="E390" s="7" t="s">
        <v>4220</v>
      </c>
      <c r="F390" s="574">
        <v>1</v>
      </c>
      <c r="G390" s="363">
        <v>42.4</v>
      </c>
      <c r="H390" s="2969">
        <v>88179</v>
      </c>
      <c r="I390" s="44">
        <v>24308</v>
      </c>
      <c r="J390" s="44">
        <v>880362.42</v>
      </c>
      <c r="K390" s="242">
        <v>44197</v>
      </c>
      <c r="L390" s="16" t="s">
        <v>7967</v>
      </c>
      <c r="M390" s="101" t="s">
        <v>7984</v>
      </c>
      <c r="N390" s="7" t="s">
        <v>4221</v>
      </c>
    </row>
    <row r="391" spans="1:14" ht="18.75" customHeight="1">
      <c r="A391" s="63">
        <v>75</v>
      </c>
      <c r="B391" s="132" t="s">
        <v>7133</v>
      </c>
      <c r="C391" s="143" t="s">
        <v>2363</v>
      </c>
      <c r="D391" s="7" t="s">
        <v>2439</v>
      </c>
      <c r="E391" s="7" t="s">
        <v>4222</v>
      </c>
      <c r="F391" s="574">
        <v>1</v>
      </c>
      <c r="G391" s="363">
        <v>40.299999999999997</v>
      </c>
      <c r="H391" s="2969">
        <v>71131</v>
      </c>
      <c r="I391" s="44">
        <v>21459</v>
      </c>
      <c r="J391" s="44">
        <v>1067674.28</v>
      </c>
      <c r="K391" s="242">
        <v>44197</v>
      </c>
      <c r="L391" s="16" t="s">
        <v>7967</v>
      </c>
      <c r="M391" s="101" t="s">
        <v>7984</v>
      </c>
      <c r="N391" s="7" t="s">
        <v>4223</v>
      </c>
    </row>
    <row r="392" spans="1:14" ht="18.75" customHeight="1">
      <c r="A392" s="63">
        <v>76</v>
      </c>
      <c r="B392" s="132" t="s">
        <v>7133</v>
      </c>
      <c r="C392" s="143" t="s">
        <v>2405</v>
      </c>
      <c r="D392" s="7" t="s">
        <v>2439</v>
      </c>
      <c r="E392" s="7" t="s">
        <v>4224</v>
      </c>
      <c r="F392" s="574">
        <v>1</v>
      </c>
      <c r="G392" s="363">
        <v>49.3</v>
      </c>
      <c r="H392" s="2969">
        <v>87016</v>
      </c>
      <c r="I392" s="44">
        <v>26250</v>
      </c>
      <c r="J392" s="44">
        <v>1054836.51</v>
      </c>
      <c r="K392" s="242">
        <v>44197</v>
      </c>
      <c r="L392" s="16" t="s">
        <v>7967</v>
      </c>
      <c r="M392" s="101" t="s">
        <v>7984</v>
      </c>
      <c r="N392" s="7" t="s">
        <v>4225</v>
      </c>
    </row>
    <row r="393" spans="1:14" ht="18.75" customHeight="1">
      <c r="A393" s="63">
        <v>77</v>
      </c>
      <c r="B393" s="132" t="s">
        <v>7133</v>
      </c>
      <c r="C393" s="143" t="s">
        <v>2406</v>
      </c>
      <c r="D393" s="7" t="s">
        <v>2439</v>
      </c>
      <c r="E393" s="7" t="s">
        <v>4226</v>
      </c>
      <c r="F393" s="574">
        <v>1</v>
      </c>
      <c r="G393" s="363">
        <v>58.3</v>
      </c>
      <c r="H393" s="2969">
        <v>106525</v>
      </c>
      <c r="I393" s="44">
        <v>34665</v>
      </c>
      <c r="J393" s="44">
        <v>1247403.01</v>
      </c>
      <c r="K393" s="242">
        <v>44197</v>
      </c>
      <c r="L393" s="16" t="s">
        <v>7967</v>
      </c>
      <c r="M393" s="101" t="s">
        <v>7984</v>
      </c>
      <c r="N393" s="7" t="s">
        <v>4135</v>
      </c>
    </row>
    <row r="394" spans="1:14" ht="18.75" customHeight="1">
      <c r="A394" s="63">
        <v>78</v>
      </c>
      <c r="B394" s="132" t="s">
        <v>7133</v>
      </c>
      <c r="C394" s="143" t="s">
        <v>2363</v>
      </c>
      <c r="D394" s="7" t="s">
        <v>2440</v>
      </c>
      <c r="E394" s="7" t="s">
        <v>4227</v>
      </c>
      <c r="F394" s="574">
        <v>1</v>
      </c>
      <c r="G394" s="363">
        <v>39.299999999999997</v>
      </c>
      <c r="H394" s="2969">
        <v>10798</v>
      </c>
      <c r="I394" s="44">
        <v>10798</v>
      </c>
      <c r="J394" s="44">
        <v>364195.28</v>
      </c>
      <c r="K394" s="242">
        <v>44197</v>
      </c>
      <c r="L394" s="16" t="s">
        <v>7967</v>
      </c>
      <c r="M394" s="101" t="s">
        <v>7984</v>
      </c>
      <c r="N394" s="7" t="s">
        <v>4228</v>
      </c>
    </row>
    <row r="395" spans="1:14" ht="18.75" customHeight="1">
      <c r="A395" s="63">
        <v>79</v>
      </c>
      <c r="B395" s="132" t="s">
        <v>7133</v>
      </c>
      <c r="C395" s="143" t="s">
        <v>2363</v>
      </c>
      <c r="D395" s="7" t="s">
        <v>2441</v>
      </c>
      <c r="E395" s="298" t="s">
        <v>4133</v>
      </c>
      <c r="F395" s="574">
        <v>1</v>
      </c>
      <c r="G395" s="363">
        <v>19.3</v>
      </c>
      <c r="H395" s="2969">
        <v>51104</v>
      </c>
      <c r="I395" s="44">
        <v>51104</v>
      </c>
      <c r="J395" s="68">
        <v>0</v>
      </c>
      <c r="K395" s="242">
        <v>44197</v>
      </c>
      <c r="L395" s="16" t="s">
        <v>7967</v>
      </c>
      <c r="M395" s="101" t="s">
        <v>7984</v>
      </c>
      <c r="N395" s="7" t="s">
        <v>4229</v>
      </c>
    </row>
    <row r="396" spans="1:14" ht="18.75" customHeight="1">
      <c r="A396" s="63">
        <v>80</v>
      </c>
      <c r="B396" s="132" t="s">
        <v>7133</v>
      </c>
      <c r="C396" s="143" t="s">
        <v>2364</v>
      </c>
      <c r="D396" s="7" t="s">
        <v>2441</v>
      </c>
      <c r="E396" s="298" t="s">
        <v>4133</v>
      </c>
      <c r="F396" s="574">
        <v>1</v>
      </c>
      <c r="G396" s="363">
        <v>19.600000000000001</v>
      </c>
      <c r="H396" s="2969">
        <v>51898</v>
      </c>
      <c r="I396" s="44">
        <v>51898</v>
      </c>
      <c r="J396" s="68">
        <v>0</v>
      </c>
      <c r="K396" s="242">
        <v>44197</v>
      </c>
      <c r="L396" s="16" t="s">
        <v>7967</v>
      </c>
      <c r="M396" s="101" t="s">
        <v>7984</v>
      </c>
      <c r="N396" s="7" t="s">
        <v>4230</v>
      </c>
    </row>
    <row r="397" spans="1:14" ht="18.75" customHeight="1">
      <c r="A397" s="63">
        <v>81</v>
      </c>
      <c r="B397" s="132" t="s">
        <v>7133</v>
      </c>
      <c r="C397" s="143" t="s">
        <v>2360</v>
      </c>
      <c r="D397" s="7" t="s">
        <v>2441</v>
      </c>
      <c r="E397" s="298" t="s">
        <v>4133</v>
      </c>
      <c r="F397" s="574">
        <v>1</v>
      </c>
      <c r="G397" s="363">
        <v>19.5</v>
      </c>
      <c r="H397" s="2969">
        <v>51633</v>
      </c>
      <c r="I397" s="44">
        <v>51633</v>
      </c>
      <c r="J397" s="68">
        <v>0</v>
      </c>
      <c r="K397" s="242">
        <v>44197</v>
      </c>
      <c r="L397" s="7" t="s">
        <v>7967</v>
      </c>
      <c r="M397" s="101" t="s">
        <v>7984</v>
      </c>
      <c r="N397" s="7" t="s">
        <v>4231</v>
      </c>
    </row>
    <row r="398" spans="1:14" ht="18.75" customHeight="1">
      <c r="A398" s="63">
        <v>83</v>
      </c>
      <c r="B398" s="132" t="s">
        <v>7133</v>
      </c>
      <c r="C398" s="143" t="s">
        <v>2363</v>
      </c>
      <c r="D398" s="7" t="s">
        <v>2442</v>
      </c>
      <c r="E398" s="7" t="s">
        <v>4232</v>
      </c>
      <c r="F398" s="574">
        <v>1</v>
      </c>
      <c r="G398" s="363">
        <v>25.5</v>
      </c>
      <c r="H398" s="2969">
        <v>62379</v>
      </c>
      <c r="I398" s="44">
        <v>62379</v>
      </c>
      <c r="J398" s="44">
        <v>237153.05</v>
      </c>
      <c r="K398" s="242">
        <v>44197</v>
      </c>
      <c r="L398" s="7" t="s">
        <v>7967</v>
      </c>
      <c r="M398" s="101" t="s">
        <v>7984</v>
      </c>
      <c r="N398" s="7" t="s">
        <v>4135</v>
      </c>
    </row>
    <row r="399" spans="1:14" ht="18.75" customHeight="1">
      <c r="A399" s="63">
        <v>84</v>
      </c>
      <c r="B399" s="132" t="s">
        <v>7133</v>
      </c>
      <c r="C399" s="143" t="s">
        <v>2358</v>
      </c>
      <c r="D399" s="7" t="s">
        <v>2442</v>
      </c>
      <c r="E399" s="7" t="s">
        <v>4233</v>
      </c>
      <c r="F399" s="574">
        <v>1</v>
      </c>
      <c r="G399" s="363">
        <v>28.3</v>
      </c>
      <c r="H399" s="2969">
        <v>69229</v>
      </c>
      <c r="I399" s="44">
        <v>69229</v>
      </c>
      <c r="J399" s="44">
        <v>263193.38</v>
      </c>
      <c r="K399" s="242">
        <v>44197</v>
      </c>
      <c r="L399" s="7" t="s">
        <v>7967</v>
      </c>
      <c r="M399" s="101" t="s">
        <v>7984</v>
      </c>
      <c r="N399" s="7" t="s">
        <v>6080</v>
      </c>
    </row>
    <row r="400" spans="1:14" ht="18.75" customHeight="1">
      <c r="A400" s="63">
        <v>85</v>
      </c>
      <c r="B400" s="132" t="s">
        <v>7133</v>
      </c>
      <c r="C400" s="143" t="s">
        <v>2364</v>
      </c>
      <c r="D400" s="7" t="s">
        <v>2443</v>
      </c>
      <c r="E400" s="298" t="s">
        <v>4133</v>
      </c>
      <c r="F400" s="574">
        <v>1</v>
      </c>
      <c r="G400" s="363">
        <v>47.2</v>
      </c>
      <c r="H400" s="2969">
        <v>85285</v>
      </c>
      <c r="I400" s="44">
        <v>85285</v>
      </c>
      <c r="J400" s="68">
        <v>0</v>
      </c>
      <c r="K400" s="242">
        <v>44197</v>
      </c>
      <c r="L400" s="7" t="s">
        <v>7967</v>
      </c>
      <c r="M400" s="101" t="s">
        <v>7984</v>
      </c>
      <c r="N400" s="7" t="s">
        <v>4135</v>
      </c>
    </row>
    <row r="401" spans="1:14" ht="18.75" customHeight="1">
      <c r="A401" s="63">
        <v>86</v>
      </c>
      <c r="B401" s="132" t="s">
        <v>7133</v>
      </c>
      <c r="C401" s="143" t="s">
        <v>2363</v>
      </c>
      <c r="D401" s="7" t="s">
        <v>2444</v>
      </c>
      <c r="E401" s="7" t="s">
        <v>4234</v>
      </c>
      <c r="F401" s="574">
        <v>1</v>
      </c>
      <c r="G401" s="363">
        <v>34</v>
      </c>
      <c r="H401" s="2969">
        <v>39990</v>
      </c>
      <c r="I401" s="44">
        <v>39990</v>
      </c>
      <c r="J401" s="44">
        <v>285624.15999999997</v>
      </c>
      <c r="K401" s="242">
        <v>44197</v>
      </c>
      <c r="L401" s="7" t="s">
        <v>7967</v>
      </c>
      <c r="M401" s="101" t="s">
        <v>7984</v>
      </c>
      <c r="N401" s="7" t="s">
        <v>4235</v>
      </c>
    </row>
    <row r="402" spans="1:14" ht="18.75" customHeight="1">
      <c r="A402" s="63">
        <v>87</v>
      </c>
      <c r="B402" s="132" t="s">
        <v>7133</v>
      </c>
      <c r="C402" s="143" t="s">
        <v>2364</v>
      </c>
      <c r="D402" s="7" t="s">
        <v>2444</v>
      </c>
      <c r="E402" s="7" t="s">
        <v>4236</v>
      </c>
      <c r="F402" s="574">
        <v>1</v>
      </c>
      <c r="G402" s="363">
        <v>41.3</v>
      </c>
      <c r="H402" s="2969">
        <v>48577</v>
      </c>
      <c r="I402" s="44">
        <v>48577</v>
      </c>
      <c r="J402" s="44">
        <v>346949.34</v>
      </c>
      <c r="K402" s="242">
        <v>44197</v>
      </c>
      <c r="L402" s="7" t="s">
        <v>7967</v>
      </c>
      <c r="M402" s="101" t="s">
        <v>7984</v>
      </c>
      <c r="N402" s="7" t="s">
        <v>4237</v>
      </c>
    </row>
    <row r="403" spans="1:14" ht="18.75" customHeight="1">
      <c r="A403" s="63">
        <v>88</v>
      </c>
      <c r="B403" s="132" t="s">
        <v>7133</v>
      </c>
      <c r="C403" s="143" t="s">
        <v>2358</v>
      </c>
      <c r="D403" s="7" t="s">
        <v>2444</v>
      </c>
      <c r="E403" s="7" t="s">
        <v>4238</v>
      </c>
      <c r="F403" s="574">
        <v>1</v>
      </c>
      <c r="G403" s="363">
        <v>35.799999999999997</v>
      </c>
      <c r="H403" s="2969">
        <v>42108</v>
      </c>
      <c r="I403" s="44">
        <v>42108</v>
      </c>
      <c r="J403" s="44">
        <v>300745.43</v>
      </c>
      <c r="K403" s="242">
        <v>44197</v>
      </c>
      <c r="L403" s="7" t="s">
        <v>7967</v>
      </c>
      <c r="M403" s="101" t="s">
        <v>7984</v>
      </c>
      <c r="N403" s="7" t="s">
        <v>4135</v>
      </c>
    </row>
    <row r="404" spans="1:14" ht="18.75" customHeight="1">
      <c r="A404" s="63">
        <v>89</v>
      </c>
      <c r="B404" s="132" t="s">
        <v>7133</v>
      </c>
      <c r="C404" s="143" t="s">
        <v>2359</v>
      </c>
      <c r="D404" s="7" t="s">
        <v>2444</v>
      </c>
      <c r="E404" s="7" t="s">
        <v>4239</v>
      </c>
      <c r="F404" s="574">
        <v>1</v>
      </c>
      <c r="G404" s="363">
        <v>35.200000000000003</v>
      </c>
      <c r="H404" s="2969">
        <v>41402</v>
      </c>
      <c r="I404" s="44">
        <v>41402</v>
      </c>
      <c r="J404" s="44">
        <v>295705.01</v>
      </c>
      <c r="K404" s="242">
        <v>44197</v>
      </c>
      <c r="L404" s="7" t="s">
        <v>7967</v>
      </c>
      <c r="M404" s="101" t="s">
        <v>7984</v>
      </c>
      <c r="N404" s="7" t="s">
        <v>4240</v>
      </c>
    </row>
    <row r="405" spans="1:14" ht="18.75" customHeight="1">
      <c r="A405" s="63">
        <v>90</v>
      </c>
      <c r="B405" s="132" t="s">
        <v>7133</v>
      </c>
      <c r="C405" s="143" t="s">
        <v>2363</v>
      </c>
      <c r="D405" s="7" t="s">
        <v>2445</v>
      </c>
      <c r="E405" s="298" t="s">
        <v>4133</v>
      </c>
      <c r="F405" s="574">
        <v>1</v>
      </c>
      <c r="G405" s="363">
        <v>44.3</v>
      </c>
      <c r="H405" s="2969">
        <v>48336</v>
      </c>
      <c r="I405" s="44">
        <v>48336</v>
      </c>
      <c r="J405" s="68">
        <v>0</v>
      </c>
      <c r="K405" s="242">
        <v>44197</v>
      </c>
      <c r="L405" s="7" t="s">
        <v>7967</v>
      </c>
      <c r="M405" s="101" t="s">
        <v>7984</v>
      </c>
      <c r="N405" s="7" t="s">
        <v>4135</v>
      </c>
    </row>
    <row r="406" spans="1:14" ht="18.75" customHeight="1">
      <c r="A406" s="63">
        <v>91</v>
      </c>
      <c r="B406" s="132" t="s">
        <v>7133</v>
      </c>
      <c r="C406" s="143" t="s">
        <v>2359</v>
      </c>
      <c r="D406" s="7" t="s">
        <v>2445</v>
      </c>
      <c r="E406" s="298" t="s">
        <v>4133</v>
      </c>
      <c r="F406" s="574">
        <v>1</v>
      </c>
      <c r="G406" s="363">
        <v>44.4</v>
      </c>
      <c r="H406" s="2969">
        <v>48445</v>
      </c>
      <c r="I406" s="44">
        <v>48445</v>
      </c>
      <c r="J406" s="68">
        <v>0</v>
      </c>
      <c r="K406" s="242">
        <v>44197</v>
      </c>
      <c r="L406" s="7" t="s">
        <v>7967</v>
      </c>
      <c r="M406" s="101" t="s">
        <v>7984</v>
      </c>
      <c r="N406" s="7" t="s">
        <v>4241</v>
      </c>
    </row>
    <row r="407" spans="1:14" ht="18.75" customHeight="1">
      <c r="A407" s="63">
        <v>92</v>
      </c>
      <c r="B407" s="132" t="s">
        <v>7133</v>
      </c>
      <c r="C407" s="143" t="s">
        <v>2367</v>
      </c>
      <c r="D407" s="7" t="s">
        <v>2445</v>
      </c>
      <c r="E407" s="298" t="s">
        <v>4133</v>
      </c>
      <c r="F407" s="574">
        <v>1</v>
      </c>
      <c r="G407" s="363">
        <v>44.2</v>
      </c>
      <c r="H407" s="2969">
        <v>48226</v>
      </c>
      <c r="I407" s="44">
        <v>48226</v>
      </c>
      <c r="J407" s="68">
        <v>0</v>
      </c>
      <c r="K407" s="242">
        <v>44197</v>
      </c>
      <c r="L407" s="7" t="s">
        <v>7967</v>
      </c>
      <c r="M407" s="101" t="s">
        <v>7984</v>
      </c>
      <c r="N407" s="7" t="s">
        <v>4242</v>
      </c>
    </row>
    <row r="408" spans="1:14" ht="18.75" customHeight="1">
      <c r="A408" s="63">
        <v>93</v>
      </c>
      <c r="B408" s="132" t="s">
        <v>7133</v>
      </c>
      <c r="C408" s="143" t="s">
        <v>2363</v>
      </c>
      <c r="D408" s="7" t="s">
        <v>2446</v>
      </c>
      <c r="E408" s="7" t="s">
        <v>4243</v>
      </c>
      <c r="F408" s="574">
        <v>1</v>
      </c>
      <c r="G408" s="363">
        <v>66.2</v>
      </c>
      <c r="H408" s="2969">
        <v>76190</v>
      </c>
      <c r="I408" s="44">
        <v>76190</v>
      </c>
      <c r="J408" s="44">
        <v>556930.61</v>
      </c>
      <c r="K408" s="242">
        <v>44197</v>
      </c>
      <c r="L408" s="7" t="s">
        <v>7967</v>
      </c>
      <c r="M408" s="101" t="s">
        <v>7984</v>
      </c>
      <c r="N408" s="7" t="s">
        <v>4244</v>
      </c>
    </row>
    <row r="409" spans="1:14" ht="18.75" customHeight="1">
      <c r="A409" s="63">
        <v>94</v>
      </c>
      <c r="B409" s="132" t="s">
        <v>7133</v>
      </c>
      <c r="C409" s="143" t="s">
        <v>2364</v>
      </c>
      <c r="D409" s="7" t="s">
        <v>2446</v>
      </c>
      <c r="E409" s="7" t="s">
        <v>4245</v>
      </c>
      <c r="F409" s="574">
        <v>1</v>
      </c>
      <c r="G409" s="363">
        <v>32</v>
      </c>
      <c r="H409" s="2969">
        <v>36829</v>
      </c>
      <c r="I409" s="44">
        <v>36829</v>
      </c>
      <c r="J409" s="44">
        <v>269211.17</v>
      </c>
      <c r="K409" s="242">
        <v>44197</v>
      </c>
      <c r="L409" s="7" t="s">
        <v>7967</v>
      </c>
      <c r="M409" s="101" t="s">
        <v>7984</v>
      </c>
      <c r="N409" s="7" t="s">
        <v>4135</v>
      </c>
    </row>
    <row r="410" spans="1:14" ht="18.75" customHeight="1">
      <c r="A410" s="63">
        <v>95</v>
      </c>
      <c r="B410" s="132" t="s">
        <v>7133</v>
      </c>
      <c r="C410" s="143" t="s">
        <v>2358</v>
      </c>
      <c r="D410" s="7" t="s">
        <v>2446</v>
      </c>
      <c r="E410" s="7" t="s">
        <v>4246</v>
      </c>
      <c r="F410" s="574">
        <v>1</v>
      </c>
      <c r="G410" s="363">
        <v>34.299999999999997</v>
      </c>
      <c r="H410" s="2969">
        <v>39477</v>
      </c>
      <c r="I410" s="44">
        <v>39477</v>
      </c>
      <c r="J410" s="44">
        <v>288560.71999999997</v>
      </c>
      <c r="K410" s="242">
        <v>44197</v>
      </c>
      <c r="L410" s="7" t="s">
        <v>7967</v>
      </c>
      <c r="M410" s="101" t="s">
        <v>7984</v>
      </c>
      <c r="N410" s="7" t="s">
        <v>4247</v>
      </c>
    </row>
    <row r="411" spans="1:14" ht="18.75" customHeight="1">
      <c r="A411" s="63">
        <v>97</v>
      </c>
      <c r="B411" s="132" t="s">
        <v>7133</v>
      </c>
      <c r="C411" s="143" t="s">
        <v>2364</v>
      </c>
      <c r="D411" s="7" t="s">
        <v>2447</v>
      </c>
      <c r="E411" s="7" t="s">
        <v>4248</v>
      </c>
      <c r="F411" s="574">
        <v>1</v>
      </c>
      <c r="G411" s="363">
        <v>31.4</v>
      </c>
      <c r="H411" s="2969">
        <v>87631</v>
      </c>
      <c r="I411" s="44">
        <v>2162</v>
      </c>
      <c r="J411" s="44">
        <v>292267.77</v>
      </c>
      <c r="K411" s="242">
        <v>44197</v>
      </c>
      <c r="L411" s="16" t="s">
        <v>7967</v>
      </c>
      <c r="M411" s="101" t="s">
        <v>7984</v>
      </c>
      <c r="N411" s="7" t="s">
        <v>4249</v>
      </c>
    </row>
    <row r="412" spans="1:14" ht="18.75" customHeight="1">
      <c r="A412" s="63">
        <v>98</v>
      </c>
      <c r="B412" s="132" t="s">
        <v>7133</v>
      </c>
      <c r="C412" s="143" t="s">
        <v>2363</v>
      </c>
      <c r="D412" s="7" t="s">
        <v>2448</v>
      </c>
      <c r="E412" s="7" t="s">
        <v>4250</v>
      </c>
      <c r="F412" s="574">
        <v>1</v>
      </c>
      <c r="G412" s="363">
        <v>32.799999999999997</v>
      </c>
      <c r="H412" s="2969">
        <v>33607</v>
      </c>
      <c r="I412" s="44">
        <v>22051</v>
      </c>
      <c r="J412" s="44">
        <v>276370.62</v>
      </c>
      <c r="K412" s="242">
        <v>44197</v>
      </c>
      <c r="L412" s="16" t="s">
        <v>7967</v>
      </c>
      <c r="M412" s="101" t="s">
        <v>7984</v>
      </c>
      <c r="N412" s="7" t="s">
        <v>4251</v>
      </c>
    </row>
    <row r="413" spans="1:14" ht="18.75" customHeight="1">
      <c r="A413" s="63">
        <v>99</v>
      </c>
      <c r="B413" s="132" t="s">
        <v>7133</v>
      </c>
      <c r="C413" s="143" t="s">
        <v>2364</v>
      </c>
      <c r="D413" s="7" t="s">
        <v>2448</v>
      </c>
      <c r="E413" s="7" t="s">
        <v>4252</v>
      </c>
      <c r="F413" s="574">
        <v>1</v>
      </c>
      <c r="G413" s="363">
        <v>32.5</v>
      </c>
      <c r="H413" s="2969">
        <v>33300</v>
      </c>
      <c r="I413" s="44">
        <v>21849</v>
      </c>
      <c r="J413" s="44">
        <v>273842.84000000003</v>
      </c>
      <c r="K413" s="242">
        <v>44197</v>
      </c>
      <c r="L413" s="16" t="s">
        <v>7967</v>
      </c>
      <c r="M413" s="101" t="s">
        <v>7984</v>
      </c>
      <c r="N413" s="7" t="s">
        <v>4253</v>
      </c>
    </row>
    <row r="414" spans="1:14" ht="18.75" customHeight="1">
      <c r="A414" s="63">
        <v>100</v>
      </c>
      <c r="B414" s="132" t="s">
        <v>7133</v>
      </c>
      <c r="C414" s="143" t="s">
        <v>2358</v>
      </c>
      <c r="D414" s="7" t="s">
        <v>2448</v>
      </c>
      <c r="E414" s="7" t="s">
        <v>4254</v>
      </c>
      <c r="F414" s="574">
        <v>1</v>
      </c>
      <c r="G414" s="363">
        <v>33.799999999999997</v>
      </c>
      <c r="H414" s="2969">
        <v>34632</v>
      </c>
      <c r="I414" s="44">
        <v>22723</v>
      </c>
      <c r="J414" s="44">
        <v>284796.55</v>
      </c>
      <c r="K414" s="242">
        <v>44197</v>
      </c>
      <c r="L414" s="16" t="s">
        <v>7967</v>
      </c>
      <c r="M414" s="101" t="s">
        <v>7984</v>
      </c>
      <c r="N414" s="7" t="s">
        <v>4135</v>
      </c>
    </row>
    <row r="415" spans="1:14" ht="18.75" customHeight="1">
      <c r="A415" s="63">
        <v>101</v>
      </c>
      <c r="B415" s="132" t="s">
        <v>7133</v>
      </c>
      <c r="C415" s="143" t="s">
        <v>2360</v>
      </c>
      <c r="D415" s="7" t="s">
        <v>2448</v>
      </c>
      <c r="E415" s="7" t="s">
        <v>4255</v>
      </c>
      <c r="F415" s="574">
        <v>1</v>
      </c>
      <c r="G415" s="363">
        <v>31.7</v>
      </c>
      <c r="H415" s="2969">
        <v>32480</v>
      </c>
      <c r="I415" s="44">
        <v>21351</v>
      </c>
      <c r="J415" s="44">
        <v>267102.09000000003</v>
      </c>
      <c r="K415" s="242">
        <v>44197</v>
      </c>
      <c r="L415" s="16" t="s">
        <v>7967</v>
      </c>
      <c r="M415" s="101" t="s">
        <v>7984</v>
      </c>
      <c r="N415" s="7" t="s">
        <v>4135</v>
      </c>
    </row>
    <row r="416" spans="1:14" ht="18.75" customHeight="1">
      <c r="A416" s="63">
        <v>102</v>
      </c>
      <c r="B416" s="132" t="s">
        <v>7133</v>
      </c>
      <c r="C416" s="143" t="s">
        <v>2364</v>
      </c>
      <c r="D416" s="7" t="s">
        <v>2449</v>
      </c>
      <c r="E416" s="298" t="s">
        <v>4133</v>
      </c>
      <c r="F416" s="574">
        <v>1</v>
      </c>
      <c r="G416" s="363">
        <v>39.1</v>
      </c>
      <c r="H416" s="2969">
        <v>24936</v>
      </c>
      <c r="I416" s="44">
        <v>24936</v>
      </c>
      <c r="J416" s="68">
        <v>0</v>
      </c>
      <c r="K416" s="242">
        <v>44197</v>
      </c>
      <c r="L416" s="16" t="s">
        <v>7967</v>
      </c>
      <c r="M416" s="101" t="s">
        <v>7984</v>
      </c>
      <c r="N416" s="7" t="s">
        <v>4256</v>
      </c>
    </row>
    <row r="417" spans="1:14" ht="18.75" customHeight="1">
      <c r="A417" s="63">
        <v>103</v>
      </c>
      <c r="B417" s="132" t="s">
        <v>7133</v>
      </c>
      <c r="C417" s="143" t="s">
        <v>2358</v>
      </c>
      <c r="D417" s="7" t="s">
        <v>2449</v>
      </c>
      <c r="E417" s="298" t="s">
        <v>4133</v>
      </c>
      <c r="F417" s="574">
        <v>1</v>
      </c>
      <c r="G417" s="363">
        <v>53.1</v>
      </c>
      <c r="H417" s="2969">
        <v>33864</v>
      </c>
      <c r="I417" s="44">
        <v>33864</v>
      </c>
      <c r="J417" s="68">
        <v>0</v>
      </c>
      <c r="K417" s="242">
        <v>44197</v>
      </c>
      <c r="L417" s="16" t="s">
        <v>7967</v>
      </c>
      <c r="M417" s="101" t="s">
        <v>7984</v>
      </c>
      <c r="N417" s="7" t="s">
        <v>4257</v>
      </c>
    </row>
    <row r="418" spans="1:14" ht="18.75" customHeight="1">
      <c r="A418" s="63">
        <v>104</v>
      </c>
      <c r="B418" s="132" t="s">
        <v>7133</v>
      </c>
      <c r="C418" s="143" t="s">
        <v>2360</v>
      </c>
      <c r="D418" s="7" t="s">
        <v>2449</v>
      </c>
      <c r="E418" s="298" t="s">
        <v>4133</v>
      </c>
      <c r="F418" s="574">
        <v>1</v>
      </c>
      <c r="G418" s="363">
        <v>33.799999999999997</v>
      </c>
      <c r="H418" s="2969">
        <v>21556</v>
      </c>
      <c r="I418" s="44">
        <v>21556</v>
      </c>
      <c r="J418" s="68">
        <v>0</v>
      </c>
      <c r="K418" s="242">
        <v>44197</v>
      </c>
      <c r="L418" s="16" t="s">
        <v>7967</v>
      </c>
      <c r="M418" s="101" t="s">
        <v>7984</v>
      </c>
      <c r="N418" s="7" t="s">
        <v>4258</v>
      </c>
    </row>
    <row r="419" spans="1:14" ht="18.75" customHeight="1">
      <c r="A419" s="63">
        <v>105</v>
      </c>
      <c r="B419" s="132" t="s">
        <v>7133</v>
      </c>
      <c r="C419" s="143" t="s">
        <v>2367</v>
      </c>
      <c r="D419" s="7" t="s">
        <v>2449</v>
      </c>
      <c r="E419" s="298" t="s">
        <v>4133</v>
      </c>
      <c r="F419" s="574">
        <v>1</v>
      </c>
      <c r="G419" s="363">
        <v>49.4</v>
      </c>
      <c r="H419" s="2969">
        <v>31506</v>
      </c>
      <c r="I419" s="44">
        <v>31506</v>
      </c>
      <c r="J419" s="68">
        <v>0</v>
      </c>
      <c r="K419" s="242">
        <v>44197</v>
      </c>
      <c r="L419" s="16" t="s">
        <v>7967</v>
      </c>
      <c r="M419" s="101" t="s">
        <v>7984</v>
      </c>
      <c r="N419" s="7" t="s">
        <v>8326</v>
      </c>
    </row>
    <row r="420" spans="1:14" ht="18.75" customHeight="1">
      <c r="A420" s="63">
        <v>106</v>
      </c>
      <c r="B420" s="132" t="s">
        <v>7133</v>
      </c>
      <c r="C420" s="143" t="s">
        <v>2359</v>
      </c>
      <c r="D420" s="7" t="s">
        <v>2450</v>
      </c>
      <c r="E420" s="298" t="s">
        <v>4133</v>
      </c>
      <c r="F420" s="574">
        <v>1</v>
      </c>
      <c r="G420" s="363">
        <v>34.1</v>
      </c>
      <c r="H420" s="2969">
        <v>174478</v>
      </c>
      <c r="I420" s="44">
        <v>174478</v>
      </c>
      <c r="J420" s="68">
        <v>0</v>
      </c>
      <c r="K420" s="242">
        <v>44197</v>
      </c>
      <c r="L420" s="16" t="s">
        <v>7967</v>
      </c>
      <c r="M420" s="101" t="s">
        <v>7984</v>
      </c>
      <c r="N420" s="7" t="s">
        <v>4135</v>
      </c>
    </row>
    <row r="421" spans="1:14" ht="18.75" customHeight="1">
      <c r="A421" s="63">
        <v>107</v>
      </c>
      <c r="B421" s="132" t="s">
        <v>7133</v>
      </c>
      <c r="C421" s="143" t="s">
        <v>2358</v>
      </c>
      <c r="D421" s="7" t="s">
        <v>2451</v>
      </c>
      <c r="E421" s="7" t="s">
        <v>4259</v>
      </c>
      <c r="F421" s="574">
        <v>1</v>
      </c>
      <c r="G421" s="363">
        <v>40.799999999999997</v>
      </c>
      <c r="H421" s="44">
        <v>51614</v>
      </c>
      <c r="I421" s="44">
        <v>51614</v>
      </c>
      <c r="J421" s="3014" t="s">
        <v>14799</v>
      </c>
      <c r="K421" s="242">
        <v>44197</v>
      </c>
      <c r="L421" s="16" t="s">
        <v>7967</v>
      </c>
      <c r="M421" s="101" t="s">
        <v>7984</v>
      </c>
      <c r="N421" s="7" t="s">
        <v>6081</v>
      </c>
    </row>
    <row r="422" spans="1:14" ht="18.75" customHeight="1">
      <c r="A422" s="63">
        <v>108</v>
      </c>
      <c r="B422" s="132" t="s">
        <v>7133</v>
      </c>
      <c r="C422" s="143" t="s">
        <v>2360</v>
      </c>
      <c r="D422" s="7" t="s">
        <v>2451</v>
      </c>
      <c r="E422" s="7" t="s">
        <v>4260</v>
      </c>
      <c r="F422" s="574">
        <v>1</v>
      </c>
      <c r="G422" s="363">
        <v>15.2</v>
      </c>
      <c r="H422" s="44">
        <v>19222</v>
      </c>
      <c r="I422" s="44">
        <v>19222</v>
      </c>
      <c r="J422" s="3014" t="s">
        <v>14799</v>
      </c>
      <c r="K422" s="242">
        <v>44197</v>
      </c>
      <c r="L422" s="16" t="s">
        <v>7967</v>
      </c>
      <c r="M422" s="101" t="s">
        <v>7984</v>
      </c>
      <c r="N422" s="7" t="s">
        <v>4135</v>
      </c>
    </row>
    <row r="423" spans="1:14" ht="18.75" customHeight="1">
      <c r="A423" s="63">
        <v>109</v>
      </c>
      <c r="B423" s="132" t="s">
        <v>7133</v>
      </c>
      <c r="C423" s="143" t="s">
        <v>2367</v>
      </c>
      <c r="D423" s="7" t="s">
        <v>2451</v>
      </c>
      <c r="E423" s="7" t="s">
        <v>4261</v>
      </c>
      <c r="F423" s="574">
        <v>1</v>
      </c>
      <c r="G423" s="363">
        <v>40.5</v>
      </c>
      <c r="H423" s="2969">
        <v>51237</v>
      </c>
      <c r="I423" s="44">
        <v>51237</v>
      </c>
      <c r="J423" s="44">
        <v>256480.61</v>
      </c>
      <c r="K423" s="242">
        <v>44197</v>
      </c>
      <c r="L423" s="16" t="s">
        <v>7967</v>
      </c>
      <c r="M423" s="101" t="s">
        <v>7984</v>
      </c>
      <c r="N423" s="7" t="s">
        <v>4262</v>
      </c>
    </row>
    <row r="424" spans="1:14" ht="18.75" customHeight="1">
      <c r="A424" s="63">
        <v>110</v>
      </c>
      <c r="B424" s="132" t="s">
        <v>7133</v>
      </c>
      <c r="C424" s="143" t="s">
        <v>2363</v>
      </c>
      <c r="D424" s="7" t="s">
        <v>2452</v>
      </c>
      <c r="E424" s="7" t="s">
        <v>4263</v>
      </c>
      <c r="F424" s="574">
        <v>1</v>
      </c>
      <c r="G424" s="363">
        <v>25.9</v>
      </c>
      <c r="H424" s="2969">
        <v>52752</v>
      </c>
      <c r="I424" s="44">
        <v>52752</v>
      </c>
      <c r="J424" s="44">
        <v>164208.84</v>
      </c>
      <c r="K424" s="242">
        <v>44197</v>
      </c>
      <c r="L424" s="16" t="s">
        <v>7967</v>
      </c>
      <c r="M424" s="101" t="s">
        <v>7984</v>
      </c>
      <c r="N424" s="7" t="s">
        <v>4264</v>
      </c>
    </row>
    <row r="425" spans="1:14" ht="18.75" customHeight="1">
      <c r="A425" s="63">
        <v>111</v>
      </c>
      <c r="B425" s="132" t="s">
        <v>7133</v>
      </c>
      <c r="C425" s="143" t="s">
        <v>2360</v>
      </c>
      <c r="D425" s="7" t="s">
        <v>2452</v>
      </c>
      <c r="E425" s="7" t="s">
        <v>4265</v>
      </c>
      <c r="F425" s="574">
        <v>1</v>
      </c>
      <c r="G425" s="363">
        <v>25.5</v>
      </c>
      <c r="H425" s="2969">
        <v>52752</v>
      </c>
      <c r="I425" s="44">
        <v>52752</v>
      </c>
      <c r="J425" s="44">
        <v>161672.79999999999</v>
      </c>
      <c r="K425" s="242">
        <v>44197</v>
      </c>
      <c r="L425" s="16" t="s">
        <v>7967</v>
      </c>
      <c r="M425" s="101" t="s">
        <v>7984</v>
      </c>
      <c r="N425" s="7" t="s">
        <v>4135</v>
      </c>
    </row>
    <row r="426" spans="1:14" ht="18.75" customHeight="1">
      <c r="A426" s="63">
        <v>112</v>
      </c>
      <c r="B426" s="132" t="s">
        <v>7133</v>
      </c>
      <c r="C426" s="143" t="s">
        <v>2376</v>
      </c>
      <c r="D426" s="7" t="s">
        <v>2452</v>
      </c>
      <c r="E426" s="7" t="s">
        <v>4266</v>
      </c>
      <c r="F426" s="574">
        <v>1</v>
      </c>
      <c r="G426" s="363">
        <v>30</v>
      </c>
      <c r="H426" s="2969">
        <v>61104</v>
      </c>
      <c r="I426" s="44">
        <v>61104</v>
      </c>
      <c r="J426" s="44">
        <v>190203.29</v>
      </c>
      <c r="K426" s="242">
        <v>44197</v>
      </c>
      <c r="L426" s="16" t="s">
        <v>7967</v>
      </c>
      <c r="M426" s="101" t="s">
        <v>7984</v>
      </c>
      <c r="N426" s="7" t="s">
        <v>4267</v>
      </c>
    </row>
    <row r="427" spans="1:14" ht="18.75" customHeight="1">
      <c r="A427" s="63">
        <v>114</v>
      </c>
      <c r="B427" s="132" t="s">
        <v>7133</v>
      </c>
      <c r="C427" s="143" t="s">
        <v>2364</v>
      </c>
      <c r="D427" s="7" t="s">
        <v>2453</v>
      </c>
      <c r="E427" s="298" t="s">
        <v>8753</v>
      </c>
      <c r="F427" s="574">
        <v>1</v>
      </c>
      <c r="G427" s="363">
        <v>35.6</v>
      </c>
      <c r="H427" s="2969">
        <v>50595</v>
      </c>
      <c r="I427" s="44">
        <v>50595</v>
      </c>
      <c r="J427" s="68">
        <v>225642.97</v>
      </c>
      <c r="K427" s="242">
        <v>44197</v>
      </c>
      <c r="L427" s="16" t="s">
        <v>7967</v>
      </c>
      <c r="M427" s="101" t="s">
        <v>7984</v>
      </c>
      <c r="N427" s="7" t="s">
        <v>4268</v>
      </c>
    </row>
    <row r="428" spans="1:14" ht="18.75" customHeight="1">
      <c r="A428" s="63">
        <v>115</v>
      </c>
      <c r="B428" s="132" t="s">
        <v>7133</v>
      </c>
      <c r="C428" s="143" t="s">
        <v>2358</v>
      </c>
      <c r="D428" s="7" t="s">
        <v>2453</v>
      </c>
      <c r="E428" s="298" t="s">
        <v>4133</v>
      </c>
      <c r="F428" s="574">
        <v>1</v>
      </c>
      <c r="G428" s="363">
        <v>35.799999999999997</v>
      </c>
      <c r="H428" s="2969">
        <v>50879</v>
      </c>
      <c r="I428" s="44">
        <v>50879</v>
      </c>
      <c r="J428" s="68">
        <v>0</v>
      </c>
      <c r="K428" s="242">
        <v>44197</v>
      </c>
      <c r="L428" s="16" t="s">
        <v>7967</v>
      </c>
      <c r="M428" s="101" t="s">
        <v>7984</v>
      </c>
      <c r="N428" s="7" t="s">
        <v>4269</v>
      </c>
    </row>
    <row r="429" spans="1:14" ht="18.75" customHeight="1">
      <c r="A429" s="63">
        <v>116</v>
      </c>
      <c r="B429" s="132" t="s">
        <v>7133</v>
      </c>
      <c r="C429" s="143" t="s">
        <v>2359</v>
      </c>
      <c r="D429" s="7" t="s">
        <v>2453</v>
      </c>
      <c r="E429" s="298" t="s">
        <v>4133</v>
      </c>
      <c r="F429" s="574">
        <v>1</v>
      </c>
      <c r="G429" s="363">
        <v>26.1</v>
      </c>
      <c r="H429" s="2969">
        <v>37093</v>
      </c>
      <c r="I429" s="44">
        <v>37093</v>
      </c>
      <c r="J429" s="68">
        <v>0</v>
      </c>
      <c r="K429" s="242">
        <v>44197</v>
      </c>
      <c r="L429" s="16" t="s">
        <v>7967</v>
      </c>
      <c r="M429" s="101" t="s">
        <v>7984</v>
      </c>
      <c r="N429" s="7" t="s">
        <v>4135</v>
      </c>
    </row>
    <row r="430" spans="1:14" ht="18.75" customHeight="1">
      <c r="A430" s="63">
        <v>117</v>
      </c>
      <c r="B430" s="132" t="s">
        <v>7133</v>
      </c>
      <c r="C430" s="143" t="s">
        <v>2367</v>
      </c>
      <c r="D430" s="7" t="s">
        <v>2453</v>
      </c>
      <c r="E430" s="298" t="s">
        <v>4133</v>
      </c>
      <c r="F430" s="574">
        <v>1</v>
      </c>
      <c r="G430" s="363">
        <v>35.799999999999997</v>
      </c>
      <c r="H430" s="2969">
        <v>50879</v>
      </c>
      <c r="I430" s="44">
        <v>50879</v>
      </c>
      <c r="J430" s="68">
        <v>0</v>
      </c>
      <c r="K430" s="242">
        <v>44197</v>
      </c>
      <c r="L430" s="16" t="s">
        <v>7967</v>
      </c>
      <c r="M430" s="101" t="s">
        <v>7984</v>
      </c>
      <c r="N430" s="7" t="s">
        <v>4270</v>
      </c>
    </row>
    <row r="431" spans="1:14" ht="18.75" customHeight="1">
      <c r="A431" s="63">
        <v>118</v>
      </c>
      <c r="B431" s="132" t="s">
        <v>7133</v>
      </c>
      <c r="C431" s="143" t="s">
        <v>2376</v>
      </c>
      <c r="D431" s="7" t="s">
        <v>2453</v>
      </c>
      <c r="E431" s="298" t="s">
        <v>4133</v>
      </c>
      <c r="F431" s="574">
        <v>1</v>
      </c>
      <c r="G431" s="363">
        <v>25.4</v>
      </c>
      <c r="H431" s="2969">
        <v>50310</v>
      </c>
      <c r="I431" s="44">
        <v>50310</v>
      </c>
      <c r="J431" s="68">
        <v>0</v>
      </c>
      <c r="K431" s="242">
        <v>44197</v>
      </c>
      <c r="L431" s="16" t="s">
        <v>7967</v>
      </c>
      <c r="M431" s="101" t="s">
        <v>7984</v>
      </c>
      <c r="N431" s="7" t="s">
        <v>4271</v>
      </c>
    </row>
    <row r="432" spans="1:14" ht="18.75" customHeight="1">
      <c r="A432" s="63">
        <v>119</v>
      </c>
      <c r="B432" s="132" t="s">
        <v>7133</v>
      </c>
      <c r="C432" s="143" t="s">
        <v>2402</v>
      </c>
      <c r="D432" s="7" t="s">
        <v>2453</v>
      </c>
      <c r="E432" s="298" t="s">
        <v>4133</v>
      </c>
      <c r="F432" s="574">
        <v>1</v>
      </c>
      <c r="G432" s="363">
        <v>25.7</v>
      </c>
      <c r="H432" s="2969">
        <v>36521</v>
      </c>
      <c r="I432" s="44">
        <v>36521</v>
      </c>
      <c r="J432" s="68">
        <v>0</v>
      </c>
      <c r="K432" s="242">
        <v>44197</v>
      </c>
      <c r="L432" s="16" t="s">
        <v>7967</v>
      </c>
      <c r="M432" s="101" t="s">
        <v>7984</v>
      </c>
      <c r="N432" s="7" t="s">
        <v>4272</v>
      </c>
    </row>
    <row r="433" spans="1:14" ht="18.75" customHeight="1">
      <c r="A433" s="63">
        <v>120</v>
      </c>
      <c r="B433" s="132" t="s">
        <v>7133</v>
      </c>
      <c r="C433" s="143" t="s">
        <v>2363</v>
      </c>
      <c r="D433" s="7" t="s">
        <v>2454</v>
      </c>
      <c r="E433" s="298" t="s">
        <v>4133</v>
      </c>
      <c r="F433" s="574">
        <v>1</v>
      </c>
      <c r="G433" s="363">
        <v>71.2</v>
      </c>
      <c r="H433" s="44">
        <v>93364</v>
      </c>
      <c r="I433" s="44">
        <v>93364</v>
      </c>
      <c r="J433" s="3013" t="s">
        <v>14799</v>
      </c>
      <c r="K433" s="242">
        <v>44197</v>
      </c>
      <c r="L433" s="16" t="s">
        <v>7967</v>
      </c>
      <c r="M433" s="101" t="s">
        <v>7984</v>
      </c>
      <c r="N433" s="7" t="s">
        <v>4273</v>
      </c>
    </row>
    <row r="434" spans="1:14" ht="18.75" customHeight="1">
      <c r="A434" s="63">
        <v>121</v>
      </c>
      <c r="B434" s="132" t="s">
        <v>7133</v>
      </c>
      <c r="C434" s="143" t="s">
        <v>2358</v>
      </c>
      <c r="D434" s="7" t="s">
        <v>2454</v>
      </c>
      <c r="E434" s="298" t="s">
        <v>4133</v>
      </c>
      <c r="F434" s="574">
        <v>1</v>
      </c>
      <c r="G434" s="363">
        <v>71.099999999999994</v>
      </c>
      <c r="H434" s="2969">
        <v>93233</v>
      </c>
      <c r="I434" s="44">
        <v>93233</v>
      </c>
      <c r="J434" s="68">
        <v>0</v>
      </c>
      <c r="K434" s="242">
        <v>44197</v>
      </c>
      <c r="L434" s="16" t="s">
        <v>7967</v>
      </c>
      <c r="M434" s="101" t="s">
        <v>7984</v>
      </c>
      <c r="N434" s="7" t="s">
        <v>4135</v>
      </c>
    </row>
    <row r="435" spans="1:14" ht="18.75" customHeight="1">
      <c r="A435" s="63">
        <v>122</v>
      </c>
      <c r="B435" s="132" t="s">
        <v>7133</v>
      </c>
      <c r="C435" s="143" t="s">
        <v>2359</v>
      </c>
      <c r="D435" s="7" t="s">
        <v>2454</v>
      </c>
      <c r="E435" s="298" t="s">
        <v>4133</v>
      </c>
      <c r="F435" s="574">
        <v>1</v>
      </c>
      <c r="G435" s="363">
        <v>52.3</v>
      </c>
      <c r="H435" s="2969">
        <v>68580</v>
      </c>
      <c r="I435" s="44">
        <v>68580</v>
      </c>
      <c r="J435" s="68">
        <v>0</v>
      </c>
      <c r="K435" s="242">
        <v>44197</v>
      </c>
      <c r="L435" s="16" t="s">
        <v>7967</v>
      </c>
      <c r="M435" s="101" t="s">
        <v>7984</v>
      </c>
      <c r="N435" s="7" t="s">
        <v>4135</v>
      </c>
    </row>
    <row r="436" spans="1:14" ht="18.75" customHeight="1">
      <c r="A436" s="63">
        <v>123</v>
      </c>
      <c r="B436" s="132" t="s">
        <v>7133</v>
      </c>
      <c r="C436" s="143" t="s">
        <v>2367</v>
      </c>
      <c r="D436" s="7" t="s">
        <v>2454</v>
      </c>
      <c r="E436" s="298" t="s">
        <v>4133</v>
      </c>
      <c r="F436" s="574">
        <v>1</v>
      </c>
      <c r="G436" s="363">
        <v>52.6</v>
      </c>
      <c r="H436" s="2969">
        <v>68974</v>
      </c>
      <c r="I436" s="44">
        <v>68974</v>
      </c>
      <c r="J436" s="68">
        <v>0</v>
      </c>
      <c r="K436" s="242">
        <v>44197</v>
      </c>
      <c r="L436" s="16" t="s">
        <v>7967</v>
      </c>
      <c r="M436" s="101" t="s">
        <v>7984</v>
      </c>
      <c r="N436" s="7" t="s">
        <v>4274</v>
      </c>
    </row>
    <row r="437" spans="1:14" ht="18.75" customHeight="1">
      <c r="A437" s="63">
        <v>124</v>
      </c>
      <c r="B437" s="132" t="s">
        <v>7133</v>
      </c>
      <c r="C437" s="143" t="s">
        <v>2376</v>
      </c>
      <c r="D437" s="7" t="s">
        <v>2454</v>
      </c>
      <c r="E437" s="298" t="s">
        <v>4133</v>
      </c>
      <c r="F437" s="574">
        <v>1</v>
      </c>
      <c r="G437" s="363">
        <v>56.4</v>
      </c>
      <c r="H437" s="2969">
        <v>73957</v>
      </c>
      <c r="I437" s="44">
        <v>73957</v>
      </c>
      <c r="J437" s="68">
        <v>0</v>
      </c>
      <c r="K437" s="242">
        <v>44197</v>
      </c>
      <c r="L437" s="16" t="s">
        <v>7967</v>
      </c>
      <c r="M437" s="101" t="s">
        <v>7984</v>
      </c>
      <c r="N437" s="7" t="s">
        <v>4275</v>
      </c>
    </row>
    <row r="438" spans="1:14" ht="18.75" customHeight="1">
      <c r="A438" s="63">
        <v>125</v>
      </c>
      <c r="B438" s="132" t="s">
        <v>7133</v>
      </c>
      <c r="C438" s="143" t="s">
        <v>2402</v>
      </c>
      <c r="D438" s="7" t="s">
        <v>2454</v>
      </c>
      <c r="E438" s="298" t="s">
        <v>4133</v>
      </c>
      <c r="F438" s="574">
        <v>1</v>
      </c>
      <c r="G438" s="363">
        <v>68.8</v>
      </c>
      <c r="H438" s="44">
        <v>90216</v>
      </c>
      <c r="I438" s="44">
        <v>90216</v>
      </c>
      <c r="J438" s="3014" t="s">
        <v>14799</v>
      </c>
      <c r="K438" s="242">
        <v>44197</v>
      </c>
      <c r="L438" s="16" t="s">
        <v>7967</v>
      </c>
      <c r="M438" s="101" t="s">
        <v>7984</v>
      </c>
      <c r="N438" s="7" t="s">
        <v>4276</v>
      </c>
    </row>
    <row r="439" spans="1:14" ht="18.75" customHeight="1">
      <c r="A439" s="63">
        <v>126</v>
      </c>
      <c r="B439" s="132" t="s">
        <v>7133</v>
      </c>
      <c r="C439" s="143" t="s">
        <v>2363</v>
      </c>
      <c r="D439" s="7" t="s">
        <v>2455</v>
      </c>
      <c r="E439" s="7" t="s">
        <v>4277</v>
      </c>
      <c r="F439" s="574">
        <v>1</v>
      </c>
      <c r="G439" s="363">
        <v>48.5</v>
      </c>
      <c r="H439" s="2969">
        <v>81176</v>
      </c>
      <c r="I439" s="44">
        <v>81176</v>
      </c>
      <c r="J439" s="44">
        <v>451068.04</v>
      </c>
      <c r="K439" s="242">
        <v>44197</v>
      </c>
      <c r="L439" s="16" t="s">
        <v>7967</v>
      </c>
      <c r="M439" s="101" t="s">
        <v>7984</v>
      </c>
      <c r="N439" s="7" t="s">
        <v>4278</v>
      </c>
    </row>
    <row r="440" spans="1:14" ht="18.75" customHeight="1">
      <c r="A440" s="63">
        <v>127</v>
      </c>
      <c r="B440" s="132" t="s">
        <v>7133</v>
      </c>
      <c r="C440" s="143" t="s">
        <v>2364</v>
      </c>
      <c r="D440" s="7" t="s">
        <v>2455</v>
      </c>
      <c r="E440" s="7" t="s">
        <v>4279</v>
      </c>
      <c r="F440" s="574">
        <v>1</v>
      </c>
      <c r="G440" s="363">
        <v>51.2</v>
      </c>
      <c r="H440" s="44">
        <v>85695</v>
      </c>
      <c r="I440" s="44">
        <v>85695</v>
      </c>
      <c r="J440" s="3014" t="s">
        <v>14799</v>
      </c>
      <c r="K440" s="242">
        <v>44197</v>
      </c>
      <c r="L440" s="16" t="s">
        <v>7967</v>
      </c>
      <c r="M440" s="101" t="s">
        <v>7984</v>
      </c>
      <c r="N440" s="7" t="s">
        <v>6082</v>
      </c>
    </row>
    <row r="441" spans="1:14" ht="18.75" customHeight="1">
      <c r="A441" s="63">
        <v>128</v>
      </c>
      <c r="B441" s="132" t="s">
        <v>7133</v>
      </c>
      <c r="C441" s="143" t="s">
        <v>2358</v>
      </c>
      <c r="D441" s="7" t="s">
        <v>2455</v>
      </c>
      <c r="E441" s="298" t="s">
        <v>4133</v>
      </c>
      <c r="F441" s="574">
        <v>1</v>
      </c>
      <c r="G441" s="363">
        <v>14.4</v>
      </c>
      <c r="H441" s="2969">
        <v>24103</v>
      </c>
      <c r="I441" s="44">
        <v>24103</v>
      </c>
      <c r="J441" s="68">
        <v>0</v>
      </c>
      <c r="K441" s="242">
        <v>44197</v>
      </c>
      <c r="L441" s="16" t="s">
        <v>7967</v>
      </c>
      <c r="M441" s="101" t="s">
        <v>7984</v>
      </c>
      <c r="N441" s="7" t="s">
        <v>4135</v>
      </c>
    </row>
    <row r="442" spans="1:14" ht="18.75" customHeight="1">
      <c r="A442" s="63">
        <v>129</v>
      </c>
      <c r="B442" s="132" t="s">
        <v>7133</v>
      </c>
      <c r="C442" s="143" t="s">
        <v>2367</v>
      </c>
      <c r="D442" s="7" t="s">
        <v>2456</v>
      </c>
      <c r="E442" s="298" t="s">
        <v>4133</v>
      </c>
      <c r="F442" s="574">
        <v>1</v>
      </c>
      <c r="G442" s="363">
        <v>43.2</v>
      </c>
      <c r="H442" s="2969">
        <v>25883</v>
      </c>
      <c r="I442" s="44">
        <v>25883</v>
      </c>
      <c r="J442" s="68">
        <v>0</v>
      </c>
      <c r="K442" s="242">
        <v>44197</v>
      </c>
      <c r="L442" s="16" t="s">
        <v>7967</v>
      </c>
      <c r="M442" s="101" t="s">
        <v>7984</v>
      </c>
      <c r="N442" s="7" t="s">
        <v>4280</v>
      </c>
    </row>
    <row r="443" spans="1:14" ht="18.75" customHeight="1">
      <c r="A443" s="63">
        <v>130</v>
      </c>
      <c r="B443" s="132" t="s">
        <v>7133</v>
      </c>
      <c r="C443" s="143" t="s">
        <v>2376</v>
      </c>
      <c r="D443" s="7" t="s">
        <v>2456</v>
      </c>
      <c r="E443" s="298" t="s">
        <v>4133</v>
      </c>
      <c r="F443" s="574">
        <v>1</v>
      </c>
      <c r="G443" s="363">
        <v>43.3</v>
      </c>
      <c r="H443" s="44">
        <v>25943</v>
      </c>
      <c r="I443" s="44">
        <v>25943</v>
      </c>
      <c r="J443" s="3014" t="s">
        <v>14799</v>
      </c>
      <c r="K443" s="242">
        <v>44197</v>
      </c>
      <c r="L443" s="16" t="s">
        <v>7967</v>
      </c>
      <c r="M443" s="101" t="s">
        <v>7984</v>
      </c>
      <c r="N443" s="7" t="s">
        <v>4281</v>
      </c>
    </row>
    <row r="444" spans="1:14" ht="18.75" customHeight="1">
      <c r="A444" s="63">
        <v>131</v>
      </c>
      <c r="B444" s="132" t="s">
        <v>7133</v>
      </c>
      <c r="C444" s="143" t="s">
        <v>2402</v>
      </c>
      <c r="D444" s="7" t="s">
        <v>2456</v>
      </c>
      <c r="E444" s="298" t="s">
        <v>4133</v>
      </c>
      <c r="F444" s="574">
        <v>1</v>
      </c>
      <c r="G444" s="363">
        <v>55.7</v>
      </c>
      <c r="H444" s="2969">
        <v>33373</v>
      </c>
      <c r="I444" s="44">
        <v>33373</v>
      </c>
      <c r="J444" s="68">
        <v>0</v>
      </c>
      <c r="K444" s="242">
        <v>44197</v>
      </c>
      <c r="L444" s="16" t="s">
        <v>7967</v>
      </c>
      <c r="M444" s="101" t="s">
        <v>7984</v>
      </c>
      <c r="N444" s="7" t="s">
        <v>4282</v>
      </c>
    </row>
    <row r="445" spans="1:14" ht="18.75" customHeight="1">
      <c r="A445" s="63">
        <v>132</v>
      </c>
      <c r="B445" s="132" t="s">
        <v>7133</v>
      </c>
      <c r="C445" s="143" t="s">
        <v>2371</v>
      </c>
      <c r="D445" s="7" t="s">
        <v>2457</v>
      </c>
      <c r="E445" s="7" t="s">
        <v>4283</v>
      </c>
      <c r="F445" s="574">
        <v>1</v>
      </c>
      <c r="G445" s="363">
        <v>49.9</v>
      </c>
      <c r="H445" s="2969">
        <v>108968</v>
      </c>
      <c r="I445" s="44">
        <v>9789</v>
      </c>
      <c r="J445" s="44">
        <v>548893</v>
      </c>
      <c r="K445" s="242">
        <v>44197</v>
      </c>
      <c r="L445" s="16" t="s">
        <v>7967</v>
      </c>
      <c r="M445" s="101" t="s">
        <v>7984</v>
      </c>
      <c r="N445" s="7" t="s">
        <v>4284</v>
      </c>
    </row>
    <row r="446" spans="1:14" ht="18.75" customHeight="1">
      <c r="A446" s="63">
        <v>133</v>
      </c>
      <c r="B446" s="132" t="s">
        <v>7133</v>
      </c>
      <c r="C446" s="143" t="s">
        <v>2363</v>
      </c>
      <c r="D446" s="7" t="s">
        <v>2458</v>
      </c>
      <c r="E446" s="298" t="s">
        <v>4133</v>
      </c>
      <c r="F446" s="574">
        <v>1</v>
      </c>
      <c r="G446" s="363">
        <v>36.1</v>
      </c>
      <c r="H446" s="2969">
        <v>41283</v>
      </c>
      <c r="I446" s="44">
        <v>41283</v>
      </c>
      <c r="J446" s="68">
        <v>0</v>
      </c>
      <c r="K446" s="242">
        <v>44197</v>
      </c>
      <c r="L446" s="16" t="s">
        <v>7967</v>
      </c>
      <c r="M446" s="101" t="s">
        <v>7984</v>
      </c>
      <c r="N446" s="7" t="s">
        <v>4285</v>
      </c>
    </row>
    <row r="447" spans="1:14" ht="18.75" customHeight="1">
      <c r="A447" s="63">
        <v>134</v>
      </c>
      <c r="B447" s="132" t="s">
        <v>7133</v>
      </c>
      <c r="C447" s="143" t="s">
        <v>2364</v>
      </c>
      <c r="D447" s="7" t="s">
        <v>2458</v>
      </c>
      <c r="E447" s="298" t="s">
        <v>4133</v>
      </c>
      <c r="F447" s="574">
        <v>1</v>
      </c>
      <c r="G447" s="363">
        <v>35.1</v>
      </c>
      <c r="H447" s="2969">
        <v>40139</v>
      </c>
      <c r="I447" s="44">
        <v>40139</v>
      </c>
      <c r="J447" s="68">
        <v>0</v>
      </c>
      <c r="K447" s="242">
        <v>44197</v>
      </c>
      <c r="L447" s="16" t="s">
        <v>7967</v>
      </c>
      <c r="M447" s="101" t="s">
        <v>7984</v>
      </c>
      <c r="N447" s="7" t="s">
        <v>4135</v>
      </c>
    </row>
    <row r="448" spans="1:14" ht="18.75" customHeight="1">
      <c r="A448" s="63">
        <v>135</v>
      </c>
      <c r="B448" s="132" t="s">
        <v>7133</v>
      </c>
      <c r="C448" s="143" t="s">
        <v>2364</v>
      </c>
      <c r="D448" s="7" t="s">
        <v>2459</v>
      </c>
      <c r="E448" s="7" t="s">
        <v>4286</v>
      </c>
      <c r="F448" s="574">
        <v>1</v>
      </c>
      <c r="G448" s="363">
        <v>35.6</v>
      </c>
      <c r="H448" s="2969">
        <v>56649</v>
      </c>
      <c r="I448" s="44">
        <v>56649</v>
      </c>
      <c r="J448" s="44">
        <v>366753.47</v>
      </c>
      <c r="K448" s="242">
        <v>44197</v>
      </c>
      <c r="L448" s="16" t="s">
        <v>7967</v>
      </c>
      <c r="M448" s="101" t="s">
        <v>7984</v>
      </c>
      <c r="N448" s="7" t="s">
        <v>4287</v>
      </c>
    </row>
    <row r="449" spans="1:14" ht="18.75" customHeight="1">
      <c r="A449" s="63">
        <v>136</v>
      </c>
      <c r="B449" s="132" t="s">
        <v>7133</v>
      </c>
      <c r="C449" s="143" t="s">
        <v>2363</v>
      </c>
      <c r="D449" s="7" t="s">
        <v>2460</v>
      </c>
      <c r="E449" s="7" t="s">
        <v>4288</v>
      </c>
      <c r="F449" s="574">
        <v>1</v>
      </c>
      <c r="G449" s="363">
        <v>44.2</v>
      </c>
      <c r="H449" s="2969">
        <v>94422</v>
      </c>
      <c r="I449" s="44">
        <v>94422</v>
      </c>
      <c r="J449" s="44">
        <v>391964.42</v>
      </c>
      <c r="K449" s="242">
        <v>44197</v>
      </c>
      <c r="L449" s="16" t="s">
        <v>7967</v>
      </c>
      <c r="M449" s="101" t="s">
        <v>7984</v>
      </c>
      <c r="N449" s="7" t="s">
        <v>4135</v>
      </c>
    </row>
    <row r="450" spans="1:14" ht="18.75" customHeight="1">
      <c r="A450" s="63">
        <v>137</v>
      </c>
      <c r="B450" s="132" t="s">
        <v>7133</v>
      </c>
      <c r="C450" s="143" t="s">
        <v>2364</v>
      </c>
      <c r="D450" s="7" t="s">
        <v>2460</v>
      </c>
      <c r="E450" s="7" t="s">
        <v>4289</v>
      </c>
      <c r="F450" s="574">
        <v>1</v>
      </c>
      <c r="G450" s="363">
        <v>16.399999999999999</v>
      </c>
      <c r="H450" s="2969">
        <v>35034</v>
      </c>
      <c r="I450" s="44">
        <v>35034</v>
      </c>
      <c r="J450" s="44">
        <v>177848.63</v>
      </c>
      <c r="K450" s="242">
        <v>44197</v>
      </c>
      <c r="L450" s="16" t="s">
        <v>7967</v>
      </c>
      <c r="M450" s="101" t="s">
        <v>7984</v>
      </c>
      <c r="N450" s="7" t="s">
        <v>4135</v>
      </c>
    </row>
    <row r="451" spans="1:14" ht="18.75" customHeight="1">
      <c r="A451" s="63">
        <v>138</v>
      </c>
      <c r="B451" s="132" t="s">
        <v>7133</v>
      </c>
      <c r="C451" s="143" t="s">
        <v>2358</v>
      </c>
      <c r="D451" s="7" t="s">
        <v>2460</v>
      </c>
      <c r="E451" s="7" t="s">
        <v>4290</v>
      </c>
      <c r="F451" s="574">
        <v>1</v>
      </c>
      <c r="G451" s="363">
        <v>19.7</v>
      </c>
      <c r="H451" s="2969">
        <v>42085</v>
      </c>
      <c r="I451" s="44">
        <v>42085</v>
      </c>
      <c r="J451" s="44">
        <v>216905.58</v>
      </c>
      <c r="K451" s="242">
        <v>44197</v>
      </c>
      <c r="L451" s="16" t="s">
        <v>7967</v>
      </c>
      <c r="M451" s="101" t="s">
        <v>7984</v>
      </c>
      <c r="N451" s="7" t="s">
        <v>4135</v>
      </c>
    </row>
    <row r="452" spans="1:14" ht="18.75" customHeight="1">
      <c r="A452" s="63">
        <v>139</v>
      </c>
      <c r="B452" s="132" t="s">
        <v>7133</v>
      </c>
      <c r="C452" s="143" t="s">
        <v>2363</v>
      </c>
      <c r="D452" s="7" t="s">
        <v>2461</v>
      </c>
      <c r="E452" s="7" t="s">
        <v>4291</v>
      </c>
      <c r="F452" s="574">
        <v>1</v>
      </c>
      <c r="G452" s="363">
        <v>13.7</v>
      </c>
      <c r="H452" s="2969">
        <v>27254</v>
      </c>
      <c r="I452" s="44">
        <v>27254</v>
      </c>
      <c r="J452" s="44">
        <v>245059.63</v>
      </c>
      <c r="K452" s="242">
        <v>44197</v>
      </c>
      <c r="L452" s="16" t="s">
        <v>7967</v>
      </c>
      <c r="M452" s="101" t="s">
        <v>7984</v>
      </c>
      <c r="N452" s="7" t="s">
        <v>4135</v>
      </c>
    </row>
    <row r="453" spans="1:14" ht="18.75" customHeight="1">
      <c r="A453" s="63">
        <v>140</v>
      </c>
      <c r="B453" s="132" t="s">
        <v>7133</v>
      </c>
      <c r="C453" s="143" t="s">
        <v>2364</v>
      </c>
      <c r="D453" s="7" t="s">
        <v>2461</v>
      </c>
      <c r="E453" s="7" t="s">
        <v>4292</v>
      </c>
      <c r="F453" s="574">
        <v>1</v>
      </c>
      <c r="G453" s="363">
        <v>13.7</v>
      </c>
      <c r="H453" s="2969">
        <v>27254</v>
      </c>
      <c r="I453" s="44">
        <v>27254</v>
      </c>
      <c r="J453" s="44">
        <v>245059.63</v>
      </c>
      <c r="K453" s="242">
        <v>44197</v>
      </c>
      <c r="L453" s="16" t="s">
        <v>7967</v>
      </c>
      <c r="M453" s="101" t="s">
        <v>7984</v>
      </c>
      <c r="N453" s="7" t="s">
        <v>4293</v>
      </c>
    </row>
    <row r="454" spans="1:14" ht="18.75" customHeight="1">
      <c r="A454" s="63">
        <v>141</v>
      </c>
      <c r="B454" s="132" t="s">
        <v>7133</v>
      </c>
      <c r="C454" s="143" t="s">
        <v>2358</v>
      </c>
      <c r="D454" s="7" t="s">
        <v>2461</v>
      </c>
      <c r="E454" s="7" t="s">
        <v>4294</v>
      </c>
      <c r="F454" s="574">
        <v>1</v>
      </c>
      <c r="G454" s="363">
        <v>27.6</v>
      </c>
      <c r="H454" s="2969">
        <v>54907</v>
      </c>
      <c r="I454" s="44">
        <v>54907</v>
      </c>
      <c r="J454" s="44">
        <v>385226.32</v>
      </c>
      <c r="K454" s="242">
        <v>44197</v>
      </c>
      <c r="L454" s="7" t="s">
        <v>7967</v>
      </c>
      <c r="M454" s="101" t="s">
        <v>7984</v>
      </c>
      <c r="N454" s="7" t="s">
        <v>4295</v>
      </c>
    </row>
    <row r="455" spans="1:14" ht="18.75" customHeight="1">
      <c r="A455" s="2684">
        <v>143</v>
      </c>
      <c r="B455" s="2685" t="s">
        <v>7133</v>
      </c>
      <c r="C455" s="2686" t="s">
        <v>2364</v>
      </c>
      <c r="D455" s="2696" t="s">
        <v>2462</v>
      </c>
      <c r="E455" s="2696" t="s">
        <v>4296</v>
      </c>
      <c r="F455" s="2688">
        <v>1</v>
      </c>
      <c r="G455" s="2712">
        <v>34.6</v>
      </c>
      <c r="H455" s="2969">
        <v>43665</v>
      </c>
      <c r="I455" s="2701">
        <v>43665</v>
      </c>
      <c r="J455" s="2701">
        <v>183545.71</v>
      </c>
      <c r="K455" s="2693">
        <v>44197</v>
      </c>
      <c r="L455" s="2696" t="s">
        <v>7967</v>
      </c>
      <c r="M455" s="2695" t="s">
        <v>7984</v>
      </c>
      <c r="N455" s="2696" t="s">
        <v>4135</v>
      </c>
    </row>
    <row r="456" spans="1:14" ht="18.75" customHeight="1">
      <c r="A456" s="63">
        <v>144</v>
      </c>
      <c r="B456" s="132" t="s">
        <v>7133</v>
      </c>
      <c r="C456" s="143" t="s">
        <v>2358</v>
      </c>
      <c r="D456" s="7" t="s">
        <v>2462</v>
      </c>
      <c r="E456" s="7" t="s">
        <v>4297</v>
      </c>
      <c r="F456" s="574">
        <v>1</v>
      </c>
      <c r="G456" s="363">
        <v>31.5</v>
      </c>
      <c r="H456" s="2969">
        <v>39753</v>
      </c>
      <c r="I456" s="44">
        <v>39753</v>
      </c>
      <c r="J456" s="44">
        <v>273196.64</v>
      </c>
      <c r="K456" s="242">
        <v>44197</v>
      </c>
      <c r="L456" s="7" t="s">
        <v>7967</v>
      </c>
      <c r="M456" s="101" t="s">
        <v>7984</v>
      </c>
      <c r="N456" s="7" t="s">
        <v>4135</v>
      </c>
    </row>
    <row r="457" spans="1:14" ht="18.75" customHeight="1">
      <c r="A457" s="63">
        <v>145</v>
      </c>
      <c r="B457" s="132" t="s">
        <v>7133</v>
      </c>
      <c r="C457" s="143" t="s">
        <v>2359</v>
      </c>
      <c r="D457" s="7" t="s">
        <v>2462</v>
      </c>
      <c r="E457" s="7" t="s">
        <v>4298</v>
      </c>
      <c r="F457" s="574">
        <v>1</v>
      </c>
      <c r="G457" s="363">
        <v>35</v>
      </c>
      <c r="H457" s="2969">
        <v>44170</v>
      </c>
      <c r="I457" s="44">
        <v>44170</v>
      </c>
      <c r="J457" s="44">
        <v>138455</v>
      </c>
      <c r="K457" s="242">
        <v>44197</v>
      </c>
      <c r="L457" s="7" t="s">
        <v>7967</v>
      </c>
      <c r="M457" s="101" t="s">
        <v>7984</v>
      </c>
      <c r="N457" s="7" t="s">
        <v>4299</v>
      </c>
    </row>
    <row r="458" spans="1:14" ht="18.75" customHeight="1">
      <c r="A458" s="63">
        <v>146</v>
      </c>
      <c r="B458" s="132" t="s">
        <v>7133</v>
      </c>
      <c r="C458" s="143" t="s">
        <v>2365</v>
      </c>
      <c r="D458" s="7" t="s">
        <v>2462</v>
      </c>
      <c r="E458" s="7" t="s">
        <v>4300</v>
      </c>
      <c r="F458" s="574">
        <v>1</v>
      </c>
      <c r="G458" s="363">
        <v>52</v>
      </c>
      <c r="H458" s="2969">
        <v>36219</v>
      </c>
      <c r="I458" s="44">
        <v>36219</v>
      </c>
      <c r="J458" s="44">
        <v>276909.99</v>
      </c>
      <c r="K458" s="242">
        <v>44197</v>
      </c>
      <c r="L458" s="7" t="s">
        <v>7967</v>
      </c>
      <c r="M458" s="101" t="s">
        <v>7984</v>
      </c>
      <c r="N458" s="7" t="s">
        <v>4301</v>
      </c>
    </row>
    <row r="459" spans="1:14" ht="18.75" customHeight="1">
      <c r="A459" s="63">
        <v>147</v>
      </c>
      <c r="B459" s="132" t="s">
        <v>7133</v>
      </c>
      <c r="C459" s="143" t="s">
        <v>2369</v>
      </c>
      <c r="D459" s="7" t="s">
        <v>2462</v>
      </c>
      <c r="E459" s="7" t="s">
        <v>4302</v>
      </c>
      <c r="F459" s="574">
        <v>1</v>
      </c>
      <c r="G459" s="363">
        <v>33.700000000000003</v>
      </c>
      <c r="H459" s="2969">
        <v>43173</v>
      </c>
      <c r="I459" s="44">
        <v>43173</v>
      </c>
      <c r="J459" s="44">
        <v>178771.4</v>
      </c>
      <c r="K459" s="242">
        <v>44197</v>
      </c>
      <c r="L459" s="7" t="s">
        <v>7967</v>
      </c>
      <c r="M459" s="101" t="s">
        <v>7984</v>
      </c>
      <c r="N459" s="7" t="s">
        <v>4135</v>
      </c>
    </row>
    <row r="460" spans="1:14" ht="18.75" customHeight="1">
      <c r="A460" s="63">
        <v>148</v>
      </c>
      <c r="B460" s="132" t="s">
        <v>7133</v>
      </c>
      <c r="C460" s="143" t="s">
        <v>2363</v>
      </c>
      <c r="D460" s="7" t="s">
        <v>2463</v>
      </c>
      <c r="E460" s="7" t="s">
        <v>4303</v>
      </c>
      <c r="F460" s="574">
        <v>1</v>
      </c>
      <c r="G460" s="363">
        <v>50.4</v>
      </c>
      <c r="H460" s="2969">
        <v>170431</v>
      </c>
      <c r="I460" s="44">
        <v>44103</v>
      </c>
      <c r="J460" s="68">
        <v>733189.02</v>
      </c>
      <c r="K460" s="242">
        <v>44197</v>
      </c>
      <c r="L460" s="7" t="s">
        <v>7967</v>
      </c>
      <c r="M460" s="101" t="s">
        <v>7984</v>
      </c>
      <c r="N460" s="7" t="s">
        <v>4304</v>
      </c>
    </row>
    <row r="461" spans="1:14" ht="18.75" customHeight="1">
      <c r="A461" s="63">
        <v>149</v>
      </c>
      <c r="B461" s="132" t="s">
        <v>7133</v>
      </c>
      <c r="C461" s="143" t="s">
        <v>2364</v>
      </c>
      <c r="D461" s="7" t="s">
        <v>2463</v>
      </c>
      <c r="E461" s="298" t="s">
        <v>4133</v>
      </c>
      <c r="F461" s="574">
        <v>1</v>
      </c>
      <c r="G461" s="363">
        <v>50.5</v>
      </c>
      <c r="H461" s="2969">
        <v>170770</v>
      </c>
      <c r="I461" s="44">
        <v>44192</v>
      </c>
      <c r="J461" s="68">
        <v>0</v>
      </c>
      <c r="K461" s="242">
        <v>44197</v>
      </c>
      <c r="L461" s="7" t="s">
        <v>7967</v>
      </c>
      <c r="M461" s="101" t="s">
        <v>7984</v>
      </c>
      <c r="N461" s="7" t="s">
        <v>4305</v>
      </c>
    </row>
    <row r="462" spans="1:14" ht="18.75" customHeight="1">
      <c r="A462" s="63">
        <v>150</v>
      </c>
      <c r="B462" s="132" t="s">
        <v>7133</v>
      </c>
      <c r="C462" s="143" t="s">
        <v>2364</v>
      </c>
      <c r="D462" s="7" t="s">
        <v>2508</v>
      </c>
      <c r="E462" s="298" t="s">
        <v>4133</v>
      </c>
      <c r="F462" s="574">
        <v>1</v>
      </c>
      <c r="G462" s="363">
        <v>59.2</v>
      </c>
      <c r="H462" s="2969">
        <v>29874</v>
      </c>
      <c r="I462" s="44">
        <v>17251</v>
      </c>
      <c r="J462" s="68">
        <v>0</v>
      </c>
      <c r="K462" s="242">
        <v>44197</v>
      </c>
      <c r="L462" s="7" t="s">
        <v>7967</v>
      </c>
      <c r="M462" s="101" t="s">
        <v>7984</v>
      </c>
      <c r="N462" s="7" t="s">
        <v>4135</v>
      </c>
    </row>
    <row r="463" spans="1:14" ht="18.75" customHeight="1">
      <c r="A463" s="63">
        <v>151</v>
      </c>
      <c r="B463" s="132" t="s">
        <v>7133</v>
      </c>
      <c r="C463" s="85" t="s">
        <v>2363</v>
      </c>
      <c r="D463" s="265" t="s">
        <v>2464</v>
      </c>
      <c r="E463" s="7" t="s">
        <v>4306</v>
      </c>
      <c r="F463" s="574">
        <v>1</v>
      </c>
      <c r="G463" s="363">
        <v>50.3</v>
      </c>
      <c r="H463" s="2969">
        <v>172387</v>
      </c>
      <c r="I463" s="44">
        <v>45282</v>
      </c>
      <c r="J463" s="44">
        <v>628845.34</v>
      </c>
      <c r="K463" s="242">
        <v>44197</v>
      </c>
      <c r="L463" s="7" t="s">
        <v>7967</v>
      </c>
      <c r="M463" s="101" t="s">
        <v>7984</v>
      </c>
      <c r="N463" s="7" t="s">
        <v>4307</v>
      </c>
    </row>
    <row r="464" spans="1:14" ht="18.75" customHeight="1">
      <c r="A464" s="63">
        <v>152</v>
      </c>
      <c r="B464" s="132" t="s">
        <v>7133</v>
      </c>
      <c r="C464" s="143" t="s">
        <v>2363</v>
      </c>
      <c r="D464" s="7" t="s">
        <v>2465</v>
      </c>
      <c r="E464" s="7" t="s">
        <v>4308</v>
      </c>
      <c r="F464" s="574">
        <v>1</v>
      </c>
      <c r="G464" s="363">
        <v>48.4</v>
      </c>
      <c r="H464" s="2969">
        <v>156780</v>
      </c>
      <c r="I464" s="44">
        <v>39926</v>
      </c>
      <c r="J464" s="44">
        <v>661955.19999999995</v>
      </c>
      <c r="K464" s="242">
        <v>44197</v>
      </c>
      <c r="L464" s="7" t="s">
        <v>7967</v>
      </c>
      <c r="M464" s="101" t="s">
        <v>7984</v>
      </c>
      <c r="N464" s="7" t="s">
        <v>4309</v>
      </c>
    </row>
    <row r="465" spans="1:14" ht="18.75" customHeight="1">
      <c r="A465" s="63">
        <v>153</v>
      </c>
      <c r="B465" s="132" t="s">
        <v>7133</v>
      </c>
      <c r="C465" s="143" t="s">
        <v>2363</v>
      </c>
      <c r="D465" s="7" t="s">
        <v>2466</v>
      </c>
      <c r="E465" s="7" t="s">
        <v>4310</v>
      </c>
      <c r="F465" s="574">
        <v>1</v>
      </c>
      <c r="G465" s="363">
        <v>50.2</v>
      </c>
      <c r="H465" s="2969">
        <v>189903</v>
      </c>
      <c r="I465" s="44">
        <v>47095</v>
      </c>
      <c r="J465" s="44">
        <v>692671.43</v>
      </c>
      <c r="K465" s="242">
        <v>44197</v>
      </c>
      <c r="L465" s="7" t="s">
        <v>7967</v>
      </c>
      <c r="M465" s="101" t="s">
        <v>7984</v>
      </c>
      <c r="N465" s="7" t="s">
        <v>4311</v>
      </c>
    </row>
    <row r="466" spans="1:14" ht="18.75" customHeight="1">
      <c r="A466" s="63">
        <v>154</v>
      </c>
      <c r="B466" s="132" t="s">
        <v>7133</v>
      </c>
      <c r="C466" s="143" t="s">
        <v>2364</v>
      </c>
      <c r="D466" s="7" t="s">
        <v>2467</v>
      </c>
      <c r="E466" s="7" t="s">
        <v>4312</v>
      </c>
      <c r="F466" s="574">
        <v>1</v>
      </c>
      <c r="G466" s="363">
        <v>41.2</v>
      </c>
      <c r="H466" s="2969">
        <v>208881</v>
      </c>
      <c r="I466" s="44">
        <v>49854</v>
      </c>
      <c r="J466" s="44">
        <v>567388.11</v>
      </c>
      <c r="K466" s="242">
        <v>44197</v>
      </c>
      <c r="L466" s="7" t="s">
        <v>7967</v>
      </c>
      <c r="M466" s="101" t="s">
        <v>7984</v>
      </c>
      <c r="N466" s="7" t="s">
        <v>4135</v>
      </c>
    </row>
    <row r="467" spans="1:14" ht="18.75" customHeight="1">
      <c r="A467" s="63">
        <v>155</v>
      </c>
      <c r="B467" s="132" t="s">
        <v>7133</v>
      </c>
      <c r="C467" s="143" t="s">
        <v>2363</v>
      </c>
      <c r="D467" s="7" t="s">
        <v>2468</v>
      </c>
      <c r="E467" s="7" t="s">
        <v>4313</v>
      </c>
      <c r="F467" s="574">
        <v>1</v>
      </c>
      <c r="G467" s="363">
        <v>64.8</v>
      </c>
      <c r="H467" s="2969">
        <v>145468</v>
      </c>
      <c r="I467" s="44">
        <v>39373</v>
      </c>
      <c r="J467" s="44">
        <v>874744.44</v>
      </c>
      <c r="K467" s="242">
        <v>44197</v>
      </c>
      <c r="L467" s="7" t="s">
        <v>7967</v>
      </c>
      <c r="M467" s="101" t="s">
        <v>7984</v>
      </c>
      <c r="N467" s="7" t="s">
        <v>4314</v>
      </c>
    </row>
    <row r="468" spans="1:14" ht="18.75" customHeight="1">
      <c r="A468" s="63">
        <v>156</v>
      </c>
      <c r="B468" s="132" t="s">
        <v>7133</v>
      </c>
      <c r="C468" s="143" t="s">
        <v>2364</v>
      </c>
      <c r="D468" s="7" t="s">
        <v>2469</v>
      </c>
      <c r="E468" s="7" t="s">
        <v>4315</v>
      </c>
      <c r="F468" s="574">
        <v>1</v>
      </c>
      <c r="G468" s="363">
        <v>54.4</v>
      </c>
      <c r="H468" s="2969">
        <v>149032</v>
      </c>
      <c r="I468" s="44">
        <v>39147</v>
      </c>
      <c r="J468" s="44">
        <v>659714.87</v>
      </c>
      <c r="K468" s="242">
        <v>44197</v>
      </c>
      <c r="L468" s="7" t="s">
        <v>7967</v>
      </c>
      <c r="M468" s="101" t="s">
        <v>7984</v>
      </c>
      <c r="N468" s="7" t="s">
        <v>4316</v>
      </c>
    </row>
    <row r="469" spans="1:14" ht="18.75" customHeight="1">
      <c r="A469" s="63">
        <v>157</v>
      </c>
      <c r="B469" s="132" t="s">
        <v>7133</v>
      </c>
      <c r="C469" s="143" t="s">
        <v>2363</v>
      </c>
      <c r="D469" s="7" t="s">
        <v>2470</v>
      </c>
      <c r="E469" s="7" t="s">
        <v>4317</v>
      </c>
      <c r="F469" s="574">
        <v>1</v>
      </c>
      <c r="G469" s="363">
        <v>54.8</v>
      </c>
      <c r="H469" s="2969">
        <v>158503</v>
      </c>
      <c r="I469" s="44">
        <v>41633</v>
      </c>
      <c r="J469" s="44">
        <v>670243.31000000006</v>
      </c>
      <c r="K469" s="242">
        <v>44197</v>
      </c>
      <c r="L469" s="7" t="s">
        <v>7967</v>
      </c>
      <c r="M469" s="101" t="s">
        <v>7984</v>
      </c>
      <c r="N469" s="7" t="s">
        <v>4318</v>
      </c>
    </row>
    <row r="470" spans="1:14" ht="18.75" customHeight="1">
      <c r="A470" s="63">
        <v>158</v>
      </c>
      <c r="B470" s="132" t="s">
        <v>7133</v>
      </c>
      <c r="C470" s="143" t="s">
        <v>2364</v>
      </c>
      <c r="D470" s="7" t="s">
        <v>2470</v>
      </c>
      <c r="E470" s="7" t="s">
        <v>4319</v>
      </c>
      <c r="F470" s="574">
        <v>1</v>
      </c>
      <c r="G470" s="363">
        <v>54.6</v>
      </c>
      <c r="H470" s="2969">
        <v>158504</v>
      </c>
      <c r="I470" s="44">
        <v>41634</v>
      </c>
      <c r="J470" s="44">
        <v>667551.56999999995</v>
      </c>
      <c r="K470" s="242">
        <v>44197</v>
      </c>
      <c r="L470" s="7" t="s">
        <v>7967</v>
      </c>
      <c r="M470" s="101" t="s">
        <v>7984</v>
      </c>
      <c r="N470" s="7" t="s">
        <v>4320</v>
      </c>
    </row>
    <row r="471" spans="1:14" ht="18.75" customHeight="1">
      <c r="A471" s="63">
        <v>159</v>
      </c>
      <c r="B471" s="132" t="s">
        <v>7133</v>
      </c>
      <c r="C471" s="143" t="s">
        <v>2364</v>
      </c>
      <c r="D471" s="7" t="s">
        <v>2471</v>
      </c>
      <c r="E471" s="7" t="s">
        <v>4321</v>
      </c>
      <c r="F471" s="574">
        <v>1</v>
      </c>
      <c r="G471" s="363">
        <v>48.3</v>
      </c>
      <c r="H471" s="2969">
        <v>159966</v>
      </c>
      <c r="I471" s="44">
        <v>42018</v>
      </c>
      <c r="J471" s="44">
        <v>597654.89</v>
      </c>
      <c r="K471" s="242">
        <v>44197</v>
      </c>
      <c r="L471" s="7" t="s">
        <v>7967</v>
      </c>
      <c r="M471" s="101" t="s">
        <v>7984</v>
      </c>
      <c r="N471" s="7" t="s">
        <v>4135</v>
      </c>
    </row>
    <row r="472" spans="1:14" ht="18.75" customHeight="1">
      <c r="A472" s="63">
        <v>160</v>
      </c>
      <c r="B472" s="132" t="s">
        <v>7133</v>
      </c>
      <c r="C472" s="143" t="s">
        <v>2363</v>
      </c>
      <c r="D472" s="7" t="s">
        <v>2472</v>
      </c>
      <c r="E472" s="7" t="s">
        <v>4322</v>
      </c>
      <c r="F472" s="574">
        <v>1</v>
      </c>
      <c r="G472" s="363">
        <v>58.5</v>
      </c>
      <c r="H472" s="2969">
        <v>145500</v>
      </c>
      <c r="I472" s="44">
        <v>38220</v>
      </c>
      <c r="J472" s="44">
        <v>544184.06999999995</v>
      </c>
      <c r="K472" s="242">
        <v>44197</v>
      </c>
      <c r="L472" s="7" t="s">
        <v>7967</v>
      </c>
      <c r="M472" s="101" t="s">
        <v>7984</v>
      </c>
      <c r="N472" s="7" t="s">
        <v>4323</v>
      </c>
    </row>
    <row r="473" spans="1:14" ht="18.75" customHeight="1">
      <c r="A473" s="63">
        <v>161</v>
      </c>
      <c r="B473" s="132" t="s">
        <v>7133</v>
      </c>
      <c r="C473" s="143" t="s">
        <v>2364</v>
      </c>
      <c r="D473" s="7" t="s">
        <v>2472</v>
      </c>
      <c r="E473" s="7" t="s">
        <v>4324</v>
      </c>
      <c r="F473" s="574">
        <v>1</v>
      </c>
      <c r="G473" s="363">
        <v>57.9</v>
      </c>
      <c r="H473" s="2969">
        <v>144008</v>
      </c>
      <c r="I473" s="44">
        <v>37838</v>
      </c>
      <c r="J473" s="44">
        <v>538602.68999999994</v>
      </c>
      <c r="K473" s="242">
        <v>44197</v>
      </c>
      <c r="L473" s="7" t="s">
        <v>7967</v>
      </c>
      <c r="M473" s="101" t="s">
        <v>7984</v>
      </c>
      <c r="N473" s="7" t="s">
        <v>4325</v>
      </c>
    </row>
    <row r="474" spans="1:14" ht="18.75" customHeight="1">
      <c r="A474" s="63">
        <v>162</v>
      </c>
      <c r="B474" s="132" t="s">
        <v>7133</v>
      </c>
      <c r="C474" s="143" t="s">
        <v>2364</v>
      </c>
      <c r="D474" s="7" t="s">
        <v>2473</v>
      </c>
      <c r="E474" s="7" t="s">
        <v>4326</v>
      </c>
      <c r="F474" s="574">
        <v>1</v>
      </c>
      <c r="G474" s="363">
        <v>64.599999999999994</v>
      </c>
      <c r="H474" s="2969">
        <v>133908</v>
      </c>
      <c r="I474" s="44">
        <v>34102</v>
      </c>
      <c r="J474" s="44">
        <v>648540.06999999995</v>
      </c>
      <c r="K474" s="242">
        <v>44197</v>
      </c>
      <c r="L474" s="7" t="s">
        <v>7967</v>
      </c>
      <c r="M474" s="101" t="s">
        <v>7984</v>
      </c>
      <c r="N474" s="7" t="s">
        <v>4327</v>
      </c>
    </row>
    <row r="475" spans="1:14" ht="18.75" customHeight="1">
      <c r="A475" s="63">
        <v>163</v>
      </c>
      <c r="B475" s="132" t="s">
        <v>7133</v>
      </c>
      <c r="C475" s="143" t="s">
        <v>2363</v>
      </c>
      <c r="D475" s="7" t="s">
        <v>2474</v>
      </c>
      <c r="E475" s="7" t="s">
        <v>4328</v>
      </c>
      <c r="F475" s="574">
        <v>1</v>
      </c>
      <c r="G475" s="363">
        <v>54.8</v>
      </c>
      <c r="H475" s="2969">
        <v>155654</v>
      </c>
      <c r="I475" s="44">
        <v>40884</v>
      </c>
      <c r="J475" s="44">
        <v>674264.67</v>
      </c>
      <c r="K475" s="242">
        <v>44197</v>
      </c>
      <c r="L475" s="7" t="s">
        <v>7967</v>
      </c>
      <c r="M475" s="101" t="s">
        <v>7984</v>
      </c>
      <c r="N475" s="7" t="s">
        <v>4329</v>
      </c>
    </row>
    <row r="476" spans="1:14" ht="18.75" customHeight="1">
      <c r="A476" s="63">
        <v>164</v>
      </c>
      <c r="B476" s="132" t="s">
        <v>7133</v>
      </c>
      <c r="C476" s="143" t="s">
        <v>2363</v>
      </c>
      <c r="D476" s="7" t="s">
        <v>2475</v>
      </c>
      <c r="E476" s="7" t="s">
        <v>4330</v>
      </c>
      <c r="F476" s="574">
        <v>1</v>
      </c>
      <c r="G476" s="363">
        <v>50.4</v>
      </c>
      <c r="H476" s="2969">
        <v>138389</v>
      </c>
      <c r="I476" s="44">
        <v>32752</v>
      </c>
      <c r="J476" s="44">
        <v>721254.71</v>
      </c>
      <c r="K476" s="242">
        <v>44197</v>
      </c>
      <c r="L476" s="7" t="s">
        <v>7967</v>
      </c>
      <c r="M476" s="101" t="s">
        <v>7984</v>
      </c>
      <c r="N476" s="7" t="s">
        <v>4331</v>
      </c>
    </row>
    <row r="477" spans="1:14" ht="18.75" customHeight="1">
      <c r="A477" s="63">
        <v>165</v>
      </c>
      <c r="B477" s="132" t="s">
        <v>7133</v>
      </c>
      <c r="C477" s="143" t="s">
        <v>2364</v>
      </c>
      <c r="D477" s="7" t="s">
        <v>2476</v>
      </c>
      <c r="E477" s="7" t="s">
        <v>4332</v>
      </c>
      <c r="F477" s="574">
        <v>1</v>
      </c>
      <c r="G477" s="363">
        <v>59.7</v>
      </c>
      <c r="H477" s="2969">
        <v>97874</v>
      </c>
      <c r="I477" s="44">
        <v>54811</v>
      </c>
      <c r="J477" s="44">
        <v>653379.68999999994</v>
      </c>
      <c r="K477" s="242">
        <v>44197</v>
      </c>
      <c r="L477" s="7" t="s">
        <v>7967</v>
      </c>
      <c r="M477" s="101" t="s">
        <v>7984</v>
      </c>
      <c r="N477" s="7" t="s">
        <v>4135</v>
      </c>
    </row>
    <row r="478" spans="1:14" ht="18.75" customHeight="1">
      <c r="A478" s="63">
        <v>166</v>
      </c>
      <c r="B478" s="132" t="s">
        <v>7133</v>
      </c>
      <c r="C478" s="143" t="s">
        <v>2364</v>
      </c>
      <c r="D478" s="7" t="s">
        <v>2477</v>
      </c>
      <c r="E478" s="298" t="s">
        <v>4133</v>
      </c>
      <c r="F478" s="574">
        <v>1</v>
      </c>
      <c r="G478" s="363">
        <v>37.299999999999997</v>
      </c>
      <c r="H478" s="2969">
        <v>50703</v>
      </c>
      <c r="I478" s="44">
        <v>31948</v>
      </c>
      <c r="J478" s="68">
        <v>0</v>
      </c>
      <c r="K478" s="242">
        <v>44197</v>
      </c>
      <c r="L478" s="7" t="s">
        <v>7967</v>
      </c>
      <c r="M478" s="101" t="s">
        <v>7984</v>
      </c>
      <c r="N478" s="7" t="s">
        <v>4333</v>
      </c>
    </row>
    <row r="479" spans="1:14" ht="18.75" customHeight="1">
      <c r="A479" s="63">
        <v>167</v>
      </c>
      <c r="B479" s="132" t="s">
        <v>7133</v>
      </c>
      <c r="C479" s="143" t="s">
        <v>2364</v>
      </c>
      <c r="D479" s="7" t="s">
        <v>2478</v>
      </c>
      <c r="E479" s="298" t="s">
        <v>4133</v>
      </c>
      <c r="F479" s="574">
        <v>1</v>
      </c>
      <c r="G479" s="363">
        <v>70.599999999999994</v>
      </c>
      <c r="H479" s="2969">
        <v>233220</v>
      </c>
      <c r="I479" s="44">
        <v>40620</v>
      </c>
      <c r="J479" s="68">
        <v>0</v>
      </c>
      <c r="K479" s="242">
        <v>44197</v>
      </c>
      <c r="L479" s="7" t="s">
        <v>7967</v>
      </c>
      <c r="M479" s="101" t="s">
        <v>7984</v>
      </c>
      <c r="N479" s="7" t="s">
        <v>10085</v>
      </c>
    </row>
    <row r="480" spans="1:14" ht="18.75" customHeight="1">
      <c r="A480" s="63">
        <v>168</v>
      </c>
      <c r="B480" s="132" t="s">
        <v>7133</v>
      </c>
      <c r="C480" s="143" t="s">
        <v>2364</v>
      </c>
      <c r="D480" s="7" t="s">
        <v>2479</v>
      </c>
      <c r="E480" s="7" t="s">
        <v>4334</v>
      </c>
      <c r="F480" s="574">
        <v>1</v>
      </c>
      <c r="G480" s="363">
        <v>46.6</v>
      </c>
      <c r="H480" s="2969">
        <v>137550</v>
      </c>
      <c r="I480" s="44">
        <v>38880</v>
      </c>
      <c r="J480" s="44">
        <v>626812.37</v>
      </c>
      <c r="K480" s="242">
        <v>44197</v>
      </c>
      <c r="L480" s="7" t="s">
        <v>7967</v>
      </c>
      <c r="M480" s="101" t="s">
        <v>7984</v>
      </c>
      <c r="N480" s="7" t="s">
        <v>4135</v>
      </c>
    </row>
    <row r="481" spans="1:14" ht="18.75" customHeight="1">
      <c r="A481" s="63">
        <v>169</v>
      </c>
      <c r="B481" s="132" t="s">
        <v>7133</v>
      </c>
      <c r="C481" s="143" t="s">
        <v>2364</v>
      </c>
      <c r="D481" s="7" t="s">
        <v>2480</v>
      </c>
      <c r="E481" s="7" t="s">
        <v>4335</v>
      </c>
      <c r="F481" s="574">
        <v>1</v>
      </c>
      <c r="G481" s="363">
        <v>65.3</v>
      </c>
      <c r="H481" s="2969">
        <v>138146</v>
      </c>
      <c r="I481" s="44">
        <v>39048</v>
      </c>
      <c r="J481" s="44">
        <v>652490.18999999994</v>
      </c>
      <c r="K481" s="242">
        <v>44197</v>
      </c>
      <c r="L481" s="7" t="s">
        <v>7967</v>
      </c>
      <c r="M481" s="101" t="s">
        <v>7984</v>
      </c>
      <c r="N481" s="7" t="s">
        <v>4135</v>
      </c>
    </row>
    <row r="482" spans="1:14" ht="18.75" customHeight="1">
      <c r="A482" s="63">
        <v>170</v>
      </c>
      <c r="B482" s="132" t="s">
        <v>7133</v>
      </c>
      <c r="C482" s="143" t="s">
        <v>2363</v>
      </c>
      <c r="D482" s="7" t="s">
        <v>2481</v>
      </c>
      <c r="E482" s="7" t="s">
        <v>4336</v>
      </c>
      <c r="F482" s="574">
        <v>1</v>
      </c>
      <c r="G482" s="363">
        <v>42.1</v>
      </c>
      <c r="H482" s="2969">
        <v>55659</v>
      </c>
      <c r="I482" s="44">
        <v>37106</v>
      </c>
      <c r="J482" s="44">
        <v>318329.09000000003</v>
      </c>
      <c r="K482" s="242">
        <v>44197</v>
      </c>
      <c r="L482" s="7" t="s">
        <v>7967</v>
      </c>
      <c r="M482" s="101" t="s">
        <v>7984</v>
      </c>
      <c r="N482" s="7" t="s">
        <v>6083</v>
      </c>
    </row>
    <row r="483" spans="1:14" ht="18.75" customHeight="1">
      <c r="A483" s="63">
        <v>171</v>
      </c>
      <c r="B483" s="132" t="s">
        <v>7133</v>
      </c>
      <c r="C483" s="143" t="s">
        <v>2355</v>
      </c>
      <c r="D483" s="7" t="s">
        <v>2482</v>
      </c>
      <c r="E483" s="7" t="s">
        <v>4337</v>
      </c>
      <c r="F483" s="574">
        <v>1</v>
      </c>
      <c r="G483" s="363">
        <v>54.8</v>
      </c>
      <c r="H483" s="2981">
        <v>169700</v>
      </c>
      <c r="I483" s="44">
        <v>20500</v>
      </c>
      <c r="J483" s="44">
        <v>803675.75</v>
      </c>
      <c r="K483" s="242">
        <v>44197</v>
      </c>
      <c r="L483" s="7" t="s">
        <v>7967</v>
      </c>
      <c r="M483" s="101" t="s">
        <v>7984</v>
      </c>
      <c r="N483" s="7" t="s">
        <v>4338</v>
      </c>
    </row>
    <row r="484" spans="1:14" ht="18.75" customHeight="1">
      <c r="A484" s="63">
        <v>172</v>
      </c>
      <c r="B484" s="132" t="s">
        <v>7133</v>
      </c>
      <c r="C484" s="143" t="s">
        <v>2357</v>
      </c>
      <c r="D484" s="7" t="s">
        <v>2482</v>
      </c>
      <c r="E484" s="7" t="s">
        <v>4339</v>
      </c>
      <c r="F484" s="574">
        <v>1</v>
      </c>
      <c r="G484" s="363">
        <v>35</v>
      </c>
      <c r="H484" s="2969">
        <v>175600</v>
      </c>
      <c r="I484" s="44">
        <v>21200</v>
      </c>
      <c r="J484" s="44">
        <v>832208.61</v>
      </c>
      <c r="K484" s="242">
        <v>44197</v>
      </c>
      <c r="L484" s="7" t="s">
        <v>7967</v>
      </c>
      <c r="M484" s="101" t="s">
        <v>7984</v>
      </c>
      <c r="N484" s="7" t="s">
        <v>4340</v>
      </c>
    </row>
    <row r="485" spans="1:14" ht="18.75" customHeight="1">
      <c r="A485" s="63">
        <v>173</v>
      </c>
      <c r="B485" s="132" t="s">
        <v>7133</v>
      </c>
      <c r="C485" s="143" t="s">
        <v>2484</v>
      </c>
      <c r="D485" s="7" t="s">
        <v>2482</v>
      </c>
      <c r="E485" s="7" t="s">
        <v>4341</v>
      </c>
      <c r="F485" s="574">
        <v>1</v>
      </c>
      <c r="G485" s="363">
        <v>32.700000000000003</v>
      </c>
      <c r="H485" s="2969">
        <v>164300</v>
      </c>
      <c r="I485" s="44">
        <v>19800</v>
      </c>
      <c r="J485" s="44">
        <v>777520.62</v>
      </c>
      <c r="K485" s="242">
        <v>44197</v>
      </c>
      <c r="L485" s="7" t="s">
        <v>7967</v>
      </c>
      <c r="M485" s="101" t="s">
        <v>7984</v>
      </c>
      <c r="N485" s="7" t="s">
        <v>13742</v>
      </c>
    </row>
    <row r="486" spans="1:14" ht="18.75" customHeight="1">
      <c r="A486" s="63">
        <v>174</v>
      </c>
      <c r="B486" s="132" t="s">
        <v>7133</v>
      </c>
      <c r="C486" s="143" t="s">
        <v>2375</v>
      </c>
      <c r="D486" s="7" t="s">
        <v>2482</v>
      </c>
      <c r="E486" s="7" t="s">
        <v>4342</v>
      </c>
      <c r="F486" s="574">
        <v>1</v>
      </c>
      <c r="G486" s="363">
        <v>18.100000000000001</v>
      </c>
      <c r="H486" s="2969">
        <v>88300</v>
      </c>
      <c r="I486" s="44">
        <v>10700</v>
      </c>
      <c r="J486" s="44">
        <v>430370.74</v>
      </c>
      <c r="K486" s="242">
        <v>44197</v>
      </c>
      <c r="L486" s="7" t="s">
        <v>7967</v>
      </c>
      <c r="M486" s="101" t="s">
        <v>7984</v>
      </c>
      <c r="N486" s="7" t="s">
        <v>4135</v>
      </c>
    </row>
    <row r="487" spans="1:14" ht="18.75" customHeight="1">
      <c r="A487" s="63">
        <v>175</v>
      </c>
      <c r="B487" s="132" t="s">
        <v>7133</v>
      </c>
      <c r="C487" s="143" t="s">
        <v>2363</v>
      </c>
      <c r="D487" s="7" t="s">
        <v>2485</v>
      </c>
      <c r="E487" s="7" t="s">
        <v>4343</v>
      </c>
      <c r="F487" s="574">
        <v>1</v>
      </c>
      <c r="G487" s="363">
        <v>31.1</v>
      </c>
      <c r="H487" s="2969">
        <v>121824</v>
      </c>
      <c r="I487" s="44">
        <v>31876</v>
      </c>
      <c r="J487" s="44">
        <v>414110.99</v>
      </c>
      <c r="K487" s="242">
        <v>44197</v>
      </c>
      <c r="L487" s="7" t="s">
        <v>7967</v>
      </c>
      <c r="M487" s="101" t="s">
        <v>7984</v>
      </c>
      <c r="N487" s="7" t="s">
        <v>4344</v>
      </c>
    </row>
    <row r="488" spans="1:14" ht="18.75" customHeight="1">
      <c r="A488" s="63">
        <v>176</v>
      </c>
      <c r="B488" s="132" t="s">
        <v>7133</v>
      </c>
      <c r="C488" s="143" t="s">
        <v>2363</v>
      </c>
      <c r="D488" s="7" t="s">
        <v>2486</v>
      </c>
      <c r="E488" s="7" t="s">
        <v>4345</v>
      </c>
      <c r="F488" s="574">
        <v>1</v>
      </c>
      <c r="G488" s="363">
        <v>37.9</v>
      </c>
      <c r="H488" s="2969">
        <v>90072</v>
      </c>
      <c r="I488" s="120">
        <v>23568</v>
      </c>
      <c r="J488" s="44">
        <v>497486.85</v>
      </c>
      <c r="K488" s="242">
        <v>44197</v>
      </c>
      <c r="L488" s="7" t="s">
        <v>7967</v>
      </c>
      <c r="M488" s="101" t="s">
        <v>7984</v>
      </c>
      <c r="N488" s="7" t="s">
        <v>4346</v>
      </c>
    </row>
    <row r="489" spans="1:14" ht="18.75" customHeight="1">
      <c r="A489" s="63">
        <v>177</v>
      </c>
      <c r="B489" s="132" t="s">
        <v>7133</v>
      </c>
      <c r="C489" s="143" t="s">
        <v>2358</v>
      </c>
      <c r="D489" s="7" t="s">
        <v>2487</v>
      </c>
      <c r="E489" s="7" t="s">
        <v>4347</v>
      </c>
      <c r="F489" s="574">
        <v>1</v>
      </c>
      <c r="G489" s="363">
        <v>32.799999999999997</v>
      </c>
      <c r="H489" s="2969">
        <v>60100</v>
      </c>
      <c r="I489" s="44">
        <v>17711</v>
      </c>
      <c r="J489" s="44">
        <v>413446.21</v>
      </c>
      <c r="K489" s="242">
        <v>44197</v>
      </c>
      <c r="L489" s="7" t="s">
        <v>7967</v>
      </c>
      <c r="M489" s="101" t="s">
        <v>7984</v>
      </c>
      <c r="N489" s="7" t="s">
        <v>4348</v>
      </c>
    </row>
    <row r="490" spans="1:14" ht="18.75" customHeight="1">
      <c r="A490" s="63">
        <v>179</v>
      </c>
      <c r="B490" s="132" t="s">
        <v>7133</v>
      </c>
      <c r="C490" s="143" t="s">
        <v>2364</v>
      </c>
      <c r="D490" s="7" t="s">
        <v>2488</v>
      </c>
      <c r="E490" s="7" t="s">
        <v>4349</v>
      </c>
      <c r="F490" s="574">
        <v>1</v>
      </c>
      <c r="G490" s="363">
        <v>53.1</v>
      </c>
      <c r="H490" s="44">
        <v>92715</v>
      </c>
      <c r="I490" s="44">
        <v>26578</v>
      </c>
      <c r="J490" s="3014" t="s">
        <v>14799</v>
      </c>
      <c r="K490" s="242">
        <v>44197</v>
      </c>
      <c r="L490" s="7" t="s">
        <v>7967</v>
      </c>
      <c r="M490" s="101" t="s">
        <v>7984</v>
      </c>
      <c r="N490" s="7" t="s">
        <v>4350</v>
      </c>
    </row>
    <row r="491" spans="1:14" ht="18.75" customHeight="1">
      <c r="A491" s="63">
        <v>180</v>
      </c>
      <c r="B491" s="132" t="s">
        <v>7133</v>
      </c>
      <c r="C491" s="143" t="s">
        <v>2404</v>
      </c>
      <c r="D491" s="7" t="s">
        <v>2489</v>
      </c>
      <c r="E491" s="7" t="s">
        <v>4351</v>
      </c>
      <c r="F491" s="574">
        <v>1</v>
      </c>
      <c r="G491" s="363">
        <v>43.1</v>
      </c>
      <c r="H491" s="2969">
        <v>62587</v>
      </c>
      <c r="I491" s="44">
        <v>19444</v>
      </c>
      <c r="J491" s="44">
        <v>894896.71</v>
      </c>
      <c r="K491" s="242">
        <v>44197</v>
      </c>
      <c r="L491" s="7" t="s">
        <v>7967</v>
      </c>
      <c r="M491" s="101" t="s">
        <v>7984</v>
      </c>
      <c r="N491" s="7" t="s">
        <v>4352</v>
      </c>
    </row>
    <row r="492" spans="1:14" ht="18.75" customHeight="1">
      <c r="A492" s="63">
        <v>181</v>
      </c>
      <c r="B492" s="132" t="s">
        <v>7133</v>
      </c>
      <c r="C492" s="143" t="s">
        <v>2407</v>
      </c>
      <c r="D492" s="7" t="s">
        <v>2489</v>
      </c>
      <c r="E492" s="7" t="s">
        <v>4353</v>
      </c>
      <c r="F492" s="574">
        <v>1</v>
      </c>
      <c r="G492" s="363">
        <v>44.9</v>
      </c>
      <c r="H492" s="2969">
        <v>65202</v>
      </c>
      <c r="I492" s="44">
        <v>20254</v>
      </c>
      <c r="J492" s="44">
        <v>932270.59</v>
      </c>
      <c r="K492" s="242">
        <v>44197</v>
      </c>
      <c r="L492" s="7" t="s">
        <v>7967</v>
      </c>
      <c r="M492" s="101" t="s">
        <v>7984</v>
      </c>
      <c r="N492" s="7" t="s">
        <v>4354</v>
      </c>
    </row>
    <row r="493" spans="1:14" ht="18.75" customHeight="1">
      <c r="A493" s="63">
        <v>183</v>
      </c>
      <c r="B493" s="132" t="s">
        <v>7133</v>
      </c>
      <c r="C493" s="143" t="s">
        <v>2491</v>
      </c>
      <c r="D493" s="7" t="s">
        <v>2490</v>
      </c>
      <c r="E493" s="7" t="s">
        <v>4355</v>
      </c>
      <c r="F493" s="574">
        <v>1</v>
      </c>
      <c r="G493" s="363">
        <v>43</v>
      </c>
      <c r="H493" s="2969">
        <v>128306</v>
      </c>
      <c r="I493" s="44">
        <v>31312</v>
      </c>
      <c r="J493" s="44">
        <v>940997.86</v>
      </c>
      <c r="K493" s="242">
        <v>44197</v>
      </c>
      <c r="L493" s="7" t="s">
        <v>7967</v>
      </c>
      <c r="M493" s="101" t="s">
        <v>7984</v>
      </c>
      <c r="N493" s="7" t="s">
        <v>4356</v>
      </c>
    </row>
    <row r="494" spans="1:14" ht="18.75" customHeight="1">
      <c r="A494" s="63">
        <v>184</v>
      </c>
      <c r="B494" s="132" t="s">
        <v>7133</v>
      </c>
      <c r="C494" s="143" t="s">
        <v>2379</v>
      </c>
      <c r="D494" s="7" t="s">
        <v>2492</v>
      </c>
      <c r="E494" s="298" t="s">
        <v>4133</v>
      </c>
      <c r="F494" s="574">
        <v>1</v>
      </c>
      <c r="G494" s="363">
        <v>15</v>
      </c>
      <c r="H494" s="2969">
        <v>29393</v>
      </c>
      <c r="I494" s="44">
        <v>11835</v>
      </c>
      <c r="J494" s="68">
        <v>0</v>
      </c>
      <c r="K494" s="242">
        <v>44197</v>
      </c>
      <c r="L494" s="7" t="s">
        <v>7967</v>
      </c>
      <c r="M494" s="101" t="s">
        <v>7984</v>
      </c>
      <c r="N494" s="7" t="s">
        <v>4135</v>
      </c>
    </row>
    <row r="495" spans="1:14" ht="18.75" customHeight="1">
      <c r="A495" s="63">
        <v>185</v>
      </c>
      <c r="B495" s="132" t="s">
        <v>7133</v>
      </c>
      <c r="C495" s="143" t="s">
        <v>2493</v>
      </c>
      <c r="D495" s="7" t="s">
        <v>2492</v>
      </c>
      <c r="E495" s="298" t="s">
        <v>4133</v>
      </c>
      <c r="F495" s="574">
        <v>1</v>
      </c>
      <c r="G495" s="363">
        <v>14.9</v>
      </c>
      <c r="H495" s="2969">
        <v>29197</v>
      </c>
      <c r="I495" s="44">
        <v>11756</v>
      </c>
      <c r="J495" s="68">
        <v>0</v>
      </c>
      <c r="K495" s="242">
        <v>44197</v>
      </c>
      <c r="L495" s="7" t="s">
        <v>7967</v>
      </c>
      <c r="M495" s="101" t="s">
        <v>7984</v>
      </c>
      <c r="N495" s="7" t="s">
        <v>4135</v>
      </c>
    </row>
    <row r="496" spans="1:14" ht="18.75" customHeight="1">
      <c r="A496" s="63">
        <v>186</v>
      </c>
      <c r="B496" s="132" t="s">
        <v>7133</v>
      </c>
      <c r="C496" s="143" t="s">
        <v>2494</v>
      </c>
      <c r="D496" s="7" t="s">
        <v>2492</v>
      </c>
      <c r="E496" s="298" t="s">
        <v>4133</v>
      </c>
      <c r="F496" s="574">
        <v>1</v>
      </c>
      <c r="G496" s="363">
        <v>38.700000000000003</v>
      </c>
      <c r="H496" s="2969">
        <v>75900</v>
      </c>
      <c r="I496" s="44">
        <v>30500</v>
      </c>
      <c r="J496" s="68">
        <v>0</v>
      </c>
      <c r="K496" s="242">
        <v>44197</v>
      </c>
      <c r="L496" s="7" t="s">
        <v>7967</v>
      </c>
      <c r="M496" s="101" t="s">
        <v>7984</v>
      </c>
      <c r="N496" s="7" t="s">
        <v>4357</v>
      </c>
    </row>
    <row r="497" spans="1:14" ht="18.75" customHeight="1">
      <c r="A497" s="63">
        <v>187</v>
      </c>
      <c r="B497" s="132" t="s">
        <v>7133</v>
      </c>
      <c r="C497" s="143" t="s">
        <v>2495</v>
      </c>
      <c r="D497" s="7" t="s">
        <v>2492</v>
      </c>
      <c r="E497" s="298" t="s">
        <v>4133</v>
      </c>
      <c r="F497" s="574">
        <v>1</v>
      </c>
      <c r="G497" s="363">
        <v>29.9</v>
      </c>
      <c r="H497" s="2969">
        <v>58600</v>
      </c>
      <c r="I497" s="44">
        <v>23500</v>
      </c>
      <c r="J497" s="68">
        <v>0</v>
      </c>
      <c r="K497" s="242">
        <v>44197</v>
      </c>
      <c r="L497" s="7" t="s">
        <v>7967</v>
      </c>
      <c r="M497" s="101" t="s">
        <v>7984</v>
      </c>
      <c r="N497" s="7" t="s">
        <v>4358</v>
      </c>
    </row>
    <row r="498" spans="1:14" ht="18.75" customHeight="1">
      <c r="A498" s="63">
        <v>188</v>
      </c>
      <c r="B498" s="132" t="s">
        <v>7133</v>
      </c>
      <c r="C498" s="143" t="s">
        <v>2496</v>
      </c>
      <c r="D498" s="7" t="s">
        <v>2492</v>
      </c>
      <c r="E498" s="298" t="s">
        <v>4133</v>
      </c>
      <c r="F498" s="574">
        <v>1</v>
      </c>
      <c r="G498" s="363">
        <v>27.8</v>
      </c>
      <c r="H498" s="2969">
        <v>54500</v>
      </c>
      <c r="I498" s="44">
        <v>21900</v>
      </c>
      <c r="J498" s="68">
        <v>0</v>
      </c>
      <c r="K498" s="242">
        <v>44197</v>
      </c>
      <c r="L498" s="7" t="s">
        <v>7967</v>
      </c>
      <c r="M498" s="101" t="s">
        <v>7984</v>
      </c>
      <c r="N498" s="7" t="s">
        <v>14542</v>
      </c>
    </row>
    <row r="499" spans="1:14" ht="18.75" customHeight="1">
      <c r="A499" s="63">
        <v>189</v>
      </c>
      <c r="B499" s="132" t="s">
        <v>7133</v>
      </c>
      <c r="C499" s="143" t="s">
        <v>2497</v>
      </c>
      <c r="D499" s="7" t="s">
        <v>2492</v>
      </c>
      <c r="E499" s="298" t="s">
        <v>4133</v>
      </c>
      <c r="F499" s="574">
        <v>1</v>
      </c>
      <c r="G499" s="363">
        <v>14.7</v>
      </c>
      <c r="H499" s="2969">
        <v>28800</v>
      </c>
      <c r="I499" s="44">
        <v>11500</v>
      </c>
      <c r="J499" s="68">
        <v>0</v>
      </c>
      <c r="K499" s="242">
        <v>44197</v>
      </c>
      <c r="L499" s="7" t="s">
        <v>7967</v>
      </c>
      <c r="M499" s="101" t="s">
        <v>7984</v>
      </c>
      <c r="N499" s="7" t="s">
        <v>4359</v>
      </c>
    </row>
    <row r="500" spans="1:14" ht="18.75" customHeight="1">
      <c r="A500" s="63">
        <v>190</v>
      </c>
      <c r="B500" s="132" t="s">
        <v>7133</v>
      </c>
      <c r="C500" s="143" t="s">
        <v>2498</v>
      </c>
      <c r="D500" s="7" t="s">
        <v>2492</v>
      </c>
      <c r="E500" s="298" t="s">
        <v>4133</v>
      </c>
      <c r="F500" s="574">
        <v>1</v>
      </c>
      <c r="G500" s="363">
        <v>42.2</v>
      </c>
      <c r="H500" s="2969">
        <v>82800</v>
      </c>
      <c r="I500" s="44">
        <v>33200</v>
      </c>
      <c r="J500" s="68">
        <v>0</v>
      </c>
      <c r="K500" s="242">
        <v>44197</v>
      </c>
      <c r="L500" s="7" t="s">
        <v>7967</v>
      </c>
      <c r="M500" s="101" t="s">
        <v>7984</v>
      </c>
      <c r="N500" s="7" t="s">
        <v>4360</v>
      </c>
    </row>
    <row r="501" spans="1:14" ht="18.75" customHeight="1">
      <c r="A501" s="63">
        <v>191</v>
      </c>
      <c r="B501" s="132" t="s">
        <v>7133</v>
      </c>
      <c r="C501" s="143" t="s">
        <v>2499</v>
      </c>
      <c r="D501" s="7" t="s">
        <v>2492</v>
      </c>
      <c r="E501" s="298" t="s">
        <v>4133</v>
      </c>
      <c r="F501" s="574">
        <v>1</v>
      </c>
      <c r="G501" s="363">
        <v>30.6</v>
      </c>
      <c r="H501" s="2969">
        <v>60000</v>
      </c>
      <c r="I501" s="44">
        <v>24100</v>
      </c>
      <c r="J501" s="68">
        <v>0</v>
      </c>
      <c r="K501" s="242">
        <v>44197</v>
      </c>
      <c r="L501" s="7" t="s">
        <v>7967</v>
      </c>
      <c r="M501" s="101" t="s">
        <v>7984</v>
      </c>
      <c r="N501" s="7" t="s">
        <v>4361</v>
      </c>
    </row>
    <row r="502" spans="1:14" ht="18.75" customHeight="1">
      <c r="A502" s="63">
        <v>192</v>
      </c>
      <c r="B502" s="132" t="s">
        <v>7133</v>
      </c>
      <c r="C502" s="143" t="s">
        <v>2385</v>
      </c>
      <c r="D502" s="7" t="s">
        <v>2492</v>
      </c>
      <c r="E502" s="298" t="s">
        <v>4133</v>
      </c>
      <c r="F502" s="574">
        <v>1</v>
      </c>
      <c r="G502" s="363">
        <v>15.9</v>
      </c>
      <c r="H502" s="2969">
        <v>31200</v>
      </c>
      <c r="I502" s="44">
        <v>12500</v>
      </c>
      <c r="J502" s="68">
        <v>0</v>
      </c>
      <c r="K502" s="242">
        <v>44197</v>
      </c>
      <c r="L502" s="7" t="s">
        <v>7967</v>
      </c>
      <c r="M502" s="101" t="s">
        <v>7984</v>
      </c>
      <c r="N502" s="7" t="s">
        <v>4362</v>
      </c>
    </row>
    <row r="503" spans="1:14" ht="18.75" customHeight="1">
      <c r="A503" s="63">
        <v>193</v>
      </c>
      <c r="B503" s="132" t="s">
        <v>7133</v>
      </c>
      <c r="C503" s="143" t="s">
        <v>2500</v>
      </c>
      <c r="D503" s="7" t="s">
        <v>2492</v>
      </c>
      <c r="E503" s="298" t="s">
        <v>4133</v>
      </c>
      <c r="F503" s="574">
        <v>1</v>
      </c>
      <c r="G503" s="363">
        <v>14.9</v>
      </c>
      <c r="H503" s="2969">
        <v>29200</v>
      </c>
      <c r="I503" s="44">
        <v>11700</v>
      </c>
      <c r="J503" s="68">
        <v>0</v>
      </c>
      <c r="K503" s="242">
        <v>44197</v>
      </c>
      <c r="L503" s="7" t="s">
        <v>7967</v>
      </c>
      <c r="M503" s="101" t="s">
        <v>7984</v>
      </c>
      <c r="N503" s="7" t="s">
        <v>4363</v>
      </c>
    </row>
    <row r="504" spans="1:14" ht="18.75" customHeight="1">
      <c r="A504" s="63">
        <v>194</v>
      </c>
      <c r="B504" s="132" t="s">
        <v>7133</v>
      </c>
      <c r="C504" s="143" t="s">
        <v>2501</v>
      </c>
      <c r="D504" s="7" t="s">
        <v>2492</v>
      </c>
      <c r="E504" s="298" t="s">
        <v>4133</v>
      </c>
      <c r="F504" s="574">
        <v>1</v>
      </c>
      <c r="G504" s="363">
        <v>23.3</v>
      </c>
      <c r="H504" s="2969">
        <v>45700</v>
      </c>
      <c r="I504" s="44">
        <v>18300</v>
      </c>
      <c r="J504" s="68">
        <v>0</v>
      </c>
      <c r="K504" s="242">
        <v>44197</v>
      </c>
      <c r="L504" s="7" t="s">
        <v>7967</v>
      </c>
      <c r="M504" s="101" t="s">
        <v>7984</v>
      </c>
      <c r="N504" s="7" t="s">
        <v>4364</v>
      </c>
    </row>
    <row r="505" spans="1:14" ht="18.75" customHeight="1">
      <c r="A505" s="63">
        <v>195</v>
      </c>
      <c r="B505" s="132" t="s">
        <v>7133</v>
      </c>
      <c r="C505" s="143" t="s">
        <v>2502</v>
      </c>
      <c r="D505" s="7" t="s">
        <v>2492</v>
      </c>
      <c r="E505" s="298" t="s">
        <v>4133</v>
      </c>
      <c r="F505" s="574">
        <v>1</v>
      </c>
      <c r="G505" s="363">
        <v>14.9</v>
      </c>
      <c r="H505" s="2969">
        <v>29200</v>
      </c>
      <c r="I505" s="44">
        <v>11700</v>
      </c>
      <c r="J505" s="68">
        <v>0</v>
      </c>
      <c r="K505" s="242">
        <v>44197</v>
      </c>
      <c r="L505" s="7" t="s">
        <v>7967</v>
      </c>
      <c r="M505" s="101" t="s">
        <v>7984</v>
      </c>
      <c r="N505" s="7" t="s">
        <v>4365</v>
      </c>
    </row>
    <row r="506" spans="1:14" ht="18.75" customHeight="1">
      <c r="A506" s="63">
        <v>196</v>
      </c>
      <c r="B506" s="132" t="s">
        <v>7133</v>
      </c>
      <c r="C506" s="143" t="s">
        <v>2503</v>
      </c>
      <c r="D506" s="7" t="s">
        <v>2492</v>
      </c>
      <c r="E506" s="298" t="s">
        <v>4133</v>
      </c>
      <c r="F506" s="574">
        <v>1</v>
      </c>
      <c r="G506" s="363">
        <v>14.6</v>
      </c>
      <c r="H506" s="2969">
        <v>28600</v>
      </c>
      <c r="I506" s="44">
        <v>11500</v>
      </c>
      <c r="J506" s="68">
        <v>0</v>
      </c>
      <c r="K506" s="242">
        <v>44197</v>
      </c>
      <c r="L506" s="7" t="s">
        <v>7967</v>
      </c>
      <c r="M506" s="101" t="s">
        <v>7984</v>
      </c>
      <c r="N506" s="7" t="s">
        <v>4366</v>
      </c>
    </row>
    <row r="507" spans="1:14" ht="18.75" customHeight="1">
      <c r="A507" s="63">
        <v>197</v>
      </c>
      <c r="B507" s="132" t="s">
        <v>7133</v>
      </c>
      <c r="C507" s="143" t="s">
        <v>2386</v>
      </c>
      <c r="D507" s="7" t="s">
        <v>2492</v>
      </c>
      <c r="E507" s="298" t="s">
        <v>4133</v>
      </c>
      <c r="F507" s="574">
        <v>1</v>
      </c>
      <c r="G507" s="363">
        <v>25.6</v>
      </c>
      <c r="H507" s="2969">
        <v>50300</v>
      </c>
      <c r="I507" s="44">
        <v>20200</v>
      </c>
      <c r="J507" s="68">
        <v>0</v>
      </c>
      <c r="K507" s="242">
        <v>44197</v>
      </c>
      <c r="L507" s="7" t="s">
        <v>7967</v>
      </c>
      <c r="M507" s="101" t="s">
        <v>7984</v>
      </c>
      <c r="N507" s="7" t="s">
        <v>4367</v>
      </c>
    </row>
    <row r="508" spans="1:14" ht="18.75" customHeight="1">
      <c r="A508" s="63">
        <v>198</v>
      </c>
      <c r="B508" s="132" t="s">
        <v>7133</v>
      </c>
      <c r="C508" s="143" t="s">
        <v>2504</v>
      </c>
      <c r="D508" s="7" t="s">
        <v>2492</v>
      </c>
      <c r="E508" s="298" t="s">
        <v>4133</v>
      </c>
      <c r="F508" s="574">
        <v>1</v>
      </c>
      <c r="G508" s="363">
        <v>15.2</v>
      </c>
      <c r="H508" s="2969">
        <v>29800</v>
      </c>
      <c r="I508" s="44">
        <v>12000</v>
      </c>
      <c r="J508" s="68">
        <v>0</v>
      </c>
      <c r="K508" s="242">
        <v>44197</v>
      </c>
      <c r="L508" s="7" t="s">
        <v>7967</v>
      </c>
      <c r="M508" s="101" t="s">
        <v>7984</v>
      </c>
      <c r="N508" s="7" t="s">
        <v>4368</v>
      </c>
    </row>
    <row r="509" spans="1:14" ht="18.75" customHeight="1">
      <c r="A509" s="63">
        <v>203</v>
      </c>
      <c r="B509" s="132" t="s">
        <v>7133</v>
      </c>
      <c r="C509" s="143" t="s">
        <v>2363</v>
      </c>
      <c r="D509" s="7" t="s">
        <v>4371</v>
      </c>
      <c r="E509" s="320" t="s">
        <v>4372</v>
      </c>
      <c r="F509" s="574">
        <v>1</v>
      </c>
      <c r="G509" s="363">
        <v>68.900000000000006</v>
      </c>
      <c r="H509" s="2969">
        <v>57194</v>
      </c>
      <c r="I509" s="44">
        <v>28869</v>
      </c>
      <c r="J509" s="44">
        <v>400216.91</v>
      </c>
      <c r="K509" s="242">
        <v>44197</v>
      </c>
      <c r="L509" s="7" t="s">
        <v>7967</v>
      </c>
      <c r="M509" s="101" t="s">
        <v>7984</v>
      </c>
      <c r="N509" s="7" t="s">
        <v>4135</v>
      </c>
    </row>
    <row r="510" spans="1:14" ht="18.75" customHeight="1">
      <c r="A510" s="63">
        <v>205</v>
      </c>
      <c r="B510" s="132" t="s">
        <v>7133</v>
      </c>
      <c r="C510" s="143" t="s">
        <v>2364</v>
      </c>
      <c r="D510" s="7" t="s">
        <v>8499</v>
      </c>
      <c r="E510" s="298" t="s">
        <v>4133</v>
      </c>
      <c r="F510" s="574">
        <v>1</v>
      </c>
      <c r="G510" s="363">
        <v>66.099999999999994</v>
      </c>
      <c r="H510" s="2969">
        <v>53417</v>
      </c>
      <c r="I510" s="44">
        <v>8912</v>
      </c>
      <c r="J510" s="68">
        <v>0</v>
      </c>
      <c r="K510" s="242">
        <v>44197</v>
      </c>
      <c r="L510" s="7" t="s">
        <v>7967</v>
      </c>
      <c r="M510" s="101" t="s">
        <v>7984</v>
      </c>
      <c r="N510" s="7" t="s">
        <v>4373</v>
      </c>
    </row>
    <row r="511" spans="1:14" ht="18.75" customHeight="1">
      <c r="A511" s="63">
        <v>206</v>
      </c>
      <c r="B511" s="132" t="s">
        <v>7133</v>
      </c>
      <c r="C511" s="143" t="s">
        <v>2364</v>
      </c>
      <c r="D511" s="7" t="s">
        <v>2509</v>
      </c>
      <c r="E511" s="320" t="s">
        <v>4374</v>
      </c>
      <c r="F511" s="574">
        <v>1</v>
      </c>
      <c r="G511" s="363">
        <v>66.8</v>
      </c>
      <c r="H511" s="2969">
        <v>844132</v>
      </c>
      <c r="I511" s="44">
        <v>406875</v>
      </c>
      <c r="J511" s="44">
        <v>598157.99</v>
      </c>
      <c r="K511" s="242">
        <v>44197</v>
      </c>
      <c r="L511" s="7" t="s">
        <v>7967</v>
      </c>
      <c r="M511" s="101" t="s">
        <v>7984</v>
      </c>
      <c r="N511" s="7" t="s">
        <v>4135</v>
      </c>
    </row>
    <row r="512" spans="1:14" ht="18.75" customHeight="1">
      <c r="A512" s="63">
        <v>207</v>
      </c>
      <c r="B512" s="132" t="s">
        <v>7133</v>
      </c>
      <c r="C512" s="93" t="s">
        <v>2363</v>
      </c>
      <c r="D512" s="7" t="s">
        <v>2510</v>
      </c>
      <c r="E512" s="298" t="s">
        <v>4133</v>
      </c>
      <c r="F512" s="574">
        <v>1</v>
      </c>
      <c r="G512" s="363">
        <v>30.7</v>
      </c>
      <c r="H512" s="2969">
        <v>38981</v>
      </c>
      <c r="I512" s="44">
        <v>37675</v>
      </c>
      <c r="J512" s="68">
        <v>0</v>
      </c>
      <c r="K512" s="242">
        <v>44197</v>
      </c>
      <c r="L512" s="7" t="s">
        <v>7967</v>
      </c>
      <c r="M512" s="101" t="s">
        <v>7984</v>
      </c>
      <c r="N512" s="7" t="s">
        <v>4375</v>
      </c>
    </row>
    <row r="513" spans="1:14" ht="18.75" customHeight="1">
      <c r="A513" s="63">
        <v>208</v>
      </c>
      <c r="B513" s="132" t="s">
        <v>7133</v>
      </c>
      <c r="C513" s="143" t="s">
        <v>2363</v>
      </c>
      <c r="D513" s="7" t="s">
        <v>2511</v>
      </c>
      <c r="E513" s="298" t="s">
        <v>4133</v>
      </c>
      <c r="F513" s="574">
        <v>1</v>
      </c>
      <c r="G513" s="363">
        <v>38</v>
      </c>
      <c r="H513" s="2969">
        <v>39668</v>
      </c>
      <c r="I513" s="44">
        <v>25398</v>
      </c>
      <c r="J513" s="68">
        <v>0</v>
      </c>
      <c r="K513" s="242">
        <v>44197</v>
      </c>
      <c r="L513" s="7" t="s">
        <v>7967</v>
      </c>
      <c r="M513" s="101" t="s">
        <v>7984</v>
      </c>
      <c r="N513" s="7" t="s">
        <v>8983</v>
      </c>
    </row>
    <row r="514" spans="1:14" ht="18.75" customHeight="1">
      <c r="A514" s="63">
        <v>209</v>
      </c>
      <c r="B514" s="132" t="s">
        <v>7133</v>
      </c>
      <c r="C514" s="143" t="s">
        <v>2364</v>
      </c>
      <c r="D514" s="7" t="s">
        <v>2511</v>
      </c>
      <c r="E514" s="298" t="s">
        <v>4133</v>
      </c>
      <c r="F514" s="574">
        <v>1</v>
      </c>
      <c r="G514" s="363">
        <v>38</v>
      </c>
      <c r="H514" s="2969">
        <v>39668</v>
      </c>
      <c r="I514" s="44">
        <v>25398</v>
      </c>
      <c r="J514" s="68">
        <v>0</v>
      </c>
      <c r="K514" s="242">
        <v>44197</v>
      </c>
      <c r="L514" s="7" t="s">
        <v>7967</v>
      </c>
      <c r="M514" s="101" t="s">
        <v>7984</v>
      </c>
      <c r="N514" s="7" t="s">
        <v>4376</v>
      </c>
    </row>
    <row r="515" spans="1:14" ht="18.75" customHeight="1">
      <c r="A515" s="63">
        <v>210</v>
      </c>
      <c r="B515" s="132" t="s">
        <v>7133</v>
      </c>
      <c r="C515" s="143" t="s">
        <v>2364</v>
      </c>
      <c r="D515" s="7" t="s">
        <v>2512</v>
      </c>
      <c r="E515" s="298" t="s">
        <v>4133</v>
      </c>
      <c r="F515" s="574">
        <v>1</v>
      </c>
      <c r="G515" s="363">
        <v>70.3</v>
      </c>
      <c r="H515" s="2969">
        <v>97923</v>
      </c>
      <c r="I515" s="44">
        <v>37577</v>
      </c>
      <c r="J515" s="68">
        <v>0</v>
      </c>
      <c r="K515" s="242">
        <v>44197</v>
      </c>
      <c r="L515" s="7" t="s">
        <v>7967</v>
      </c>
      <c r="M515" s="101" t="s">
        <v>7984</v>
      </c>
      <c r="N515" s="7" t="s">
        <v>4135</v>
      </c>
    </row>
    <row r="516" spans="1:14" ht="18.75" customHeight="1">
      <c r="A516" s="63">
        <v>211</v>
      </c>
      <c r="B516" s="132" t="s">
        <v>7133</v>
      </c>
      <c r="C516" s="143" t="s">
        <v>2363</v>
      </c>
      <c r="D516" s="7" t="s">
        <v>2513</v>
      </c>
      <c r="E516" s="298" t="s">
        <v>4133</v>
      </c>
      <c r="F516" s="574">
        <v>1</v>
      </c>
      <c r="G516" s="363">
        <v>47.1</v>
      </c>
      <c r="H516" s="2969">
        <v>64995</v>
      </c>
      <c r="I516" s="44">
        <v>48482</v>
      </c>
      <c r="J516" s="68">
        <v>0</v>
      </c>
      <c r="K516" s="242">
        <v>44197</v>
      </c>
      <c r="L516" s="7" t="s">
        <v>7967</v>
      </c>
      <c r="M516" s="101" t="s">
        <v>7984</v>
      </c>
      <c r="N516" s="7" t="s">
        <v>4377</v>
      </c>
    </row>
    <row r="517" spans="1:14" ht="18.75" customHeight="1">
      <c r="A517" s="63">
        <v>212</v>
      </c>
      <c r="B517" s="132" t="s">
        <v>7133</v>
      </c>
      <c r="C517" s="143" t="s">
        <v>2364</v>
      </c>
      <c r="D517" s="7" t="s">
        <v>2513</v>
      </c>
      <c r="E517" s="298" t="s">
        <v>4133</v>
      </c>
      <c r="F517" s="574">
        <v>1</v>
      </c>
      <c r="G517" s="363">
        <v>47.1</v>
      </c>
      <c r="H517" s="2969">
        <v>64995</v>
      </c>
      <c r="I517" s="44">
        <v>48481</v>
      </c>
      <c r="J517" s="68">
        <v>0</v>
      </c>
      <c r="K517" s="242">
        <v>44197</v>
      </c>
      <c r="L517" s="7" t="s">
        <v>7967</v>
      </c>
      <c r="M517" s="101" t="s">
        <v>7984</v>
      </c>
      <c r="N517" s="7" t="s">
        <v>4378</v>
      </c>
    </row>
    <row r="518" spans="1:14" ht="18.75" customHeight="1">
      <c r="A518" s="63">
        <v>213</v>
      </c>
      <c r="B518" s="132" t="s">
        <v>7133</v>
      </c>
      <c r="C518" s="143" t="s">
        <v>2363</v>
      </c>
      <c r="D518" s="7" t="s">
        <v>2514</v>
      </c>
      <c r="E518" s="7" t="s">
        <v>4379</v>
      </c>
      <c r="F518" s="574">
        <v>1</v>
      </c>
      <c r="G518" s="363">
        <v>47.4</v>
      </c>
      <c r="H518" s="2969">
        <v>64995</v>
      </c>
      <c r="I518" s="44">
        <v>45881</v>
      </c>
      <c r="J518" s="44">
        <v>352956.45</v>
      </c>
      <c r="K518" s="242">
        <v>44197</v>
      </c>
      <c r="L518" s="7" t="s">
        <v>7967</v>
      </c>
      <c r="M518" s="101" t="s">
        <v>7984</v>
      </c>
      <c r="N518" s="7" t="s">
        <v>4380</v>
      </c>
    </row>
    <row r="519" spans="1:14" ht="18.75" customHeight="1">
      <c r="A519" s="63">
        <v>214</v>
      </c>
      <c r="B519" s="132" t="s">
        <v>7133</v>
      </c>
      <c r="C519" s="143" t="s">
        <v>2364</v>
      </c>
      <c r="D519" s="7" t="s">
        <v>2515</v>
      </c>
      <c r="E519" s="298" t="s">
        <v>4133</v>
      </c>
      <c r="F519" s="574">
        <v>1</v>
      </c>
      <c r="G519" s="363">
        <v>46.8</v>
      </c>
      <c r="H519" s="2969">
        <v>74194</v>
      </c>
      <c r="I519" s="44">
        <v>51739</v>
      </c>
      <c r="J519" s="68">
        <v>0</v>
      </c>
      <c r="K519" s="242">
        <v>44197</v>
      </c>
      <c r="L519" s="7" t="s">
        <v>7967</v>
      </c>
      <c r="M519" s="101" t="s">
        <v>7984</v>
      </c>
      <c r="N519" s="7" t="s">
        <v>4381</v>
      </c>
    </row>
    <row r="520" spans="1:14" ht="18.75" customHeight="1">
      <c r="A520" s="63">
        <v>215</v>
      </c>
      <c r="B520" s="132" t="s">
        <v>7133</v>
      </c>
      <c r="C520" s="143" t="s">
        <v>2363</v>
      </c>
      <c r="D520" s="7" t="s">
        <v>2516</v>
      </c>
      <c r="E520" s="298" t="s">
        <v>4133</v>
      </c>
      <c r="F520" s="574">
        <v>1</v>
      </c>
      <c r="G520" s="363">
        <v>47.1</v>
      </c>
      <c r="H520" s="2969">
        <v>79336</v>
      </c>
      <c r="I520" s="44">
        <v>50838</v>
      </c>
      <c r="J520" s="68">
        <v>0</v>
      </c>
      <c r="K520" s="242">
        <v>44197</v>
      </c>
      <c r="L520" s="7" t="s">
        <v>7967</v>
      </c>
      <c r="M520" s="101" t="s">
        <v>7984</v>
      </c>
      <c r="N520" s="7" t="s">
        <v>4135</v>
      </c>
    </row>
    <row r="521" spans="1:14" ht="18.75" customHeight="1">
      <c r="A521" s="63">
        <v>216</v>
      </c>
      <c r="B521" s="132" t="s">
        <v>7133</v>
      </c>
      <c r="C521" s="143" t="s">
        <v>2364</v>
      </c>
      <c r="D521" s="7" t="s">
        <v>2516</v>
      </c>
      <c r="E521" s="298" t="s">
        <v>4133</v>
      </c>
      <c r="F521" s="574">
        <v>1</v>
      </c>
      <c r="G521" s="363">
        <v>47.1</v>
      </c>
      <c r="H521" s="2969">
        <v>79335</v>
      </c>
      <c r="I521" s="44">
        <v>50838</v>
      </c>
      <c r="J521" s="68">
        <v>0</v>
      </c>
      <c r="K521" s="242">
        <v>44197</v>
      </c>
      <c r="L521" s="7" t="s">
        <v>7967</v>
      </c>
      <c r="M521" s="101" t="s">
        <v>7984</v>
      </c>
      <c r="N521" s="7" t="s">
        <v>4135</v>
      </c>
    </row>
    <row r="522" spans="1:14" ht="18.75" customHeight="1">
      <c r="A522" s="63">
        <v>217</v>
      </c>
      <c r="B522" s="132" t="s">
        <v>7133</v>
      </c>
      <c r="C522" s="143" t="s">
        <v>2364</v>
      </c>
      <c r="D522" s="7" t="s">
        <v>2517</v>
      </c>
      <c r="E522" s="7" t="s">
        <v>4382</v>
      </c>
      <c r="F522" s="574">
        <v>1</v>
      </c>
      <c r="G522" s="363">
        <v>51.7</v>
      </c>
      <c r="H522" s="2969">
        <v>39667</v>
      </c>
      <c r="I522" s="44">
        <v>25293</v>
      </c>
      <c r="J522" s="44">
        <v>339886.75</v>
      </c>
      <c r="K522" s="242">
        <v>44197</v>
      </c>
      <c r="L522" s="7" t="s">
        <v>7967</v>
      </c>
      <c r="M522" s="101" t="s">
        <v>7984</v>
      </c>
      <c r="N522" s="7" t="s">
        <v>4383</v>
      </c>
    </row>
    <row r="523" spans="1:14" ht="18.75" customHeight="1">
      <c r="A523" s="63">
        <v>218</v>
      </c>
      <c r="B523" s="132" t="s">
        <v>7133</v>
      </c>
      <c r="C523" s="143" t="s">
        <v>2364</v>
      </c>
      <c r="D523" s="7" t="s">
        <v>2518</v>
      </c>
      <c r="E523" s="298" t="s">
        <v>4133</v>
      </c>
      <c r="F523" s="574">
        <v>1</v>
      </c>
      <c r="G523" s="363">
        <v>47</v>
      </c>
      <c r="H523" s="2969">
        <v>33140</v>
      </c>
      <c r="I523" s="44">
        <v>21081</v>
      </c>
      <c r="J523" s="68">
        <v>0</v>
      </c>
      <c r="K523" s="242">
        <v>44197</v>
      </c>
      <c r="L523" s="7" t="s">
        <v>7967</v>
      </c>
      <c r="M523" s="101" t="s">
        <v>7984</v>
      </c>
      <c r="N523" s="7" t="s">
        <v>4135</v>
      </c>
    </row>
    <row r="524" spans="1:14" ht="18.75" customHeight="1">
      <c r="A524" s="63">
        <v>219</v>
      </c>
      <c r="B524" s="132" t="s">
        <v>7133</v>
      </c>
      <c r="C524" s="93" t="s">
        <v>2363</v>
      </c>
      <c r="D524" s="7" t="s">
        <v>2510</v>
      </c>
      <c r="E524" s="298" t="s">
        <v>4133</v>
      </c>
      <c r="F524" s="574">
        <v>1</v>
      </c>
      <c r="G524" s="363">
        <v>47</v>
      </c>
      <c r="H524" s="2969">
        <v>38487</v>
      </c>
      <c r="I524" s="44">
        <v>38487</v>
      </c>
      <c r="J524" s="68">
        <v>0</v>
      </c>
      <c r="K524" s="242">
        <v>44197</v>
      </c>
      <c r="L524" s="7" t="s">
        <v>7967</v>
      </c>
      <c r="M524" s="101" t="s">
        <v>7984</v>
      </c>
      <c r="N524" s="7" t="s">
        <v>4384</v>
      </c>
    </row>
    <row r="525" spans="1:14" ht="18.75" customHeight="1">
      <c r="A525" s="63">
        <v>220</v>
      </c>
      <c r="B525" s="132" t="s">
        <v>7133</v>
      </c>
      <c r="C525" s="143" t="s">
        <v>2363</v>
      </c>
      <c r="D525" s="7" t="s">
        <v>2519</v>
      </c>
      <c r="E525" s="298" t="s">
        <v>4133</v>
      </c>
      <c r="F525" s="574">
        <v>1</v>
      </c>
      <c r="G525" s="363">
        <v>46.8</v>
      </c>
      <c r="H525" s="2969">
        <v>33565</v>
      </c>
      <c r="I525" s="44">
        <v>24162</v>
      </c>
      <c r="J525" s="68">
        <v>0</v>
      </c>
      <c r="K525" s="242">
        <v>44197</v>
      </c>
      <c r="L525" s="7" t="s">
        <v>7967</v>
      </c>
      <c r="M525" s="101" t="s">
        <v>7984</v>
      </c>
      <c r="N525" s="7" t="s">
        <v>4385</v>
      </c>
    </row>
    <row r="526" spans="1:14" ht="18.75" customHeight="1">
      <c r="A526" s="63">
        <v>221</v>
      </c>
      <c r="B526" s="132" t="s">
        <v>7133</v>
      </c>
      <c r="C526" s="143" t="s">
        <v>2364</v>
      </c>
      <c r="D526" s="7" t="s">
        <v>2519</v>
      </c>
      <c r="E526" s="298" t="s">
        <v>4133</v>
      </c>
      <c r="F526" s="574">
        <v>1</v>
      </c>
      <c r="G526" s="363">
        <v>46.8</v>
      </c>
      <c r="H526" s="2969">
        <v>33565</v>
      </c>
      <c r="I526" s="44">
        <v>24162</v>
      </c>
      <c r="J526" s="68">
        <v>0</v>
      </c>
      <c r="K526" s="242">
        <v>44197</v>
      </c>
      <c r="L526" s="16" t="s">
        <v>7967</v>
      </c>
      <c r="M526" s="101" t="s">
        <v>7984</v>
      </c>
      <c r="N526" s="7" t="s">
        <v>4386</v>
      </c>
    </row>
    <row r="527" spans="1:14" ht="18.75" customHeight="1">
      <c r="A527" s="63">
        <v>222</v>
      </c>
      <c r="B527" s="132" t="s">
        <v>7133</v>
      </c>
      <c r="C527" s="143" t="s">
        <v>2363</v>
      </c>
      <c r="D527" s="7" t="s">
        <v>2520</v>
      </c>
      <c r="E527" s="298" t="s">
        <v>4133</v>
      </c>
      <c r="F527" s="574">
        <v>1</v>
      </c>
      <c r="G527" s="363">
        <v>44.6</v>
      </c>
      <c r="H527" s="2969">
        <v>39256</v>
      </c>
      <c r="I527" s="44">
        <v>37845</v>
      </c>
      <c r="J527" s="68">
        <v>0</v>
      </c>
      <c r="K527" s="242">
        <v>44197</v>
      </c>
      <c r="L527" s="16" t="s">
        <v>7967</v>
      </c>
      <c r="M527" s="101" t="s">
        <v>7984</v>
      </c>
      <c r="N527" s="7" t="s">
        <v>4387</v>
      </c>
    </row>
    <row r="528" spans="1:14" ht="18.75" customHeight="1">
      <c r="A528" s="63">
        <v>223</v>
      </c>
      <c r="B528" s="132" t="s">
        <v>7133</v>
      </c>
      <c r="C528" s="143" t="s">
        <v>2364</v>
      </c>
      <c r="D528" s="7" t="s">
        <v>2521</v>
      </c>
      <c r="E528" s="7" t="s">
        <v>4388</v>
      </c>
      <c r="F528" s="574">
        <v>1</v>
      </c>
      <c r="G528" s="363">
        <v>37</v>
      </c>
      <c r="H528" s="2969">
        <v>74653</v>
      </c>
      <c r="I528" s="44">
        <v>71031</v>
      </c>
      <c r="J528" s="44">
        <v>621658.84</v>
      </c>
      <c r="K528" s="242">
        <v>44197</v>
      </c>
      <c r="L528" s="16" t="s">
        <v>7967</v>
      </c>
      <c r="M528" s="101" t="s">
        <v>7984</v>
      </c>
      <c r="N528" s="7" t="s">
        <v>4135</v>
      </c>
    </row>
    <row r="529" spans="1:14" ht="18.75" customHeight="1">
      <c r="A529" s="63">
        <v>224</v>
      </c>
      <c r="B529" s="132" t="s">
        <v>7133</v>
      </c>
      <c r="C529" s="143" t="s">
        <v>2364</v>
      </c>
      <c r="D529" s="7" t="s">
        <v>2522</v>
      </c>
      <c r="E529" s="7" t="s">
        <v>8998</v>
      </c>
      <c r="F529" s="574">
        <v>1</v>
      </c>
      <c r="G529" s="363">
        <v>52</v>
      </c>
      <c r="H529" s="2969">
        <v>89339</v>
      </c>
      <c r="I529" s="44">
        <v>36865</v>
      </c>
      <c r="J529" s="44">
        <v>266907.15999999997</v>
      </c>
      <c r="K529" s="242">
        <v>44197</v>
      </c>
      <c r="L529" s="16" t="s">
        <v>7967</v>
      </c>
      <c r="M529" s="101" t="s">
        <v>7984</v>
      </c>
      <c r="N529" s="7" t="s">
        <v>4389</v>
      </c>
    </row>
    <row r="530" spans="1:14" ht="18.75" customHeight="1">
      <c r="A530" s="63">
        <v>225</v>
      </c>
      <c r="B530" s="132" t="s">
        <v>7133</v>
      </c>
      <c r="C530" s="143" t="s">
        <v>2363</v>
      </c>
      <c r="D530" s="7" t="s">
        <v>2523</v>
      </c>
      <c r="E530" s="298" t="s">
        <v>4133</v>
      </c>
      <c r="F530" s="574">
        <v>1</v>
      </c>
      <c r="G530" s="363">
        <v>39</v>
      </c>
      <c r="H530" s="2981">
        <v>80456</v>
      </c>
      <c r="I530" s="44">
        <v>74641</v>
      </c>
      <c r="J530" s="68">
        <v>0</v>
      </c>
      <c r="K530" s="242">
        <v>44197</v>
      </c>
      <c r="L530" s="16" t="s">
        <v>7967</v>
      </c>
      <c r="M530" s="101" t="s">
        <v>7984</v>
      </c>
      <c r="N530" s="7" t="s">
        <v>4390</v>
      </c>
    </row>
    <row r="531" spans="1:14" ht="18.75" customHeight="1">
      <c r="A531" s="63">
        <v>226</v>
      </c>
      <c r="B531" s="132" t="s">
        <v>7133</v>
      </c>
      <c r="C531" s="143" t="s">
        <v>2364</v>
      </c>
      <c r="D531" s="7" t="s">
        <v>2523</v>
      </c>
      <c r="E531" s="298" t="s">
        <v>4133</v>
      </c>
      <c r="F531" s="574">
        <v>1</v>
      </c>
      <c r="G531" s="363">
        <v>39</v>
      </c>
      <c r="H531" s="2969">
        <v>80457</v>
      </c>
      <c r="I531" s="44">
        <v>74643</v>
      </c>
      <c r="J531" s="68">
        <v>0</v>
      </c>
      <c r="K531" s="242">
        <v>44197</v>
      </c>
      <c r="L531" s="16" t="s">
        <v>7967</v>
      </c>
      <c r="M531" s="101" t="s">
        <v>7984</v>
      </c>
      <c r="N531" s="7" t="s">
        <v>4391</v>
      </c>
    </row>
    <row r="532" spans="1:14" ht="18.75" customHeight="1">
      <c r="A532" s="63">
        <v>227</v>
      </c>
      <c r="B532" s="132" t="s">
        <v>7133</v>
      </c>
      <c r="C532" s="143" t="s">
        <v>2363</v>
      </c>
      <c r="D532" s="7" t="s">
        <v>2524</v>
      </c>
      <c r="E532" s="298" t="s">
        <v>4133</v>
      </c>
      <c r="F532" s="574">
        <v>1</v>
      </c>
      <c r="G532" s="363">
        <v>39.5</v>
      </c>
      <c r="H532" s="2969">
        <v>79072</v>
      </c>
      <c r="I532" s="44">
        <v>59801</v>
      </c>
      <c r="J532" s="68">
        <v>0</v>
      </c>
      <c r="K532" s="242">
        <v>44197</v>
      </c>
      <c r="L532" s="16" t="s">
        <v>7967</v>
      </c>
      <c r="M532" s="101" t="s">
        <v>7984</v>
      </c>
      <c r="N532" s="7" t="s">
        <v>4135</v>
      </c>
    </row>
    <row r="533" spans="1:14" ht="18.75" customHeight="1">
      <c r="A533" s="63">
        <v>228</v>
      </c>
      <c r="B533" s="132" t="s">
        <v>7133</v>
      </c>
      <c r="C533" s="143" t="s">
        <v>2364</v>
      </c>
      <c r="D533" s="7" t="s">
        <v>2524</v>
      </c>
      <c r="E533" s="298" t="s">
        <v>4133</v>
      </c>
      <c r="F533" s="574">
        <v>1</v>
      </c>
      <c r="G533" s="363">
        <v>39.5</v>
      </c>
      <c r="H533" s="2969">
        <v>79073</v>
      </c>
      <c r="I533" s="44">
        <v>59802</v>
      </c>
      <c r="J533" s="68">
        <v>0</v>
      </c>
      <c r="K533" s="242">
        <v>44197</v>
      </c>
      <c r="L533" s="16" t="s">
        <v>7967</v>
      </c>
      <c r="M533" s="101" t="s">
        <v>7984</v>
      </c>
      <c r="N533" s="7" t="s">
        <v>4392</v>
      </c>
    </row>
    <row r="534" spans="1:14" ht="18.75" customHeight="1">
      <c r="A534" s="2684">
        <v>229</v>
      </c>
      <c r="B534" s="2685" t="s">
        <v>7133</v>
      </c>
      <c r="C534" s="2686" t="s">
        <v>2363</v>
      </c>
      <c r="D534" s="2696" t="s">
        <v>2525</v>
      </c>
      <c r="E534" s="2687" t="s">
        <v>4133</v>
      </c>
      <c r="F534" s="2688">
        <v>1</v>
      </c>
      <c r="G534" s="2712">
        <v>38</v>
      </c>
      <c r="H534" s="2969">
        <v>191078</v>
      </c>
      <c r="I534" s="2701">
        <v>30232</v>
      </c>
      <c r="J534" s="2692">
        <v>0</v>
      </c>
      <c r="K534" s="2693">
        <v>44197</v>
      </c>
      <c r="L534" s="2694" t="s">
        <v>7967</v>
      </c>
      <c r="M534" s="2695" t="s">
        <v>7984</v>
      </c>
      <c r="N534" s="2696" t="s">
        <v>4135</v>
      </c>
    </row>
    <row r="535" spans="1:14" ht="18.75" customHeight="1">
      <c r="A535" s="2684">
        <v>230</v>
      </c>
      <c r="B535" s="2685" t="s">
        <v>7133</v>
      </c>
      <c r="C535" s="2686" t="s">
        <v>2364</v>
      </c>
      <c r="D535" s="2696" t="s">
        <v>2525</v>
      </c>
      <c r="E535" s="2687" t="s">
        <v>4133</v>
      </c>
      <c r="F535" s="2688">
        <v>1</v>
      </c>
      <c r="G535" s="2712">
        <v>38</v>
      </c>
      <c r="H535" s="2969">
        <v>191079</v>
      </c>
      <c r="I535" s="2701">
        <v>30233</v>
      </c>
      <c r="J535" s="2692">
        <v>0</v>
      </c>
      <c r="K535" s="2693">
        <v>44197</v>
      </c>
      <c r="L535" s="2694" t="s">
        <v>7967</v>
      </c>
      <c r="M535" s="2695" t="s">
        <v>7984</v>
      </c>
      <c r="N535" s="2696" t="s">
        <v>4135</v>
      </c>
    </row>
    <row r="536" spans="1:14" ht="18.75" customHeight="1">
      <c r="A536" s="63">
        <v>231</v>
      </c>
      <c r="B536" s="132" t="s">
        <v>7133</v>
      </c>
      <c r="C536" s="143" t="s">
        <v>2364</v>
      </c>
      <c r="D536" s="7" t="s">
        <v>2526</v>
      </c>
      <c r="E536" s="321" t="s">
        <v>4393</v>
      </c>
      <c r="F536" s="574">
        <v>1</v>
      </c>
      <c r="G536" s="363">
        <v>72</v>
      </c>
      <c r="H536" s="2969">
        <v>303194</v>
      </c>
      <c r="I536" s="44">
        <v>33173</v>
      </c>
      <c r="J536" s="44">
        <v>1023096.7</v>
      </c>
      <c r="K536" s="242">
        <v>44197</v>
      </c>
      <c r="L536" s="16" t="s">
        <v>7967</v>
      </c>
      <c r="M536" s="101" t="s">
        <v>7984</v>
      </c>
      <c r="N536" s="7" t="s">
        <v>4394</v>
      </c>
    </row>
    <row r="537" spans="1:14" ht="18.75" customHeight="1">
      <c r="A537" s="63">
        <v>232</v>
      </c>
      <c r="B537" s="132" t="s">
        <v>7133</v>
      </c>
      <c r="C537" s="143" t="s">
        <v>2364</v>
      </c>
      <c r="D537" s="7" t="s">
        <v>2527</v>
      </c>
      <c r="E537" s="7" t="s">
        <v>4395</v>
      </c>
      <c r="F537" s="574">
        <v>1</v>
      </c>
      <c r="G537" s="363">
        <v>70</v>
      </c>
      <c r="H537" s="2969">
        <v>65097</v>
      </c>
      <c r="I537" s="44">
        <v>18862</v>
      </c>
      <c r="J537" s="44">
        <v>842294.55</v>
      </c>
      <c r="K537" s="242">
        <v>44197</v>
      </c>
      <c r="L537" s="16" t="s">
        <v>7967</v>
      </c>
      <c r="M537" s="101" t="s">
        <v>7984</v>
      </c>
      <c r="N537" s="7" t="s">
        <v>4396</v>
      </c>
    </row>
    <row r="538" spans="1:14" ht="18.75" customHeight="1">
      <c r="A538" s="2684">
        <v>233</v>
      </c>
      <c r="B538" s="2685" t="s">
        <v>7133</v>
      </c>
      <c r="C538" s="2686" t="s">
        <v>2363</v>
      </c>
      <c r="D538" s="2696" t="s">
        <v>2528</v>
      </c>
      <c r="E538" s="2687" t="s">
        <v>4133</v>
      </c>
      <c r="F538" s="2688">
        <v>1</v>
      </c>
      <c r="G538" s="2712">
        <v>39.5</v>
      </c>
      <c r="H538" s="2969">
        <v>68765</v>
      </c>
      <c r="I538" s="2701">
        <v>59159</v>
      </c>
      <c r="J538" s="2692">
        <v>0</v>
      </c>
      <c r="K538" s="2693">
        <v>44197</v>
      </c>
      <c r="L538" s="2694" t="s">
        <v>7967</v>
      </c>
      <c r="M538" s="2695" t="s">
        <v>7984</v>
      </c>
      <c r="N538" s="2696" t="s">
        <v>4397</v>
      </c>
    </row>
    <row r="539" spans="1:14" ht="18.75" customHeight="1">
      <c r="A539" s="2684">
        <v>234</v>
      </c>
      <c r="B539" s="2685" t="s">
        <v>7133</v>
      </c>
      <c r="C539" s="2686" t="s">
        <v>2364</v>
      </c>
      <c r="D539" s="2696" t="s">
        <v>2528</v>
      </c>
      <c r="E539" s="2687" t="s">
        <v>4133</v>
      </c>
      <c r="F539" s="2688">
        <v>1</v>
      </c>
      <c r="G539" s="2712">
        <v>39.5</v>
      </c>
      <c r="H539" s="2969">
        <v>68765</v>
      </c>
      <c r="I539" s="2701">
        <v>59159</v>
      </c>
      <c r="J539" s="2692">
        <v>0</v>
      </c>
      <c r="K539" s="2693">
        <v>44197</v>
      </c>
      <c r="L539" s="2694" t="s">
        <v>7967</v>
      </c>
      <c r="M539" s="2695" t="s">
        <v>7984</v>
      </c>
      <c r="N539" s="2696" t="s">
        <v>8325</v>
      </c>
    </row>
    <row r="540" spans="1:14" ht="18.75" customHeight="1">
      <c r="A540" s="63">
        <v>235</v>
      </c>
      <c r="B540" s="132" t="s">
        <v>7133</v>
      </c>
      <c r="C540" s="143" t="s">
        <v>2363</v>
      </c>
      <c r="D540" s="7" t="s">
        <v>2529</v>
      </c>
      <c r="E540" s="298" t="s">
        <v>4133</v>
      </c>
      <c r="F540" s="574">
        <v>1</v>
      </c>
      <c r="G540" s="363">
        <v>37.799999999999997</v>
      </c>
      <c r="H540" s="2969">
        <v>21659</v>
      </c>
      <c r="I540" s="44">
        <v>17954</v>
      </c>
      <c r="J540" s="68">
        <v>0</v>
      </c>
      <c r="K540" s="242">
        <v>44197</v>
      </c>
      <c r="L540" s="16" t="s">
        <v>7967</v>
      </c>
      <c r="M540" s="101" t="s">
        <v>7984</v>
      </c>
      <c r="N540" s="7" t="s">
        <v>4398</v>
      </c>
    </row>
    <row r="541" spans="1:14" ht="18.75" customHeight="1">
      <c r="A541" s="63">
        <v>236</v>
      </c>
      <c r="B541" s="132" t="s">
        <v>7133</v>
      </c>
      <c r="C541" s="143" t="s">
        <v>2363</v>
      </c>
      <c r="D541" s="7" t="s">
        <v>2530</v>
      </c>
      <c r="E541" s="298" t="s">
        <v>4133</v>
      </c>
      <c r="F541" s="574">
        <v>1</v>
      </c>
      <c r="G541" s="363">
        <v>39</v>
      </c>
      <c r="H541" s="2969">
        <v>75661</v>
      </c>
      <c r="I541" s="44">
        <v>63763</v>
      </c>
      <c r="J541" s="68">
        <v>0</v>
      </c>
      <c r="K541" s="242">
        <v>44197</v>
      </c>
      <c r="L541" s="16" t="s">
        <v>7967</v>
      </c>
      <c r="M541" s="101" t="s">
        <v>7984</v>
      </c>
      <c r="N541" s="7" t="s">
        <v>4399</v>
      </c>
    </row>
    <row r="542" spans="1:14" ht="18.75" customHeight="1">
      <c r="A542" s="63">
        <v>237</v>
      </c>
      <c r="B542" s="132" t="s">
        <v>7133</v>
      </c>
      <c r="C542" s="143" t="s">
        <v>2364</v>
      </c>
      <c r="D542" s="7" t="s">
        <v>2530</v>
      </c>
      <c r="E542" s="298" t="s">
        <v>4133</v>
      </c>
      <c r="F542" s="574">
        <v>1</v>
      </c>
      <c r="G542" s="363">
        <v>39</v>
      </c>
      <c r="H542" s="2969">
        <v>75660</v>
      </c>
      <c r="I542" s="44">
        <v>63762</v>
      </c>
      <c r="J542" s="68">
        <v>0</v>
      </c>
      <c r="K542" s="242">
        <v>44197</v>
      </c>
      <c r="L542" s="16" t="s">
        <v>7967</v>
      </c>
      <c r="M542" s="101" t="s">
        <v>7984</v>
      </c>
      <c r="N542" s="7" t="s">
        <v>4400</v>
      </c>
    </row>
    <row r="543" spans="1:14" ht="18.75" customHeight="1">
      <c r="A543" s="63">
        <v>238</v>
      </c>
      <c r="B543" s="132" t="s">
        <v>7133</v>
      </c>
      <c r="C543" s="143" t="s">
        <v>2364</v>
      </c>
      <c r="D543" s="7" t="s">
        <v>2531</v>
      </c>
      <c r="E543" s="298" t="s">
        <v>4133</v>
      </c>
      <c r="F543" s="574">
        <v>1</v>
      </c>
      <c r="G543" s="363">
        <v>45.4</v>
      </c>
      <c r="H543" s="2969">
        <v>40640</v>
      </c>
      <c r="I543" s="44">
        <v>39769</v>
      </c>
      <c r="J543" s="68">
        <v>0</v>
      </c>
      <c r="K543" s="242">
        <v>44197</v>
      </c>
      <c r="L543" s="16" t="s">
        <v>7967</v>
      </c>
      <c r="M543" s="101" t="s">
        <v>7984</v>
      </c>
      <c r="N543" s="7" t="s">
        <v>4135</v>
      </c>
    </row>
    <row r="544" spans="1:14" ht="18.75" customHeight="1">
      <c r="A544" s="63">
        <v>239</v>
      </c>
      <c r="B544" s="132" t="s">
        <v>7133</v>
      </c>
      <c r="C544" s="143" t="s">
        <v>2363</v>
      </c>
      <c r="D544" s="7" t="s">
        <v>2532</v>
      </c>
      <c r="E544" s="7" t="s">
        <v>4401</v>
      </c>
      <c r="F544" s="574">
        <v>1</v>
      </c>
      <c r="G544" s="363">
        <v>51.7</v>
      </c>
      <c r="H544" s="2969">
        <v>67797</v>
      </c>
      <c r="I544" s="44">
        <v>21335</v>
      </c>
      <c r="J544" s="44">
        <v>553101.35</v>
      </c>
      <c r="K544" s="242">
        <v>44197</v>
      </c>
      <c r="L544" s="16" t="s">
        <v>7967</v>
      </c>
      <c r="M544" s="101" t="s">
        <v>7984</v>
      </c>
      <c r="N544" s="7" t="s">
        <v>4402</v>
      </c>
    </row>
    <row r="545" spans="1:14" ht="18.75" customHeight="1">
      <c r="A545" s="2684">
        <v>240</v>
      </c>
      <c r="B545" s="2685" t="s">
        <v>7133</v>
      </c>
      <c r="C545" s="2686" t="s">
        <v>2364</v>
      </c>
      <c r="D545" s="2696" t="s">
        <v>2532</v>
      </c>
      <c r="E545" s="2696" t="s">
        <v>4403</v>
      </c>
      <c r="F545" s="2688">
        <v>1</v>
      </c>
      <c r="G545" s="2712">
        <v>38.6</v>
      </c>
      <c r="H545" s="2969">
        <v>50880</v>
      </c>
      <c r="I545" s="2701">
        <v>16011</v>
      </c>
      <c r="J545" s="2701">
        <v>837187.56</v>
      </c>
      <c r="K545" s="2693">
        <v>44197</v>
      </c>
      <c r="L545" s="2694" t="s">
        <v>7967</v>
      </c>
      <c r="M545" s="2695" t="s">
        <v>7984</v>
      </c>
      <c r="N545" s="2696" t="s">
        <v>4135</v>
      </c>
    </row>
    <row r="546" spans="1:14" ht="18.75" customHeight="1">
      <c r="A546" s="63">
        <v>241</v>
      </c>
      <c r="B546" s="132" t="s">
        <v>7133</v>
      </c>
      <c r="C546" s="143" t="s">
        <v>2360</v>
      </c>
      <c r="D546" s="7" t="s">
        <v>2532</v>
      </c>
      <c r="E546" s="7" t="s">
        <v>4404</v>
      </c>
      <c r="F546" s="574">
        <v>1</v>
      </c>
      <c r="G546" s="363">
        <v>36.200000000000003</v>
      </c>
      <c r="H546" s="2969">
        <v>47471</v>
      </c>
      <c r="I546" s="44">
        <v>14938</v>
      </c>
      <c r="J546" s="44">
        <v>387277.92</v>
      </c>
      <c r="K546" s="242">
        <v>44197</v>
      </c>
      <c r="L546" s="16" t="s">
        <v>7967</v>
      </c>
      <c r="M546" s="101" t="s">
        <v>7984</v>
      </c>
      <c r="N546" s="7" t="s">
        <v>4135</v>
      </c>
    </row>
    <row r="547" spans="1:14" ht="18.75" customHeight="1">
      <c r="A547" s="63">
        <v>243</v>
      </c>
      <c r="B547" s="132" t="s">
        <v>7133</v>
      </c>
      <c r="C547" s="143" t="s">
        <v>2363</v>
      </c>
      <c r="D547" s="7" t="s">
        <v>2533</v>
      </c>
      <c r="E547" s="298" t="s">
        <v>4133</v>
      </c>
      <c r="F547" s="574">
        <v>1</v>
      </c>
      <c r="G547" s="363">
        <v>47.1</v>
      </c>
      <c r="H547" s="2969">
        <v>92780</v>
      </c>
      <c r="I547" s="44">
        <v>72572</v>
      </c>
      <c r="J547" s="68">
        <v>0</v>
      </c>
      <c r="K547" s="242">
        <v>44197</v>
      </c>
      <c r="L547" s="16" t="s">
        <v>7967</v>
      </c>
      <c r="M547" s="101" t="s">
        <v>7984</v>
      </c>
      <c r="N547" s="7" t="s">
        <v>4135</v>
      </c>
    </row>
    <row r="548" spans="1:14" ht="18.75" customHeight="1">
      <c r="A548" s="63">
        <v>244</v>
      </c>
      <c r="B548" s="132" t="s">
        <v>7133</v>
      </c>
      <c r="C548" s="143" t="s">
        <v>2364</v>
      </c>
      <c r="D548" s="7" t="s">
        <v>2534</v>
      </c>
      <c r="E548" s="7" t="s">
        <v>4405</v>
      </c>
      <c r="F548" s="574">
        <v>1</v>
      </c>
      <c r="G548" s="363">
        <v>48.9</v>
      </c>
      <c r="H548" s="2969">
        <v>92649</v>
      </c>
      <c r="I548" s="44">
        <v>62488</v>
      </c>
      <c r="J548" s="44">
        <v>452794.32</v>
      </c>
      <c r="K548" s="242">
        <v>44197</v>
      </c>
      <c r="L548" s="16" t="s">
        <v>7967</v>
      </c>
      <c r="M548" s="101" t="s">
        <v>7984</v>
      </c>
      <c r="N548" s="7" t="s">
        <v>4406</v>
      </c>
    </row>
    <row r="549" spans="1:14" ht="18.75" customHeight="1">
      <c r="A549" s="63">
        <v>245</v>
      </c>
      <c r="B549" s="132" t="s">
        <v>7133</v>
      </c>
      <c r="C549" s="143" t="s">
        <v>2364</v>
      </c>
      <c r="D549" s="7" t="s">
        <v>2535</v>
      </c>
      <c r="E549" s="7" t="s">
        <v>4407</v>
      </c>
      <c r="F549" s="574">
        <v>1</v>
      </c>
      <c r="G549" s="363">
        <v>46.6</v>
      </c>
      <c r="H549" s="2969">
        <v>77725</v>
      </c>
      <c r="I549" s="44">
        <v>50430</v>
      </c>
      <c r="J549" s="44">
        <v>378462.91</v>
      </c>
      <c r="K549" s="242">
        <v>44197</v>
      </c>
      <c r="L549" s="16" t="s">
        <v>7967</v>
      </c>
      <c r="M549" s="101" t="s">
        <v>7984</v>
      </c>
      <c r="N549" s="7" t="s">
        <v>4135</v>
      </c>
    </row>
    <row r="550" spans="1:14" ht="18.75" customHeight="1">
      <c r="A550" s="63">
        <v>246</v>
      </c>
      <c r="B550" s="132" t="s">
        <v>7133</v>
      </c>
      <c r="C550" s="143" t="s">
        <v>2363</v>
      </c>
      <c r="D550" s="7" t="s">
        <v>2536</v>
      </c>
      <c r="E550" s="7" t="s">
        <v>4408</v>
      </c>
      <c r="F550" s="574">
        <v>1</v>
      </c>
      <c r="G550" s="363">
        <v>47.8</v>
      </c>
      <c r="H550" s="2969">
        <v>35791</v>
      </c>
      <c r="I550" s="44">
        <v>24570</v>
      </c>
      <c r="J550" s="44">
        <v>364674.24</v>
      </c>
      <c r="K550" s="242">
        <v>44197</v>
      </c>
      <c r="L550" s="16" t="s">
        <v>7967</v>
      </c>
      <c r="M550" s="101" t="s">
        <v>7984</v>
      </c>
      <c r="N550" s="7" t="s">
        <v>4409</v>
      </c>
    </row>
    <row r="551" spans="1:14" ht="18.75" customHeight="1">
      <c r="A551" s="63">
        <v>247</v>
      </c>
      <c r="B551" s="132" t="s">
        <v>7133</v>
      </c>
      <c r="C551" s="143" t="s">
        <v>2364</v>
      </c>
      <c r="D551" s="7" t="s">
        <v>2537</v>
      </c>
      <c r="E551" s="298" t="s">
        <v>4133</v>
      </c>
      <c r="F551" s="574">
        <v>1</v>
      </c>
      <c r="G551" s="363">
        <v>46.6</v>
      </c>
      <c r="H551" s="2969">
        <v>92631</v>
      </c>
      <c r="I551" s="44">
        <v>62476</v>
      </c>
      <c r="J551" s="68">
        <v>0</v>
      </c>
      <c r="K551" s="242">
        <v>44197</v>
      </c>
      <c r="L551" s="16" t="s">
        <v>7967</v>
      </c>
      <c r="M551" s="101" t="s">
        <v>7984</v>
      </c>
      <c r="N551" s="7" t="s">
        <v>4135</v>
      </c>
    </row>
    <row r="552" spans="1:14" ht="18.75" customHeight="1">
      <c r="A552" s="63">
        <v>248</v>
      </c>
      <c r="B552" s="132" t="s">
        <v>7133</v>
      </c>
      <c r="C552" s="143" t="s">
        <v>2363</v>
      </c>
      <c r="D552" s="7" t="s">
        <v>2538</v>
      </c>
      <c r="E552" s="298" t="s">
        <v>4133</v>
      </c>
      <c r="F552" s="574">
        <v>1</v>
      </c>
      <c r="G552" s="363">
        <v>46.6</v>
      </c>
      <c r="H552" s="2969">
        <v>71580</v>
      </c>
      <c r="I552" s="44">
        <v>44777</v>
      </c>
      <c r="J552" s="68">
        <v>0</v>
      </c>
      <c r="K552" s="242">
        <v>44197</v>
      </c>
      <c r="L552" s="16" t="s">
        <v>7967</v>
      </c>
      <c r="M552" s="101" t="s">
        <v>7984</v>
      </c>
      <c r="N552" s="7" t="s">
        <v>4410</v>
      </c>
    </row>
    <row r="553" spans="1:14" ht="18.75" customHeight="1">
      <c r="A553" s="63">
        <v>249</v>
      </c>
      <c r="B553" s="132" t="s">
        <v>7133</v>
      </c>
      <c r="C553" s="143" t="s">
        <v>2364</v>
      </c>
      <c r="D553" s="7" t="s">
        <v>2538</v>
      </c>
      <c r="E553" s="298" t="s">
        <v>4133</v>
      </c>
      <c r="F553" s="574">
        <v>1</v>
      </c>
      <c r="G553" s="363">
        <v>46.6</v>
      </c>
      <c r="H553" s="2969">
        <v>71581</v>
      </c>
      <c r="I553" s="44">
        <v>44778</v>
      </c>
      <c r="J553" s="68">
        <v>0</v>
      </c>
      <c r="K553" s="242">
        <v>44197</v>
      </c>
      <c r="L553" s="16" t="s">
        <v>7967</v>
      </c>
      <c r="M553" s="101" t="s">
        <v>7984</v>
      </c>
      <c r="N553" s="7" t="s">
        <v>4135</v>
      </c>
    </row>
    <row r="554" spans="1:14" ht="18.75" customHeight="1">
      <c r="A554" s="63">
        <v>250</v>
      </c>
      <c r="B554" s="132" t="s">
        <v>7133</v>
      </c>
      <c r="C554" s="143" t="s">
        <v>2363</v>
      </c>
      <c r="D554" s="7" t="s">
        <v>2539</v>
      </c>
      <c r="E554" s="298" t="s">
        <v>4133</v>
      </c>
      <c r="F554" s="574">
        <v>1</v>
      </c>
      <c r="G554" s="363">
        <v>46.6</v>
      </c>
      <c r="H554" s="2969">
        <v>79335</v>
      </c>
      <c r="I554" s="44">
        <v>53924</v>
      </c>
      <c r="J554" s="68">
        <v>0</v>
      </c>
      <c r="K554" s="242">
        <v>44197</v>
      </c>
      <c r="L554" s="16" t="s">
        <v>7967</v>
      </c>
      <c r="M554" s="101" t="s">
        <v>7984</v>
      </c>
      <c r="N554" s="7" t="s">
        <v>4411</v>
      </c>
    </row>
    <row r="555" spans="1:14" ht="18.75" customHeight="1">
      <c r="A555" s="63">
        <v>251</v>
      </c>
      <c r="B555" s="132" t="s">
        <v>7133</v>
      </c>
      <c r="C555" s="143" t="s">
        <v>2363</v>
      </c>
      <c r="D555" s="7" t="s">
        <v>2540</v>
      </c>
      <c r="E555" s="7" t="s">
        <v>4412</v>
      </c>
      <c r="F555" s="574">
        <v>1</v>
      </c>
      <c r="G555" s="363">
        <v>35.5</v>
      </c>
      <c r="H555" s="2969">
        <v>64279</v>
      </c>
      <c r="I555" s="44">
        <v>64279</v>
      </c>
      <c r="J555" s="44">
        <v>201880.72</v>
      </c>
      <c r="K555" s="242">
        <v>44197</v>
      </c>
      <c r="L555" s="16" t="s">
        <v>7967</v>
      </c>
      <c r="M555" s="101" t="s">
        <v>7984</v>
      </c>
      <c r="N555" s="7" t="s">
        <v>4413</v>
      </c>
    </row>
    <row r="556" spans="1:14" ht="18.75" customHeight="1">
      <c r="A556" s="63">
        <v>252</v>
      </c>
      <c r="B556" s="132" t="s">
        <v>7133</v>
      </c>
      <c r="C556" s="143" t="s">
        <v>2363</v>
      </c>
      <c r="D556" s="7" t="s">
        <v>2541</v>
      </c>
      <c r="E556" s="7" t="s">
        <v>4414</v>
      </c>
      <c r="F556" s="574">
        <v>1</v>
      </c>
      <c r="G556" s="363">
        <v>53.9</v>
      </c>
      <c r="H556" s="2969">
        <v>126996</v>
      </c>
      <c r="I556" s="44">
        <v>12799</v>
      </c>
      <c r="J556" s="44">
        <v>326440.76</v>
      </c>
      <c r="K556" s="242">
        <v>44197</v>
      </c>
      <c r="L556" s="16" t="s">
        <v>7967</v>
      </c>
      <c r="M556" s="101" t="s">
        <v>7984</v>
      </c>
      <c r="N556" s="7" t="s">
        <v>4415</v>
      </c>
    </row>
    <row r="557" spans="1:14" ht="18.75" customHeight="1">
      <c r="A557" s="63">
        <v>254</v>
      </c>
      <c r="B557" s="132" t="s">
        <v>7133</v>
      </c>
      <c r="C557" s="143" t="s">
        <v>2363</v>
      </c>
      <c r="D557" s="7" t="s">
        <v>2542</v>
      </c>
      <c r="E557" s="7" t="s">
        <v>4416</v>
      </c>
      <c r="F557" s="574">
        <v>1</v>
      </c>
      <c r="G557" s="363">
        <v>37.299999999999997</v>
      </c>
      <c r="H557" s="2969">
        <v>20000</v>
      </c>
      <c r="I557" s="44">
        <v>1373</v>
      </c>
      <c r="J557" s="44">
        <v>351052.23</v>
      </c>
      <c r="K557" s="242">
        <v>44197</v>
      </c>
      <c r="L557" s="16" t="s">
        <v>7967</v>
      </c>
      <c r="M557" s="101" t="s">
        <v>7984</v>
      </c>
      <c r="N557" s="7" t="s">
        <v>4135</v>
      </c>
    </row>
    <row r="558" spans="1:14" ht="18.75" customHeight="1">
      <c r="A558" s="2684">
        <v>255</v>
      </c>
      <c r="B558" s="2685" t="s">
        <v>7133</v>
      </c>
      <c r="C558" s="2686" t="s">
        <v>2363</v>
      </c>
      <c r="D558" s="2696" t="s">
        <v>2543</v>
      </c>
      <c r="E558" s="2696" t="s">
        <v>4417</v>
      </c>
      <c r="F558" s="2688">
        <v>1</v>
      </c>
      <c r="G558" s="2712">
        <v>30.4</v>
      </c>
      <c r="H558" s="2969">
        <v>67262</v>
      </c>
      <c r="I558" s="2701">
        <v>59119</v>
      </c>
      <c r="J558" s="2701">
        <v>200846.1</v>
      </c>
      <c r="K558" s="2693">
        <v>44197</v>
      </c>
      <c r="L558" s="2694" t="s">
        <v>7967</v>
      </c>
      <c r="M558" s="2695" t="s">
        <v>7984</v>
      </c>
      <c r="N558" s="2696" t="s">
        <v>4135</v>
      </c>
    </row>
    <row r="559" spans="1:14" ht="18.75" customHeight="1">
      <c r="A559" s="63">
        <v>256</v>
      </c>
      <c r="B559" s="132" t="s">
        <v>7133</v>
      </c>
      <c r="C559" s="143" t="s">
        <v>2364</v>
      </c>
      <c r="D559" s="7" t="s">
        <v>2544</v>
      </c>
      <c r="E559" s="298" t="s">
        <v>4133</v>
      </c>
      <c r="F559" s="574">
        <v>1</v>
      </c>
      <c r="G559" s="363">
        <v>38</v>
      </c>
      <c r="H559" s="2969">
        <v>81733</v>
      </c>
      <c r="I559" s="44">
        <v>80652</v>
      </c>
      <c r="J559" s="68">
        <v>0</v>
      </c>
      <c r="K559" s="242">
        <v>44197</v>
      </c>
      <c r="L559" s="16" t="s">
        <v>7967</v>
      </c>
      <c r="M559" s="101" t="s">
        <v>7984</v>
      </c>
      <c r="N559" s="7" t="s">
        <v>8755</v>
      </c>
    </row>
    <row r="560" spans="1:14" ht="18.75" customHeight="1">
      <c r="A560" s="63">
        <v>257</v>
      </c>
      <c r="B560" s="132" t="s">
        <v>7133</v>
      </c>
      <c r="C560" s="143" t="s">
        <v>2359</v>
      </c>
      <c r="D560" s="7" t="s">
        <v>2545</v>
      </c>
      <c r="E560" s="7" t="s">
        <v>4418</v>
      </c>
      <c r="F560" s="574">
        <v>1</v>
      </c>
      <c r="G560" s="363">
        <v>40.5</v>
      </c>
      <c r="H560" s="2969">
        <v>12500</v>
      </c>
      <c r="I560" s="44">
        <v>11900</v>
      </c>
      <c r="J560" s="44">
        <v>361546.68</v>
      </c>
      <c r="K560" s="242">
        <v>44197</v>
      </c>
      <c r="L560" s="17" t="s">
        <v>7967</v>
      </c>
      <c r="M560" s="101" t="s">
        <v>7984</v>
      </c>
      <c r="N560" s="7" t="s">
        <v>4419</v>
      </c>
    </row>
    <row r="561" spans="1:14" ht="18.75" customHeight="1">
      <c r="A561" s="63">
        <v>258</v>
      </c>
      <c r="B561" s="132" t="s">
        <v>7133</v>
      </c>
      <c r="C561" s="143" t="s">
        <v>2363</v>
      </c>
      <c r="D561" s="7" t="s">
        <v>3177</v>
      </c>
      <c r="E561" s="7" t="s">
        <v>4420</v>
      </c>
      <c r="F561" s="574">
        <v>1</v>
      </c>
      <c r="G561" s="363">
        <v>33</v>
      </c>
      <c r="H561" s="2969">
        <v>80755</v>
      </c>
      <c r="I561" s="44">
        <v>70949</v>
      </c>
      <c r="J561" s="44">
        <v>276889.43</v>
      </c>
      <c r="K561" s="242">
        <v>44197</v>
      </c>
      <c r="L561" s="17" t="s">
        <v>7967</v>
      </c>
      <c r="M561" s="101" t="s">
        <v>7984</v>
      </c>
      <c r="N561" s="7" t="s">
        <v>4421</v>
      </c>
    </row>
    <row r="562" spans="1:14" ht="18.75" customHeight="1">
      <c r="A562" s="63">
        <v>259</v>
      </c>
      <c r="B562" s="132" t="s">
        <v>7133</v>
      </c>
      <c r="C562" s="143" t="s">
        <v>2364</v>
      </c>
      <c r="D562" s="7" t="s">
        <v>3178</v>
      </c>
      <c r="E562" s="7" t="s">
        <v>4422</v>
      </c>
      <c r="F562" s="574">
        <v>1</v>
      </c>
      <c r="G562" s="363">
        <v>47.1</v>
      </c>
      <c r="H562" s="2969">
        <v>73823</v>
      </c>
      <c r="I562" s="44">
        <v>63812</v>
      </c>
      <c r="J562" s="44">
        <v>270963.92</v>
      </c>
      <c r="K562" s="242">
        <v>44197</v>
      </c>
      <c r="L562" s="17" t="s">
        <v>7967</v>
      </c>
      <c r="M562" s="101" t="s">
        <v>7984</v>
      </c>
      <c r="N562" s="7" t="s">
        <v>4423</v>
      </c>
    </row>
    <row r="563" spans="1:14" ht="18.75" customHeight="1">
      <c r="A563" s="63">
        <v>260</v>
      </c>
      <c r="B563" s="132" t="s">
        <v>7133</v>
      </c>
      <c r="C563" s="143" t="s">
        <v>2363</v>
      </c>
      <c r="D563" s="7" t="s">
        <v>3179</v>
      </c>
      <c r="E563" s="298" t="s">
        <v>4133</v>
      </c>
      <c r="F563" s="574">
        <v>1</v>
      </c>
      <c r="G563" s="363">
        <v>46.6</v>
      </c>
      <c r="H563" s="2969">
        <v>92631</v>
      </c>
      <c r="I563" s="44">
        <v>62476</v>
      </c>
      <c r="J563" s="68">
        <v>0</v>
      </c>
      <c r="K563" s="242">
        <v>44197</v>
      </c>
      <c r="L563" s="17" t="s">
        <v>7967</v>
      </c>
      <c r="M563" s="101" t="s">
        <v>7984</v>
      </c>
      <c r="N563" s="7" t="s">
        <v>4135</v>
      </c>
    </row>
    <row r="564" spans="1:14" ht="18.75" customHeight="1">
      <c r="A564" s="63">
        <v>261</v>
      </c>
      <c r="B564" s="132" t="s">
        <v>7133</v>
      </c>
      <c r="C564" s="143" t="s">
        <v>2364</v>
      </c>
      <c r="D564" s="7" t="s">
        <v>3180</v>
      </c>
      <c r="E564" s="298" t="s">
        <v>4133</v>
      </c>
      <c r="F564" s="574">
        <v>1</v>
      </c>
      <c r="G564" s="363">
        <v>60.2</v>
      </c>
      <c r="H564" s="2969">
        <v>77594</v>
      </c>
      <c r="I564" s="44">
        <v>60193</v>
      </c>
      <c r="J564" s="68">
        <v>0</v>
      </c>
      <c r="K564" s="242">
        <v>44197</v>
      </c>
      <c r="L564" s="17" t="s">
        <v>7967</v>
      </c>
      <c r="M564" s="101" t="s">
        <v>7984</v>
      </c>
      <c r="N564" s="7" t="s">
        <v>4135</v>
      </c>
    </row>
    <row r="565" spans="1:14" ht="18.75" customHeight="1">
      <c r="A565" s="63">
        <v>262</v>
      </c>
      <c r="B565" s="132" t="s">
        <v>7133</v>
      </c>
      <c r="C565" s="143" t="s">
        <v>2364</v>
      </c>
      <c r="D565" s="7" t="s">
        <v>3181</v>
      </c>
      <c r="E565" s="298" t="s">
        <v>4133</v>
      </c>
      <c r="F565" s="574">
        <v>1</v>
      </c>
      <c r="G565" s="363">
        <v>105.5</v>
      </c>
      <c r="H565" s="2969">
        <v>50205</v>
      </c>
      <c r="I565" s="44">
        <v>37954</v>
      </c>
      <c r="J565" s="68">
        <v>0</v>
      </c>
      <c r="K565" s="242">
        <v>44197</v>
      </c>
      <c r="L565" s="17" t="s">
        <v>7967</v>
      </c>
      <c r="M565" s="101" t="s">
        <v>7984</v>
      </c>
      <c r="N565" s="7" t="s">
        <v>4135</v>
      </c>
    </row>
    <row r="566" spans="1:14" ht="18.75" customHeight="1">
      <c r="A566" s="63">
        <v>263</v>
      </c>
      <c r="B566" s="132" t="s">
        <v>7133</v>
      </c>
      <c r="C566" s="143" t="s">
        <v>2363</v>
      </c>
      <c r="D566" s="7" t="s">
        <v>3182</v>
      </c>
      <c r="E566" s="298" t="s">
        <v>4133</v>
      </c>
      <c r="F566" s="574">
        <v>1</v>
      </c>
      <c r="G566" s="363">
        <v>82</v>
      </c>
      <c r="H566" s="2969">
        <v>395825</v>
      </c>
      <c r="I566" s="44">
        <v>40055</v>
      </c>
      <c r="J566" s="68">
        <v>0</v>
      </c>
      <c r="K566" s="242">
        <v>44197</v>
      </c>
      <c r="L566" s="17" t="s">
        <v>7967</v>
      </c>
      <c r="M566" s="101" t="s">
        <v>7984</v>
      </c>
      <c r="N566" s="7" t="s">
        <v>4135</v>
      </c>
    </row>
    <row r="567" spans="1:14" ht="18.75" customHeight="1">
      <c r="A567" s="63">
        <v>264</v>
      </c>
      <c r="B567" s="132" t="s">
        <v>7133</v>
      </c>
      <c r="C567" s="93" t="s">
        <v>2363</v>
      </c>
      <c r="D567" s="7" t="s">
        <v>3183</v>
      </c>
      <c r="E567" s="298" t="s">
        <v>4133</v>
      </c>
      <c r="F567" s="574">
        <v>1</v>
      </c>
      <c r="G567" s="363">
        <v>58</v>
      </c>
      <c r="H567" s="2969">
        <v>38796</v>
      </c>
      <c r="I567" s="44">
        <v>27044</v>
      </c>
      <c r="J567" s="68">
        <v>0</v>
      </c>
      <c r="K567" s="242">
        <v>44197</v>
      </c>
      <c r="L567" s="17" t="s">
        <v>7967</v>
      </c>
      <c r="M567" s="101" t="s">
        <v>7984</v>
      </c>
      <c r="N567" s="7" t="s">
        <v>4135</v>
      </c>
    </row>
    <row r="568" spans="1:14" ht="18.75" customHeight="1">
      <c r="A568" s="63">
        <v>265</v>
      </c>
      <c r="B568" s="132" t="s">
        <v>7133</v>
      </c>
      <c r="C568" s="143" t="s">
        <v>2705</v>
      </c>
      <c r="D568" s="7" t="s">
        <v>3185</v>
      </c>
      <c r="E568" s="298" t="s">
        <v>4133</v>
      </c>
      <c r="F568" s="574">
        <v>1</v>
      </c>
      <c r="G568" s="363">
        <v>63.4</v>
      </c>
      <c r="H568" s="2969">
        <v>78593</v>
      </c>
      <c r="I568" s="44">
        <v>59750</v>
      </c>
      <c r="J568" s="68">
        <v>0</v>
      </c>
      <c r="K568" s="242">
        <v>44197</v>
      </c>
      <c r="L568" s="17" t="s">
        <v>7967</v>
      </c>
      <c r="M568" s="101" t="s">
        <v>7984</v>
      </c>
      <c r="N568" s="7" t="s">
        <v>4135</v>
      </c>
    </row>
    <row r="569" spans="1:14" ht="18.75" customHeight="1">
      <c r="A569" s="63">
        <v>266</v>
      </c>
      <c r="B569" s="132" t="s">
        <v>7133</v>
      </c>
      <c r="C569" s="143" t="s">
        <v>2363</v>
      </c>
      <c r="D569" s="7" t="s">
        <v>3184</v>
      </c>
      <c r="E569" s="298" t="s">
        <v>4133</v>
      </c>
      <c r="F569" s="574">
        <v>1</v>
      </c>
      <c r="G569" s="363">
        <v>58</v>
      </c>
      <c r="H569" s="2969">
        <v>75594</v>
      </c>
      <c r="I569" s="44">
        <v>53504</v>
      </c>
      <c r="J569" s="68">
        <v>0</v>
      </c>
      <c r="K569" s="242">
        <v>44197</v>
      </c>
      <c r="L569" s="17" t="s">
        <v>7967</v>
      </c>
      <c r="M569" s="101" t="s">
        <v>7984</v>
      </c>
      <c r="N569" s="7" t="s">
        <v>4135</v>
      </c>
    </row>
    <row r="570" spans="1:14" ht="18.75" customHeight="1">
      <c r="A570" s="63">
        <v>267</v>
      </c>
      <c r="B570" s="132" t="s">
        <v>7133</v>
      </c>
      <c r="C570" s="93" t="s">
        <v>2364</v>
      </c>
      <c r="D570" s="7" t="s">
        <v>3184</v>
      </c>
      <c r="E570" s="298" t="s">
        <v>4133</v>
      </c>
      <c r="F570" s="574">
        <v>1</v>
      </c>
      <c r="G570" s="363">
        <v>58</v>
      </c>
      <c r="H570" s="2969">
        <v>75593</v>
      </c>
      <c r="I570" s="44">
        <v>53503</v>
      </c>
      <c r="J570" s="68">
        <v>0</v>
      </c>
      <c r="K570" s="242">
        <v>44197</v>
      </c>
      <c r="L570" s="17" t="s">
        <v>7967</v>
      </c>
      <c r="M570" s="101" t="s">
        <v>7984</v>
      </c>
      <c r="N570" s="7" t="s">
        <v>4135</v>
      </c>
    </row>
    <row r="571" spans="1:14" ht="18.75" customHeight="1">
      <c r="A571" s="63">
        <v>268</v>
      </c>
      <c r="B571" s="132" t="s">
        <v>7133</v>
      </c>
      <c r="C571" s="143" t="s">
        <v>2705</v>
      </c>
      <c r="D571" s="7" t="s">
        <v>3186</v>
      </c>
      <c r="E571" s="298" t="s">
        <v>4133</v>
      </c>
      <c r="F571" s="574">
        <v>1</v>
      </c>
      <c r="G571" s="363">
        <v>58</v>
      </c>
      <c r="H571" s="2969">
        <v>155187</v>
      </c>
      <c r="I571" s="44">
        <v>111007</v>
      </c>
      <c r="J571" s="68">
        <v>0</v>
      </c>
      <c r="K571" s="242">
        <v>44197</v>
      </c>
      <c r="L571" s="17" t="s">
        <v>7967</v>
      </c>
      <c r="M571" s="101" t="s">
        <v>7984</v>
      </c>
      <c r="N571" s="7" t="s">
        <v>4424</v>
      </c>
    </row>
    <row r="572" spans="1:14" ht="18.75" customHeight="1">
      <c r="A572" s="63">
        <v>269</v>
      </c>
      <c r="B572" s="132" t="s">
        <v>7133</v>
      </c>
      <c r="C572" s="143" t="s">
        <v>2363</v>
      </c>
      <c r="D572" s="7" t="s">
        <v>3187</v>
      </c>
      <c r="E572" s="298" t="s">
        <v>4133</v>
      </c>
      <c r="F572" s="574">
        <v>1</v>
      </c>
      <c r="G572" s="363">
        <v>58</v>
      </c>
      <c r="H572" s="2969">
        <v>77594</v>
      </c>
      <c r="I572" s="44">
        <v>55452</v>
      </c>
      <c r="J572" s="68">
        <v>0</v>
      </c>
      <c r="K572" s="242">
        <v>44197</v>
      </c>
      <c r="L572" s="17" t="s">
        <v>7967</v>
      </c>
      <c r="M572" s="101" t="s">
        <v>7984</v>
      </c>
      <c r="N572" s="7" t="s">
        <v>4425</v>
      </c>
    </row>
    <row r="573" spans="1:14" ht="18.75" customHeight="1">
      <c r="A573" s="63">
        <v>270</v>
      </c>
      <c r="B573" s="132" t="s">
        <v>7133</v>
      </c>
      <c r="C573" s="143" t="s">
        <v>2364</v>
      </c>
      <c r="D573" s="7" t="s">
        <v>3187</v>
      </c>
      <c r="E573" s="298" t="s">
        <v>4133</v>
      </c>
      <c r="F573" s="574">
        <v>1</v>
      </c>
      <c r="G573" s="363">
        <v>58</v>
      </c>
      <c r="H573" s="2969">
        <v>77593</v>
      </c>
      <c r="I573" s="44">
        <v>55452</v>
      </c>
      <c r="J573" s="68">
        <v>0</v>
      </c>
      <c r="K573" s="242">
        <v>44197</v>
      </c>
      <c r="L573" s="17" t="s">
        <v>7967</v>
      </c>
      <c r="M573" s="101" t="s">
        <v>7984</v>
      </c>
      <c r="N573" s="7" t="s">
        <v>4135</v>
      </c>
    </row>
    <row r="574" spans="1:14" ht="18.75" customHeight="1">
      <c r="A574" s="63">
        <v>271</v>
      </c>
      <c r="B574" s="132" t="s">
        <v>7133</v>
      </c>
      <c r="C574" s="143" t="s">
        <v>2363</v>
      </c>
      <c r="D574" s="7" t="s">
        <v>3188</v>
      </c>
      <c r="E574" s="298" t="s">
        <v>4133</v>
      </c>
      <c r="F574" s="574">
        <v>1</v>
      </c>
      <c r="G574" s="363">
        <v>36.9</v>
      </c>
      <c r="H574" s="2969">
        <v>77594</v>
      </c>
      <c r="I574" s="44">
        <v>55505</v>
      </c>
      <c r="J574" s="68">
        <v>0</v>
      </c>
      <c r="K574" s="242">
        <v>44197</v>
      </c>
      <c r="L574" s="17" t="s">
        <v>7967</v>
      </c>
      <c r="M574" s="101" t="s">
        <v>7984</v>
      </c>
      <c r="N574" s="7" t="s">
        <v>4135</v>
      </c>
    </row>
    <row r="575" spans="1:14" ht="18.75" customHeight="1">
      <c r="A575" s="63">
        <v>272</v>
      </c>
      <c r="B575" s="132" t="s">
        <v>7133</v>
      </c>
      <c r="C575" s="143" t="s">
        <v>2366</v>
      </c>
      <c r="D575" s="7" t="s">
        <v>2546</v>
      </c>
      <c r="E575" s="298" t="s">
        <v>4133</v>
      </c>
      <c r="F575" s="574">
        <v>1</v>
      </c>
      <c r="G575" s="363">
        <v>53.2</v>
      </c>
      <c r="H575" s="2969">
        <v>25602</v>
      </c>
      <c r="I575" s="44">
        <v>21937</v>
      </c>
      <c r="J575" s="68">
        <v>0</v>
      </c>
      <c r="K575" s="242">
        <v>44197</v>
      </c>
      <c r="L575" s="17" t="s">
        <v>7967</v>
      </c>
      <c r="M575" s="101" t="s">
        <v>7984</v>
      </c>
      <c r="N575" s="7" t="s">
        <v>4135</v>
      </c>
    </row>
    <row r="576" spans="1:14" ht="18.75" customHeight="1">
      <c r="A576" s="63">
        <v>273</v>
      </c>
      <c r="B576" s="132" t="s">
        <v>7133</v>
      </c>
      <c r="C576" s="143" t="s">
        <v>2363</v>
      </c>
      <c r="D576" s="7" t="s">
        <v>2547</v>
      </c>
      <c r="E576" s="298" t="s">
        <v>4133</v>
      </c>
      <c r="F576" s="574">
        <v>1</v>
      </c>
      <c r="G576" s="363">
        <v>38</v>
      </c>
      <c r="H576" s="2969">
        <v>78670</v>
      </c>
      <c r="I576" s="44">
        <v>27223</v>
      </c>
      <c r="J576" s="68">
        <v>0</v>
      </c>
      <c r="K576" s="242">
        <v>44197</v>
      </c>
      <c r="L576" s="17" t="s">
        <v>7967</v>
      </c>
      <c r="M576" s="101" t="s">
        <v>7984</v>
      </c>
      <c r="N576" s="7" t="s">
        <v>4426</v>
      </c>
    </row>
    <row r="577" spans="1:14" ht="18.75" customHeight="1">
      <c r="A577" s="63">
        <v>274</v>
      </c>
      <c r="B577" s="132" t="s">
        <v>7133</v>
      </c>
      <c r="C577" s="143" t="s">
        <v>2364</v>
      </c>
      <c r="D577" s="7" t="s">
        <v>2548</v>
      </c>
      <c r="E577" s="7" t="s">
        <v>4427</v>
      </c>
      <c r="F577" s="574">
        <v>1</v>
      </c>
      <c r="G577" s="363">
        <v>60.2</v>
      </c>
      <c r="H577" s="2969">
        <v>77594</v>
      </c>
      <c r="I577" s="44">
        <v>54781</v>
      </c>
      <c r="J577" s="44">
        <v>660518.69999999995</v>
      </c>
      <c r="K577" s="242">
        <v>44197</v>
      </c>
      <c r="L577" s="17" t="s">
        <v>7967</v>
      </c>
      <c r="M577" s="101" t="s">
        <v>7984</v>
      </c>
      <c r="N577" s="7" t="s">
        <v>4428</v>
      </c>
    </row>
    <row r="578" spans="1:14" ht="18.75" customHeight="1">
      <c r="A578" s="63">
        <v>275</v>
      </c>
      <c r="B578" s="132" t="s">
        <v>7133</v>
      </c>
      <c r="C578" s="143" t="s">
        <v>2364</v>
      </c>
      <c r="D578" s="7" t="s">
        <v>2549</v>
      </c>
      <c r="E578" s="7" t="s">
        <v>4429</v>
      </c>
      <c r="F578" s="574">
        <v>1</v>
      </c>
      <c r="G578" s="363">
        <v>60.2</v>
      </c>
      <c r="H578" s="2969">
        <v>77594</v>
      </c>
      <c r="I578" s="44">
        <v>54781</v>
      </c>
      <c r="J578" s="44">
        <v>652622.81999999995</v>
      </c>
      <c r="K578" s="242">
        <v>44197</v>
      </c>
      <c r="L578" s="17" t="s">
        <v>7967</v>
      </c>
      <c r="M578" s="101" t="s">
        <v>7984</v>
      </c>
      <c r="N578" s="7" t="s">
        <v>4135</v>
      </c>
    </row>
    <row r="579" spans="1:14" ht="18.75" customHeight="1">
      <c r="A579" s="63">
        <v>276</v>
      </c>
      <c r="B579" s="132" t="s">
        <v>7133</v>
      </c>
      <c r="C579" s="143" t="s">
        <v>2363</v>
      </c>
      <c r="D579" s="7" t="s">
        <v>2550</v>
      </c>
      <c r="E579" s="298" t="s">
        <v>4133</v>
      </c>
      <c r="F579" s="574">
        <v>1</v>
      </c>
      <c r="G579" s="363">
        <v>58.8</v>
      </c>
      <c r="H579" s="2969">
        <v>157340</v>
      </c>
      <c r="I579" s="44">
        <v>54454</v>
      </c>
      <c r="J579" s="68">
        <v>0</v>
      </c>
      <c r="K579" s="242">
        <v>44197</v>
      </c>
      <c r="L579" s="17" t="s">
        <v>7967</v>
      </c>
      <c r="M579" s="101" t="s">
        <v>7984</v>
      </c>
      <c r="N579" s="7" t="s">
        <v>4430</v>
      </c>
    </row>
    <row r="580" spans="1:14" ht="18.75" customHeight="1">
      <c r="A580" s="63">
        <v>277</v>
      </c>
      <c r="B580" s="132" t="s">
        <v>7133</v>
      </c>
      <c r="C580" s="143" t="s">
        <v>2364</v>
      </c>
      <c r="D580" s="7" t="s">
        <v>2550</v>
      </c>
      <c r="E580" s="298" t="s">
        <v>4133</v>
      </c>
      <c r="F580" s="574">
        <v>1</v>
      </c>
      <c r="G580" s="363">
        <v>58.8</v>
      </c>
      <c r="H580" s="2969">
        <v>157340</v>
      </c>
      <c r="I580" s="44">
        <v>54454</v>
      </c>
      <c r="J580" s="68">
        <v>0</v>
      </c>
      <c r="K580" s="242">
        <v>44197</v>
      </c>
      <c r="L580" s="17" t="s">
        <v>7967</v>
      </c>
      <c r="M580" s="101" t="s">
        <v>7984</v>
      </c>
      <c r="N580" s="7" t="s">
        <v>4135</v>
      </c>
    </row>
    <row r="581" spans="1:14" ht="18.75" customHeight="1">
      <c r="A581" s="63">
        <v>278</v>
      </c>
      <c r="B581" s="132" t="s">
        <v>7133</v>
      </c>
      <c r="C581" s="143" t="s">
        <v>2364</v>
      </c>
      <c r="D581" s="7" t="s">
        <v>2551</v>
      </c>
      <c r="E581" s="7" t="s">
        <v>4431</v>
      </c>
      <c r="F581" s="574">
        <v>1</v>
      </c>
      <c r="G581" s="363">
        <v>68.900000000000006</v>
      </c>
      <c r="H581" s="2969">
        <v>157112</v>
      </c>
      <c r="I581" s="44">
        <v>54377</v>
      </c>
      <c r="J581" s="145">
        <v>599219.37</v>
      </c>
      <c r="K581" s="242">
        <v>44197</v>
      </c>
      <c r="L581" s="17" t="s">
        <v>7967</v>
      </c>
      <c r="M581" s="101" t="s">
        <v>7984</v>
      </c>
      <c r="N581" s="7" t="s">
        <v>4432</v>
      </c>
    </row>
    <row r="582" spans="1:14" ht="18.75" customHeight="1">
      <c r="A582" s="63">
        <v>279</v>
      </c>
      <c r="B582" s="132" t="s">
        <v>7133</v>
      </c>
      <c r="C582" s="143" t="s">
        <v>2363</v>
      </c>
      <c r="D582" s="7" t="s">
        <v>2552</v>
      </c>
      <c r="E582" s="298" t="s">
        <v>4133</v>
      </c>
      <c r="F582" s="574">
        <v>1</v>
      </c>
      <c r="G582" s="363">
        <v>51.5</v>
      </c>
      <c r="H582" s="2969">
        <v>77594</v>
      </c>
      <c r="I582" s="44">
        <v>53797</v>
      </c>
      <c r="J582" s="68">
        <v>0</v>
      </c>
      <c r="K582" s="242">
        <v>44197</v>
      </c>
      <c r="L582" s="17" t="s">
        <v>7967</v>
      </c>
      <c r="M582" s="101" t="s">
        <v>7984</v>
      </c>
      <c r="N582" s="7" t="s">
        <v>4433</v>
      </c>
    </row>
    <row r="583" spans="1:14" ht="18.75" customHeight="1">
      <c r="A583" s="63">
        <v>280</v>
      </c>
      <c r="B583" s="132" t="s">
        <v>7133</v>
      </c>
      <c r="C583" s="143" t="s">
        <v>2364</v>
      </c>
      <c r="D583" s="7" t="s">
        <v>2552</v>
      </c>
      <c r="E583" s="298" t="s">
        <v>4133</v>
      </c>
      <c r="F583" s="574">
        <v>1</v>
      </c>
      <c r="G583" s="363">
        <v>51.5</v>
      </c>
      <c r="H583" s="2969">
        <v>77593</v>
      </c>
      <c r="I583" s="44">
        <v>53796</v>
      </c>
      <c r="J583" s="68">
        <v>0</v>
      </c>
      <c r="K583" s="242">
        <v>44197</v>
      </c>
      <c r="L583" s="17" t="s">
        <v>7967</v>
      </c>
      <c r="M583" s="101" t="s">
        <v>7984</v>
      </c>
      <c r="N583" s="7" t="s">
        <v>4434</v>
      </c>
    </row>
    <row r="584" spans="1:14" ht="18.75" customHeight="1">
      <c r="A584" s="63">
        <v>281</v>
      </c>
      <c r="B584" s="132" t="s">
        <v>7133</v>
      </c>
      <c r="C584" s="143" t="s">
        <v>2363</v>
      </c>
      <c r="D584" s="7" t="s">
        <v>2553</v>
      </c>
      <c r="E584" s="298" t="s">
        <v>4133</v>
      </c>
      <c r="F584" s="574">
        <v>1</v>
      </c>
      <c r="G584" s="363">
        <v>52.1</v>
      </c>
      <c r="H584" s="2969">
        <v>77594</v>
      </c>
      <c r="I584" s="44">
        <v>59385</v>
      </c>
      <c r="J584" s="68">
        <v>0</v>
      </c>
      <c r="K584" s="242">
        <v>44197</v>
      </c>
      <c r="L584" s="17" t="s">
        <v>7967</v>
      </c>
      <c r="M584" s="101" t="s">
        <v>7984</v>
      </c>
      <c r="N584" s="7" t="s">
        <v>4435</v>
      </c>
    </row>
    <row r="585" spans="1:14" ht="18.75" customHeight="1">
      <c r="A585" s="63">
        <v>282</v>
      </c>
      <c r="B585" s="132" t="s">
        <v>7133</v>
      </c>
      <c r="C585" s="143" t="s">
        <v>2364</v>
      </c>
      <c r="D585" s="7" t="s">
        <v>2554</v>
      </c>
      <c r="E585" s="298" t="s">
        <v>4133</v>
      </c>
      <c r="F585" s="574">
        <v>1</v>
      </c>
      <c r="G585" s="363">
        <v>52.1</v>
      </c>
      <c r="H585" s="2969">
        <v>77599</v>
      </c>
      <c r="I585" s="44">
        <v>74410</v>
      </c>
      <c r="J585" s="68">
        <v>0</v>
      </c>
      <c r="K585" s="242">
        <v>44197</v>
      </c>
      <c r="L585" s="17" t="s">
        <v>7967</v>
      </c>
      <c r="M585" s="101" t="s">
        <v>7984</v>
      </c>
      <c r="N585" s="7" t="s">
        <v>4436</v>
      </c>
    </row>
    <row r="586" spans="1:14" ht="18.75" customHeight="1">
      <c r="A586" s="63">
        <v>283</v>
      </c>
      <c r="B586" s="132" t="s">
        <v>7133</v>
      </c>
      <c r="C586" s="143" t="s">
        <v>2363</v>
      </c>
      <c r="D586" s="7" t="s">
        <v>2555</v>
      </c>
      <c r="E586" s="298" t="s">
        <v>4133</v>
      </c>
      <c r="F586" s="574">
        <v>1</v>
      </c>
      <c r="G586" s="363">
        <v>52.1</v>
      </c>
      <c r="H586" s="2969">
        <v>38796</v>
      </c>
      <c r="I586" s="44">
        <v>27416</v>
      </c>
      <c r="J586" s="68">
        <v>0</v>
      </c>
      <c r="K586" s="242">
        <v>44197</v>
      </c>
      <c r="L586" s="17" t="s">
        <v>7967</v>
      </c>
      <c r="M586" s="101" t="s">
        <v>7984</v>
      </c>
      <c r="N586" s="7" t="s">
        <v>4135</v>
      </c>
    </row>
    <row r="587" spans="1:14" ht="18.75" customHeight="1">
      <c r="A587" s="63">
        <v>284</v>
      </c>
      <c r="B587" s="132" t="s">
        <v>7133</v>
      </c>
      <c r="C587" s="143" t="s">
        <v>2364</v>
      </c>
      <c r="D587" s="7" t="s">
        <v>2555</v>
      </c>
      <c r="E587" s="298" t="s">
        <v>4133</v>
      </c>
      <c r="F587" s="574">
        <v>1</v>
      </c>
      <c r="G587" s="363">
        <v>52.1</v>
      </c>
      <c r="H587" s="2969">
        <v>38796</v>
      </c>
      <c r="I587" s="44">
        <v>27416</v>
      </c>
      <c r="J587" s="68">
        <v>0</v>
      </c>
      <c r="K587" s="242">
        <v>44197</v>
      </c>
      <c r="L587" s="17" t="s">
        <v>7967</v>
      </c>
      <c r="M587" s="101" t="s">
        <v>7984</v>
      </c>
      <c r="N587" s="7" t="s">
        <v>6501</v>
      </c>
    </row>
    <row r="588" spans="1:14" ht="18.75" customHeight="1">
      <c r="A588" s="63">
        <v>285</v>
      </c>
      <c r="B588" s="132" t="s">
        <v>7133</v>
      </c>
      <c r="C588" s="143" t="s">
        <v>2366</v>
      </c>
      <c r="D588" s="7" t="s">
        <v>2556</v>
      </c>
      <c r="E588" s="298" t="s">
        <v>4133</v>
      </c>
      <c r="F588" s="574">
        <v>1</v>
      </c>
      <c r="G588" s="363">
        <v>52.1</v>
      </c>
      <c r="H588" s="2969">
        <v>77593</v>
      </c>
      <c r="I588" s="44">
        <v>77593</v>
      </c>
      <c r="J588" s="68">
        <v>0</v>
      </c>
      <c r="K588" s="242">
        <v>44197</v>
      </c>
      <c r="L588" s="17" t="s">
        <v>7967</v>
      </c>
      <c r="M588" s="101" t="s">
        <v>7984</v>
      </c>
      <c r="N588" s="7" t="s">
        <v>4437</v>
      </c>
    </row>
    <row r="589" spans="1:14" ht="18.75" customHeight="1">
      <c r="A589" s="2684">
        <v>286</v>
      </c>
      <c r="B589" s="2685" t="s">
        <v>7133</v>
      </c>
      <c r="C589" s="2686" t="s">
        <v>2364</v>
      </c>
      <c r="D589" s="2696" t="s">
        <v>2557</v>
      </c>
      <c r="E589" s="2687" t="s">
        <v>4133</v>
      </c>
      <c r="F589" s="2688">
        <v>1</v>
      </c>
      <c r="G589" s="2712">
        <v>52.1</v>
      </c>
      <c r="H589" s="2969">
        <v>77593</v>
      </c>
      <c r="I589" s="2701">
        <v>59437</v>
      </c>
      <c r="J589" s="2692">
        <v>0</v>
      </c>
      <c r="K589" s="2693">
        <v>44197</v>
      </c>
      <c r="L589" s="2713" t="s">
        <v>7967</v>
      </c>
      <c r="M589" s="2695" t="s">
        <v>7984</v>
      </c>
      <c r="N589" s="2696" t="s">
        <v>4438</v>
      </c>
    </row>
    <row r="590" spans="1:14" ht="18.75" customHeight="1">
      <c r="A590" s="63">
        <v>287</v>
      </c>
      <c r="B590" s="132" t="s">
        <v>7133</v>
      </c>
      <c r="C590" s="143" t="s">
        <v>2363</v>
      </c>
      <c r="D590" s="7" t="s">
        <v>2558</v>
      </c>
      <c r="E590" s="298" t="s">
        <v>4133</v>
      </c>
      <c r="F590" s="574">
        <v>1</v>
      </c>
      <c r="G590" s="363">
        <v>52.1</v>
      </c>
      <c r="H590" s="2969">
        <v>77593</v>
      </c>
      <c r="I590" s="44">
        <v>59383</v>
      </c>
      <c r="J590" s="68">
        <v>0</v>
      </c>
      <c r="K590" s="242">
        <v>44197</v>
      </c>
      <c r="L590" s="17" t="s">
        <v>7967</v>
      </c>
      <c r="M590" s="101" t="s">
        <v>7984</v>
      </c>
      <c r="N590" s="7" t="s">
        <v>4135</v>
      </c>
    </row>
    <row r="591" spans="1:14" ht="18.75" customHeight="1">
      <c r="A591" s="63">
        <v>288</v>
      </c>
      <c r="B591" s="132" t="s">
        <v>7133</v>
      </c>
      <c r="C591" s="143" t="s">
        <v>2364</v>
      </c>
      <c r="D591" s="7" t="s">
        <v>2558</v>
      </c>
      <c r="E591" s="298" t="s">
        <v>4133</v>
      </c>
      <c r="F591" s="574">
        <v>1</v>
      </c>
      <c r="G591" s="363">
        <v>52.1</v>
      </c>
      <c r="H591" s="2969">
        <v>77593</v>
      </c>
      <c r="I591" s="44">
        <v>59383</v>
      </c>
      <c r="J591" s="68">
        <v>0</v>
      </c>
      <c r="K591" s="242">
        <v>44197</v>
      </c>
      <c r="L591" s="17" t="s">
        <v>7967</v>
      </c>
      <c r="M591" s="101" t="s">
        <v>7984</v>
      </c>
      <c r="N591" s="7" t="s">
        <v>4135</v>
      </c>
    </row>
    <row r="592" spans="1:14" ht="18.75" customHeight="1">
      <c r="A592" s="63">
        <v>289</v>
      </c>
      <c r="B592" s="132" t="s">
        <v>7133</v>
      </c>
      <c r="C592" s="143" t="s">
        <v>2363</v>
      </c>
      <c r="D592" s="7" t="s">
        <v>2559</v>
      </c>
      <c r="E592" s="298" t="s">
        <v>4133</v>
      </c>
      <c r="F592" s="574">
        <v>1</v>
      </c>
      <c r="G592" s="363">
        <v>52.1</v>
      </c>
      <c r="H592" s="2969">
        <v>77594</v>
      </c>
      <c r="I592" s="44">
        <v>59384</v>
      </c>
      <c r="J592" s="68">
        <v>0</v>
      </c>
      <c r="K592" s="242">
        <v>44197</v>
      </c>
      <c r="L592" s="17" t="s">
        <v>7967</v>
      </c>
      <c r="M592" s="101" t="s">
        <v>7984</v>
      </c>
      <c r="N592" s="7" t="s">
        <v>4439</v>
      </c>
    </row>
    <row r="593" spans="1:14" ht="18.75" customHeight="1">
      <c r="A593" s="63">
        <v>290</v>
      </c>
      <c r="B593" s="132" t="s">
        <v>7133</v>
      </c>
      <c r="C593" s="143" t="s">
        <v>2364</v>
      </c>
      <c r="D593" s="7" t="s">
        <v>2559</v>
      </c>
      <c r="E593" s="298" t="s">
        <v>4133</v>
      </c>
      <c r="F593" s="574">
        <v>1</v>
      </c>
      <c r="G593" s="363">
        <v>52.1</v>
      </c>
      <c r="H593" s="2969">
        <v>77593</v>
      </c>
      <c r="I593" s="44">
        <v>59383</v>
      </c>
      <c r="J593" s="68">
        <v>0</v>
      </c>
      <c r="K593" s="242">
        <v>44197</v>
      </c>
      <c r="L593" s="17" t="s">
        <v>7967</v>
      </c>
      <c r="M593" s="101" t="s">
        <v>7984</v>
      </c>
      <c r="N593" s="7" t="s">
        <v>4440</v>
      </c>
    </row>
    <row r="594" spans="1:14" ht="18.75" customHeight="1">
      <c r="A594" s="63">
        <v>291</v>
      </c>
      <c r="B594" s="132" t="s">
        <v>7133</v>
      </c>
      <c r="C594" s="143" t="s">
        <v>2363</v>
      </c>
      <c r="D594" s="7" t="s">
        <v>2560</v>
      </c>
      <c r="E594" s="298" t="s">
        <v>4133</v>
      </c>
      <c r="F594" s="574">
        <v>1</v>
      </c>
      <c r="G594" s="363">
        <v>52.1</v>
      </c>
      <c r="H594" s="2969">
        <v>77594</v>
      </c>
      <c r="I594" s="44">
        <v>59385</v>
      </c>
      <c r="J594" s="68">
        <v>0</v>
      </c>
      <c r="K594" s="242">
        <v>44197</v>
      </c>
      <c r="L594" s="17" t="s">
        <v>7967</v>
      </c>
      <c r="M594" s="101" t="s">
        <v>7984</v>
      </c>
      <c r="N594" s="7" t="s">
        <v>4441</v>
      </c>
    </row>
    <row r="595" spans="1:14" ht="18.75" customHeight="1">
      <c r="A595" s="63">
        <v>292</v>
      </c>
      <c r="B595" s="132" t="s">
        <v>7133</v>
      </c>
      <c r="C595" s="143" t="s">
        <v>2364</v>
      </c>
      <c r="D595" s="7" t="s">
        <v>2560</v>
      </c>
      <c r="E595" s="298" t="s">
        <v>4133</v>
      </c>
      <c r="F595" s="574">
        <v>1</v>
      </c>
      <c r="G595" s="363">
        <v>52.1</v>
      </c>
      <c r="H595" s="2969">
        <v>77593</v>
      </c>
      <c r="I595" s="44">
        <v>59383</v>
      </c>
      <c r="J595" s="68">
        <v>0</v>
      </c>
      <c r="K595" s="242">
        <v>44197</v>
      </c>
      <c r="L595" s="17" t="s">
        <v>7967</v>
      </c>
      <c r="M595" s="101" t="s">
        <v>7984</v>
      </c>
      <c r="N595" s="7" t="s">
        <v>4442</v>
      </c>
    </row>
    <row r="596" spans="1:14" ht="18.75" customHeight="1">
      <c r="A596" s="63">
        <v>293</v>
      </c>
      <c r="B596" s="132" t="s">
        <v>7133</v>
      </c>
      <c r="C596" s="143" t="s">
        <v>2363</v>
      </c>
      <c r="D596" s="7" t="s">
        <v>2561</v>
      </c>
      <c r="E596" s="298" t="s">
        <v>4133</v>
      </c>
      <c r="F596" s="574">
        <v>1</v>
      </c>
      <c r="G596" s="363">
        <v>52.1</v>
      </c>
      <c r="H596" s="2969">
        <v>77594</v>
      </c>
      <c r="I596" s="44">
        <v>59384</v>
      </c>
      <c r="J596" s="68">
        <v>0</v>
      </c>
      <c r="K596" s="242">
        <v>44197</v>
      </c>
      <c r="L596" s="17" t="s">
        <v>7967</v>
      </c>
      <c r="M596" s="101" t="s">
        <v>7984</v>
      </c>
      <c r="N596" s="7" t="s">
        <v>4443</v>
      </c>
    </row>
    <row r="597" spans="1:14" ht="18.75" customHeight="1">
      <c r="A597" s="63">
        <v>294</v>
      </c>
      <c r="B597" s="132" t="s">
        <v>7133</v>
      </c>
      <c r="C597" s="143" t="s">
        <v>2364</v>
      </c>
      <c r="D597" s="7" t="s">
        <v>2561</v>
      </c>
      <c r="E597" s="298" t="s">
        <v>4133</v>
      </c>
      <c r="F597" s="574">
        <v>1</v>
      </c>
      <c r="G597" s="363">
        <v>52.1</v>
      </c>
      <c r="H597" s="2969">
        <v>77593</v>
      </c>
      <c r="I597" s="44">
        <v>59383</v>
      </c>
      <c r="J597" s="68">
        <v>0</v>
      </c>
      <c r="K597" s="242">
        <v>44197</v>
      </c>
      <c r="L597" s="17" t="s">
        <v>7967</v>
      </c>
      <c r="M597" s="101" t="s">
        <v>7984</v>
      </c>
      <c r="N597" s="7" t="s">
        <v>4135</v>
      </c>
    </row>
    <row r="598" spans="1:14" ht="18.75" customHeight="1">
      <c r="A598" s="63">
        <v>295</v>
      </c>
      <c r="B598" s="132" t="s">
        <v>7133</v>
      </c>
      <c r="C598" s="143" t="s">
        <v>2363</v>
      </c>
      <c r="D598" s="7" t="s">
        <v>2562</v>
      </c>
      <c r="E598" s="298" t="s">
        <v>4133</v>
      </c>
      <c r="F598" s="574">
        <v>1</v>
      </c>
      <c r="G598" s="363">
        <v>52.1</v>
      </c>
      <c r="H598" s="2969">
        <v>77594</v>
      </c>
      <c r="I598" s="44">
        <v>52867</v>
      </c>
      <c r="J598" s="68">
        <v>0</v>
      </c>
      <c r="K598" s="242">
        <v>44197</v>
      </c>
      <c r="L598" s="17" t="s">
        <v>7967</v>
      </c>
      <c r="M598" s="101" t="s">
        <v>7984</v>
      </c>
      <c r="N598" s="7" t="s">
        <v>4135</v>
      </c>
    </row>
    <row r="599" spans="1:14" ht="18.75" customHeight="1">
      <c r="A599" s="63">
        <v>296</v>
      </c>
      <c r="B599" s="132" t="s">
        <v>7133</v>
      </c>
      <c r="C599" s="143" t="s">
        <v>2364</v>
      </c>
      <c r="D599" s="7" t="s">
        <v>2562</v>
      </c>
      <c r="E599" s="298" t="s">
        <v>4133</v>
      </c>
      <c r="F599" s="574">
        <v>1</v>
      </c>
      <c r="G599" s="363">
        <v>52.1</v>
      </c>
      <c r="H599" s="2969">
        <v>77593</v>
      </c>
      <c r="I599" s="44">
        <v>52866</v>
      </c>
      <c r="J599" s="68">
        <v>0</v>
      </c>
      <c r="K599" s="242">
        <v>44197</v>
      </c>
      <c r="L599" s="17" t="s">
        <v>7967</v>
      </c>
      <c r="M599" s="101" t="s">
        <v>7984</v>
      </c>
      <c r="N599" s="7" t="s">
        <v>4135</v>
      </c>
    </row>
    <row r="600" spans="1:14" ht="18.75" customHeight="1">
      <c r="A600" s="63">
        <v>297</v>
      </c>
      <c r="B600" s="132" t="s">
        <v>7133</v>
      </c>
      <c r="C600" s="143" t="s">
        <v>2363</v>
      </c>
      <c r="D600" s="7" t="s">
        <v>2563</v>
      </c>
      <c r="E600" s="298" t="s">
        <v>4133</v>
      </c>
      <c r="F600" s="574">
        <v>1</v>
      </c>
      <c r="G600" s="363">
        <v>105.5</v>
      </c>
      <c r="H600" s="2969">
        <v>50205</v>
      </c>
      <c r="I600" s="44">
        <v>37954</v>
      </c>
      <c r="J600" s="68">
        <v>0</v>
      </c>
      <c r="K600" s="242">
        <v>44197</v>
      </c>
      <c r="L600" s="17" t="s">
        <v>7967</v>
      </c>
      <c r="M600" s="101" t="s">
        <v>7984</v>
      </c>
      <c r="N600" s="7" t="s">
        <v>4444</v>
      </c>
    </row>
    <row r="601" spans="1:14" ht="18.75" customHeight="1">
      <c r="A601" s="63">
        <v>298</v>
      </c>
      <c r="B601" s="132" t="s">
        <v>7133</v>
      </c>
      <c r="C601" s="143" t="s">
        <v>2363</v>
      </c>
      <c r="D601" s="7" t="s">
        <v>2564</v>
      </c>
      <c r="E601" s="298" t="s">
        <v>4133</v>
      </c>
      <c r="F601" s="574">
        <v>1</v>
      </c>
      <c r="G601" s="363">
        <v>52.1</v>
      </c>
      <c r="H601" s="2969">
        <v>77594</v>
      </c>
      <c r="I601" s="44">
        <v>58281</v>
      </c>
      <c r="J601" s="68">
        <v>0</v>
      </c>
      <c r="K601" s="242">
        <v>44197</v>
      </c>
      <c r="L601" s="17" t="s">
        <v>7967</v>
      </c>
      <c r="M601" s="101" t="s">
        <v>7984</v>
      </c>
      <c r="N601" s="7" t="s">
        <v>4135</v>
      </c>
    </row>
    <row r="602" spans="1:14" ht="18.75" customHeight="1">
      <c r="A602" s="63">
        <v>299</v>
      </c>
      <c r="B602" s="132" t="s">
        <v>7133</v>
      </c>
      <c r="C602" s="143" t="s">
        <v>2364</v>
      </c>
      <c r="D602" s="7" t="s">
        <v>2564</v>
      </c>
      <c r="E602" s="298" t="s">
        <v>4133</v>
      </c>
      <c r="F602" s="574">
        <v>1</v>
      </c>
      <c r="G602" s="363">
        <v>52.1</v>
      </c>
      <c r="H602" s="2969">
        <v>77593</v>
      </c>
      <c r="I602" s="44">
        <v>58279</v>
      </c>
      <c r="J602" s="68">
        <v>0</v>
      </c>
      <c r="K602" s="242">
        <v>44197</v>
      </c>
      <c r="L602" s="17" t="s">
        <v>7967</v>
      </c>
      <c r="M602" s="101" t="s">
        <v>7984</v>
      </c>
      <c r="N602" s="7" t="s">
        <v>4445</v>
      </c>
    </row>
    <row r="603" spans="1:14" ht="18.75" customHeight="1">
      <c r="A603" s="63">
        <v>300</v>
      </c>
      <c r="B603" s="132" t="s">
        <v>7133</v>
      </c>
      <c r="C603" s="143" t="s">
        <v>2364</v>
      </c>
      <c r="D603" s="7" t="s">
        <v>2565</v>
      </c>
      <c r="E603" s="298" t="s">
        <v>4133</v>
      </c>
      <c r="F603" s="574">
        <v>1</v>
      </c>
      <c r="G603" s="363">
        <v>63.4</v>
      </c>
      <c r="H603" s="2969">
        <v>157340</v>
      </c>
      <c r="I603" s="44">
        <v>56329</v>
      </c>
      <c r="J603" s="68">
        <v>0</v>
      </c>
      <c r="K603" s="242">
        <v>44197</v>
      </c>
      <c r="L603" s="17" t="s">
        <v>7967</v>
      </c>
      <c r="M603" s="101" t="s">
        <v>7984</v>
      </c>
      <c r="N603" s="7" t="s">
        <v>4446</v>
      </c>
    </row>
    <row r="604" spans="1:14" ht="18.75" customHeight="1">
      <c r="A604" s="63">
        <v>301</v>
      </c>
      <c r="B604" s="132" t="s">
        <v>7133</v>
      </c>
      <c r="C604" s="143" t="s">
        <v>2363</v>
      </c>
      <c r="D604" s="7" t="s">
        <v>2566</v>
      </c>
      <c r="E604" s="298" t="s">
        <v>4133</v>
      </c>
      <c r="F604" s="574">
        <v>1</v>
      </c>
      <c r="G604" s="363">
        <v>51.3</v>
      </c>
      <c r="H604" s="2969">
        <v>157340</v>
      </c>
      <c r="I604" s="44">
        <v>56329</v>
      </c>
      <c r="J604" s="68">
        <v>0</v>
      </c>
      <c r="K604" s="242">
        <v>44197</v>
      </c>
      <c r="L604" s="17" t="s">
        <v>7967</v>
      </c>
      <c r="M604" s="101" t="s">
        <v>7984</v>
      </c>
      <c r="N604" s="7" t="s">
        <v>4447</v>
      </c>
    </row>
    <row r="605" spans="1:14" ht="18.75" customHeight="1">
      <c r="A605" s="63">
        <v>302</v>
      </c>
      <c r="B605" s="132" t="s">
        <v>7133</v>
      </c>
      <c r="C605" s="143" t="s">
        <v>2363</v>
      </c>
      <c r="D605" s="7" t="s">
        <v>2567</v>
      </c>
      <c r="E605" s="298" t="s">
        <v>4133</v>
      </c>
      <c r="F605" s="574">
        <v>1</v>
      </c>
      <c r="G605" s="363">
        <v>50</v>
      </c>
      <c r="H605" s="2969">
        <v>157340</v>
      </c>
      <c r="I605" s="44">
        <v>56329</v>
      </c>
      <c r="J605" s="68">
        <v>0</v>
      </c>
      <c r="K605" s="242">
        <v>44197</v>
      </c>
      <c r="L605" s="17" t="s">
        <v>7967</v>
      </c>
      <c r="M605" s="101" t="s">
        <v>7984</v>
      </c>
      <c r="N605" s="7" t="s">
        <v>4135</v>
      </c>
    </row>
    <row r="606" spans="1:14" ht="18.75" customHeight="1">
      <c r="A606" s="63">
        <v>303</v>
      </c>
      <c r="B606" s="132" t="s">
        <v>7133</v>
      </c>
      <c r="C606" s="143" t="s">
        <v>2364</v>
      </c>
      <c r="D606" s="7" t="s">
        <v>2568</v>
      </c>
      <c r="E606" s="298" t="s">
        <v>4133</v>
      </c>
      <c r="F606" s="574">
        <v>1</v>
      </c>
      <c r="G606" s="363">
        <v>58</v>
      </c>
      <c r="H606" s="2969">
        <v>38796</v>
      </c>
      <c r="I606" s="44">
        <v>27044</v>
      </c>
      <c r="J606" s="68">
        <v>0</v>
      </c>
      <c r="K606" s="242">
        <v>44197</v>
      </c>
      <c r="L606" s="17" t="s">
        <v>7967</v>
      </c>
      <c r="M606" s="101" t="s">
        <v>7984</v>
      </c>
      <c r="N606" s="7" t="s">
        <v>4135</v>
      </c>
    </row>
    <row r="607" spans="1:14" ht="18.75" customHeight="1">
      <c r="A607" s="63">
        <v>304</v>
      </c>
      <c r="B607" s="132" t="s">
        <v>7133</v>
      </c>
      <c r="C607" s="143" t="s">
        <v>2363</v>
      </c>
      <c r="D607" s="7" t="s">
        <v>2569</v>
      </c>
      <c r="E607" s="298" t="s">
        <v>4133</v>
      </c>
      <c r="F607" s="574">
        <v>1</v>
      </c>
      <c r="G607" s="363">
        <v>39</v>
      </c>
      <c r="H607" s="2969">
        <v>77594</v>
      </c>
      <c r="I607" s="44">
        <v>55556</v>
      </c>
      <c r="J607" s="68">
        <v>0</v>
      </c>
      <c r="K607" s="242">
        <v>44197</v>
      </c>
      <c r="L607" s="17" t="s">
        <v>7967</v>
      </c>
      <c r="M607" s="101" t="s">
        <v>7984</v>
      </c>
      <c r="N607" s="7" t="s">
        <v>4135</v>
      </c>
    </row>
    <row r="608" spans="1:14" ht="18.75" customHeight="1">
      <c r="A608" s="63">
        <v>305</v>
      </c>
      <c r="B608" s="132" t="s">
        <v>7133</v>
      </c>
      <c r="C608" s="143" t="s">
        <v>2363</v>
      </c>
      <c r="D608" s="7" t="s">
        <v>2570</v>
      </c>
      <c r="E608" s="298" t="s">
        <v>4133</v>
      </c>
      <c r="F608" s="574">
        <v>1</v>
      </c>
      <c r="G608" s="363">
        <v>37.4</v>
      </c>
      <c r="H608" s="2969">
        <v>77594</v>
      </c>
      <c r="I608" s="44">
        <v>55556</v>
      </c>
      <c r="J608" s="68">
        <v>0</v>
      </c>
      <c r="K608" s="242">
        <v>44197</v>
      </c>
      <c r="L608" s="17" t="s">
        <v>7967</v>
      </c>
      <c r="M608" s="101" t="s">
        <v>7984</v>
      </c>
      <c r="N608" s="7" t="s">
        <v>4135</v>
      </c>
    </row>
    <row r="609" spans="1:14" ht="18.75" customHeight="1">
      <c r="A609" s="63">
        <v>306</v>
      </c>
      <c r="B609" s="132" t="s">
        <v>7133</v>
      </c>
      <c r="C609" s="143" t="s">
        <v>2364</v>
      </c>
      <c r="D609" s="7" t="s">
        <v>2571</v>
      </c>
      <c r="E609" s="298" t="s">
        <v>4133</v>
      </c>
      <c r="F609" s="574">
        <v>1</v>
      </c>
      <c r="G609" s="363">
        <v>58</v>
      </c>
      <c r="H609" s="2969">
        <v>38797</v>
      </c>
      <c r="I609" s="44">
        <v>29803</v>
      </c>
      <c r="J609" s="68">
        <v>0</v>
      </c>
      <c r="K609" s="242">
        <v>44197</v>
      </c>
      <c r="L609" s="17" t="s">
        <v>7967</v>
      </c>
      <c r="M609" s="101" t="s">
        <v>7984</v>
      </c>
      <c r="N609" s="7" t="s">
        <v>4448</v>
      </c>
    </row>
    <row r="610" spans="1:14" ht="18.75" customHeight="1">
      <c r="A610" s="63">
        <v>307</v>
      </c>
      <c r="B610" s="132" t="s">
        <v>7133</v>
      </c>
      <c r="C610" s="143" t="s">
        <v>2363</v>
      </c>
      <c r="D610" s="7" t="s">
        <v>2572</v>
      </c>
      <c r="E610" s="298" t="s">
        <v>4133</v>
      </c>
      <c r="F610" s="574">
        <v>1</v>
      </c>
      <c r="G610" s="363">
        <v>58</v>
      </c>
      <c r="H610" s="2969">
        <v>77594</v>
      </c>
      <c r="I610" s="44">
        <v>55504</v>
      </c>
      <c r="J610" s="68">
        <v>0</v>
      </c>
      <c r="K610" s="242">
        <v>44197</v>
      </c>
      <c r="L610" s="17" t="s">
        <v>7967</v>
      </c>
      <c r="M610" s="101" t="s">
        <v>7984</v>
      </c>
      <c r="N610" s="7" t="s">
        <v>4135</v>
      </c>
    </row>
    <row r="611" spans="1:14" ht="18.75" customHeight="1">
      <c r="A611" s="63">
        <v>308</v>
      </c>
      <c r="B611" s="132" t="s">
        <v>7133</v>
      </c>
      <c r="C611" s="143" t="s">
        <v>2364</v>
      </c>
      <c r="D611" s="7" t="s">
        <v>2572</v>
      </c>
      <c r="E611" s="298" t="s">
        <v>4133</v>
      </c>
      <c r="F611" s="574">
        <v>1</v>
      </c>
      <c r="G611" s="363">
        <v>58</v>
      </c>
      <c r="H611" s="2969">
        <v>77593</v>
      </c>
      <c r="I611" s="44">
        <v>55503</v>
      </c>
      <c r="J611" s="68">
        <v>0</v>
      </c>
      <c r="K611" s="242">
        <v>44197</v>
      </c>
      <c r="L611" s="17" t="s">
        <v>7967</v>
      </c>
      <c r="M611" s="101" t="s">
        <v>7984</v>
      </c>
      <c r="N611" s="7" t="s">
        <v>4449</v>
      </c>
    </row>
    <row r="612" spans="1:14" ht="18.75" customHeight="1">
      <c r="A612" s="63">
        <v>309</v>
      </c>
      <c r="B612" s="132" t="s">
        <v>7133</v>
      </c>
      <c r="C612" s="93" t="s">
        <v>2363</v>
      </c>
      <c r="D612" s="7" t="s">
        <v>2573</v>
      </c>
      <c r="E612" s="298" t="s">
        <v>4133</v>
      </c>
      <c r="F612" s="574">
        <v>1</v>
      </c>
      <c r="G612" s="363">
        <v>38.9</v>
      </c>
      <c r="H612" s="2969">
        <v>77594</v>
      </c>
      <c r="I612" s="44">
        <v>60108</v>
      </c>
      <c r="J612" s="68">
        <v>0</v>
      </c>
      <c r="K612" s="242">
        <v>44197</v>
      </c>
      <c r="L612" s="17" t="s">
        <v>7967</v>
      </c>
      <c r="M612" s="101" t="s">
        <v>7984</v>
      </c>
      <c r="N612" s="7" t="s">
        <v>14526</v>
      </c>
    </row>
    <row r="613" spans="1:14" ht="18.75" customHeight="1">
      <c r="A613" s="63">
        <v>310</v>
      </c>
      <c r="B613" s="132" t="s">
        <v>7133</v>
      </c>
      <c r="C613" s="93" t="s">
        <v>2363</v>
      </c>
      <c r="D613" s="7" t="s">
        <v>2574</v>
      </c>
      <c r="E613" s="298" t="s">
        <v>4133</v>
      </c>
      <c r="F613" s="574">
        <v>1</v>
      </c>
      <c r="G613" s="363">
        <v>29</v>
      </c>
      <c r="H613" s="2969">
        <v>38796</v>
      </c>
      <c r="I613" s="44">
        <v>27104</v>
      </c>
      <c r="J613" s="68">
        <v>0</v>
      </c>
      <c r="K613" s="242">
        <v>44197</v>
      </c>
      <c r="L613" s="17" t="s">
        <v>7967</v>
      </c>
      <c r="M613" s="101" t="s">
        <v>7984</v>
      </c>
      <c r="N613" s="7" t="s">
        <v>4450</v>
      </c>
    </row>
    <row r="614" spans="1:14" ht="18.75" customHeight="1">
      <c r="A614" s="63">
        <v>311</v>
      </c>
      <c r="B614" s="132" t="s">
        <v>7133</v>
      </c>
      <c r="C614" s="143" t="s">
        <v>2364</v>
      </c>
      <c r="D614" s="7" t="s">
        <v>2574</v>
      </c>
      <c r="E614" s="298" t="s">
        <v>4133</v>
      </c>
      <c r="F614" s="574">
        <v>1</v>
      </c>
      <c r="G614" s="363">
        <v>29</v>
      </c>
      <c r="H614" s="2969">
        <v>38796</v>
      </c>
      <c r="I614" s="44">
        <v>27104</v>
      </c>
      <c r="J614" s="68">
        <v>0</v>
      </c>
      <c r="K614" s="242">
        <v>44197</v>
      </c>
      <c r="L614" s="17" t="s">
        <v>7967</v>
      </c>
      <c r="M614" s="101" t="s">
        <v>7984</v>
      </c>
      <c r="N614" s="7" t="s">
        <v>4451</v>
      </c>
    </row>
    <row r="615" spans="1:14" ht="18.75" customHeight="1">
      <c r="A615" s="63">
        <v>312</v>
      </c>
      <c r="B615" s="132" t="s">
        <v>7133</v>
      </c>
      <c r="C615" s="143" t="s">
        <v>2366</v>
      </c>
      <c r="D615" s="7" t="s">
        <v>2575</v>
      </c>
      <c r="E615" s="298" t="s">
        <v>4133</v>
      </c>
      <c r="F615" s="574">
        <v>1</v>
      </c>
      <c r="G615" s="363">
        <v>58</v>
      </c>
      <c r="H615" s="2969">
        <v>77593</v>
      </c>
      <c r="I615" s="44">
        <v>54210</v>
      </c>
      <c r="J615" s="68">
        <v>0</v>
      </c>
      <c r="K615" s="242">
        <v>44197</v>
      </c>
      <c r="L615" s="17" t="s">
        <v>7967</v>
      </c>
      <c r="M615" s="101" t="s">
        <v>7984</v>
      </c>
      <c r="N615" s="7" t="s">
        <v>4452</v>
      </c>
    </row>
    <row r="616" spans="1:14" ht="18.75" customHeight="1">
      <c r="A616" s="63">
        <v>313</v>
      </c>
      <c r="B616" s="132" t="s">
        <v>7133</v>
      </c>
      <c r="C616" s="93" t="s">
        <v>2366</v>
      </c>
      <c r="D616" s="7" t="s">
        <v>2576</v>
      </c>
      <c r="E616" s="7" t="s">
        <v>4453</v>
      </c>
      <c r="F616" s="574">
        <v>1</v>
      </c>
      <c r="G616" s="363">
        <v>58</v>
      </c>
      <c r="H616" s="2969">
        <v>77593</v>
      </c>
      <c r="I616" s="44">
        <v>60504</v>
      </c>
      <c r="J616" s="44">
        <v>363720.31</v>
      </c>
      <c r="K616" s="242">
        <v>44197</v>
      </c>
      <c r="L616" s="17" t="s">
        <v>7967</v>
      </c>
      <c r="M616" s="101" t="s">
        <v>7984</v>
      </c>
      <c r="N616" s="7" t="s">
        <v>4454</v>
      </c>
    </row>
    <row r="617" spans="1:14" ht="18.75" customHeight="1">
      <c r="A617" s="63">
        <v>314</v>
      </c>
      <c r="B617" s="132" t="s">
        <v>7133</v>
      </c>
      <c r="C617" s="143" t="s">
        <v>2363</v>
      </c>
      <c r="D617" s="7" t="s">
        <v>2577</v>
      </c>
      <c r="E617" s="298" t="s">
        <v>4133</v>
      </c>
      <c r="F617" s="574">
        <v>1</v>
      </c>
      <c r="G617" s="363">
        <v>52.8</v>
      </c>
      <c r="H617" s="2969">
        <v>77594</v>
      </c>
      <c r="I617" s="44">
        <v>55504</v>
      </c>
      <c r="J617" s="68">
        <v>0</v>
      </c>
      <c r="K617" s="242">
        <v>44197</v>
      </c>
      <c r="L617" s="17" t="s">
        <v>7967</v>
      </c>
      <c r="M617" s="101" t="s">
        <v>7984</v>
      </c>
      <c r="N617" s="7" t="s">
        <v>4135</v>
      </c>
    </row>
    <row r="618" spans="1:14" ht="18.75" customHeight="1">
      <c r="A618" s="63">
        <v>315</v>
      </c>
      <c r="B618" s="132" t="s">
        <v>7133</v>
      </c>
      <c r="C618" s="143" t="s">
        <v>2363</v>
      </c>
      <c r="D618" s="7" t="s">
        <v>2578</v>
      </c>
      <c r="E618" s="298" t="s">
        <v>4133</v>
      </c>
      <c r="F618" s="574">
        <v>1</v>
      </c>
      <c r="G618" s="363">
        <v>52.3</v>
      </c>
      <c r="H618" s="2969">
        <v>76859</v>
      </c>
      <c r="I618" s="44">
        <v>54987</v>
      </c>
      <c r="J618" s="68">
        <v>0</v>
      </c>
      <c r="K618" s="242">
        <v>44197</v>
      </c>
      <c r="L618" s="17" t="s">
        <v>7967</v>
      </c>
      <c r="M618" s="101" t="s">
        <v>7984</v>
      </c>
      <c r="N618" s="7" t="s">
        <v>4135</v>
      </c>
    </row>
    <row r="619" spans="1:14" ht="18.75" customHeight="1">
      <c r="A619" s="63">
        <v>316</v>
      </c>
      <c r="B619" s="132" t="s">
        <v>7133</v>
      </c>
      <c r="C619" s="143" t="s">
        <v>2359</v>
      </c>
      <c r="D619" s="7" t="s">
        <v>2579</v>
      </c>
      <c r="E619" s="7" t="s">
        <v>4455</v>
      </c>
      <c r="F619" s="574">
        <v>1</v>
      </c>
      <c r="G619" s="363">
        <v>59.7</v>
      </c>
      <c r="H619" s="2969">
        <v>365685</v>
      </c>
      <c r="I619" s="44">
        <v>68474</v>
      </c>
      <c r="J619" s="44">
        <v>476980.84</v>
      </c>
      <c r="K619" s="242">
        <v>44197</v>
      </c>
      <c r="L619" s="17" t="s">
        <v>7967</v>
      </c>
      <c r="M619" s="101" t="s">
        <v>7984</v>
      </c>
      <c r="N619" s="7" t="s">
        <v>4456</v>
      </c>
    </row>
    <row r="620" spans="1:14" ht="18.75" customHeight="1">
      <c r="A620" s="63">
        <v>317</v>
      </c>
      <c r="B620" s="132" t="s">
        <v>7133</v>
      </c>
      <c r="C620" s="143" t="s">
        <v>2363</v>
      </c>
      <c r="D620" s="7" t="s">
        <v>3173</v>
      </c>
      <c r="E620" s="7" t="s">
        <v>4457</v>
      </c>
      <c r="F620" s="574">
        <v>1</v>
      </c>
      <c r="G620" s="363">
        <v>62.2</v>
      </c>
      <c r="H620" s="2969">
        <v>233263</v>
      </c>
      <c r="I620" s="44">
        <v>83799</v>
      </c>
      <c r="J620" s="44">
        <v>607937.04</v>
      </c>
      <c r="K620" s="242">
        <v>44197</v>
      </c>
      <c r="L620" s="17" t="s">
        <v>7967</v>
      </c>
      <c r="M620" s="101" t="s">
        <v>7984</v>
      </c>
      <c r="N620" s="7" t="s">
        <v>4458</v>
      </c>
    </row>
    <row r="621" spans="1:14" ht="18.75" customHeight="1">
      <c r="A621" s="63">
        <v>318</v>
      </c>
      <c r="B621" s="132" t="s">
        <v>7133</v>
      </c>
      <c r="C621" s="85" t="s">
        <v>2362</v>
      </c>
      <c r="D621" s="265" t="s">
        <v>2580</v>
      </c>
      <c r="E621" s="7" t="s">
        <v>4459</v>
      </c>
      <c r="F621" s="574">
        <v>1</v>
      </c>
      <c r="G621" s="363">
        <v>62.1</v>
      </c>
      <c r="H621" s="2969">
        <v>125741</v>
      </c>
      <c r="I621" s="44">
        <v>23746</v>
      </c>
      <c r="J621" s="44">
        <v>524323.94999999995</v>
      </c>
      <c r="K621" s="242">
        <v>44197</v>
      </c>
      <c r="L621" s="17" t="s">
        <v>7967</v>
      </c>
      <c r="M621" s="101" t="s">
        <v>7984</v>
      </c>
      <c r="N621" s="7" t="s">
        <v>4135</v>
      </c>
    </row>
    <row r="622" spans="1:14" ht="18.75" customHeight="1">
      <c r="A622" s="63">
        <v>320</v>
      </c>
      <c r="B622" s="132" t="s">
        <v>7133</v>
      </c>
      <c r="C622" s="85" t="s">
        <v>2368</v>
      </c>
      <c r="D622" s="265" t="s">
        <v>2580</v>
      </c>
      <c r="E622" s="7" t="s">
        <v>4460</v>
      </c>
      <c r="F622" s="574">
        <v>1</v>
      </c>
      <c r="G622" s="363">
        <v>32.1</v>
      </c>
      <c r="H622" s="2969">
        <v>66616</v>
      </c>
      <c r="I622" s="44">
        <v>12580</v>
      </c>
      <c r="J622" s="44">
        <v>304148.15999999997</v>
      </c>
      <c r="K622" s="242">
        <v>44197</v>
      </c>
      <c r="L622" s="17" t="s">
        <v>7967</v>
      </c>
      <c r="M622" s="7" t="s">
        <v>14177</v>
      </c>
      <c r="N622" s="57" t="s">
        <v>13284</v>
      </c>
    </row>
    <row r="623" spans="1:14" ht="18.75" customHeight="1">
      <c r="A623" s="63">
        <v>322</v>
      </c>
      <c r="B623" s="132" t="s">
        <v>7133</v>
      </c>
      <c r="C623" s="143" t="s">
        <v>2363</v>
      </c>
      <c r="D623" s="7" t="s">
        <v>2581</v>
      </c>
      <c r="E623" s="7" t="s">
        <v>4461</v>
      </c>
      <c r="F623" s="574">
        <v>1</v>
      </c>
      <c r="G623" s="363">
        <v>42</v>
      </c>
      <c r="H623" s="2969">
        <v>70359</v>
      </c>
      <c r="I623" s="44">
        <v>13287</v>
      </c>
      <c r="J623" s="44">
        <v>475094.33</v>
      </c>
      <c r="K623" s="242">
        <v>44197</v>
      </c>
      <c r="L623" s="311" t="s">
        <v>7967</v>
      </c>
      <c r="M623" s="101" t="s">
        <v>7984</v>
      </c>
      <c r="N623" s="7" t="s">
        <v>4462</v>
      </c>
    </row>
    <row r="624" spans="1:14" ht="18.75" customHeight="1">
      <c r="A624" s="63">
        <v>323</v>
      </c>
      <c r="B624" s="132" t="s">
        <v>7133</v>
      </c>
      <c r="C624" s="143" t="s">
        <v>2364</v>
      </c>
      <c r="D624" s="7" t="s">
        <v>2582</v>
      </c>
      <c r="E624" s="7" t="s">
        <v>4463</v>
      </c>
      <c r="F624" s="574">
        <v>1</v>
      </c>
      <c r="G624" s="363">
        <v>33</v>
      </c>
      <c r="H624" s="2969">
        <v>167029</v>
      </c>
      <c r="I624" s="44">
        <v>31022</v>
      </c>
      <c r="J624" s="44">
        <v>574531.54</v>
      </c>
      <c r="K624" s="242">
        <v>44197</v>
      </c>
      <c r="L624" s="265" t="s">
        <v>7967</v>
      </c>
      <c r="M624" s="101" t="s">
        <v>7984</v>
      </c>
      <c r="N624" s="7" t="s">
        <v>4464</v>
      </c>
    </row>
    <row r="625" spans="1:14" ht="18.75" customHeight="1">
      <c r="A625" s="63">
        <v>324</v>
      </c>
      <c r="B625" s="132" t="s">
        <v>7133</v>
      </c>
      <c r="C625" s="143" t="s">
        <v>2359</v>
      </c>
      <c r="D625" s="7" t="s">
        <v>2582</v>
      </c>
      <c r="E625" s="7" t="s">
        <v>4465</v>
      </c>
      <c r="F625" s="574">
        <v>1</v>
      </c>
      <c r="G625" s="363">
        <v>53.9</v>
      </c>
      <c r="H625" s="2969">
        <v>272814</v>
      </c>
      <c r="I625" s="44">
        <v>50669</v>
      </c>
      <c r="J625" s="44">
        <v>687628.31</v>
      </c>
      <c r="K625" s="242">
        <v>44197</v>
      </c>
      <c r="L625" s="265" t="s">
        <v>7967</v>
      </c>
      <c r="M625" s="101" t="s">
        <v>7984</v>
      </c>
      <c r="N625" s="7" t="s">
        <v>4135</v>
      </c>
    </row>
    <row r="626" spans="1:14" ht="18.75" customHeight="1">
      <c r="A626" s="63">
        <v>325</v>
      </c>
      <c r="B626" s="132" t="s">
        <v>7133</v>
      </c>
      <c r="C626" s="143" t="s">
        <v>2360</v>
      </c>
      <c r="D626" s="7" t="s">
        <v>2582</v>
      </c>
      <c r="E626" s="7" t="s">
        <v>4466</v>
      </c>
      <c r="F626" s="574">
        <v>1</v>
      </c>
      <c r="G626" s="363">
        <v>32.9</v>
      </c>
      <c r="H626" s="44">
        <v>166523</v>
      </c>
      <c r="I626" s="44">
        <v>30928</v>
      </c>
      <c r="J626" s="3014" t="s">
        <v>14799</v>
      </c>
      <c r="K626" s="242">
        <v>44197</v>
      </c>
      <c r="L626" s="265" t="s">
        <v>7967</v>
      </c>
      <c r="M626" s="101" t="s">
        <v>7984</v>
      </c>
      <c r="N626" s="7" t="s">
        <v>4467</v>
      </c>
    </row>
    <row r="627" spans="1:14" ht="18.75" customHeight="1">
      <c r="A627" s="63">
        <v>326</v>
      </c>
      <c r="B627" s="132" t="s">
        <v>7133</v>
      </c>
      <c r="C627" s="143" t="s">
        <v>2402</v>
      </c>
      <c r="D627" s="7" t="s">
        <v>2582</v>
      </c>
      <c r="E627" s="7" t="s">
        <v>4468</v>
      </c>
      <c r="F627" s="574">
        <v>1</v>
      </c>
      <c r="G627" s="363">
        <v>33.1</v>
      </c>
      <c r="H627" s="44">
        <v>167535</v>
      </c>
      <c r="I627" s="44">
        <v>31116</v>
      </c>
      <c r="J627" s="3014" t="s">
        <v>14799</v>
      </c>
      <c r="K627" s="242">
        <v>44197</v>
      </c>
      <c r="L627" s="265" t="s">
        <v>7967</v>
      </c>
      <c r="M627" s="101" t="s">
        <v>7984</v>
      </c>
      <c r="N627" s="7" t="s">
        <v>4469</v>
      </c>
    </row>
    <row r="628" spans="1:14" ht="18.75" customHeight="1">
      <c r="A628" s="63">
        <v>327</v>
      </c>
      <c r="B628" s="132" t="s">
        <v>7133</v>
      </c>
      <c r="C628" s="143" t="s">
        <v>2355</v>
      </c>
      <c r="D628" s="7" t="s">
        <v>2582</v>
      </c>
      <c r="E628" s="7" t="s">
        <v>4470</v>
      </c>
      <c r="F628" s="574">
        <v>1</v>
      </c>
      <c r="G628" s="363">
        <v>48.6</v>
      </c>
      <c r="H628" s="2969">
        <v>250543</v>
      </c>
      <c r="I628" s="44">
        <v>50242</v>
      </c>
      <c r="J628" s="44">
        <v>448994.14</v>
      </c>
      <c r="K628" s="242">
        <v>44197</v>
      </c>
      <c r="L628" s="265" t="s">
        <v>7967</v>
      </c>
      <c r="M628" s="101" t="s">
        <v>7984</v>
      </c>
      <c r="N628" s="7" t="s">
        <v>4471</v>
      </c>
    </row>
    <row r="629" spans="1:14" ht="18.75" customHeight="1">
      <c r="A629" s="63">
        <v>328</v>
      </c>
      <c r="B629" s="132" t="s">
        <v>7133</v>
      </c>
      <c r="C629" s="143" t="s">
        <v>2364</v>
      </c>
      <c r="D629" s="7" t="s">
        <v>2583</v>
      </c>
      <c r="E629" s="7" t="s">
        <v>4472</v>
      </c>
      <c r="F629" s="574">
        <v>1</v>
      </c>
      <c r="G629" s="363">
        <v>33</v>
      </c>
      <c r="H629" s="2969">
        <v>60616</v>
      </c>
      <c r="I629" s="44">
        <v>16439</v>
      </c>
      <c r="J629" s="44">
        <v>828669.4</v>
      </c>
      <c r="K629" s="242">
        <v>44197</v>
      </c>
      <c r="L629" s="265" t="s">
        <v>7967</v>
      </c>
      <c r="M629" s="101" t="s">
        <v>7984</v>
      </c>
      <c r="N629" s="7" t="s">
        <v>4473</v>
      </c>
    </row>
    <row r="630" spans="1:14" ht="18.75" customHeight="1">
      <c r="A630" s="63">
        <v>329</v>
      </c>
      <c r="B630" s="132" t="s">
        <v>7133</v>
      </c>
      <c r="C630" s="143" t="s">
        <v>2359</v>
      </c>
      <c r="D630" s="7" t="s">
        <v>2583</v>
      </c>
      <c r="E630" s="298" t="s">
        <v>4133</v>
      </c>
      <c r="F630" s="574">
        <v>1</v>
      </c>
      <c r="G630" s="363">
        <v>53.9</v>
      </c>
      <c r="H630" s="2969">
        <v>99007</v>
      </c>
      <c r="I630" s="44">
        <v>26852</v>
      </c>
      <c r="J630" s="68">
        <v>0</v>
      </c>
      <c r="K630" s="242">
        <v>44197</v>
      </c>
      <c r="L630" s="265" t="s">
        <v>7967</v>
      </c>
      <c r="M630" s="101" t="s">
        <v>7984</v>
      </c>
      <c r="N630" s="7" t="s">
        <v>4474</v>
      </c>
    </row>
    <row r="631" spans="1:14" ht="18.75" customHeight="1">
      <c r="A631" s="63">
        <v>330</v>
      </c>
      <c r="B631" s="132" t="s">
        <v>7133</v>
      </c>
      <c r="C631" s="143" t="s">
        <v>2376</v>
      </c>
      <c r="D631" s="7" t="s">
        <v>2583</v>
      </c>
      <c r="E631" s="7" t="s">
        <v>4475</v>
      </c>
      <c r="F631" s="574">
        <v>1</v>
      </c>
      <c r="G631" s="363">
        <v>61.4</v>
      </c>
      <c r="H631" s="2969">
        <v>112783</v>
      </c>
      <c r="I631" s="44">
        <v>30588</v>
      </c>
      <c r="J631" s="44">
        <v>345859.22</v>
      </c>
      <c r="K631" s="242">
        <v>44197</v>
      </c>
      <c r="L631" s="265" t="s">
        <v>7967</v>
      </c>
      <c r="M631" s="101" t="s">
        <v>7984</v>
      </c>
      <c r="N631" s="7" t="s">
        <v>4135</v>
      </c>
    </row>
    <row r="632" spans="1:14" ht="18.75" customHeight="1">
      <c r="A632" s="63">
        <v>331</v>
      </c>
      <c r="B632" s="132" t="s">
        <v>7133</v>
      </c>
      <c r="C632" s="143" t="s">
        <v>2362</v>
      </c>
      <c r="D632" s="7" t="s">
        <v>2583</v>
      </c>
      <c r="E632" s="298" t="s">
        <v>4133</v>
      </c>
      <c r="F632" s="574">
        <v>1</v>
      </c>
      <c r="G632" s="363">
        <v>62.1</v>
      </c>
      <c r="H632" s="2969">
        <v>114069</v>
      </c>
      <c r="I632" s="44">
        <v>30937</v>
      </c>
      <c r="J632" s="68">
        <v>0</v>
      </c>
      <c r="K632" s="242">
        <v>44197</v>
      </c>
      <c r="L632" s="265" t="s">
        <v>7967</v>
      </c>
      <c r="M632" s="101" t="s">
        <v>7984</v>
      </c>
      <c r="N632" s="7" t="s">
        <v>4476</v>
      </c>
    </row>
    <row r="633" spans="1:14" ht="18.75" customHeight="1">
      <c r="A633" s="63">
        <v>332</v>
      </c>
      <c r="B633" s="132" t="s">
        <v>7133</v>
      </c>
      <c r="C633" s="143" t="s">
        <v>2401</v>
      </c>
      <c r="D633" s="7" t="s">
        <v>2583</v>
      </c>
      <c r="E633" s="298" t="s">
        <v>4133</v>
      </c>
      <c r="F633" s="574">
        <v>1</v>
      </c>
      <c r="G633" s="363">
        <v>54.1</v>
      </c>
      <c r="H633" s="2969">
        <v>99374</v>
      </c>
      <c r="I633" s="44">
        <v>26952</v>
      </c>
      <c r="J633" s="68">
        <v>0</v>
      </c>
      <c r="K633" s="242">
        <v>44197</v>
      </c>
      <c r="L633" s="265" t="s">
        <v>7967</v>
      </c>
      <c r="M633" s="101" t="s">
        <v>7984</v>
      </c>
      <c r="N633" s="7" t="s">
        <v>13369</v>
      </c>
    </row>
    <row r="634" spans="1:14" ht="18.75" customHeight="1">
      <c r="A634" s="63">
        <v>333</v>
      </c>
      <c r="B634" s="132" t="s">
        <v>7133</v>
      </c>
      <c r="C634" s="143" t="s">
        <v>2370</v>
      </c>
      <c r="D634" s="7" t="s">
        <v>2583</v>
      </c>
      <c r="E634" s="298" t="s">
        <v>4133</v>
      </c>
      <c r="F634" s="574">
        <v>1</v>
      </c>
      <c r="G634" s="363">
        <v>62.1</v>
      </c>
      <c r="H634" s="2969">
        <v>114069</v>
      </c>
      <c r="I634" s="44">
        <v>30937</v>
      </c>
      <c r="J634" s="68">
        <v>0</v>
      </c>
      <c r="K634" s="242">
        <v>44197</v>
      </c>
      <c r="L634" s="265" t="s">
        <v>7967</v>
      </c>
      <c r="M634" s="101" t="s">
        <v>7984</v>
      </c>
      <c r="N634" s="7" t="s">
        <v>4477</v>
      </c>
    </row>
    <row r="635" spans="1:14" ht="18.75" customHeight="1">
      <c r="A635" s="63">
        <v>334</v>
      </c>
      <c r="B635" s="132" t="s">
        <v>7133</v>
      </c>
      <c r="C635" s="143" t="s">
        <v>2483</v>
      </c>
      <c r="D635" s="7" t="s">
        <v>2583</v>
      </c>
      <c r="E635" s="298" t="s">
        <v>4133</v>
      </c>
      <c r="F635" s="574">
        <v>1</v>
      </c>
      <c r="G635" s="363">
        <v>42.5</v>
      </c>
      <c r="H635" s="2969">
        <v>78066</v>
      </c>
      <c r="I635" s="44">
        <v>21172</v>
      </c>
      <c r="J635" s="68">
        <v>0</v>
      </c>
      <c r="K635" s="242">
        <v>44197</v>
      </c>
      <c r="L635" s="265" t="s">
        <v>7967</v>
      </c>
      <c r="M635" s="101" t="s">
        <v>7984</v>
      </c>
      <c r="N635" s="7" t="s">
        <v>4478</v>
      </c>
    </row>
    <row r="636" spans="1:14" ht="18.75" customHeight="1">
      <c r="A636" s="63">
        <v>335</v>
      </c>
      <c r="B636" s="132" t="s">
        <v>7133</v>
      </c>
      <c r="C636" s="143" t="s">
        <v>2355</v>
      </c>
      <c r="D636" s="7" t="s">
        <v>2583</v>
      </c>
      <c r="E636" s="298" t="s">
        <v>4133</v>
      </c>
      <c r="F636" s="574">
        <v>1</v>
      </c>
      <c r="G636" s="363">
        <v>48.6</v>
      </c>
      <c r="H636" s="2969">
        <v>89273</v>
      </c>
      <c r="I636" s="44">
        <v>24211</v>
      </c>
      <c r="J636" s="68">
        <v>0</v>
      </c>
      <c r="K636" s="242">
        <v>44197</v>
      </c>
      <c r="L636" s="265" t="s">
        <v>7967</v>
      </c>
      <c r="M636" s="101" t="s">
        <v>7984</v>
      </c>
      <c r="N636" s="7" t="s">
        <v>4479</v>
      </c>
    </row>
    <row r="637" spans="1:14" ht="18.75" customHeight="1">
      <c r="A637" s="63">
        <v>336</v>
      </c>
      <c r="B637" s="132" t="s">
        <v>7133</v>
      </c>
      <c r="C637" s="143" t="s">
        <v>2358</v>
      </c>
      <c r="D637" s="7" t="s">
        <v>2584</v>
      </c>
      <c r="E637" s="7" t="s">
        <v>4480</v>
      </c>
      <c r="F637" s="574">
        <v>1</v>
      </c>
      <c r="G637" s="363">
        <v>50.9</v>
      </c>
      <c r="H637" s="2969">
        <v>129528</v>
      </c>
      <c r="I637" s="44">
        <v>39298</v>
      </c>
      <c r="J637" s="44">
        <v>561551.61</v>
      </c>
      <c r="K637" s="242">
        <v>44197</v>
      </c>
      <c r="L637" s="265" t="s">
        <v>7967</v>
      </c>
      <c r="M637" s="101" t="s">
        <v>7984</v>
      </c>
      <c r="N637" s="7" t="s">
        <v>4481</v>
      </c>
    </row>
    <row r="638" spans="1:14" ht="18.75" customHeight="1">
      <c r="A638" s="63">
        <v>337</v>
      </c>
      <c r="B638" s="132" t="s">
        <v>7133</v>
      </c>
      <c r="C638" s="143" t="s">
        <v>2367</v>
      </c>
      <c r="D638" s="7" t="s">
        <v>2584</v>
      </c>
      <c r="E638" s="7" t="s">
        <v>4482</v>
      </c>
      <c r="F638" s="574">
        <v>1</v>
      </c>
      <c r="G638" s="363">
        <v>53.3</v>
      </c>
      <c r="H638" s="2969">
        <v>135636</v>
      </c>
      <c r="I638" s="44">
        <v>41152</v>
      </c>
      <c r="J638" s="44">
        <v>588029.48</v>
      </c>
      <c r="K638" s="242">
        <v>44197</v>
      </c>
      <c r="L638" s="265" t="s">
        <v>7967</v>
      </c>
      <c r="M638" s="101" t="s">
        <v>7984</v>
      </c>
      <c r="N638" s="7" t="s">
        <v>4483</v>
      </c>
    </row>
    <row r="639" spans="1:14" ht="18.75" customHeight="1">
      <c r="A639" s="63">
        <v>338</v>
      </c>
      <c r="B639" s="132" t="s">
        <v>7133</v>
      </c>
      <c r="C639" s="143" t="s">
        <v>2370</v>
      </c>
      <c r="D639" s="7" t="s">
        <v>2584</v>
      </c>
      <c r="E639" s="7" t="s">
        <v>4484</v>
      </c>
      <c r="F639" s="574">
        <v>1</v>
      </c>
      <c r="G639" s="363">
        <v>51.2</v>
      </c>
      <c r="H639" s="2969">
        <v>130293</v>
      </c>
      <c r="I639" s="44">
        <v>33532</v>
      </c>
      <c r="J639" s="44">
        <v>564861.34</v>
      </c>
      <c r="K639" s="242">
        <v>44197</v>
      </c>
      <c r="L639" s="265" t="s">
        <v>7967</v>
      </c>
      <c r="M639" s="101" t="s">
        <v>7984</v>
      </c>
      <c r="N639" s="7" t="s">
        <v>4485</v>
      </c>
    </row>
    <row r="640" spans="1:14" ht="18.75" customHeight="1">
      <c r="A640" s="63">
        <v>339</v>
      </c>
      <c r="B640" s="132" t="s">
        <v>7133</v>
      </c>
      <c r="C640" s="143" t="s">
        <v>2483</v>
      </c>
      <c r="D640" s="7" t="s">
        <v>2584</v>
      </c>
      <c r="E640" s="7" t="s">
        <v>4486</v>
      </c>
      <c r="F640" s="574">
        <v>1</v>
      </c>
      <c r="G640" s="363">
        <v>45.3</v>
      </c>
      <c r="H640" s="2969">
        <v>115277</v>
      </c>
      <c r="I640" s="44">
        <v>34974</v>
      </c>
      <c r="J640" s="44">
        <v>499769.9</v>
      </c>
      <c r="K640" s="242">
        <v>44197</v>
      </c>
      <c r="L640" s="265" t="s">
        <v>7967</v>
      </c>
      <c r="M640" s="101" t="s">
        <v>7984</v>
      </c>
      <c r="N640" s="7" t="s">
        <v>4487</v>
      </c>
    </row>
    <row r="641" spans="1:14" ht="18.75" customHeight="1">
      <c r="A641" s="63">
        <v>341</v>
      </c>
      <c r="B641" s="132" t="s">
        <v>7133</v>
      </c>
      <c r="C641" s="143" t="s">
        <v>2367</v>
      </c>
      <c r="D641" s="7" t="s">
        <v>2585</v>
      </c>
      <c r="E641" s="7" t="s">
        <v>4488</v>
      </c>
      <c r="F641" s="574">
        <v>1</v>
      </c>
      <c r="G641" s="363">
        <v>53.3</v>
      </c>
      <c r="H641" s="2969">
        <v>114156</v>
      </c>
      <c r="I641" s="44">
        <v>40715</v>
      </c>
      <c r="J641" s="44">
        <v>405675.16</v>
      </c>
      <c r="K641" s="242">
        <v>44197</v>
      </c>
      <c r="L641" s="265" t="s">
        <v>7967</v>
      </c>
      <c r="M641" s="101" t="s">
        <v>7984</v>
      </c>
      <c r="N641" s="7" t="s">
        <v>4489</v>
      </c>
    </row>
    <row r="642" spans="1:14" ht="18.75" customHeight="1">
      <c r="A642" s="63">
        <v>342</v>
      </c>
      <c r="B642" s="132" t="s">
        <v>7133</v>
      </c>
      <c r="C642" s="143" t="s">
        <v>2362</v>
      </c>
      <c r="D642" s="7" t="s">
        <v>2585</v>
      </c>
      <c r="E642" s="7" t="s">
        <v>4490</v>
      </c>
      <c r="F642" s="574">
        <v>1</v>
      </c>
      <c r="G642" s="363">
        <v>62.1</v>
      </c>
      <c r="H642" s="2969">
        <v>133003</v>
      </c>
      <c r="I642" s="44">
        <v>47437</v>
      </c>
      <c r="J642" s="44">
        <v>451849.57</v>
      </c>
      <c r="K642" s="242">
        <v>44197</v>
      </c>
      <c r="L642" s="265" t="s">
        <v>7967</v>
      </c>
      <c r="M642" s="101" t="s">
        <v>7984</v>
      </c>
      <c r="N642" s="7" t="s">
        <v>4491</v>
      </c>
    </row>
    <row r="643" spans="1:14" ht="18.75" customHeight="1">
      <c r="A643" s="63">
        <v>343</v>
      </c>
      <c r="B643" s="132" t="s">
        <v>7133</v>
      </c>
      <c r="C643" s="143" t="s">
        <v>2365</v>
      </c>
      <c r="D643" s="7" t="s">
        <v>2585</v>
      </c>
      <c r="E643" s="7" t="s">
        <v>4492</v>
      </c>
      <c r="F643" s="574">
        <v>1</v>
      </c>
      <c r="G643" s="363">
        <v>61.4</v>
      </c>
      <c r="H643" s="2969">
        <v>131504</v>
      </c>
      <c r="I643" s="44">
        <v>46902</v>
      </c>
      <c r="J643" s="44">
        <v>260555.59</v>
      </c>
      <c r="K643" s="242">
        <v>44197</v>
      </c>
      <c r="L643" s="265" t="s">
        <v>7967</v>
      </c>
      <c r="M643" s="101" t="s">
        <v>7984</v>
      </c>
      <c r="N643" s="7" t="s">
        <v>14523</v>
      </c>
    </row>
    <row r="644" spans="1:14" ht="18.75" customHeight="1">
      <c r="A644" s="2684">
        <v>344</v>
      </c>
      <c r="B644" s="2685" t="s">
        <v>7133</v>
      </c>
      <c r="C644" s="2686" t="s">
        <v>2586</v>
      </c>
      <c r="D644" s="2696" t="s">
        <v>2587</v>
      </c>
      <c r="E644" s="2687" t="s">
        <v>4133</v>
      </c>
      <c r="F644" s="2688">
        <v>1</v>
      </c>
      <c r="G644" s="2712">
        <v>955.7</v>
      </c>
      <c r="H644" s="2969">
        <v>1612341</v>
      </c>
      <c r="I644" s="2701">
        <v>407712</v>
      </c>
      <c r="J644" s="2692">
        <v>0</v>
      </c>
      <c r="K644" s="2693">
        <v>44197</v>
      </c>
      <c r="L644" s="2706" t="s">
        <v>7967</v>
      </c>
      <c r="M644" s="2695" t="s">
        <v>7984</v>
      </c>
      <c r="N644" s="2696" t="s">
        <v>4493</v>
      </c>
    </row>
    <row r="645" spans="1:14" ht="18.75" customHeight="1">
      <c r="A645" s="63">
        <v>345</v>
      </c>
      <c r="B645" s="132" t="s">
        <v>7133</v>
      </c>
      <c r="C645" s="143" t="s">
        <v>2363</v>
      </c>
      <c r="D645" s="7" t="s">
        <v>2588</v>
      </c>
      <c r="E645" s="7" t="s">
        <v>4494</v>
      </c>
      <c r="F645" s="574">
        <v>1</v>
      </c>
      <c r="G645" s="363">
        <v>71.900000000000006</v>
      </c>
      <c r="H645" s="2969">
        <v>500000</v>
      </c>
      <c r="I645" s="44">
        <v>0</v>
      </c>
      <c r="J645" s="44">
        <v>750440.62</v>
      </c>
      <c r="K645" s="242">
        <v>44197</v>
      </c>
      <c r="L645" s="265" t="s">
        <v>7967</v>
      </c>
      <c r="M645" s="101" t="s">
        <v>7984</v>
      </c>
      <c r="N645" s="7" t="s">
        <v>4495</v>
      </c>
    </row>
    <row r="646" spans="1:14" ht="18.75" customHeight="1">
      <c r="A646" s="63">
        <v>346</v>
      </c>
      <c r="B646" s="132" t="s">
        <v>7133</v>
      </c>
      <c r="C646" s="143" t="s">
        <v>2363</v>
      </c>
      <c r="D646" s="7" t="s">
        <v>2589</v>
      </c>
      <c r="E646" s="298" t="s">
        <v>4133</v>
      </c>
      <c r="F646" s="574">
        <v>1</v>
      </c>
      <c r="G646" s="363">
        <v>31.4</v>
      </c>
      <c r="H646" s="2969">
        <v>33780</v>
      </c>
      <c r="I646" s="44">
        <v>25053</v>
      </c>
      <c r="J646" s="68">
        <v>0</v>
      </c>
      <c r="K646" s="242">
        <v>44197</v>
      </c>
      <c r="L646" s="265" t="s">
        <v>7967</v>
      </c>
      <c r="M646" s="101" t="s">
        <v>7984</v>
      </c>
      <c r="N646" s="7" t="s">
        <v>4496</v>
      </c>
    </row>
    <row r="647" spans="1:14" ht="18.75" customHeight="1">
      <c r="A647" s="63">
        <v>367</v>
      </c>
      <c r="B647" s="132" t="s">
        <v>7133</v>
      </c>
      <c r="C647" s="143" t="s">
        <v>2591</v>
      </c>
      <c r="D647" s="143" t="s">
        <v>2592</v>
      </c>
      <c r="E647" s="298" t="s">
        <v>4133</v>
      </c>
      <c r="F647" s="574">
        <v>1</v>
      </c>
      <c r="G647" s="384">
        <v>51.7</v>
      </c>
      <c r="H647" s="2976">
        <v>3959</v>
      </c>
      <c r="I647" s="47">
        <v>3959</v>
      </c>
      <c r="J647" s="68">
        <v>0</v>
      </c>
      <c r="K647" s="242">
        <v>44197</v>
      </c>
      <c r="L647" s="265" t="s">
        <v>7967</v>
      </c>
      <c r="M647" s="101" t="s">
        <v>7984</v>
      </c>
      <c r="N647" s="7" t="s">
        <v>4501</v>
      </c>
    </row>
    <row r="648" spans="1:14" ht="18.75" customHeight="1">
      <c r="A648" s="63">
        <v>368</v>
      </c>
      <c r="B648" s="132" t="s">
        <v>7133</v>
      </c>
      <c r="C648" s="143" t="s">
        <v>2593</v>
      </c>
      <c r="D648" s="143" t="s">
        <v>2592</v>
      </c>
      <c r="E648" s="298" t="s">
        <v>4133</v>
      </c>
      <c r="F648" s="574">
        <v>1</v>
      </c>
      <c r="G648" s="384">
        <v>38.799999999999997</v>
      </c>
      <c r="H648" s="2976">
        <v>2971</v>
      </c>
      <c r="I648" s="47">
        <v>2971</v>
      </c>
      <c r="J648" s="68">
        <v>0</v>
      </c>
      <c r="K648" s="242">
        <v>44197</v>
      </c>
      <c r="L648" s="265" t="s">
        <v>7967</v>
      </c>
      <c r="M648" s="101" t="s">
        <v>7984</v>
      </c>
      <c r="N648" s="7" t="s">
        <v>4502</v>
      </c>
    </row>
    <row r="649" spans="1:14" ht="18.75" customHeight="1">
      <c r="A649" s="63">
        <v>369</v>
      </c>
      <c r="B649" s="132" t="s">
        <v>7133</v>
      </c>
      <c r="C649" s="143" t="s">
        <v>2594</v>
      </c>
      <c r="D649" s="143" t="s">
        <v>2592</v>
      </c>
      <c r="E649" s="298" t="s">
        <v>4133</v>
      </c>
      <c r="F649" s="574">
        <v>1</v>
      </c>
      <c r="G649" s="384">
        <v>51.3</v>
      </c>
      <c r="H649" s="2976">
        <v>3929</v>
      </c>
      <c r="I649" s="47">
        <v>3929</v>
      </c>
      <c r="J649" s="68">
        <v>0</v>
      </c>
      <c r="K649" s="242">
        <v>44197</v>
      </c>
      <c r="L649" s="265" t="s">
        <v>7967</v>
      </c>
      <c r="M649" s="101" t="s">
        <v>7984</v>
      </c>
      <c r="N649" s="7" t="s">
        <v>4503</v>
      </c>
    </row>
    <row r="650" spans="1:14" ht="18.75" customHeight="1">
      <c r="A650" s="63">
        <v>370</v>
      </c>
      <c r="B650" s="132" t="s">
        <v>7133</v>
      </c>
      <c r="C650" s="143" t="s">
        <v>2595</v>
      </c>
      <c r="D650" s="143" t="s">
        <v>2592</v>
      </c>
      <c r="E650" s="298" t="s">
        <v>4133</v>
      </c>
      <c r="F650" s="574">
        <v>1</v>
      </c>
      <c r="G650" s="384">
        <v>36.700000000000003</v>
      </c>
      <c r="H650" s="2976">
        <v>2810</v>
      </c>
      <c r="I650" s="47">
        <v>2810</v>
      </c>
      <c r="J650" s="68">
        <v>0</v>
      </c>
      <c r="K650" s="242">
        <v>44197</v>
      </c>
      <c r="L650" s="265" t="s">
        <v>7967</v>
      </c>
      <c r="M650" s="101" t="s">
        <v>7984</v>
      </c>
      <c r="N650" s="7" t="s">
        <v>4504</v>
      </c>
    </row>
    <row r="651" spans="1:14" ht="18.75" customHeight="1">
      <c r="A651" s="63">
        <v>371</v>
      </c>
      <c r="B651" s="132" t="s">
        <v>7133</v>
      </c>
      <c r="C651" s="143" t="s">
        <v>2596</v>
      </c>
      <c r="D651" s="143" t="s">
        <v>2592</v>
      </c>
      <c r="E651" s="298" t="s">
        <v>4133</v>
      </c>
      <c r="F651" s="574">
        <v>1</v>
      </c>
      <c r="G651" s="384">
        <v>36.200000000000003</v>
      </c>
      <c r="H651" s="2976">
        <v>2772</v>
      </c>
      <c r="I651" s="47">
        <v>2772</v>
      </c>
      <c r="J651" s="68">
        <v>0</v>
      </c>
      <c r="K651" s="242">
        <v>44197</v>
      </c>
      <c r="L651" s="265" t="s">
        <v>7967</v>
      </c>
      <c r="M651" s="101" t="s">
        <v>7984</v>
      </c>
      <c r="N651" s="7" t="s">
        <v>4505</v>
      </c>
    </row>
    <row r="652" spans="1:14" ht="18.75" customHeight="1">
      <c r="A652" s="63">
        <v>372</v>
      </c>
      <c r="B652" s="132" t="s">
        <v>7133</v>
      </c>
      <c r="C652" s="143" t="s">
        <v>2597</v>
      </c>
      <c r="D652" s="143" t="s">
        <v>2592</v>
      </c>
      <c r="E652" s="298" t="s">
        <v>4133</v>
      </c>
      <c r="F652" s="574">
        <v>1</v>
      </c>
      <c r="G652" s="384">
        <v>50.7</v>
      </c>
      <c r="H652" s="2976">
        <v>3882</v>
      </c>
      <c r="I652" s="47">
        <v>3882</v>
      </c>
      <c r="J652" s="68">
        <v>0</v>
      </c>
      <c r="K652" s="242">
        <v>44197</v>
      </c>
      <c r="L652" s="265" t="s">
        <v>7967</v>
      </c>
      <c r="M652" s="101" t="s">
        <v>7984</v>
      </c>
      <c r="N652" s="7" t="s">
        <v>4506</v>
      </c>
    </row>
    <row r="653" spans="1:14" ht="18.75" customHeight="1">
      <c r="A653" s="63">
        <v>373</v>
      </c>
      <c r="B653" s="132" t="s">
        <v>7133</v>
      </c>
      <c r="C653" s="143" t="s">
        <v>2598</v>
      </c>
      <c r="D653" s="143" t="s">
        <v>2592</v>
      </c>
      <c r="E653" s="298" t="s">
        <v>4133</v>
      </c>
      <c r="F653" s="574">
        <v>1</v>
      </c>
      <c r="G653" s="384">
        <v>37.4</v>
      </c>
      <c r="H653" s="2976">
        <v>2864</v>
      </c>
      <c r="I653" s="47">
        <v>2864</v>
      </c>
      <c r="J653" s="68">
        <v>0</v>
      </c>
      <c r="K653" s="242">
        <v>44197</v>
      </c>
      <c r="L653" s="265" t="s">
        <v>7967</v>
      </c>
      <c r="M653" s="101" t="s">
        <v>7984</v>
      </c>
      <c r="N653" s="7" t="s">
        <v>4500</v>
      </c>
    </row>
    <row r="654" spans="1:14" ht="18.75" customHeight="1">
      <c r="A654" s="63">
        <v>374</v>
      </c>
      <c r="B654" s="132" t="s">
        <v>7133</v>
      </c>
      <c r="C654" s="143" t="s">
        <v>2599</v>
      </c>
      <c r="D654" s="143" t="s">
        <v>2592</v>
      </c>
      <c r="E654" s="298" t="s">
        <v>4133</v>
      </c>
      <c r="F654" s="574">
        <v>1</v>
      </c>
      <c r="G654" s="384">
        <v>50.3</v>
      </c>
      <c r="H654" s="2976">
        <v>3877</v>
      </c>
      <c r="I654" s="47">
        <v>3877</v>
      </c>
      <c r="J654" s="68">
        <v>0</v>
      </c>
      <c r="K654" s="242">
        <v>44197</v>
      </c>
      <c r="L654" s="265" t="s">
        <v>7967</v>
      </c>
      <c r="M654" s="101" t="s">
        <v>7984</v>
      </c>
      <c r="N654" s="7" t="s">
        <v>4500</v>
      </c>
    </row>
    <row r="655" spans="1:14" ht="18.75" customHeight="1">
      <c r="A655" s="63">
        <v>375</v>
      </c>
      <c r="B655" s="132" t="s">
        <v>7133</v>
      </c>
      <c r="C655" s="143" t="s">
        <v>2601</v>
      </c>
      <c r="D655" s="143" t="s">
        <v>2602</v>
      </c>
      <c r="E655" s="7" t="s">
        <v>4507</v>
      </c>
      <c r="F655" s="574">
        <v>1</v>
      </c>
      <c r="G655" s="384">
        <v>39.299999999999997</v>
      </c>
      <c r="H655" s="2976">
        <v>83683</v>
      </c>
      <c r="I655" s="47">
        <v>26682</v>
      </c>
      <c r="J655" s="44">
        <v>285934.31</v>
      </c>
      <c r="K655" s="242">
        <v>44197</v>
      </c>
      <c r="L655" s="265" t="s">
        <v>7967</v>
      </c>
      <c r="M655" s="101" t="s">
        <v>7984</v>
      </c>
      <c r="N655" s="7" t="s">
        <v>4508</v>
      </c>
    </row>
    <row r="656" spans="1:14" ht="18.75" customHeight="1">
      <c r="A656" s="63">
        <v>376</v>
      </c>
      <c r="B656" s="132" t="s">
        <v>7133</v>
      </c>
      <c r="C656" s="143" t="s">
        <v>2591</v>
      </c>
      <c r="D656" s="143" t="s">
        <v>2603</v>
      </c>
      <c r="E656" s="7" t="s">
        <v>4509</v>
      </c>
      <c r="F656" s="574">
        <v>1</v>
      </c>
      <c r="G656" s="384">
        <v>30.2</v>
      </c>
      <c r="H656" s="2976">
        <v>37842</v>
      </c>
      <c r="I656" s="47">
        <v>12103</v>
      </c>
      <c r="J656" s="44">
        <v>301513.87</v>
      </c>
      <c r="K656" s="242">
        <v>44197</v>
      </c>
      <c r="L656" s="265" t="s">
        <v>7967</v>
      </c>
      <c r="M656" s="101" t="s">
        <v>7984</v>
      </c>
      <c r="N656" s="7" t="s">
        <v>8323</v>
      </c>
    </row>
    <row r="657" spans="1:14" ht="18.75" customHeight="1">
      <c r="A657" s="63">
        <v>377</v>
      </c>
      <c r="B657" s="132" t="s">
        <v>7133</v>
      </c>
      <c r="C657" s="143" t="s">
        <v>2595</v>
      </c>
      <c r="D657" s="143" t="s">
        <v>2603</v>
      </c>
      <c r="E657" s="7" t="s">
        <v>4510</v>
      </c>
      <c r="F657" s="574">
        <v>1</v>
      </c>
      <c r="G657" s="384">
        <v>42.3</v>
      </c>
      <c r="H657" s="2976">
        <v>53004</v>
      </c>
      <c r="I657" s="47">
        <v>8331</v>
      </c>
      <c r="J657" s="44">
        <v>439494.8</v>
      </c>
      <c r="K657" s="242">
        <v>44197</v>
      </c>
      <c r="L657" s="265" t="s">
        <v>7967</v>
      </c>
      <c r="M657" s="101" t="s">
        <v>7984</v>
      </c>
      <c r="N657" s="7" t="s">
        <v>4511</v>
      </c>
    </row>
    <row r="658" spans="1:14" ht="18.75" customHeight="1">
      <c r="A658" s="63">
        <v>378</v>
      </c>
      <c r="B658" s="132" t="s">
        <v>7133</v>
      </c>
      <c r="C658" s="143" t="s">
        <v>2600</v>
      </c>
      <c r="D658" s="143" t="s">
        <v>2603</v>
      </c>
      <c r="E658" s="7" t="s">
        <v>4512</v>
      </c>
      <c r="F658" s="574">
        <v>1</v>
      </c>
      <c r="G658" s="384">
        <v>43.2</v>
      </c>
      <c r="H658" s="2976">
        <v>54132</v>
      </c>
      <c r="I658" s="47">
        <v>17316</v>
      </c>
      <c r="J658" s="44">
        <v>560100.34</v>
      </c>
      <c r="K658" s="242">
        <v>44197</v>
      </c>
      <c r="L658" s="265" t="s">
        <v>7967</v>
      </c>
      <c r="M658" s="101" t="s">
        <v>7984</v>
      </c>
      <c r="N658" s="7" t="s">
        <v>4513</v>
      </c>
    </row>
    <row r="659" spans="1:14" ht="18.75" customHeight="1">
      <c r="A659" s="63">
        <v>379</v>
      </c>
      <c r="B659" s="132" t="s">
        <v>7133</v>
      </c>
      <c r="C659" s="143" t="s">
        <v>2604</v>
      </c>
      <c r="D659" s="143" t="s">
        <v>2603</v>
      </c>
      <c r="E659" s="7" t="s">
        <v>4514</v>
      </c>
      <c r="F659" s="574">
        <v>1</v>
      </c>
      <c r="G659" s="384">
        <v>31.1</v>
      </c>
      <c r="H659" s="2976">
        <v>38971</v>
      </c>
      <c r="I659" s="47">
        <v>21097</v>
      </c>
      <c r="J659" s="44">
        <v>313778.84000000003</v>
      </c>
      <c r="K659" s="242">
        <v>44197</v>
      </c>
      <c r="L659" s="265" t="s">
        <v>7967</v>
      </c>
      <c r="M659" s="101" t="s">
        <v>7984</v>
      </c>
      <c r="N659" s="7" t="s">
        <v>9003</v>
      </c>
    </row>
    <row r="660" spans="1:14" ht="18.75" customHeight="1">
      <c r="A660" s="63">
        <v>380</v>
      </c>
      <c r="B660" s="132" t="s">
        <v>7133</v>
      </c>
      <c r="C660" s="143" t="s">
        <v>2591</v>
      </c>
      <c r="D660" s="143" t="s">
        <v>2605</v>
      </c>
      <c r="E660" s="298" t="s">
        <v>4133</v>
      </c>
      <c r="F660" s="574">
        <v>1</v>
      </c>
      <c r="G660" s="384">
        <v>40.5</v>
      </c>
      <c r="H660" s="2976">
        <v>73931</v>
      </c>
      <c r="I660" s="47">
        <v>58810</v>
      </c>
      <c r="J660" s="68">
        <v>0</v>
      </c>
      <c r="K660" s="242">
        <v>44197</v>
      </c>
      <c r="L660" s="265" t="s">
        <v>7967</v>
      </c>
      <c r="M660" s="101" t="s">
        <v>7984</v>
      </c>
      <c r="N660" s="7" t="s">
        <v>4500</v>
      </c>
    </row>
    <row r="661" spans="1:14" ht="18.75" customHeight="1">
      <c r="A661" s="63">
        <v>381</v>
      </c>
      <c r="B661" s="132" t="s">
        <v>7133</v>
      </c>
      <c r="C661" s="143" t="s">
        <v>2591</v>
      </c>
      <c r="D661" s="143" t="s">
        <v>2606</v>
      </c>
      <c r="E661" s="298" t="s">
        <v>4133</v>
      </c>
      <c r="F661" s="574">
        <v>1</v>
      </c>
      <c r="G661" s="384">
        <v>43</v>
      </c>
      <c r="H661" s="2976">
        <v>48520</v>
      </c>
      <c r="I661" s="47">
        <v>37357</v>
      </c>
      <c r="J661" s="68">
        <v>0</v>
      </c>
      <c r="K661" s="242">
        <v>44197</v>
      </c>
      <c r="L661" s="265" t="s">
        <v>7967</v>
      </c>
      <c r="M661" s="101" t="s">
        <v>7984</v>
      </c>
      <c r="N661" s="7" t="s">
        <v>4515</v>
      </c>
    </row>
    <row r="662" spans="1:14" ht="18.75" customHeight="1">
      <c r="A662" s="63">
        <v>382</v>
      </c>
      <c r="B662" s="132" t="s">
        <v>7133</v>
      </c>
      <c r="C662" s="143" t="s">
        <v>2593</v>
      </c>
      <c r="D662" s="143" t="s">
        <v>2607</v>
      </c>
      <c r="E662" s="298" t="s">
        <v>4133</v>
      </c>
      <c r="F662" s="574">
        <v>1</v>
      </c>
      <c r="G662" s="384">
        <v>43</v>
      </c>
      <c r="H662" s="2976">
        <v>54014</v>
      </c>
      <c r="I662" s="47">
        <v>43249</v>
      </c>
      <c r="J662" s="68">
        <v>0</v>
      </c>
      <c r="K662" s="242">
        <v>44197</v>
      </c>
      <c r="L662" s="265" t="s">
        <v>7967</v>
      </c>
      <c r="M662" s="101" t="s">
        <v>7984</v>
      </c>
      <c r="N662" s="7" t="s">
        <v>4500</v>
      </c>
    </row>
    <row r="663" spans="1:14" ht="18.75" customHeight="1">
      <c r="A663" s="63">
        <v>383</v>
      </c>
      <c r="B663" s="132" t="s">
        <v>7133</v>
      </c>
      <c r="C663" s="143" t="s">
        <v>2593</v>
      </c>
      <c r="D663" s="143" t="s">
        <v>2608</v>
      </c>
      <c r="E663" s="298" t="s">
        <v>4133</v>
      </c>
      <c r="F663" s="574">
        <v>1</v>
      </c>
      <c r="G663" s="384">
        <v>40</v>
      </c>
      <c r="H663" s="2976">
        <v>48633</v>
      </c>
      <c r="I663" s="47">
        <v>32545</v>
      </c>
      <c r="J663" s="68">
        <v>0</v>
      </c>
      <c r="K663" s="242">
        <v>44197</v>
      </c>
      <c r="L663" s="265" t="s">
        <v>7967</v>
      </c>
      <c r="M663" s="101" t="s">
        <v>7984</v>
      </c>
      <c r="N663" s="7" t="s">
        <v>4500</v>
      </c>
    </row>
    <row r="664" spans="1:14" ht="18.75" customHeight="1">
      <c r="A664" s="63">
        <v>384</v>
      </c>
      <c r="B664" s="132" t="s">
        <v>7133</v>
      </c>
      <c r="C664" s="143" t="s">
        <v>2591</v>
      </c>
      <c r="D664" s="143" t="s">
        <v>2609</v>
      </c>
      <c r="E664" s="298" t="s">
        <v>4133</v>
      </c>
      <c r="F664" s="574">
        <v>1</v>
      </c>
      <c r="G664" s="384">
        <v>48</v>
      </c>
      <c r="H664" s="2976">
        <v>82789</v>
      </c>
      <c r="I664" s="47">
        <v>61626</v>
      </c>
      <c r="J664" s="68">
        <v>0</v>
      </c>
      <c r="K664" s="242">
        <v>44197</v>
      </c>
      <c r="L664" s="265" t="s">
        <v>7967</v>
      </c>
      <c r="M664" s="101" t="s">
        <v>7984</v>
      </c>
      <c r="N664" s="7" t="s">
        <v>4500</v>
      </c>
    </row>
    <row r="665" spans="1:14" ht="18.75" customHeight="1">
      <c r="A665" s="63">
        <v>385</v>
      </c>
      <c r="B665" s="132" t="s">
        <v>7133</v>
      </c>
      <c r="C665" s="143" t="s">
        <v>2591</v>
      </c>
      <c r="D665" s="143" t="s">
        <v>2610</v>
      </c>
      <c r="E665" s="298" t="s">
        <v>4133</v>
      </c>
      <c r="F665" s="574">
        <v>1</v>
      </c>
      <c r="G665" s="384">
        <v>47</v>
      </c>
      <c r="H665" s="2976">
        <v>82855</v>
      </c>
      <c r="I665" s="47">
        <v>72147</v>
      </c>
      <c r="J665" s="68">
        <v>0</v>
      </c>
      <c r="K665" s="242">
        <v>44197</v>
      </c>
      <c r="L665" s="265" t="s">
        <v>7967</v>
      </c>
      <c r="M665" s="101" t="s">
        <v>7984</v>
      </c>
      <c r="N665" s="7" t="s">
        <v>4516</v>
      </c>
    </row>
    <row r="666" spans="1:14" ht="18.75" customHeight="1">
      <c r="A666" s="63">
        <v>386</v>
      </c>
      <c r="B666" s="132" t="s">
        <v>7133</v>
      </c>
      <c r="C666" s="143" t="s">
        <v>2591</v>
      </c>
      <c r="D666" s="143" t="s">
        <v>2611</v>
      </c>
      <c r="E666" s="298" t="s">
        <v>4133</v>
      </c>
      <c r="F666" s="574">
        <v>1</v>
      </c>
      <c r="G666" s="384">
        <v>48.5</v>
      </c>
      <c r="H666" s="2976">
        <v>82795</v>
      </c>
      <c r="I666" s="47">
        <v>71790</v>
      </c>
      <c r="J666" s="68">
        <v>0</v>
      </c>
      <c r="K666" s="242">
        <v>44197</v>
      </c>
      <c r="L666" s="265" t="s">
        <v>7967</v>
      </c>
      <c r="M666" s="101" t="s">
        <v>7984</v>
      </c>
      <c r="N666" s="7" t="s">
        <v>4517</v>
      </c>
    </row>
    <row r="667" spans="1:14" ht="18.75" customHeight="1">
      <c r="A667" s="63">
        <v>387</v>
      </c>
      <c r="B667" s="132" t="s">
        <v>7133</v>
      </c>
      <c r="C667" s="143" t="s">
        <v>2593</v>
      </c>
      <c r="D667" s="143" t="s">
        <v>2612</v>
      </c>
      <c r="E667" s="298" t="s">
        <v>4133</v>
      </c>
      <c r="F667" s="574">
        <v>1</v>
      </c>
      <c r="G667" s="384">
        <v>43</v>
      </c>
      <c r="H667" s="2976">
        <v>69075</v>
      </c>
      <c r="I667" s="47">
        <v>54235</v>
      </c>
      <c r="J667" s="68">
        <v>0</v>
      </c>
      <c r="K667" s="242">
        <v>44197</v>
      </c>
      <c r="L667" s="265" t="s">
        <v>7967</v>
      </c>
      <c r="M667" s="101" t="s">
        <v>7984</v>
      </c>
      <c r="N667" s="7" t="s">
        <v>4518</v>
      </c>
    </row>
    <row r="668" spans="1:14" ht="18.75" customHeight="1">
      <c r="A668" s="63">
        <v>388</v>
      </c>
      <c r="B668" s="132" t="s">
        <v>7133</v>
      </c>
      <c r="C668" s="143" t="s">
        <v>2591</v>
      </c>
      <c r="D668" s="143" t="s">
        <v>2613</v>
      </c>
      <c r="E668" s="298" t="s">
        <v>4133</v>
      </c>
      <c r="F668" s="574">
        <v>1</v>
      </c>
      <c r="G668" s="384">
        <v>48.5</v>
      </c>
      <c r="H668" s="2976">
        <v>82795</v>
      </c>
      <c r="I668" s="47">
        <v>69134</v>
      </c>
      <c r="J668" s="68">
        <v>0</v>
      </c>
      <c r="K668" s="242">
        <v>44197</v>
      </c>
      <c r="L668" s="265" t="s">
        <v>7967</v>
      </c>
      <c r="M668" s="101" t="s">
        <v>7984</v>
      </c>
      <c r="N668" s="7" t="s">
        <v>4519</v>
      </c>
    </row>
    <row r="669" spans="1:14" ht="18.75" customHeight="1">
      <c r="A669" s="63">
        <v>389</v>
      </c>
      <c r="B669" s="132" t="s">
        <v>7133</v>
      </c>
      <c r="C669" s="143" t="s">
        <v>2593</v>
      </c>
      <c r="D669" s="143" t="s">
        <v>2614</v>
      </c>
      <c r="E669" s="7" t="s">
        <v>4520</v>
      </c>
      <c r="F669" s="574">
        <v>1</v>
      </c>
      <c r="G669" s="384">
        <v>40.299999999999997</v>
      </c>
      <c r="H669" s="2976">
        <v>89309</v>
      </c>
      <c r="I669" s="47">
        <v>75938</v>
      </c>
      <c r="J669" s="44">
        <v>373515.01</v>
      </c>
      <c r="K669" s="242">
        <v>44197</v>
      </c>
      <c r="L669" s="265" t="s">
        <v>7967</v>
      </c>
      <c r="M669" s="101" t="s">
        <v>7984</v>
      </c>
      <c r="N669" s="7" t="s">
        <v>4500</v>
      </c>
    </row>
    <row r="670" spans="1:14" ht="18.75" customHeight="1">
      <c r="A670" s="63">
        <v>390</v>
      </c>
      <c r="B670" s="132" t="s">
        <v>7133</v>
      </c>
      <c r="C670" s="143" t="s">
        <v>2591</v>
      </c>
      <c r="D670" s="143" t="s">
        <v>2615</v>
      </c>
      <c r="E670" s="7" t="s">
        <v>4521</v>
      </c>
      <c r="F670" s="574">
        <v>1</v>
      </c>
      <c r="G670" s="384">
        <v>53</v>
      </c>
      <c r="H670" s="2976">
        <v>67011</v>
      </c>
      <c r="I670" s="47">
        <v>59543</v>
      </c>
      <c r="J670" s="44">
        <v>404847.09</v>
      </c>
      <c r="K670" s="242">
        <v>44197</v>
      </c>
      <c r="L670" s="265" t="s">
        <v>7967</v>
      </c>
      <c r="M670" s="101" t="s">
        <v>7984</v>
      </c>
      <c r="N670" s="7" t="s">
        <v>4500</v>
      </c>
    </row>
    <row r="671" spans="1:14" ht="18.75" customHeight="1">
      <c r="A671" s="63">
        <v>391</v>
      </c>
      <c r="B671" s="132" t="s">
        <v>7133</v>
      </c>
      <c r="C671" s="143" t="s">
        <v>2593</v>
      </c>
      <c r="D671" s="143" t="s">
        <v>2616</v>
      </c>
      <c r="E671" s="5" t="s">
        <v>4522</v>
      </c>
      <c r="F671" s="574">
        <v>1</v>
      </c>
      <c r="G671" s="384">
        <v>38.5</v>
      </c>
      <c r="H671" s="2976">
        <v>66093</v>
      </c>
      <c r="I671" s="47">
        <v>49788</v>
      </c>
      <c r="J671" s="44">
        <v>366975.4</v>
      </c>
      <c r="K671" s="242">
        <v>44197</v>
      </c>
      <c r="L671" s="265" t="s">
        <v>7967</v>
      </c>
      <c r="M671" s="101" t="s">
        <v>7984</v>
      </c>
      <c r="N671" s="7" t="s">
        <v>4500</v>
      </c>
    </row>
    <row r="672" spans="1:14" ht="18.75" customHeight="1">
      <c r="A672" s="63">
        <v>392</v>
      </c>
      <c r="B672" s="132" t="s">
        <v>7133</v>
      </c>
      <c r="C672" s="143" t="s">
        <v>2593</v>
      </c>
      <c r="D672" s="143" t="s">
        <v>2617</v>
      </c>
      <c r="E672" s="298" t="s">
        <v>4133</v>
      </c>
      <c r="F672" s="574">
        <v>1</v>
      </c>
      <c r="G672" s="384">
        <v>39</v>
      </c>
      <c r="H672" s="2976">
        <v>69493</v>
      </c>
      <c r="I672" s="47">
        <v>50732</v>
      </c>
      <c r="J672" s="68">
        <v>0</v>
      </c>
      <c r="K672" s="242">
        <v>44197</v>
      </c>
      <c r="L672" s="265" t="s">
        <v>7967</v>
      </c>
      <c r="M672" s="101" t="s">
        <v>7984</v>
      </c>
      <c r="N672" s="7" t="s">
        <v>4500</v>
      </c>
    </row>
    <row r="673" spans="1:14" ht="18.75" customHeight="1">
      <c r="A673" s="63">
        <v>393</v>
      </c>
      <c r="B673" s="132" t="s">
        <v>7133</v>
      </c>
      <c r="C673" s="143" t="s">
        <v>2593</v>
      </c>
      <c r="D673" s="143" t="s">
        <v>2618</v>
      </c>
      <c r="E673" s="298" t="s">
        <v>4133</v>
      </c>
      <c r="F673" s="574">
        <v>1</v>
      </c>
      <c r="G673" s="384">
        <v>39</v>
      </c>
      <c r="H673" s="2976">
        <v>67178</v>
      </c>
      <c r="I673" s="47">
        <v>50599</v>
      </c>
      <c r="J673" s="68">
        <v>0</v>
      </c>
      <c r="K673" s="242">
        <v>44197</v>
      </c>
      <c r="L673" s="265" t="s">
        <v>7967</v>
      </c>
      <c r="M673" s="101" t="s">
        <v>7984</v>
      </c>
      <c r="N673" s="7" t="s">
        <v>4500</v>
      </c>
    </row>
    <row r="674" spans="1:14" ht="18.75" customHeight="1">
      <c r="A674" s="63">
        <v>394</v>
      </c>
      <c r="B674" s="132" t="s">
        <v>7133</v>
      </c>
      <c r="C674" s="143" t="s">
        <v>2591</v>
      </c>
      <c r="D674" s="143" t="s">
        <v>2619</v>
      </c>
      <c r="E674" s="5" t="s">
        <v>4523</v>
      </c>
      <c r="F674" s="574">
        <v>1</v>
      </c>
      <c r="G674" s="384">
        <v>38.700000000000003</v>
      </c>
      <c r="H674" s="2976">
        <v>153874</v>
      </c>
      <c r="I674" s="47">
        <v>134071</v>
      </c>
      <c r="J674" s="44">
        <v>349250.87</v>
      </c>
      <c r="K674" s="242">
        <v>44197</v>
      </c>
      <c r="L674" s="265" t="s">
        <v>7967</v>
      </c>
      <c r="M674" s="101" t="s">
        <v>7984</v>
      </c>
      <c r="N674" s="7" t="s">
        <v>4524</v>
      </c>
    </row>
    <row r="675" spans="1:14" ht="18.75" customHeight="1">
      <c r="A675" s="63">
        <v>395</v>
      </c>
      <c r="B675" s="132" t="s">
        <v>7133</v>
      </c>
      <c r="C675" s="143" t="s">
        <v>2591</v>
      </c>
      <c r="D675" s="143" t="s">
        <v>2620</v>
      </c>
      <c r="E675" s="5" t="s">
        <v>4525</v>
      </c>
      <c r="F675" s="574">
        <v>1</v>
      </c>
      <c r="G675" s="384">
        <v>39</v>
      </c>
      <c r="H675" s="2976">
        <v>68180</v>
      </c>
      <c r="I675" s="47">
        <v>45298</v>
      </c>
      <c r="J675" s="44">
        <v>366971.06</v>
      </c>
      <c r="K675" s="242">
        <v>44197</v>
      </c>
      <c r="L675" s="265" t="s">
        <v>7967</v>
      </c>
      <c r="M675" s="101" t="s">
        <v>7984</v>
      </c>
      <c r="N675" s="7" t="s">
        <v>4500</v>
      </c>
    </row>
    <row r="676" spans="1:14" ht="18.75" customHeight="1">
      <c r="A676" s="63">
        <v>396</v>
      </c>
      <c r="B676" s="132" t="s">
        <v>7133</v>
      </c>
      <c r="C676" s="143" t="s">
        <v>2593</v>
      </c>
      <c r="D676" s="143" t="s">
        <v>2621</v>
      </c>
      <c r="E676" s="5" t="s">
        <v>4526</v>
      </c>
      <c r="F676" s="574">
        <v>1</v>
      </c>
      <c r="G676" s="384">
        <v>51.3</v>
      </c>
      <c r="H676" s="2976">
        <v>126369</v>
      </c>
      <c r="I676" s="47">
        <v>78996</v>
      </c>
      <c r="J676" s="44">
        <v>372561.97</v>
      </c>
      <c r="K676" s="242">
        <v>44197</v>
      </c>
      <c r="L676" s="265" t="s">
        <v>7967</v>
      </c>
      <c r="M676" s="101" t="s">
        <v>7984</v>
      </c>
      <c r="N676" s="7" t="s">
        <v>4500</v>
      </c>
    </row>
    <row r="677" spans="1:14" ht="18.75" customHeight="1">
      <c r="A677" s="63">
        <v>397</v>
      </c>
      <c r="B677" s="132" t="s">
        <v>7133</v>
      </c>
      <c r="C677" s="143" t="s">
        <v>2622</v>
      </c>
      <c r="D677" s="143" t="s">
        <v>2623</v>
      </c>
      <c r="E677" s="298" t="s">
        <v>4133</v>
      </c>
      <c r="F677" s="574">
        <v>1</v>
      </c>
      <c r="G677" s="384">
        <v>39</v>
      </c>
      <c r="H677" s="2976">
        <v>73883</v>
      </c>
      <c r="I677" s="47">
        <v>46205</v>
      </c>
      <c r="J677" s="68">
        <v>0</v>
      </c>
      <c r="K677" s="242">
        <v>44197</v>
      </c>
      <c r="L677" s="265" t="s">
        <v>7967</v>
      </c>
      <c r="M677" s="101" t="s">
        <v>7984</v>
      </c>
      <c r="N677" s="7" t="s">
        <v>4527</v>
      </c>
    </row>
    <row r="678" spans="1:14" ht="18.75" customHeight="1">
      <c r="A678" s="63">
        <v>398</v>
      </c>
      <c r="B678" s="132" t="s">
        <v>7133</v>
      </c>
      <c r="C678" s="143" t="s">
        <v>2593</v>
      </c>
      <c r="D678" s="143" t="s">
        <v>2624</v>
      </c>
      <c r="E678" s="298" t="s">
        <v>4133</v>
      </c>
      <c r="F678" s="574">
        <v>1</v>
      </c>
      <c r="G678" s="384">
        <v>40</v>
      </c>
      <c r="H678" s="2976">
        <v>79335</v>
      </c>
      <c r="I678" s="47">
        <v>79335</v>
      </c>
      <c r="J678" s="68">
        <v>0</v>
      </c>
      <c r="K678" s="242">
        <v>44197</v>
      </c>
      <c r="L678" s="265" t="s">
        <v>7967</v>
      </c>
      <c r="M678" s="101" t="s">
        <v>7984</v>
      </c>
      <c r="N678" s="7" t="s">
        <v>4500</v>
      </c>
    </row>
    <row r="679" spans="1:14" ht="18.75" customHeight="1">
      <c r="A679" s="63">
        <v>399</v>
      </c>
      <c r="B679" s="132" t="s">
        <v>7133</v>
      </c>
      <c r="C679" s="143" t="s">
        <v>2366</v>
      </c>
      <c r="D679" s="143" t="s">
        <v>2625</v>
      </c>
      <c r="E679" s="298" t="s">
        <v>4133</v>
      </c>
      <c r="F679" s="574">
        <v>1</v>
      </c>
      <c r="G679" s="384">
        <v>69</v>
      </c>
      <c r="H679" s="2976">
        <v>120041</v>
      </c>
      <c r="I679" s="47">
        <v>120041</v>
      </c>
      <c r="J679" s="68">
        <v>0</v>
      </c>
      <c r="K679" s="242">
        <v>44197</v>
      </c>
      <c r="L679" s="265" t="s">
        <v>7967</v>
      </c>
      <c r="M679" s="101" t="s">
        <v>7984</v>
      </c>
      <c r="N679" s="7" t="s">
        <v>4500</v>
      </c>
    </row>
    <row r="680" spans="1:14" ht="18.75" customHeight="1">
      <c r="A680" s="2684">
        <v>400</v>
      </c>
      <c r="B680" s="2685" t="s">
        <v>7133</v>
      </c>
      <c r="C680" s="2686" t="s">
        <v>2593</v>
      </c>
      <c r="D680" s="2686" t="s">
        <v>2626</v>
      </c>
      <c r="E680" s="2696" t="s">
        <v>4528</v>
      </c>
      <c r="F680" s="2688">
        <v>1</v>
      </c>
      <c r="G680" s="2708">
        <v>39.200000000000003</v>
      </c>
      <c r="H680" s="2976">
        <v>79335</v>
      </c>
      <c r="I680" s="2691">
        <v>52554</v>
      </c>
      <c r="J680" s="2701">
        <v>370147.89</v>
      </c>
      <c r="K680" s="2693">
        <v>44197</v>
      </c>
      <c r="L680" s="2706" t="s">
        <v>7967</v>
      </c>
      <c r="M680" s="2695" t="s">
        <v>7984</v>
      </c>
      <c r="N680" s="2696" t="s">
        <v>4529</v>
      </c>
    </row>
    <row r="681" spans="1:14" ht="18.75" customHeight="1">
      <c r="A681" s="63">
        <v>401</v>
      </c>
      <c r="B681" s="132" t="s">
        <v>7133</v>
      </c>
      <c r="C681" s="143" t="s">
        <v>2593</v>
      </c>
      <c r="D681" s="143" t="s">
        <v>2627</v>
      </c>
      <c r="E681" s="298" t="s">
        <v>4133</v>
      </c>
      <c r="F681" s="574">
        <v>1</v>
      </c>
      <c r="G681" s="384">
        <v>55</v>
      </c>
      <c r="H681" s="2976">
        <v>35814</v>
      </c>
      <c r="I681" s="47">
        <v>24149</v>
      </c>
      <c r="J681" s="68">
        <v>0</v>
      </c>
      <c r="K681" s="242">
        <v>44197</v>
      </c>
      <c r="L681" s="265" t="s">
        <v>7967</v>
      </c>
      <c r="M681" s="101" t="s">
        <v>7984</v>
      </c>
      <c r="N681" s="7" t="s">
        <v>4500</v>
      </c>
    </row>
    <row r="682" spans="1:14" ht="18.75" customHeight="1">
      <c r="A682" s="63">
        <v>402</v>
      </c>
      <c r="B682" s="132" t="s">
        <v>7133</v>
      </c>
      <c r="C682" s="143" t="s">
        <v>2593</v>
      </c>
      <c r="D682" s="143" t="s">
        <v>2628</v>
      </c>
      <c r="E682" s="298" t="s">
        <v>4133</v>
      </c>
      <c r="F682" s="574">
        <v>1</v>
      </c>
      <c r="G682" s="384">
        <v>55</v>
      </c>
      <c r="H682" s="2976">
        <v>71411</v>
      </c>
      <c r="I682" s="47">
        <v>44685</v>
      </c>
      <c r="J682" s="68">
        <v>0</v>
      </c>
      <c r="K682" s="242">
        <v>44197</v>
      </c>
      <c r="L682" s="265" t="s">
        <v>7967</v>
      </c>
      <c r="M682" s="101" t="s">
        <v>7984</v>
      </c>
      <c r="N682" s="7" t="s">
        <v>4500</v>
      </c>
    </row>
    <row r="683" spans="1:14" ht="18.75" customHeight="1">
      <c r="A683" s="63">
        <v>403</v>
      </c>
      <c r="B683" s="132" t="s">
        <v>7133</v>
      </c>
      <c r="C683" s="143" t="s">
        <v>2591</v>
      </c>
      <c r="D683" s="143" t="s">
        <v>2629</v>
      </c>
      <c r="E683" s="298" t="s">
        <v>4133</v>
      </c>
      <c r="F683" s="574">
        <v>1</v>
      </c>
      <c r="G683" s="384">
        <v>55</v>
      </c>
      <c r="H683" s="2976">
        <v>69183</v>
      </c>
      <c r="I683" s="47">
        <v>50773</v>
      </c>
      <c r="J683" s="68">
        <v>0</v>
      </c>
      <c r="K683" s="242">
        <v>44197</v>
      </c>
      <c r="L683" s="265" t="s">
        <v>7967</v>
      </c>
      <c r="M683" s="101" t="s">
        <v>7984</v>
      </c>
      <c r="N683" s="7" t="s">
        <v>4530</v>
      </c>
    </row>
    <row r="684" spans="1:14" ht="18.75" customHeight="1">
      <c r="A684" s="63">
        <v>404</v>
      </c>
      <c r="B684" s="132" t="s">
        <v>7133</v>
      </c>
      <c r="C684" s="143" t="s">
        <v>2593</v>
      </c>
      <c r="D684" s="143" t="s">
        <v>2630</v>
      </c>
      <c r="E684" s="298" t="s">
        <v>4133</v>
      </c>
      <c r="F684" s="574">
        <v>1</v>
      </c>
      <c r="G684" s="384">
        <v>71.2</v>
      </c>
      <c r="H684" s="2976">
        <v>46800</v>
      </c>
      <c r="I684" s="47">
        <v>37314</v>
      </c>
      <c r="J684" s="68">
        <v>0</v>
      </c>
      <c r="K684" s="242">
        <v>44197</v>
      </c>
      <c r="L684" s="265" t="s">
        <v>7967</v>
      </c>
      <c r="M684" s="101" t="s">
        <v>7984</v>
      </c>
      <c r="N684" s="7" t="s">
        <v>4531</v>
      </c>
    </row>
    <row r="685" spans="1:14" ht="18.75" customHeight="1">
      <c r="A685" s="63">
        <v>405</v>
      </c>
      <c r="B685" s="132" t="s">
        <v>7133</v>
      </c>
      <c r="C685" s="93" t="s">
        <v>2364</v>
      </c>
      <c r="D685" s="93" t="s">
        <v>2631</v>
      </c>
      <c r="E685" s="298" t="s">
        <v>4133</v>
      </c>
      <c r="F685" s="574">
        <v>1</v>
      </c>
      <c r="G685" s="359">
        <v>51.5</v>
      </c>
      <c r="H685" s="2994">
        <v>78816</v>
      </c>
      <c r="I685" s="47">
        <v>49048</v>
      </c>
      <c r="J685" s="68">
        <v>0</v>
      </c>
      <c r="K685" s="242">
        <v>44197</v>
      </c>
      <c r="L685" s="265" t="s">
        <v>7967</v>
      </c>
      <c r="M685" s="101" t="s">
        <v>7984</v>
      </c>
      <c r="N685" s="7" t="s">
        <v>4532</v>
      </c>
    </row>
    <row r="686" spans="1:14" ht="18.75" customHeight="1">
      <c r="A686" s="63">
        <v>406</v>
      </c>
      <c r="B686" s="132" t="s">
        <v>7133</v>
      </c>
      <c r="C686" s="93" t="s">
        <v>6755</v>
      </c>
      <c r="D686" s="93" t="s">
        <v>6754</v>
      </c>
      <c r="E686" s="298" t="s">
        <v>4133</v>
      </c>
      <c r="F686" s="574">
        <v>1</v>
      </c>
      <c r="G686" s="379">
        <v>67</v>
      </c>
      <c r="H686" s="2976">
        <v>81309</v>
      </c>
      <c r="I686" s="47">
        <v>73197</v>
      </c>
      <c r="J686" s="68">
        <v>0</v>
      </c>
      <c r="K686" s="242">
        <v>44197</v>
      </c>
      <c r="L686" s="265" t="s">
        <v>7967</v>
      </c>
      <c r="M686" s="101" t="s">
        <v>7984</v>
      </c>
      <c r="N686" s="7" t="s">
        <v>6756</v>
      </c>
    </row>
    <row r="687" spans="1:14" ht="18.75" customHeight="1">
      <c r="A687" s="63">
        <v>407</v>
      </c>
      <c r="B687" s="132" t="s">
        <v>7133</v>
      </c>
      <c r="C687" s="93" t="s">
        <v>2363</v>
      </c>
      <c r="D687" s="93" t="s">
        <v>2632</v>
      </c>
      <c r="E687" s="5" t="s">
        <v>4533</v>
      </c>
      <c r="F687" s="574">
        <v>1</v>
      </c>
      <c r="G687" s="379">
        <v>67</v>
      </c>
      <c r="H687" s="2976">
        <v>127896</v>
      </c>
      <c r="I687" s="47">
        <v>73906.59</v>
      </c>
      <c r="J687" s="44">
        <v>592250.61</v>
      </c>
      <c r="K687" s="242">
        <v>44197</v>
      </c>
      <c r="L687" s="265" t="s">
        <v>7967</v>
      </c>
      <c r="M687" s="101" t="s">
        <v>7984</v>
      </c>
      <c r="N687" s="7" t="s">
        <v>4532</v>
      </c>
    </row>
    <row r="688" spans="1:14" ht="18.75" customHeight="1">
      <c r="A688" s="63">
        <v>408</v>
      </c>
      <c r="B688" s="132" t="s">
        <v>7133</v>
      </c>
      <c r="C688" s="93" t="s">
        <v>2363</v>
      </c>
      <c r="D688" s="93" t="s">
        <v>2633</v>
      </c>
      <c r="E688" s="298" t="s">
        <v>4133</v>
      </c>
      <c r="F688" s="574">
        <v>1</v>
      </c>
      <c r="G688" s="379">
        <v>31</v>
      </c>
      <c r="H688" s="2976">
        <v>51516</v>
      </c>
      <c r="I688" s="47">
        <v>20152.54</v>
      </c>
      <c r="J688" s="68">
        <v>0</v>
      </c>
      <c r="K688" s="242">
        <v>44197</v>
      </c>
      <c r="L688" s="265" t="s">
        <v>7967</v>
      </c>
      <c r="M688" s="101" t="s">
        <v>7984</v>
      </c>
      <c r="N688" s="7" t="s">
        <v>4534</v>
      </c>
    </row>
    <row r="689" spans="1:14" ht="18.75" customHeight="1">
      <c r="A689" s="63">
        <v>409</v>
      </c>
      <c r="B689" s="132" t="s">
        <v>7133</v>
      </c>
      <c r="C689" s="93" t="s">
        <v>2364</v>
      </c>
      <c r="D689" s="93" t="s">
        <v>2633</v>
      </c>
      <c r="E689" s="298" t="s">
        <v>4133</v>
      </c>
      <c r="F689" s="574">
        <v>1</v>
      </c>
      <c r="G689" s="379">
        <v>31</v>
      </c>
      <c r="H689" s="2976">
        <v>51516</v>
      </c>
      <c r="I689" s="47">
        <v>20151.54</v>
      </c>
      <c r="J689" s="68">
        <v>0</v>
      </c>
      <c r="K689" s="242">
        <v>44197</v>
      </c>
      <c r="L689" s="265" t="s">
        <v>7967</v>
      </c>
      <c r="M689" s="101" t="s">
        <v>7984</v>
      </c>
      <c r="N689" s="7" t="s">
        <v>4535</v>
      </c>
    </row>
    <row r="690" spans="1:14" ht="18.75" customHeight="1">
      <c r="A690" s="63">
        <v>410</v>
      </c>
      <c r="B690" s="132" t="s">
        <v>7133</v>
      </c>
      <c r="C690" s="93" t="s">
        <v>2363</v>
      </c>
      <c r="D690" s="93" t="s">
        <v>2634</v>
      </c>
      <c r="E690" s="298" t="s">
        <v>4133</v>
      </c>
      <c r="F690" s="574">
        <v>1</v>
      </c>
      <c r="G690" s="379">
        <v>67</v>
      </c>
      <c r="H690" s="2976">
        <v>70474</v>
      </c>
      <c r="I690" s="47">
        <v>39058.53</v>
      </c>
      <c r="J690" s="68">
        <v>0</v>
      </c>
      <c r="K690" s="242">
        <v>44197</v>
      </c>
      <c r="L690" s="265" t="s">
        <v>7967</v>
      </c>
      <c r="M690" s="101" t="s">
        <v>7984</v>
      </c>
      <c r="N690" s="7" t="s">
        <v>4532</v>
      </c>
    </row>
    <row r="691" spans="1:14" ht="18.75" customHeight="1">
      <c r="A691" s="63">
        <v>411</v>
      </c>
      <c r="B691" s="132" t="s">
        <v>7133</v>
      </c>
      <c r="C691" s="93" t="s">
        <v>2364</v>
      </c>
      <c r="D691" s="93" t="s">
        <v>2634</v>
      </c>
      <c r="E691" s="5" t="s">
        <v>4536</v>
      </c>
      <c r="F691" s="574">
        <v>1</v>
      </c>
      <c r="G691" s="379">
        <v>67</v>
      </c>
      <c r="H691" s="2976">
        <v>70474</v>
      </c>
      <c r="I691" s="47">
        <v>39058.53</v>
      </c>
      <c r="J691" s="44">
        <v>564079.38</v>
      </c>
      <c r="K691" s="242">
        <v>44197</v>
      </c>
      <c r="L691" s="265" t="s">
        <v>7967</v>
      </c>
      <c r="M691" s="101" t="s">
        <v>7984</v>
      </c>
      <c r="N691" s="7" t="s">
        <v>4532</v>
      </c>
    </row>
    <row r="692" spans="1:14" ht="18.75" customHeight="1">
      <c r="A692" s="63">
        <v>412</v>
      </c>
      <c r="B692" s="132" t="s">
        <v>7133</v>
      </c>
      <c r="C692" s="93" t="s">
        <v>2363</v>
      </c>
      <c r="D692" s="93" t="s">
        <v>2635</v>
      </c>
      <c r="E692" s="298" t="s">
        <v>4133</v>
      </c>
      <c r="F692" s="574">
        <v>1</v>
      </c>
      <c r="G692" s="379">
        <v>67</v>
      </c>
      <c r="H692" s="2976">
        <v>157901</v>
      </c>
      <c r="I692" s="47">
        <v>86910.720000000001</v>
      </c>
      <c r="J692" s="68">
        <v>0</v>
      </c>
      <c r="K692" s="242">
        <v>44197</v>
      </c>
      <c r="L692" s="265" t="s">
        <v>7967</v>
      </c>
      <c r="M692" s="101" t="s">
        <v>7984</v>
      </c>
      <c r="N692" s="7" t="s">
        <v>4537</v>
      </c>
    </row>
    <row r="693" spans="1:14" ht="18.75" customHeight="1">
      <c r="A693" s="63">
        <v>413</v>
      </c>
      <c r="B693" s="132" t="s">
        <v>7133</v>
      </c>
      <c r="C693" s="93" t="s">
        <v>2364</v>
      </c>
      <c r="D693" s="93" t="s">
        <v>2635</v>
      </c>
      <c r="E693" s="298" t="s">
        <v>4133</v>
      </c>
      <c r="F693" s="574">
        <v>1</v>
      </c>
      <c r="G693" s="379">
        <v>67</v>
      </c>
      <c r="H693" s="2976">
        <v>157901</v>
      </c>
      <c r="I693" s="47">
        <v>86911.72</v>
      </c>
      <c r="J693" s="68">
        <v>0</v>
      </c>
      <c r="K693" s="242">
        <v>44197</v>
      </c>
      <c r="L693" s="265" t="s">
        <v>7967</v>
      </c>
      <c r="M693" s="101" t="s">
        <v>7984</v>
      </c>
      <c r="N693" s="7" t="s">
        <v>4538</v>
      </c>
    </row>
    <row r="694" spans="1:14" ht="18.75" customHeight="1">
      <c r="A694" s="63">
        <v>414</v>
      </c>
      <c r="B694" s="132" t="s">
        <v>7133</v>
      </c>
      <c r="C694" s="93" t="s">
        <v>2363</v>
      </c>
      <c r="D694" s="93" t="s">
        <v>2636</v>
      </c>
      <c r="E694" s="298" t="s">
        <v>4133</v>
      </c>
      <c r="F694" s="574">
        <v>1</v>
      </c>
      <c r="G694" s="379">
        <v>67</v>
      </c>
      <c r="H694" s="2976">
        <v>121687</v>
      </c>
      <c r="I694" s="47">
        <v>63259.31</v>
      </c>
      <c r="J694" s="68">
        <v>0</v>
      </c>
      <c r="K694" s="242">
        <v>44197</v>
      </c>
      <c r="L694" s="265" t="s">
        <v>7967</v>
      </c>
      <c r="M694" s="101" t="s">
        <v>7984</v>
      </c>
      <c r="N694" s="7" t="s">
        <v>4539</v>
      </c>
    </row>
    <row r="695" spans="1:14" ht="18.75" customHeight="1">
      <c r="A695" s="63">
        <v>415</v>
      </c>
      <c r="B695" s="132" t="s">
        <v>7133</v>
      </c>
      <c r="C695" s="93" t="s">
        <v>2364</v>
      </c>
      <c r="D695" s="93" t="s">
        <v>2636</v>
      </c>
      <c r="E695" s="298" t="s">
        <v>4133</v>
      </c>
      <c r="F695" s="574">
        <v>1</v>
      </c>
      <c r="G695" s="377">
        <v>67</v>
      </c>
      <c r="H695" s="2976">
        <v>121687</v>
      </c>
      <c r="I695" s="47">
        <v>63258.31</v>
      </c>
      <c r="J695" s="68">
        <v>0</v>
      </c>
      <c r="K695" s="242">
        <v>44197</v>
      </c>
      <c r="L695" s="265" t="s">
        <v>7967</v>
      </c>
      <c r="M695" s="101" t="s">
        <v>7984</v>
      </c>
      <c r="N695" s="7" t="s">
        <v>4540</v>
      </c>
    </row>
    <row r="696" spans="1:14" ht="18.75" customHeight="1">
      <c r="A696" s="63">
        <v>416</v>
      </c>
      <c r="B696" s="132" t="s">
        <v>7133</v>
      </c>
      <c r="C696" s="93" t="s">
        <v>2363</v>
      </c>
      <c r="D696" s="93" t="s">
        <v>2637</v>
      </c>
      <c r="E696" s="298" t="s">
        <v>4133</v>
      </c>
      <c r="F696" s="574">
        <v>1</v>
      </c>
      <c r="G696" s="379">
        <v>46.7</v>
      </c>
      <c r="H696" s="2976">
        <v>97299</v>
      </c>
      <c r="I696" s="47">
        <v>64096.69</v>
      </c>
      <c r="J696" s="68">
        <v>0</v>
      </c>
      <c r="K696" s="242">
        <v>44197</v>
      </c>
      <c r="L696" s="265" t="s">
        <v>7967</v>
      </c>
      <c r="M696" s="101" t="s">
        <v>7984</v>
      </c>
      <c r="N696" s="7" t="s">
        <v>6084</v>
      </c>
    </row>
    <row r="697" spans="1:14" ht="18.75" customHeight="1">
      <c r="A697" s="63">
        <v>417</v>
      </c>
      <c r="B697" s="132" t="s">
        <v>7133</v>
      </c>
      <c r="C697" s="93" t="s">
        <v>2364</v>
      </c>
      <c r="D697" s="93" t="s">
        <v>2637</v>
      </c>
      <c r="E697" s="298" t="s">
        <v>4133</v>
      </c>
      <c r="F697" s="574">
        <v>1</v>
      </c>
      <c r="G697" s="379">
        <v>46.7</v>
      </c>
      <c r="H697" s="2976">
        <v>97508</v>
      </c>
      <c r="I697" s="47">
        <v>64310.01</v>
      </c>
      <c r="J697" s="68">
        <v>0</v>
      </c>
      <c r="K697" s="242">
        <v>44197</v>
      </c>
      <c r="L697" s="265" t="s">
        <v>7967</v>
      </c>
      <c r="M697" s="101" t="s">
        <v>7984</v>
      </c>
      <c r="N697" s="7" t="s">
        <v>4541</v>
      </c>
    </row>
    <row r="698" spans="1:14" ht="18.75" customHeight="1">
      <c r="A698" s="63">
        <v>418</v>
      </c>
      <c r="B698" s="132" t="s">
        <v>7133</v>
      </c>
      <c r="C698" s="93" t="s">
        <v>2363</v>
      </c>
      <c r="D698" s="93" t="s">
        <v>2638</v>
      </c>
      <c r="E698" s="298" t="s">
        <v>4133</v>
      </c>
      <c r="F698" s="574">
        <v>1</v>
      </c>
      <c r="G698" s="379">
        <v>67</v>
      </c>
      <c r="H698" s="2976">
        <v>130836</v>
      </c>
      <c r="I698" s="47">
        <v>62408.59</v>
      </c>
      <c r="J698" s="68">
        <v>0</v>
      </c>
      <c r="K698" s="242">
        <v>44197</v>
      </c>
      <c r="L698" s="265" t="s">
        <v>7967</v>
      </c>
      <c r="M698" s="101" t="s">
        <v>7984</v>
      </c>
      <c r="N698" s="7" t="s">
        <v>4542</v>
      </c>
    </row>
    <row r="699" spans="1:14" ht="18.75" customHeight="1">
      <c r="A699" s="63">
        <v>419</v>
      </c>
      <c r="B699" s="132" t="s">
        <v>7133</v>
      </c>
      <c r="C699" s="93" t="s">
        <v>2364</v>
      </c>
      <c r="D699" s="93" t="s">
        <v>2638</v>
      </c>
      <c r="E699" s="298" t="s">
        <v>4133</v>
      </c>
      <c r="F699" s="574">
        <v>1</v>
      </c>
      <c r="G699" s="379">
        <v>67</v>
      </c>
      <c r="H699" s="2976">
        <v>130837</v>
      </c>
      <c r="I699" s="47">
        <v>62408.59</v>
      </c>
      <c r="J699" s="68">
        <v>0</v>
      </c>
      <c r="K699" s="242">
        <v>44197</v>
      </c>
      <c r="L699" s="265" t="s">
        <v>7967</v>
      </c>
      <c r="M699" s="101" t="s">
        <v>7984</v>
      </c>
      <c r="N699" s="7" t="s">
        <v>4543</v>
      </c>
    </row>
    <row r="700" spans="1:14" ht="18.75" customHeight="1">
      <c r="A700" s="63">
        <v>420</v>
      </c>
      <c r="B700" s="132" t="s">
        <v>7133</v>
      </c>
      <c r="C700" s="93" t="s">
        <v>2639</v>
      </c>
      <c r="D700" s="93" t="s">
        <v>2640</v>
      </c>
      <c r="E700" s="298" t="s">
        <v>4133</v>
      </c>
      <c r="F700" s="574">
        <v>1</v>
      </c>
      <c r="G700" s="379">
        <v>39</v>
      </c>
      <c r="H700" s="2976">
        <v>77617</v>
      </c>
      <c r="I700" s="47">
        <v>75102.05</v>
      </c>
      <c r="J700" s="68">
        <v>0</v>
      </c>
      <c r="K700" s="242">
        <v>44197</v>
      </c>
      <c r="L700" s="265" t="s">
        <v>7967</v>
      </c>
      <c r="M700" s="101" t="s">
        <v>7984</v>
      </c>
      <c r="N700" s="7" t="s">
        <v>4544</v>
      </c>
    </row>
    <row r="701" spans="1:14" ht="18.75" customHeight="1">
      <c r="A701" s="63">
        <v>421</v>
      </c>
      <c r="B701" s="132" t="s">
        <v>7133</v>
      </c>
      <c r="C701" s="93" t="s">
        <v>2363</v>
      </c>
      <c r="D701" s="93" t="s">
        <v>2641</v>
      </c>
      <c r="E701" s="298" t="s">
        <v>4133</v>
      </c>
      <c r="F701" s="574">
        <v>1</v>
      </c>
      <c r="G701" s="379">
        <v>52</v>
      </c>
      <c r="H701" s="2976">
        <v>81304</v>
      </c>
      <c r="I701" s="47">
        <v>60187.86</v>
      </c>
      <c r="J701" s="68">
        <v>0</v>
      </c>
      <c r="K701" s="242">
        <v>44197</v>
      </c>
      <c r="L701" s="265" t="s">
        <v>7967</v>
      </c>
      <c r="M701" s="101" t="s">
        <v>7984</v>
      </c>
      <c r="N701" s="7" t="s">
        <v>4545</v>
      </c>
    </row>
    <row r="702" spans="1:14" ht="18.75" customHeight="1">
      <c r="A702" s="63">
        <v>422</v>
      </c>
      <c r="B702" s="132" t="s">
        <v>7133</v>
      </c>
      <c r="C702" s="93" t="s">
        <v>2364</v>
      </c>
      <c r="D702" s="93" t="s">
        <v>2641</v>
      </c>
      <c r="E702" s="298" t="s">
        <v>4133</v>
      </c>
      <c r="F702" s="574">
        <v>1</v>
      </c>
      <c r="G702" s="379">
        <v>52</v>
      </c>
      <c r="H702" s="2976">
        <v>81303</v>
      </c>
      <c r="I702" s="47">
        <v>60186.86</v>
      </c>
      <c r="J702" s="68">
        <v>0</v>
      </c>
      <c r="K702" s="242">
        <v>44197</v>
      </c>
      <c r="L702" s="265" t="s">
        <v>7967</v>
      </c>
      <c r="M702" s="101" t="s">
        <v>7984</v>
      </c>
      <c r="N702" s="7" t="s">
        <v>14525</v>
      </c>
    </row>
    <row r="703" spans="1:14" ht="18.75" customHeight="1">
      <c r="A703" s="63">
        <v>423</v>
      </c>
      <c r="B703" s="132" t="s">
        <v>7133</v>
      </c>
      <c r="C703" s="93" t="s">
        <v>2363</v>
      </c>
      <c r="D703" s="93" t="s">
        <v>2642</v>
      </c>
      <c r="E703" s="298" t="s">
        <v>4133</v>
      </c>
      <c r="F703" s="574">
        <v>1</v>
      </c>
      <c r="G703" s="379">
        <v>52</v>
      </c>
      <c r="H703" s="2976">
        <v>78261</v>
      </c>
      <c r="I703" s="47">
        <v>62816.65</v>
      </c>
      <c r="J703" s="68">
        <v>0</v>
      </c>
      <c r="K703" s="242">
        <v>44197</v>
      </c>
      <c r="L703" s="265" t="s">
        <v>7967</v>
      </c>
      <c r="M703" s="101" t="s">
        <v>7984</v>
      </c>
      <c r="N703" s="7" t="s">
        <v>4546</v>
      </c>
    </row>
    <row r="704" spans="1:14" ht="18.75" customHeight="1">
      <c r="A704" s="63">
        <v>424</v>
      </c>
      <c r="B704" s="132" t="s">
        <v>7133</v>
      </c>
      <c r="C704" s="93" t="s">
        <v>2363</v>
      </c>
      <c r="D704" s="93" t="s">
        <v>2643</v>
      </c>
      <c r="E704" s="298" t="s">
        <v>4133</v>
      </c>
      <c r="F704" s="574">
        <v>1</v>
      </c>
      <c r="G704" s="379">
        <v>67</v>
      </c>
      <c r="H704" s="2976">
        <v>78738</v>
      </c>
      <c r="I704" s="47">
        <v>58445.18</v>
      </c>
      <c r="J704" s="68">
        <v>0</v>
      </c>
      <c r="K704" s="242">
        <v>44197</v>
      </c>
      <c r="L704" s="265" t="s">
        <v>7967</v>
      </c>
      <c r="M704" s="101" t="s">
        <v>7984</v>
      </c>
      <c r="N704" s="7" t="s">
        <v>4547</v>
      </c>
    </row>
    <row r="705" spans="1:14" ht="18.75" customHeight="1">
      <c r="A705" s="63">
        <v>425</v>
      </c>
      <c r="B705" s="132" t="s">
        <v>7133</v>
      </c>
      <c r="C705" s="93" t="s">
        <v>2364</v>
      </c>
      <c r="D705" s="93" t="s">
        <v>2643</v>
      </c>
      <c r="E705" s="298" t="s">
        <v>4133</v>
      </c>
      <c r="F705" s="574">
        <v>1</v>
      </c>
      <c r="G705" s="379">
        <v>67</v>
      </c>
      <c r="H705" s="2976">
        <v>78739</v>
      </c>
      <c r="I705" s="47">
        <v>58445.18</v>
      </c>
      <c r="J705" s="68">
        <v>0</v>
      </c>
      <c r="K705" s="242">
        <v>44197</v>
      </c>
      <c r="L705" s="265" t="s">
        <v>7967</v>
      </c>
      <c r="M705" s="101" t="s">
        <v>7984</v>
      </c>
      <c r="N705" s="7" t="s">
        <v>4548</v>
      </c>
    </row>
    <row r="706" spans="1:14" ht="18.75" customHeight="1">
      <c r="A706" s="63">
        <v>426</v>
      </c>
      <c r="B706" s="132" t="s">
        <v>7133</v>
      </c>
      <c r="C706" s="93" t="s">
        <v>2363</v>
      </c>
      <c r="D706" s="93" t="s">
        <v>2644</v>
      </c>
      <c r="E706" s="298" t="s">
        <v>4133</v>
      </c>
      <c r="F706" s="574">
        <v>1</v>
      </c>
      <c r="G706" s="379">
        <v>52</v>
      </c>
      <c r="H706" s="2976">
        <v>76669</v>
      </c>
      <c r="I706" s="47">
        <v>52439.42</v>
      </c>
      <c r="J706" s="68">
        <v>0</v>
      </c>
      <c r="K706" s="242">
        <v>44197</v>
      </c>
      <c r="L706" s="265" t="s">
        <v>7967</v>
      </c>
      <c r="M706" s="101" t="s">
        <v>7984</v>
      </c>
      <c r="N706" s="7" t="s">
        <v>4549</v>
      </c>
    </row>
    <row r="707" spans="1:14" ht="18.75" customHeight="1">
      <c r="A707" s="63">
        <v>427</v>
      </c>
      <c r="B707" s="132" t="s">
        <v>7133</v>
      </c>
      <c r="C707" s="93" t="s">
        <v>2364</v>
      </c>
      <c r="D707" s="93" t="s">
        <v>2644</v>
      </c>
      <c r="E707" s="298" t="s">
        <v>4133</v>
      </c>
      <c r="F707" s="574">
        <v>1</v>
      </c>
      <c r="G707" s="379">
        <v>52</v>
      </c>
      <c r="H707" s="2976">
        <v>76669</v>
      </c>
      <c r="I707" s="47">
        <v>52439.42</v>
      </c>
      <c r="J707" s="68">
        <v>0</v>
      </c>
      <c r="K707" s="242">
        <v>44197</v>
      </c>
      <c r="L707" s="265" t="s">
        <v>7967</v>
      </c>
      <c r="M707" s="101" t="s">
        <v>7984</v>
      </c>
      <c r="N707" s="7" t="s">
        <v>4550</v>
      </c>
    </row>
    <row r="708" spans="1:14" ht="18.75" customHeight="1">
      <c r="A708" s="63">
        <v>428</v>
      </c>
      <c r="B708" s="132" t="s">
        <v>7133</v>
      </c>
      <c r="C708" s="93" t="s">
        <v>2363</v>
      </c>
      <c r="D708" s="93" t="s">
        <v>2645</v>
      </c>
      <c r="E708" s="298" t="s">
        <v>4133</v>
      </c>
      <c r="F708" s="574">
        <v>1</v>
      </c>
      <c r="G708" s="379">
        <v>26</v>
      </c>
      <c r="H708" s="2976">
        <v>39655</v>
      </c>
      <c r="I708" s="47">
        <v>31000.46</v>
      </c>
      <c r="J708" s="68">
        <v>0</v>
      </c>
      <c r="K708" s="242">
        <v>44197</v>
      </c>
      <c r="L708" s="265" t="s">
        <v>7967</v>
      </c>
      <c r="M708" s="101" t="s">
        <v>7984</v>
      </c>
      <c r="N708" s="7" t="s">
        <v>4551</v>
      </c>
    </row>
    <row r="709" spans="1:14" ht="18.75" customHeight="1">
      <c r="A709" s="63">
        <v>429</v>
      </c>
      <c r="B709" s="132" t="s">
        <v>7133</v>
      </c>
      <c r="C709" s="93" t="s">
        <v>2364</v>
      </c>
      <c r="D709" s="93" t="s">
        <v>2645</v>
      </c>
      <c r="E709" s="298" t="s">
        <v>4133</v>
      </c>
      <c r="F709" s="574">
        <v>1</v>
      </c>
      <c r="G709" s="379">
        <v>26</v>
      </c>
      <c r="H709" s="2976">
        <v>39656</v>
      </c>
      <c r="I709" s="47">
        <v>31003.46</v>
      </c>
      <c r="J709" s="68">
        <v>0</v>
      </c>
      <c r="K709" s="242">
        <v>44197</v>
      </c>
      <c r="L709" s="265" t="s">
        <v>7967</v>
      </c>
      <c r="M709" s="101" t="s">
        <v>7984</v>
      </c>
      <c r="N709" s="7" t="s">
        <v>4552</v>
      </c>
    </row>
    <row r="710" spans="1:14" ht="18.75" customHeight="1">
      <c r="A710" s="63">
        <v>430</v>
      </c>
      <c r="B710" s="132" t="s">
        <v>7133</v>
      </c>
      <c r="C710" s="93" t="s">
        <v>2363</v>
      </c>
      <c r="D710" s="93" t="s">
        <v>2646</v>
      </c>
      <c r="E710" s="5" t="s">
        <v>4553</v>
      </c>
      <c r="F710" s="574">
        <v>1</v>
      </c>
      <c r="G710" s="379">
        <v>65</v>
      </c>
      <c r="H710" s="2976">
        <v>123561</v>
      </c>
      <c r="I710" s="47">
        <v>75378.78</v>
      </c>
      <c r="J710" s="44">
        <v>352017.21</v>
      </c>
      <c r="K710" s="242">
        <v>44197</v>
      </c>
      <c r="L710" s="265" t="s">
        <v>7967</v>
      </c>
      <c r="M710" s="101" t="s">
        <v>7984</v>
      </c>
      <c r="N710" s="7" t="s">
        <v>4554</v>
      </c>
    </row>
    <row r="711" spans="1:14" ht="18.75" customHeight="1">
      <c r="A711" s="63">
        <v>431</v>
      </c>
      <c r="B711" s="132" t="s">
        <v>7133</v>
      </c>
      <c r="C711" s="93" t="s">
        <v>2364</v>
      </c>
      <c r="D711" s="93" t="s">
        <v>2647</v>
      </c>
      <c r="E711" s="298" t="s">
        <v>4133</v>
      </c>
      <c r="F711" s="574">
        <v>1</v>
      </c>
      <c r="G711" s="379">
        <v>52</v>
      </c>
      <c r="H711" s="2976">
        <v>78738</v>
      </c>
      <c r="I711" s="47">
        <v>4645.179999999993</v>
      </c>
      <c r="J711" s="68">
        <v>0</v>
      </c>
      <c r="K711" s="242">
        <v>44197</v>
      </c>
      <c r="L711" s="265" t="s">
        <v>7967</v>
      </c>
      <c r="M711" s="101" t="s">
        <v>7984</v>
      </c>
      <c r="N711" s="7" t="s">
        <v>4555</v>
      </c>
    </row>
    <row r="712" spans="1:14" ht="18.75" customHeight="1">
      <c r="A712" s="63">
        <v>432</v>
      </c>
      <c r="B712" s="132" t="s">
        <v>7133</v>
      </c>
      <c r="C712" s="93" t="s">
        <v>2364</v>
      </c>
      <c r="D712" s="93" t="s">
        <v>2648</v>
      </c>
      <c r="E712" s="298" t="s">
        <v>4133</v>
      </c>
      <c r="F712" s="574">
        <v>1</v>
      </c>
      <c r="G712" s="379">
        <v>52</v>
      </c>
      <c r="H712" s="2976">
        <v>75590</v>
      </c>
      <c r="I712" s="47">
        <v>50347.630000000005</v>
      </c>
      <c r="J712" s="68">
        <v>0</v>
      </c>
      <c r="K712" s="242">
        <v>44197</v>
      </c>
      <c r="L712" s="265" t="s">
        <v>7967</v>
      </c>
      <c r="M712" s="101" t="s">
        <v>7984</v>
      </c>
      <c r="N712" s="7" t="s">
        <v>4556</v>
      </c>
    </row>
    <row r="713" spans="1:14" ht="18.75" customHeight="1">
      <c r="A713" s="63">
        <v>433</v>
      </c>
      <c r="B713" s="132" t="s">
        <v>7133</v>
      </c>
      <c r="C713" s="93" t="s">
        <v>2363</v>
      </c>
      <c r="D713" s="93" t="s">
        <v>2649</v>
      </c>
      <c r="E713" s="298" t="s">
        <v>4133</v>
      </c>
      <c r="F713" s="574">
        <v>1</v>
      </c>
      <c r="G713" s="379">
        <v>67</v>
      </c>
      <c r="H713" s="2976">
        <v>126423</v>
      </c>
      <c r="I713" s="47">
        <v>68055.959999999992</v>
      </c>
      <c r="J713" s="68">
        <v>0</v>
      </c>
      <c r="K713" s="242">
        <v>44197</v>
      </c>
      <c r="L713" s="265" t="s">
        <v>7967</v>
      </c>
      <c r="M713" s="101" t="s">
        <v>7984</v>
      </c>
      <c r="N713" s="7" t="s">
        <v>4557</v>
      </c>
    </row>
    <row r="714" spans="1:14" ht="18.75" customHeight="1">
      <c r="A714" s="63">
        <v>434</v>
      </c>
      <c r="B714" s="132" t="s">
        <v>7133</v>
      </c>
      <c r="C714" s="93" t="s">
        <v>2363</v>
      </c>
      <c r="D714" s="93" t="s">
        <v>2650</v>
      </c>
      <c r="E714" s="298" t="s">
        <v>4133</v>
      </c>
      <c r="F714" s="574">
        <v>1</v>
      </c>
      <c r="G714" s="379">
        <v>52</v>
      </c>
      <c r="H714" s="2976">
        <v>80110</v>
      </c>
      <c r="I714" s="47">
        <v>52966.47</v>
      </c>
      <c r="J714" s="68">
        <v>0</v>
      </c>
      <c r="K714" s="242">
        <v>44197</v>
      </c>
      <c r="L714" s="265" t="s">
        <v>7967</v>
      </c>
      <c r="M714" s="101" t="s">
        <v>7984</v>
      </c>
      <c r="N714" s="7" t="s">
        <v>4558</v>
      </c>
    </row>
    <row r="715" spans="1:14" ht="18.75" customHeight="1">
      <c r="A715" s="63">
        <v>435</v>
      </c>
      <c r="B715" s="132" t="s">
        <v>7133</v>
      </c>
      <c r="C715" s="93" t="s">
        <v>2364</v>
      </c>
      <c r="D715" s="93" t="s">
        <v>2650</v>
      </c>
      <c r="E715" s="298" t="s">
        <v>4133</v>
      </c>
      <c r="F715" s="574">
        <v>1</v>
      </c>
      <c r="G715" s="379">
        <v>52</v>
      </c>
      <c r="H715" s="2976">
        <v>80111</v>
      </c>
      <c r="I715" s="47">
        <v>52968.47</v>
      </c>
      <c r="J715" s="68">
        <v>0</v>
      </c>
      <c r="K715" s="242">
        <v>44197</v>
      </c>
      <c r="L715" s="265" t="s">
        <v>7967</v>
      </c>
      <c r="M715" s="101" t="s">
        <v>7984</v>
      </c>
      <c r="N715" s="7" t="s">
        <v>4559</v>
      </c>
    </row>
    <row r="716" spans="1:14" ht="18.75" customHeight="1">
      <c r="A716" s="63">
        <v>436</v>
      </c>
      <c r="B716" s="132" t="s">
        <v>7133</v>
      </c>
      <c r="C716" s="93" t="s">
        <v>2363</v>
      </c>
      <c r="D716" s="93" t="s">
        <v>2651</v>
      </c>
      <c r="E716" s="298" t="s">
        <v>4133</v>
      </c>
      <c r="F716" s="574">
        <v>1</v>
      </c>
      <c r="G716" s="379">
        <v>52</v>
      </c>
      <c r="H716" s="2976">
        <v>83540</v>
      </c>
      <c r="I716" s="47">
        <v>35492.26</v>
      </c>
      <c r="J716" s="68">
        <v>0</v>
      </c>
      <c r="K716" s="242">
        <v>44197</v>
      </c>
      <c r="L716" s="265" t="s">
        <v>7967</v>
      </c>
      <c r="M716" s="101" t="s">
        <v>7984</v>
      </c>
      <c r="N716" s="7" t="s">
        <v>4560</v>
      </c>
    </row>
    <row r="717" spans="1:14" ht="18.75" customHeight="1">
      <c r="A717" s="63">
        <v>437</v>
      </c>
      <c r="B717" s="132" t="s">
        <v>7133</v>
      </c>
      <c r="C717" s="93" t="s">
        <v>2364</v>
      </c>
      <c r="D717" s="93" t="s">
        <v>2651</v>
      </c>
      <c r="E717" s="298" t="s">
        <v>4133</v>
      </c>
      <c r="F717" s="574">
        <v>1</v>
      </c>
      <c r="G717" s="379">
        <v>52</v>
      </c>
      <c r="H717" s="2976">
        <v>83541</v>
      </c>
      <c r="I717" s="47">
        <v>35493.26</v>
      </c>
      <c r="J717" s="68">
        <v>0</v>
      </c>
      <c r="K717" s="242">
        <v>44197</v>
      </c>
      <c r="L717" s="265" t="s">
        <v>7967</v>
      </c>
      <c r="M717" s="101" t="s">
        <v>7984</v>
      </c>
      <c r="N717" s="7" t="s">
        <v>14102</v>
      </c>
    </row>
    <row r="718" spans="1:14" ht="18.75" customHeight="1">
      <c r="A718" s="63">
        <v>438</v>
      </c>
      <c r="B718" s="132" t="s">
        <v>7133</v>
      </c>
      <c r="C718" s="93" t="s">
        <v>2364</v>
      </c>
      <c r="D718" s="93" t="s">
        <v>2652</v>
      </c>
      <c r="E718" s="298" t="s">
        <v>4133</v>
      </c>
      <c r="F718" s="574">
        <v>1</v>
      </c>
      <c r="G718" s="379">
        <v>67</v>
      </c>
      <c r="H718" s="2976">
        <v>130836</v>
      </c>
      <c r="I718" s="47">
        <v>68009.59</v>
      </c>
      <c r="J718" s="68">
        <v>0</v>
      </c>
      <c r="K718" s="242">
        <v>44197</v>
      </c>
      <c r="L718" s="265" t="s">
        <v>7967</v>
      </c>
      <c r="M718" s="101" t="s">
        <v>7984</v>
      </c>
      <c r="N718" s="7" t="s">
        <v>4561</v>
      </c>
    </row>
    <row r="719" spans="1:14" ht="18.75" customHeight="1">
      <c r="A719" s="63">
        <v>439</v>
      </c>
      <c r="B719" s="132" t="s">
        <v>7133</v>
      </c>
      <c r="C719" s="93" t="s">
        <v>2363</v>
      </c>
      <c r="D719" s="93" t="s">
        <v>2653</v>
      </c>
      <c r="E719" s="298" t="s">
        <v>4133</v>
      </c>
      <c r="F719" s="574">
        <v>1</v>
      </c>
      <c r="G719" s="379">
        <v>52</v>
      </c>
      <c r="H719" s="2976">
        <v>114529</v>
      </c>
      <c r="I719" s="47">
        <v>82738.100000000006</v>
      </c>
      <c r="J719" s="68">
        <v>0</v>
      </c>
      <c r="K719" s="242">
        <v>44197</v>
      </c>
      <c r="L719" s="265" t="s">
        <v>7967</v>
      </c>
      <c r="M719" s="101" t="s">
        <v>7984</v>
      </c>
      <c r="N719" s="7" t="s">
        <v>4562</v>
      </c>
    </row>
    <row r="720" spans="1:14" ht="18.75" customHeight="1">
      <c r="A720" s="63">
        <v>440</v>
      </c>
      <c r="B720" s="132" t="s">
        <v>7133</v>
      </c>
      <c r="C720" s="93" t="s">
        <v>2364</v>
      </c>
      <c r="D720" s="93" t="s">
        <v>2653</v>
      </c>
      <c r="E720" s="298" t="s">
        <v>4133</v>
      </c>
      <c r="F720" s="574">
        <v>1</v>
      </c>
      <c r="G720" s="379">
        <v>52</v>
      </c>
      <c r="H720" s="2976">
        <v>114529</v>
      </c>
      <c r="I720" s="47">
        <v>82738.100000000006</v>
      </c>
      <c r="J720" s="68">
        <v>0</v>
      </c>
      <c r="K720" s="242">
        <v>44197</v>
      </c>
      <c r="L720" s="265" t="s">
        <v>7967</v>
      </c>
      <c r="M720" s="101" t="s">
        <v>7984</v>
      </c>
      <c r="N720" s="7" t="s">
        <v>4563</v>
      </c>
    </row>
    <row r="721" spans="1:14" ht="18.75" customHeight="1">
      <c r="A721" s="63">
        <v>441</v>
      </c>
      <c r="B721" s="132" t="s">
        <v>7133</v>
      </c>
      <c r="C721" s="93" t="s">
        <v>2363</v>
      </c>
      <c r="D721" s="93" t="s">
        <v>2654</v>
      </c>
      <c r="E721" s="298" t="s">
        <v>4133</v>
      </c>
      <c r="F721" s="574">
        <v>1</v>
      </c>
      <c r="G721" s="379">
        <v>52</v>
      </c>
      <c r="H721" s="2976">
        <v>78838</v>
      </c>
      <c r="I721" s="47">
        <v>58547.39</v>
      </c>
      <c r="J721" s="68">
        <v>0</v>
      </c>
      <c r="K721" s="242">
        <v>44197</v>
      </c>
      <c r="L721" s="265" t="s">
        <v>7967</v>
      </c>
      <c r="M721" s="101" t="s">
        <v>7984</v>
      </c>
      <c r="N721" s="7" t="s">
        <v>4564</v>
      </c>
    </row>
    <row r="722" spans="1:14" ht="18.75" customHeight="1">
      <c r="A722" s="63">
        <v>442</v>
      </c>
      <c r="B722" s="132" t="s">
        <v>7133</v>
      </c>
      <c r="C722" s="93" t="s">
        <v>2363</v>
      </c>
      <c r="D722" s="93" t="s">
        <v>2655</v>
      </c>
      <c r="E722" s="298" t="s">
        <v>4133</v>
      </c>
      <c r="F722" s="574">
        <v>1</v>
      </c>
      <c r="G722" s="379">
        <v>29</v>
      </c>
      <c r="H722" s="2976">
        <v>33231</v>
      </c>
      <c r="I722" s="47">
        <v>25056.5</v>
      </c>
      <c r="J722" s="68">
        <v>0</v>
      </c>
      <c r="K722" s="242">
        <v>44197</v>
      </c>
      <c r="L722" s="265" t="s">
        <v>7967</v>
      </c>
      <c r="M722" s="101" t="s">
        <v>7984</v>
      </c>
      <c r="N722" s="7" t="s">
        <v>4565</v>
      </c>
    </row>
    <row r="723" spans="1:14" ht="18.75" customHeight="1">
      <c r="A723" s="63">
        <v>443</v>
      </c>
      <c r="B723" s="132" t="s">
        <v>7133</v>
      </c>
      <c r="C723" s="93" t="s">
        <v>2364</v>
      </c>
      <c r="D723" s="93" t="s">
        <v>2655</v>
      </c>
      <c r="E723" s="298" t="s">
        <v>4133</v>
      </c>
      <c r="F723" s="574">
        <v>1</v>
      </c>
      <c r="G723" s="379">
        <v>29</v>
      </c>
      <c r="H723" s="2976">
        <v>33231</v>
      </c>
      <c r="I723" s="47">
        <v>25055.5</v>
      </c>
      <c r="J723" s="68">
        <v>0</v>
      </c>
      <c r="K723" s="242">
        <v>44197</v>
      </c>
      <c r="L723" s="265" t="s">
        <v>7967</v>
      </c>
      <c r="M723" s="101" t="s">
        <v>7984</v>
      </c>
      <c r="N723" s="7" t="s">
        <v>4566</v>
      </c>
    </row>
    <row r="724" spans="1:14" ht="18.75" customHeight="1">
      <c r="A724" s="63">
        <v>444</v>
      </c>
      <c r="B724" s="132" t="s">
        <v>7133</v>
      </c>
      <c r="C724" s="93" t="s">
        <v>2363</v>
      </c>
      <c r="D724" s="93" t="s">
        <v>2656</v>
      </c>
      <c r="E724" s="5" t="s">
        <v>4567</v>
      </c>
      <c r="F724" s="574">
        <v>1</v>
      </c>
      <c r="G724" s="379">
        <v>37</v>
      </c>
      <c r="H724" s="2976">
        <v>68586</v>
      </c>
      <c r="I724" s="47">
        <v>36951.800000000003</v>
      </c>
      <c r="J724" s="44">
        <v>521641.59</v>
      </c>
      <c r="K724" s="242">
        <v>44197</v>
      </c>
      <c r="L724" s="265" t="s">
        <v>7967</v>
      </c>
      <c r="M724" s="101" t="s">
        <v>7984</v>
      </c>
      <c r="N724" s="7" t="s">
        <v>4568</v>
      </c>
    </row>
    <row r="725" spans="1:14" ht="18.75" customHeight="1">
      <c r="A725" s="63">
        <v>445</v>
      </c>
      <c r="B725" s="132" t="s">
        <v>7133</v>
      </c>
      <c r="C725" s="93" t="s">
        <v>2363</v>
      </c>
      <c r="D725" s="93" t="s">
        <v>2657</v>
      </c>
      <c r="E725" s="298" t="s">
        <v>4133</v>
      </c>
      <c r="F725" s="574">
        <v>1</v>
      </c>
      <c r="G725" s="379">
        <v>52</v>
      </c>
      <c r="H725" s="2976">
        <v>79585</v>
      </c>
      <c r="I725" s="47">
        <v>53366.9</v>
      </c>
      <c r="J725" s="68">
        <v>0</v>
      </c>
      <c r="K725" s="242">
        <v>44197</v>
      </c>
      <c r="L725" s="265" t="s">
        <v>7967</v>
      </c>
      <c r="M725" s="101" t="s">
        <v>7984</v>
      </c>
      <c r="N725" s="7" t="s">
        <v>4569</v>
      </c>
    </row>
    <row r="726" spans="1:14" ht="18.75" customHeight="1">
      <c r="A726" s="63">
        <v>446</v>
      </c>
      <c r="B726" s="132" t="s">
        <v>7133</v>
      </c>
      <c r="C726" s="93" t="s">
        <v>2364</v>
      </c>
      <c r="D726" s="93" t="s">
        <v>2657</v>
      </c>
      <c r="E726" s="298" t="s">
        <v>4133</v>
      </c>
      <c r="F726" s="574">
        <v>1</v>
      </c>
      <c r="G726" s="379">
        <v>52</v>
      </c>
      <c r="H726" s="2976">
        <v>79586</v>
      </c>
      <c r="I726" s="47">
        <v>53376.9</v>
      </c>
      <c r="J726" s="68">
        <v>0</v>
      </c>
      <c r="K726" s="242">
        <v>44197</v>
      </c>
      <c r="L726" s="265" t="s">
        <v>7967</v>
      </c>
      <c r="M726" s="101" t="s">
        <v>7984</v>
      </c>
      <c r="N726" s="7" t="s">
        <v>4569</v>
      </c>
    </row>
    <row r="727" spans="1:14" ht="18.75" customHeight="1">
      <c r="A727" s="63">
        <v>447</v>
      </c>
      <c r="B727" s="132" t="s">
        <v>7133</v>
      </c>
      <c r="C727" s="93" t="s">
        <v>2364</v>
      </c>
      <c r="D727" s="93" t="s">
        <v>2658</v>
      </c>
      <c r="E727" s="298" t="s">
        <v>4133</v>
      </c>
      <c r="F727" s="574">
        <v>1</v>
      </c>
      <c r="G727" s="379">
        <v>46.8</v>
      </c>
      <c r="H727" s="2976">
        <v>81489</v>
      </c>
      <c r="I727" s="47">
        <v>61831.020000000004</v>
      </c>
      <c r="J727" s="68">
        <v>0</v>
      </c>
      <c r="K727" s="242">
        <v>44197</v>
      </c>
      <c r="L727" s="265" t="s">
        <v>7967</v>
      </c>
      <c r="M727" s="101" t="s">
        <v>7984</v>
      </c>
      <c r="N727" s="7" t="s">
        <v>4570</v>
      </c>
    </row>
    <row r="728" spans="1:14" ht="18.75" customHeight="1">
      <c r="A728" s="63">
        <v>448</v>
      </c>
      <c r="B728" s="132" t="s">
        <v>7133</v>
      </c>
      <c r="C728" s="93" t="s">
        <v>2363</v>
      </c>
      <c r="D728" s="93" t="s">
        <v>2659</v>
      </c>
      <c r="E728" s="298" t="s">
        <v>4133</v>
      </c>
      <c r="F728" s="574">
        <v>1</v>
      </c>
      <c r="G728" s="379">
        <v>52</v>
      </c>
      <c r="H728" s="2976">
        <v>85372</v>
      </c>
      <c r="I728" s="47">
        <v>22613.82</v>
      </c>
      <c r="J728" s="68">
        <v>0</v>
      </c>
      <c r="K728" s="242">
        <v>44197</v>
      </c>
      <c r="L728" s="265" t="s">
        <v>7967</v>
      </c>
      <c r="M728" s="101" t="s">
        <v>7984</v>
      </c>
      <c r="N728" s="7" t="s">
        <v>4571</v>
      </c>
    </row>
    <row r="729" spans="1:14" ht="18.75" customHeight="1">
      <c r="A729" s="63">
        <v>449</v>
      </c>
      <c r="B729" s="132" t="s">
        <v>7133</v>
      </c>
      <c r="C729" s="93" t="s">
        <v>2364</v>
      </c>
      <c r="D729" s="93" t="s">
        <v>2659</v>
      </c>
      <c r="E729" s="298" t="s">
        <v>4133</v>
      </c>
      <c r="F729" s="574">
        <v>1</v>
      </c>
      <c r="G729" s="379">
        <v>52</v>
      </c>
      <c r="H729" s="2976">
        <v>85372</v>
      </c>
      <c r="I729" s="47">
        <v>22612.82</v>
      </c>
      <c r="J729" s="68">
        <v>0</v>
      </c>
      <c r="K729" s="242">
        <v>44197</v>
      </c>
      <c r="L729" s="265" t="s">
        <v>7967</v>
      </c>
      <c r="M729" s="101" t="s">
        <v>7984</v>
      </c>
      <c r="N729" s="7" t="s">
        <v>4571</v>
      </c>
    </row>
    <row r="730" spans="1:14" ht="18.75" customHeight="1">
      <c r="A730" s="63">
        <v>450</v>
      </c>
      <c r="B730" s="132" t="s">
        <v>7133</v>
      </c>
      <c r="C730" s="93" t="s">
        <v>2363</v>
      </c>
      <c r="D730" s="93" t="s">
        <v>2660</v>
      </c>
      <c r="E730" s="298" t="s">
        <v>4133</v>
      </c>
      <c r="F730" s="574">
        <v>1</v>
      </c>
      <c r="G730" s="379">
        <v>52</v>
      </c>
      <c r="H730" s="2976">
        <v>96657</v>
      </c>
      <c r="I730" s="47">
        <v>59009.16</v>
      </c>
      <c r="J730" s="68">
        <v>0</v>
      </c>
      <c r="K730" s="242">
        <v>44197</v>
      </c>
      <c r="L730" s="265" t="s">
        <v>7967</v>
      </c>
      <c r="M730" s="101" t="s">
        <v>7984</v>
      </c>
      <c r="N730" s="7" t="s">
        <v>4572</v>
      </c>
    </row>
    <row r="731" spans="1:14" ht="18.75" customHeight="1">
      <c r="A731" s="2684">
        <v>451</v>
      </c>
      <c r="B731" s="2685" t="s">
        <v>7133</v>
      </c>
      <c r="C731" s="2686" t="s">
        <v>2363</v>
      </c>
      <c r="D731" s="2686" t="s">
        <v>2661</v>
      </c>
      <c r="E731" s="2687" t="s">
        <v>4133</v>
      </c>
      <c r="F731" s="2688">
        <v>1</v>
      </c>
      <c r="G731" s="2708">
        <v>46.7</v>
      </c>
      <c r="H731" s="2976">
        <v>82229</v>
      </c>
      <c r="I731" s="2691">
        <v>60337.22</v>
      </c>
      <c r="J731" s="2692">
        <v>0</v>
      </c>
      <c r="K731" s="2693">
        <v>44197</v>
      </c>
      <c r="L731" s="2706" t="s">
        <v>7967</v>
      </c>
      <c r="M731" s="2695" t="s">
        <v>7984</v>
      </c>
      <c r="N731" s="2696" t="s">
        <v>4532</v>
      </c>
    </row>
    <row r="732" spans="1:14" ht="18.75" customHeight="1">
      <c r="A732" s="63">
        <v>452</v>
      </c>
      <c r="B732" s="132" t="s">
        <v>7133</v>
      </c>
      <c r="C732" s="93" t="s">
        <v>2364</v>
      </c>
      <c r="D732" s="93" t="s">
        <v>2661</v>
      </c>
      <c r="E732" s="298" t="s">
        <v>4133</v>
      </c>
      <c r="F732" s="574">
        <v>1</v>
      </c>
      <c r="G732" s="379">
        <v>46.7</v>
      </c>
      <c r="H732" s="2976">
        <v>82406</v>
      </c>
      <c r="I732" s="47">
        <v>60467.17</v>
      </c>
      <c r="J732" s="68">
        <v>0</v>
      </c>
      <c r="K732" s="242">
        <v>44197</v>
      </c>
      <c r="L732" s="265" t="s">
        <v>7967</v>
      </c>
      <c r="M732" s="101" t="s">
        <v>7984</v>
      </c>
      <c r="N732" s="7" t="s">
        <v>4573</v>
      </c>
    </row>
    <row r="733" spans="1:14" ht="18.75" customHeight="1">
      <c r="A733" s="63">
        <v>453</v>
      </c>
      <c r="B733" s="132" t="s">
        <v>7133</v>
      </c>
      <c r="C733" s="93" t="s">
        <v>2364</v>
      </c>
      <c r="D733" s="93" t="s">
        <v>2662</v>
      </c>
      <c r="E733" s="298" t="s">
        <v>4133</v>
      </c>
      <c r="F733" s="574">
        <v>1</v>
      </c>
      <c r="G733" s="379">
        <v>52</v>
      </c>
      <c r="H733" s="2976">
        <v>84250</v>
      </c>
      <c r="I733" s="47">
        <v>67242.19</v>
      </c>
      <c r="J733" s="68">
        <v>0</v>
      </c>
      <c r="K733" s="242">
        <v>44197</v>
      </c>
      <c r="L733" s="265" t="s">
        <v>7967</v>
      </c>
      <c r="M733" s="101" t="s">
        <v>7984</v>
      </c>
      <c r="N733" s="7" t="s">
        <v>4574</v>
      </c>
    </row>
    <row r="734" spans="1:14" ht="18.75" customHeight="1">
      <c r="A734" s="63">
        <v>454</v>
      </c>
      <c r="B734" s="132" t="s">
        <v>7133</v>
      </c>
      <c r="C734" s="93" t="s">
        <v>2363</v>
      </c>
      <c r="D734" s="93" t="s">
        <v>2663</v>
      </c>
      <c r="E734" s="298" t="s">
        <v>4133</v>
      </c>
      <c r="F734" s="574">
        <v>1</v>
      </c>
      <c r="G734" s="379">
        <v>52</v>
      </c>
      <c r="H734" s="2976">
        <v>91594</v>
      </c>
      <c r="I734" s="47">
        <v>56225.23</v>
      </c>
      <c r="J734" s="68">
        <v>0</v>
      </c>
      <c r="K734" s="242">
        <v>44197</v>
      </c>
      <c r="L734" s="265" t="s">
        <v>7967</v>
      </c>
      <c r="M734" s="101" t="s">
        <v>7984</v>
      </c>
      <c r="N734" s="7" t="s">
        <v>4575</v>
      </c>
    </row>
    <row r="735" spans="1:14" ht="18.75" customHeight="1">
      <c r="A735" s="63">
        <v>455</v>
      </c>
      <c r="B735" s="132" t="s">
        <v>7133</v>
      </c>
      <c r="C735" s="93" t="s">
        <v>2364</v>
      </c>
      <c r="D735" s="93" t="s">
        <v>2663</v>
      </c>
      <c r="E735" s="298" t="s">
        <v>4133</v>
      </c>
      <c r="F735" s="574">
        <v>1</v>
      </c>
      <c r="G735" s="379">
        <v>52</v>
      </c>
      <c r="H735" s="2976">
        <v>91593</v>
      </c>
      <c r="I735" s="47">
        <v>56225.23</v>
      </c>
      <c r="J735" s="68">
        <v>0</v>
      </c>
      <c r="K735" s="242">
        <v>44197</v>
      </c>
      <c r="L735" s="265" t="s">
        <v>7967</v>
      </c>
      <c r="M735" s="101" t="s">
        <v>7984</v>
      </c>
      <c r="N735" s="7" t="s">
        <v>4576</v>
      </c>
    </row>
    <row r="736" spans="1:14" ht="18.75" customHeight="1">
      <c r="A736" s="63">
        <v>456</v>
      </c>
      <c r="B736" s="132" t="s">
        <v>7133</v>
      </c>
      <c r="C736" s="93" t="s">
        <v>2363</v>
      </c>
      <c r="D736" s="93" t="s">
        <v>2664</v>
      </c>
      <c r="E736" s="298" t="s">
        <v>4133</v>
      </c>
      <c r="F736" s="574">
        <v>1</v>
      </c>
      <c r="G736" s="379">
        <v>52</v>
      </c>
      <c r="H736" s="2976">
        <v>83845</v>
      </c>
      <c r="I736" s="47">
        <v>65264.020000000004</v>
      </c>
      <c r="J736" s="68">
        <v>0</v>
      </c>
      <c r="K736" s="242">
        <v>44197</v>
      </c>
      <c r="L736" s="265" t="s">
        <v>7967</v>
      </c>
      <c r="M736" s="101" t="s">
        <v>7984</v>
      </c>
      <c r="N736" s="7" t="s">
        <v>4577</v>
      </c>
    </row>
    <row r="737" spans="1:14" ht="18.75" customHeight="1">
      <c r="A737" s="63">
        <v>457</v>
      </c>
      <c r="B737" s="132" t="s">
        <v>7133</v>
      </c>
      <c r="C737" s="93" t="s">
        <v>2364</v>
      </c>
      <c r="D737" s="93" t="s">
        <v>2664</v>
      </c>
      <c r="E737" s="298" t="s">
        <v>4133</v>
      </c>
      <c r="F737" s="574">
        <v>1</v>
      </c>
      <c r="G737" s="379">
        <v>52</v>
      </c>
      <c r="H737" s="2976">
        <v>83845</v>
      </c>
      <c r="I737" s="47">
        <v>65264.020000000004</v>
      </c>
      <c r="J737" s="68">
        <v>0</v>
      </c>
      <c r="K737" s="242">
        <v>44197</v>
      </c>
      <c r="L737" s="265" t="s">
        <v>7967</v>
      </c>
      <c r="M737" s="101" t="s">
        <v>7984</v>
      </c>
      <c r="N737" s="7" t="s">
        <v>4532</v>
      </c>
    </row>
    <row r="738" spans="1:14" ht="18.75" customHeight="1">
      <c r="A738" s="63">
        <v>458</v>
      </c>
      <c r="B738" s="132" t="s">
        <v>7133</v>
      </c>
      <c r="C738" s="93" t="s">
        <v>2363</v>
      </c>
      <c r="D738" s="93" t="s">
        <v>2665</v>
      </c>
      <c r="E738" s="298" t="s">
        <v>4133</v>
      </c>
      <c r="F738" s="574">
        <v>1</v>
      </c>
      <c r="G738" s="379">
        <v>52</v>
      </c>
      <c r="H738" s="2976">
        <v>85300</v>
      </c>
      <c r="I738" s="47">
        <v>54370.130000000005</v>
      </c>
      <c r="J738" s="68">
        <v>0</v>
      </c>
      <c r="K738" s="242">
        <v>44197</v>
      </c>
      <c r="L738" s="265" t="s">
        <v>7967</v>
      </c>
      <c r="M738" s="101" t="s">
        <v>7984</v>
      </c>
      <c r="N738" s="7" t="s">
        <v>4578</v>
      </c>
    </row>
    <row r="739" spans="1:14" ht="18.75" customHeight="1">
      <c r="A739" s="63">
        <v>459</v>
      </c>
      <c r="B739" s="132" t="s">
        <v>7133</v>
      </c>
      <c r="C739" s="93" t="s">
        <v>2364</v>
      </c>
      <c r="D739" s="93" t="s">
        <v>2665</v>
      </c>
      <c r="E739" s="298" t="s">
        <v>4133</v>
      </c>
      <c r="F739" s="574">
        <v>1</v>
      </c>
      <c r="G739" s="379">
        <v>52</v>
      </c>
      <c r="H739" s="2976">
        <v>85300</v>
      </c>
      <c r="I739" s="47">
        <v>54370.130000000005</v>
      </c>
      <c r="J739" s="68">
        <v>0</v>
      </c>
      <c r="K739" s="242">
        <v>44197</v>
      </c>
      <c r="L739" s="265" t="s">
        <v>7967</v>
      </c>
      <c r="M739" s="101" t="s">
        <v>7984</v>
      </c>
      <c r="N739" s="7" t="s">
        <v>4578</v>
      </c>
    </row>
    <row r="740" spans="1:14" ht="18.75" customHeight="1">
      <c r="A740" s="63">
        <v>460</v>
      </c>
      <c r="B740" s="132" t="s">
        <v>7133</v>
      </c>
      <c r="C740" s="93" t="s">
        <v>2363</v>
      </c>
      <c r="D740" s="93" t="s">
        <v>2666</v>
      </c>
      <c r="E740" s="298" t="s">
        <v>4133</v>
      </c>
      <c r="F740" s="574">
        <v>1</v>
      </c>
      <c r="G740" s="379">
        <v>57.5</v>
      </c>
      <c r="H740" s="2976">
        <v>85896</v>
      </c>
      <c r="I740" s="47">
        <v>61261.39</v>
      </c>
      <c r="J740" s="68">
        <v>0</v>
      </c>
      <c r="K740" s="242">
        <v>44197</v>
      </c>
      <c r="L740" s="265" t="s">
        <v>7967</v>
      </c>
      <c r="M740" s="7" t="s">
        <v>7984</v>
      </c>
      <c r="N740" s="17" t="s">
        <v>14061</v>
      </c>
    </row>
    <row r="741" spans="1:14" ht="18.75" customHeight="1">
      <c r="A741" s="63">
        <v>461</v>
      </c>
      <c r="B741" s="132" t="s">
        <v>7133</v>
      </c>
      <c r="C741" s="93" t="s">
        <v>2363</v>
      </c>
      <c r="D741" s="93" t="s">
        <v>2667</v>
      </c>
      <c r="E741" s="298" t="s">
        <v>4133</v>
      </c>
      <c r="F741" s="574">
        <v>1</v>
      </c>
      <c r="G741" s="379">
        <v>46.7</v>
      </c>
      <c r="H741" s="2976">
        <v>84654</v>
      </c>
      <c r="I741" s="47">
        <v>58581.96</v>
      </c>
      <c r="J741" s="68">
        <v>0</v>
      </c>
      <c r="K741" s="242">
        <v>44197</v>
      </c>
      <c r="L741" s="265" t="s">
        <v>7967</v>
      </c>
      <c r="M741" s="488" t="s">
        <v>7984</v>
      </c>
      <c r="N741" s="162" t="s">
        <v>14062</v>
      </c>
    </row>
    <row r="742" spans="1:14" ht="18.75" customHeight="1">
      <c r="A742" s="63">
        <v>462</v>
      </c>
      <c r="B742" s="132" t="s">
        <v>7133</v>
      </c>
      <c r="C742" s="93" t="s">
        <v>2364</v>
      </c>
      <c r="D742" s="93" t="s">
        <v>2667</v>
      </c>
      <c r="E742" s="298" t="s">
        <v>4133</v>
      </c>
      <c r="F742" s="574">
        <v>1</v>
      </c>
      <c r="G742" s="379">
        <v>46.6</v>
      </c>
      <c r="H742" s="2976">
        <v>84835</v>
      </c>
      <c r="I742" s="47">
        <v>83906.86</v>
      </c>
      <c r="J742" s="68">
        <v>0</v>
      </c>
      <c r="K742" s="242">
        <v>44197</v>
      </c>
      <c r="L742" s="265" t="s">
        <v>7967</v>
      </c>
      <c r="M742" s="488" t="s">
        <v>7984</v>
      </c>
      <c r="N742" s="162" t="s">
        <v>14063</v>
      </c>
    </row>
    <row r="743" spans="1:14" ht="18.75" customHeight="1">
      <c r="A743" s="63">
        <v>463</v>
      </c>
      <c r="B743" s="132" t="s">
        <v>7133</v>
      </c>
      <c r="C743" s="93" t="s">
        <v>2363</v>
      </c>
      <c r="D743" s="93" t="s">
        <v>2668</v>
      </c>
      <c r="E743" s="5" t="s">
        <v>4579</v>
      </c>
      <c r="F743" s="574">
        <v>1</v>
      </c>
      <c r="G743" s="379">
        <v>52</v>
      </c>
      <c r="H743" s="2976">
        <v>80677</v>
      </c>
      <c r="I743" s="47">
        <v>61581.95</v>
      </c>
      <c r="J743" s="44">
        <v>371560.37</v>
      </c>
      <c r="K743" s="242">
        <v>44197</v>
      </c>
      <c r="L743" s="265" t="s">
        <v>7967</v>
      </c>
      <c r="M743" s="488" t="s">
        <v>7984</v>
      </c>
      <c r="N743" s="17" t="s">
        <v>10275</v>
      </c>
    </row>
    <row r="744" spans="1:14" ht="18.75" customHeight="1">
      <c r="A744" s="63">
        <v>464</v>
      </c>
      <c r="B744" s="132" t="s">
        <v>7133</v>
      </c>
      <c r="C744" s="93" t="s">
        <v>2363</v>
      </c>
      <c r="D744" s="93" t="s">
        <v>2669</v>
      </c>
      <c r="E744" s="298" t="s">
        <v>4133</v>
      </c>
      <c r="F744" s="574">
        <v>1</v>
      </c>
      <c r="G744" s="379">
        <v>52</v>
      </c>
      <c r="H744" s="2976">
        <v>71640</v>
      </c>
      <c r="I744" s="47">
        <v>63317.270000000004</v>
      </c>
      <c r="J744" s="68">
        <v>0</v>
      </c>
      <c r="K744" s="242">
        <v>44197</v>
      </c>
      <c r="L744" s="265" t="s">
        <v>7967</v>
      </c>
      <c r="M744" s="488" t="s">
        <v>7984</v>
      </c>
      <c r="N744" s="17" t="s">
        <v>8667</v>
      </c>
    </row>
    <row r="745" spans="1:14" ht="18.75" customHeight="1">
      <c r="A745" s="63">
        <v>465</v>
      </c>
      <c r="B745" s="132" t="s">
        <v>7133</v>
      </c>
      <c r="C745" s="93" t="s">
        <v>2364</v>
      </c>
      <c r="D745" s="93" t="s">
        <v>2669</v>
      </c>
      <c r="E745" s="298" t="s">
        <v>4133</v>
      </c>
      <c r="F745" s="574">
        <v>1</v>
      </c>
      <c r="G745" s="379">
        <v>52</v>
      </c>
      <c r="H745" s="2976">
        <v>71641</v>
      </c>
      <c r="I745" s="47">
        <v>63318.270000000004</v>
      </c>
      <c r="J745" s="68">
        <v>0</v>
      </c>
      <c r="K745" s="242">
        <v>44197</v>
      </c>
      <c r="L745" s="265" t="s">
        <v>7967</v>
      </c>
      <c r="M745" s="488" t="s">
        <v>7984</v>
      </c>
      <c r="N745" s="162" t="s">
        <v>14064</v>
      </c>
    </row>
    <row r="746" spans="1:14" ht="18.75" customHeight="1">
      <c r="A746" s="63">
        <v>466</v>
      </c>
      <c r="B746" s="132" t="s">
        <v>7133</v>
      </c>
      <c r="C746" s="93" t="s">
        <v>2364</v>
      </c>
      <c r="D746" s="93" t="s">
        <v>2670</v>
      </c>
      <c r="E746" s="298" t="s">
        <v>4133</v>
      </c>
      <c r="F746" s="574">
        <v>1</v>
      </c>
      <c r="G746" s="379">
        <v>44.4</v>
      </c>
      <c r="H746" s="2976">
        <v>71640</v>
      </c>
      <c r="I746" s="47">
        <v>63317.270000000004</v>
      </c>
      <c r="J746" s="68">
        <v>0</v>
      </c>
      <c r="K746" s="242">
        <v>44197</v>
      </c>
      <c r="L746" s="265" t="s">
        <v>7967</v>
      </c>
      <c r="M746" s="101" t="s">
        <v>7984</v>
      </c>
      <c r="N746" s="7" t="s">
        <v>4532</v>
      </c>
    </row>
    <row r="747" spans="1:14" ht="18.75" customHeight="1">
      <c r="A747" s="63">
        <v>467</v>
      </c>
      <c r="B747" s="132" t="s">
        <v>7133</v>
      </c>
      <c r="C747" s="93" t="s">
        <v>2364</v>
      </c>
      <c r="D747" s="93" t="s">
        <v>2671</v>
      </c>
      <c r="E747" s="298" t="s">
        <v>4133</v>
      </c>
      <c r="F747" s="574">
        <v>1</v>
      </c>
      <c r="G747" s="379">
        <v>44.4</v>
      </c>
      <c r="H747" s="2976">
        <v>71641</v>
      </c>
      <c r="I747" s="47">
        <v>63318.270000000004</v>
      </c>
      <c r="J747" s="68">
        <v>0</v>
      </c>
      <c r="K747" s="242">
        <v>44197</v>
      </c>
      <c r="L747" s="265" t="s">
        <v>7967</v>
      </c>
      <c r="M747" s="101" t="s">
        <v>7984</v>
      </c>
      <c r="N747" s="7" t="s">
        <v>14524</v>
      </c>
    </row>
    <row r="748" spans="1:14" ht="18.75" customHeight="1">
      <c r="A748" s="63">
        <v>468</v>
      </c>
      <c r="B748" s="132" t="s">
        <v>7133</v>
      </c>
      <c r="C748" s="93" t="s">
        <v>2363</v>
      </c>
      <c r="D748" s="93" t="s">
        <v>2672</v>
      </c>
      <c r="E748" s="298" t="s">
        <v>4133</v>
      </c>
      <c r="F748" s="574">
        <v>1</v>
      </c>
      <c r="G748" s="379">
        <v>52</v>
      </c>
      <c r="H748" s="2976">
        <v>71580</v>
      </c>
      <c r="I748" s="47">
        <v>56220.97</v>
      </c>
      <c r="J748" s="68">
        <v>0</v>
      </c>
      <c r="K748" s="242">
        <v>44197</v>
      </c>
      <c r="L748" s="265" t="s">
        <v>7967</v>
      </c>
      <c r="M748" s="101" t="s">
        <v>7984</v>
      </c>
      <c r="N748" s="7" t="s">
        <v>4580</v>
      </c>
    </row>
    <row r="749" spans="1:14" ht="18.75" customHeight="1">
      <c r="A749" s="63">
        <v>469</v>
      </c>
      <c r="B749" s="132" t="s">
        <v>7133</v>
      </c>
      <c r="C749" s="93" t="s">
        <v>2364</v>
      </c>
      <c r="D749" s="125" t="s">
        <v>2679</v>
      </c>
      <c r="E749" s="298" t="s">
        <v>4133</v>
      </c>
      <c r="F749" s="574">
        <v>1</v>
      </c>
      <c r="G749" s="379">
        <v>52</v>
      </c>
      <c r="H749" s="2976">
        <v>81322</v>
      </c>
      <c r="I749" s="47">
        <v>56011.25</v>
      </c>
      <c r="J749" s="68">
        <v>0</v>
      </c>
      <c r="K749" s="242">
        <v>44197</v>
      </c>
      <c r="L749" s="265" t="s">
        <v>7967</v>
      </c>
      <c r="M749" s="101" t="s">
        <v>7984</v>
      </c>
      <c r="N749" s="7" t="s">
        <v>4532</v>
      </c>
    </row>
    <row r="750" spans="1:14" ht="18.75" customHeight="1">
      <c r="A750" s="63">
        <v>470</v>
      </c>
      <c r="B750" s="132" t="s">
        <v>7133</v>
      </c>
      <c r="C750" s="93" t="s">
        <v>2363</v>
      </c>
      <c r="D750" s="93" t="s">
        <v>2673</v>
      </c>
      <c r="E750" s="298" t="s">
        <v>4133</v>
      </c>
      <c r="F750" s="574">
        <v>1</v>
      </c>
      <c r="G750" s="379">
        <v>71.5</v>
      </c>
      <c r="H750" s="2976">
        <v>83426</v>
      </c>
      <c r="I750" s="47">
        <v>59963.79</v>
      </c>
      <c r="J750" s="68">
        <v>0</v>
      </c>
      <c r="K750" s="242">
        <v>44197</v>
      </c>
      <c r="L750" s="265" t="s">
        <v>7967</v>
      </c>
      <c r="M750" s="101" t="s">
        <v>7984</v>
      </c>
      <c r="N750" s="7" t="s">
        <v>4532</v>
      </c>
    </row>
    <row r="751" spans="1:14" ht="18.75" customHeight="1">
      <c r="A751" s="63">
        <v>471</v>
      </c>
      <c r="B751" s="132" t="s">
        <v>7133</v>
      </c>
      <c r="C751" s="93" t="s">
        <v>2363</v>
      </c>
      <c r="D751" s="93" t="s">
        <v>2674</v>
      </c>
      <c r="E751" s="298" t="s">
        <v>4133</v>
      </c>
      <c r="F751" s="574">
        <v>1</v>
      </c>
      <c r="G751" s="379">
        <v>46.7</v>
      </c>
      <c r="H751" s="2976">
        <v>83426</v>
      </c>
      <c r="I751" s="47">
        <v>59963.79</v>
      </c>
      <c r="J751" s="68">
        <v>0</v>
      </c>
      <c r="K751" s="242">
        <v>44197</v>
      </c>
      <c r="L751" s="265" t="s">
        <v>7967</v>
      </c>
      <c r="M751" s="101" t="s">
        <v>7984</v>
      </c>
      <c r="N751" s="7" t="s">
        <v>4581</v>
      </c>
    </row>
    <row r="752" spans="1:14" ht="18.75" customHeight="1">
      <c r="A752" s="63">
        <v>472</v>
      </c>
      <c r="B752" s="132" t="s">
        <v>7133</v>
      </c>
      <c r="C752" s="93" t="s">
        <v>2364</v>
      </c>
      <c r="D752" s="93" t="s">
        <v>2675</v>
      </c>
      <c r="E752" s="298" t="s">
        <v>4133</v>
      </c>
      <c r="F752" s="574">
        <v>1</v>
      </c>
      <c r="G752" s="379">
        <v>46.7</v>
      </c>
      <c r="H752" s="2976">
        <v>99426</v>
      </c>
      <c r="I752" s="47">
        <v>55555.360000000001</v>
      </c>
      <c r="J752" s="68">
        <v>0</v>
      </c>
      <c r="K752" s="242">
        <v>44197</v>
      </c>
      <c r="L752" s="265" t="s">
        <v>7967</v>
      </c>
      <c r="M752" s="101" t="s">
        <v>7984</v>
      </c>
      <c r="N752" s="7" t="s">
        <v>4532</v>
      </c>
    </row>
    <row r="753" spans="1:14" ht="18.75" customHeight="1">
      <c r="A753" s="63">
        <v>473</v>
      </c>
      <c r="B753" s="132" t="s">
        <v>7133</v>
      </c>
      <c r="C753" s="93" t="s">
        <v>2363</v>
      </c>
      <c r="D753" s="93" t="s">
        <v>2676</v>
      </c>
      <c r="E753" s="298" t="s">
        <v>4133</v>
      </c>
      <c r="F753" s="574">
        <v>1</v>
      </c>
      <c r="G753" s="379">
        <v>46</v>
      </c>
      <c r="H753" s="2976">
        <v>78870</v>
      </c>
      <c r="I753" s="47">
        <v>55375.040000000001</v>
      </c>
      <c r="J753" s="68">
        <v>0</v>
      </c>
      <c r="K753" s="242">
        <v>44197</v>
      </c>
      <c r="L753" s="265" t="s">
        <v>7967</v>
      </c>
      <c r="M753" s="101" t="s">
        <v>7984</v>
      </c>
      <c r="N753" s="7" t="s">
        <v>4582</v>
      </c>
    </row>
    <row r="754" spans="1:14" ht="18.75" customHeight="1">
      <c r="A754" s="63">
        <v>474</v>
      </c>
      <c r="B754" s="132" t="s">
        <v>7133</v>
      </c>
      <c r="C754" s="93" t="s">
        <v>2364</v>
      </c>
      <c r="D754" s="93" t="s">
        <v>2674</v>
      </c>
      <c r="E754" s="298" t="s">
        <v>4133</v>
      </c>
      <c r="F754" s="574">
        <v>1</v>
      </c>
      <c r="G754" s="379">
        <v>46</v>
      </c>
      <c r="H754" s="2976">
        <v>83426</v>
      </c>
      <c r="I754" s="47">
        <v>59962.79</v>
      </c>
      <c r="J754" s="68">
        <v>0</v>
      </c>
      <c r="K754" s="242">
        <v>44197</v>
      </c>
      <c r="L754" s="265" t="s">
        <v>7967</v>
      </c>
      <c r="M754" s="101" t="s">
        <v>7984</v>
      </c>
      <c r="N754" s="7" t="s">
        <v>4583</v>
      </c>
    </row>
    <row r="755" spans="1:14" ht="18.75" customHeight="1">
      <c r="A755" s="63">
        <v>475</v>
      </c>
      <c r="B755" s="132" t="s">
        <v>7133</v>
      </c>
      <c r="C755" s="93" t="s">
        <v>2364</v>
      </c>
      <c r="D755" s="93" t="s">
        <v>2676</v>
      </c>
      <c r="E755" s="298" t="s">
        <v>4133</v>
      </c>
      <c r="F755" s="574">
        <v>1</v>
      </c>
      <c r="G755" s="379">
        <v>46</v>
      </c>
      <c r="H755" s="2976">
        <v>78871</v>
      </c>
      <c r="I755" s="47">
        <v>55375.040000000001</v>
      </c>
      <c r="J755" s="68">
        <v>0</v>
      </c>
      <c r="K755" s="242">
        <v>44197</v>
      </c>
      <c r="L755" s="265" t="s">
        <v>7967</v>
      </c>
      <c r="M755" s="101" t="s">
        <v>7984</v>
      </c>
      <c r="N755" s="7" t="s">
        <v>4584</v>
      </c>
    </row>
    <row r="756" spans="1:14" ht="18.75" customHeight="1">
      <c r="A756" s="63">
        <v>476</v>
      </c>
      <c r="B756" s="132" t="s">
        <v>7133</v>
      </c>
      <c r="C756" s="93" t="s">
        <v>2363</v>
      </c>
      <c r="D756" s="93" t="s">
        <v>2677</v>
      </c>
      <c r="E756" s="298" t="s">
        <v>4133</v>
      </c>
      <c r="F756" s="574">
        <v>1</v>
      </c>
      <c r="G756" s="379">
        <v>39.9</v>
      </c>
      <c r="H756" s="2976">
        <v>83426</v>
      </c>
      <c r="I756" s="62">
        <v>59962.79</v>
      </c>
      <c r="J756" s="68">
        <v>0</v>
      </c>
      <c r="K756" s="242">
        <v>44197</v>
      </c>
      <c r="L756" s="265" t="s">
        <v>7967</v>
      </c>
      <c r="M756" s="101" t="s">
        <v>7984</v>
      </c>
      <c r="N756" s="7" t="s">
        <v>4532</v>
      </c>
    </row>
    <row r="757" spans="1:14" ht="18.75" customHeight="1">
      <c r="A757" s="63">
        <v>477</v>
      </c>
      <c r="B757" s="132" t="s">
        <v>7133</v>
      </c>
      <c r="C757" s="93" t="s">
        <v>2363</v>
      </c>
      <c r="D757" s="93" t="s">
        <v>2678</v>
      </c>
      <c r="E757" s="298" t="s">
        <v>4133</v>
      </c>
      <c r="F757" s="574">
        <v>1</v>
      </c>
      <c r="G757" s="379">
        <v>45.6</v>
      </c>
      <c r="H757" s="2976">
        <v>99209</v>
      </c>
      <c r="I757" s="47">
        <v>85276.58</v>
      </c>
      <c r="J757" s="68">
        <v>0</v>
      </c>
      <c r="K757" s="242">
        <v>44197</v>
      </c>
      <c r="L757" s="265" t="s">
        <v>7967</v>
      </c>
      <c r="M757" s="101" t="s">
        <v>7984</v>
      </c>
      <c r="N757" s="7" t="s">
        <v>4585</v>
      </c>
    </row>
    <row r="758" spans="1:14" ht="18.75" customHeight="1">
      <c r="A758" s="63">
        <v>478</v>
      </c>
      <c r="B758" s="132" t="s">
        <v>7133</v>
      </c>
      <c r="C758" s="93" t="s">
        <v>2364</v>
      </c>
      <c r="D758" s="93" t="s">
        <v>2678</v>
      </c>
      <c r="E758" s="298" t="s">
        <v>4133</v>
      </c>
      <c r="F758" s="574">
        <v>1</v>
      </c>
      <c r="G758" s="377">
        <v>45.6</v>
      </c>
      <c r="H758" s="2976">
        <v>99210</v>
      </c>
      <c r="I758" s="47">
        <v>85277.33</v>
      </c>
      <c r="J758" s="68">
        <v>0</v>
      </c>
      <c r="K758" s="242">
        <v>44197</v>
      </c>
      <c r="L758" s="265" t="s">
        <v>7967</v>
      </c>
      <c r="M758" s="101" t="s">
        <v>7984</v>
      </c>
      <c r="N758" s="7" t="s">
        <v>4532</v>
      </c>
    </row>
    <row r="759" spans="1:14" ht="18.75" customHeight="1">
      <c r="A759" s="63">
        <v>479</v>
      </c>
      <c r="B759" s="132" t="s">
        <v>7133</v>
      </c>
      <c r="C759" s="143" t="s">
        <v>2680</v>
      </c>
      <c r="D759" s="143" t="s">
        <v>2681</v>
      </c>
      <c r="E759" s="298" t="s">
        <v>4133</v>
      </c>
      <c r="F759" s="574">
        <v>1</v>
      </c>
      <c r="G759" s="362">
        <v>47.6</v>
      </c>
      <c r="H759" s="2981">
        <v>78891</v>
      </c>
      <c r="I759" s="50">
        <v>78891</v>
      </c>
      <c r="J759" s="68">
        <v>0</v>
      </c>
      <c r="K759" s="242">
        <v>44197</v>
      </c>
      <c r="L759" s="265" t="s">
        <v>7967</v>
      </c>
      <c r="M759" s="101" t="s">
        <v>7984</v>
      </c>
      <c r="N759" s="7" t="s">
        <v>4586</v>
      </c>
    </row>
    <row r="760" spans="1:14" ht="18.75" customHeight="1">
      <c r="A760" s="63">
        <v>480</v>
      </c>
      <c r="B760" s="132" t="s">
        <v>7133</v>
      </c>
      <c r="C760" s="143" t="s">
        <v>2682</v>
      </c>
      <c r="D760" s="143" t="s">
        <v>2681</v>
      </c>
      <c r="E760" s="298" t="s">
        <v>4133</v>
      </c>
      <c r="F760" s="574">
        <v>1</v>
      </c>
      <c r="G760" s="362">
        <v>48</v>
      </c>
      <c r="H760" s="2981">
        <v>79554</v>
      </c>
      <c r="I760" s="50">
        <v>79554</v>
      </c>
      <c r="J760" s="68">
        <v>0</v>
      </c>
      <c r="K760" s="242">
        <v>44197</v>
      </c>
      <c r="L760" s="265" t="s">
        <v>7967</v>
      </c>
      <c r="M760" s="101" t="s">
        <v>7984</v>
      </c>
      <c r="N760" s="7" t="s">
        <v>4587</v>
      </c>
    </row>
    <row r="761" spans="1:14" ht="18.75" customHeight="1">
      <c r="A761" s="63">
        <v>481</v>
      </c>
      <c r="B761" s="132" t="s">
        <v>7133</v>
      </c>
      <c r="C761" s="143" t="s">
        <v>2683</v>
      </c>
      <c r="D761" s="143" t="s">
        <v>2681</v>
      </c>
      <c r="E761" s="298" t="s">
        <v>4133</v>
      </c>
      <c r="F761" s="574">
        <v>1</v>
      </c>
      <c r="G761" s="362">
        <v>33</v>
      </c>
      <c r="H761" s="2981">
        <v>64694</v>
      </c>
      <c r="I761" s="50">
        <v>64694</v>
      </c>
      <c r="J761" s="68">
        <v>0</v>
      </c>
      <c r="K761" s="242">
        <v>44197</v>
      </c>
      <c r="L761" s="265" t="s">
        <v>7967</v>
      </c>
      <c r="M761" s="101" t="s">
        <v>7984</v>
      </c>
      <c r="N761" s="7" t="s">
        <v>4588</v>
      </c>
    </row>
    <row r="762" spans="1:14" ht="18.75" customHeight="1">
      <c r="A762" s="63">
        <v>482</v>
      </c>
      <c r="B762" s="132" t="s">
        <v>7133</v>
      </c>
      <c r="C762" s="143" t="s">
        <v>2684</v>
      </c>
      <c r="D762" s="143" t="s">
        <v>2685</v>
      </c>
      <c r="E762" s="298" t="s">
        <v>4133</v>
      </c>
      <c r="F762" s="574">
        <v>1</v>
      </c>
      <c r="G762" s="362">
        <v>50.4</v>
      </c>
      <c r="H762" s="2981">
        <v>81934</v>
      </c>
      <c r="I762" s="50">
        <v>81934</v>
      </c>
      <c r="J762" s="68">
        <v>0</v>
      </c>
      <c r="K762" s="242">
        <v>44197</v>
      </c>
      <c r="L762" s="265" t="s">
        <v>7967</v>
      </c>
      <c r="M762" s="101" t="s">
        <v>7984</v>
      </c>
      <c r="N762" s="7" t="s">
        <v>4589</v>
      </c>
    </row>
    <row r="763" spans="1:14" ht="18.75" customHeight="1">
      <c r="A763" s="63">
        <v>483</v>
      </c>
      <c r="B763" s="132" t="s">
        <v>7133</v>
      </c>
      <c r="C763" s="143" t="s">
        <v>2680</v>
      </c>
      <c r="D763" s="143" t="s">
        <v>2685</v>
      </c>
      <c r="E763" s="298" t="s">
        <v>4133</v>
      </c>
      <c r="F763" s="574">
        <v>1</v>
      </c>
      <c r="G763" s="362">
        <v>29.7</v>
      </c>
      <c r="H763" s="2981">
        <v>48282</v>
      </c>
      <c r="I763" s="50">
        <v>48282</v>
      </c>
      <c r="J763" s="68">
        <v>0</v>
      </c>
      <c r="K763" s="242">
        <v>44197</v>
      </c>
      <c r="L763" s="265" t="s">
        <v>7967</v>
      </c>
      <c r="M763" s="101" t="s">
        <v>7984</v>
      </c>
      <c r="N763" s="7" t="s">
        <v>4590</v>
      </c>
    </row>
    <row r="764" spans="1:14" ht="18.75" customHeight="1">
      <c r="A764" s="63">
        <v>484</v>
      </c>
      <c r="B764" s="132" t="s">
        <v>7133</v>
      </c>
      <c r="C764" s="143" t="s">
        <v>2682</v>
      </c>
      <c r="D764" s="143" t="s">
        <v>2685</v>
      </c>
      <c r="E764" s="298" t="s">
        <v>4133</v>
      </c>
      <c r="F764" s="574">
        <v>1</v>
      </c>
      <c r="G764" s="362">
        <v>32.9</v>
      </c>
      <c r="H764" s="2981">
        <v>53485</v>
      </c>
      <c r="I764" s="50">
        <v>53485</v>
      </c>
      <c r="J764" s="68">
        <v>0</v>
      </c>
      <c r="K764" s="242">
        <v>44197</v>
      </c>
      <c r="L764" s="265" t="s">
        <v>7967</v>
      </c>
      <c r="M764" s="101" t="s">
        <v>7984</v>
      </c>
      <c r="N764" s="7" t="s">
        <v>4591</v>
      </c>
    </row>
    <row r="765" spans="1:14" ht="18.75" customHeight="1">
      <c r="A765" s="63">
        <v>485</v>
      </c>
      <c r="B765" s="132" t="s">
        <v>7133</v>
      </c>
      <c r="C765" s="143" t="s">
        <v>2684</v>
      </c>
      <c r="D765" s="143" t="s">
        <v>2686</v>
      </c>
      <c r="E765" s="298" t="s">
        <v>4133</v>
      </c>
      <c r="F765" s="574">
        <v>1</v>
      </c>
      <c r="G765" s="362">
        <v>67.3</v>
      </c>
      <c r="H765" s="2981">
        <v>106610</v>
      </c>
      <c r="I765" s="50">
        <v>106610</v>
      </c>
      <c r="J765" s="68">
        <v>0</v>
      </c>
      <c r="K765" s="242">
        <v>44197</v>
      </c>
      <c r="L765" s="265" t="s">
        <v>7967</v>
      </c>
      <c r="M765" s="101" t="s">
        <v>7984</v>
      </c>
      <c r="N765" s="7" t="s">
        <v>4592</v>
      </c>
    </row>
    <row r="766" spans="1:14" ht="18.75" customHeight="1">
      <c r="A766" s="63">
        <v>486</v>
      </c>
      <c r="B766" s="132" t="s">
        <v>7133</v>
      </c>
      <c r="C766" s="143" t="s">
        <v>2680</v>
      </c>
      <c r="D766" s="143" t="s">
        <v>2686</v>
      </c>
      <c r="E766" s="298" t="s">
        <v>4133</v>
      </c>
      <c r="F766" s="574">
        <v>1</v>
      </c>
      <c r="G766" s="362">
        <v>42</v>
      </c>
      <c r="H766" s="2981">
        <v>66532</v>
      </c>
      <c r="I766" s="50">
        <v>66532</v>
      </c>
      <c r="J766" s="68">
        <v>0</v>
      </c>
      <c r="K766" s="242">
        <v>44197</v>
      </c>
      <c r="L766" s="265" t="s">
        <v>7967</v>
      </c>
      <c r="M766" s="101" t="s">
        <v>7984</v>
      </c>
      <c r="N766" s="7" t="s">
        <v>4591</v>
      </c>
    </row>
    <row r="767" spans="1:14" ht="18.75" customHeight="1">
      <c r="A767" s="63">
        <v>487</v>
      </c>
      <c r="B767" s="132" t="s">
        <v>7133</v>
      </c>
      <c r="C767" s="143" t="s">
        <v>2687</v>
      </c>
      <c r="D767" s="143" t="s">
        <v>2688</v>
      </c>
      <c r="E767" s="298" t="s">
        <v>4133</v>
      </c>
      <c r="F767" s="574">
        <v>1</v>
      </c>
      <c r="G767" s="362">
        <v>52.1</v>
      </c>
      <c r="H767" s="2981">
        <v>88471</v>
      </c>
      <c r="I767" s="50">
        <v>88471</v>
      </c>
      <c r="J767" s="68">
        <v>0</v>
      </c>
      <c r="K767" s="242">
        <v>44197</v>
      </c>
      <c r="L767" s="265" t="s">
        <v>7967</v>
      </c>
      <c r="M767" s="101" t="s">
        <v>7984</v>
      </c>
      <c r="N767" s="7" t="s">
        <v>4593</v>
      </c>
    </row>
    <row r="768" spans="1:14" ht="18.75" customHeight="1">
      <c r="A768" s="63">
        <v>488</v>
      </c>
      <c r="B768" s="132" t="s">
        <v>7133</v>
      </c>
      <c r="C768" s="143" t="s">
        <v>2680</v>
      </c>
      <c r="D768" s="143" t="s">
        <v>2688</v>
      </c>
      <c r="E768" s="298" t="s">
        <v>4133</v>
      </c>
      <c r="F768" s="574">
        <v>1</v>
      </c>
      <c r="G768" s="362">
        <v>52.5</v>
      </c>
      <c r="H768" s="2981">
        <v>89151</v>
      </c>
      <c r="I768" s="50">
        <v>89151</v>
      </c>
      <c r="J768" s="68">
        <v>0</v>
      </c>
      <c r="K768" s="242">
        <v>44197</v>
      </c>
      <c r="L768" s="265" t="s">
        <v>7967</v>
      </c>
      <c r="M768" s="101" t="s">
        <v>7984</v>
      </c>
      <c r="N768" s="7" t="s">
        <v>4594</v>
      </c>
    </row>
    <row r="769" spans="1:14" ht="18.75" customHeight="1">
      <c r="A769" s="63">
        <v>489</v>
      </c>
      <c r="B769" s="132" t="s">
        <v>7133</v>
      </c>
      <c r="C769" s="143" t="s">
        <v>2684</v>
      </c>
      <c r="D769" s="143" t="s">
        <v>2689</v>
      </c>
      <c r="E769" s="298" t="s">
        <v>4133</v>
      </c>
      <c r="F769" s="574">
        <v>1</v>
      </c>
      <c r="G769" s="362">
        <v>49.6</v>
      </c>
      <c r="H769" s="2981">
        <v>80584</v>
      </c>
      <c r="I769" s="50">
        <v>80584</v>
      </c>
      <c r="J769" s="68">
        <v>0</v>
      </c>
      <c r="K769" s="242">
        <v>44197</v>
      </c>
      <c r="L769" s="265" t="s">
        <v>7967</v>
      </c>
      <c r="M769" s="101" t="s">
        <v>7984</v>
      </c>
      <c r="N769" s="7" t="s">
        <v>4595</v>
      </c>
    </row>
    <row r="770" spans="1:14" ht="18.75" customHeight="1">
      <c r="A770" s="63">
        <v>490</v>
      </c>
      <c r="B770" s="132" t="s">
        <v>7133</v>
      </c>
      <c r="C770" s="143" t="s">
        <v>2680</v>
      </c>
      <c r="D770" s="143" t="s">
        <v>2689</v>
      </c>
      <c r="E770" s="298" t="s">
        <v>4133</v>
      </c>
      <c r="F770" s="574">
        <v>1</v>
      </c>
      <c r="G770" s="362">
        <v>49.1</v>
      </c>
      <c r="H770" s="2981">
        <v>79772</v>
      </c>
      <c r="I770" s="50">
        <v>79772</v>
      </c>
      <c r="J770" s="68">
        <v>0</v>
      </c>
      <c r="K770" s="242">
        <v>44197</v>
      </c>
      <c r="L770" s="265" t="s">
        <v>7967</v>
      </c>
      <c r="M770" s="101" t="s">
        <v>7984</v>
      </c>
      <c r="N770" s="7" t="s">
        <v>4591</v>
      </c>
    </row>
    <row r="771" spans="1:14" ht="18.75" customHeight="1">
      <c r="A771" s="63">
        <v>491</v>
      </c>
      <c r="B771" s="132" t="s">
        <v>7133</v>
      </c>
      <c r="C771" s="143" t="s">
        <v>2682</v>
      </c>
      <c r="D771" s="143" t="s">
        <v>2689</v>
      </c>
      <c r="E771" s="298" t="s">
        <v>4133</v>
      </c>
      <c r="F771" s="574">
        <v>1</v>
      </c>
      <c r="G771" s="362">
        <v>70.599999999999994</v>
      </c>
      <c r="H771" s="2981">
        <v>114703</v>
      </c>
      <c r="I771" s="50">
        <v>114703</v>
      </c>
      <c r="J771" s="68">
        <v>0</v>
      </c>
      <c r="K771" s="242">
        <v>44197</v>
      </c>
      <c r="L771" s="265" t="s">
        <v>7967</v>
      </c>
      <c r="M771" s="101" t="s">
        <v>7984</v>
      </c>
      <c r="N771" s="7" t="s">
        <v>4596</v>
      </c>
    </row>
    <row r="772" spans="1:14" ht="18.75" customHeight="1">
      <c r="A772" s="63">
        <v>492</v>
      </c>
      <c r="B772" s="132" t="s">
        <v>7133</v>
      </c>
      <c r="C772" s="143" t="s">
        <v>2687</v>
      </c>
      <c r="D772" s="143" t="s">
        <v>2690</v>
      </c>
      <c r="E772" s="298" t="s">
        <v>4133</v>
      </c>
      <c r="F772" s="574">
        <v>1</v>
      </c>
      <c r="G772" s="362">
        <v>35.200000000000003</v>
      </c>
      <c r="H772" s="2981">
        <v>52438</v>
      </c>
      <c r="I772" s="50">
        <v>52438</v>
      </c>
      <c r="J772" s="68">
        <v>0</v>
      </c>
      <c r="K772" s="242">
        <v>44197</v>
      </c>
      <c r="L772" s="265" t="s">
        <v>7967</v>
      </c>
      <c r="M772" s="101" t="s">
        <v>7984</v>
      </c>
      <c r="N772" s="7" t="s">
        <v>4597</v>
      </c>
    </row>
    <row r="773" spans="1:14" ht="18.75" customHeight="1">
      <c r="A773" s="63">
        <v>493</v>
      </c>
      <c r="B773" s="132" t="s">
        <v>7133</v>
      </c>
      <c r="C773" s="143" t="s">
        <v>2684</v>
      </c>
      <c r="D773" s="143" t="s">
        <v>2690</v>
      </c>
      <c r="E773" s="7" t="s">
        <v>4598</v>
      </c>
      <c r="F773" s="574">
        <v>1</v>
      </c>
      <c r="G773" s="362">
        <v>43.2</v>
      </c>
      <c r="H773" s="2981">
        <v>64356</v>
      </c>
      <c r="I773" s="50">
        <v>64356</v>
      </c>
      <c r="J773" s="44">
        <v>731028.49</v>
      </c>
      <c r="K773" s="242">
        <v>44197</v>
      </c>
      <c r="L773" s="265" t="s">
        <v>7967</v>
      </c>
      <c r="M773" s="101" t="s">
        <v>7984</v>
      </c>
      <c r="N773" s="7" t="s">
        <v>4599</v>
      </c>
    </row>
    <row r="774" spans="1:14" ht="18.75" customHeight="1">
      <c r="A774" s="63">
        <v>494</v>
      </c>
      <c r="B774" s="132" t="s">
        <v>7133</v>
      </c>
      <c r="C774" s="143" t="s">
        <v>2680</v>
      </c>
      <c r="D774" s="143" t="s">
        <v>2690</v>
      </c>
      <c r="E774" s="298" t="s">
        <v>4133</v>
      </c>
      <c r="F774" s="574">
        <v>1</v>
      </c>
      <c r="G774" s="362">
        <v>69.599999999999994</v>
      </c>
      <c r="H774" s="2981">
        <v>103684</v>
      </c>
      <c r="I774" s="50">
        <v>103684</v>
      </c>
      <c r="J774" s="68">
        <v>0</v>
      </c>
      <c r="K774" s="242">
        <v>44197</v>
      </c>
      <c r="L774" s="265" t="s">
        <v>7967</v>
      </c>
      <c r="M774" s="101" t="s">
        <v>7984</v>
      </c>
      <c r="N774" s="7" t="s">
        <v>4600</v>
      </c>
    </row>
    <row r="775" spans="1:14" ht="18.75" customHeight="1">
      <c r="A775" s="63">
        <v>495</v>
      </c>
      <c r="B775" s="132" t="s">
        <v>7133</v>
      </c>
      <c r="C775" s="143" t="s">
        <v>2682</v>
      </c>
      <c r="D775" s="143" t="s">
        <v>2690</v>
      </c>
      <c r="E775" s="298" t="s">
        <v>4133</v>
      </c>
      <c r="F775" s="574">
        <v>1</v>
      </c>
      <c r="G775" s="362">
        <v>54.5</v>
      </c>
      <c r="H775" s="2981">
        <v>81191</v>
      </c>
      <c r="I775" s="50">
        <v>81191</v>
      </c>
      <c r="J775" s="68">
        <v>0</v>
      </c>
      <c r="K775" s="242">
        <v>44197</v>
      </c>
      <c r="L775" s="265" t="s">
        <v>7967</v>
      </c>
      <c r="M775" s="101" t="s">
        <v>7984</v>
      </c>
      <c r="N775" s="7" t="s">
        <v>4601</v>
      </c>
    </row>
    <row r="776" spans="1:14" ht="18.75" customHeight="1">
      <c r="A776" s="63">
        <v>496</v>
      </c>
      <c r="B776" s="132" t="s">
        <v>7133</v>
      </c>
      <c r="C776" s="143" t="s">
        <v>2684</v>
      </c>
      <c r="D776" s="143" t="s">
        <v>2692</v>
      </c>
      <c r="E776" s="298" t="s">
        <v>4133</v>
      </c>
      <c r="F776" s="574">
        <v>1</v>
      </c>
      <c r="G776" s="362">
        <v>46</v>
      </c>
      <c r="H776" s="2981">
        <v>91457</v>
      </c>
      <c r="I776" s="50">
        <v>60056</v>
      </c>
      <c r="J776" s="68">
        <v>0</v>
      </c>
      <c r="K776" s="242">
        <v>44197</v>
      </c>
      <c r="L776" s="265" t="s">
        <v>7967</v>
      </c>
      <c r="M776" s="101" t="s">
        <v>7984</v>
      </c>
      <c r="N776" s="7" t="s">
        <v>4591</v>
      </c>
    </row>
    <row r="777" spans="1:14" ht="18.75" customHeight="1">
      <c r="A777" s="63">
        <v>497</v>
      </c>
      <c r="B777" s="132" t="s">
        <v>7133</v>
      </c>
      <c r="C777" s="143" t="s">
        <v>2693</v>
      </c>
      <c r="D777" s="143" t="s">
        <v>2694</v>
      </c>
      <c r="E777" s="298" t="s">
        <v>4133</v>
      </c>
      <c r="F777" s="574">
        <v>1</v>
      </c>
      <c r="G777" s="362">
        <v>65.400000000000006</v>
      </c>
      <c r="H777" s="2981">
        <v>81397</v>
      </c>
      <c r="I777" s="50">
        <v>56707</v>
      </c>
      <c r="J777" s="68">
        <v>0</v>
      </c>
      <c r="K777" s="242">
        <v>44197</v>
      </c>
      <c r="L777" s="265" t="s">
        <v>7967</v>
      </c>
      <c r="M777" s="101" t="s">
        <v>7984</v>
      </c>
      <c r="N777" s="7" t="s">
        <v>6085</v>
      </c>
    </row>
    <row r="778" spans="1:14" ht="18.75" customHeight="1">
      <c r="A778" s="63">
        <v>498</v>
      </c>
      <c r="B778" s="132" t="s">
        <v>7133</v>
      </c>
      <c r="C778" s="143" t="s">
        <v>2684</v>
      </c>
      <c r="D778" s="143" t="s">
        <v>2695</v>
      </c>
      <c r="E778" s="298" t="s">
        <v>4133</v>
      </c>
      <c r="F778" s="574">
        <v>1</v>
      </c>
      <c r="G778" s="362">
        <v>39</v>
      </c>
      <c r="H778" s="2981">
        <v>91963</v>
      </c>
      <c r="I778" s="50">
        <v>49353</v>
      </c>
      <c r="J778" s="68">
        <v>0</v>
      </c>
      <c r="K778" s="242">
        <v>44197</v>
      </c>
      <c r="L778" s="265" t="s">
        <v>7967</v>
      </c>
      <c r="M778" s="101" t="s">
        <v>7984</v>
      </c>
      <c r="N778" s="7" t="s">
        <v>4602</v>
      </c>
    </row>
    <row r="779" spans="1:14" ht="18.75" customHeight="1">
      <c r="A779" s="63">
        <v>499</v>
      </c>
      <c r="B779" s="132" t="s">
        <v>7133</v>
      </c>
      <c r="C779" s="143" t="s">
        <v>2687</v>
      </c>
      <c r="D779" s="143" t="s">
        <v>2696</v>
      </c>
      <c r="E779" s="298" t="s">
        <v>4133</v>
      </c>
      <c r="F779" s="574">
        <v>1</v>
      </c>
      <c r="G779" s="362">
        <v>44</v>
      </c>
      <c r="H779" s="2981">
        <v>89328</v>
      </c>
      <c r="I779" s="50">
        <v>50266</v>
      </c>
      <c r="J779" s="68">
        <v>0</v>
      </c>
      <c r="K779" s="242">
        <v>44197</v>
      </c>
      <c r="L779" s="265" t="s">
        <v>7967</v>
      </c>
      <c r="M779" s="101" t="s">
        <v>7984</v>
      </c>
      <c r="N779" s="7" t="s">
        <v>4603</v>
      </c>
    </row>
    <row r="780" spans="1:14" ht="18.75" customHeight="1">
      <c r="A780" s="2684">
        <v>500</v>
      </c>
      <c r="B780" s="2685" t="s">
        <v>7133</v>
      </c>
      <c r="C780" s="2686" t="s">
        <v>2687</v>
      </c>
      <c r="D780" s="2686" t="s">
        <v>2697</v>
      </c>
      <c r="E780" s="2687" t="s">
        <v>4133</v>
      </c>
      <c r="F780" s="2688">
        <v>1</v>
      </c>
      <c r="G780" s="2703">
        <v>45</v>
      </c>
      <c r="H780" s="2981">
        <v>98984</v>
      </c>
      <c r="I780" s="2705">
        <v>53122</v>
      </c>
      <c r="J780" s="2692">
        <v>0</v>
      </c>
      <c r="K780" s="2693">
        <v>44197</v>
      </c>
      <c r="L780" s="2706" t="s">
        <v>7967</v>
      </c>
      <c r="M780" s="2695" t="s">
        <v>7984</v>
      </c>
      <c r="N780" s="2696" t="s">
        <v>4591</v>
      </c>
    </row>
    <row r="781" spans="1:14" ht="18.75" customHeight="1">
      <c r="A781" s="63">
        <v>501</v>
      </c>
      <c r="B781" s="132" t="s">
        <v>7133</v>
      </c>
      <c r="C781" s="143" t="s">
        <v>2684</v>
      </c>
      <c r="D781" s="143" t="s">
        <v>2698</v>
      </c>
      <c r="E781" s="298" t="s">
        <v>4133</v>
      </c>
      <c r="F781" s="574">
        <v>1</v>
      </c>
      <c r="G781" s="362">
        <v>46</v>
      </c>
      <c r="H781" s="2981">
        <v>96136</v>
      </c>
      <c r="I781" s="50">
        <v>68897</v>
      </c>
      <c r="J781" s="68">
        <v>0</v>
      </c>
      <c r="K781" s="242">
        <v>44197</v>
      </c>
      <c r="L781" s="265" t="s">
        <v>7967</v>
      </c>
      <c r="M781" s="101" t="s">
        <v>7984</v>
      </c>
      <c r="N781" s="7" t="s">
        <v>4591</v>
      </c>
    </row>
    <row r="782" spans="1:14" ht="18.75" customHeight="1">
      <c r="A782" s="63">
        <v>502</v>
      </c>
      <c r="B782" s="132" t="s">
        <v>7133</v>
      </c>
      <c r="C782" s="172" t="s">
        <v>2366</v>
      </c>
      <c r="D782" s="93" t="s">
        <v>2699</v>
      </c>
      <c r="E782" s="298" t="s">
        <v>4133</v>
      </c>
      <c r="F782" s="574">
        <v>1</v>
      </c>
      <c r="G782" s="377">
        <v>140</v>
      </c>
      <c r="H782" s="2976">
        <v>714285</v>
      </c>
      <c r="I782" s="47">
        <v>62854</v>
      </c>
      <c r="J782" s="68">
        <v>0</v>
      </c>
      <c r="K782" s="242">
        <v>44197</v>
      </c>
      <c r="L782" s="265" t="s">
        <v>7967</v>
      </c>
      <c r="M782" s="101" t="s">
        <v>7984</v>
      </c>
      <c r="N782" s="7" t="s">
        <v>4604</v>
      </c>
    </row>
    <row r="783" spans="1:14" ht="18.75" customHeight="1">
      <c r="A783" s="63">
        <v>503</v>
      </c>
      <c r="B783" s="132" t="s">
        <v>7133</v>
      </c>
      <c r="C783" s="172" t="s">
        <v>2691</v>
      </c>
      <c r="D783" s="93" t="s">
        <v>2700</v>
      </c>
      <c r="E783" s="298" t="s">
        <v>4133</v>
      </c>
      <c r="F783" s="574">
        <v>1</v>
      </c>
      <c r="G783" s="377">
        <v>69.2</v>
      </c>
      <c r="H783" s="2976">
        <v>90640</v>
      </c>
      <c r="I783" s="47">
        <v>7250</v>
      </c>
      <c r="J783" s="68">
        <v>0</v>
      </c>
      <c r="K783" s="242">
        <v>44197</v>
      </c>
      <c r="L783" s="265" t="s">
        <v>7967</v>
      </c>
      <c r="M783" s="101" t="s">
        <v>7984</v>
      </c>
      <c r="N783" s="7" t="s">
        <v>4605</v>
      </c>
    </row>
    <row r="784" spans="1:14" ht="18.75" customHeight="1">
      <c r="A784" s="63">
        <v>504</v>
      </c>
      <c r="B784" s="132" t="s">
        <v>7133</v>
      </c>
      <c r="C784" s="172" t="s">
        <v>2701</v>
      </c>
      <c r="D784" s="93" t="s">
        <v>2700</v>
      </c>
      <c r="E784" s="298" t="s">
        <v>4133</v>
      </c>
      <c r="F784" s="574">
        <v>1</v>
      </c>
      <c r="G784" s="377">
        <v>69.2</v>
      </c>
      <c r="H784" s="2976">
        <v>90640</v>
      </c>
      <c r="I784" s="47">
        <v>7250</v>
      </c>
      <c r="J784" s="68">
        <v>0</v>
      </c>
      <c r="K784" s="242">
        <v>44197</v>
      </c>
      <c r="L784" s="265" t="s">
        <v>7967</v>
      </c>
      <c r="M784" s="101" t="s">
        <v>7984</v>
      </c>
      <c r="N784" s="7" t="s">
        <v>4606</v>
      </c>
    </row>
    <row r="785" spans="1:14" ht="18.75" customHeight="1">
      <c r="A785" s="63">
        <v>505</v>
      </c>
      <c r="B785" s="132" t="s">
        <v>7133</v>
      </c>
      <c r="C785" s="172" t="s">
        <v>2691</v>
      </c>
      <c r="D785" s="93" t="s">
        <v>2702</v>
      </c>
      <c r="E785" s="298" t="s">
        <v>4133</v>
      </c>
      <c r="F785" s="574">
        <v>1</v>
      </c>
      <c r="G785" s="377">
        <v>36.799999999999997</v>
      </c>
      <c r="H785" s="2976">
        <v>69735</v>
      </c>
      <c r="I785" s="47">
        <v>16734</v>
      </c>
      <c r="J785" s="68">
        <v>0</v>
      </c>
      <c r="K785" s="242">
        <v>44197</v>
      </c>
      <c r="L785" s="265" t="s">
        <v>7967</v>
      </c>
      <c r="M785" s="101" t="s">
        <v>7984</v>
      </c>
      <c r="N785" s="7" t="s">
        <v>4607</v>
      </c>
    </row>
    <row r="786" spans="1:14" ht="18.75" customHeight="1">
      <c r="A786" s="63">
        <v>506</v>
      </c>
      <c r="B786" s="132" t="s">
        <v>7133</v>
      </c>
      <c r="C786" s="172" t="s">
        <v>2691</v>
      </c>
      <c r="D786" s="93" t="s">
        <v>2703</v>
      </c>
      <c r="E786" s="298" t="s">
        <v>4133</v>
      </c>
      <c r="F786" s="574">
        <v>1</v>
      </c>
      <c r="G786" s="377">
        <v>41.5</v>
      </c>
      <c r="H786" s="2976">
        <v>71581</v>
      </c>
      <c r="I786" s="47">
        <v>47240</v>
      </c>
      <c r="J786" s="68">
        <v>0</v>
      </c>
      <c r="K786" s="242">
        <v>44197</v>
      </c>
      <c r="L786" s="265" t="s">
        <v>7967</v>
      </c>
      <c r="M786" s="101" t="s">
        <v>7984</v>
      </c>
      <c r="N786" s="7" t="s">
        <v>4608</v>
      </c>
    </row>
    <row r="787" spans="1:14" ht="18.75" customHeight="1">
      <c r="A787" s="63">
        <v>507</v>
      </c>
      <c r="B787" s="132" t="s">
        <v>7133</v>
      </c>
      <c r="C787" s="172" t="s">
        <v>2691</v>
      </c>
      <c r="D787" s="93" t="s">
        <v>2704</v>
      </c>
      <c r="E787" s="298" t="s">
        <v>4133</v>
      </c>
      <c r="F787" s="574">
        <v>1</v>
      </c>
      <c r="G787" s="377">
        <v>68</v>
      </c>
      <c r="H787" s="2976">
        <v>130939</v>
      </c>
      <c r="I787" s="47">
        <v>94384</v>
      </c>
      <c r="J787" s="68">
        <v>0</v>
      </c>
      <c r="K787" s="242">
        <v>44197</v>
      </c>
      <c r="L787" s="265" t="s">
        <v>7967</v>
      </c>
      <c r="M787" s="101" t="s">
        <v>7984</v>
      </c>
      <c r="N787" s="7" t="s">
        <v>4500</v>
      </c>
    </row>
    <row r="788" spans="1:14" ht="18.75" customHeight="1">
      <c r="A788" s="63">
        <v>508</v>
      </c>
      <c r="B788" s="132" t="s">
        <v>7133</v>
      </c>
      <c r="C788" s="172" t="s">
        <v>2701</v>
      </c>
      <c r="D788" s="93" t="s">
        <v>2704</v>
      </c>
      <c r="E788" s="298" t="s">
        <v>4133</v>
      </c>
      <c r="F788" s="574">
        <v>1</v>
      </c>
      <c r="G788" s="377">
        <v>68</v>
      </c>
      <c r="H788" s="797">
        <v>130939</v>
      </c>
      <c r="I788" s="47">
        <v>94384</v>
      </c>
      <c r="J788" s="3013" t="s">
        <v>14799</v>
      </c>
      <c r="K788" s="242">
        <v>44197</v>
      </c>
      <c r="L788" s="265" t="s">
        <v>7967</v>
      </c>
      <c r="M788" s="101" t="s">
        <v>7984</v>
      </c>
      <c r="N788" s="7" t="s">
        <v>4609</v>
      </c>
    </row>
    <row r="789" spans="1:14" ht="18.75" customHeight="1">
      <c r="A789" s="63">
        <v>509</v>
      </c>
      <c r="B789" s="132" t="s">
        <v>7133</v>
      </c>
      <c r="C789" s="172" t="s">
        <v>2705</v>
      </c>
      <c r="D789" s="93" t="s">
        <v>2706</v>
      </c>
      <c r="E789" s="298" t="s">
        <v>4133</v>
      </c>
      <c r="F789" s="574">
        <v>1</v>
      </c>
      <c r="G789" s="377">
        <v>24</v>
      </c>
      <c r="H789" s="2976">
        <v>5500</v>
      </c>
      <c r="I789" s="47">
        <v>3960</v>
      </c>
      <c r="J789" s="68">
        <v>0</v>
      </c>
      <c r="K789" s="242">
        <v>44197</v>
      </c>
      <c r="L789" s="265" t="s">
        <v>7967</v>
      </c>
      <c r="M789" s="101" t="s">
        <v>7984</v>
      </c>
      <c r="N789" s="7" t="s">
        <v>4610</v>
      </c>
    </row>
    <row r="790" spans="1:14" ht="18.75" customHeight="1">
      <c r="A790" s="63">
        <v>510</v>
      </c>
      <c r="B790" s="132" t="s">
        <v>7133</v>
      </c>
      <c r="C790" s="172" t="s">
        <v>2701</v>
      </c>
      <c r="D790" s="93" t="s">
        <v>2707</v>
      </c>
      <c r="E790" s="7" t="s">
        <v>4611</v>
      </c>
      <c r="F790" s="574">
        <v>1</v>
      </c>
      <c r="G790" s="377">
        <v>34</v>
      </c>
      <c r="H790" s="2976">
        <v>67339</v>
      </c>
      <c r="I790" s="47">
        <v>44434</v>
      </c>
      <c r="J790" s="44">
        <v>360428.43</v>
      </c>
      <c r="K790" s="242">
        <v>44197</v>
      </c>
      <c r="L790" s="265" t="s">
        <v>7967</v>
      </c>
      <c r="M790" s="101" t="s">
        <v>7984</v>
      </c>
      <c r="N790" s="7" t="s">
        <v>4612</v>
      </c>
    </row>
    <row r="791" spans="1:14" ht="18.75" customHeight="1">
      <c r="A791" s="63">
        <v>511</v>
      </c>
      <c r="B791" s="132" t="s">
        <v>7133</v>
      </c>
      <c r="C791" s="172" t="s">
        <v>2701</v>
      </c>
      <c r="D791" s="93" t="s">
        <v>2708</v>
      </c>
      <c r="E791" s="298" t="s">
        <v>4133</v>
      </c>
      <c r="F791" s="574">
        <v>1</v>
      </c>
      <c r="G791" s="377">
        <v>76</v>
      </c>
      <c r="H791" s="2976">
        <v>83508</v>
      </c>
      <c r="I791" s="47">
        <v>51785</v>
      </c>
      <c r="J791" s="68">
        <v>0</v>
      </c>
      <c r="K791" s="242">
        <v>44197</v>
      </c>
      <c r="L791" s="265" t="s">
        <v>7967</v>
      </c>
      <c r="M791" s="101" t="s">
        <v>7984</v>
      </c>
      <c r="N791" s="7" t="s">
        <v>4613</v>
      </c>
    </row>
    <row r="792" spans="1:14" ht="18.75" customHeight="1">
      <c r="A792" s="63">
        <v>512</v>
      </c>
      <c r="B792" s="132" t="s">
        <v>7133</v>
      </c>
      <c r="C792" s="172" t="s">
        <v>2701</v>
      </c>
      <c r="D792" s="93" t="s">
        <v>2709</v>
      </c>
      <c r="E792" s="298" t="s">
        <v>4133</v>
      </c>
      <c r="F792" s="574">
        <v>1</v>
      </c>
      <c r="G792" s="377">
        <v>41.2</v>
      </c>
      <c r="H792" s="2976">
        <v>61088</v>
      </c>
      <c r="I792" s="47">
        <v>40299</v>
      </c>
      <c r="J792" s="68">
        <v>0</v>
      </c>
      <c r="K792" s="242">
        <v>44197</v>
      </c>
      <c r="L792" s="265" t="s">
        <v>7967</v>
      </c>
      <c r="M792" s="101" t="s">
        <v>7984</v>
      </c>
      <c r="N792" s="7" t="s">
        <v>4614</v>
      </c>
    </row>
    <row r="793" spans="1:14" ht="18.75" customHeight="1">
      <c r="A793" s="63">
        <v>513</v>
      </c>
      <c r="B793" s="132" t="s">
        <v>7133</v>
      </c>
      <c r="C793" s="172" t="s">
        <v>2691</v>
      </c>
      <c r="D793" s="93" t="s">
        <v>2709</v>
      </c>
      <c r="E793" s="298" t="s">
        <v>4133</v>
      </c>
      <c r="F793" s="574">
        <v>1</v>
      </c>
      <c r="G793" s="377">
        <v>41.2</v>
      </c>
      <c r="H793" s="2976">
        <v>61088</v>
      </c>
      <c r="I793" s="47">
        <v>40299</v>
      </c>
      <c r="J793" s="68">
        <v>0</v>
      </c>
      <c r="K793" s="242">
        <v>44197</v>
      </c>
      <c r="L793" s="265" t="s">
        <v>7967</v>
      </c>
      <c r="M793" s="101" t="s">
        <v>7984</v>
      </c>
      <c r="N793" s="7" t="s">
        <v>4500</v>
      </c>
    </row>
    <row r="794" spans="1:14" ht="18.75" customHeight="1">
      <c r="A794" s="63">
        <v>514</v>
      </c>
      <c r="B794" s="132" t="s">
        <v>7133</v>
      </c>
      <c r="C794" s="172" t="s">
        <v>2691</v>
      </c>
      <c r="D794" s="93" t="s">
        <v>2710</v>
      </c>
      <c r="E794" s="298" t="s">
        <v>4133</v>
      </c>
      <c r="F794" s="574">
        <v>1</v>
      </c>
      <c r="G794" s="377">
        <v>34.5</v>
      </c>
      <c r="H794" s="2976">
        <v>126758</v>
      </c>
      <c r="I794" s="47">
        <v>105708</v>
      </c>
      <c r="J794" s="68">
        <v>0</v>
      </c>
      <c r="K794" s="242">
        <v>44197</v>
      </c>
      <c r="L794" s="265" t="s">
        <v>7967</v>
      </c>
      <c r="M794" s="101" t="s">
        <v>7984</v>
      </c>
      <c r="N794" s="7" t="s">
        <v>4500</v>
      </c>
    </row>
    <row r="795" spans="1:14" ht="18.75" customHeight="1">
      <c r="A795" s="63">
        <v>515</v>
      </c>
      <c r="B795" s="132" t="s">
        <v>7133</v>
      </c>
      <c r="C795" s="172" t="s">
        <v>2701</v>
      </c>
      <c r="D795" s="93" t="s">
        <v>2710</v>
      </c>
      <c r="E795" s="298" t="s">
        <v>4133</v>
      </c>
      <c r="F795" s="574">
        <v>1</v>
      </c>
      <c r="G795" s="377">
        <v>34.5</v>
      </c>
      <c r="H795" s="2976">
        <v>126758</v>
      </c>
      <c r="I795" s="47">
        <v>105708</v>
      </c>
      <c r="J795" s="68">
        <v>0</v>
      </c>
      <c r="K795" s="242">
        <v>44197</v>
      </c>
      <c r="L795" s="265" t="s">
        <v>7967</v>
      </c>
      <c r="M795" s="101" t="s">
        <v>7984</v>
      </c>
      <c r="N795" s="7" t="s">
        <v>4500</v>
      </c>
    </row>
    <row r="796" spans="1:14" ht="18.75" customHeight="1">
      <c r="A796" s="63">
        <v>516</v>
      </c>
      <c r="B796" s="132" t="s">
        <v>7133</v>
      </c>
      <c r="C796" s="172" t="s">
        <v>2691</v>
      </c>
      <c r="D796" s="93" t="s">
        <v>2711</v>
      </c>
      <c r="E796" s="298" t="s">
        <v>4133</v>
      </c>
      <c r="F796" s="574">
        <v>1</v>
      </c>
      <c r="G796" s="377">
        <v>38.4</v>
      </c>
      <c r="H796" s="2976">
        <v>67375</v>
      </c>
      <c r="I796" s="47">
        <v>44467</v>
      </c>
      <c r="J796" s="68">
        <v>0</v>
      </c>
      <c r="K796" s="242">
        <v>44197</v>
      </c>
      <c r="L796" s="265" t="s">
        <v>7967</v>
      </c>
      <c r="M796" s="101" t="s">
        <v>7984</v>
      </c>
      <c r="N796" s="7" t="s">
        <v>4615</v>
      </c>
    </row>
    <row r="797" spans="1:14" ht="18.75" customHeight="1">
      <c r="A797" s="63">
        <v>517</v>
      </c>
      <c r="B797" s="132" t="s">
        <v>7133</v>
      </c>
      <c r="C797" s="172" t="s">
        <v>2701</v>
      </c>
      <c r="D797" s="93" t="s">
        <v>2711</v>
      </c>
      <c r="E797" s="298" t="s">
        <v>4133</v>
      </c>
      <c r="F797" s="574">
        <v>1</v>
      </c>
      <c r="G797" s="359">
        <v>38.4</v>
      </c>
      <c r="H797" s="2976">
        <v>67375</v>
      </c>
      <c r="I797" s="62">
        <v>44467</v>
      </c>
      <c r="J797" s="68">
        <v>0</v>
      </c>
      <c r="K797" s="242">
        <v>44197</v>
      </c>
      <c r="L797" s="265" t="s">
        <v>7967</v>
      </c>
      <c r="M797" s="101" t="s">
        <v>7984</v>
      </c>
      <c r="N797" s="36" t="s">
        <v>4616</v>
      </c>
    </row>
    <row r="798" spans="1:14" ht="18.75" customHeight="1">
      <c r="A798" s="63">
        <v>518</v>
      </c>
      <c r="B798" s="132" t="s">
        <v>7133</v>
      </c>
      <c r="C798" s="172" t="s">
        <v>2701</v>
      </c>
      <c r="D798" s="93" t="s">
        <v>2712</v>
      </c>
      <c r="E798" s="298" t="s">
        <v>4133</v>
      </c>
      <c r="F798" s="574">
        <v>1</v>
      </c>
      <c r="G798" s="377">
        <v>34.5</v>
      </c>
      <c r="H798" s="2976">
        <v>134679</v>
      </c>
      <c r="I798" s="47">
        <v>88887</v>
      </c>
      <c r="J798" s="68">
        <v>0</v>
      </c>
      <c r="K798" s="242">
        <v>44197</v>
      </c>
      <c r="L798" s="265" t="s">
        <v>7967</v>
      </c>
      <c r="M798" s="101" t="s">
        <v>7984</v>
      </c>
      <c r="N798" s="7" t="s">
        <v>4617</v>
      </c>
    </row>
    <row r="799" spans="1:14" ht="18.75" customHeight="1">
      <c r="A799" s="63">
        <v>519</v>
      </c>
      <c r="B799" s="132" t="s">
        <v>7133</v>
      </c>
      <c r="C799" s="172" t="s">
        <v>2701</v>
      </c>
      <c r="D799" s="93" t="s">
        <v>2713</v>
      </c>
      <c r="E799" s="298" t="s">
        <v>4133</v>
      </c>
      <c r="F799" s="574">
        <v>1</v>
      </c>
      <c r="G799" s="377">
        <v>42</v>
      </c>
      <c r="H799" s="2976">
        <v>52988</v>
      </c>
      <c r="I799" s="47">
        <v>14416</v>
      </c>
      <c r="J799" s="68">
        <v>0</v>
      </c>
      <c r="K799" s="242">
        <v>44197</v>
      </c>
      <c r="L799" s="265" t="s">
        <v>7967</v>
      </c>
      <c r="M799" s="101" t="s">
        <v>7984</v>
      </c>
      <c r="N799" s="7" t="s">
        <v>4618</v>
      </c>
    </row>
    <row r="800" spans="1:14" ht="18.75" customHeight="1">
      <c r="A800" s="63">
        <v>520</v>
      </c>
      <c r="B800" s="132" t="s">
        <v>7133</v>
      </c>
      <c r="C800" s="172" t="s">
        <v>2691</v>
      </c>
      <c r="D800" s="93" t="s">
        <v>2714</v>
      </c>
      <c r="E800" s="298" t="s">
        <v>4133</v>
      </c>
      <c r="F800" s="574">
        <v>1</v>
      </c>
      <c r="G800" s="377">
        <v>38.4</v>
      </c>
      <c r="H800" s="2976">
        <v>105975</v>
      </c>
      <c r="I800" s="47">
        <v>28832</v>
      </c>
      <c r="J800" s="68">
        <v>0</v>
      </c>
      <c r="K800" s="242">
        <v>44197</v>
      </c>
      <c r="L800" s="265" t="s">
        <v>7967</v>
      </c>
      <c r="M800" s="101" t="s">
        <v>7984</v>
      </c>
      <c r="N800" s="7" t="s">
        <v>4500</v>
      </c>
    </row>
    <row r="801" spans="1:14" ht="18.75" customHeight="1">
      <c r="A801" s="63">
        <v>521</v>
      </c>
      <c r="B801" s="132" t="s">
        <v>7133</v>
      </c>
      <c r="C801" s="172" t="s">
        <v>2701</v>
      </c>
      <c r="D801" s="93" t="s">
        <v>2714</v>
      </c>
      <c r="E801" s="298" t="s">
        <v>4133</v>
      </c>
      <c r="F801" s="574">
        <v>1</v>
      </c>
      <c r="G801" s="377">
        <v>38.4</v>
      </c>
      <c r="H801" s="2976">
        <v>105975</v>
      </c>
      <c r="I801" s="47">
        <v>28832</v>
      </c>
      <c r="J801" s="68">
        <v>0</v>
      </c>
      <c r="K801" s="242">
        <v>44197</v>
      </c>
      <c r="L801" s="16" t="s">
        <v>7967</v>
      </c>
      <c r="M801" s="101" t="s">
        <v>7984</v>
      </c>
      <c r="N801" s="7" t="s">
        <v>4619</v>
      </c>
    </row>
    <row r="802" spans="1:14" ht="18.75" customHeight="1">
      <c r="A802" s="63">
        <v>522</v>
      </c>
      <c r="B802" s="132" t="s">
        <v>7133</v>
      </c>
      <c r="C802" s="172" t="s">
        <v>2701</v>
      </c>
      <c r="D802" s="93" t="s">
        <v>2715</v>
      </c>
      <c r="E802" s="7" t="s">
        <v>4620</v>
      </c>
      <c r="F802" s="574">
        <v>1</v>
      </c>
      <c r="G802" s="377">
        <v>41</v>
      </c>
      <c r="H802" s="2976">
        <v>52988</v>
      </c>
      <c r="I802" s="47">
        <v>14416</v>
      </c>
      <c r="J802" s="44">
        <v>538547.37</v>
      </c>
      <c r="K802" s="242">
        <v>44197</v>
      </c>
      <c r="L802" s="16" t="s">
        <v>7967</v>
      </c>
      <c r="M802" s="101" t="s">
        <v>7984</v>
      </c>
      <c r="N802" s="7" t="s">
        <v>4500</v>
      </c>
    </row>
    <row r="803" spans="1:14" ht="18.75" customHeight="1">
      <c r="A803" s="63">
        <v>524</v>
      </c>
      <c r="B803" s="132" t="s">
        <v>7133</v>
      </c>
      <c r="C803" s="172" t="s">
        <v>2701</v>
      </c>
      <c r="D803" s="93" t="s">
        <v>2716</v>
      </c>
      <c r="E803" s="298" t="s">
        <v>4133</v>
      </c>
      <c r="F803" s="574">
        <v>1</v>
      </c>
      <c r="G803" s="377">
        <v>66</v>
      </c>
      <c r="H803" s="2976">
        <v>276413</v>
      </c>
      <c r="I803" s="47">
        <v>66336</v>
      </c>
      <c r="J803" s="3010" t="s">
        <v>6789</v>
      </c>
      <c r="K803" s="242">
        <v>44197</v>
      </c>
      <c r="L803" s="16" t="s">
        <v>7967</v>
      </c>
      <c r="M803" s="101" t="s">
        <v>7984</v>
      </c>
      <c r="N803" s="7" t="s">
        <v>4500</v>
      </c>
    </row>
    <row r="804" spans="1:14" ht="18.75" customHeight="1">
      <c r="A804" s="63">
        <v>525</v>
      </c>
      <c r="B804" s="132" t="s">
        <v>7133</v>
      </c>
      <c r="C804" s="172" t="s">
        <v>2691</v>
      </c>
      <c r="D804" s="93" t="s">
        <v>2717</v>
      </c>
      <c r="E804" s="298" t="s">
        <v>4133</v>
      </c>
      <c r="F804" s="574">
        <v>1</v>
      </c>
      <c r="G804" s="377">
        <v>57.35</v>
      </c>
      <c r="H804" s="2976">
        <v>291243</v>
      </c>
      <c r="I804" s="47">
        <v>27960</v>
      </c>
      <c r="J804" s="3010" t="s">
        <v>6789</v>
      </c>
      <c r="K804" s="242">
        <v>44197</v>
      </c>
      <c r="L804" s="16" t="s">
        <v>7967</v>
      </c>
      <c r="M804" s="101" t="s">
        <v>7984</v>
      </c>
      <c r="N804" s="7" t="s">
        <v>4621</v>
      </c>
    </row>
    <row r="805" spans="1:14" ht="18.75" customHeight="1">
      <c r="A805" s="63">
        <v>526</v>
      </c>
      <c r="B805" s="132" t="s">
        <v>7133</v>
      </c>
      <c r="C805" s="172" t="s">
        <v>2701</v>
      </c>
      <c r="D805" s="93" t="s">
        <v>2717</v>
      </c>
      <c r="E805" s="298" t="s">
        <v>4133</v>
      </c>
      <c r="F805" s="574">
        <v>1</v>
      </c>
      <c r="G805" s="377">
        <v>57.35</v>
      </c>
      <c r="H805" s="2976">
        <v>291243</v>
      </c>
      <c r="I805" s="47">
        <v>27960</v>
      </c>
      <c r="J805" s="3010" t="s">
        <v>6789</v>
      </c>
      <c r="K805" s="242">
        <v>44197</v>
      </c>
      <c r="L805" s="16" t="s">
        <v>7967</v>
      </c>
      <c r="M805" s="101" t="s">
        <v>7984</v>
      </c>
      <c r="N805" s="7" t="s">
        <v>4622</v>
      </c>
    </row>
    <row r="806" spans="1:14" ht="18.75" customHeight="1">
      <c r="A806" s="63">
        <v>527</v>
      </c>
      <c r="B806" s="132" t="s">
        <v>7133</v>
      </c>
      <c r="C806" s="172" t="s">
        <v>2701</v>
      </c>
      <c r="D806" s="93" t="s">
        <v>2718</v>
      </c>
      <c r="E806" s="298" t="s">
        <v>4133</v>
      </c>
      <c r="F806" s="574">
        <v>1</v>
      </c>
      <c r="G806" s="377">
        <v>42.6</v>
      </c>
      <c r="H806" s="2976">
        <v>143793</v>
      </c>
      <c r="I806" s="47">
        <v>40250</v>
      </c>
      <c r="J806" s="68">
        <v>0</v>
      </c>
      <c r="K806" s="242">
        <v>44197</v>
      </c>
      <c r="L806" s="16" t="s">
        <v>7967</v>
      </c>
      <c r="M806" s="101" t="s">
        <v>7984</v>
      </c>
      <c r="N806" s="7" t="s">
        <v>4623</v>
      </c>
    </row>
    <row r="807" spans="1:14" ht="18.75" customHeight="1">
      <c r="A807" s="63">
        <v>528</v>
      </c>
      <c r="B807" s="132" t="s">
        <v>7133</v>
      </c>
      <c r="C807" s="172" t="s">
        <v>2691</v>
      </c>
      <c r="D807" s="93" t="s">
        <v>2719</v>
      </c>
      <c r="E807" s="298" t="s">
        <v>4133</v>
      </c>
      <c r="F807" s="574">
        <v>1</v>
      </c>
      <c r="G807" s="377">
        <v>42.6</v>
      </c>
      <c r="H807" s="2976">
        <v>119534</v>
      </c>
      <c r="I807" s="47">
        <v>33460</v>
      </c>
      <c r="J807" s="68">
        <v>0</v>
      </c>
      <c r="K807" s="242">
        <v>44197</v>
      </c>
      <c r="L807" s="16" t="s">
        <v>7967</v>
      </c>
      <c r="M807" s="101" t="s">
        <v>7984</v>
      </c>
      <c r="N807" s="7" t="s">
        <v>4624</v>
      </c>
    </row>
    <row r="808" spans="1:14" ht="18.75" customHeight="1">
      <c r="A808" s="63">
        <v>529</v>
      </c>
      <c r="B808" s="132" t="s">
        <v>7133</v>
      </c>
      <c r="C808" s="172" t="s">
        <v>2701</v>
      </c>
      <c r="D808" s="93" t="s">
        <v>2719</v>
      </c>
      <c r="E808" s="298" t="s">
        <v>4133</v>
      </c>
      <c r="F808" s="574">
        <v>1</v>
      </c>
      <c r="G808" s="377">
        <v>42.6</v>
      </c>
      <c r="H808" s="2976">
        <v>119534</v>
      </c>
      <c r="I808" s="47">
        <v>33460</v>
      </c>
      <c r="J808" s="68">
        <v>0</v>
      </c>
      <c r="K808" s="242">
        <v>44197</v>
      </c>
      <c r="L808" s="16" t="s">
        <v>7967</v>
      </c>
      <c r="M808" s="101" t="s">
        <v>7984</v>
      </c>
      <c r="N808" s="7" t="s">
        <v>4625</v>
      </c>
    </row>
    <row r="809" spans="1:14" ht="18.75" customHeight="1">
      <c r="A809" s="1975">
        <v>530</v>
      </c>
      <c r="B809" s="613" t="s">
        <v>7133</v>
      </c>
      <c r="C809" s="625" t="s">
        <v>2691</v>
      </c>
      <c r="D809" s="614" t="s">
        <v>2720</v>
      </c>
      <c r="E809" s="620" t="s">
        <v>4133</v>
      </c>
      <c r="F809" s="615">
        <v>1</v>
      </c>
      <c r="G809" s="626">
        <v>42.4</v>
      </c>
      <c r="H809" s="2976">
        <v>126758</v>
      </c>
      <c r="I809" s="623">
        <v>83325</v>
      </c>
      <c r="J809" s="621">
        <v>0</v>
      </c>
      <c r="K809" s="616">
        <v>44197</v>
      </c>
      <c r="L809" s="622" t="s">
        <v>7967</v>
      </c>
      <c r="M809" s="1080" t="s">
        <v>7984</v>
      </c>
      <c r="N809" s="7" t="s">
        <v>4626</v>
      </c>
    </row>
    <row r="810" spans="1:14" ht="18.75" customHeight="1">
      <c r="A810" s="63">
        <v>531</v>
      </c>
      <c r="B810" s="132" t="s">
        <v>7133</v>
      </c>
      <c r="C810" s="172" t="s">
        <v>2701</v>
      </c>
      <c r="D810" s="93" t="s">
        <v>2720</v>
      </c>
      <c r="E810" s="298" t="s">
        <v>4133</v>
      </c>
      <c r="F810" s="574">
        <v>1</v>
      </c>
      <c r="G810" s="377">
        <v>42.4</v>
      </c>
      <c r="H810" s="2976">
        <v>126758</v>
      </c>
      <c r="I810" s="47">
        <v>83325</v>
      </c>
      <c r="J810" s="68">
        <v>0</v>
      </c>
      <c r="K810" s="242">
        <v>44197</v>
      </c>
      <c r="L810" s="16" t="s">
        <v>7967</v>
      </c>
      <c r="M810" s="101" t="s">
        <v>7984</v>
      </c>
      <c r="N810" s="7" t="s">
        <v>4500</v>
      </c>
    </row>
    <row r="811" spans="1:14" ht="18.75" customHeight="1">
      <c r="A811" s="63">
        <v>532</v>
      </c>
      <c r="B811" s="132" t="s">
        <v>7133</v>
      </c>
      <c r="C811" s="172" t="s">
        <v>2691</v>
      </c>
      <c r="D811" s="93" t="s">
        <v>2721</v>
      </c>
      <c r="E811" s="298" t="s">
        <v>4133</v>
      </c>
      <c r="F811" s="574">
        <v>1</v>
      </c>
      <c r="G811" s="377">
        <v>42.4</v>
      </c>
      <c r="H811" s="2976">
        <v>61166</v>
      </c>
      <c r="I811" s="47">
        <v>40376</v>
      </c>
      <c r="J811" s="68">
        <v>0</v>
      </c>
      <c r="K811" s="242">
        <v>44197</v>
      </c>
      <c r="L811" s="16" t="s">
        <v>7967</v>
      </c>
      <c r="M811" s="101" t="s">
        <v>7984</v>
      </c>
      <c r="N811" s="7" t="s">
        <v>4627</v>
      </c>
    </row>
    <row r="812" spans="1:14" ht="18.75" customHeight="1">
      <c r="A812" s="63">
        <v>533</v>
      </c>
      <c r="B812" s="132" t="s">
        <v>7133</v>
      </c>
      <c r="C812" s="172" t="s">
        <v>2701</v>
      </c>
      <c r="D812" s="93" t="s">
        <v>2721</v>
      </c>
      <c r="E812" s="298" t="s">
        <v>4133</v>
      </c>
      <c r="F812" s="574">
        <v>1</v>
      </c>
      <c r="G812" s="377">
        <v>42.3</v>
      </c>
      <c r="H812" s="2976">
        <v>61166</v>
      </c>
      <c r="I812" s="47">
        <v>40376</v>
      </c>
      <c r="J812" s="68">
        <v>0</v>
      </c>
      <c r="K812" s="242">
        <v>44197</v>
      </c>
      <c r="L812" s="16" t="s">
        <v>7967</v>
      </c>
      <c r="M812" s="101" t="s">
        <v>7984</v>
      </c>
      <c r="N812" s="7" t="s">
        <v>4628</v>
      </c>
    </row>
    <row r="813" spans="1:14" ht="18.75" customHeight="1">
      <c r="A813" s="63">
        <v>534</v>
      </c>
      <c r="B813" s="132" t="s">
        <v>7133</v>
      </c>
      <c r="C813" s="172" t="s">
        <v>2691</v>
      </c>
      <c r="D813" s="93" t="s">
        <v>2722</v>
      </c>
      <c r="E813" s="298" t="s">
        <v>4133</v>
      </c>
      <c r="F813" s="574">
        <v>1</v>
      </c>
      <c r="G813" s="377">
        <v>54.5</v>
      </c>
      <c r="H813" s="2976">
        <v>61166</v>
      </c>
      <c r="I813" s="47">
        <v>40376</v>
      </c>
      <c r="J813" s="68">
        <v>0</v>
      </c>
      <c r="K813" s="242">
        <v>44197</v>
      </c>
      <c r="L813" s="16" t="s">
        <v>7967</v>
      </c>
      <c r="M813" s="101" t="s">
        <v>7984</v>
      </c>
      <c r="N813" s="7" t="s">
        <v>4629</v>
      </c>
    </row>
    <row r="814" spans="1:14" ht="18.75" customHeight="1">
      <c r="A814" s="63">
        <v>535</v>
      </c>
      <c r="B814" s="132" t="s">
        <v>7133</v>
      </c>
      <c r="C814" s="172" t="s">
        <v>2701</v>
      </c>
      <c r="D814" s="93" t="s">
        <v>2722</v>
      </c>
      <c r="E814" s="298" t="s">
        <v>4133</v>
      </c>
      <c r="F814" s="574">
        <v>1</v>
      </c>
      <c r="G814" s="377">
        <v>54.5</v>
      </c>
      <c r="H814" s="2976">
        <v>61166</v>
      </c>
      <c r="I814" s="47">
        <v>40376</v>
      </c>
      <c r="J814" s="68">
        <v>0</v>
      </c>
      <c r="K814" s="242">
        <v>44197</v>
      </c>
      <c r="L814" s="16" t="s">
        <v>7967</v>
      </c>
      <c r="M814" s="101" t="s">
        <v>7984</v>
      </c>
      <c r="N814" s="7" t="s">
        <v>4630</v>
      </c>
    </row>
    <row r="815" spans="1:14" ht="18.75" customHeight="1">
      <c r="A815" s="63">
        <v>536</v>
      </c>
      <c r="B815" s="132" t="s">
        <v>7133</v>
      </c>
      <c r="C815" s="172" t="s">
        <v>2701</v>
      </c>
      <c r="D815" s="93" t="s">
        <v>8153</v>
      </c>
      <c r="E815" s="298" t="s">
        <v>4133</v>
      </c>
      <c r="F815" s="574">
        <v>1</v>
      </c>
      <c r="G815" s="377">
        <v>39.1</v>
      </c>
      <c r="H815" s="2976">
        <v>52988</v>
      </c>
      <c r="I815" s="47">
        <v>32845</v>
      </c>
      <c r="J815" s="68">
        <v>0</v>
      </c>
      <c r="K815" s="242">
        <v>44197</v>
      </c>
      <c r="L815" s="16" t="s">
        <v>7967</v>
      </c>
      <c r="M815" s="101" t="s">
        <v>7984</v>
      </c>
      <c r="N815" s="7" t="s">
        <v>8155</v>
      </c>
    </row>
    <row r="816" spans="1:14" ht="18.75" customHeight="1">
      <c r="A816" s="63">
        <v>537</v>
      </c>
      <c r="B816" s="132" t="s">
        <v>7133</v>
      </c>
      <c r="C816" s="172" t="s">
        <v>2691</v>
      </c>
      <c r="D816" s="93" t="s">
        <v>2723</v>
      </c>
      <c r="E816" s="298" t="s">
        <v>4133</v>
      </c>
      <c r="F816" s="574">
        <v>1</v>
      </c>
      <c r="G816" s="377">
        <v>32.4</v>
      </c>
      <c r="H816" s="2976">
        <v>67375</v>
      </c>
      <c r="I816" s="47">
        <v>38300</v>
      </c>
      <c r="J816" s="68">
        <v>0</v>
      </c>
      <c r="K816" s="242">
        <v>44197</v>
      </c>
      <c r="L816" s="16" t="s">
        <v>7967</v>
      </c>
      <c r="M816" s="101" t="s">
        <v>7984</v>
      </c>
      <c r="N816" s="7" t="s">
        <v>4631</v>
      </c>
    </row>
    <row r="817" spans="1:14" ht="18.75" customHeight="1">
      <c r="A817" s="63">
        <v>538</v>
      </c>
      <c r="B817" s="132" t="s">
        <v>7133</v>
      </c>
      <c r="C817" s="172" t="s">
        <v>2701</v>
      </c>
      <c r="D817" s="93" t="s">
        <v>2724</v>
      </c>
      <c r="E817" s="298" t="s">
        <v>4133</v>
      </c>
      <c r="F817" s="574">
        <v>1</v>
      </c>
      <c r="G817" s="377">
        <v>32.4</v>
      </c>
      <c r="H817" s="2976">
        <v>67375</v>
      </c>
      <c r="I817" s="47">
        <v>38300</v>
      </c>
      <c r="J817" s="68">
        <v>0</v>
      </c>
      <c r="K817" s="242">
        <v>44197</v>
      </c>
      <c r="L817" s="16" t="s">
        <v>7967</v>
      </c>
      <c r="M817" s="101" t="s">
        <v>7984</v>
      </c>
      <c r="N817" s="7" t="s">
        <v>4632</v>
      </c>
    </row>
    <row r="818" spans="1:14" ht="18.75" customHeight="1">
      <c r="A818" s="63">
        <v>539</v>
      </c>
      <c r="B818" s="132" t="s">
        <v>7133</v>
      </c>
      <c r="C818" s="172" t="s">
        <v>2691</v>
      </c>
      <c r="D818" s="93" t="s">
        <v>2725</v>
      </c>
      <c r="E818" s="7" t="s">
        <v>4633</v>
      </c>
      <c r="F818" s="574">
        <v>1</v>
      </c>
      <c r="G818" s="377">
        <v>67.099999999999994</v>
      </c>
      <c r="H818" s="2976">
        <v>178571</v>
      </c>
      <c r="I818" s="47">
        <v>7142</v>
      </c>
      <c r="J818" s="44">
        <v>1401355.92</v>
      </c>
      <c r="K818" s="242">
        <v>44197</v>
      </c>
      <c r="L818" s="16" t="s">
        <v>7967</v>
      </c>
      <c r="M818" s="101" t="s">
        <v>7984</v>
      </c>
      <c r="N818" s="7" t="s">
        <v>4634</v>
      </c>
    </row>
    <row r="819" spans="1:14" ht="18.75" customHeight="1">
      <c r="A819" s="63">
        <v>540</v>
      </c>
      <c r="B819" s="132" t="s">
        <v>7133</v>
      </c>
      <c r="C819" s="172" t="s">
        <v>2701</v>
      </c>
      <c r="D819" s="93" t="s">
        <v>2725</v>
      </c>
      <c r="E819" s="7" t="s">
        <v>4635</v>
      </c>
      <c r="F819" s="574">
        <v>1</v>
      </c>
      <c r="G819" s="377">
        <v>66.3</v>
      </c>
      <c r="H819" s="2976">
        <v>178571</v>
      </c>
      <c r="I819" s="47">
        <v>7142</v>
      </c>
      <c r="J819" s="44">
        <v>1384648.24</v>
      </c>
      <c r="K819" s="242">
        <v>44197</v>
      </c>
      <c r="L819" s="16" t="s">
        <v>7967</v>
      </c>
      <c r="M819" s="101" t="s">
        <v>7984</v>
      </c>
      <c r="N819" s="7" t="s">
        <v>4500</v>
      </c>
    </row>
    <row r="820" spans="1:14" ht="18.75" customHeight="1">
      <c r="A820" s="63">
        <v>541</v>
      </c>
      <c r="B820" s="132" t="s">
        <v>7133</v>
      </c>
      <c r="C820" s="172" t="s">
        <v>2691</v>
      </c>
      <c r="D820" s="93" t="s">
        <v>2712</v>
      </c>
      <c r="E820" s="298" t="s">
        <v>4133</v>
      </c>
      <c r="F820" s="574">
        <v>1</v>
      </c>
      <c r="G820" s="377">
        <v>34.5</v>
      </c>
      <c r="H820" s="2976">
        <v>134679</v>
      </c>
      <c r="I820" s="47">
        <v>88887</v>
      </c>
      <c r="J820" s="68">
        <v>0</v>
      </c>
      <c r="K820" s="242">
        <v>44197</v>
      </c>
      <c r="L820" s="16" t="s">
        <v>7967</v>
      </c>
      <c r="M820" s="101" t="s">
        <v>7984</v>
      </c>
      <c r="N820" s="7" t="s">
        <v>4500</v>
      </c>
    </row>
    <row r="821" spans="1:14" ht="18.75" customHeight="1">
      <c r="A821" s="63">
        <v>542</v>
      </c>
      <c r="B821" s="132" t="s">
        <v>7133</v>
      </c>
      <c r="C821" s="172" t="s">
        <v>2691</v>
      </c>
      <c r="D821" s="93" t="s">
        <v>2726</v>
      </c>
      <c r="E821" s="298" t="s">
        <v>4133</v>
      </c>
      <c r="F821" s="574">
        <v>1</v>
      </c>
      <c r="G821" s="377">
        <v>86.5</v>
      </c>
      <c r="H821" s="2976">
        <v>98127</v>
      </c>
      <c r="I821" s="47">
        <v>12938</v>
      </c>
      <c r="J821" s="68">
        <v>0</v>
      </c>
      <c r="K821" s="242">
        <v>44197</v>
      </c>
      <c r="L821" s="16" t="s">
        <v>7967</v>
      </c>
      <c r="M821" s="101" t="s">
        <v>7984</v>
      </c>
      <c r="N821" s="7" t="s">
        <v>4910</v>
      </c>
    </row>
    <row r="822" spans="1:14" ht="18.75" customHeight="1">
      <c r="A822" s="63">
        <v>543</v>
      </c>
      <c r="B822" s="132" t="s">
        <v>7133</v>
      </c>
      <c r="C822" s="172" t="s">
        <v>2691</v>
      </c>
      <c r="D822" s="93" t="s">
        <v>2727</v>
      </c>
      <c r="E822" s="7" t="s">
        <v>4636</v>
      </c>
      <c r="F822" s="574">
        <v>1</v>
      </c>
      <c r="G822" s="377">
        <v>86.5</v>
      </c>
      <c r="H822" s="2976">
        <v>98127</v>
      </c>
      <c r="I822" s="47">
        <v>12938</v>
      </c>
      <c r="J822" s="44">
        <v>913417.3</v>
      </c>
      <c r="K822" s="242">
        <v>44197</v>
      </c>
      <c r="L822" s="16" t="s">
        <v>7967</v>
      </c>
      <c r="M822" s="101" t="s">
        <v>7984</v>
      </c>
      <c r="N822" s="7" t="s">
        <v>4637</v>
      </c>
    </row>
    <row r="823" spans="1:14" ht="18.75" customHeight="1">
      <c r="A823" s="63">
        <v>544</v>
      </c>
      <c r="B823" s="132" t="s">
        <v>7133</v>
      </c>
      <c r="C823" s="172" t="s">
        <v>2691</v>
      </c>
      <c r="D823" s="93" t="s">
        <v>2728</v>
      </c>
      <c r="E823" s="298" t="s">
        <v>4133</v>
      </c>
      <c r="F823" s="574">
        <v>1</v>
      </c>
      <c r="G823" s="377">
        <v>86.5</v>
      </c>
      <c r="H823" s="2976">
        <v>98126</v>
      </c>
      <c r="I823" s="47">
        <v>12940</v>
      </c>
      <c r="J823" s="68">
        <v>0</v>
      </c>
      <c r="K823" s="242">
        <v>44197</v>
      </c>
      <c r="L823" s="16" t="s">
        <v>7967</v>
      </c>
      <c r="M823" s="101" t="s">
        <v>7984</v>
      </c>
      <c r="N823" s="7" t="s">
        <v>6086</v>
      </c>
    </row>
    <row r="824" spans="1:14" ht="18.75" customHeight="1">
      <c r="A824" s="63">
        <v>545</v>
      </c>
      <c r="B824" s="132" t="s">
        <v>7133</v>
      </c>
      <c r="C824" s="172" t="s">
        <v>2701</v>
      </c>
      <c r="D824" s="93" t="s">
        <v>2728</v>
      </c>
      <c r="E824" s="298" t="s">
        <v>4133</v>
      </c>
      <c r="F824" s="574">
        <v>1</v>
      </c>
      <c r="G824" s="377">
        <v>86.5</v>
      </c>
      <c r="H824" s="2976">
        <v>98127</v>
      </c>
      <c r="I824" s="47">
        <v>12612</v>
      </c>
      <c r="J824" s="68">
        <v>0</v>
      </c>
      <c r="K824" s="242">
        <v>44197</v>
      </c>
      <c r="L824" s="16" t="s">
        <v>7967</v>
      </c>
      <c r="M824" s="101" t="s">
        <v>7984</v>
      </c>
      <c r="N824" s="7" t="s">
        <v>4638</v>
      </c>
    </row>
    <row r="825" spans="1:14" ht="18.75" customHeight="1">
      <c r="A825" s="63">
        <v>546</v>
      </c>
      <c r="B825" s="132" t="s">
        <v>7133</v>
      </c>
      <c r="C825" s="172" t="s">
        <v>2691</v>
      </c>
      <c r="D825" s="93" t="s">
        <v>2729</v>
      </c>
      <c r="E825" s="7" t="s">
        <v>4639</v>
      </c>
      <c r="F825" s="574">
        <v>1</v>
      </c>
      <c r="G825" s="377">
        <v>79.400000000000006</v>
      </c>
      <c r="H825" s="2976">
        <v>98127</v>
      </c>
      <c r="I825" s="47">
        <v>42290</v>
      </c>
      <c r="J825" s="44">
        <v>593949.23</v>
      </c>
      <c r="K825" s="242">
        <v>44197</v>
      </c>
      <c r="L825" s="16" t="s">
        <v>7967</v>
      </c>
      <c r="M825" s="101" t="s">
        <v>7984</v>
      </c>
      <c r="N825" s="7" t="s">
        <v>4640</v>
      </c>
    </row>
    <row r="826" spans="1:14" ht="18.75" customHeight="1">
      <c r="A826" s="63">
        <v>547</v>
      </c>
      <c r="B826" s="132" t="s">
        <v>7133</v>
      </c>
      <c r="C826" s="172" t="s">
        <v>2705</v>
      </c>
      <c r="D826" s="93" t="s">
        <v>2730</v>
      </c>
      <c r="E826" s="298" t="s">
        <v>4133</v>
      </c>
      <c r="F826" s="574">
        <v>1</v>
      </c>
      <c r="G826" s="377">
        <v>78.900000000000006</v>
      </c>
      <c r="H826" s="2976">
        <v>170040</v>
      </c>
      <c r="I826" s="47">
        <v>117037</v>
      </c>
      <c r="J826" s="68">
        <v>0</v>
      </c>
      <c r="K826" s="242">
        <v>44197</v>
      </c>
      <c r="L826" s="16" t="s">
        <v>7967</v>
      </c>
      <c r="M826" s="101" t="s">
        <v>7984</v>
      </c>
      <c r="N826" s="7" t="s">
        <v>4641</v>
      </c>
    </row>
    <row r="827" spans="1:14" ht="18.75" customHeight="1">
      <c r="A827" s="63">
        <v>548</v>
      </c>
      <c r="B827" s="132" t="s">
        <v>7133</v>
      </c>
      <c r="C827" s="172" t="s">
        <v>2691</v>
      </c>
      <c r="D827" s="93" t="s">
        <v>2731</v>
      </c>
      <c r="E827" s="298" t="s">
        <v>4133</v>
      </c>
      <c r="F827" s="574">
        <v>1</v>
      </c>
      <c r="G827" s="377">
        <v>34.299999999999997</v>
      </c>
      <c r="H827" s="2976">
        <v>53265</v>
      </c>
      <c r="I827" s="47">
        <v>18548</v>
      </c>
      <c r="J827" s="68">
        <v>0</v>
      </c>
      <c r="K827" s="242">
        <v>44197</v>
      </c>
      <c r="L827" s="16" t="s">
        <v>7967</v>
      </c>
      <c r="M827" s="101" t="s">
        <v>7984</v>
      </c>
      <c r="N827" s="7" t="s">
        <v>10091</v>
      </c>
    </row>
    <row r="828" spans="1:14" ht="18.75" customHeight="1">
      <c r="A828" s="63">
        <v>549</v>
      </c>
      <c r="B828" s="132" t="s">
        <v>7133</v>
      </c>
      <c r="C828" s="172" t="s">
        <v>2701</v>
      </c>
      <c r="D828" s="93" t="s">
        <v>2732</v>
      </c>
      <c r="E828" s="298" t="s">
        <v>4133</v>
      </c>
      <c r="F828" s="574">
        <v>1</v>
      </c>
      <c r="G828" s="377">
        <v>79.400000000000006</v>
      </c>
      <c r="H828" s="2976">
        <v>203130</v>
      </c>
      <c r="I828" s="47">
        <v>33781</v>
      </c>
      <c r="J828" s="68">
        <v>0</v>
      </c>
      <c r="K828" s="242">
        <v>44197</v>
      </c>
      <c r="L828" s="16" t="s">
        <v>7967</v>
      </c>
      <c r="M828" s="101" t="s">
        <v>7984</v>
      </c>
      <c r="N828" s="7" t="s">
        <v>4500</v>
      </c>
    </row>
    <row r="829" spans="1:14" ht="18.75" customHeight="1">
      <c r="A829" s="63">
        <v>550</v>
      </c>
      <c r="B829" s="132" t="s">
        <v>7133</v>
      </c>
      <c r="C829" s="172" t="s">
        <v>2701</v>
      </c>
      <c r="D829" s="93" t="s">
        <v>2733</v>
      </c>
      <c r="E829" s="298" t="s">
        <v>4133</v>
      </c>
      <c r="F829" s="574">
        <v>1</v>
      </c>
      <c r="G829" s="377">
        <v>79.400000000000006</v>
      </c>
      <c r="H829" s="2976">
        <v>101565</v>
      </c>
      <c r="I829" s="47">
        <v>16897</v>
      </c>
      <c r="J829" s="68">
        <v>0</v>
      </c>
      <c r="K829" s="242">
        <v>44197</v>
      </c>
      <c r="L829" s="16" t="s">
        <v>7967</v>
      </c>
      <c r="M829" s="101" t="s">
        <v>7984</v>
      </c>
      <c r="N829" s="7" t="s">
        <v>4642</v>
      </c>
    </row>
    <row r="830" spans="1:14" ht="18.75" customHeight="1">
      <c r="A830" s="63">
        <v>551</v>
      </c>
      <c r="B830" s="132" t="s">
        <v>7133</v>
      </c>
      <c r="C830" s="172" t="s">
        <v>2691</v>
      </c>
      <c r="D830" s="93" t="s">
        <v>2734</v>
      </c>
      <c r="E830" s="298" t="s">
        <v>4133</v>
      </c>
      <c r="F830" s="574">
        <v>1</v>
      </c>
      <c r="G830" s="377">
        <v>79.400000000000006</v>
      </c>
      <c r="H830" s="2976">
        <v>101565</v>
      </c>
      <c r="I830" s="47">
        <v>16897</v>
      </c>
      <c r="J830" s="68">
        <v>0</v>
      </c>
      <c r="K830" s="242">
        <v>44197</v>
      </c>
      <c r="L830" s="16" t="s">
        <v>7967</v>
      </c>
      <c r="M830" s="101" t="s">
        <v>7984</v>
      </c>
      <c r="N830" s="7" t="s">
        <v>4500</v>
      </c>
    </row>
    <row r="831" spans="1:14" ht="18.75" customHeight="1">
      <c r="A831" s="63">
        <v>552</v>
      </c>
      <c r="B831" s="132" t="s">
        <v>7133</v>
      </c>
      <c r="C831" s="172" t="s">
        <v>2701</v>
      </c>
      <c r="D831" s="93" t="s">
        <v>2734</v>
      </c>
      <c r="E831" s="298" t="s">
        <v>4133</v>
      </c>
      <c r="F831" s="574">
        <v>1</v>
      </c>
      <c r="G831" s="377">
        <v>79.400000000000006</v>
      </c>
      <c r="H831" s="2976">
        <v>101565</v>
      </c>
      <c r="I831" s="47">
        <v>16897</v>
      </c>
      <c r="J831" s="68">
        <v>0</v>
      </c>
      <c r="K831" s="242">
        <v>44197</v>
      </c>
      <c r="L831" s="16" t="s">
        <v>7967</v>
      </c>
      <c r="M831" s="101" t="s">
        <v>7984</v>
      </c>
      <c r="N831" s="7" t="s">
        <v>4643</v>
      </c>
    </row>
    <row r="832" spans="1:14" ht="18.75" customHeight="1">
      <c r="A832" s="63">
        <v>553</v>
      </c>
      <c r="B832" s="132" t="s">
        <v>7133</v>
      </c>
      <c r="C832" s="172" t="s">
        <v>2691</v>
      </c>
      <c r="D832" s="93" t="s">
        <v>2735</v>
      </c>
      <c r="E832" s="298" t="s">
        <v>4133</v>
      </c>
      <c r="F832" s="574">
        <v>1</v>
      </c>
      <c r="G832" s="377">
        <v>86.5</v>
      </c>
      <c r="H832" s="2976">
        <v>424746</v>
      </c>
      <c r="I832" s="47">
        <v>307349</v>
      </c>
      <c r="J832" s="68">
        <v>0</v>
      </c>
      <c r="K832" s="242">
        <v>44197</v>
      </c>
      <c r="L832" s="16" t="s">
        <v>7967</v>
      </c>
      <c r="M832" s="101" t="s">
        <v>7984</v>
      </c>
      <c r="N832" s="7" t="s">
        <v>4500</v>
      </c>
    </row>
    <row r="833" spans="1:14" ht="18.75" customHeight="1">
      <c r="A833" s="63">
        <v>554</v>
      </c>
      <c r="B833" s="132" t="s">
        <v>7133</v>
      </c>
      <c r="C833" s="172" t="s">
        <v>2701</v>
      </c>
      <c r="D833" s="93" t="s">
        <v>2735</v>
      </c>
      <c r="E833" s="298" t="s">
        <v>4133</v>
      </c>
      <c r="F833" s="574">
        <v>1</v>
      </c>
      <c r="G833" s="377">
        <v>86.5</v>
      </c>
      <c r="H833" s="2976">
        <v>424746</v>
      </c>
      <c r="I833" s="47">
        <v>307348</v>
      </c>
      <c r="J833" s="68">
        <v>0</v>
      </c>
      <c r="K833" s="242">
        <v>44197</v>
      </c>
      <c r="L833" s="16" t="s">
        <v>7967</v>
      </c>
      <c r="M833" s="101" t="s">
        <v>7984</v>
      </c>
      <c r="N833" s="7" t="s">
        <v>4500</v>
      </c>
    </row>
    <row r="834" spans="1:14" ht="18.75" customHeight="1">
      <c r="A834" s="2684">
        <v>555</v>
      </c>
      <c r="B834" s="2685" t="s">
        <v>7133</v>
      </c>
      <c r="C834" s="2702" t="s">
        <v>2701</v>
      </c>
      <c r="D834" s="2686" t="s">
        <v>2736</v>
      </c>
      <c r="E834" s="2687" t="s">
        <v>4133</v>
      </c>
      <c r="F834" s="2688">
        <v>1</v>
      </c>
      <c r="G834" s="2689">
        <v>86.5</v>
      </c>
      <c r="H834" s="2976">
        <v>203130</v>
      </c>
      <c r="I834" s="2691">
        <v>33781</v>
      </c>
      <c r="J834" s="2692">
        <v>0</v>
      </c>
      <c r="K834" s="2693">
        <v>44197</v>
      </c>
      <c r="L834" s="2694" t="s">
        <v>7967</v>
      </c>
      <c r="M834" s="2695" t="s">
        <v>7984</v>
      </c>
      <c r="N834" s="2696" t="s">
        <v>4644</v>
      </c>
    </row>
    <row r="835" spans="1:14" ht="18.75" customHeight="1">
      <c r="A835" s="63">
        <v>556</v>
      </c>
      <c r="B835" s="132" t="s">
        <v>7133</v>
      </c>
      <c r="C835" s="172" t="s">
        <v>2680</v>
      </c>
      <c r="D835" s="93" t="s">
        <v>2737</v>
      </c>
      <c r="E835" s="298" t="s">
        <v>4133</v>
      </c>
      <c r="F835" s="574">
        <v>1</v>
      </c>
      <c r="G835" s="377">
        <v>77.8</v>
      </c>
      <c r="H835" s="2976">
        <v>177493</v>
      </c>
      <c r="I835" s="47">
        <v>35569</v>
      </c>
      <c r="J835" s="68">
        <v>0</v>
      </c>
      <c r="K835" s="242">
        <v>44197</v>
      </c>
      <c r="L835" s="16" t="s">
        <v>7967</v>
      </c>
      <c r="M835" s="101" t="s">
        <v>7984</v>
      </c>
      <c r="N835" s="7" t="s">
        <v>4500</v>
      </c>
    </row>
    <row r="836" spans="1:14" ht="18.75" customHeight="1">
      <c r="A836" s="63">
        <v>557</v>
      </c>
      <c r="B836" s="132" t="s">
        <v>7133</v>
      </c>
      <c r="C836" s="172" t="s">
        <v>2691</v>
      </c>
      <c r="D836" s="93" t="s">
        <v>2737</v>
      </c>
      <c r="E836" s="298" t="s">
        <v>4133</v>
      </c>
      <c r="F836" s="574">
        <v>1</v>
      </c>
      <c r="G836" s="377">
        <v>77.8</v>
      </c>
      <c r="H836" s="2976">
        <v>177493</v>
      </c>
      <c r="I836" s="47">
        <v>35569</v>
      </c>
      <c r="J836" s="68">
        <v>0</v>
      </c>
      <c r="K836" s="242">
        <v>44197</v>
      </c>
      <c r="L836" s="16" t="s">
        <v>7967</v>
      </c>
      <c r="M836" s="101" t="s">
        <v>7984</v>
      </c>
      <c r="N836" s="7" t="s">
        <v>4500</v>
      </c>
    </row>
    <row r="837" spans="1:14" ht="18.75" customHeight="1">
      <c r="A837" s="63">
        <v>558</v>
      </c>
      <c r="B837" s="132" t="s">
        <v>7133</v>
      </c>
      <c r="C837" s="172" t="s">
        <v>2701</v>
      </c>
      <c r="D837" s="93" t="s">
        <v>2738</v>
      </c>
      <c r="E837" s="7" t="s">
        <v>4645</v>
      </c>
      <c r="F837" s="574">
        <v>1</v>
      </c>
      <c r="G837" s="377">
        <v>86.5</v>
      </c>
      <c r="H837" s="2976">
        <v>203130</v>
      </c>
      <c r="I837" s="47">
        <v>33781</v>
      </c>
      <c r="J837" s="44">
        <v>498610.44</v>
      </c>
      <c r="K837" s="242">
        <v>44197</v>
      </c>
      <c r="L837" s="16" t="s">
        <v>7967</v>
      </c>
      <c r="M837" s="101" t="s">
        <v>7984</v>
      </c>
      <c r="N837" s="7" t="s">
        <v>4646</v>
      </c>
    </row>
    <row r="838" spans="1:14" ht="18.75" customHeight="1">
      <c r="A838" s="63">
        <v>559</v>
      </c>
      <c r="B838" s="132" t="s">
        <v>7133</v>
      </c>
      <c r="C838" s="172" t="s">
        <v>2691</v>
      </c>
      <c r="D838" s="93" t="s">
        <v>2739</v>
      </c>
      <c r="E838" s="298" t="s">
        <v>4133</v>
      </c>
      <c r="F838" s="574">
        <v>1</v>
      </c>
      <c r="G838" s="377">
        <v>70.5</v>
      </c>
      <c r="H838" s="2976">
        <v>120942</v>
      </c>
      <c r="I838" s="47">
        <v>82420</v>
      </c>
      <c r="J838" s="68">
        <v>0</v>
      </c>
      <c r="K838" s="242">
        <v>44197</v>
      </c>
      <c r="L838" s="16" t="s">
        <v>7967</v>
      </c>
      <c r="M838" s="101" t="s">
        <v>7984</v>
      </c>
      <c r="N838" s="7" t="s">
        <v>4647</v>
      </c>
    </row>
    <row r="839" spans="1:14" ht="18.75" customHeight="1">
      <c r="A839" s="63">
        <v>560</v>
      </c>
      <c r="B839" s="132" t="s">
        <v>7133</v>
      </c>
      <c r="C839" s="172" t="s">
        <v>2705</v>
      </c>
      <c r="D839" s="93" t="s">
        <v>2740</v>
      </c>
      <c r="E839" s="298" t="s">
        <v>4133</v>
      </c>
      <c r="F839" s="574">
        <v>1</v>
      </c>
      <c r="G839" s="377">
        <v>63.5</v>
      </c>
      <c r="H839" s="2976">
        <v>170040</v>
      </c>
      <c r="I839" s="47">
        <v>139003</v>
      </c>
      <c r="J839" s="68">
        <v>0</v>
      </c>
      <c r="K839" s="242">
        <v>44197</v>
      </c>
      <c r="L839" s="16" t="s">
        <v>7967</v>
      </c>
      <c r="M839" s="101" t="s">
        <v>7984</v>
      </c>
      <c r="N839" s="7" t="s">
        <v>4648</v>
      </c>
    </row>
    <row r="840" spans="1:14" ht="18.75" customHeight="1">
      <c r="A840" s="63">
        <v>561</v>
      </c>
      <c r="B840" s="132" t="s">
        <v>7133</v>
      </c>
      <c r="C840" s="172" t="s">
        <v>2741</v>
      </c>
      <c r="D840" s="93" t="s">
        <v>2742</v>
      </c>
      <c r="E840" s="298" t="s">
        <v>4133</v>
      </c>
      <c r="F840" s="574">
        <v>1</v>
      </c>
      <c r="G840" s="377">
        <v>60.6</v>
      </c>
      <c r="H840" s="2976">
        <v>267974</v>
      </c>
      <c r="I840" s="47">
        <v>68569</v>
      </c>
      <c r="J840" s="68">
        <v>0</v>
      </c>
      <c r="K840" s="242">
        <v>44197</v>
      </c>
      <c r="L840" s="16" t="s">
        <v>7967</v>
      </c>
      <c r="M840" s="101" t="s">
        <v>7984</v>
      </c>
      <c r="N840" s="7" t="s">
        <v>4500</v>
      </c>
    </row>
    <row r="841" spans="1:14" ht="18.75" customHeight="1">
      <c r="A841" s="63">
        <v>562</v>
      </c>
      <c r="B841" s="132" t="s">
        <v>7133</v>
      </c>
      <c r="C841" s="172" t="s">
        <v>2701</v>
      </c>
      <c r="D841" s="93" t="s">
        <v>2743</v>
      </c>
      <c r="E841" s="298" t="s">
        <v>4133</v>
      </c>
      <c r="F841" s="574">
        <v>1</v>
      </c>
      <c r="G841" s="377">
        <v>60.6</v>
      </c>
      <c r="H841" s="2976">
        <v>277641</v>
      </c>
      <c r="I841" s="47">
        <v>69694</v>
      </c>
      <c r="J841" s="68">
        <v>0</v>
      </c>
      <c r="K841" s="242">
        <v>44197</v>
      </c>
      <c r="L841" s="16" t="s">
        <v>7967</v>
      </c>
      <c r="M841" s="101" t="s">
        <v>7984</v>
      </c>
      <c r="N841" s="7" t="s">
        <v>4649</v>
      </c>
    </row>
    <row r="842" spans="1:14" ht="18.75" customHeight="1">
      <c r="A842" s="63">
        <v>563</v>
      </c>
      <c r="B842" s="132" t="s">
        <v>7133</v>
      </c>
      <c r="C842" s="172" t="s">
        <v>13</v>
      </c>
      <c r="D842" s="93" t="s">
        <v>2743</v>
      </c>
      <c r="E842" s="298" t="s">
        <v>4133</v>
      </c>
      <c r="F842" s="574">
        <v>1</v>
      </c>
      <c r="G842" s="377">
        <v>60.6</v>
      </c>
      <c r="H842" s="2976">
        <v>277641</v>
      </c>
      <c r="I842" s="47">
        <v>69694</v>
      </c>
      <c r="J842" s="68">
        <v>0</v>
      </c>
      <c r="K842" s="242">
        <v>44197</v>
      </c>
      <c r="L842" s="16" t="s">
        <v>7967</v>
      </c>
      <c r="M842" s="101" t="s">
        <v>7984</v>
      </c>
      <c r="N842" s="7" t="s">
        <v>4650</v>
      </c>
    </row>
    <row r="843" spans="1:14" ht="18.75" customHeight="1">
      <c r="A843" s="63">
        <v>564</v>
      </c>
      <c r="B843" s="132" t="s">
        <v>7133</v>
      </c>
      <c r="C843" s="172" t="s">
        <v>2741</v>
      </c>
      <c r="D843" s="93" t="s">
        <v>2743</v>
      </c>
      <c r="E843" s="298" t="s">
        <v>4133</v>
      </c>
      <c r="F843" s="574">
        <v>1</v>
      </c>
      <c r="G843" s="377">
        <v>60.6</v>
      </c>
      <c r="H843" s="2976">
        <v>277640</v>
      </c>
      <c r="I843" s="47">
        <v>69693</v>
      </c>
      <c r="J843" s="68">
        <v>0</v>
      </c>
      <c r="K843" s="242">
        <v>44197</v>
      </c>
      <c r="L843" s="16" t="s">
        <v>7967</v>
      </c>
      <c r="M843" s="101" t="s">
        <v>7984</v>
      </c>
      <c r="N843" s="7" t="s">
        <v>4500</v>
      </c>
    </row>
    <row r="844" spans="1:14" ht="18.75" customHeight="1">
      <c r="A844" s="63">
        <v>565</v>
      </c>
      <c r="B844" s="132" t="s">
        <v>7133</v>
      </c>
      <c r="C844" s="172" t="s">
        <v>2680</v>
      </c>
      <c r="D844" s="93" t="s">
        <v>2744</v>
      </c>
      <c r="E844" s="298" t="s">
        <v>4133</v>
      </c>
      <c r="F844" s="574">
        <v>1</v>
      </c>
      <c r="G844" s="377">
        <v>48.2</v>
      </c>
      <c r="H844" s="2976">
        <v>108555</v>
      </c>
      <c r="I844" s="47">
        <v>101633</v>
      </c>
      <c r="J844" s="68">
        <v>0</v>
      </c>
      <c r="K844" s="242">
        <v>44197</v>
      </c>
      <c r="L844" s="16" t="s">
        <v>7967</v>
      </c>
      <c r="M844" s="101" t="s">
        <v>7984</v>
      </c>
      <c r="N844" s="7" t="s">
        <v>4651</v>
      </c>
    </row>
    <row r="845" spans="1:14" ht="18.75" customHeight="1">
      <c r="A845" s="63">
        <v>566</v>
      </c>
      <c r="B845" s="132" t="s">
        <v>7133</v>
      </c>
      <c r="C845" s="172" t="s">
        <v>2683</v>
      </c>
      <c r="D845" s="93" t="s">
        <v>2744</v>
      </c>
      <c r="E845" s="298" t="s">
        <v>4133</v>
      </c>
      <c r="F845" s="574">
        <v>1</v>
      </c>
      <c r="G845" s="377">
        <v>44.8</v>
      </c>
      <c r="H845" s="2976">
        <v>100897</v>
      </c>
      <c r="I845" s="47">
        <v>94464</v>
      </c>
      <c r="J845" s="68">
        <v>0</v>
      </c>
      <c r="K845" s="242">
        <v>44197</v>
      </c>
      <c r="L845" s="16" t="s">
        <v>7967</v>
      </c>
      <c r="M845" s="101" t="s">
        <v>7984</v>
      </c>
      <c r="N845" s="7" t="s">
        <v>4652</v>
      </c>
    </row>
    <row r="846" spans="1:14" ht="18.75" customHeight="1">
      <c r="A846" s="63">
        <v>567</v>
      </c>
      <c r="B846" s="132" t="s">
        <v>7133</v>
      </c>
      <c r="C846" s="172" t="s">
        <v>2745</v>
      </c>
      <c r="D846" s="93" t="s">
        <v>2744</v>
      </c>
      <c r="E846" s="298" t="s">
        <v>4133</v>
      </c>
      <c r="F846" s="574">
        <v>1</v>
      </c>
      <c r="G846" s="377">
        <v>40.5</v>
      </c>
      <c r="H846" s="2976">
        <v>91213</v>
      </c>
      <c r="I846" s="47">
        <v>85403</v>
      </c>
      <c r="J846" s="68">
        <v>0</v>
      </c>
      <c r="K846" s="242">
        <v>44197</v>
      </c>
      <c r="L846" s="16" t="s">
        <v>7967</v>
      </c>
      <c r="M846" s="101" t="s">
        <v>7984</v>
      </c>
      <c r="N846" s="7" t="s">
        <v>4653</v>
      </c>
    </row>
    <row r="847" spans="1:14" ht="18.75" customHeight="1">
      <c r="A847" s="63">
        <v>568</v>
      </c>
      <c r="B847" s="132" t="s">
        <v>7133</v>
      </c>
      <c r="C847" s="172" t="s">
        <v>2746</v>
      </c>
      <c r="D847" s="93" t="s">
        <v>2744</v>
      </c>
      <c r="E847" s="298" t="s">
        <v>4133</v>
      </c>
      <c r="F847" s="574">
        <v>1</v>
      </c>
      <c r="G847" s="377">
        <v>62.8</v>
      </c>
      <c r="H847" s="2976">
        <v>141436</v>
      </c>
      <c r="I847" s="47">
        <v>132419</v>
      </c>
      <c r="J847" s="68">
        <v>0</v>
      </c>
      <c r="K847" s="242">
        <v>44197</v>
      </c>
      <c r="L847" s="16" t="s">
        <v>7967</v>
      </c>
      <c r="M847" s="101" t="s">
        <v>7984</v>
      </c>
      <c r="N847" s="7" t="s">
        <v>4654</v>
      </c>
    </row>
    <row r="848" spans="1:14" ht="18.75" customHeight="1">
      <c r="A848" s="63">
        <v>569</v>
      </c>
      <c r="B848" s="132" t="s">
        <v>7133</v>
      </c>
      <c r="C848" s="172" t="s">
        <v>2747</v>
      </c>
      <c r="D848" s="93" t="s">
        <v>2744</v>
      </c>
      <c r="E848" s="298" t="s">
        <v>4133</v>
      </c>
      <c r="F848" s="574">
        <v>1</v>
      </c>
      <c r="G848" s="377">
        <v>49.1</v>
      </c>
      <c r="H848" s="2976">
        <v>110581</v>
      </c>
      <c r="I848" s="47">
        <v>103538</v>
      </c>
      <c r="J848" s="68">
        <v>0</v>
      </c>
      <c r="K848" s="242">
        <v>44197</v>
      </c>
      <c r="L848" s="16" t="s">
        <v>7967</v>
      </c>
      <c r="M848" s="101" t="s">
        <v>7984</v>
      </c>
      <c r="N848" s="7" t="s">
        <v>4655</v>
      </c>
    </row>
    <row r="849" spans="1:14" ht="18.75" customHeight="1">
      <c r="A849" s="63">
        <v>570</v>
      </c>
      <c r="B849" s="132" t="s">
        <v>7133</v>
      </c>
      <c r="C849" s="172" t="s">
        <v>2748</v>
      </c>
      <c r="D849" s="93" t="s">
        <v>2744</v>
      </c>
      <c r="E849" s="298" t="s">
        <v>4133</v>
      </c>
      <c r="F849" s="574">
        <v>1</v>
      </c>
      <c r="G849" s="377">
        <v>42.8</v>
      </c>
      <c r="H849" s="2976">
        <v>96393</v>
      </c>
      <c r="I849" s="47">
        <v>90247</v>
      </c>
      <c r="J849" s="68">
        <v>0</v>
      </c>
      <c r="K849" s="242">
        <v>44197</v>
      </c>
      <c r="L849" s="16" t="s">
        <v>7967</v>
      </c>
      <c r="M849" s="101" t="s">
        <v>7984</v>
      </c>
      <c r="N849" s="7" t="s">
        <v>4656</v>
      </c>
    </row>
    <row r="850" spans="1:14" ht="18.75" customHeight="1">
      <c r="A850" s="63">
        <v>571</v>
      </c>
      <c r="B850" s="132" t="s">
        <v>7133</v>
      </c>
      <c r="C850" s="172" t="s">
        <v>2749</v>
      </c>
      <c r="D850" s="93" t="s">
        <v>2744</v>
      </c>
      <c r="E850" s="298" t="s">
        <v>4133</v>
      </c>
      <c r="F850" s="574">
        <v>1</v>
      </c>
      <c r="G850" s="377">
        <v>42.5</v>
      </c>
      <c r="H850" s="2976">
        <v>95717</v>
      </c>
      <c r="I850" s="47">
        <v>89620</v>
      </c>
      <c r="J850" s="68">
        <v>0</v>
      </c>
      <c r="K850" s="242">
        <v>44197</v>
      </c>
      <c r="L850" s="16" t="s">
        <v>7967</v>
      </c>
      <c r="M850" s="101" t="s">
        <v>7984</v>
      </c>
      <c r="N850" s="7" t="s">
        <v>4657</v>
      </c>
    </row>
    <row r="851" spans="1:14" ht="18.75" customHeight="1">
      <c r="A851" s="63">
        <v>572</v>
      </c>
      <c r="B851" s="132" t="s">
        <v>7133</v>
      </c>
      <c r="C851" s="172" t="s">
        <v>2750</v>
      </c>
      <c r="D851" s="93" t="s">
        <v>2744</v>
      </c>
      <c r="E851" s="298" t="s">
        <v>4133</v>
      </c>
      <c r="F851" s="574">
        <v>1</v>
      </c>
      <c r="G851" s="377">
        <v>48.6</v>
      </c>
      <c r="H851" s="2976">
        <v>109455</v>
      </c>
      <c r="I851" s="47">
        <v>102480</v>
      </c>
      <c r="J851" s="68">
        <v>0</v>
      </c>
      <c r="K851" s="242">
        <v>44197</v>
      </c>
      <c r="L851" s="16" t="s">
        <v>7967</v>
      </c>
      <c r="M851" s="101" t="s">
        <v>7984</v>
      </c>
      <c r="N851" s="7" t="s">
        <v>4658</v>
      </c>
    </row>
    <row r="852" spans="1:14" ht="18.75" customHeight="1">
      <c r="A852" s="63">
        <v>573</v>
      </c>
      <c r="B852" s="132" t="s">
        <v>7133</v>
      </c>
      <c r="C852" s="172" t="s">
        <v>2751</v>
      </c>
      <c r="D852" s="93" t="s">
        <v>2744</v>
      </c>
      <c r="E852" s="298" t="s">
        <v>4133</v>
      </c>
      <c r="F852" s="574">
        <v>1</v>
      </c>
      <c r="G852" s="377">
        <v>43.7</v>
      </c>
      <c r="H852" s="2976">
        <v>98420</v>
      </c>
      <c r="I852" s="47">
        <v>92153</v>
      </c>
      <c r="J852" s="68">
        <v>0</v>
      </c>
      <c r="K852" s="242">
        <v>44197</v>
      </c>
      <c r="L852" s="16" t="s">
        <v>7967</v>
      </c>
      <c r="M852" s="101" t="s">
        <v>7984</v>
      </c>
      <c r="N852" s="7" t="s">
        <v>4500</v>
      </c>
    </row>
    <row r="853" spans="1:14" ht="18.75" customHeight="1">
      <c r="A853" s="63">
        <v>574</v>
      </c>
      <c r="B853" s="132" t="s">
        <v>7133</v>
      </c>
      <c r="C853" s="172" t="s">
        <v>2752</v>
      </c>
      <c r="D853" s="93" t="s">
        <v>2744</v>
      </c>
      <c r="E853" s="298" t="s">
        <v>4133</v>
      </c>
      <c r="F853" s="574">
        <v>1</v>
      </c>
      <c r="G853" s="377">
        <v>43.4</v>
      </c>
      <c r="H853" s="2976">
        <v>97747</v>
      </c>
      <c r="I853" s="47">
        <v>91529</v>
      </c>
      <c r="J853" s="68">
        <v>0</v>
      </c>
      <c r="K853" s="242">
        <v>44197</v>
      </c>
      <c r="L853" s="16" t="s">
        <v>7967</v>
      </c>
      <c r="M853" s="101" t="s">
        <v>7984</v>
      </c>
      <c r="N853" s="7" t="s">
        <v>4500</v>
      </c>
    </row>
    <row r="854" spans="1:14" ht="18.75" customHeight="1">
      <c r="A854" s="63">
        <v>575</v>
      </c>
      <c r="B854" s="132" t="s">
        <v>7133</v>
      </c>
      <c r="C854" s="172" t="s">
        <v>2691</v>
      </c>
      <c r="D854" s="93" t="s">
        <v>2753</v>
      </c>
      <c r="E854" s="298" t="s">
        <v>4133</v>
      </c>
      <c r="F854" s="574">
        <v>1</v>
      </c>
      <c r="G854" s="377">
        <v>63.5</v>
      </c>
      <c r="H854" s="2976">
        <v>120941</v>
      </c>
      <c r="I854" s="47">
        <v>92579</v>
      </c>
      <c r="J854" s="68">
        <v>0</v>
      </c>
      <c r="K854" s="242">
        <v>44197</v>
      </c>
      <c r="L854" s="16" t="s">
        <v>7967</v>
      </c>
      <c r="M854" s="101" t="s">
        <v>7984</v>
      </c>
      <c r="N854" s="7" t="s">
        <v>4500</v>
      </c>
    </row>
    <row r="855" spans="1:14" ht="18.75" customHeight="1">
      <c r="A855" s="63">
        <v>576</v>
      </c>
      <c r="B855" s="132" t="s">
        <v>7133</v>
      </c>
      <c r="C855" s="172" t="s">
        <v>2701</v>
      </c>
      <c r="D855" s="93" t="s">
        <v>2753</v>
      </c>
      <c r="E855" s="298" t="s">
        <v>4133</v>
      </c>
      <c r="F855" s="574">
        <v>1</v>
      </c>
      <c r="G855" s="377">
        <v>63.5</v>
      </c>
      <c r="H855" s="2976">
        <v>120941</v>
      </c>
      <c r="I855" s="47">
        <v>86579</v>
      </c>
      <c r="J855" s="68">
        <v>0</v>
      </c>
      <c r="K855" s="242">
        <v>44197</v>
      </c>
      <c r="L855" s="16" t="s">
        <v>7967</v>
      </c>
      <c r="M855" s="101" t="s">
        <v>7984</v>
      </c>
      <c r="N855" s="7" t="s">
        <v>8137</v>
      </c>
    </row>
    <row r="856" spans="1:14" ht="18.75" customHeight="1">
      <c r="A856" s="63">
        <v>577</v>
      </c>
      <c r="B856" s="132" t="s">
        <v>7133</v>
      </c>
      <c r="C856" s="172" t="s">
        <v>2691</v>
      </c>
      <c r="D856" s="93" t="s">
        <v>2754</v>
      </c>
      <c r="E856" s="298" t="s">
        <v>4133</v>
      </c>
      <c r="F856" s="574">
        <v>1</v>
      </c>
      <c r="G856" s="377">
        <v>63.5</v>
      </c>
      <c r="H856" s="2976">
        <v>106530</v>
      </c>
      <c r="I856" s="47">
        <v>63408</v>
      </c>
      <c r="J856" s="68">
        <v>0</v>
      </c>
      <c r="K856" s="242">
        <v>44197</v>
      </c>
      <c r="L856" s="16" t="s">
        <v>7967</v>
      </c>
      <c r="M856" s="101" t="s">
        <v>7984</v>
      </c>
      <c r="N856" s="7" t="s">
        <v>4659</v>
      </c>
    </row>
    <row r="857" spans="1:14" ht="18.75" customHeight="1">
      <c r="A857" s="63">
        <v>578</v>
      </c>
      <c r="B857" s="132" t="s">
        <v>7133</v>
      </c>
      <c r="C857" s="172" t="s">
        <v>2691</v>
      </c>
      <c r="D857" s="93" t="s">
        <v>2755</v>
      </c>
      <c r="E857" s="298" t="s">
        <v>4133</v>
      </c>
      <c r="F857" s="574">
        <v>1</v>
      </c>
      <c r="G857" s="377">
        <v>63.5</v>
      </c>
      <c r="H857" s="2976">
        <v>106530</v>
      </c>
      <c r="I857" s="47">
        <v>56336</v>
      </c>
      <c r="J857" s="68">
        <v>0</v>
      </c>
      <c r="K857" s="242">
        <v>44197</v>
      </c>
      <c r="L857" s="16" t="s">
        <v>7967</v>
      </c>
      <c r="M857" s="101" t="s">
        <v>7984</v>
      </c>
      <c r="N857" s="7" t="s">
        <v>4500</v>
      </c>
    </row>
    <row r="858" spans="1:14" ht="18.75" customHeight="1">
      <c r="A858" s="63">
        <v>579</v>
      </c>
      <c r="B858" s="132" t="s">
        <v>7133</v>
      </c>
      <c r="C858" s="172" t="s">
        <v>2701</v>
      </c>
      <c r="D858" s="93" t="s">
        <v>2755</v>
      </c>
      <c r="E858" s="298" t="s">
        <v>4133</v>
      </c>
      <c r="F858" s="574">
        <v>1</v>
      </c>
      <c r="G858" s="377">
        <v>63.5</v>
      </c>
      <c r="H858" s="2976">
        <v>106530</v>
      </c>
      <c r="I858" s="47">
        <v>56335</v>
      </c>
      <c r="J858" s="68">
        <v>0</v>
      </c>
      <c r="K858" s="242">
        <v>44197</v>
      </c>
      <c r="L858" s="16" t="s">
        <v>7967</v>
      </c>
      <c r="M858" s="101" t="s">
        <v>7984</v>
      </c>
      <c r="N858" s="7" t="s">
        <v>4500</v>
      </c>
    </row>
    <row r="859" spans="1:14" ht="18.75" customHeight="1">
      <c r="A859" s="63">
        <v>580</v>
      </c>
      <c r="B859" s="132" t="s">
        <v>7133</v>
      </c>
      <c r="C859" s="172" t="s">
        <v>2691</v>
      </c>
      <c r="D859" s="93" t="s">
        <v>2756</v>
      </c>
      <c r="E859" s="298" t="s">
        <v>4133</v>
      </c>
      <c r="F859" s="574">
        <v>1</v>
      </c>
      <c r="G859" s="377">
        <v>59.5</v>
      </c>
      <c r="H859" s="2976">
        <v>106530</v>
      </c>
      <c r="I859" s="47">
        <v>75380</v>
      </c>
      <c r="J859" s="68">
        <v>0</v>
      </c>
      <c r="K859" s="242">
        <v>44197</v>
      </c>
      <c r="L859" s="16" t="s">
        <v>7967</v>
      </c>
      <c r="M859" s="101" t="s">
        <v>7984</v>
      </c>
      <c r="N859" s="7" t="s">
        <v>4660</v>
      </c>
    </row>
    <row r="860" spans="1:14" ht="18.75" customHeight="1">
      <c r="A860" s="63">
        <v>581</v>
      </c>
      <c r="B860" s="132" t="s">
        <v>7133</v>
      </c>
      <c r="C860" s="172" t="s">
        <v>2701</v>
      </c>
      <c r="D860" s="93" t="s">
        <v>2756</v>
      </c>
      <c r="E860" s="298" t="s">
        <v>4133</v>
      </c>
      <c r="F860" s="574">
        <v>1</v>
      </c>
      <c r="G860" s="377">
        <v>59.5</v>
      </c>
      <c r="H860" s="2976">
        <v>106530</v>
      </c>
      <c r="I860" s="47">
        <v>75381</v>
      </c>
      <c r="J860" s="68">
        <v>0</v>
      </c>
      <c r="K860" s="242">
        <v>44197</v>
      </c>
      <c r="L860" s="16" t="s">
        <v>7967</v>
      </c>
      <c r="M860" s="101" t="s">
        <v>7984</v>
      </c>
      <c r="N860" s="7" t="s">
        <v>4500</v>
      </c>
    </row>
    <row r="861" spans="1:14" ht="18.75" customHeight="1">
      <c r="A861" s="63">
        <v>582</v>
      </c>
      <c r="B861" s="132" t="s">
        <v>7133</v>
      </c>
      <c r="C861" s="172" t="s">
        <v>2691</v>
      </c>
      <c r="D861" s="93" t="s">
        <v>2757</v>
      </c>
      <c r="E861" s="298" t="s">
        <v>4133</v>
      </c>
      <c r="F861" s="574">
        <v>1</v>
      </c>
      <c r="G861" s="377">
        <v>59.5</v>
      </c>
      <c r="H861" s="2976">
        <v>120942</v>
      </c>
      <c r="I861" s="47">
        <v>92580</v>
      </c>
      <c r="J861" s="68">
        <v>0</v>
      </c>
      <c r="K861" s="242">
        <v>44197</v>
      </c>
      <c r="L861" s="16" t="s">
        <v>7967</v>
      </c>
      <c r="M861" s="101" t="s">
        <v>7984</v>
      </c>
      <c r="N861" s="7" t="s">
        <v>4661</v>
      </c>
    </row>
    <row r="862" spans="1:14" ht="18.75" customHeight="1">
      <c r="A862" s="63">
        <v>583</v>
      </c>
      <c r="B862" s="132" t="s">
        <v>7133</v>
      </c>
      <c r="C862" s="172" t="s">
        <v>2701</v>
      </c>
      <c r="D862" s="93" t="s">
        <v>2757</v>
      </c>
      <c r="E862" s="298" t="s">
        <v>4133</v>
      </c>
      <c r="F862" s="574">
        <v>1</v>
      </c>
      <c r="G862" s="377">
        <v>59.5</v>
      </c>
      <c r="H862" s="2976">
        <v>120941</v>
      </c>
      <c r="I862" s="47">
        <v>92579</v>
      </c>
      <c r="J862" s="68">
        <v>0</v>
      </c>
      <c r="K862" s="242">
        <v>44197</v>
      </c>
      <c r="L862" s="16" t="s">
        <v>7967</v>
      </c>
      <c r="M862" s="101" t="s">
        <v>7984</v>
      </c>
      <c r="N862" s="7" t="s">
        <v>4662</v>
      </c>
    </row>
    <row r="863" spans="1:14" ht="18.75" customHeight="1">
      <c r="A863" s="63">
        <v>584</v>
      </c>
      <c r="B863" s="132" t="s">
        <v>7133</v>
      </c>
      <c r="C863" s="172" t="s">
        <v>2691</v>
      </c>
      <c r="D863" s="93" t="s">
        <v>2758</v>
      </c>
      <c r="E863" s="298" t="s">
        <v>4133</v>
      </c>
      <c r="F863" s="574">
        <v>1</v>
      </c>
      <c r="G863" s="377">
        <v>63.5</v>
      </c>
      <c r="H863" s="2976">
        <v>120941</v>
      </c>
      <c r="I863" s="47">
        <v>87741</v>
      </c>
      <c r="J863" s="68">
        <v>0</v>
      </c>
      <c r="K863" s="242">
        <v>44197</v>
      </c>
      <c r="L863" s="16" t="s">
        <v>7967</v>
      </c>
      <c r="M863" s="101" t="s">
        <v>7984</v>
      </c>
      <c r="N863" s="7" t="s">
        <v>4500</v>
      </c>
    </row>
    <row r="864" spans="1:14" ht="18.75" customHeight="1">
      <c r="A864" s="63">
        <v>585</v>
      </c>
      <c r="B864" s="132" t="s">
        <v>7133</v>
      </c>
      <c r="C864" s="172" t="s">
        <v>2701</v>
      </c>
      <c r="D864" s="93" t="s">
        <v>2758</v>
      </c>
      <c r="E864" s="298" t="s">
        <v>4133</v>
      </c>
      <c r="F864" s="574">
        <v>1</v>
      </c>
      <c r="G864" s="377">
        <v>63.5</v>
      </c>
      <c r="H864" s="2976">
        <v>126942</v>
      </c>
      <c r="I864" s="47">
        <v>93871</v>
      </c>
      <c r="J864" s="68">
        <v>0</v>
      </c>
      <c r="K864" s="242">
        <v>44197</v>
      </c>
      <c r="L864" s="16" t="s">
        <v>7967</v>
      </c>
      <c r="M864" s="101" t="s">
        <v>7984</v>
      </c>
      <c r="N864" s="7" t="s">
        <v>4500</v>
      </c>
    </row>
    <row r="865" spans="1:14" ht="18.75" customHeight="1">
      <c r="A865" s="63">
        <v>586</v>
      </c>
      <c r="B865" s="132" t="s">
        <v>7133</v>
      </c>
      <c r="C865" s="172" t="s">
        <v>2705</v>
      </c>
      <c r="D865" s="93" t="s">
        <v>2759</v>
      </c>
      <c r="E865" s="298" t="s">
        <v>4133</v>
      </c>
      <c r="F865" s="574">
        <v>1</v>
      </c>
      <c r="G865" s="377">
        <v>63.5</v>
      </c>
      <c r="H865" s="2976">
        <v>170040</v>
      </c>
      <c r="I865" s="47">
        <v>121182</v>
      </c>
      <c r="J865" s="68">
        <v>0</v>
      </c>
      <c r="K865" s="242">
        <v>44197</v>
      </c>
      <c r="L865" s="16" t="s">
        <v>7967</v>
      </c>
      <c r="M865" s="101" t="s">
        <v>7984</v>
      </c>
      <c r="N865" s="7" t="s">
        <v>4500</v>
      </c>
    </row>
    <row r="866" spans="1:14" ht="18.75" customHeight="1">
      <c r="A866" s="63">
        <v>587</v>
      </c>
      <c r="B866" s="132" t="s">
        <v>7133</v>
      </c>
      <c r="C866" s="172" t="s">
        <v>2691</v>
      </c>
      <c r="D866" s="93" t="s">
        <v>2760</v>
      </c>
      <c r="E866" s="298" t="s">
        <v>4133</v>
      </c>
      <c r="F866" s="574">
        <v>1</v>
      </c>
      <c r="G866" s="377">
        <v>63.5</v>
      </c>
      <c r="H866" s="2976">
        <v>241883</v>
      </c>
      <c r="I866" s="47">
        <v>175495</v>
      </c>
      <c r="J866" s="68">
        <v>0</v>
      </c>
      <c r="K866" s="242">
        <v>44197</v>
      </c>
      <c r="L866" s="16" t="s">
        <v>7967</v>
      </c>
      <c r="M866" s="101" t="s">
        <v>7984</v>
      </c>
      <c r="N866" s="7" t="s">
        <v>4500</v>
      </c>
    </row>
    <row r="867" spans="1:14" ht="18.75" customHeight="1">
      <c r="A867" s="63">
        <v>588</v>
      </c>
      <c r="B867" s="132" t="s">
        <v>7133</v>
      </c>
      <c r="C867" s="172" t="s">
        <v>2691</v>
      </c>
      <c r="D867" s="93" t="s">
        <v>2761</v>
      </c>
      <c r="E867" s="7" t="s">
        <v>4663</v>
      </c>
      <c r="F867" s="574">
        <v>1</v>
      </c>
      <c r="G867" s="377">
        <v>57.1</v>
      </c>
      <c r="H867" s="2976">
        <v>166688</v>
      </c>
      <c r="I867" s="47">
        <v>101660</v>
      </c>
      <c r="J867" s="44">
        <v>775797.87</v>
      </c>
      <c r="K867" s="242">
        <v>44197</v>
      </c>
      <c r="L867" s="16" t="s">
        <v>7967</v>
      </c>
      <c r="M867" s="101" t="s">
        <v>7984</v>
      </c>
      <c r="N867" s="7" t="s">
        <v>4500</v>
      </c>
    </row>
    <row r="868" spans="1:14" ht="18.75" customHeight="1">
      <c r="A868" s="63">
        <v>589</v>
      </c>
      <c r="B868" s="132" t="s">
        <v>7133</v>
      </c>
      <c r="C868" s="172" t="s">
        <v>2701</v>
      </c>
      <c r="D868" s="93" t="s">
        <v>2761</v>
      </c>
      <c r="E868" s="7" t="s">
        <v>4664</v>
      </c>
      <c r="F868" s="574">
        <v>1</v>
      </c>
      <c r="G868" s="377">
        <v>57.8</v>
      </c>
      <c r="H868" s="2976">
        <v>83345</v>
      </c>
      <c r="I868" s="47">
        <v>50824</v>
      </c>
      <c r="J868" s="44">
        <v>785308.53</v>
      </c>
      <c r="K868" s="242">
        <v>44197</v>
      </c>
      <c r="L868" s="16" t="s">
        <v>7967</v>
      </c>
      <c r="M868" s="101" t="s">
        <v>7984</v>
      </c>
      <c r="N868" s="7" t="s">
        <v>4665</v>
      </c>
    </row>
    <row r="869" spans="1:14" ht="18.75" customHeight="1">
      <c r="A869" s="63">
        <v>590</v>
      </c>
      <c r="B869" s="132" t="s">
        <v>7133</v>
      </c>
      <c r="C869" s="172" t="s">
        <v>2701</v>
      </c>
      <c r="D869" s="93" t="s">
        <v>2762</v>
      </c>
      <c r="E869" s="298" t="s">
        <v>4133</v>
      </c>
      <c r="F869" s="574">
        <v>1</v>
      </c>
      <c r="G869" s="377">
        <v>89</v>
      </c>
      <c r="H869" s="2976">
        <v>155438</v>
      </c>
      <c r="I869" s="47">
        <v>55696</v>
      </c>
      <c r="J869" s="68">
        <v>0</v>
      </c>
      <c r="K869" s="242">
        <v>44197</v>
      </c>
      <c r="L869" s="16" t="s">
        <v>7967</v>
      </c>
      <c r="M869" s="101" t="s">
        <v>7984</v>
      </c>
      <c r="N869" s="7" t="s">
        <v>4666</v>
      </c>
    </row>
    <row r="870" spans="1:14" ht="18.75" customHeight="1">
      <c r="A870" s="63">
        <v>591</v>
      </c>
      <c r="B870" s="132" t="s">
        <v>7133</v>
      </c>
      <c r="C870" s="172" t="s">
        <v>2691</v>
      </c>
      <c r="D870" s="93" t="s">
        <v>2763</v>
      </c>
      <c r="E870" s="298" t="s">
        <v>4133</v>
      </c>
      <c r="F870" s="574">
        <v>1</v>
      </c>
      <c r="G870" s="377">
        <v>89</v>
      </c>
      <c r="H870" s="2976">
        <v>98126</v>
      </c>
      <c r="I870" s="47">
        <v>15900</v>
      </c>
      <c r="J870" s="68">
        <v>0</v>
      </c>
      <c r="K870" s="242">
        <v>44197</v>
      </c>
      <c r="L870" s="16" t="s">
        <v>7967</v>
      </c>
      <c r="M870" s="101" t="s">
        <v>7984</v>
      </c>
      <c r="N870" s="7" t="s">
        <v>4667</v>
      </c>
    </row>
    <row r="871" spans="1:14" ht="18.75" customHeight="1">
      <c r="A871" s="63">
        <v>592</v>
      </c>
      <c r="B871" s="132" t="s">
        <v>7133</v>
      </c>
      <c r="C871" s="172" t="s">
        <v>2701</v>
      </c>
      <c r="D871" s="93" t="s">
        <v>2763</v>
      </c>
      <c r="E871" s="298" t="s">
        <v>4133</v>
      </c>
      <c r="F871" s="574">
        <v>1</v>
      </c>
      <c r="G871" s="377">
        <v>89</v>
      </c>
      <c r="H871" s="2976">
        <v>155438</v>
      </c>
      <c r="I871" s="47">
        <v>73719</v>
      </c>
      <c r="J871" s="68">
        <v>0</v>
      </c>
      <c r="K871" s="242">
        <v>44197</v>
      </c>
      <c r="L871" s="16" t="s">
        <v>7967</v>
      </c>
      <c r="M871" s="101" t="s">
        <v>7984</v>
      </c>
      <c r="N871" s="7" t="s">
        <v>4500</v>
      </c>
    </row>
    <row r="872" spans="1:14" ht="18.75" customHeight="1">
      <c r="A872" s="63">
        <v>593</v>
      </c>
      <c r="B872" s="132" t="s">
        <v>7133</v>
      </c>
      <c r="C872" s="172" t="s">
        <v>2691</v>
      </c>
      <c r="D872" s="93" t="s">
        <v>2764</v>
      </c>
      <c r="E872" s="7" t="s">
        <v>4668</v>
      </c>
      <c r="F872" s="574">
        <v>1</v>
      </c>
      <c r="G872" s="377">
        <v>89</v>
      </c>
      <c r="H872" s="2976">
        <v>155437</v>
      </c>
      <c r="I872" s="47">
        <v>55965</v>
      </c>
      <c r="J872" s="44">
        <v>639936.94999999995</v>
      </c>
      <c r="K872" s="242">
        <v>44197</v>
      </c>
      <c r="L872" s="16" t="s">
        <v>7967</v>
      </c>
      <c r="M872" s="101" t="s">
        <v>7984</v>
      </c>
      <c r="N872" s="7" t="s">
        <v>4669</v>
      </c>
    </row>
    <row r="873" spans="1:14" ht="18.75" customHeight="1">
      <c r="A873" s="63">
        <v>594</v>
      </c>
      <c r="B873" s="132" t="s">
        <v>7133</v>
      </c>
      <c r="C873" s="172" t="s">
        <v>2691</v>
      </c>
      <c r="D873" s="93" t="s">
        <v>2765</v>
      </c>
      <c r="E873" s="298" t="s">
        <v>4133</v>
      </c>
      <c r="F873" s="574">
        <v>1</v>
      </c>
      <c r="G873" s="377">
        <v>89</v>
      </c>
      <c r="H873" s="2976">
        <v>155438</v>
      </c>
      <c r="I873" s="47">
        <v>55700</v>
      </c>
      <c r="J873" s="68">
        <v>0</v>
      </c>
      <c r="K873" s="242">
        <v>44197</v>
      </c>
      <c r="L873" s="16" t="s">
        <v>7967</v>
      </c>
      <c r="M873" s="101" t="s">
        <v>7984</v>
      </c>
      <c r="N873" s="7" t="s">
        <v>4670</v>
      </c>
    </row>
    <row r="874" spans="1:14" ht="18.75" customHeight="1">
      <c r="A874" s="63">
        <v>595</v>
      </c>
      <c r="B874" s="132" t="s">
        <v>7133</v>
      </c>
      <c r="C874" s="172" t="s">
        <v>2701</v>
      </c>
      <c r="D874" s="93" t="s">
        <v>2765</v>
      </c>
      <c r="E874" s="298" t="s">
        <v>4133</v>
      </c>
      <c r="F874" s="574">
        <v>1</v>
      </c>
      <c r="G874" s="377">
        <v>89</v>
      </c>
      <c r="H874" s="2976">
        <v>155437</v>
      </c>
      <c r="I874" s="47">
        <v>55699</v>
      </c>
      <c r="J874" s="68">
        <v>0</v>
      </c>
      <c r="K874" s="242">
        <v>44197</v>
      </c>
      <c r="L874" s="16" t="s">
        <v>7967</v>
      </c>
      <c r="M874" s="101" t="s">
        <v>7984</v>
      </c>
      <c r="N874" s="7" t="s">
        <v>4671</v>
      </c>
    </row>
    <row r="875" spans="1:14" ht="18.75" customHeight="1">
      <c r="A875" s="63">
        <v>596</v>
      </c>
      <c r="B875" s="132" t="s">
        <v>7133</v>
      </c>
      <c r="C875" s="172" t="s">
        <v>2691</v>
      </c>
      <c r="D875" s="93" t="s">
        <v>2766</v>
      </c>
      <c r="E875" s="298" t="s">
        <v>4133</v>
      </c>
      <c r="F875" s="574">
        <v>1</v>
      </c>
      <c r="G875" s="377">
        <v>89</v>
      </c>
      <c r="H875" s="2976">
        <v>155437</v>
      </c>
      <c r="I875" s="47">
        <v>55695</v>
      </c>
      <c r="J875" s="68">
        <v>0</v>
      </c>
      <c r="K875" s="242">
        <v>44197</v>
      </c>
      <c r="L875" s="16" t="s">
        <v>7967</v>
      </c>
      <c r="M875" s="101" t="s">
        <v>7984</v>
      </c>
      <c r="N875" s="7" t="s">
        <v>4672</v>
      </c>
    </row>
    <row r="876" spans="1:14" ht="18.75" customHeight="1">
      <c r="A876" s="63">
        <v>597</v>
      </c>
      <c r="B876" s="132" t="s">
        <v>7133</v>
      </c>
      <c r="C876" s="172" t="s">
        <v>2691</v>
      </c>
      <c r="D876" s="93" t="s">
        <v>2767</v>
      </c>
      <c r="E876" s="298" t="s">
        <v>4133</v>
      </c>
      <c r="F876" s="574">
        <v>1</v>
      </c>
      <c r="G876" s="377">
        <v>59.5</v>
      </c>
      <c r="H876" s="2976">
        <v>120941</v>
      </c>
      <c r="I876" s="47">
        <v>93788</v>
      </c>
      <c r="J876" s="68">
        <v>0</v>
      </c>
      <c r="K876" s="242">
        <v>44197</v>
      </c>
      <c r="L876" s="16" t="s">
        <v>7967</v>
      </c>
      <c r="M876" s="101" t="s">
        <v>7984</v>
      </c>
      <c r="N876" s="7" t="s">
        <v>8460</v>
      </c>
    </row>
    <row r="877" spans="1:14" ht="18.75" customHeight="1">
      <c r="A877" s="63">
        <v>598</v>
      </c>
      <c r="B877" s="132" t="s">
        <v>7133</v>
      </c>
      <c r="C877" s="172" t="s">
        <v>2701</v>
      </c>
      <c r="D877" s="93" t="s">
        <v>2767</v>
      </c>
      <c r="E877" s="298" t="s">
        <v>4133</v>
      </c>
      <c r="F877" s="574">
        <v>1</v>
      </c>
      <c r="G877" s="377">
        <v>59.5</v>
      </c>
      <c r="H877" s="2976">
        <v>120941</v>
      </c>
      <c r="I877" s="47">
        <v>93787</v>
      </c>
      <c r="J877" s="68">
        <v>0</v>
      </c>
      <c r="K877" s="242">
        <v>44197</v>
      </c>
      <c r="L877" s="16" t="s">
        <v>7967</v>
      </c>
      <c r="M877" s="101" t="s">
        <v>7984</v>
      </c>
      <c r="N877" s="7" t="s">
        <v>4500</v>
      </c>
    </row>
    <row r="878" spans="1:14" ht="18.75" customHeight="1">
      <c r="A878" s="63">
        <v>599</v>
      </c>
      <c r="B878" s="132" t="s">
        <v>7133</v>
      </c>
      <c r="C878" s="172" t="s">
        <v>2691</v>
      </c>
      <c r="D878" s="93" t="s">
        <v>2768</v>
      </c>
      <c r="E878" s="298" t="s">
        <v>4133</v>
      </c>
      <c r="F878" s="574">
        <v>1</v>
      </c>
      <c r="G878" s="377">
        <v>59.5</v>
      </c>
      <c r="H878" s="2976">
        <v>120942</v>
      </c>
      <c r="I878" s="47">
        <v>93789</v>
      </c>
      <c r="J878" s="68">
        <v>0</v>
      </c>
      <c r="K878" s="242">
        <v>44197</v>
      </c>
      <c r="L878" s="16" t="s">
        <v>7967</v>
      </c>
      <c r="M878" s="101" t="s">
        <v>7984</v>
      </c>
      <c r="N878" s="7" t="s">
        <v>4500</v>
      </c>
    </row>
    <row r="879" spans="1:14" ht="18.75" customHeight="1">
      <c r="A879" s="63">
        <v>600</v>
      </c>
      <c r="B879" s="132" t="s">
        <v>7133</v>
      </c>
      <c r="C879" s="172" t="s">
        <v>2701</v>
      </c>
      <c r="D879" s="93" t="s">
        <v>2768</v>
      </c>
      <c r="E879" s="298" t="s">
        <v>4133</v>
      </c>
      <c r="F879" s="574">
        <v>1</v>
      </c>
      <c r="G879" s="377">
        <v>59.5</v>
      </c>
      <c r="H879" s="2976">
        <v>120941</v>
      </c>
      <c r="I879" s="47">
        <v>93787</v>
      </c>
      <c r="J879" s="68">
        <v>0</v>
      </c>
      <c r="K879" s="242">
        <v>44197</v>
      </c>
      <c r="L879" s="16" t="s">
        <v>7967</v>
      </c>
      <c r="M879" s="101" t="s">
        <v>7984</v>
      </c>
      <c r="N879" s="7" t="s">
        <v>4673</v>
      </c>
    </row>
    <row r="880" spans="1:14" ht="18.75" customHeight="1">
      <c r="A880" s="63">
        <v>601</v>
      </c>
      <c r="B880" s="132" t="s">
        <v>7133</v>
      </c>
      <c r="C880" s="172" t="s">
        <v>2691</v>
      </c>
      <c r="D880" s="93" t="s">
        <v>2769</v>
      </c>
      <c r="E880" s="298" t="s">
        <v>4133</v>
      </c>
      <c r="F880" s="574">
        <v>1</v>
      </c>
      <c r="G880" s="377">
        <v>59.5</v>
      </c>
      <c r="H880" s="2976">
        <v>120942</v>
      </c>
      <c r="I880" s="47">
        <v>93789</v>
      </c>
      <c r="J880" s="68">
        <v>0</v>
      </c>
      <c r="K880" s="242">
        <v>44197</v>
      </c>
      <c r="L880" s="16" t="s">
        <v>7967</v>
      </c>
      <c r="M880" s="101" t="s">
        <v>7984</v>
      </c>
      <c r="N880" s="7" t="s">
        <v>4674</v>
      </c>
    </row>
    <row r="881" spans="1:14" ht="18.75" customHeight="1">
      <c r="A881" s="63">
        <v>602</v>
      </c>
      <c r="B881" s="132" t="s">
        <v>7133</v>
      </c>
      <c r="C881" s="172" t="s">
        <v>2691</v>
      </c>
      <c r="D881" s="93" t="s">
        <v>2770</v>
      </c>
      <c r="E881" s="298" t="s">
        <v>4133</v>
      </c>
      <c r="F881" s="574">
        <v>1</v>
      </c>
      <c r="G881" s="377">
        <v>59.5</v>
      </c>
      <c r="H881" s="2976">
        <v>120942</v>
      </c>
      <c r="I881" s="47">
        <v>93789</v>
      </c>
      <c r="J881" s="68">
        <v>0</v>
      </c>
      <c r="K881" s="242">
        <v>44197</v>
      </c>
      <c r="L881" s="16" t="s">
        <v>7967</v>
      </c>
      <c r="M881" s="101" t="s">
        <v>7984</v>
      </c>
      <c r="N881" s="7" t="s">
        <v>4500</v>
      </c>
    </row>
    <row r="882" spans="1:14" ht="18.75" customHeight="1">
      <c r="A882" s="63">
        <v>603</v>
      </c>
      <c r="B882" s="132" t="s">
        <v>7133</v>
      </c>
      <c r="C882" s="172" t="s">
        <v>2701</v>
      </c>
      <c r="D882" s="93" t="s">
        <v>2770</v>
      </c>
      <c r="E882" s="298" t="s">
        <v>4133</v>
      </c>
      <c r="F882" s="574">
        <v>1</v>
      </c>
      <c r="G882" s="377">
        <v>59.5</v>
      </c>
      <c r="H882" s="2976">
        <v>120941</v>
      </c>
      <c r="I882" s="47">
        <v>93787</v>
      </c>
      <c r="J882" s="68">
        <v>0</v>
      </c>
      <c r="K882" s="242">
        <v>44197</v>
      </c>
      <c r="L882" s="16" t="s">
        <v>7967</v>
      </c>
      <c r="M882" s="101" t="s">
        <v>7984</v>
      </c>
      <c r="N882" s="7" t="s">
        <v>4500</v>
      </c>
    </row>
    <row r="883" spans="1:14" ht="18.75" customHeight="1">
      <c r="A883" s="63">
        <v>604</v>
      </c>
      <c r="B883" s="132" t="s">
        <v>7133</v>
      </c>
      <c r="C883" s="93" t="s">
        <v>2687</v>
      </c>
      <c r="D883" s="93" t="s">
        <v>2771</v>
      </c>
      <c r="E883" s="298" t="s">
        <v>4133</v>
      </c>
      <c r="F883" s="574">
        <v>1</v>
      </c>
      <c r="G883" s="377">
        <v>59.5</v>
      </c>
      <c r="H883" s="2976">
        <v>120942</v>
      </c>
      <c r="I883" s="47">
        <v>88870</v>
      </c>
      <c r="J883" s="68">
        <v>0</v>
      </c>
      <c r="K883" s="242">
        <v>44197</v>
      </c>
      <c r="L883" s="16" t="s">
        <v>7967</v>
      </c>
      <c r="M883" s="101" t="s">
        <v>7984</v>
      </c>
      <c r="N883" s="7" t="s">
        <v>4675</v>
      </c>
    </row>
    <row r="884" spans="1:14" ht="18.75" customHeight="1">
      <c r="A884" s="63">
        <v>605</v>
      </c>
      <c r="B884" s="132" t="s">
        <v>7133</v>
      </c>
      <c r="C884" s="93" t="s">
        <v>2684</v>
      </c>
      <c r="D884" s="93" t="s">
        <v>2771</v>
      </c>
      <c r="E884" s="298" t="s">
        <v>4133</v>
      </c>
      <c r="F884" s="574">
        <v>1</v>
      </c>
      <c r="G884" s="377">
        <v>59.5</v>
      </c>
      <c r="H884" s="2976">
        <v>120941</v>
      </c>
      <c r="I884" s="47">
        <v>88869</v>
      </c>
      <c r="J884" s="68">
        <v>0</v>
      </c>
      <c r="K884" s="242">
        <v>44197</v>
      </c>
      <c r="L884" s="16" t="s">
        <v>7967</v>
      </c>
      <c r="M884" s="101" t="s">
        <v>7984</v>
      </c>
      <c r="N884" s="7" t="s">
        <v>4676</v>
      </c>
    </row>
    <row r="885" spans="1:14" ht="18.75" customHeight="1">
      <c r="A885" s="63">
        <v>606</v>
      </c>
      <c r="B885" s="132" t="s">
        <v>7133</v>
      </c>
      <c r="C885" s="93" t="s">
        <v>2687</v>
      </c>
      <c r="D885" s="93" t="s">
        <v>2772</v>
      </c>
      <c r="E885" s="7" t="s">
        <v>4677</v>
      </c>
      <c r="F885" s="574">
        <v>1</v>
      </c>
      <c r="G885" s="377">
        <v>59.5</v>
      </c>
      <c r="H885" s="2976">
        <v>120942</v>
      </c>
      <c r="I885" s="47">
        <v>88870</v>
      </c>
      <c r="J885" s="44">
        <v>359510.47</v>
      </c>
      <c r="K885" s="242">
        <v>44197</v>
      </c>
      <c r="L885" s="16" t="s">
        <v>7967</v>
      </c>
      <c r="M885" s="101" t="s">
        <v>7984</v>
      </c>
      <c r="N885" s="7" t="s">
        <v>4678</v>
      </c>
    </row>
    <row r="886" spans="1:14" ht="18.75" customHeight="1">
      <c r="A886" s="63">
        <v>607</v>
      </c>
      <c r="B886" s="132" t="s">
        <v>7133</v>
      </c>
      <c r="C886" s="93" t="s">
        <v>2684</v>
      </c>
      <c r="D886" s="93" t="s">
        <v>2773</v>
      </c>
      <c r="E886" s="298" t="s">
        <v>4133</v>
      </c>
      <c r="F886" s="574">
        <v>1</v>
      </c>
      <c r="G886" s="377">
        <v>59.5</v>
      </c>
      <c r="H886" s="2976">
        <v>120941</v>
      </c>
      <c r="I886" s="47">
        <v>88869</v>
      </c>
      <c r="J886" s="68">
        <v>0</v>
      </c>
      <c r="K886" s="242">
        <v>44197</v>
      </c>
      <c r="L886" s="16" t="s">
        <v>7967</v>
      </c>
      <c r="M886" s="101" t="s">
        <v>7984</v>
      </c>
      <c r="N886" s="7" t="s">
        <v>4500</v>
      </c>
    </row>
    <row r="887" spans="1:14" ht="18.75" customHeight="1">
      <c r="A887" s="63">
        <v>608</v>
      </c>
      <c r="B887" s="132" t="s">
        <v>7133</v>
      </c>
      <c r="C887" s="93" t="s">
        <v>2705</v>
      </c>
      <c r="D887" s="93" t="s">
        <v>2774</v>
      </c>
      <c r="E887" s="298" t="s">
        <v>4133</v>
      </c>
      <c r="F887" s="574">
        <v>1</v>
      </c>
      <c r="G887" s="377">
        <v>119</v>
      </c>
      <c r="H887" s="2976">
        <v>241883</v>
      </c>
      <c r="I887" s="47">
        <v>177751</v>
      </c>
      <c r="J887" s="68">
        <v>0</v>
      </c>
      <c r="K887" s="242">
        <v>44197</v>
      </c>
      <c r="L887" s="16" t="s">
        <v>7967</v>
      </c>
      <c r="M887" s="101" t="s">
        <v>7984</v>
      </c>
      <c r="N887" s="7" t="s">
        <v>8468</v>
      </c>
    </row>
    <row r="888" spans="1:14" ht="18.75" customHeight="1">
      <c r="A888" s="63">
        <v>609</v>
      </c>
      <c r="B888" s="132" t="s">
        <v>7133</v>
      </c>
      <c r="C888" s="93" t="s">
        <v>2687</v>
      </c>
      <c r="D888" s="93" t="s">
        <v>2775</v>
      </c>
      <c r="E888" s="7" t="s">
        <v>4679</v>
      </c>
      <c r="F888" s="574">
        <v>1</v>
      </c>
      <c r="G888" s="377">
        <v>60.6</v>
      </c>
      <c r="H888" s="2976">
        <v>280474</v>
      </c>
      <c r="I888" s="47">
        <v>262320</v>
      </c>
      <c r="J888" s="44">
        <v>955689.77</v>
      </c>
      <c r="K888" s="242">
        <v>44197</v>
      </c>
      <c r="L888" s="16" t="s">
        <v>7967</v>
      </c>
      <c r="M888" s="101" t="s">
        <v>7984</v>
      </c>
      <c r="N888" s="7" t="s">
        <v>4500</v>
      </c>
    </row>
    <row r="889" spans="1:14" ht="18.75" customHeight="1">
      <c r="A889" s="63">
        <v>610</v>
      </c>
      <c r="B889" s="132" t="s">
        <v>7133</v>
      </c>
      <c r="C889" s="93" t="s">
        <v>2680</v>
      </c>
      <c r="D889" s="93" t="s">
        <v>2776</v>
      </c>
      <c r="E889" s="7" t="s">
        <v>4680</v>
      </c>
      <c r="F889" s="574">
        <v>1</v>
      </c>
      <c r="G889" s="377">
        <v>60.6</v>
      </c>
      <c r="H889" s="2976">
        <v>267973</v>
      </c>
      <c r="I889" s="47">
        <v>154499</v>
      </c>
      <c r="J889" s="44">
        <v>868915.22</v>
      </c>
      <c r="K889" s="242">
        <v>44197</v>
      </c>
      <c r="L889" s="16" t="s">
        <v>7967</v>
      </c>
      <c r="M889" s="101" t="s">
        <v>7984</v>
      </c>
      <c r="N889" s="7" t="s">
        <v>4681</v>
      </c>
    </row>
    <row r="890" spans="1:14" ht="18.75" customHeight="1">
      <c r="A890" s="63">
        <v>611</v>
      </c>
      <c r="B890" s="132" t="s">
        <v>7133</v>
      </c>
      <c r="C890" s="93" t="s">
        <v>2680</v>
      </c>
      <c r="D890" s="93" t="s">
        <v>2777</v>
      </c>
      <c r="E890" s="7" t="s">
        <v>4682</v>
      </c>
      <c r="F890" s="574">
        <v>1</v>
      </c>
      <c r="G890" s="377">
        <v>66.7</v>
      </c>
      <c r="H890" s="2976">
        <v>249948</v>
      </c>
      <c r="I890" s="47">
        <v>30396</v>
      </c>
      <c r="J890" s="44">
        <v>775935.29</v>
      </c>
      <c r="K890" s="242">
        <v>44197</v>
      </c>
      <c r="L890" s="16" t="s">
        <v>7967</v>
      </c>
      <c r="M890" s="101" t="s">
        <v>7984</v>
      </c>
      <c r="N890" s="7" t="s">
        <v>4500</v>
      </c>
    </row>
    <row r="891" spans="1:14" ht="18.75" customHeight="1">
      <c r="A891" s="63">
        <v>612</v>
      </c>
      <c r="B891" s="132" t="s">
        <v>7133</v>
      </c>
      <c r="C891" s="93" t="s">
        <v>2682</v>
      </c>
      <c r="D891" s="93" t="s">
        <v>2777</v>
      </c>
      <c r="E891" s="7" t="s">
        <v>4683</v>
      </c>
      <c r="F891" s="574">
        <v>1</v>
      </c>
      <c r="G891" s="377">
        <v>66.7</v>
      </c>
      <c r="H891" s="2976">
        <v>295391</v>
      </c>
      <c r="I891" s="47">
        <v>75896</v>
      </c>
      <c r="J891" s="44">
        <v>772280.96</v>
      </c>
      <c r="K891" s="242">
        <v>44197</v>
      </c>
      <c r="L891" s="16" t="s">
        <v>7967</v>
      </c>
      <c r="M891" s="101" t="s">
        <v>7984</v>
      </c>
      <c r="N891" s="7" t="s">
        <v>6087</v>
      </c>
    </row>
    <row r="892" spans="1:14" ht="18.75" customHeight="1">
      <c r="A892" s="63">
        <v>613</v>
      </c>
      <c r="B892" s="132" t="s">
        <v>7133</v>
      </c>
      <c r="C892" s="93" t="s">
        <v>2684</v>
      </c>
      <c r="D892" s="93" t="s">
        <v>2778</v>
      </c>
      <c r="E892" s="298" t="s">
        <v>4133</v>
      </c>
      <c r="F892" s="574">
        <v>1</v>
      </c>
      <c r="G892" s="377">
        <v>60.6</v>
      </c>
      <c r="H892" s="2976">
        <v>267974</v>
      </c>
      <c r="I892" s="47">
        <v>71999</v>
      </c>
      <c r="J892" s="68">
        <v>0</v>
      </c>
      <c r="K892" s="242">
        <v>44197</v>
      </c>
      <c r="L892" s="16" t="s">
        <v>7967</v>
      </c>
      <c r="M892" s="101" t="s">
        <v>7984</v>
      </c>
      <c r="N892" s="7" t="s">
        <v>4500</v>
      </c>
    </row>
    <row r="893" spans="1:14" ht="18.75" customHeight="1">
      <c r="A893" s="63">
        <v>614</v>
      </c>
      <c r="B893" s="132" t="s">
        <v>7133</v>
      </c>
      <c r="C893" s="93" t="s">
        <v>2680</v>
      </c>
      <c r="D893" s="93" t="s">
        <v>2778</v>
      </c>
      <c r="E893" s="298" t="s">
        <v>4133</v>
      </c>
      <c r="F893" s="574">
        <v>1</v>
      </c>
      <c r="G893" s="377">
        <v>60.6</v>
      </c>
      <c r="H893" s="2976">
        <v>267974</v>
      </c>
      <c r="I893" s="47">
        <v>71999</v>
      </c>
      <c r="J893" s="68">
        <v>0</v>
      </c>
      <c r="K893" s="242">
        <v>44197</v>
      </c>
      <c r="L893" s="16" t="s">
        <v>7967</v>
      </c>
      <c r="M893" s="101" t="s">
        <v>7984</v>
      </c>
      <c r="N893" s="7" t="s">
        <v>4500</v>
      </c>
    </row>
    <row r="894" spans="1:14" ht="18.75" customHeight="1">
      <c r="A894" s="63">
        <v>615</v>
      </c>
      <c r="B894" s="132" t="s">
        <v>7133</v>
      </c>
      <c r="C894" s="93" t="s">
        <v>2687</v>
      </c>
      <c r="D894" s="93" t="s">
        <v>2779</v>
      </c>
      <c r="E894" s="298" t="s">
        <v>4133</v>
      </c>
      <c r="F894" s="574">
        <v>1</v>
      </c>
      <c r="G894" s="377">
        <v>82.3</v>
      </c>
      <c r="H894" s="2976">
        <v>235560</v>
      </c>
      <c r="I894" s="47">
        <v>63071</v>
      </c>
      <c r="J894" s="68">
        <v>0</v>
      </c>
      <c r="K894" s="242">
        <v>44197</v>
      </c>
      <c r="L894" s="16" t="s">
        <v>7967</v>
      </c>
      <c r="M894" s="101" t="s">
        <v>7984</v>
      </c>
      <c r="N894" s="7" t="s">
        <v>4684</v>
      </c>
    </row>
    <row r="895" spans="1:14" ht="18.75" customHeight="1">
      <c r="A895" s="63">
        <v>616</v>
      </c>
      <c r="B895" s="132" t="s">
        <v>7133</v>
      </c>
      <c r="C895" s="93" t="s">
        <v>2680</v>
      </c>
      <c r="D895" s="93" t="s">
        <v>2780</v>
      </c>
      <c r="E895" s="7" t="s">
        <v>4685</v>
      </c>
      <c r="F895" s="574">
        <v>1</v>
      </c>
      <c r="G895" s="377">
        <v>60.6</v>
      </c>
      <c r="H895" s="2976">
        <v>267974</v>
      </c>
      <c r="I895" s="47">
        <v>71355</v>
      </c>
      <c r="J895" s="44">
        <v>1043592.66</v>
      </c>
      <c r="K895" s="242">
        <v>44197</v>
      </c>
      <c r="L895" s="16" t="s">
        <v>7967</v>
      </c>
      <c r="M895" s="101" t="s">
        <v>7984</v>
      </c>
      <c r="N895" s="7" t="s">
        <v>4500</v>
      </c>
    </row>
    <row r="896" spans="1:14" ht="18.75" customHeight="1">
      <c r="A896" s="63">
        <v>617</v>
      </c>
      <c r="B896" s="132" t="s">
        <v>7133</v>
      </c>
      <c r="C896" s="93" t="s">
        <v>2687</v>
      </c>
      <c r="D896" s="93" t="s">
        <v>3392</v>
      </c>
      <c r="E896" s="298" t="s">
        <v>4133</v>
      </c>
      <c r="F896" s="574">
        <v>1</v>
      </c>
      <c r="G896" s="377">
        <v>79.400000000000006</v>
      </c>
      <c r="H896" s="2976">
        <v>203130</v>
      </c>
      <c r="I896" s="47">
        <v>34287</v>
      </c>
      <c r="J896" s="68">
        <v>0</v>
      </c>
      <c r="K896" s="242">
        <v>44197</v>
      </c>
      <c r="L896" s="16" t="s">
        <v>7967</v>
      </c>
      <c r="M896" s="101" t="s">
        <v>7984</v>
      </c>
      <c r="N896" s="7" t="s">
        <v>4500</v>
      </c>
    </row>
    <row r="897" spans="1:14" ht="18.75" customHeight="1">
      <c r="A897" s="63">
        <v>618</v>
      </c>
      <c r="B897" s="132" t="s">
        <v>7133</v>
      </c>
      <c r="C897" s="93" t="s">
        <v>2687</v>
      </c>
      <c r="D897" s="93" t="s">
        <v>3393</v>
      </c>
      <c r="E897" s="298" t="s">
        <v>4133</v>
      </c>
      <c r="F897" s="574">
        <v>1</v>
      </c>
      <c r="G897" s="377">
        <v>47.8</v>
      </c>
      <c r="H897" s="2976">
        <v>120915</v>
      </c>
      <c r="I897" s="47">
        <v>74044</v>
      </c>
      <c r="J897" s="68">
        <v>0</v>
      </c>
      <c r="K897" s="242">
        <v>44197</v>
      </c>
      <c r="L897" s="16" t="s">
        <v>7967</v>
      </c>
      <c r="M897" s="101" t="s">
        <v>7984</v>
      </c>
      <c r="N897" s="7" t="s">
        <v>4500</v>
      </c>
    </row>
    <row r="898" spans="1:14" ht="18.75" customHeight="1">
      <c r="A898" s="63">
        <v>619</v>
      </c>
      <c r="B898" s="132" t="s">
        <v>7133</v>
      </c>
      <c r="C898" s="93" t="s">
        <v>2687</v>
      </c>
      <c r="D898" s="93" t="s">
        <v>2814</v>
      </c>
      <c r="E898" s="298" t="s">
        <v>4133</v>
      </c>
      <c r="F898" s="574">
        <v>1</v>
      </c>
      <c r="G898" s="377">
        <v>53.5</v>
      </c>
      <c r="H898" s="2976">
        <v>63415</v>
      </c>
      <c r="I898" s="47">
        <v>44984</v>
      </c>
      <c r="J898" s="68">
        <v>0</v>
      </c>
      <c r="K898" s="242">
        <v>44197</v>
      </c>
      <c r="L898" s="16" t="s">
        <v>7967</v>
      </c>
      <c r="M898" s="101" t="s">
        <v>7984</v>
      </c>
      <c r="N898" s="7" t="s">
        <v>4686</v>
      </c>
    </row>
    <row r="899" spans="1:14" ht="18.75" customHeight="1">
      <c r="A899" s="63">
        <v>620</v>
      </c>
      <c r="B899" s="132" t="s">
        <v>7133</v>
      </c>
      <c r="C899" s="93" t="s">
        <v>2684</v>
      </c>
      <c r="D899" s="93" t="s">
        <v>2815</v>
      </c>
      <c r="E899" s="7" t="s">
        <v>4687</v>
      </c>
      <c r="F899" s="574">
        <v>1</v>
      </c>
      <c r="G899" s="377">
        <v>63.5</v>
      </c>
      <c r="H899" s="2976">
        <v>87376</v>
      </c>
      <c r="I899" s="47">
        <v>42759</v>
      </c>
      <c r="J899" s="44">
        <v>592403.16</v>
      </c>
      <c r="K899" s="242">
        <v>44197</v>
      </c>
      <c r="L899" s="16" t="s">
        <v>7967</v>
      </c>
      <c r="M899" s="101" t="s">
        <v>7984</v>
      </c>
      <c r="N899" s="7" t="s">
        <v>4688</v>
      </c>
    </row>
    <row r="900" spans="1:14" ht="18.75" customHeight="1">
      <c r="A900" s="63">
        <v>621</v>
      </c>
      <c r="B900" s="132" t="s">
        <v>7133</v>
      </c>
      <c r="C900" s="93" t="s">
        <v>2684</v>
      </c>
      <c r="D900" s="93" t="s">
        <v>2816</v>
      </c>
      <c r="E900" s="298" t="s">
        <v>4133</v>
      </c>
      <c r="F900" s="574">
        <v>1</v>
      </c>
      <c r="G900" s="377">
        <v>55.5</v>
      </c>
      <c r="H900" s="2976">
        <v>75410</v>
      </c>
      <c r="I900" s="47">
        <v>54264</v>
      </c>
      <c r="J900" s="68">
        <v>0</v>
      </c>
      <c r="K900" s="242">
        <v>44197</v>
      </c>
      <c r="L900" s="16" t="s">
        <v>7967</v>
      </c>
      <c r="M900" s="101" t="s">
        <v>7984</v>
      </c>
      <c r="N900" s="7" t="s">
        <v>4500</v>
      </c>
    </row>
    <row r="901" spans="1:14" ht="18.75" customHeight="1">
      <c r="A901" s="63">
        <v>622</v>
      </c>
      <c r="B901" s="132" t="s">
        <v>7133</v>
      </c>
      <c r="C901" s="93" t="s">
        <v>2687</v>
      </c>
      <c r="D901" s="93" t="s">
        <v>2817</v>
      </c>
      <c r="E901" s="298" t="s">
        <v>4133</v>
      </c>
      <c r="F901" s="574">
        <v>1</v>
      </c>
      <c r="G901" s="377">
        <v>63.5</v>
      </c>
      <c r="H901" s="2976">
        <v>87376</v>
      </c>
      <c r="I901" s="47">
        <v>49150</v>
      </c>
      <c r="J901" s="68">
        <v>0</v>
      </c>
      <c r="K901" s="242">
        <v>44197</v>
      </c>
      <c r="L901" s="16" t="s">
        <v>7967</v>
      </c>
      <c r="M901" s="101" t="s">
        <v>7984</v>
      </c>
      <c r="N901" s="7" t="s">
        <v>4689</v>
      </c>
    </row>
    <row r="902" spans="1:14" ht="18.75" customHeight="1">
      <c r="A902" s="63">
        <v>623</v>
      </c>
      <c r="B902" s="132" t="s">
        <v>7133</v>
      </c>
      <c r="C902" s="93" t="s">
        <v>2684</v>
      </c>
      <c r="D902" s="93" t="s">
        <v>2817</v>
      </c>
      <c r="E902" s="298" t="s">
        <v>4133</v>
      </c>
      <c r="F902" s="574">
        <v>1</v>
      </c>
      <c r="G902" s="377">
        <v>63.5</v>
      </c>
      <c r="H902" s="2976">
        <v>87376</v>
      </c>
      <c r="I902" s="47">
        <v>49150</v>
      </c>
      <c r="J902" s="68">
        <v>0</v>
      </c>
      <c r="K902" s="242">
        <v>44197</v>
      </c>
      <c r="L902" s="16" t="s">
        <v>7967</v>
      </c>
      <c r="M902" s="101" t="s">
        <v>7984</v>
      </c>
      <c r="N902" s="7" t="s">
        <v>4690</v>
      </c>
    </row>
    <row r="903" spans="1:14" ht="18.75" customHeight="1">
      <c r="A903" s="63">
        <v>624</v>
      </c>
      <c r="B903" s="132" t="s">
        <v>7133</v>
      </c>
      <c r="C903" s="93" t="s">
        <v>5613</v>
      </c>
      <c r="D903" s="93" t="s">
        <v>5614</v>
      </c>
      <c r="E903" s="298" t="s">
        <v>4133</v>
      </c>
      <c r="F903" s="574">
        <v>1</v>
      </c>
      <c r="G903" s="377">
        <v>55.5</v>
      </c>
      <c r="H903" s="2976">
        <v>81781</v>
      </c>
      <c r="I903" s="47">
        <v>81781</v>
      </c>
      <c r="J903" s="68">
        <v>0</v>
      </c>
      <c r="K903" s="242">
        <v>44197</v>
      </c>
      <c r="L903" s="16" t="s">
        <v>7967</v>
      </c>
      <c r="M903" s="101" t="s">
        <v>7984</v>
      </c>
      <c r="N903" s="7" t="s">
        <v>4691</v>
      </c>
    </row>
    <row r="904" spans="1:14" ht="18.75" customHeight="1">
      <c r="A904" s="63">
        <v>625</v>
      </c>
      <c r="B904" s="132" t="s">
        <v>7133</v>
      </c>
      <c r="C904" s="93" t="s">
        <v>2687</v>
      </c>
      <c r="D904" s="93" t="s">
        <v>2818</v>
      </c>
      <c r="E904" s="298" t="s">
        <v>4133</v>
      </c>
      <c r="F904" s="574">
        <v>1</v>
      </c>
      <c r="G904" s="377">
        <v>53</v>
      </c>
      <c r="H904" s="2976">
        <v>75816</v>
      </c>
      <c r="I904" s="47">
        <v>66538</v>
      </c>
      <c r="J904" s="68">
        <v>0</v>
      </c>
      <c r="K904" s="242">
        <v>44197</v>
      </c>
      <c r="L904" s="16" t="s">
        <v>7967</v>
      </c>
      <c r="M904" s="101" t="s">
        <v>7984</v>
      </c>
      <c r="N904" s="7" t="s">
        <v>6088</v>
      </c>
    </row>
    <row r="905" spans="1:14" ht="18.75" customHeight="1">
      <c r="A905" s="63">
        <v>626</v>
      </c>
      <c r="B905" s="132" t="s">
        <v>7133</v>
      </c>
      <c r="C905" s="93" t="s">
        <v>2687</v>
      </c>
      <c r="D905" s="93" t="s">
        <v>2819</v>
      </c>
      <c r="E905" s="298" t="s">
        <v>4133</v>
      </c>
      <c r="F905" s="574">
        <v>1</v>
      </c>
      <c r="G905" s="377">
        <v>55.5</v>
      </c>
      <c r="H905" s="2976">
        <v>81781</v>
      </c>
      <c r="I905" s="47">
        <v>67833</v>
      </c>
      <c r="J905" s="68">
        <v>0</v>
      </c>
      <c r="K905" s="242">
        <v>44197</v>
      </c>
      <c r="L905" s="16" t="s">
        <v>7967</v>
      </c>
      <c r="M905" s="101" t="s">
        <v>7984</v>
      </c>
      <c r="N905" s="7" t="s">
        <v>4692</v>
      </c>
    </row>
    <row r="906" spans="1:14" ht="18.75" customHeight="1">
      <c r="A906" s="63">
        <v>627</v>
      </c>
      <c r="B906" s="132" t="s">
        <v>7133</v>
      </c>
      <c r="C906" s="93" t="s">
        <v>2684</v>
      </c>
      <c r="D906" s="93" t="s">
        <v>2819</v>
      </c>
      <c r="E906" s="298" t="s">
        <v>4133</v>
      </c>
      <c r="F906" s="574">
        <v>1</v>
      </c>
      <c r="G906" s="377">
        <v>55.5</v>
      </c>
      <c r="H906" s="2976">
        <v>81781</v>
      </c>
      <c r="I906" s="47">
        <v>67833</v>
      </c>
      <c r="J906" s="68">
        <v>0</v>
      </c>
      <c r="K906" s="242">
        <v>44197</v>
      </c>
      <c r="L906" s="16" t="s">
        <v>7967</v>
      </c>
      <c r="M906" s="101" t="s">
        <v>7984</v>
      </c>
      <c r="N906" s="7" t="s">
        <v>4500</v>
      </c>
    </row>
    <row r="907" spans="1:14" ht="18.75" customHeight="1">
      <c r="A907" s="63">
        <v>628</v>
      </c>
      <c r="B907" s="132" t="s">
        <v>7133</v>
      </c>
      <c r="C907" s="93" t="s">
        <v>2687</v>
      </c>
      <c r="D907" s="93" t="s">
        <v>2820</v>
      </c>
      <c r="E907" s="298" t="s">
        <v>4133</v>
      </c>
      <c r="F907" s="574">
        <v>1</v>
      </c>
      <c r="G907" s="377">
        <v>67</v>
      </c>
      <c r="H907" s="2976">
        <v>81781</v>
      </c>
      <c r="I907" s="47">
        <v>67784</v>
      </c>
      <c r="J907" s="68">
        <v>0</v>
      </c>
      <c r="K907" s="242">
        <v>44197</v>
      </c>
      <c r="L907" s="16" t="s">
        <v>7967</v>
      </c>
      <c r="M907" s="101" t="s">
        <v>7984</v>
      </c>
      <c r="N907" s="7" t="s">
        <v>4693</v>
      </c>
    </row>
    <row r="908" spans="1:14" ht="18.75" customHeight="1">
      <c r="A908" s="63">
        <v>629</v>
      </c>
      <c r="B908" s="132" t="s">
        <v>7133</v>
      </c>
      <c r="C908" s="93" t="s">
        <v>2684</v>
      </c>
      <c r="D908" s="93" t="s">
        <v>2820</v>
      </c>
      <c r="E908" s="298" t="s">
        <v>4133</v>
      </c>
      <c r="F908" s="574">
        <v>1</v>
      </c>
      <c r="G908" s="377">
        <v>55.5</v>
      </c>
      <c r="H908" s="2976">
        <v>81781</v>
      </c>
      <c r="I908" s="47">
        <v>67784</v>
      </c>
      <c r="J908" s="68">
        <v>0</v>
      </c>
      <c r="K908" s="242">
        <v>44197</v>
      </c>
      <c r="L908" s="16" t="s">
        <v>7967</v>
      </c>
      <c r="M908" s="101" t="s">
        <v>7984</v>
      </c>
      <c r="N908" s="7" t="s">
        <v>4500</v>
      </c>
    </row>
    <row r="909" spans="1:14" ht="18.75" customHeight="1">
      <c r="A909" s="2684">
        <v>630</v>
      </c>
      <c r="B909" s="2685" t="s">
        <v>7133</v>
      </c>
      <c r="C909" s="2686" t="s">
        <v>2684</v>
      </c>
      <c r="D909" s="2686" t="s">
        <v>2821</v>
      </c>
      <c r="E909" s="2687" t="s">
        <v>4133</v>
      </c>
      <c r="F909" s="2688">
        <v>1</v>
      </c>
      <c r="G909" s="2689">
        <v>76</v>
      </c>
      <c r="H909" s="2976">
        <v>155304</v>
      </c>
      <c r="I909" s="2691">
        <v>64392</v>
      </c>
      <c r="J909" s="2692">
        <v>0</v>
      </c>
      <c r="K909" s="2693">
        <v>44197</v>
      </c>
      <c r="L909" s="2694" t="s">
        <v>7967</v>
      </c>
      <c r="M909" s="2695" t="s">
        <v>7984</v>
      </c>
      <c r="N909" s="2696" t="s">
        <v>4694</v>
      </c>
    </row>
    <row r="910" spans="1:14" ht="18.75" customHeight="1">
      <c r="A910" s="63">
        <v>631</v>
      </c>
      <c r="B910" s="132" t="s">
        <v>7133</v>
      </c>
      <c r="C910" s="93" t="s">
        <v>2687</v>
      </c>
      <c r="D910" s="93" t="s">
        <v>2822</v>
      </c>
      <c r="E910" s="298" t="s">
        <v>4133</v>
      </c>
      <c r="F910" s="574">
        <v>1</v>
      </c>
      <c r="G910" s="377">
        <v>55.5</v>
      </c>
      <c r="H910" s="2976">
        <v>81781</v>
      </c>
      <c r="I910" s="47">
        <v>62877</v>
      </c>
      <c r="J910" s="68">
        <v>0</v>
      </c>
      <c r="K910" s="242">
        <v>44197</v>
      </c>
      <c r="L910" s="16" t="s">
        <v>7967</v>
      </c>
      <c r="M910" s="101" t="s">
        <v>7984</v>
      </c>
      <c r="N910" s="7" t="s">
        <v>4695</v>
      </c>
    </row>
    <row r="911" spans="1:14" ht="18.75" customHeight="1">
      <c r="A911" s="63">
        <v>632</v>
      </c>
      <c r="B911" s="132" t="s">
        <v>7133</v>
      </c>
      <c r="C911" s="93" t="s">
        <v>2705</v>
      </c>
      <c r="D911" s="93" t="s">
        <v>2823</v>
      </c>
      <c r="E911" s="298" t="s">
        <v>4133</v>
      </c>
      <c r="F911" s="574">
        <v>1</v>
      </c>
      <c r="G911" s="377">
        <v>54</v>
      </c>
      <c r="H911" s="2976">
        <v>83272</v>
      </c>
      <c r="I911" s="47">
        <v>80563</v>
      </c>
      <c r="J911" s="68">
        <v>0</v>
      </c>
      <c r="K911" s="242">
        <v>44197</v>
      </c>
      <c r="L911" s="16" t="s">
        <v>7967</v>
      </c>
      <c r="M911" s="101" t="s">
        <v>7984</v>
      </c>
      <c r="N911" s="7" t="s">
        <v>8660</v>
      </c>
    </row>
    <row r="912" spans="1:14" ht="18.75" customHeight="1">
      <c r="A912" s="63">
        <v>633</v>
      </c>
      <c r="B912" s="132" t="s">
        <v>7133</v>
      </c>
      <c r="C912" s="93" t="s">
        <v>2687</v>
      </c>
      <c r="D912" s="93" t="s">
        <v>2824</v>
      </c>
      <c r="E912" s="298" t="s">
        <v>4133</v>
      </c>
      <c r="F912" s="574">
        <v>1</v>
      </c>
      <c r="G912" s="377">
        <v>55.5</v>
      </c>
      <c r="H912" s="2976">
        <v>75314</v>
      </c>
      <c r="I912" s="47">
        <v>51576</v>
      </c>
      <c r="J912" s="68">
        <v>0</v>
      </c>
      <c r="K912" s="242">
        <v>44197</v>
      </c>
      <c r="L912" s="16" t="s">
        <v>7967</v>
      </c>
      <c r="M912" s="101" t="s">
        <v>7984</v>
      </c>
      <c r="N912" s="7" t="s">
        <v>4696</v>
      </c>
    </row>
    <row r="913" spans="1:14" ht="18.75" customHeight="1">
      <c r="A913" s="63">
        <v>634</v>
      </c>
      <c r="B913" s="132" t="s">
        <v>7133</v>
      </c>
      <c r="C913" s="93" t="s">
        <v>2684</v>
      </c>
      <c r="D913" s="93" t="s">
        <v>2824</v>
      </c>
      <c r="E913" s="298" t="s">
        <v>4133</v>
      </c>
      <c r="F913" s="574">
        <v>1</v>
      </c>
      <c r="G913" s="377">
        <v>55.5</v>
      </c>
      <c r="H913" s="2976">
        <v>75315</v>
      </c>
      <c r="I913" s="47">
        <v>51576</v>
      </c>
      <c r="J913" s="68">
        <v>0</v>
      </c>
      <c r="K913" s="242">
        <v>44197</v>
      </c>
      <c r="L913" s="16" t="s">
        <v>7967</v>
      </c>
      <c r="M913" s="101" t="s">
        <v>7984</v>
      </c>
      <c r="N913" s="7" t="s">
        <v>4697</v>
      </c>
    </row>
    <row r="914" spans="1:14" ht="18.75" customHeight="1">
      <c r="A914" s="63">
        <v>635</v>
      </c>
      <c r="B914" s="132" t="s">
        <v>7133</v>
      </c>
      <c r="C914" s="93" t="s">
        <v>2705</v>
      </c>
      <c r="D914" s="93" t="s">
        <v>2825</v>
      </c>
      <c r="E914" s="298" t="s">
        <v>4133</v>
      </c>
      <c r="F914" s="574">
        <v>1</v>
      </c>
      <c r="G914" s="377">
        <v>47</v>
      </c>
      <c r="H914" s="2976">
        <v>71748</v>
      </c>
      <c r="I914" s="47">
        <v>71005</v>
      </c>
      <c r="J914" s="68">
        <v>0</v>
      </c>
      <c r="K914" s="242">
        <v>44197</v>
      </c>
      <c r="L914" s="16" t="s">
        <v>7967</v>
      </c>
      <c r="M914" s="101" t="s">
        <v>7984</v>
      </c>
      <c r="N914" s="7" t="s">
        <v>4698</v>
      </c>
    </row>
    <row r="915" spans="1:14" ht="18.75" customHeight="1">
      <c r="A915" s="63">
        <v>636</v>
      </c>
      <c r="B915" s="132" t="s">
        <v>7133</v>
      </c>
      <c r="C915" s="93" t="s">
        <v>2687</v>
      </c>
      <c r="D915" s="93" t="s">
        <v>2826</v>
      </c>
      <c r="E915" s="298" t="s">
        <v>4133</v>
      </c>
      <c r="F915" s="574">
        <v>1</v>
      </c>
      <c r="G915" s="377">
        <v>55.5</v>
      </c>
      <c r="H915" s="2976">
        <v>71366</v>
      </c>
      <c r="I915" s="47">
        <v>40852</v>
      </c>
      <c r="J915" s="68">
        <v>0</v>
      </c>
      <c r="K915" s="242">
        <v>44197</v>
      </c>
      <c r="L915" s="16" t="s">
        <v>7967</v>
      </c>
      <c r="M915" s="101" t="s">
        <v>7984</v>
      </c>
      <c r="N915" s="7" t="s">
        <v>4699</v>
      </c>
    </row>
    <row r="916" spans="1:14" ht="18.75" customHeight="1">
      <c r="A916" s="63">
        <v>637</v>
      </c>
      <c r="B916" s="132" t="s">
        <v>7133</v>
      </c>
      <c r="C916" s="93" t="s">
        <v>2687</v>
      </c>
      <c r="D916" s="93" t="s">
        <v>2827</v>
      </c>
      <c r="E916" s="7" t="s">
        <v>4700</v>
      </c>
      <c r="F916" s="574">
        <v>1</v>
      </c>
      <c r="G916" s="377">
        <v>53.5</v>
      </c>
      <c r="H916" s="2976">
        <v>293703</v>
      </c>
      <c r="I916" s="47">
        <v>63447</v>
      </c>
      <c r="J916" s="44">
        <v>569073.94999999995</v>
      </c>
      <c r="K916" s="242">
        <v>44197</v>
      </c>
      <c r="L916" s="16" t="s">
        <v>7967</v>
      </c>
      <c r="M916" s="101" t="s">
        <v>7984</v>
      </c>
      <c r="N916" s="7" t="s">
        <v>4701</v>
      </c>
    </row>
    <row r="917" spans="1:14" ht="18.75" customHeight="1">
      <c r="A917" s="63">
        <v>639</v>
      </c>
      <c r="B917" s="132" t="s">
        <v>7133</v>
      </c>
      <c r="C917" s="93" t="s">
        <v>2680</v>
      </c>
      <c r="D917" s="93" t="s">
        <v>2827</v>
      </c>
      <c r="E917" s="7" t="s">
        <v>4027</v>
      </c>
      <c r="F917" s="574">
        <v>1</v>
      </c>
      <c r="G917" s="377">
        <v>65.099999999999994</v>
      </c>
      <c r="H917" s="2976">
        <v>374952</v>
      </c>
      <c r="I917" s="47">
        <v>80996</v>
      </c>
      <c r="J917" s="44">
        <v>731546.21</v>
      </c>
      <c r="K917" s="242">
        <v>44197</v>
      </c>
      <c r="L917" s="16" t="s">
        <v>7967</v>
      </c>
      <c r="M917" s="101" t="s">
        <v>7984</v>
      </c>
      <c r="N917" s="7" t="s">
        <v>4702</v>
      </c>
    </row>
    <row r="918" spans="1:14" ht="18.75" customHeight="1">
      <c r="A918" s="63">
        <v>640</v>
      </c>
      <c r="B918" s="132" t="s">
        <v>7133</v>
      </c>
      <c r="C918" s="93" t="s">
        <v>2682</v>
      </c>
      <c r="D918" s="93" t="s">
        <v>2827</v>
      </c>
      <c r="E918" s="7" t="s">
        <v>4703</v>
      </c>
      <c r="F918" s="574">
        <v>1</v>
      </c>
      <c r="G918" s="377">
        <v>50.5</v>
      </c>
      <c r="H918" s="2976">
        <v>293703</v>
      </c>
      <c r="I918" s="47">
        <v>63447</v>
      </c>
      <c r="J918" s="44">
        <v>569073.94999999995</v>
      </c>
      <c r="K918" s="242">
        <v>44197</v>
      </c>
      <c r="L918" s="16" t="s">
        <v>7967</v>
      </c>
      <c r="M918" s="101" t="s">
        <v>7984</v>
      </c>
      <c r="N918" s="7" t="s">
        <v>4704</v>
      </c>
    </row>
    <row r="919" spans="1:14" ht="18.75" customHeight="1">
      <c r="A919" s="63">
        <v>641</v>
      </c>
      <c r="B919" s="132" t="s">
        <v>7133</v>
      </c>
      <c r="C919" s="93" t="s">
        <v>2828</v>
      </c>
      <c r="D919" s="93" t="s">
        <v>2827</v>
      </c>
      <c r="E919" s="7" t="s">
        <v>4705</v>
      </c>
      <c r="F919" s="574">
        <v>1</v>
      </c>
      <c r="G919" s="377">
        <v>53.3</v>
      </c>
      <c r="H919" s="2976">
        <v>292605</v>
      </c>
      <c r="I919" s="47">
        <v>63206</v>
      </c>
      <c r="J919" s="44">
        <v>566820.18999999994</v>
      </c>
      <c r="K919" s="242">
        <v>44197</v>
      </c>
      <c r="L919" s="16" t="s">
        <v>7967</v>
      </c>
      <c r="M919" s="101" t="s">
        <v>7984</v>
      </c>
      <c r="N919" s="7" t="s">
        <v>4500</v>
      </c>
    </row>
    <row r="920" spans="1:14" ht="18.75" customHeight="1">
      <c r="A920" s="63">
        <v>642</v>
      </c>
      <c r="B920" s="132" t="s">
        <v>7133</v>
      </c>
      <c r="C920" s="93" t="s">
        <v>2829</v>
      </c>
      <c r="D920" s="93" t="s">
        <v>2827</v>
      </c>
      <c r="E920" s="7" t="s">
        <v>4706</v>
      </c>
      <c r="F920" s="574">
        <v>1</v>
      </c>
      <c r="G920" s="377">
        <v>68.900000000000006</v>
      </c>
      <c r="H920" s="2976">
        <v>378246</v>
      </c>
      <c r="I920" s="47">
        <v>81705</v>
      </c>
      <c r="J920" s="44">
        <v>742613.33</v>
      </c>
      <c r="K920" s="242">
        <v>44197</v>
      </c>
      <c r="L920" s="16" t="s">
        <v>7967</v>
      </c>
      <c r="M920" s="101" t="s">
        <v>7984</v>
      </c>
      <c r="N920" s="7" t="s">
        <v>4500</v>
      </c>
    </row>
    <row r="921" spans="1:14" ht="18.75" customHeight="1">
      <c r="A921" s="63">
        <v>643</v>
      </c>
      <c r="B921" s="132" t="s">
        <v>7133</v>
      </c>
      <c r="C921" s="93" t="s">
        <v>2830</v>
      </c>
      <c r="D921" s="93" t="s">
        <v>2827</v>
      </c>
      <c r="E921" s="7" t="s">
        <v>4707</v>
      </c>
      <c r="F921" s="574">
        <v>1</v>
      </c>
      <c r="G921" s="377">
        <v>53.7</v>
      </c>
      <c r="H921" s="2976">
        <v>294801</v>
      </c>
      <c r="I921" s="47">
        <v>63675</v>
      </c>
      <c r="J921" s="44">
        <v>571327.69999999995</v>
      </c>
      <c r="K921" s="242">
        <v>44197</v>
      </c>
      <c r="L921" s="16" t="s">
        <v>7967</v>
      </c>
      <c r="M921" s="101" t="s">
        <v>7984</v>
      </c>
      <c r="N921" s="7" t="s">
        <v>4708</v>
      </c>
    </row>
    <row r="922" spans="1:14" ht="18.75" customHeight="1">
      <c r="A922" s="63">
        <v>644</v>
      </c>
      <c r="B922" s="132" t="s">
        <v>7133</v>
      </c>
      <c r="C922" s="93" t="s">
        <v>2831</v>
      </c>
      <c r="D922" s="93" t="s">
        <v>2827</v>
      </c>
      <c r="E922" s="7" t="s">
        <v>4709</v>
      </c>
      <c r="F922" s="574">
        <v>1</v>
      </c>
      <c r="G922" s="377">
        <v>67.599999999999994</v>
      </c>
      <c r="H922" s="2976">
        <v>371109</v>
      </c>
      <c r="I922" s="47">
        <v>79290</v>
      </c>
      <c r="J922" s="44">
        <v>730217.66</v>
      </c>
      <c r="K922" s="242">
        <v>44197</v>
      </c>
      <c r="L922" s="16" t="s">
        <v>7967</v>
      </c>
      <c r="M922" s="101" t="s">
        <v>7984</v>
      </c>
      <c r="N922" s="7" t="s">
        <v>4710</v>
      </c>
    </row>
    <row r="923" spans="1:14" ht="18.75" customHeight="1">
      <c r="A923" s="63">
        <v>645</v>
      </c>
      <c r="B923" s="132" t="s">
        <v>7133</v>
      </c>
      <c r="C923" s="93" t="s">
        <v>2832</v>
      </c>
      <c r="D923" s="93" t="s">
        <v>2827</v>
      </c>
      <c r="E923" s="7" t="s">
        <v>4711</v>
      </c>
      <c r="F923" s="574">
        <v>1</v>
      </c>
      <c r="G923" s="377">
        <v>53.5</v>
      </c>
      <c r="H923" s="2976">
        <v>293703</v>
      </c>
      <c r="I923" s="47">
        <v>63447</v>
      </c>
      <c r="J923" s="44">
        <v>569073.94999999995</v>
      </c>
      <c r="K923" s="242">
        <v>44197</v>
      </c>
      <c r="L923" s="16" t="s">
        <v>7967</v>
      </c>
      <c r="M923" s="101" t="s">
        <v>7984</v>
      </c>
      <c r="N923" s="7" t="s">
        <v>4712</v>
      </c>
    </row>
    <row r="924" spans="1:14" ht="18.75" customHeight="1">
      <c r="A924" s="63">
        <v>646</v>
      </c>
      <c r="B924" s="132" t="s">
        <v>7133</v>
      </c>
      <c r="C924" s="93" t="s">
        <v>2833</v>
      </c>
      <c r="D924" s="93" t="s">
        <v>2827</v>
      </c>
      <c r="E924" s="7" t="s">
        <v>4713</v>
      </c>
      <c r="F924" s="574">
        <v>1</v>
      </c>
      <c r="G924" s="377">
        <v>68.3</v>
      </c>
      <c r="H924" s="2976">
        <v>374952</v>
      </c>
      <c r="I924" s="47">
        <v>80996</v>
      </c>
      <c r="J924" s="44">
        <v>735852.05</v>
      </c>
      <c r="K924" s="242">
        <v>44197</v>
      </c>
      <c r="L924" s="16" t="s">
        <v>7967</v>
      </c>
      <c r="M924" s="101" t="s">
        <v>7984</v>
      </c>
      <c r="N924" s="7" t="s">
        <v>4714</v>
      </c>
    </row>
    <row r="925" spans="1:14" ht="18.75" customHeight="1">
      <c r="A925" s="63">
        <v>647</v>
      </c>
      <c r="B925" s="132" t="s">
        <v>7133</v>
      </c>
      <c r="C925" s="93" t="s">
        <v>2834</v>
      </c>
      <c r="D925" s="93" t="s">
        <v>2827</v>
      </c>
      <c r="E925" s="7" t="s">
        <v>4715</v>
      </c>
      <c r="F925" s="574">
        <v>1</v>
      </c>
      <c r="G925" s="377">
        <v>28.3</v>
      </c>
      <c r="H925" s="2976">
        <v>159457</v>
      </c>
      <c r="I925" s="47">
        <v>37683</v>
      </c>
      <c r="J925" s="44">
        <v>308764.87</v>
      </c>
      <c r="K925" s="242">
        <v>44197</v>
      </c>
      <c r="L925" s="16" t="s">
        <v>7967</v>
      </c>
      <c r="M925" s="101" t="s">
        <v>7984</v>
      </c>
      <c r="N925" s="7" t="s">
        <v>4716</v>
      </c>
    </row>
    <row r="926" spans="1:14" ht="18.75" customHeight="1">
      <c r="A926" s="63">
        <v>648</v>
      </c>
      <c r="B926" s="132" t="s">
        <v>7133</v>
      </c>
      <c r="C926" s="93" t="s">
        <v>2687</v>
      </c>
      <c r="D926" s="93" t="s">
        <v>2835</v>
      </c>
      <c r="E926" s="7" t="s">
        <v>4717</v>
      </c>
      <c r="F926" s="574">
        <v>1</v>
      </c>
      <c r="G926" s="377">
        <v>53.5</v>
      </c>
      <c r="H926" s="2976">
        <v>69684</v>
      </c>
      <c r="I926" s="47">
        <v>53660</v>
      </c>
      <c r="J926" s="44">
        <v>361376.56</v>
      </c>
      <c r="K926" s="242">
        <v>44197</v>
      </c>
      <c r="L926" s="16" t="s">
        <v>7967</v>
      </c>
      <c r="M926" s="101" t="s">
        <v>7984</v>
      </c>
      <c r="N926" s="7" t="s">
        <v>4718</v>
      </c>
    </row>
    <row r="927" spans="1:14" ht="18.75" customHeight="1">
      <c r="A927" s="63">
        <v>649</v>
      </c>
      <c r="B927" s="132" t="s">
        <v>7133</v>
      </c>
      <c r="C927" s="93" t="s">
        <v>2687</v>
      </c>
      <c r="D927" s="93" t="s">
        <v>2836</v>
      </c>
      <c r="E927" s="298" t="s">
        <v>4133</v>
      </c>
      <c r="F927" s="574">
        <v>1</v>
      </c>
      <c r="G927" s="377">
        <v>53.5</v>
      </c>
      <c r="H927" s="2976">
        <v>66803</v>
      </c>
      <c r="I927" s="47">
        <v>50148</v>
      </c>
      <c r="J927" s="68">
        <v>0</v>
      </c>
      <c r="K927" s="242">
        <v>44197</v>
      </c>
      <c r="L927" s="16" t="s">
        <v>7967</v>
      </c>
      <c r="M927" s="101" t="s">
        <v>7984</v>
      </c>
      <c r="N927" s="7" t="s">
        <v>4500</v>
      </c>
    </row>
    <row r="928" spans="1:14" ht="18.75" customHeight="1">
      <c r="A928" s="63">
        <v>650</v>
      </c>
      <c r="B928" s="132" t="s">
        <v>7133</v>
      </c>
      <c r="C928" s="93" t="s">
        <v>2684</v>
      </c>
      <c r="D928" s="93" t="s">
        <v>2837</v>
      </c>
      <c r="E928" s="298" t="s">
        <v>4133</v>
      </c>
      <c r="F928" s="574">
        <v>1</v>
      </c>
      <c r="G928" s="377">
        <v>55.5</v>
      </c>
      <c r="H928" s="2976">
        <v>65556</v>
      </c>
      <c r="I928" s="47">
        <v>65556</v>
      </c>
      <c r="J928" s="68">
        <v>0</v>
      </c>
      <c r="K928" s="242">
        <v>44197</v>
      </c>
      <c r="L928" s="16" t="s">
        <v>7967</v>
      </c>
      <c r="M928" s="101" t="s">
        <v>7984</v>
      </c>
      <c r="N928" s="7" t="s">
        <v>4719</v>
      </c>
    </row>
    <row r="929" spans="1:14" ht="18.75" customHeight="1">
      <c r="A929" s="63">
        <v>651</v>
      </c>
      <c r="B929" s="132" t="s">
        <v>7133</v>
      </c>
      <c r="C929" s="93" t="s">
        <v>2687</v>
      </c>
      <c r="D929" s="93" t="s">
        <v>2838</v>
      </c>
      <c r="E929" s="298" t="s">
        <v>4133</v>
      </c>
      <c r="F929" s="574">
        <v>1</v>
      </c>
      <c r="G929" s="377">
        <v>53.5</v>
      </c>
      <c r="H929" s="2976">
        <v>75756</v>
      </c>
      <c r="I929" s="47">
        <v>56914</v>
      </c>
      <c r="J929" s="68">
        <v>0</v>
      </c>
      <c r="K929" s="242">
        <v>44197</v>
      </c>
      <c r="L929" s="16" t="s">
        <v>7967</v>
      </c>
      <c r="M929" s="101" t="s">
        <v>7984</v>
      </c>
      <c r="N929" s="7" t="s">
        <v>4720</v>
      </c>
    </row>
    <row r="930" spans="1:14" ht="18.75" customHeight="1">
      <c r="A930" s="63">
        <v>652</v>
      </c>
      <c r="B930" s="132" t="s">
        <v>7133</v>
      </c>
      <c r="C930" s="93" t="s">
        <v>2684</v>
      </c>
      <c r="D930" s="93" t="s">
        <v>2838</v>
      </c>
      <c r="E930" s="298" t="s">
        <v>4133</v>
      </c>
      <c r="F930" s="574">
        <v>1</v>
      </c>
      <c r="G930" s="377">
        <v>53.6</v>
      </c>
      <c r="H930" s="2976">
        <v>75756</v>
      </c>
      <c r="I930" s="47">
        <v>56914</v>
      </c>
      <c r="J930" s="68">
        <v>0</v>
      </c>
      <c r="K930" s="242">
        <v>44197</v>
      </c>
      <c r="L930" s="16" t="s">
        <v>7967</v>
      </c>
      <c r="M930" s="101" t="s">
        <v>7984</v>
      </c>
      <c r="N930" s="7" t="s">
        <v>4721</v>
      </c>
    </row>
    <row r="931" spans="1:14" ht="18.75" customHeight="1">
      <c r="A931" s="63">
        <v>653</v>
      </c>
      <c r="B931" s="132" t="s">
        <v>7133</v>
      </c>
      <c r="C931" s="93" t="s">
        <v>2705</v>
      </c>
      <c r="D931" s="93" t="s">
        <v>2839</v>
      </c>
      <c r="E931" s="298" t="s">
        <v>4133</v>
      </c>
      <c r="F931" s="574">
        <v>1</v>
      </c>
      <c r="G931" s="377">
        <v>56</v>
      </c>
      <c r="H931" s="2976">
        <v>139785</v>
      </c>
      <c r="I931" s="47">
        <v>91640</v>
      </c>
      <c r="J931" s="68">
        <v>0</v>
      </c>
      <c r="K931" s="242">
        <v>44197</v>
      </c>
      <c r="L931" s="16" t="s">
        <v>7967</v>
      </c>
      <c r="M931" s="101" t="s">
        <v>7984</v>
      </c>
      <c r="N931" s="7" t="s">
        <v>4722</v>
      </c>
    </row>
    <row r="932" spans="1:14" ht="18.75" customHeight="1">
      <c r="A932" s="63">
        <v>654</v>
      </c>
      <c r="B932" s="132" t="s">
        <v>7133</v>
      </c>
      <c r="C932" s="93" t="s">
        <v>2687</v>
      </c>
      <c r="D932" s="93" t="s">
        <v>2840</v>
      </c>
      <c r="E932" s="298" t="s">
        <v>4133</v>
      </c>
      <c r="F932" s="574">
        <v>1</v>
      </c>
      <c r="G932" s="377">
        <v>53.5</v>
      </c>
      <c r="H932" s="2976">
        <v>75816</v>
      </c>
      <c r="I932" s="47">
        <v>46394</v>
      </c>
      <c r="J932" s="68">
        <v>0</v>
      </c>
      <c r="K932" s="242">
        <v>44197</v>
      </c>
      <c r="L932" s="16" t="s">
        <v>7967</v>
      </c>
      <c r="M932" s="101" t="s">
        <v>7984</v>
      </c>
      <c r="N932" s="7" t="s">
        <v>4500</v>
      </c>
    </row>
    <row r="933" spans="1:14" ht="18.75" customHeight="1">
      <c r="A933" s="63">
        <v>655</v>
      </c>
      <c r="B933" s="132" t="s">
        <v>7133</v>
      </c>
      <c r="C933" s="93" t="s">
        <v>2687</v>
      </c>
      <c r="D933" s="93" t="s">
        <v>2841</v>
      </c>
      <c r="E933" s="298" t="s">
        <v>4133</v>
      </c>
      <c r="F933" s="574">
        <v>1</v>
      </c>
      <c r="G933" s="377">
        <v>53.5</v>
      </c>
      <c r="H933" s="2976">
        <v>151632</v>
      </c>
      <c r="I933" s="47">
        <v>123991</v>
      </c>
      <c r="J933" s="68">
        <v>0</v>
      </c>
      <c r="K933" s="242">
        <v>44197</v>
      </c>
      <c r="L933" s="16" t="s">
        <v>7967</v>
      </c>
      <c r="M933" s="101" t="s">
        <v>7984</v>
      </c>
      <c r="N933" s="7" t="s">
        <v>4723</v>
      </c>
    </row>
    <row r="934" spans="1:14" ht="18.75" customHeight="1">
      <c r="A934" s="63">
        <v>656</v>
      </c>
      <c r="B934" s="132" t="s">
        <v>7133</v>
      </c>
      <c r="C934" s="93" t="s">
        <v>2687</v>
      </c>
      <c r="D934" s="93" t="s">
        <v>2842</v>
      </c>
      <c r="E934" s="7" t="s">
        <v>4724</v>
      </c>
      <c r="F934" s="574">
        <v>1</v>
      </c>
      <c r="G934" s="377">
        <v>55.5</v>
      </c>
      <c r="H934" s="2976">
        <v>88678</v>
      </c>
      <c r="I934" s="47">
        <v>88678</v>
      </c>
      <c r="J934" s="44">
        <v>271035.65000000002</v>
      </c>
      <c r="K934" s="242">
        <v>44197</v>
      </c>
      <c r="L934" s="16" t="s">
        <v>7967</v>
      </c>
      <c r="M934" s="101" t="s">
        <v>7984</v>
      </c>
      <c r="N934" s="7" t="s">
        <v>10088</v>
      </c>
    </row>
    <row r="935" spans="1:14" ht="18.75" customHeight="1">
      <c r="A935" s="63">
        <v>657</v>
      </c>
      <c r="B935" s="132" t="s">
        <v>7133</v>
      </c>
      <c r="C935" s="93" t="s">
        <v>2684</v>
      </c>
      <c r="D935" s="93" t="s">
        <v>2843</v>
      </c>
      <c r="E935" s="298" t="s">
        <v>4133</v>
      </c>
      <c r="F935" s="574">
        <v>1</v>
      </c>
      <c r="G935" s="377">
        <v>76</v>
      </c>
      <c r="H935" s="2976">
        <v>273807</v>
      </c>
      <c r="I935" s="47">
        <v>52802</v>
      </c>
      <c r="J935" s="68">
        <v>0</v>
      </c>
      <c r="K935" s="242">
        <v>44197</v>
      </c>
      <c r="L935" s="16" t="s">
        <v>7967</v>
      </c>
      <c r="M935" s="101" t="s">
        <v>7984</v>
      </c>
      <c r="N935" s="7" t="s">
        <v>4500</v>
      </c>
    </row>
    <row r="936" spans="1:14" ht="18.75" customHeight="1">
      <c r="A936" s="63">
        <v>658</v>
      </c>
      <c r="B936" s="132" t="s">
        <v>7133</v>
      </c>
      <c r="C936" s="93" t="s">
        <v>2684</v>
      </c>
      <c r="D936" s="93" t="s">
        <v>2844</v>
      </c>
      <c r="E936" s="7" t="s">
        <v>4725</v>
      </c>
      <c r="F936" s="574">
        <v>1</v>
      </c>
      <c r="G936" s="377">
        <v>55.5</v>
      </c>
      <c r="H936" s="2976">
        <v>75816</v>
      </c>
      <c r="I936" s="47">
        <v>56956</v>
      </c>
      <c r="J936" s="44">
        <v>266110.15000000002</v>
      </c>
      <c r="K936" s="242">
        <v>44197</v>
      </c>
      <c r="L936" s="16" t="s">
        <v>7967</v>
      </c>
      <c r="M936" s="101" t="s">
        <v>7984</v>
      </c>
      <c r="N936" s="7" t="s">
        <v>4500</v>
      </c>
    </row>
    <row r="937" spans="1:14" ht="18.75" customHeight="1">
      <c r="A937" s="63">
        <v>659</v>
      </c>
      <c r="B937" s="132" t="s">
        <v>7133</v>
      </c>
      <c r="C937" s="93" t="s">
        <v>2687</v>
      </c>
      <c r="D937" s="93" t="s">
        <v>2845</v>
      </c>
      <c r="E937" s="298" t="s">
        <v>4133</v>
      </c>
      <c r="F937" s="574">
        <v>1</v>
      </c>
      <c r="G937" s="377">
        <v>76</v>
      </c>
      <c r="H937" s="2976">
        <v>270389</v>
      </c>
      <c r="I937" s="47">
        <v>53486</v>
      </c>
      <c r="J937" s="68">
        <v>0</v>
      </c>
      <c r="K937" s="242">
        <v>44197</v>
      </c>
      <c r="L937" s="16" t="s">
        <v>7967</v>
      </c>
      <c r="M937" s="101" t="s">
        <v>7984</v>
      </c>
      <c r="N937" s="7" t="s">
        <v>4726</v>
      </c>
    </row>
    <row r="938" spans="1:14" ht="18.75" customHeight="1">
      <c r="A938" s="63">
        <v>660</v>
      </c>
      <c r="B938" s="132" t="s">
        <v>7133</v>
      </c>
      <c r="C938" s="93" t="s">
        <v>2684</v>
      </c>
      <c r="D938" s="93" t="s">
        <v>2845</v>
      </c>
      <c r="E938" s="298" t="s">
        <v>4133</v>
      </c>
      <c r="F938" s="574">
        <v>1</v>
      </c>
      <c r="G938" s="377">
        <v>76</v>
      </c>
      <c r="H938" s="2976">
        <v>270839</v>
      </c>
      <c r="I938" s="47">
        <v>53935</v>
      </c>
      <c r="J938" s="68">
        <v>0</v>
      </c>
      <c r="K938" s="242">
        <v>44197</v>
      </c>
      <c r="L938" s="16" t="s">
        <v>7967</v>
      </c>
      <c r="M938" s="101" t="s">
        <v>7984</v>
      </c>
      <c r="N938" s="7" t="s">
        <v>4727</v>
      </c>
    </row>
    <row r="939" spans="1:14" ht="18.75" customHeight="1">
      <c r="A939" s="63">
        <v>661</v>
      </c>
      <c r="B939" s="132" t="s">
        <v>7133</v>
      </c>
      <c r="C939" s="93" t="s">
        <v>2687</v>
      </c>
      <c r="D939" s="93" t="s">
        <v>2846</v>
      </c>
      <c r="E939" s="298" t="s">
        <v>4133</v>
      </c>
      <c r="F939" s="574">
        <v>1</v>
      </c>
      <c r="G939" s="377">
        <v>53</v>
      </c>
      <c r="H939" s="2976">
        <v>75816</v>
      </c>
      <c r="I939" s="47">
        <v>60972</v>
      </c>
      <c r="J939" s="68">
        <v>0</v>
      </c>
      <c r="K939" s="242">
        <v>44197</v>
      </c>
      <c r="L939" s="16" t="s">
        <v>7967</v>
      </c>
      <c r="M939" s="101" t="s">
        <v>7984</v>
      </c>
      <c r="N939" s="7" t="s">
        <v>4728</v>
      </c>
    </row>
    <row r="940" spans="1:14" ht="18.75" customHeight="1">
      <c r="A940" s="63">
        <v>662</v>
      </c>
      <c r="B940" s="132" t="s">
        <v>7133</v>
      </c>
      <c r="C940" s="93" t="s">
        <v>2684</v>
      </c>
      <c r="D940" s="93" t="s">
        <v>2846</v>
      </c>
      <c r="E940" s="298" t="s">
        <v>4133</v>
      </c>
      <c r="F940" s="574">
        <v>1</v>
      </c>
      <c r="G940" s="377">
        <v>53</v>
      </c>
      <c r="H940" s="2976">
        <v>75816</v>
      </c>
      <c r="I940" s="47">
        <v>60973</v>
      </c>
      <c r="J940" s="68">
        <v>0</v>
      </c>
      <c r="K940" s="242">
        <v>44197</v>
      </c>
      <c r="L940" s="16" t="s">
        <v>7967</v>
      </c>
      <c r="M940" s="101" t="s">
        <v>7984</v>
      </c>
      <c r="N940" s="7" t="s">
        <v>4500</v>
      </c>
    </row>
    <row r="941" spans="1:14" ht="18.75" customHeight="1">
      <c r="A941" s="63">
        <v>663</v>
      </c>
      <c r="B941" s="132" t="s">
        <v>7133</v>
      </c>
      <c r="C941" s="93" t="s">
        <v>2687</v>
      </c>
      <c r="D941" s="93" t="s">
        <v>2847</v>
      </c>
      <c r="E941" s="298" t="s">
        <v>4133</v>
      </c>
      <c r="F941" s="574">
        <v>1</v>
      </c>
      <c r="G941" s="377">
        <v>55.5</v>
      </c>
      <c r="H941" s="2976">
        <v>79992</v>
      </c>
      <c r="I941" s="47">
        <v>62458</v>
      </c>
      <c r="J941" s="68">
        <v>0</v>
      </c>
      <c r="K941" s="242">
        <v>44197</v>
      </c>
      <c r="L941" s="16" t="s">
        <v>7967</v>
      </c>
      <c r="M941" s="101" t="s">
        <v>7984</v>
      </c>
      <c r="N941" s="7" t="s">
        <v>4729</v>
      </c>
    </row>
    <row r="942" spans="1:14" ht="18.75" customHeight="1">
      <c r="A942" s="63">
        <v>664</v>
      </c>
      <c r="B942" s="132" t="s">
        <v>7133</v>
      </c>
      <c r="C942" s="93" t="s">
        <v>2684</v>
      </c>
      <c r="D942" s="93" t="s">
        <v>2847</v>
      </c>
      <c r="E942" s="298" t="s">
        <v>4133</v>
      </c>
      <c r="F942" s="574">
        <v>1</v>
      </c>
      <c r="G942" s="377">
        <v>55.5</v>
      </c>
      <c r="H942" s="2976">
        <v>79991</v>
      </c>
      <c r="I942" s="47">
        <v>62456</v>
      </c>
      <c r="J942" s="68">
        <v>0</v>
      </c>
      <c r="K942" s="242">
        <v>44197</v>
      </c>
      <c r="L942" s="16" t="s">
        <v>7967</v>
      </c>
      <c r="M942" s="101" t="s">
        <v>7984</v>
      </c>
      <c r="N942" s="7" t="s">
        <v>4730</v>
      </c>
    </row>
    <row r="943" spans="1:14" ht="18.75" customHeight="1">
      <c r="A943" s="63">
        <v>665</v>
      </c>
      <c r="B943" s="132" t="s">
        <v>7133</v>
      </c>
      <c r="C943" s="93" t="s">
        <v>2684</v>
      </c>
      <c r="D943" s="93" t="s">
        <v>2848</v>
      </c>
      <c r="E943" s="7" t="s">
        <v>4731</v>
      </c>
      <c r="F943" s="574">
        <v>1</v>
      </c>
      <c r="G943" s="377">
        <v>53</v>
      </c>
      <c r="H943" s="2976">
        <v>75816</v>
      </c>
      <c r="I943" s="47">
        <v>65521</v>
      </c>
      <c r="J943" s="44">
        <v>374428.7</v>
      </c>
      <c r="K943" s="242">
        <v>44197</v>
      </c>
      <c r="L943" s="16" t="s">
        <v>7967</v>
      </c>
      <c r="M943" s="101" t="s">
        <v>7984</v>
      </c>
      <c r="N943" s="7" t="s">
        <v>6089</v>
      </c>
    </row>
    <row r="944" spans="1:14" ht="18.75" customHeight="1">
      <c r="A944" s="63">
        <v>666</v>
      </c>
      <c r="B944" s="132" t="s">
        <v>7133</v>
      </c>
      <c r="C944" s="93" t="s">
        <v>2687</v>
      </c>
      <c r="D944" s="93" t="s">
        <v>2849</v>
      </c>
      <c r="E944" s="298" t="s">
        <v>4133</v>
      </c>
      <c r="F944" s="574">
        <v>1</v>
      </c>
      <c r="G944" s="377">
        <v>55.5</v>
      </c>
      <c r="H944" s="2976">
        <v>79992</v>
      </c>
      <c r="I944" s="47">
        <v>62458</v>
      </c>
      <c r="J944" s="68">
        <v>0</v>
      </c>
      <c r="K944" s="242">
        <v>44197</v>
      </c>
      <c r="L944" s="16" t="s">
        <v>7967</v>
      </c>
      <c r="M944" s="101" t="s">
        <v>7984</v>
      </c>
      <c r="N944" s="7" t="s">
        <v>4732</v>
      </c>
    </row>
    <row r="945" spans="1:14" ht="18.75" customHeight="1">
      <c r="A945" s="63">
        <v>667</v>
      </c>
      <c r="B945" s="132" t="s">
        <v>7133</v>
      </c>
      <c r="C945" s="93" t="s">
        <v>2684</v>
      </c>
      <c r="D945" s="93" t="s">
        <v>2849</v>
      </c>
      <c r="E945" s="298" t="s">
        <v>4133</v>
      </c>
      <c r="F945" s="574">
        <v>1</v>
      </c>
      <c r="G945" s="377">
        <v>55.5</v>
      </c>
      <c r="H945" s="2976">
        <v>79991</v>
      </c>
      <c r="I945" s="47">
        <v>62456</v>
      </c>
      <c r="J945" s="68">
        <v>0</v>
      </c>
      <c r="K945" s="242">
        <v>44197</v>
      </c>
      <c r="L945" s="16" t="s">
        <v>7967</v>
      </c>
      <c r="M945" s="101" t="s">
        <v>7984</v>
      </c>
      <c r="N945" s="7" t="s">
        <v>4911</v>
      </c>
    </row>
    <row r="946" spans="1:14" ht="18.75" customHeight="1">
      <c r="A946" s="63">
        <v>668</v>
      </c>
      <c r="B946" s="132" t="s">
        <v>7133</v>
      </c>
      <c r="C946" s="93" t="s">
        <v>2687</v>
      </c>
      <c r="D946" s="93" t="s">
        <v>2850</v>
      </c>
      <c r="E946" s="93" t="s">
        <v>4733</v>
      </c>
      <c r="F946" s="574">
        <v>1</v>
      </c>
      <c r="G946" s="359">
        <v>55</v>
      </c>
      <c r="H946" s="2976">
        <v>75816</v>
      </c>
      <c r="I946" s="62">
        <v>62139</v>
      </c>
      <c r="J946" s="50">
        <v>360424.11</v>
      </c>
      <c r="K946" s="242">
        <v>44197</v>
      </c>
      <c r="L946" s="16" t="s">
        <v>7967</v>
      </c>
      <c r="M946" s="101" t="s">
        <v>7984</v>
      </c>
      <c r="N946" s="93" t="s">
        <v>9002</v>
      </c>
    </row>
    <row r="947" spans="1:14" ht="18.75" customHeight="1">
      <c r="A947" s="63">
        <v>669</v>
      </c>
      <c r="B947" s="132" t="s">
        <v>7133</v>
      </c>
      <c r="C947" s="93" t="s">
        <v>2684</v>
      </c>
      <c r="D947" s="93" t="s">
        <v>2851</v>
      </c>
      <c r="E947" s="298" t="s">
        <v>4133</v>
      </c>
      <c r="F947" s="574">
        <v>1</v>
      </c>
      <c r="G947" s="377">
        <v>53</v>
      </c>
      <c r="H947" s="2976">
        <v>75816</v>
      </c>
      <c r="I947" s="47">
        <v>70631</v>
      </c>
      <c r="J947" s="68">
        <v>0</v>
      </c>
      <c r="K947" s="242">
        <v>44197</v>
      </c>
      <c r="L947" s="16" t="s">
        <v>7967</v>
      </c>
      <c r="M947" s="101" t="s">
        <v>7984</v>
      </c>
      <c r="N947" s="7" t="s">
        <v>4734</v>
      </c>
    </row>
    <row r="948" spans="1:14" ht="18.75" customHeight="1">
      <c r="A948" s="63">
        <v>670</v>
      </c>
      <c r="B948" s="132" t="s">
        <v>7133</v>
      </c>
      <c r="C948" s="93" t="s">
        <v>2687</v>
      </c>
      <c r="D948" s="93" t="s">
        <v>2852</v>
      </c>
      <c r="E948" s="298" t="s">
        <v>4133</v>
      </c>
      <c r="F948" s="574">
        <v>1</v>
      </c>
      <c r="G948" s="377">
        <v>53</v>
      </c>
      <c r="H948" s="2976">
        <v>75816</v>
      </c>
      <c r="I948" s="47">
        <v>70626</v>
      </c>
      <c r="J948" s="68">
        <v>0</v>
      </c>
      <c r="K948" s="242">
        <v>44197</v>
      </c>
      <c r="L948" s="16" t="s">
        <v>7967</v>
      </c>
      <c r="M948" s="101" t="s">
        <v>7984</v>
      </c>
      <c r="N948" s="7" t="s">
        <v>8469</v>
      </c>
    </row>
    <row r="949" spans="1:14" ht="18.75" customHeight="1">
      <c r="A949" s="63">
        <v>671</v>
      </c>
      <c r="B949" s="132" t="s">
        <v>7133</v>
      </c>
      <c r="C949" s="93" t="s">
        <v>2687</v>
      </c>
      <c r="D949" s="93" t="s">
        <v>2853</v>
      </c>
      <c r="E949" s="298" t="s">
        <v>4133</v>
      </c>
      <c r="F949" s="574">
        <v>1</v>
      </c>
      <c r="G949" s="377">
        <v>53</v>
      </c>
      <c r="H949" s="2976">
        <v>75816</v>
      </c>
      <c r="I949" s="47">
        <v>60230</v>
      </c>
      <c r="J949" s="68">
        <v>0</v>
      </c>
      <c r="K949" s="242">
        <v>44197</v>
      </c>
      <c r="L949" s="16" t="s">
        <v>7967</v>
      </c>
      <c r="M949" s="101" t="s">
        <v>7984</v>
      </c>
      <c r="N949" s="7" t="s">
        <v>8470</v>
      </c>
    </row>
    <row r="950" spans="1:14" ht="18.75" customHeight="1">
      <c r="A950" s="63">
        <v>672</v>
      </c>
      <c r="B950" s="132" t="s">
        <v>7133</v>
      </c>
      <c r="C950" s="93" t="s">
        <v>2684</v>
      </c>
      <c r="D950" s="93" t="s">
        <v>2853</v>
      </c>
      <c r="E950" s="298" t="s">
        <v>4133</v>
      </c>
      <c r="F950" s="574">
        <v>1</v>
      </c>
      <c r="G950" s="377">
        <v>53</v>
      </c>
      <c r="H950" s="2976">
        <v>75816</v>
      </c>
      <c r="I950" s="47">
        <v>60229</v>
      </c>
      <c r="J950" s="68">
        <v>0</v>
      </c>
      <c r="K950" s="242">
        <v>44197</v>
      </c>
      <c r="L950" s="16" t="s">
        <v>7967</v>
      </c>
      <c r="M950" s="101" t="s">
        <v>7984</v>
      </c>
      <c r="N950" s="7" t="s">
        <v>4735</v>
      </c>
    </row>
    <row r="951" spans="1:14" ht="18.75" customHeight="1">
      <c r="A951" s="2684">
        <v>673</v>
      </c>
      <c r="B951" s="2685" t="s">
        <v>7133</v>
      </c>
      <c r="C951" s="2686" t="s">
        <v>2687</v>
      </c>
      <c r="D951" s="2686" t="s">
        <v>2854</v>
      </c>
      <c r="E951" s="2687" t="s">
        <v>4133</v>
      </c>
      <c r="F951" s="2688">
        <v>1</v>
      </c>
      <c r="G951" s="2689">
        <v>53</v>
      </c>
      <c r="H951" s="2976">
        <v>75816</v>
      </c>
      <c r="I951" s="2691">
        <v>60230</v>
      </c>
      <c r="J951" s="2692">
        <v>0</v>
      </c>
      <c r="K951" s="2693">
        <v>44197</v>
      </c>
      <c r="L951" s="2694" t="s">
        <v>7967</v>
      </c>
      <c r="M951" s="2695" t="s">
        <v>7984</v>
      </c>
      <c r="N951" s="2696" t="s">
        <v>4736</v>
      </c>
    </row>
    <row r="952" spans="1:14" ht="18.75" customHeight="1">
      <c r="A952" s="63">
        <v>674</v>
      </c>
      <c r="B952" s="132" t="s">
        <v>7133</v>
      </c>
      <c r="C952" s="93" t="s">
        <v>2684</v>
      </c>
      <c r="D952" s="93" t="s">
        <v>2854</v>
      </c>
      <c r="E952" s="298" t="s">
        <v>4133</v>
      </c>
      <c r="F952" s="574">
        <v>1</v>
      </c>
      <c r="G952" s="377">
        <v>53</v>
      </c>
      <c r="H952" s="2976">
        <v>75816</v>
      </c>
      <c r="I952" s="47">
        <v>60229</v>
      </c>
      <c r="J952" s="68">
        <v>0</v>
      </c>
      <c r="K952" s="242">
        <v>44197</v>
      </c>
      <c r="L952" s="16" t="s">
        <v>7967</v>
      </c>
      <c r="M952" s="101" t="s">
        <v>7984</v>
      </c>
      <c r="N952" s="7" t="s">
        <v>4737</v>
      </c>
    </row>
    <row r="953" spans="1:14" ht="18.75" customHeight="1">
      <c r="A953" s="63">
        <v>675</v>
      </c>
      <c r="B953" s="132" t="s">
        <v>7133</v>
      </c>
      <c r="C953" s="93" t="s">
        <v>2705</v>
      </c>
      <c r="D953" s="93" t="s">
        <v>2855</v>
      </c>
      <c r="E953" s="7" t="s">
        <v>4738</v>
      </c>
      <c r="F953" s="574">
        <v>1</v>
      </c>
      <c r="G953" s="377">
        <v>62.6</v>
      </c>
      <c r="H953" s="2976">
        <v>77438</v>
      </c>
      <c r="I953" s="47">
        <v>70464</v>
      </c>
      <c r="J953" s="44">
        <v>2164531.1</v>
      </c>
      <c r="K953" s="242">
        <v>44197</v>
      </c>
      <c r="L953" s="16" t="s">
        <v>7967</v>
      </c>
      <c r="M953" s="101" t="s">
        <v>7984</v>
      </c>
      <c r="N953" s="7" t="s">
        <v>4739</v>
      </c>
    </row>
    <row r="954" spans="1:14" ht="18.75" customHeight="1">
      <c r="A954" s="63">
        <v>676</v>
      </c>
      <c r="B954" s="132" t="s">
        <v>7133</v>
      </c>
      <c r="C954" s="93" t="s">
        <v>2684</v>
      </c>
      <c r="D954" s="93" t="s">
        <v>2856</v>
      </c>
      <c r="E954" s="7" t="s">
        <v>4740</v>
      </c>
      <c r="F954" s="574">
        <v>1</v>
      </c>
      <c r="G954" s="377">
        <v>37.700000000000003</v>
      </c>
      <c r="H954" s="2976">
        <v>89755</v>
      </c>
      <c r="I954" s="47">
        <v>62145</v>
      </c>
      <c r="J954" s="44">
        <v>349212.56</v>
      </c>
      <c r="K954" s="242">
        <v>44197</v>
      </c>
      <c r="L954" s="16" t="s">
        <v>7967</v>
      </c>
      <c r="M954" s="101" t="s">
        <v>7984</v>
      </c>
      <c r="N954" s="7" t="s">
        <v>4741</v>
      </c>
    </row>
    <row r="955" spans="1:14" ht="18.75" customHeight="1">
      <c r="A955" s="63">
        <v>677</v>
      </c>
      <c r="B955" s="132" t="s">
        <v>7133</v>
      </c>
      <c r="C955" s="93" t="s">
        <v>2687</v>
      </c>
      <c r="D955" s="93" t="s">
        <v>2857</v>
      </c>
      <c r="E955" s="298" t="s">
        <v>4133</v>
      </c>
      <c r="F955" s="574">
        <v>1</v>
      </c>
      <c r="G955" s="377">
        <v>76</v>
      </c>
      <c r="H955" s="2976">
        <v>294728</v>
      </c>
      <c r="I955" s="47">
        <v>59795</v>
      </c>
      <c r="J955" s="68">
        <v>0</v>
      </c>
      <c r="K955" s="242">
        <v>44197</v>
      </c>
      <c r="L955" s="16" t="s">
        <v>7967</v>
      </c>
      <c r="M955" s="101" t="s">
        <v>7984</v>
      </c>
      <c r="N955" s="7" t="s">
        <v>4742</v>
      </c>
    </row>
    <row r="956" spans="1:14" ht="18.75" customHeight="1">
      <c r="A956" s="63">
        <v>678</v>
      </c>
      <c r="B956" s="132" t="s">
        <v>7133</v>
      </c>
      <c r="C956" s="93" t="s">
        <v>2684</v>
      </c>
      <c r="D956" s="93" t="s">
        <v>2858</v>
      </c>
      <c r="E956" s="298" t="s">
        <v>4133</v>
      </c>
      <c r="F956" s="574">
        <v>1</v>
      </c>
      <c r="G956" s="377">
        <v>76</v>
      </c>
      <c r="H956" s="2976">
        <v>334045</v>
      </c>
      <c r="I956" s="47">
        <v>67738</v>
      </c>
      <c r="J956" s="68">
        <v>0</v>
      </c>
      <c r="K956" s="242">
        <v>44197</v>
      </c>
      <c r="L956" s="16" t="s">
        <v>7967</v>
      </c>
      <c r="M956" s="101" t="s">
        <v>7984</v>
      </c>
      <c r="N956" s="7" t="s">
        <v>4743</v>
      </c>
    </row>
    <row r="957" spans="1:14" ht="18.75" customHeight="1">
      <c r="A957" s="63">
        <v>679</v>
      </c>
      <c r="B957" s="132" t="s">
        <v>7133</v>
      </c>
      <c r="C957" s="93" t="s">
        <v>2684</v>
      </c>
      <c r="D957" s="93" t="s">
        <v>2859</v>
      </c>
      <c r="E957" s="7" t="s">
        <v>4744</v>
      </c>
      <c r="F957" s="574">
        <v>1</v>
      </c>
      <c r="G957" s="377">
        <v>76</v>
      </c>
      <c r="H957" s="2976">
        <v>277598</v>
      </c>
      <c r="I957" s="47">
        <v>54557</v>
      </c>
      <c r="J957" s="44">
        <v>910193.58</v>
      </c>
      <c r="K957" s="242">
        <v>44197</v>
      </c>
      <c r="L957" s="16" t="s">
        <v>7967</v>
      </c>
      <c r="M957" s="101" t="s">
        <v>7984</v>
      </c>
      <c r="N957" s="7" t="s">
        <v>4745</v>
      </c>
    </row>
    <row r="958" spans="1:14" ht="18.75" customHeight="1">
      <c r="A958" s="2684">
        <v>680</v>
      </c>
      <c r="B958" s="2685" t="s">
        <v>7133</v>
      </c>
      <c r="C958" s="2686" t="s">
        <v>2687</v>
      </c>
      <c r="D958" s="2686" t="s">
        <v>2860</v>
      </c>
      <c r="E958" s="2696" t="s">
        <v>4746</v>
      </c>
      <c r="F958" s="2688">
        <v>1</v>
      </c>
      <c r="G958" s="2689">
        <v>76</v>
      </c>
      <c r="H958" s="2976">
        <v>308460</v>
      </c>
      <c r="I958" s="2691">
        <v>60907</v>
      </c>
      <c r="J958" s="2701">
        <v>1134231.6399999999</v>
      </c>
      <c r="K958" s="2693">
        <v>44197</v>
      </c>
      <c r="L958" s="2694" t="s">
        <v>7967</v>
      </c>
      <c r="M958" s="2695" t="s">
        <v>7984</v>
      </c>
      <c r="N958" s="2696" t="s">
        <v>4747</v>
      </c>
    </row>
    <row r="959" spans="1:14" ht="18.75" customHeight="1">
      <c r="A959" s="63">
        <v>681</v>
      </c>
      <c r="B959" s="132" t="s">
        <v>7133</v>
      </c>
      <c r="C959" s="93" t="s">
        <v>2687</v>
      </c>
      <c r="D959" s="93" t="s">
        <v>2861</v>
      </c>
      <c r="E959" s="298" t="s">
        <v>4133</v>
      </c>
      <c r="F959" s="574">
        <v>1</v>
      </c>
      <c r="G959" s="377">
        <v>76</v>
      </c>
      <c r="H959" s="2976">
        <v>327835</v>
      </c>
      <c r="I959" s="47">
        <v>67644</v>
      </c>
      <c r="J959" s="68">
        <v>0</v>
      </c>
      <c r="K959" s="242">
        <v>44197</v>
      </c>
      <c r="L959" s="16" t="s">
        <v>7967</v>
      </c>
      <c r="M959" s="101" t="s">
        <v>7984</v>
      </c>
      <c r="N959" s="7" t="s">
        <v>4748</v>
      </c>
    </row>
    <row r="960" spans="1:14" ht="18.75" customHeight="1">
      <c r="A960" s="2684">
        <v>682</v>
      </c>
      <c r="B960" s="2685" t="s">
        <v>7133</v>
      </c>
      <c r="C960" s="2686" t="s">
        <v>2687</v>
      </c>
      <c r="D960" s="2686" t="s">
        <v>2862</v>
      </c>
      <c r="E960" s="2687" t="s">
        <v>4133</v>
      </c>
      <c r="F960" s="2688">
        <v>1</v>
      </c>
      <c r="G960" s="2689">
        <v>76</v>
      </c>
      <c r="H960" s="2976">
        <v>273345</v>
      </c>
      <c r="I960" s="2691">
        <v>52839</v>
      </c>
      <c r="J960" s="2692">
        <v>0</v>
      </c>
      <c r="K960" s="2693">
        <v>44197</v>
      </c>
      <c r="L960" s="2694" t="s">
        <v>7967</v>
      </c>
      <c r="M960" s="2695" t="s">
        <v>7984</v>
      </c>
      <c r="N960" s="2696" t="s">
        <v>4749</v>
      </c>
    </row>
    <row r="961" spans="1:14" ht="18.75" customHeight="1">
      <c r="A961" s="63">
        <v>683</v>
      </c>
      <c r="B961" s="132" t="s">
        <v>7133</v>
      </c>
      <c r="C961" s="93" t="s">
        <v>2684</v>
      </c>
      <c r="D961" s="93" t="s">
        <v>2863</v>
      </c>
      <c r="E961" s="298" t="s">
        <v>4133</v>
      </c>
      <c r="F961" s="574">
        <v>1</v>
      </c>
      <c r="G961" s="377">
        <v>76</v>
      </c>
      <c r="H961" s="2976">
        <v>139654</v>
      </c>
      <c r="I961" s="47">
        <v>80256</v>
      </c>
      <c r="J961" s="68">
        <v>0</v>
      </c>
      <c r="K961" s="242">
        <v>44197</v>
      </c>
      <c r="L961" s="16" t="s">
        <v>7967</v>
      </c>
      <c r="M961" s="101" t="s">
        <v>7984</v>
      </c>
      <c r="N961" s="7" t="s">
        <v>4750</v>
      </c>
    </row>
    <row r="962" spans="1:14" ht="18.75" customHeight="1">
      <c r="A962" s="63">
        <v>684</v>
      </c>
      <c r="B962" s="132" t="s">
        <v>7133</v>
      </c>
      <c r="C962" s="93" t="s">
        <v>2684</v>
      </c>
      <c r="D962" s="93" t="s">
        <v>2864</v>
      </c>
      <c r="E962" s="298" t="s">
        <v>4133</v>
      </c>
      <c r="F962" s="574">
        <v>1</v>
      </c>
      <c r="G962" s="377">
        <v>76</v>
      </c>
      <c r="H962" s="2976">
        <v>142016</v>
      </c>
      <c r="I962" s="47">
        <v>80777</v>
      </c>
      <c r="J962" s="68">
        <v>0</v>
      </c>
      <c r="K962" s="242">
        <v>44197</v>
      </c>
      <c r="L962" s="16" t="s">
        <v>7967</v>
      </c>
      <c r="M962" s="101" t="s">
        <v>7984</v>
      </c>
      <c r="N962" s="7" t="s">
        <v>4751</v>
      </c>
    </row>
    <row r="963" spans="1:14" ht="18.75" customHeight="1">
      <c r="A963" s="63">
        <v>685</v>
      </c>
      <c r="B963" s="132" t="s">
        <v>7133</v>
      </c>
      <c r="C963" s="93" t="s">
        <v>2687</v>
      </c>
      <c r="D963" s="93" t="s">
        <v>2865</v>
      </c>
      <c r="E963" s="298" t="s">
        <v>4133</v>
      </c>
      <c r="F963" s="574">
        <v>1</v>
      </c>
      <c r="G963" s="377">
        <v>76</v>
      </c>
      <c r="H963" s="2976">
        <v>100928</v>
      </c>
      <c r="I963" s="47">
        <v>55810</v>
      </c>
      <c r="J963" s="68">
        <v>0</v>
      </c>
      <c r="K963" s="242">
        <v>44197</v>
      </c>
      <c r="L963" s="16" t="s">
        <v>7967</v>
      </c>
      <c r="M963" s="101" t="s">
        <v>7984</v>
      </c>
      <c r="N963" s="7" t="s">
        <v>4752</v>
      </c>
    </row>
    <row r="964" spans="1:14" ht="18.75" customHeight="1">
      <c r="A964" s="63">
        <v>686</v>
      </c>
      <c r="B964" s="132" t="s">
        <v>7133</v>
      </c>
      <c r="C964" s="93" t="s">
        <v>2684</v>
      </c>
      <c r="D964" s="93" t="s">
        <v>2865</v>
      </c>
      <c r="E964" s="298" t="s">
        <v>4133</v>
      </c>
      <c r="F964" s="574">
        <v>1</v>
      </c>
      <c r="G964" s="377">
        <v>76</v>
      </c>
      <c r="H964" s="2976">
        <v>100929</v>
      </c>
      <c r="I964" s="47">
        <v>55811</v>
      </c>
      <c r="J964" s="68">
        <v>0</v>
      </c>
      <c r="K964" s="242">
        <v>44197</v>
      </c>
      <c r="L964" s="16" t="s">
        <v>7967</v>
      </c>
      <c r="M964" s="101" t="s">
        <v>7984</v>
      </c>
      <c r="N964" s="7" t="s">
        <v>4753</v>
      </c>
    </row>
    <row r="965" spans="1:14" ht="18.75" customHeight="1">
      <c r="A965" s="63">
        <v>687</v>
      </c>
      <c r="B965" s="132" t="s">
        <v>7133</v>
      </c>
      <c r="C965" s="93" t="s">
        <v>2687</v>
      </c>
      <c r="D965" s="93" t="s">
        <v>2866</v>
      </c>
      <c r="E965" s="298" t="s">
        <v>4133</v>
      </c>
      <c r="F965" s="574">
        <v>1</v>
      </c>
      <c r="G965" s="377">
        <v>47.8</v>
      </c>
      <c r="H965" s="2976">
        <v>129002</v>
      </c>
      <c r="I965" s="47">
        <v>28988.020000000004</v>
      </c>
      <c r="J965" s="68">
        <v>0</v>
      </c>
      <c r="K965" s="242">
        <v>44197</v>
      </c>
      <c r="L965" s="16" t="s">
        <v>7967</v>
      </c>
      <c r="M965" s="101" t="s">
        <v>7984</v>
      </c>
      <c r="N965" s="7" t="s">
        <v>12920</v>
      </c>
    </row>
    <row r="966" spans="1:14" ht="18.75" customHeight="1">
      <c r="A966" s="63">
        <v>688</v>
      </c>
      <c r="B966" s="132" t="s">
        <v>7133</v>
      </c>
      <c r="C966" s="93" t="s">
        <v>2684</v>
      </c>
      <c r="D966" s="93" t="s">
        <v>2866</v>
      </c>
      <c r="E966" s="298" t="s">
        <v>4133</v>
      </c>
      <c r="F966" s="574">
        <v>1</v>
      </c>
      <c r="G966" s="377">
        <v>47.8</v>
      </c>
      <c r="H966" s="2976">
        <v>129002</v>
      </c>
      <c r="I966" s="47">
        <v>28988</v>
      </c>
      <c r="J966" s="68">
        <v>0</v>
      </c>
      <c r="K966" s="242">
        <v>44197</v>
      </c>
      <c r="L966" s="16" t="s">
        <v>7967</v>
      </c>
      <c r="M966" s="101" t="s">
        <v>7984</v>
      </c>
      <c r="N966" s="7" t="s">
        <v>4754</v>
      </c>
    </row>
    <row r="967" spans="1:14" ht="18.75" customHeight="1">
      <c r="A967" s="63">
        <v>689</v>
      </c>
      <c r="B967" s="132" t="s">
        <v>7133</v>
      </c>
      <c r="C967" s="93" t="s">
        <v>2684</v>
      </c>
      <c r="D967" s="93" t="s">
        <v>2867</v>
      </c>
      <c r="E967" s="298" t="s">
        <v>4133</v>
      </c>
      <c r="F967" s="574">
        <v>1</v>
      </c>
      <c r="G967" s="377">
        <v>76</v>
      </c>
      <c r="H967" s="2976">
        <v>97838</v>
      </c>
      <c r="I967" s="47">
        <v>58482</v>
      </c>
      <c r="J967" s="68">
        <v>0</v>
      </c>
      <c r="K967" s="242">
        <v>44197</v>
      </c>
      <c r="L967" s="16" t="s">
        <v>7967</v>
      </c>
      <c r="M967" s="101" t="s">
        <v>7984</v>
      </c>
      <c r="N967" s="7" t="s">
        <v>6502</v>
      </c>
    </row>
    <row r="968" spans="1:14" ht="18.75" customHeight="1">
      <c r="A968" s="63">
        <v>691</v>
      </c>
      <c r="B968" s="132" t="s">
        <v>7133</v>
      </c>
      <c r="C968" s="93" t="s">
        <v>2684</v>
      </c>
      <c r="D968" s="93" t="s">
        <v>2868</v>
      </c>
      <c r="E968" s="298" t="s">
        <v>4133</v>
      </c>
      <c r="F968" s="574">
        <v>1</v>
      </c>
      <c r="G968" s="377">
        <v>76</v>
      </c>
      <c r="H968" s="2976">
        <v>91039</v>
      </c>
      <c r="I968" s="47">
        <v>54013</v>
      </c>
      <c r="J968" s="68">
        <v>0</v>
      </c>
      <c r="K968" s="242">
        <v>44197</v>
      </c>
      <c r="L968" s="16" t="s">
        <v>7967</v>
      </c>
      <c r="M968" s="101" t="s">
        <v>7984</v>
      </c>
      <c r="N968" s="7" t="s">
        <v>4500</v>
      </c>
    </row>
    <row r="969" spans="1:14" ht="18.75" customHeight="1">
      <c r="A969" s="63">
        <v>692</v>
      </c>
      <c r="B969" s="132" t="s">
        <v>7133</v>
      </c>
      <c r="C969" s="93" t="s">
        <v>2687</v>
      </c>
      <c r="D969" s="93" t="s">
        <v>2869</v>
      </c>
      <c r="E969" s="298" t="s">
        <v>4133</v>
      </c>
      <c r="F969" s="574">
        <v>1</v>
      </c>
      <c r="G969" s="377">
        <v>76</v>
      </c>
      <c r="H969" s="2976">
        <v>323217</v>
      </c>
      <c r="I969" s="47">
        <v>111527</v>
      </c>
      <c r="J969" s="68">
        <v>0</v>
      </c>
      <c r="K969" s="242">
        <v>44197</v>
      </c>
      <c r="L969" s="16" t="s">
        <v>7967</v>
      </c>
      <c r="M969" s="101" t="s">
        <v>7984</v>
      </c>
      <c r="N969" s="7" t="s">
        <v>4755</v>
      </c>
    </row>
    <row r="970" spans="1:14" ht="18.75" customHeight="1">
      <c r="A970" s="63">
        <v>693</v>
      </c>
      <c r="B970" s="132" t="s">
        <v>7133</v>
      </c>
      <c r="C970" s="93" t="s">
        <v>2684</v>
      </c>
      <c r="D970" s="93" t="s">
        <v>2869</v>
      </c>
      <c r="E970" s="298" t="s">
        <v>4133</v>
      </c>
      <c r="F970" s="574">
        <v>1</v>
      </c>
      <c r="G970" s="377">
        <v>76</v>
      </c>
      <c r="H970" s="2976">
        <v>323217</v>
      </c>
      <c r="I970" s="47">
        <v>111527</v>
      </c>
      <c r="J970" s="68">
        <v>0</v>
      </c>
      <c r="K970" s="242">
        <v>44197</v>
      </c>
      <c r="L970" s="16" t="s">
        <v>7967</v>
      </c>
      <c r="M970" s="101" t="s">
        <v>7984</v>
      </c>
      <c r="N970" s="7" t="s">
        <v>4756</v>
      </c>
    </row>
    <row r="971" spans="1:14" ht="18.75" customHeight="1">
      <c r="A971" s="63">
        <v>694</v>
      </c>
      <c r="B971" s="132" t="s">
        <v>7133</v>
      </c>
      <c r="C971" s="93" t="s">
        <v>2687</v>
      </c>
      <c r="D971" s="93" t="s">
        <v>2870</v>
      </c>
      <c r="E971" s="298" t="s">
        <v>4133</v>
      </c>
      <c r="F971" s="574">
        <v>1</v>
      </c>
      <c r="G971" s="377">
        <v>56</v>
      </c>
      <c r="H971" s="2976">
        <v>68520</v>
      </c>
      <c r="I971" s="47">
        <v>50347</v>
      </c>
      <c r="J971" s="68">
        <v>0</v>
      </c>
      <c r="K971" s="242">
        <v>44197</v>
      </c>
      <c r="L971" s="16" t="s">
        <v>7967</v>
      </c>
      <c r="M971" s="101" t="s">
        <v>7984</v>
      </c>
      <c r="N971" s="7" t="s">
        <v>4757</v>
      </c>
    </row>
    <row r="972" spans="1:14" ht="18.75" customHeight="1">
      <c r="A972" s="63">
        <v>695</v>
      </c>
      <c r="B972" s="132" t="s">
        <v>7133</v>
      </c>
      <c r="C972" s="93" t="s">
        <v>2684</v>
      </c>
      <c r="D972" s="93" t="s">
        <v>2870</v>
      </c>
      <c r="E972" s="298" t="s">
        <v>4133</v>
      </c>
      <c r="F972" s="574">
        <v>1</v>
      </c>
      <c r="G972" s="377">
        <v>56</v>
      </c>
      <c r="H972" s="2976">
        <v>68521</v>
      </c>
      <c r="I972" s="47">
        <v>50348</v>
      </c>
      <c r="J972" s="68">
        <v>0</v>
      </c>
      <c r="K972" s="242">
        <v>44197</v>
      </c>
      <c r="L972" s="16" t="s">
        <v>7967</v>
      </c>
      <c r="M972" s="101" t="s">
        <v>7984</v>
      </c>
      <c r="N972" s="7" t="s">
        <v>4758</v>
      </c>
    </row>
    <row r="973" spans="1:14" ht="18.75" customHeight="1">
      <c r="A973" s="63">
        <v>696</v>
      </c>
      <c r="B973" s="132" t="s">
        <v>7133</v>
      </c>
      <c r="C973" s="93" t="s">
        <v>2705</v>
      </c>
      <c r="D973" s="93" t="s">
        <v>2871</v>
      </c>
      <c r="E973" s="298" t="s">
        <v>4133</v>
      </c>
      <c r="F973" s="574">
        <v>1</v>
      </c>
      <c r="G973" s="377">
        <v>53</v>
      </c>
      <c r="H973" s="2976">
        <v>70185</v>
      </c>
      <c r="I973" s="47">
        <v>46965</v>
      </c>
      <c r="J973" s="68">
        <v>0</v>
      </c>
      <c r="K973" s="242">
        <v>44197</v>
      </c>
      <c r="L973" s="16" t="s">
        <v>7967</v>
      </c>
      <c r="M973" s="101" t="s">
        <v>7984</v>
      </c>
      <c r="N973" s="7" t="s">
        <v>4759</v>
      </c>
    </row>
    <row r="974" spans="1:14" ht="18.75" customHeight="1">
      <c r="A974" s="63">
        <v>697</v>
      </c>
      <c r="B974" s="132" t="s">
        <v>7133</v>
      </c>
      <c r="C974" s="93" t="s">
        <v>2687</v>
      </c>
      <c r="D974" s="93" t="s">
        <v>2872</v>
      </c>
      <c r="E974" s="298" t="s">
        <v>4133</v>
      </c>
      <c r="F974" s="574">
        <v>1</v>
      </c>
      <c r="G974" s="377">
        <v>55</v>
      </c>
      <c r="H974" s="2976">
        <v>81781</v>
      </c>
      <c r="I974" s="47">
        <v>60877</v>
      </c>
      <c r="J974" s="68">
        <v>0</v>
      </c>
      <c r="K974" s="242">
        <v>44197</v>
      </c>
      <c r="L974" s="16" t="s">
        <v>7967</v>
      </c>
      <c r="M974" s="101" t="s">
        <v>7984</v>
      </c>
      <c r="N974" s="7" t="s">
        <v>4760</v>
      </c>
    </row>
    <row r="975" spans="1:14" ht="18.75" customHeight="1">
      <c r="A975" s="63">
        <v>698</v>
      </c>
      <c r="B975" s="132" t="s">
        <v>7133</v>
      </c>
      <c r="C975" s="93" t="s">
        <v>2684</v>
      </c>
      <c r="D975" s="93" t="s">
        <v>2872</v>
      </c>
      <c r="E975" s="298" t="s">
        <v>4133</v>
      </c>
      <c r="F975" s="574">
        <v>1</v>
      </c>
      <c r="G975" s="377">
        <v>55</v>
      </c>
      <c r="H975" s="2976">
        <v>81781</v>
      </c>
      <c r="I975" s="47">
        <v>60876</v>
      </c>
      <c r="J975" s="68">
        <v>0</v>
      </c>
      <c r="K975" s="242">
        <v>44197</v>
      </c>
      <c r="L975" s="16" t="s">
        <v>7967</v>
      </c>
      <c r="M975" s="101" t="s">
        <v>7984</v>
      </c>
      <c r="N975" s="7" t="s">
        <v>4500</v>
      </c>
    </row>
    <row r="976" spans="1:14" ht="18.75" customHeight="1">
      <c r="A976" s="63">
        <v>699</v>
      </c>
      <c r="B976" s="132" t="s">
        <v>7133</v>
      </c>
      <c r="C976" s="93" t="s">
        <v>2687</v>
      </c>
      <c r="D976" s="93" t="s">
        <v>2873</v>
      </c>
      <c r="E976" s="298" t="s">
        <v>4133</v>
      </c>
      <c r="F976" s="574">
        <v>1</v>
      </c>
      <c r="G976" s="377">
        <v>55.5</v>
      </c>
      <c r="H976" s="2976">
        <v>71580</v>
      </c>
      <c r="I976" s="47">
        <v>47339.94</v>
      </c>
      <c r="J976" s="68">
        <v>0</v>
      </c>
      <c r="K976" s="242">
        <v>44197</v>
      </c>
      <c r="L976" s="16" t="s">
        <v>7967</v>
      </c>
      <c r="M976" s="101" t="s">
        <v>7984</v>
      </c>
      <c r="N976" s="7" t="s">
        <v>4761</v>
      </c>
    </row>
    <row r="977" spans="1:14" ht="18.75" customHeight="1">
      <c r="A977" s="63">
        <v>700</v>
      </c>
      <c r="B977" s="132" t="s">
        <v>7133</v>
      </c>
      <c r="C977" s="93" t="s">
        <v>2687</v>
      </c>
      <c r="D977" s="93" t="s">
        <v>2874</v>
      </c>
      <c r="E977" s="298" t="s">
        <v>4133</v>
      </c>
      <c r="F977" s="574">
        <v>1</v>
      </c>
      <c r="G977" s="377">
        <v>76</v>
      </c>
      <c r="H977" s="2976">
        <v>178425</v>
      </c>
      <c r="I977" s="47">
        <v>78068</v>
      </c>
      <c r="J977" s="68">
        <v>0</v>
      </c>
      <c r="K977" s="242">
        <v>44197</v>
      </c>
      <c r="L977" s="16" t="s">
        <v>7967</v>
      </c>
      <c r="M977" s="101" t="s">
        <v>7984</v>
      </c>
      <c r="N977" s="7" t="s">
        <v>4762</v>
      </c>
    </row>
    <row r="978" spans="1:14" ht="18.75" customHeight="1">
      <c r="A978" s="63">
        <v>701</v>
      </c>
      <c r="B978" s="132" t="s">
        <v>7133</v>
      </c>
      <c r="C978" s="93" t="s">
        <v>2687</v>
      </c>
      <c r="D978" s="93" t="s">
        <v>2875</v>
      </c>
      <c r="E978" s="298" t="s">
        <v>4133</v>
      </c>
      <c r="F978" s="574">
        <v>1</v>
      </c>
      <c r="G978" s="377">
        <v>55.5</v>
      </c>
      <c r="H978" s="2976">
        <v>87930</v>
      </c>
      <c r="I978" s="47">
        <v>33742</v>
      </c>
      <c r="J978" s="68">
        <v>0</v>
      </c>
      <c r="K978" s="242">
        <v>44197</v>
      </c>
      <c r="L978" s="16" t="s">
        <v>7967</v>
      </c>
      <c r="M978" s="101" t="s">
        <v>7984</v>
      </c>
      <c r="N978" s="7" t="s">
        <v>4763</v>
      </c>
    </row>
    <row r="979" spans="1:14" ht="18.75" customHeight="1">
      <c r="A979" s="63">
        <v>702</v>
      </c>
      <c r="B979" s="132" t="s">
        <v>7133</v>
      </c>
      <c r="C979" s="93" t="s">
        <v>2687</v>
      </c>
      <c r="D979" s="93" t="s">
        <v>2876</v>
      </c>
      <c r="E979" s="7" t="s">
        <v>4764</v>
      </c>
      <c r="F979" s="574">
        <v>1</v>
      </c>
      <c r="G979" s="377">
        <v>48.8</v>
      </c>
      <c r="H979" s="2976">
        <v>75601</v>
      </c>
      <c r="I979" s="47">
        <v>51713.020000000004</v>
      </c>
      <c r="J979" s="44">
        <v>344439.98</v>
      </c>
      <c r="K979" s="242">
        <v>44197</v>
      </c>
      <c r="L979" s="16" t="s">
        <v>7967</v>
      </c>
      <c r="M979" s="101" t="s">
        <v>7984</v>
      </c>
      <c r="N979" s="7" t="s">
        <v>4765</v>
      </c>
    </row>
    <row r="980" spans="1:14" ht="18.75" customHeight="1">
      <c r="A980" s="63">
        <v>703</v>
      </c>
      <c r="B980" s="132" t="s">
        <v>7133</v>
      </c>
      <c r="C980" s="93" t="s">
        <v>2687</v>
      </c>
      <c r="D980" s="93" t="s">
        <v>2877</v>
      </c>
      <c r="E980" s="298" t="s">
        <v>4133</v>
      </c>
      <c r="F980" s="574">
        <v>1</v>
      </c>
      <c r="G980" s="377">
        <v>55.5</v>
      </c>
      <c r="H980" s="2976">
        <v>81035</v>
      </c>
      <c r="I980" s="47">
        <v>45865</v>
      </c>
      <c r="J980" s="68">
        <v>0</v>
      </c>
      <c r="K980" s="242">
        <v>44197</v>
      </c>
      <c r="L980" s="16" t="s">
        <v>7967</v>
      </c>
      <c r="M980" s="101" t="s">
        <v>7984</v>
      </c>
      <c r="N980" s="7" t="s">
        <v>4766</v>
      </c>
    </row>
    <row r="981" spans="1:14" ht="18.75" customHeight="1">
      <c r="A981" s="63">
        <v>704</v>
      </c>
      <c r="B981" s="132" t="s">
        <v>7133</v>
      </c>
      <c r="C981" s="93" t="s">
        <v>2684</v>
      </c>
      <c r="D981" s="93" t="s">
        <v>2877</v>
      </c>
      <c r="E981" s="298" t="s">
        <v>4133</v>
      </c>
      <c r="F981" s="574">
        <v>1</v>
      </c>
      <c r="G981" s="377">
        <v>55.5</v>
      </c>
      <c r="H981" s="2976">
        <v>81035</v>
      </c>
      <c r="I981" s="47">
        <v>45865</v>
      </c>
      <c r="J981" s="68">
        <v>0</v>
      </c>
      <c r="K981" s="242">
        <v>44197</v>
      </c>
      <c r="L981" s="16" t="s">
        <v>7967</v>
      </c>
      <c r="M981" s="101" t="s">
        <v>7984</v>
      </c>
      <c r="N981" s="7" t="s">
        <v>4767</v>
      </c>
    </row>
    <row r="982" spans="1:14" ht="18.75" customHeight="1">
      <c r="A982" s="63">
        <v>759</v>
      </c>
      <c r="B982" s="132" t="s">
        <v>7133</v>
      </c>
      <c r="C982" s="172" t="s">
        <v>2880</v>
      </c>
      <c r="D982" s="93" t="s">
        <v>2881</v>
      </c>
      <c r="E982" s="7" t="s">
        <v>4002</v>
      </c>
      <c r="F982" s="574">
        <v>1</v>
      </c>
      <c r="G982" s="377">
        <v>41.1</v>
      </c>
      <c r="H982" s="2976">
        <v>116500</v>
      </c>
      <c r="I982" s="47">
        <v>0</v>
      </c>
      <c r="J982" s="44">
        <v>461851.75</v>
      </c>
      <c r="K982" s="242">
        <v>44197</v>
      </c>
      <c r="L982" s="7" t="s">
        <v>8362</v>
      </c>
      <c r="M982" s="101" t="s">
        <v>7984</v>
      </c>
      <c r="N982" s="7" t="s">
        <v>4800</v>
      </c>
    </row>
    <row r="983" spans="1:14" ht="18.75" customHeight="1">
      <c r="A983" s="63">
        <v>761</v>
      </c>
      <c r="B983" s="132" t="s">
        <v>7133</v>
      </c>
      <c r="C983" s="93" t="s">
        <v>2680</v>
      </c>
      <c r="D983" s="93" t="s">
        <v>3174</v>
      </c>
      <c r="E983" s="7" t="s">
        <v>4801</v>
      </c>
      <c r="F983" s="574">
        <v>1</v>
      </c>
      <c r="G983" s="377">
        <v>52.8</v>
      </c>
      <c r="H983" s="2981">
        <v>22980</v>
      </c>
      <c r="I983" s="50">
        <v>11657</v>
      </c>
      <c r="J983" s="44">
        <v>554218</v>
      </c>
      <c r="K983" s="242">
        <v>44197</v>
      </c>
      <c r="L983" s="7" t="s">
        <v>8362</v>
      </c>
      <c r="M983" s="101" t="s">
        <v>7984</v>
      </c>
      <c r="N983" s="7" t="s">
        <v>4802</v>
      </c>
    </row>
    <row r="984" spans="1:14" ht="18.75" customHeight="1">
      <c r="A984" s="63">
        <v>762</v>
      </c>
      <c r="B984" s="132" t="s">
        <v>7133</v>
      </c>
      <c r="C984" s="93" t="s">
        <v>2884</v>
      </c>
      <c r="D984" s="93" t="s">
        <v>2885</v>
      </c>
      <c r="E984" s="298" t="s">
        <v>4133</v>
      </c>
      <c r="F984" s="574">
        <v>1</v>
      </c>
      <c r="G984" s="359">
        <v>49.6</v>
      </c>
      <c r="H984" s="2994">
        <v>50441</v>
      </c>
      <c r="I984" s="47">
        <v>42624</v>
      </c>
      <c r="J984" s="68">
        <v>0</v>
      </c>
      <c r="K984" s="242">
        <v>44197</v>
      </c>
      <c r="L984" s="7" t="s">
        <v>8362</v>
      </c>
      <c r="M984" s="101" t="s">
        <v>7984</v>
      </c>
      <c r="N984" s="7" t="s">
        <v>4803</v>
      </c>
    </row>
    <row r="985" spans="1:14" ht="18.75" customHeight="1">
      <c r="A985" s="63">
        <v>763</v>
      </c>
      <c r="B985" s="132" t="s">
        <v>7133</v>
      </c>
      <c r="C985" s="93" t="s">
        <v>2884</v>
      </c>
      <c r="D985" s="93" t="s">
        <v>2886</v>
      </c>
      <c r="E985" s="298" t="s">
        <v>4133</v>
      </c>
      <c r="F985" s="574">
        <v>1</v>
      </c>
      <c r="G985" s="379">
        <v>37.6</v>
      </c>
      <c r="H985" s="2976">
        <v>59061</v>
      </c>
      <c r="I985" s="47">
        <v>54538</v>
      </c>
      <c r="J985" s="68">
        <v>0</v>
      </c>
      <c r="K985" s="242">
        <v>44197</v>
      </c>
      <c r="L985" s="7" t="s">
        <v>8362</v>
      </c>
      <c r="M985" s="101" t="s">
        <v>7984</v>
      </c>
      <c r="N985" s="7" t="s">
        <v>4804</v>
      </c>
    </row>
    <row r="986" spans="1:14" ht="18.75" customHeight="1">
      <c r="A986" s="63">
        <v>764</v>
      </c>
      <c r="B986" s="132" t="s">
        <v>7133</v>
      </c>
      <c r="C986" s="93" t="s">
        <v>2887</v>
      </c>
      <c r="D986" s="93" t="s">
        <v>2888</v>
      </c>
      <c r="E986" s="298" t="s">
        <v>4133</v>
      </c>
      <c r="F986" s="574">
        <v>1</v>
      </c>
      <c r="G986" s="379">
        <v>37.5</v>
      </c>
      <c r="H986" s="2976">
        <v>58904</v>
      </c>
      <c r="I986" s="47">
        <v>54397</v>
      </c>
      <c r="J986" s="68">
        <v>0</v>
      </c>
      <c r="K986" s="242">
        <v>44197</v>
      </c>
      <c r="L986" s="7" t="s">
        <v>8362</v>
      </c>
      <c r="M986" s="101" t="s">
        <v>7984</v>
      </c>
      <c r="N986" s="7" t="s">
        <v>4805</v>
      </c>
    </row>
    <row r="987" spans="1:14" ht="18.75" customHeight="1">
      <c r="A987" s="63">
        <v>765</v>
      </c>
      <c r="B987" s="132" t="s">
        <v>7133</v>
      </c>
      <c r="C987" s="93" t="s">
        <v>2884</v>
      </c>
      <c r="D987" s="93" t="s">
        <v>2889</v>
      </c>
      <c r="E987" s="298" t="s">
        <v>4133</v>
      </c>
      <c r="F987" s="574">
        <v>1</v>
      </c>
      <c r="G987" s="379">
        <v>36.9</v>
      </c>
      <c r="H987" s="2976">
        <v>54282</v>
      </c>
      <c r="I987" s="47">
        <v>46845</v>
      </c>
      <c r="J987" s="68">
        <v>0</v>
      </c>
      <c r="K987" s="242">
        <v>44197</v>
      </c>
      <c r="L987" s="7" t="s">
        <v>8362</v>
      </c>
      <c r="M987" s="101" t="s">
        <v>7984</v>
      </c>
      <c r="N987" s="7" t="s">
        <v>4806</v>
      </c>
    </row>
    <row r="988" spans="1:14" ht="18.75" customHeight="1">
      <c r="A988" s="63">
        <v>766</v>
      </c>
      <c r="B988" s="132" t="s">
        <v>7133</v>
      </c>
      <c r="C988" s="93" t="s">
        <v>2887</v>
      </c>
      <c r="D988" s="93" t="s">
        <v>2890</v>
      </c>
      <c r="E988" s="298" t="s">
        <v>4133</v>
      </c>
      <c r="F988" s="574">
        <v>1</v>
      </c>
      <c r="G988" s="379">
        <v>37.700000000000003</v>
      </c>
      <c r="H988" s="2976">
        <v>55475</v>
      </c>
      <c r="I988" s="47">
        <v>48761</v>
      </c>
      <c r="J988" s="68">
        <v>0</v>
      </c>
      <c r="K988" s="242">
        <v>44197</v>
      </c>
      <c r="L988" s="7" t="s">
        <v>8362</v>
      </c>
      <c r="M988" s="101" t="s">
        <v>7984</v>
      </c>
      <c r="N988" s="7" t="s">
        <v>4807</v>
      </c>
    </row>
    <row r="989" spans="1:14" ht="18.75" customHeight="1">
      <c r="A989" s="63">
        <v>767</v>
      </c>
      <c r="B989" s="132" t="s">
        <v>7133</v>
      </c>
      <c r="C989" s="93" t="s">
        <v>2887</v>
      </c>
      <c r="D989" s="93" t="s">
        <v>2891</v>
      </c>
      <c r="E989" s="7" t="s">
        <v>4808</v>
      </c>
      <c r="F989" s="574">
        <v>1</v>
      </c>
      <c r="G989" s="379">
        <v>60.8</v>
      </c>
      <c r="H989" s="2976">
        <v>111583</v>
      </c>
      <c r="I989" s="47">
        <v>52937</v>
      </c>
      <c r="J989" s="44">
        <v>344878.9</v>
      </c>
      <c r="K989" s="242">
        <v>44197</v>
      </c>
      <c r="L989" s="7" t="s">
        <v>8362</v>
      </c>
      <c r="M989" s="101" t="s">
        <v>7984</v>
      </c>
      <c r="N989" s="7" t="s">
        <v>7025</v>
      </c>
    </row>
    <row r="990" spans="1:14" ht="18.75" customHeight="1">
      <c r="A990" s="63">
        <v>768</v>
      </c>
      <c r="B990" s="132" t="s">
        <v>7133</v>
      </c>
      <c r="C990" s="93" t="s">
        <v>5611</v>
      </c>
      <c r="D990" s="93" t="s">
        <v>5612</v>
      </c>
      <c r="E990" s="298" t="s">
        <v>4133</v>
      </c>
      <c r="F990" s="574">
        <v>1</v>
      </c>
      <c r="G990" s="379">
        <v>36.9</v>
      </c>
      <c r="H990" s="2976">
        <v>49835</v>
      </c>
      <c r="I990" s="47">
        <v>37637</v>
      </c>
      <c r="J990" s="68">
        <v>0</v>
      </c>
      <c r="K990" s="242">
        <v>44197</v>
      </c>
      <c r="L990" s="7" t="s">
        <v>8362</v>
      </c>
      <c r="M990" s="101" t="s">
        <v>7984</v>
      </c>
      <c r="N990" s="7" t="s">
        <v>4809</v>
      </c>
    </row>
    <row r="991" spans="1:14" ht="18.75" customHeight="1">
      <c r="A991" s="63">
        <v>769</v>
      </c>
      <c r="B991" s="132" t="s">
        <v>7133</v>
      </c>
      <c r="C991" s="93" t="s">
        <v>2887</v>
      </c>
      <c r="D991" s="93" t="s">
        <v>2892</v>
      </c>
      <c r="E991" s="7" t="s">
        <v>4810</v>
      </c>
      <c r="F991" s="574">
        <v>1</v>
      </c>
      <c r="G991" s="379">
        <v>35.5</v>
      </c>
      <c r="H991" s="2976">
        <v>50345</v>
      </c>
      <c r="I991" s="47">
        <v>45975</v>
      </c>
      <c r="J991" s="44">
        <v>935496.05</v>
      </c>
      <c r="K991" s="242">
        <v>44197</v>
      </c>
      <c r="L991" s="7" t="s">
        <v>8362</v>
      </c>
      <c r="M991" s="101" t="s">
        <v>7984</v>
      </c>
      <c r="N991" s="7" t="s">
        <v>4811</v>
      </c>
    </row>
    <row r="992" spans="1:14" ht="18.75" customHeight="1">
      <c r="A992" s="63">
        <v>770</v>
      </c>
      <c r="B992" s="132" t="s">
        <v>7133</v>
      </c>
      <c r="C992" s="93" t="s">
        <v>2884</v>
      </c>
      <c r="D992" s="93" t="s">
        <v>2893</v>
      </c>
      <c r="E992" s="7" t="s">
        <v>4812</v>
      </c>
      <c r="F992" s="574">
        <v>1</v>
      </c>
      <c r="G992" s="379">
        <v>65.5</v>
      </c>
      <c r="H992" s="2976">
        <v>59100</v>
      </c>
      <c r="I992" s="47">
        <v>59100</v>
      </c>
      <c r="J992" s="44">
        <v>281575.53999999998</v>
      </c>
      <c r="K992" s="242">
        <v>44197</v>
      </c>
      <c r="L992" s="7" t="s">
        <v>8362</v>
      </c>
      <c r="M992" s="101" t="s">
        <v>7984</v>
      </c>
      <c r="N992" s="7" t="s">
        <v>4805</v>
      </c>
    </row>
    <row r="993" spans="1:14" ht="18.75" customHeight="1">
      <c r="A993" s="63">
        <v>771</v>
      </c>
      <c r="B993" s="132" t="s">
        <v>7133</v>
      </c>
      <c r="C993" s="93" t="s">
        <v>2884</v>
      </c>
      <c r="D993" s="93" t="s">
        <v>2894</v>
      </c>
      <c r="E993" s="298" t="s">
        <v>4133</v>
      </c>
      <c r="F993" s="574">
        <v>1</v>
      </c>
      <c r="G993" s="379">
        <v>38.700000000000003</v>
      </c>
      <c r="H993" s="2976">
        <v>57200</v>
      </c>
      <c r="I993" s="47">
        <v>51661</v>
      </c>
      <c r="J993" s="68">
        <v>0</v>
      </c>
      <c r="K993" s="242">
        <v>44197</v>
      </c>
      <c r="L993" s="7" t="s">
        <v>8362</v>
      </c>
      <c r="M993" s="101" t="s">
        <v>7984</v>
      </c>
      <c r="N993" s="7" t="s">
        <v>4813</v>
      </c>
    </row>
    <row r="994" spans="1:14" ht="18.75" customHeight="1">
      <c r="A994" s="63">
        <v>772</v>
      </c>
      <c r="B994" s="132" t="s">
        <v>7133</v>
      </c>
      <c r="C994" s="93" t="s">
        <v>2887</v>
      </c>
      <c r="D994" s="93" t="s">
        <v>2895</v>
      </c>
      <c r="E994" s="7" t="s">
        <v>4814</v>
      </c>
      <c r="F994" s="574">
        <v>1</v>
      </c>
      <c r="G994" s="377">
        <v>48.7</v>
      </c>
      <c r="H994" s="2976">
        <v>72000</v>
      </c>
      <c r="I994" s="47">
        <v>65086</v>
      </c>
      <c r="J994" s="44">
        <v>441039.69</v>
      </c>
      <c r="K994" s="242">
        <v>44197</v>
      </c>
      <c r="L994" s="7" t="s">
        <v>8362</v>
      </c>
      <c r="M994" s="101" t="s">
        <v>7984</v>
      </c>
      <c r="N994" s="7" t="s">
        <v>4815</v>
      </c>
    </row>
    <row r="995" spans="1:14" ht="18.75" customHeight="1">
      <c r="A995" s="63">
        <v>773</v>
      </c>
      <c r="B995" s="132" t="s">
        <v>7133</v>
      </c>
      <c r="C995" s="93" t="s">
        <v>2884</v>
      </c>
      <c r="D995" s="93" t="s">
        <v>2896</v>
      </c>
      <c r="E995" s="298" t="s">
        <v>4133</v>
      </c>
      <c r="F995" s="574">
        <v>1</v>
      </c>
      <c r="G995" s="379">
        <v>31</v>
      </c>
      <c r="H995" s="2976">
        <v>56200</v>
      </c>
      <c r="I995" s="47">
        <v>50748</v>
      </c>
      <c r="J995" s="68">
        <v>0</v>
      </c>
      <c r="K995" s="242">
        <v>44197</v>
      </c>
      <c r="L995" s="7" t="s">
        <v>8362</v>
      </c>
      <c r="M995" s="101" t="s">
        <v>7984</v>
      </c>
      <c r="N995" s="7" t="s">
        <v>4816</v>
      </c>
    </row>
    <row r="996" spans="1:14" ht="18.75" customHeight="1">
      <c r="A996" s="63">
        <v>774</v>
      </c>
      <c r="B996" s="132" t="s">
        <v>7133</v>
      </c>
      <c r="C996" s="93" t="s">
        <v>2884</v>
      </c>
      <c r="D996" s="93" t="s">
        <v>2897</v>
      </c>
      <c r="E996" s="298" t="s">
        <v>4133</v>
      </c>
      <c r="F996" s="574">
        <v>1</v>
      </c>
      <c r="G996" s="379">
        <v>39.200000000000003</v>
      </c>
      <c r="H996" s="2976">
        <v>77071</v>
      </c>
      <c r="I996" s="47">
        <v>56435</v>
      </c>
      <c r="J996" s="68">
        <v>0</v>
      </c>
      <c r="K996" s="242">
        <v>44197</v>
      </c>
      <c r="L996" s="7" t="s">
        <v>8362</v>
      </c>
      <c r="M996" s="101" t="s">
        <v>7984</v>
      </c>
      <c r="N996" s="7" t="s">
        <v>4805</v>
      </c>
    </row>
    <row r="997" spans="1:14" ht="18.75" customHeight="1">
      <c r="A997" s="63">
        <v>775</v>
      </c>
      <c r="B997" s="132" t="s">
        <v>7133</v>
      </c>
      <c r="C997" s="93" t="s">
        <v>2887</v>
      </c>
      <c r="D997" s="93" t="s">
        <v>2898</v>
      </c>
      <c r="E997" s="298" t="s">
        <v>4133</v>
      </c>
      <c r="F997" s="574">
        <v>1</v>
      </c>
      <c r="G997" s="379">
        <v>39.1</v>
      </c>
      <c r="H997" s="2976">
        <v>76875</v>
      </c>
      <c r="I997" s="47">
        <v>56295</v>
      </c>
      <c r="J997" s="68">
        <v>0</v>
      </c>
      <c r="K997" s="242">
        <v>44197</v>
      </c>
      <c r="L997" s="7" t="s">
        <v>8362</v>
      </c>
      <c r="M997" s="101" t="s">
        <v>7984</v>
      </c>
      <c r="N997" s="7" t="s">
        <v>4817</v>
      </c>
    </row>
    <row r="998" spans="1:14" ht="18.75" customHeight="1">
      <c r="A998" s="63">
        <v>776</v>
      </c>
      <c r="B998" s="132" t="s">
        <v>7133</v>
      </c>
      <c r="C998" s="93" t="s">
        <v>2884</v>
      </c>
      <c r="D998" s="93" t="s">
        <v>2899</v>
      </c>
      <c r="E998" s="7" t="s">
        <v>4818</v>
      </c>
      <c r="F998" s="574">
        <v>1</v>
      </c>
      <c r="G998" s="379">
        <v>60.8</v>
      </c>
      <c r="H998" s="2976">
        <v>82761</v>
      </c>
      <c r="I998" s="47">
        <v>40417</v>
      </c>
      <c r="J998" s="44">
        <v>509459.52</v>
      </c>
      <c r="K998" s="242">
        <v>44197</v>
      </c>
      <c r="L998" s="7" t="s">
        <v>8362</v>
      </c>
      <c r="M998" s="101" t="s">
        <v>7984</v>
      </c>
      <c r="N998" s="7" t="s">
        <v>14172</v>
      </c>
    </row>
    <row r="999" spans="1:14" ht="18.75" customHeight="1">
      <c r="A999" s="63">
        <v>777</v>
      </c>
      <c r="B999" s="132" t="s">
        <v>7133</v>
      </c>
      <c r="C999" s="93" t="s">
        <v>2887</v>
      </c>
      <c r="D999" s="93" t="s">
        <v>2900</v>
      </c>
      <c r="E999" s="298" t="s">
        <v>4133</v>
      </c>
      <c r="F999" s="574">
        <v>1</v>
      </c>
      <c r="G999" s="379">
        <v>42.4</v>
      </c>
      <c r="H999" s="2976">
        <v>34979</v>
      </c>
      <c r="I999" s="47">
        <v>34979</v>
      </c>
      <c r="J999" s="68">
        <v>0</v>
      </c>
      <c r="K999" s="242">
        <v>44197</v>
      </c>
      <c r="L999" s="7" t="s">
        <v>8362</v>
      </c>
      <c r="M999" s="101" t="s">
        <v>7984</v>
      </c>
      <c r="N999" s="7" t="s">
        <v>4819</v>
      </c>
    </row>
    <row r="1000" spans="1:14" ht="18.75" customHeight="1">
      <c r="A1000" s="63">
        <v>778</v>
      </c>
      <c r="B1000" s="132" t="s">
        <v>7133</v>
      </c>
      <c r="C1000" s="93" t="s">
        <v>2887</v>
      </c>
      <c r="D1000" s="93" t="s">
        <v>2901</v>
      </c>
      <c r="E1000" s="298" t="s">
        <v>4133</v>
      </c>
      <c r="F1000" s="574">
        <v>1</v>
      </c>
      <c r="G1000" s="379">
        <v>44.7</v>
      </c>
      <c r="H1000" s="2976">
        <v>74599</v>
      </c>
      <c r="I1000" s="47">
        <v>51164</v>
      </c>
      <c r="J1000" s="68">
        <v>0</v>
      </c>
      <c r="K1000" s="242">
        <v>44197</v>
      </c>
      <c r="L1000" s="7" t="s">
        <v>8362</v>
      </c>
      <c r="M1000" s="101" t="s">
        <v>7984</v>
      </c>
      <c r="N1000" s="7" t="s">
        <v>4820</v>
      </c>
    </row>
    <row r="1001" spans="1:14" ht="18.75" customHeight="1">
      <c r="A1001" s="63">
        <v>779</v>
      </c>
      <c r="B1001" s="132" t="s">
        <v>7133</v>
      </c>
      <c r="C1001" s="93" t="s">
        <v>2884</v>
      </c>
      <c r="D1001" s="93" t="s">
        <v>2902</v>
      </c>
      <c r="E1001" s="298" t="s">
        <v>4133</v>
      </c>
      <c r="F1001" s="574">
        <v>1</v>
      </c>
      <c r="G1001" s="379">
        <v>40.700000000000003</v>
      </c>
      <c r="H1001" s="2976">
        <v>55525</v>
      </c>
      <c r="I1001" s="47">
        <v>43801</v>
      </c>
      <c r="J1001" s="68">
        <v>0</v>
      </c>
      <c r="K1001" s="242">
        <v>44197</v>
      </c>
      <c r="L1001" s="7" t="s">
        <v>8362</v>
      </c>
      <c r="M1001" s="101" t="s">
        <v>7984</v>
      </c>
      <c r="N1001" s="7" t="s">
        <v>4821</v>
      </c>
    </row>
    <row r="1002" spans="1:14" ht="18.75" customHeight="1">
      <c r="A1002" s="63">
        <v>780</v>
      </c>
      <c r="B1002" s="132" t="s">
        <v>7133</v>
      </c>
      <c r="C1002" s="93" t="s">
        <v>2887</v>
      </c>
      <c r="D1002" s="93" t="s">
        <v>2903</v>
      </c>
      <c r="E1002" s="298" t="s">
        <v>4133</v>
      </c>
      <c r="F1002" s="574">
        <v>1</v>
      </c>
      <c r="G1002" s="379">
        <v>40.6</v>
      </c>
      <c r="H1002" s="2976">
        <v>55389</v>
      </c>
      <c r="I1002" s="47">
        <v>43697</v>
      </c>
      <c r="J1002" s="68">
        <v>0</v>
      </c>
      <c r="K1002" s="242">
        <v>44197</v>
      </c>
      <c r="L1002" s="7" t="s">
        <v>8362</v>
      </c>
      <c r="M1002" s="101" t="s">
        <v>7984</v>
      </c>
      <c r="N1002" s="7" t="s">
        <v>4822</v>
      </c>
    </row>
    <row r="1003" spans="1:14" ht="18.75" customHeight="1">
      <c r="A1003" s="63">
        <v>781</v>
      </c>
      <c r="B1003" s="132" t="s">
        <v>7133</v>
      </c>
      <c r="C1003" s="93" t="s">
        <v>2884</v>
      </c>
      <c r="D1003" s="93" t="s">
        <v>2904</v>
      </c>
      <c r="E1003" s="298" t="s">
        <v>4133</v>
      </c>
      <c r="F1003" s="574">
        <v>1</v>
      </c>
      <c r="G1003" s="379">
        <v>43.2</v>
      </c>
      <c r="H1003" s="2976">
        <v>39131</v>
      </c>
      <c r="I1003" s="47">
        <v>36792</v>
      </c>
      <c r="J1003" s="68">
        <v>0</v>
      </c>
      <c r="K1003" s="242">
        <v>44197</v>
      </c>
      <c r="L1003" s="7" t="s">
        <v>8362</v>
      </c>
      <c r="M1003" s="101" t="s">
        <v>7984</v>
      </c>
      <c r="N1003" s="7" t="s">
        <v>4823</v>
      </c>
    </row>
    <row r="1004" spans="1:14" ht="18.75" customHeight="1">
      <c r="A1004" s="63">
        <v>782</v>
      </c>
      <c r="B1004" s="132" t="s">
        <v>7133</v>
      </c>
      <c r="C1004" s="93" t="s">
        <v>2887</v>
      </c>
      <c r="D1004" s="93" t="s">
        <v>2905</v>
      </c>
      <c r="E1004" s="298" t="s">
        <v>4133</v>
      </c>
      <c r="F1004" s="574">
        <v>1</v>
      </c>
      <c r="G1004" s="379">
        <v>40.5</v>
      </c>
      <c r="H1004" s="2976">
        <v>68658</v>
      </c>
      <c r="I1004" s="47">
        <v>56838</v>
      </c>
      <c r="J1004" s="68">
        <v>0</v>
      </c>
      <c r="K1004" s="242">
        <v>44197</v>
      </c>
      <c r="L1004" s="7" t="s">
        <v>8362</v>
      </c>
      <c r="M1004" s="101" t="s">
        <v>7984</v>
      </c>
      <c r="N1004" s="7" t="s">
        <v>4824</v>
      </c>
    </row>
    <row r="1005" spans="1:14" ht="18.75" customHeight="1">
      <c r="A1005" s="63">
        <v>783</v>
      </c>
      <c r="B1005" s="132" t="s">
        <v>7133</v>
      </c>
      <c r="C1005" s="93" t="s">
        <v>2887</v>
      </c>
      <c r="D1005" s="93" t="s">
        <v>2906</v>
      </c>
      <c r="E1005" s="298" t="s">
        <v>4133</v>
      </c>
      <c r="F1005" s="574">
        <v>1</v>
      </c>
      <c r="G1005" s="379">
        <v>37.799999999999997</v>
      </c>
      <c r="H1005" s="2976">
        <v>49500</v>
      </c>
      <c r="I1005" s="47">
        <v>42492</v>
      </c>
      <c r="J1005" s="68">
        <v>0</v>
      </c>
      <c r="K1005" s="242">
        <v>44197</v>
      </c>
      <c r="L1005" s="7" t="s">
        <v>8362</v>
      </c>
      <c r="M1005" s="101" t="s">
        <v>7984</v>
      </c>
      <c r="N1005" s="7" t="s">
        <v>4825</v>
      </c>
    </row>
    <row r="1006" spans="1:14" ht="18.75" customHeight="1">
      <c r="A1006" s="63">
        <v>784</v>
      </c>
      <c r="B1006" s="132" t="s">
        <v>7133</v>
      </c>
      <c r="C1006" s="93" t="s">
        <v>2887</v>
      </c>
      <c r="D1006" s="93" t="s">
        <v>2907</v>
      </c>
      <c r="E1006" s="298" t="s">
        <v>4133</v>
      </c>
      <c r="F1006" s="574">
        <v>1</v>
      </c>
      <c r="G1006" s="379">
        <v>38.799999999999997</v>
      </c>
      <c r="H1006" s="2976">
        <v>50800</v>
      </c>
      <c r="I1006" s="47">
        <v>43618</v>
      </c>
      <c r="J1006" s="68">
        <v>0</v>
      </c>
      <c r="K1006" s="242">
        <v>44197</v>
      </c>
      <c r="L1006" s="7" t="s">
        <v>8362</v>
      </c>
      <c r="M1006" s="101" t="s">
        <v>7984</v>
      </c>
      <c r="N1006" s="7" t="s">
        <v>4826</v>
      </c>
    </row>
    <row r="1007" spans="1:14" ht="18.75" customHeight="1">
      <c r="A1007" s="63">
        <v>785</v>
      </c>
      <c r="B1007" s="132" t="s">
        <v>7133</v>
      </c>
      <c r="C1007" s="93" t="s">
        <v>2887</v>
      </c>
      <c r="D1007" s="93" t="s">
        <v>2908</v>
      </c>
      <c r="E1007" s="298" t="s">
        <v>4133</v>
      </c>
      <c r="F1007" s="574">
        <v>1</v>
      </c>
      <c r="G1007" s="379">
        <v>40.1</v>
      </c>
      <c r="H1007" s="2976">
        <v>53345</v>
      </c>
      <c r="I1007" s="47">
        <v>45814</v>
      </c>
      <c r="J1007" s="68">
        <v>0</v>
      </c>
      <c r="K1007" s="242">
        <v>44197</v>
      </c>
      <c r="L1007" s="7" t="s">
        <v>8362</v>
      </c>
      <c r="M1007" s="101" t="s">
        <v>7984</v>
      </c>
      <c r="N1007" s="7" t="s">
        <v>4827</v>
      </c>
    </row>
    <row r="1008" spans="1:14" ht="18.75" customHeight="1">
      <c r="A1008" s="63">
        <v>786</v>
      </c>
      <c r="B1008" s="132" t="s">
        <v>7133</v>
      </c>
      <c r="C1008" s="93" t="s">
        <v>2884</v>
      </c>
      <c r="D1008" s="93" t="s">
        <v>2909</v>
      </c>
      <c r="E1008" s="298" t="s">
        <v>4133</v>
      </c>
      <c r="F1008" s="574">
        <v>1</v>
      </c>
      <c r="G1008" s="379">
        <v>41.6</v>
      </c>
      <c r="H1008" s="2976">
        <v>50638</v>
      </c>
      <c r="I1008" s="47">
        <v>50638</v>
      </c>
      <c r="J1008" s="68">
        <v>0</v>
      </c>
      <c r="K1008" s="242">
        <v>44197</v>
      </c>
      <c r="L1008" s="7" t="s">
        <v>8362</v>
      </c>
      <c r="M1008" s="101" t="s">
        <v>7984</v>
      </c>
      <c r="N1008" s="7" t="s">
        <v>4828</v>
      </c>
    </row>
    <row r="1009" spans="1:14" ht="18.75" customHeight="1">
      <c r="A1009" s="63">
        <v>787</v>
      </c>
      <c r="B1009" s="132" t="s">
        <v>7133</v>
      </c>
      <c r="C1009" s="93" t="s">
        <v>2887</v>
      </c>
      <c r="D1009" s="93" t="s">
        <v>2910</v>
      </c>
      <c r="E1009" s="298" t="s">
        <v>4133</v>
      </c>
      <c r="F1009" s="574">
        <v>1</v>
      </c>
      <c r="G1009" s="379">
        <v>42</v>
      </c>
      <c r="H1009" s="2976">
        <v>53465</v>
      </c>
      <c r="I1009" s="47">
        <v>53465</v>
      </c>
      <c r="J1009" s="68">
        <v>0</v>
      </c>
      <c r="K1009" s="242">
        <v>44197</v>
      </c>
      <c r="L1009" s="7" t="s">
        <v>8362</v>
      </c>
      <c r="M1009" s="101" t="s">
        <v>7984</v>
      </c>
      <c r="N1009" s="7" t="s">
        <v>4829</v>
      </c>
    </row>
    <row r="1010" spans="1:14" ht="18.75" customHeight="1">
      <c r="A1010" s="63">
        <v>788</v>
      </c>
      <c r="B1010" s="132" t="s">
        <v>7133</v>
      </c>
      <c r="C1010" s="93" t="s">
        <v>2884</v>
      </c>
      <c r="D1010" s="93" t="s">
        <v>2911</v>
      </c>
      <c r="E1010" s="298" t="s">
        <v>4133</v>
      </c>
      <c r="F1010" s="574">
        <v>1</v>
      </c>
      <c r="G1010" s="379">
        <v>60.8</v>
      </c>
      <c r="H1010" s="2976">
        <v>114947</v>
      </c>
      <c r="I1010" s="47">
        <v>64338</v>
      </c>
      <c r="J1010" s="68">
        <v>0</v>
      </c>
      <c r="K1010" s="242">
        <v>44197</v>
      </c>
      <c r="L1010" s="7" t="s">
        <v>8362</v>
      </c>
      <c r="M1010" s="101" t="s">
        <v>7984</v>
      </c>
      <c r="N1010" s="7" t="s">
        <v>4830</v>
      </c>
    </row>
    <row r="1011" spans="1:14" ht="18.75" customHeight="1">
      <c r="A1011" s="63">
        <v>789</v>
      </c>
      <c r="B1011" s="132" t="s">
        <v>7133</v>
      </c>
      <c r="C1011" s="93" t="s">
        <v>2884</v>
      </c>
      <c r="D1011" s="93" t="s">
        <v>2912</v>
      </c>
      <c r="E1011" s="298" t="s">
        <v>4133</v>
      </c>
      <c r="F1011" s="574">
        <v>1</v>
      </c>
      <c r="G1011" s="379">
        <v>40.1</v>
      </c>
      <c r="H1011" s="2976">
        <v>58982</v>
      </c>
      <c r="I1011" s="47">
        <v>58982</v>
      </c>
      <c r="J1011" s="68">
        <v>0</v>
      </c>
      <c r="K1011" s="242">
        <v>44197</v>
      </c>
      <c r="L1011" s="7" t="s">
        <v>8362</v>
      </c>
      <c r="M1011" s="101" t="s">
        <v>7984</v>
      </c>
      <c r="N1011" s="7" t="s">
        <v>9001</v>
      </c>
    </row>
    <row r="1012" spans="1:14" ht="18.75" customHeight="1">
      <c r="A1012" s="63">
        <v>790</v>
      </c>
      <c r="B1012" s="132" t="s">
        <v>7133</v>
      </c>
      <c r="C1012" s="93" t="s">
        <v>2884</v>
      </c>
      <c r="D1012" s="93" t="s">
        <v>2913</v>
      </c>
      <c r="E1012" s="7" t="s">
        <v>4831</v>
      </c>
      <c r="F1012" s="574">
        <v>1</v>
      </c>
      <c r="G1012" s="379">
        <v>36.799999999999997</v>
      </c>
      <c r="H1012" s="2976">
        <v>58983</v>
      </c>
      <c r="I1012" s="47">
        <v>58983</v>
      </c>
      <c r="J1012" s="44">
        <v>374528.13</v>
      </c>
      <c r="K1012" s="242">
        <v>44197</v>
      </c>
      <c r="L1012" s="7" t="s">
        <v>8362</v>
      </c>
      <c r="M1012" s="101" t="s">
        <v>7984</v>
      </c>
      <c r="N1012" s="7" t="s">
        <v>12881</v>
      </c>
    </row>
    <row r="1013" spans="1:14" ht="18.75" customHeight="1">
      <c r="A1013" s="63">
        <v>791</v>
      </c>
      <c r="B1013" s="132" t="s">
        <v>7133</v>
      </c>
      <c r="C1013" s="93" t="s">
        <v>2887</v>
      </c>
      <c r="D1013" s="93" t="s">
        <v>2914</v>
      </c>
      <c r="E1013" s="298" t="s">
        <v>4133</v>
      </c>
      <c r="F1013" s="574">
        <v>1</v>
      </c>
      <c r="G1013" s="379">
        <v>39</v>
      </c>
      <c r="H1013" s="2976">
        <v>58982</v>
      </c>
      <c r="I1013" s="47">
        <v>47030</v>
      </c>
      <c r="J1013" s="68">
        <v>0</v>
      </c>
      <c r="K1013" s="242">
        <v>44197</v>
      </c>
      <c r="L1013" s="7" t="s">
        <v>8362</v>
      </c>
      <c r="M1013" s="101" t="s">
        <v>7984</v>
      </c>
      <c r="N1013" s="7" t="s">
        <v>4832</v>
      </c>
    </row>
    <row r="1014" spans="1:14" ht="18.75" customHeight="1">
      <c r="A1014" s="63">
        <v>792</v>
      </c>
      <c r="B1014" s="132" t="s">
        <v>7133</v>
      </c>
      <c r="C1014" s="93" t="s">
        <v>2884</v>
      </c>
      <c r="D1014" s="93" t="s">
        <v>2915</v>
      </c>
      <c r="E1014" s="7" t="s">
        <v>4833</v>
      </c>
      <c r="F1014" s="574">
        <v>1</v>
      </c>
      <c r="G1014" s="379">
        <v>40.700000000000003</v>
      </c>
      <c r="H1014" s="2976">
        <v>58983</v>
      </c>
      <c r="I1014" s="47">
        <v>58983</v>
      </c>
      <c r="J1014" s="44">
        <v>648583.69999999995</v>
      </c>
      <c r="K1014" s="242">
        <v>44197</v>
      </c>
      <c r="L1014" s="7" t="s">
        <v>8362</v>
      </c>
      <c r="M1014" s="101" t="s">
        <v>7984</v>
      </c>
      <c r="N1014" s="7" t="s">
        <v>4834</v>
      </c>
    </row>
    <row r="1015" spans="1:14" ht="18.75" customHeight="1">
      <c r="A1015" s="63">
        <v>793</v>
      </c>
      <c r="B1015" s="132" t="s">
        <v>7133</v>
      </c>
      <c r="C1015" s="93" t="s">
        <v>2887</v>
      </c>
      <c r="D1015" s="93" t="s">
        <v>2916</v>
      </c>
      <c r="E1015" s="298" t="s">
        <v>8625</v>
      </c>
      <c r="F1015" s="574">
        <v>1</v>
      </c>
      <c r="G1015" s="379">
        <v>59</v>
      </c>
      <c r="H1015" s="2976">
        <v>117511</v>
      </c>
      <c r="I1015" s="47">
        <v>67909</v>
      </c>
      <c r="J1015" s="68">
        <v>880809.88</v>
      </c>
      <c r="K1015" s="242">
        <v>44197</v>
      </c>
      <c r="L1015" s="7" t="s">
        <v>8362</v>
      </c>
      <c r="M1015" s="101" t="s">
        <v>7984</v>
      </c>
      <c r="N1015" s="7" t="s">
        <v>4835</v>
      </c>
    </row>
    <row r="1016" spans="1:14" ht="18.75" customHeight="1">
      <c r="A1016" s="63">
        <v>795</v>
      </c>
      <c r="B1016" s="132" t="s">
        <v>7133</v>
      </c>
      <c r="C1016" s="93" t="s">
        <v>2917</v>
      </c>
      <c r="D1016" s="93" t="s">
        <v>2918</v>
      </c>
      <c r="E1016" s="7" t="s">
        <v>4836</v>
      </c>
      <c r="F1016" s="574">
        <v>1</v>
      </c>
      <c r="G1016" s="379">
        <v>65.7</v>
      </c>
      <c r="H1016" s="2976">
        <v>102500</v>
      </c>
      <c r="I1016" s="47">
        <v>29162</v>
      </c>
      <c r="J1016" s="44">
        <v>420981.06</v>
      </c>
      <c r="K1016" s="242">
        <v>44197</v>
      </c>
      <c r="L1016" s="7" t="s">
        <v>8362</v>
      </c>
      <c r="M1016" s="101" t="s">
        <v>7984</v>
      </c>
      <c r="N1016" s="7" t="s">
        <v>13191</v>
      </c>
    </row>
    <row r="1017" spans="1:14" ht="18.75" customHeight="1">
      <c r="A1017" s="63">
        <v>796</v>
      </c>
      <c r="B1017" s="132" t="s">
        <v>7133</v>
      </c>
      <c r="C1017" s="93" t="s">
        <v>2884</v>
      </c>
      <c r="D1017" s="93" t="s">
        <v>2919</v>
      </c>
      <c r="E1017" s="7" t="s">
        <v>4837</v>
      </c>
      <c r="F1017" s="574">
        <v>1</v>
      </c>
      <c r="G1017" s="379">
        <v>60.8</v>
      </c>
      <c r="H1017" s="2976">
        <v>117511</v>
      </c>
      <c r="I1017" s="47">
        <v>67909</v>
      </c>
      <c r="J1017" s="44">
        <v>559230.42000000004</v>
      </c>
      <c r="K1017" s="242">
        <v>44197</v>
      </c>
      <c r="L1017" s="7" t="s">
        <v>8362</v>
      </c>
      <c r="M1017" s="101" t="s">
        <v>7984</v>
      </c>
      <c r="N1017" s="7" t="s">
        <v>4805</v>
      </c>
    </row>
    <row r="1018" spans="1:14" ht="18.75" customHeight="1">
      <c r="A1018" s="63">
        <v>797</v>
      </c>
      <c r="B1018" s="132" t="s">
        <v>7133</v>
      </c>
      <c r="C1018" s="93" t="s">
        <v>2884</v>
      </c>
      <c r="D1018" s="93" t="s">
        <v>2920</v>
      </c>
      <c r="E1018" s="298" t="s">
        <v>4133</v>
      </c>
      <c r="F1018" s="574">
        <v>1</v>
      </c>
      <c r="G1018" s="379">
        <v>60.8</v>
      </c>
      <c r="H1018" s="2976">
        <v>159016</v>
      </c>
      <c r="I1018" s="47">
        <v>85106</v>
      </c>
      <c r="J1018" s="68">
        <v>0</v>
      </c>
      <c r="K1018" s="242">
        <v>44197</v>
      </c>
      <c r="L1018" s="7" t="s">
        <v>8362</v>
      </c>
      <c r="M1018" s="101" t="s">
        <v>7984</v>
      </c>
      <c r="N1018" s="7" t="s">
        <v>4838</v>
      </c>
    </row>
    <row r="1019" spans="1:14" ht="18.75" customHeight="1">
      <c r="A1019" s="63">
        <v>798</v>
      </c>
      <c r="B1019" s="132" t="s">
        <v>7133</v>
      </c>
      <c r="C1019" s="93" t="s">
        <v>2887</v>
      </c>
      <c r="D1019" s="93" t="s">
        <v>2921</v>
      </c>
      <c r="E1019" s="298" t="s">
        <v>4133</v>
      </c>
      <c r="F1019" s="574">
        <v>1</v>
      </c>
      <c r="G1019" s="379">
        <v>59.7</v>
      </c>
      <c r="H1019" s="2976">
        <v>131497</v>
      </c>
      <c r="I1019" s="47">
        <v>71904</v>
      </c>
      <c r="J1019" s="68">
        <v>0</v>
      </c>
      <c r="K1019" s="242">
        <v>44197</v>
      </c>
      <c r="L1019" s="7" t="s">
        <v>8362</v>
      </c>
      <c r="M1019" s="101" t="s">
        <v>7984</v>
      </c>
      <c r="N1019" s="7" t="s">
        <v>4839</v>
      </c>
    </row>
    <row r="1020" spans="1:14" ht="18.75" customHeight="1">
      <c r="A1020" s="63">
        <v>800</v>
      </c>
      <c r="B1020" s="132" t="s">
        <v>7133</v>
      </c>
      <c r="C1020" s="7" t="s">
        <v>5245</v>
      </c>
      <c r="D1020" s="7" t="s">
        <v>5252</v>
      </c>
      <c r="E1020" s="7" t="s">
        <v>5246</v>
      </c>
      <c r="F1020" s="574">
        <v>1</v>
      </c>
      <c r="G1020" s="363">
        <v>49.9</v>
      </c>
      <c r="H1020" s="2976">
        <v>284856.86</v>
      </c>
      <c r="I1020" s="47">
        <v>126761.3</v>
      </c>
      <c r="J1020" s="47">
        <v>1067674.28</v>
      </c>
      <c r="K1020" s="242">
        <v>44197</v>
      </c>
      <c r="L1020" s="7" t="s">
        <v>8362</v>
      </c>
      <c r="M1020" s="101" t="s">
        <v>7984</v>
      </c>
      <c r="N1020" s="7" t="s">
        <v>6090</v>
      </c>
    </row>
    <row r="1021" spans="1:14" ht="18.75" customHeight="1">
      <c r="A1021" s="63">
        <v>801</v>
      </c>
      <c r="B1021" s="132" t="s">
        <v>7133</v>
      </c>
      <c r="C1021" s="7" t="s">
        <v>5247</v>
      </c>
      <c r="D1021" s="7" t="s">
        <v>5252</v>
      </c>
      <c r="E1021" s="7" t="s">
        <v>5248</v>
      </c>
      <c r="F1021" s="574">
        <v>1</v>
      </c>
      <c r="G1021" s="363">
        <v>39.700000000000003</v>
      </c>
      <c r="H1021" s="2976">
        <v>226629.6</v>
      </c>
      <c r="I1021" s="47">
        <v>100850.18</v>
      </c>
      <c r="J1021" s="47">
        <v>849432.24</v>
      </c>
      <c r="K1021" s="242">
        <v>44197</v>
      </c>
      <c r="L1021" s="7" t="s">
        <v>8362</v>
      </c>
      <c r="M1021" s="101" t="s">
        <v>7984</v>
      </c>
      <c r="N1021" s="7" t="s">
        <v>5294</v>
      </c>
    </row>
    <row r="1022" spans="1:14" ht="18.75" customHeight="1">
      <c r="A1022" s="63">
        <v>802</v>
      </c>
      <c r="B1022" s="132" t="s">
        <v>7133</v>
      </c>
      <c r="C1022" s="7" t="s">
        <v>5249</v>
      </c>
      <c r="D1022" s="7" t="s">
        <v>5252</v>
      </c>
      <c r="E1022" s="7" t="s">
        <v>5250</v>
      </c>
      <c r="F1022" s="574">
        <v>1</v>
      </c>
      <c r="G1022" s="363">
        <v>48.7</v>
      </c>
      <c r="H1022" s="2976">
        <v>278006.59000000003</v>
      </c>
      <c r="I1022" s="47">
        <v>123712.93</v>
      </c>
      <c r="J1022" s="47">
        <v>1041998.74</v>
      </c>
      <c r="K1022" s="242">
        <v>44197</v>
      </c>
      <c r="L1022" s="7" t="s">
        <v>8362</v>
      </c>
      <c r="M1022" s="101" t="s">
        <v>7984</v>
      </c>
      <c r="N1022" s="7" t="s">
        <v>6091</v>
      </c>
    </row>
    <row r="1023" spans="1:14" ht="18.75" customHeight="1">
      <c r="A1023" s="63">
        <v>803</v>
      </c>
      <c r="B1023" s="132" t="s">
        <v>7133</v>
      </c>
      <c r="C1023" s="7" t="s">
        <v>5251</v>
      </c>
      <c r="D1023" s="7" t="s">
        <v>5252</v>
      </c>
      <c r="E1023" s="7" t="s">
        <v>5253</v>
      </c>
      <c r="F1023" s="574">
        <v>1</v>
      </c>
      <c r="G1023" s="363">
        <v>49.1</v>
      </c>
      <c r="H1023" s="2976">
        <v>280290.01</v>
      </c>
      <c r="I1023" s="47">
        <v>124729.06</v>
      </c>
      <c r="J1023" s="47">
        <v>1050557.25</v>
      </c>
      <c r="K1023" s="242">
        <v>44197</v>
      </c>
      <c r="L1023" s="7" t="s">
        <v>8362</v>
      </c>
      <c r="M1023" s="101" t="s">
        <v>7984</v>
      </c>
      <c r="N1023" s="7" t="s">
        <v>6092</v>
      </c>
    </row>
    <row r="1024" spans="1:14" ht="18.75" customHeight="1">
      <c r="A1024" s="63">
        <v>804</v>
      </c>
      <c r="B1024" s="132" t="s">
        <v>7133</v>
      </c>
      <c r="C1024" s="7" t="s">
        <v>5254</v>
      </c>
      <c r="D1024" s="7" t="s">
        <v>5252</v>
      </c>
      <c r="E1024" s="7" t="s">
        <v>5255</v>
      </c>
      <c r="F1024" s="574">
        <v>1</v>
      </c>
      <c r="G1024" s="363">
        <v>49.6</v>
      </c>
      <c r="H1024" s="2976">
        <v>283144.28999999998</v>
      </c>
      <c r="I1024" s="47">
        <v>125999.2</v>
      </c>
      <c r="J1024" s="47">
        <v>1061255.3899999999</v>
      </c>
      <c r="K1024" s="242">
        <v>44197</v>
      </c>
      <c r="L1024" s="7" t="s">
        <v>8362</v>
      </c>
      <c r="M1024" s="101" t="s">
        <v>7984</v>
      </c>
      <c r="N1024" s="7" t="s">
        <v>6093</v>
      </c>
    </row>
    <row r="1025" spans="1:14" ht="18.75" customHeight="1">
      <c r="A1025" s="63">
        <v>805</v>
      </c>
      <c r="B1025" s="132" t="s">
        <v>7133</v>
      </c>
      <c r="C1025" s="7" t="s">
        <v>5256</v>
      </c>
      <c r="D1025" s="7" t="s">
        <v>5252</v>
      </c>
      <c r="E1025" s="7" t="s">
        <v>5257</v>
      </c>
      <c r="F1025" s="574">
        <v>1</v>
      </c>
      <c r="G1025" s="363">
        <v>31.8</v>
      </c>
      <c r="H1025" s="2976">
        <v>181532.02</v>
      </c>
      <c r="I1025" s="47">
        <v>80781.759999999995</v>
      </c>
      <c r="J1025" s="47">
        <v>730087.52</v>
      </c>
      <c r="K1025" s="242">
        <v>44197</v>
      </c>
      <c r="L1025" s="7" t="s">
        <v>8362</v>
      </c>
      <c r="M1025" s="101" t="s">
        <v>7984</v>
      </c>
      <c r="N1025" s="7" t="s">
        <v>8765</v>
      </c>
    </row>
    <row r="1026" spans="1:14" ht="18.75" customHeight="1">
      <c r="A1026" s="63">
        <v>806</v>
      </c>
      <c r="B1026" s="132" t="s">
        <v>7133</v>
      </c>
      <c r="C1026" s="7" t="s">
        <v>5258</v>
      </c>
      <c r="D1026" s="7" t="s">
        <v>5252</v>
      </c>
      <c r="E1026" s="7" t="s">
        <v>5259</v>
      </c>
      <c r="F1026" s="574">
        <v>1</v>
      </c>
      <c r="G1026" s="363">
        <v>47.4</v>
      </c>
      <c r="H1026" s="2976">
        <v>270585.46999999997</v>
      </c>
      <c r="I1026" s="47">
        <v>120410.54</v>
      </c>
      <c r="J1026" s="47">
        <v>1014183.58</v>
      </c>
      <c r="K1026" s="242">
        <v>44197</v>
      </c>
      <c r="L1026" s="7" t="s">
        <v>8362</v>
      </c>
      <c r="M1026" s="101" t="s">
        <v>7984</v>
      </c>
      <c r="N1026" s="7" t="s">
        <v>5295</v>
      </c>
    </row>
    <row r="1027" spans="1:14" ht="18.75" customHeight="1">
      <c r="A1027" s="63">
        <v>807</v>
      </c>
      <c r="B1027" s="132" t="s">
        <v>7133</v>
      </c>
      <c r="C1027" s="7" t="s">
        <v>5260</v>
      </c>
      <c r="D1027" s="7" t="s">
        <v>5252</v>
      </c>
      <c r="E1027" s="7" t="s">
        <v>5261</v>
      </c>
      <c r="F1027" s="574">
        <v>1</v>
      </c>
      <c r="G1027" s="363">
        <v>50.2</v>
      </c>
      <c r="H1027" s="2976">
        <v>286569.42</v>
      </c>
      <c r="I1027" s="47">
        <v>127523.4</v>
      </c>
      <c r="J1027" s="47">
        <v>1074093.1599999999</v>
      </c>
      <c r="K1027" s="242">
        <v>44197</v>
      </c>
      <c r="L1027" s="7" t="s">
        <v>8362</v>
      </c>
      <c r="M1027" s="101" t="s">
        <v>7984</v>
      </c>
      <c r="N1027" s="7" t="s">
        <v>5296</v>
      </c>
    </row>
    <row r="1028" spans="1:14" ht="18.75" customHeight="1">
      <c r="A1028" s="63">
        <v>808</v>
      </c>
      <c r="B1028" s="132" t="s">
        <v>7133</v>
      </c>
      <c r="C1028" s="7" t="s">
        <v>2887</v>
      </c>
      <c r="D1028" s="7" t="s">
        <v>5262</v>
      </c>
      <c r="E1028" s="7" t="s">
        <v>5263</v>
      </c>
      <c r="F1028" s="574">
        <v>1</v>
      </c>
      <c r="G1028" s="363">
        <v>48.9</v>
      </c>
      <c r="H1028" s="2976">
        <v>137482.18</v>
      </c>
      <c r="I1028" s="47">
        <v>65304.04</v>
      </c>
      <c r="J1028" s="47">
        <v>1054679.69</v>
      </c>
      <c r="K1028" s="242">
        <v>44197</v>
      </c>
      <c r="L1028" s="7" t="s">
        <v>8362</v>
      </c>
      <c r="M1028" s="101" t="s">
        <v>7984</v>
      </c>
      <c r="N1028" s="7" t="s">
        <v>5297</v>
      </c>
    </row>
    <row r="1029" spans="1:14" ht="18.75" customHeight="1">
      <c r="A1029" s="63">
        <v>809</v>
      </c>
      <c r="B1029" s="132" t="s">
        <v>7133</v>
      </c>
      <c r="C1029" s="7" t="s">
        <v>5244</v>
      </c>
      <c r="D1029" s="7" t="s">
        <v>5262</v>
      </c>
      <c r="E1029" s="7" t="s">
        <v>5264</v>
      </c>
      <c r="F1029" s="574">
        <v>1</v>
      </c>
      <c r="G1029" s="363">
        <v>50</v>
      </c>
      <c r="H1029" s="2976">
        <v>140574.82999999999</v>
      </c>
      <c r="I1029" s="47">
        <v>66773.05</v>
      </c>
      <c r="J1029" s="47">
        <v>1078404.5900000001</v>
      </c>
      <c r="K1029" s="242">
        <v>44197</v>
      </c>
      <c r="L1029" s="7" t="s">
        <v>8362</v>
      </c>
      <c r="M1029" s="101" t="s">
        <v>7984</v>
      </c>
      <c r="N1029" s="7" t="s">
        <v>6094</v>
      </c>
    </row>
    <row r="1030" spans="1:14" ht="18.75" customHeight="1">
      <c r="A1030" s="63">
        <v>810</v>
      </c>
      <c r="B1030" s="132" t="s">
        <v>7133</v>
      </c>
      <c r="C1030" s="7" t="s">
        <v>5265</v>
      </c>
      <c r="D1030" s="7" t="s">
        <v>5262</v>
      </c>
      <c r="E1030" s="7" t="s">
        <v>5266</v>
      </c>
      <c r="F1030" s="574">
        <v>1</v>
      </c>
      <c r="G1030" s="363">
        <v>58.8</v>
      </c>
      <c r="H1030" s="2976">
        <v>165315.99</v>
      </c>
      <c r="I1030" s="47">
        <v>78525.09</v>
      </c>
      <c r="J1030" s="47">
        <v>1268203.8</v>
      </c>
      <c r="K1030" s="242">
        <v>44197</v>
      </c>
      <c r="L1030" s="7" t="s">
        <v>8362</v>
      </c>
      <c r="M1030" s="101" t="s">
        <v>7984</v>
      </c>
      <c r="N1030" s="7" t="s">
        <v>6095</v>
      </c>
    </row>
    <row r="1031" spans="1:14" ht="18.75" customHeight="1">
      <c r="A1031" s="63">
        <v>812</v>
      </c>
      <c r="B1031" s="132" t="s">
        <v>7133</v>
      </c>
      <c r="C1031" s="7" t="s">
        <v>5268</v>
      </c>
      <c r="D1031" s="7" t="s">
        <v>5262</v>
      </c>
      <c r="E1031" s="7" t="s">
        <v>5269</v>
      </c>
      <c r="F1031" s="574">
        <v>1</v>
      </c>
      <c r="G1031" s="363">
        <v>28.9</v>
      </c>
      <c r="H1031" s="2976">
        <v>81252.25</v>
      </c>
      <c r="I1031" s="47">
        <v>38594.82</v>
      </c>
      <c r="J1031" s="47">
        <v>673778.02</v>
      </c>
      <c r="K1031" s="242">
        <v>44197</v>
      </c>
      <c r="L1031" s="7" t="s">
        <v>8362</v>
      </c>
      <c r="M1031" s="101" t="s">
        <v>7984</v>
      </c>
      <c r="N1031" s="7" t="s">
        <v>6096</v>
      </c>
    </row>
    <row r="1032" spans="1:14" ht="18.75" customHeight="1">
      <c r="A1032" s="63">
        <v>813</v>
      </c>
      <c r="B1032" s="132" t="s">
        <v>7133</v>
      </c>
      <c r="C1032" s="7" t="s">
        <v>5270</v>
      </c>
      <c r="D1032" s="7" t="s">
        <v>5262</v>
      </c>
      <c r="E1032" s="7" t="s">
        <v>5271</v>
      </c>
      <c r="F1032" s="574">
        <v>1</v>
      </c>
      <c r="G1032" s="363">
        <v>63.5</v>
      </c>
      <c r="H1032" s="2976">
        <v>178530.03</v>
      </c>
      <c r="I1032" s="47">
        <v>84801.77</v>
      </c>
      <c r="J1032" s="47">
        <v>1307889.8600000001</v>
      </c>
      <c r="K1032" s="242">
        <v>44197</v>
      </c>
      <c r="L1032" s="7" t="s">
        <v>8362</v>
      </c>
      <c r="M1032" s="101" t="s">
        <v>7984</v>
      </c>
      <c r="N1032" s="7" t="s">
        <v>6097</v>
      </c>
    </row>
    <row r="1033" spans="1:14" ht="18.75" customHeight="1">
      <c r="A1033" s="63">
        <v>814</v>
      </c>
      <c r="B1033" s="132" t="s">
        <v>7133</v>
      </c>
      <c r="C1033" s="7" t="s">
        <v>5272</v>
      </c>
      <c r="D1033" s="7" t="s">
        <v>5262</v>
      </c>
      <c r="E1033" s="7" t="s">
        <v>5273</v>
      </c>
      <c r="F1033" s="574">
        <v>1</v>
      </c>
      <c r="G1033" s="363">
        <v>39.9</v>
      </c>
      <c r="H1033" s="2976">
        <v>112178.71</v>
      </c>
      <c r="I1033" s="47">
        <v>53284.88</v>
      </c>
      <c r="J1033" s="47">
        <v>860566.86</v>
      </c>
      <c r="K1033" s="242">
        <v>44197</v>
      </c>
      <c r="L1033" s="7" t="s">
        <v>8362</v>
      </c>
      <c r="M1033" s="101" t="s">
        <v>7984</v>
      </c>
      <c r="N1033" s="7" t="s">
        <v>6098</v>
      </c>
    </row>
    <row r="1034" spans="1:14" ht="18.75" customHeight="1">
      <c r="A1034" s="63">
        <v>815</v>
      </c>
      <c r="B1034" s="132" t="s">
        <v>7133</v>
      </c>
      <c r="C1034" s="7" t="s">
        <v>5275</v>
      </c>
      <c r="D1034" s="7" t="s">
        <v>5274</v>
      </c>
      <c r="E1034" s="7" t="s">
        <v>5279</v>
      </c>
      <c r="F1034" s="574">
        <v>1</v>
      </c>
      <c r="G1034" s="363">
        <v>40.4</v>
      </c>
      <c r="H1034" s="2976">
        <v>183638.39999999999</v>
      </c>
      <c r="I1034" s="47">
        <v>83555.47</v>
      </c>
      <c r="J1034" s="47">
        <v>853660.5</v>
      </c>
      <c r="K1034" s="242">
        <v>44197</v>
      </c>
      <c r="L1034" s="7" t="s">
        <v>8362</v>
      </c>
      <c r="M1034" s="101" t="s">
        <v>7984</v>
      </c>
      <c r="N1034" s="7" t="s">
        <v>6099</v>
      </c>
    </row>
    <row r="1035" spans="1:14" ht="18.75" customHeight="1">
      <c r="A1035" s="63">
        <v>816</v>
      </c>
      <c r="B1035" s="132" t="s">
        <v>7133</v>
      </c>
      <c r="C1035" s="7" t="s">
        <v>5276</v>
      </c>
      <c r="D1035" s="7" t="s">
        <v>5274</v>
      </c>
      <c r="E1035" s="7" t="s">
        <v>5280</v>
      </c>
      <c r="F1035" s="574">
        <v>1</v>
      </c>
      <c r="G1035" s="363">
        <v>40.1</v>
      </c>
      <c r="H1035" s="2976">
        <v>182274.75</v>
      </c>
      <c r="I1035" s="47">
        <v>82935.02</v>
      </c>
      <c r="J1035" s="47">
        <v>847321.43</v>
      </c>
      <c r="K1035" s="242">
        <v>44197</v>
      </c>
      <c r="L1035" s="7" t="s">
        <v>8362</v>
      </c>
      <c r="M1035" s="101" t="s">
        <v>7984</v>
      </c>
      <c r="N1035" s="7" t="s">
        <v>5293</v>
      </c>
    </row>
    <row r="1036" spans="1:14" ht="18.75" customHeight="1">
      <c r="A1036" s="63">
        <v>817</v>
      </c>
      <c r="B1036" s="132" t="s">
        <v>7133</v>
      </c>
      <c r="C1036" s="7" t="s">
        <v>5265</v>
      </c>
      <c r="D1036" s="7" t="s">
        <v>5274</v>
      </c>
      <c r="E1036" s="7" t="s">
        <v>5281</v>
      </c>
      <c r="F1036" s="574">
        <v>1</v>
      </c>
      <c r="G1036" s="363">
        <v>55.5</v>
      </c>
      <c r="H1036" s="2976">
        <v>252275.52</v>
      </c>
      <c r="I1036" s="47">
        <v>114785.36</v>
      </c>
      <c r="J1036" s="47">
        <v>1172726.67</v>
      </c>
      <c r="K1036" s="242">
        <v>44197</v>
      </c>
      <c r="L1036" s="7" t="s">
        <v>8362</v>
      </c>
      <c r="M1036" s="101" t="s">
        <v>7984</v>
      </c>
      <c r="N1036" s="7" t="s">
        <v>6100</v>
      </c>
    </row>
    <row r="1037" spans="1:14" ht="18.75" customHeight="1">
      <c r="A1037" s="63">
        <v>818</v>
      </c>
      <c r="B1037" s="132" t="s">
        <v>7133</v>
      </c>
      <c r="C1037" s="7" t="s">
        <v>5277</v>
      </c>
      <c r="D1037" s="7" t="s">
        <v>5274</v>
      </c>
      <c r="E1037" s="7" t="s">
        <v>5282</v>
      </c>
      <c r="F1037" s="574">
        <v>1</v>
      </c>
      <c r="G1037" s="363">
        <v>29.5</v>
      </c>
      <c r="H1037" s="2976">
        <v>134092.39000000001</v>
      </c>
      <c r="I1037" s="47">
        <v>61012.03</v>
      </c>
      <c r="J1037" s="47">
        <v>668860.28</v>
      </c>
      <c r="K1037" s="242">
        <v>44197</v>
      </c>
      <c r="L1037" s="7" t="s">
        <v>8362</v>
      </c>
      <c r="M1037" s="101" t="s">
        <v>7984</v>
      </c>
      <c r="N1037" s="7" t="s">
        <v>6101</v>
      </c>
    </row>
    <row r="1038" spans="1:14" ht="18.75" customHeight="1">
      <c r="A1038" s="63">
        <v>819</v>
      </c>
      <c r="B1038" s="132" t="s">
        <v>7133</v>
      </c>
      <c r="C1038" s="7" t="s">
        <v>5245</v>
      </c>
      <c r="D1038" s="7" t="s">
        <v>5274</v>
      </c>
      <c r="E1038" s="7" t="s">
        <v>5283</v>
      </c>
      <c r="F1038" s="574">
        <v>1</v>
      </c>
      <c r="G1038" s="363">
        <v>42.8</v>
      </c>
      <c r="H1038" s="2976">
        <v>194547.61</v>
      </c>
      <c r="I1038" s="47">
        <v>88519.16</v>
      </c>
      <c r="J1038" s="47">
        <v>904373</v>
      </c>
      <c r="K1038" s="242">
        <v>44197</v>
      </c>
      <c r="L1038" s="7" t="s">
        <v>8362</v>
      </c>
      <c r="M1038" s="101" t="s">
        <v>7984</v>
      </c>
      <c r="N1038" s="7" t="s">
        <v>6102</v>
      </c>
    </row>
    <row r="1039" spans="1:14" ht="18.75" customHeight="1">
      <c r="A1039" s="63">
        <v>820</v>
      </c>
      <c r="B1039" s="132" t="s">
        <v>7133</v>
      </c>
      <c r="C1039" s="7" t="s">
        <v>5278</v>
      </c>
      <c r="D1039" s="7" t="s">
        <v>5274</v>
      </c>
      <c r="E1039" s="7" t="s">
        <v>5284</v>
      </c>
      <c r="F1039" s="574">
        <v>1</v>
      </c>
      <c r="G1039" s="363">
        <v>43.2</v>
      </c>
      <c r="H1039" s="2976">
        <v>196365.81</v>
      </c>
      <c r="I1039" s="47">
        <v>89346.45</v>
      </c>
      <c r="J1039" s="47">
        <v>912825.09</v>
      </c>
      <c r="K1039" s="242">
        <v>44197</v>
      </c>
      <c r="L1039" s="7" t="s">
        <v>8362</v>
      </c>
      <c r="M1039" s="101" t="s">
        <v>7984</v>
      </c>
      <c r="N1039" s="7" t="s">
        <v>6103</v>
      </c>
    </row>
    <row r="1040" spans="1:14" ht="18.75" customHeight="1">
      <c r="A1040" s="63">
        <v>821</v>
      </c>
      <c r="B1040" s="132" t="s">
        <v>7133</v>
      </c>
      <c r="C1040" s="7" t="s">
        <v>5270</v>
      </c>
      <c r="D1040" s="7" t="s">
        <v>5274</v>
      </c>
      <c r="E1040" s="7" t="s">
        <v>5285</v>
      </c>
      <c r="F1040" s="574">
        <v>1</v>
      </c>
      <c r="G1040" s="363">
        <v>60.1</v>
      </c>
      <c r="H1040" s="2976">
        <v>273184.84000000003</v>
      </c>
      <c r="I1040" s="47">
        <v>124299.09</v>
      </c>
      <c r="J1040" s="47">
        <v>1197330.3700000001</v>
      </c>
      <c r="K1040" s="242">
        <v>44197</v>
      </c>
      <c r="L1040" s="7" t="s">
        <v>8362</v>
      </c>
      <c r="M1040" s="101" t="s">
        <v>7984</v>
      </c>
      <c r="N1040" s="7" t="s">
        <v>6104</v>
      </c>
    </row>
    <row r="1041" spans="1:14" ht="18.75" customHeight="1">
      <c r="A1041" s="63">
        <v>822</v>
      </c>
      <c r="B1041" s="132" t="s">
        <v>7133</v>
      </c>
      <c r="C1041" s="7" t="s">
        <v>5272</v>
      </c>
      <c r="D1041" s="7" t="s">
        <v>5274</v>
      </c>
      <c r="E1041" s="7" t="s">
        <v>5286</v>
      </c>
      <c r="F1041" s="574">
        <v>1</v>
      </c>
      <c r="G1041" s="363">
        <v>39.4</v>
      </c>
      <c r="H1041" s="2976">
        <v>179092.89</v>
      </c>
      <c r="I1041" s="47">
        <v>81487.259999999995</v>
      </c>
      <c r="J1041" s="47">
        <v>832530.29</v>
      </c>
      <c r="K1041" s="242">
        <v>44197</v>
      </c>
      <c r="L1041" s="7" t="s">
        <v>8362</v>
      </c>
      <c r="M1041" s="101" t="s">
        <v>7984</v>
      </c>
      <c r="N1041" s="7" t="s">
        <v>6105</v>
      </c>
    </row>
    <row r="1042" spans="1:14" ht="18.75" customHeight="1">
      <c r="A1042" s="63">
        <v>823</v>
      </c>
      <c r="B1042" s="132" t="s">
        <v>7133</v>
      </c>
      <c r="C1042" s="7" t="s">
        <v>5287</v>
      </c>
      <c r="D1042" s="7" t="s">
        <v>5288</v>
      </c>
      <c r="E1042" s="7" t="s">
        <v>5290</v>
      </c>
      <c r="F1042" s="574">
        <v>1</v>
      </c>
      <c r="G1042" s="363">
        <v>27.2</v>
      </c>
      <c r="H1042" s="2976">
        <v>110862.28</v>
      </c>
      <c r="I1042" s="47">
        <v>51550.97</v>
      </c>
      <c r="J1042" s="47">
        <v>217167.71</v>
      </c>
      <c r="K1042" s="242">
        <v>44197</v>
      </c>
      <c r="L1042" s="7" t="s">
        <v>8362</v>
      </c>
      <c r="M1042" s="101" t="s">
        <v>7984</v>
      </c>
      <c r="N1042" s="7" t="s">
        <v>6106</v>
      </c>
    </row>
    <row r="1043" spans="1:14" ht="18.75" customHeight="1">
      <c r="A1043" s="63">
        <v>824</v>
      </c>
      <c r="B1043" s="256" t="s">
        <v>7133</v>
      </c>
      <c r="C1043" s="265" t="s">
        <v>2884</v>
      </c>
      <c r="D1043" s="265" t="s">
        <v>5289</v>
      </c>
      <c r="E1043" s="265" t="s">
        <v>5291</v>
      </c>
      <c r="F1043" s="574">
        <v>1</v>
      </c>
      <c r="G1043" s="373">
        <v>53.3</v>
      </c>
      <c r="H1043" s="2993">
        <v>228195.64</v>
      </c>
      <c r="I1043" s="266">
        <v>103829.01</v>
      </c>
      <c r="J1043" s="266">
        <v>582791.78</v>
      </c>
      <c r="K1043" s="273">
        <v>44197</v>
      </c>
      <c r="L1043" s="7" t="s">
        <v>8362</v>
      </c>
      <c r="M1043" s="101" t="s">
        <v>7984</v>
      </c>
      <c r="N1043" s="7" t="s">
        <v>6107</v>
      </c>
    </row>
    <row r="1044" spans="1:14" ht="18.75" customHeight="1">
      <c r="A1044" s="63">
        <v>826</v>
      </c>
      <c r="B1044" s="257" t="s">
        <v>7133</v>
      </c>
      <c r="C1044" s="171" t="s">
        <v>6511</v>
      </c>
      <c r="D1044" s="171" t="s">
        <v>6515</v>
      </c>
      <c r="E1044" s="488" t="s">
        <v>6774</v>
      </c>
      <c r="F1044" s="574">
        <v>1</v>
      </c>
      <c r="G1044" s="358">
        <v>30</v>
      </c>
      <c r="H1044" s="2997">
        <v>1208187.8999999999</v>
      </c>
      <c r="I1044" s="39">
        <v>0</v>
      </c>
      <c r="J1044" s="113">
        <v>665047.55000000005</v>
      </c>
      <c r="K1044" s="274">
        <v>44197</v>
      </c>
      <c r="L1044" s="7" t="s">
        <v>8362</v>
      </c>
      <c r="M1044" s="101" t="s">
        <v>7984</v>
      </c>
      <c r="N1044" s="7" t="s">
        <v>8690</v>
      </c>
    </row>
    <row r="1045" spans="1:14" ht="18.75" customHeight="1">
      <c r="A1045" s="63">
        <v>827</v>
      </c>
      <c r="B1045" s="132" t="s">
        <v>7133</v>
      </c>
      <c r="C1045" s="93" t="s">
        <v>6512</v>
      </c>
      <c r="D1045" s="93" t="s">
        <v>6514</v>
      </c>
      <c r="E1045" s="322" t="s">
        <v>6781</v>
      </c>
      <c r="F1045" s="574">
        <v>1</v>
      </c>
      <c r="G1045" s="363">
        <v>61.1</v>
      </c>
      <c r="H1045" s="2995">
        <v>1208187.8999999999</v>
      </c>
      <c r="I1045" s="38">
        <v>0</v>
      </c>
      <c r="J1045" s="156">
        <v>1242666.67</v>
      </c>
      <c r="K1045" s="242">
        <v>44197</v>
      </c>
      <c r="L1045" s="7" t="s">
        <v>8362</v>
      </c>
      <c r="M1045" s="101" t="s">
        <v>7984</v>
      </c>
      <c r="N1045" s="7" t="s">
        <v>8475</v>
      </c>
    </row>
    <row r="1046" spans="1:14" ht="18.75" customHeight="1">
      <c r="A1046" s="63">
        <v>828</v>
      </c>
      <c r="B1046" s="132" t="s">
        <v>7133</v>
      </c>
      <c r="C1046" s="93" t="s">
        <v>5249</v>
      </c>
      <c r="D1046" s="93" t="s">
        <v>6514</v>
      </c>
      <c r="E1046" s="322" t="s">
        <v>6782</v>
      </c>
      <c r="F1046" s="574">
        <v>1</v>
      </c>
      <c r="G1046" s="363">
        <v>46.6</v>
      </c>
      <c r="H1046" s="2995">
        <v>1208187.8999999999</v>
      </c>
      <c r="I1046" s="38">
        <v>0</v>
      </c>
      <c r="J1046" s="50">
        <v>998307.19</v>
      </c>
      <c r="K1046" s="242">
        <v>44197</v>
      </c>
      <c r="L1046" s="7" t="s">
        <v>8362</v>
      </c>
      <c r="M1046" s="101" t="s">
        <v>7984</v>
      </c>
      <c r="N1046" s="7" t="s">
        <v>8689</v>
      </c>
    </row>
    <row r="1047" spans="1:14" ht="18.75" customHeight="1">
      <c r="A1047" s="63">
        <v>829</v>
      </c>
      <c r="B1047" s="132" t="s">
        <v>7133</v>
      </c>
      <c r="C1047" s="93" t="s">
        <v>6516</v>
      </c>
      <c r="D1047" s="93" t="s">
        <v>6517</v>
      </c>
      <c r="E1047" s="7" t="s">
        <v>6775</v>
      </c>
      <c r="F1047" s="574">
        <v>1</v>
      </c>
      <c r="G1047" s="363">
        <v>43.5</v>
      </c>
      <c r="H1047" s="2995">
        <v>1208187.8999999999</v>
      </c>
      <c r="I1047" s="38">
        <v>0</v>
      </c>
      <c r="J1047" s="50">
        <v>903202.01</v>
      </c>
      <c r="K1047" s="242">
        <v>44197</v>
      </c>
      <c r="L1047" s="7" t="s">
        <v>8362</v>
      </c>
      <c r="M1047" s="101" t="s">
        <v>7984</v>
      </c>
      <c r="N1047" s="7" t="s">
        <v>8688</v>
      </c>
    </row>
    <row r="1048" spans="1:14" ht="18.75" customHeight="1">
      <c r="A1048" s="63">
        <v>830</v>
      </c>
      <c r="B1048" s="132" t="s">
        <v>7133</v>
      </c>
      <c r="C1048" s="93" t="s">
        <v>6511</v>
      </c>
      <c r="D1048" s="93" t="s">
        <v>6525</v>
      </c>
      <c r="E1048" s="7" t="s">
        <v>6776</v>
      </c>
      <c r="F1048" s="574">
        <v>1</v>
      </c>
      <c r="G1048" s="363">
        <v>32.200000000000003</v>
      </c>
      <c r="H1048" s="2995">
        <v>1208187.8999999999</v>
      </c>
      <c r="I1048" s="38">
        <v>0</v>
      </c>
      <c r="J1048" s="50">
        <v>296927.31</v>
      </c>
      <c r="K1048" s="242">
        <v>44197</v>
      </c>
      <c r="L1048" s="7" t="s">
        <v>8362</v>
      </c>
      <c r="M1048" s="101" t="s">
        <v>7984</v>
      </c>
      <c r="N1048" s="7" t="s">
        <v>8686</v>
      </c>
    </row>
    <row r="1049" spans="1:14" ht="18.75" customHeight="1">
      <c r="A1049" s="63">
        <v>831</v>
      </c>
      <c r="B1049" s="132" t="s">
        <v>7133</v>
      </c>
      <c r="C1049" s="93" t="s">
        <v>5272</v>
      </c>
      <c r="D1049" s="93" t="s">
        <v>6526</v>
      </c>
      <c r="E1049" s="7" t="s">
        <v>6777</v>
      </c>
      <c r="F1049" s="574">
        <v>1</v>
      </c>
      <c r="G1049" s="363">
        <v>43.4</v>
      </c>
      <c r="H1049" s="2995">
        <v>1208187.8999999999</v>
      </c>
      <c r="I1049" s="38">
        <v>0</v>
      </c>
      <c r="J1049" s="50">
        <v>489477.43</v>
      </c>
      <c r="K1049" s="242">
        <v>44197</v>
      </c>
      <c r="L1049" s="7" t="s">
        <v>8362</v>
      </c>
      <c r="M1049" s="101" t="s">
        <v>7984</v>
      </c>
      <c r="N1049" s="7" t="s">
        <v>8687</v>
      </c>
    </row>
    <row r="1050" spans="1:14" ht="18.75" customHeight="1">
      <c r="A1050" s="63">
        <v>832</v>
      </c>
      <c r="B1050" s="132" t="s">
        <v>7133</v>
      </c>
      <c r="C1050" s="93" t="s">
        <v>2917</v>
      </c>
      <c r="D1050" s="93" t="s">
        <v>6527</v>
      </c>
      <c r="E1050" s="7" t="s">
        <v>6778</v>
      </c>
      <c r="F1050" s="574">
        <v>1</v>
      </c>
      <c r="G1050" s="363">
        <v>31.9</v>
      </c>
      <c r="H1050" s="2995">
        <v>1208187.8999999999</v>
      </c>
      <c r="I1050" s="38">
        <v>0</v>
      </c>
      <c r="J1050" s="50">
        <v>708939.23</v>
      </c>
      <c r="K1050" s="242">
        <v>44197</v>
      </c>
      <c r="L1050" s="7" t="s">
        <v>8362</v>
      </c>
      <c r="M1050" s="101" t="s">
        <v>7984</v>
      </c>
      <c r="N1050" s="7" t="s">
        <v>8685</v>
      </c>
    </row>
    <row r="1051" spans="1:14" ht="18.75" customHeight="1">
      <c r="A1051" s="63">
        <v>833</v>
      </c>
      <c r="B1051" s="132" t="s">
        <v>7133</v>
      </c>
      <c r="C1051" s="5" t="s">
        <v>6548</v>
      </c>
      <c r="D1051" s="5" t="s">
        <v>6549</v>
      </c>
      <c r="E1051" s="7" t="s">
        <v>6779</v>
      </c>
      <c r="F1051" s="574">
        <v>1</v>
      </c>
      <c r="G1051" s="360">
        <v>32.200000000000003</v>
      </c>
      <c r="H1051" s="2995">
        <v>1208187.8999999999</v>
      </c>
      <c r="I1051" s="38">
        <v>0</v>
      </c>
      <c r="J1051" s="50">
        <v>284263.81</v>
      </c>
      <c r="K1051" s="242">
        <v>44197</v>
      </c>
      <c r="L1051" s="7" t="s">
        <v>8362</v>
      </c>
      <c r="M1051" s="101" t="s">
        <v>7984</v>
      </c>
      <c r="N1051" s="7" t="s">
        <v>6513</v>
      </c>
    </row>
    <row r="1052" spans="1:14" ht="18.75" customHeight="1">
      <c r="A1052" s="63">
        <v>834</v>
      </c>
      <c r="B1052" s="132" t="s">
        <v>7133</v>
      </c>
      <c r="C1052" s="5" t="s">
        <v>6570</v>
      </c>
      <c r="D1052" s="5" t="s">
        <v>6571</v>
      </c>
      <c r="E1052" s="7" t="s">
        <v>6780</v>
      </c>
      <c r="F1052" s="574">
        <v>1</v>
      </c>
      <c r="G1052" s="360">
        <v>43.3</v>
      </c>
      <c r="H1052" s="2995">
        <v>1208187.8999999999</v>
      </c>
      <c r="I1052" s="38">
        <v>0</v>
      </c>
      <c r="J1052" s="50">
        <v>905824.76</v>
      </c>
      <c r="K1052" s="273">
        <v>44197</v>
      </c>
      <c r="L1052" s="7" t="s">
        <v>8362</v>
      </c>
      <c r="M1052" s="101" t="s">
        <v>7984</v>
      </c>
      <c r="N1052" s="7" t="s">
        <v>6513</v>
      </c>
    </row>
    <row r="1053" spans="1:14" ht="18.75" customHeight="1">
      <c r="A1053" s="63">
        <v>836</v>
      </c>
      <c r="B1053" s="132" t="s">
        <v>7133</v>
      </c>
      <c r="C1053" s="154" t="s">
        <v>6814</v>
      </c>
      <c r="D1053" s="154" t="s">
        <v>6815</v>
      </c>
      <c r="E1053" s="323" t="s">
        <v>6816</v>
      </c>
      <c r="F1053" s="574">
        <v>1</v>
      </c>
      <c r="G1053" s="385">
        <v>47</v>
      </c>
      <c r="H1053" s="2995">
        <v>1208187.8999999999</v>
      </c>
      <c r="I1053" s="38">
        <v>0</v>
      </c>
      <c r="J1053" s="50">
        <v>1006876.35</v>
      </c>
      <c r="K1053" s="274">
        <v>44197</v>
      </c>
      <c r="L1053" s="7" t="s">
        <v>8362</v>
      </c>
      <c r="M1053" s="101" t="s">
        <v>7984</v>
      </c>
      <c r="N1053" s="7" t="s">
        <v>8329</v>
      </c>
    </row>
    <row r="1054" spans="1:14" ht="18.75" customHeight="1">
      <c r="A1054" s="63">
        <v>837</v>
      </c>
      <c r="B1054" s="298" t="s">
        <v>7133</v>
      </c>
      <c r="C1054" s="7" t="s">
        <v>6826</v>
      </c>
      <c r="D1054" s="7" t="s">
        <v>6827</v>
      </c>
      <c r="E1054" s="7" t="s">
        <v>6828</v>
      </c>
      <c r="F1054" s="574">
        <v>1</v>
      </c>
      <c r="G1054" s="359">
        <v>29.6</v>
      </c>
      <c r="H1054" s="1589">
        <v>1187991.74</v>
      </c>
      <c r="I1054" s="116">
        <v>0</v>
      </c>
      <c r="J1054" s="174">
        <v>661125.34</v>
      </c>
      <c r="K1054" s="242">
        <v>44197</v>
      </c>
      <c r="L1054" s="7" t="s">
        <v>8362</v>
      </c>
      <c r="M1054" s="101" t="s">
        <v>7984</v>
      </c>
      <c r="N1054" s="7" t="s">
        <v>6513</v>
      </c>
    </row>
    <row r="1055" spans="1:14" ht="18.75" customHeight="1">
      <c r="A1055" s="63">
        <v>838</v>
      </c>
      <c r="B1055" s="298" t="s">
        <v>7133</v>
      </c>
      <c r="C1055" s="7" t="s">
        <v>6838</v>
      </c>
      <c r="D1055" s="7" t="s">
        <v>6832</v>
      </c>
      <c r="E1055" s="7" t="s">
        <v>6837</v>
      </c>
      <c r="F1055" s="574">
        <v>1</v>
      </c>
      <c r="G1055" s="359">
        <v>41.4</v>
      </c>
      <c r="H1055" s="1589">
        <v>1644911.64</v>
      </c>
      <c r="I1055" s="116">
        <v>0</v>
      </c>
      <c r="J1055" s="116">
        <v>861753.12</v>
      </c>
      <c r="K1055" s="242">
        <v>44197</v>
      </c>
      <c r="L1055" s="7" t="s">
        <v>8362</v>
      </c>
      <c r="M1055" s="101" t="s">
        <v>7984</v>
      </c>
      <c r="N1055" s="7" t="s">
        <v>6513</v>
      </c>
    </row>
    <row r="1056" spans="1:14" ht="18.75" customHeight="1">
      <c r="A1056" s="63">
        <v>839</v>
      </c>
      <c r="B1056" s="298" t="s">
        <v>7133</v>
      </c>
      <c r="C1056" s="7" t="s">
        <v>5251</v>
      </c>
      <c r="D1056" s="7" t="s">
        <v>6833</v>
      </c>
      <c r="E1056" s="7" t="s">
        <v>6839</v>
      </c>
      <c r="F1056" s="574">
        <v>1</v>
      </c>
      <c r="G1056" s="359">
        <v>39.9</v>
      </c>
      <c r="H1056" s="1589">
        <v>1570890.6</v>
      </c>
      <c r="I1056" s="116">
        <v>0</v>
      </c>
      <c r="J1056" s="116">
        <v>849449.11</v>
      </c>
      <c r="K1056" s="242">
        <v>44197</v>
      </c>
      <c r="L1056" s="7" t="s">
        <v>8362</v>
      </c>
      <c r="M1056" s="101" t="s">
        <v>7984</v>
      </c>
      <c r="N1056" s="7" t="s">
        <v>6513</v>
      </c>
    </row>
    <row r="1057" spans="1:14" ht="18.75" customHeight="1">
      <c r="A1057" s="63">
        <v>840</v>
      </c>
      <c r="B1057" s="298" t="s">
        <v>7133</v>
      </c>
      <c r="C1057" s="7" t="s">
        <v>6834</v>
      </c>
      <c r="D1057" s="7" t="s">
        <v>6835</v>
      </c>
      <c r="E1057" s="7" t="s">
        <v>6836</v>
      </c>
      <c r="F1057" s="574">
        <v>1</v>
      </c>
      <c r="G1057" s="359">
        <v>48.3</v>
      </c>
      <c r="H1057" s="1589">
        <v>1636687.08</v>
      </c>
      <c r="I1057" s="116">
        <v>0</v>
      </c>
      <c r="J1057" s="116">
        <v>1034726.12</v>
      </c>
      <c r="K1057" s="242">
        <v>44197</v>
      </c>
      <c r="L1057" s="7" t="s">
        <v>8362</v>
      </c>
      <c r="M1057" s="101" t="s">
        <v>7984</v>
      </c>
      <c r="N1057" s="7" t="s">
        <v>6513</v>
      </c>
    </row>
    <row r="1058" spans="1:14" ht="18.75" customHeight="1">
      <c r="A1058" s="63">
        <v>841</v>
      </c>
      <c r="B1058" s="298" t="s">
        <v>7133</v>
      </c>
      <c r="C1058" s="7" t="s">
        <v>2884</v>
      </c>
      <c r="D1058" s="7" t="s">
        <v>6934</v>
      </c>
      <c r="E1058" s="7" t="s">
        <v>6935</v>
      </c>
      <c r="F1058" s="574">
        <v>1</v>
      </c>
      <c r="G1058" s="359">
        <v>30.2</v>
      </c>
      <c r="H1058" s="3015">
        <v>1000714.01</v>
      </c>
      <c r="I1058" s="116">
        <v>0</v>
      </c>
      <c r="J1058" s="3012" t="s">
        <v>6789</v>
      </c>
      <c r="K1058" s="242">
        <v>44197</v>
      </c>
      <c r="L1058" s="7" t="s">
        <v>8362</v>
      </c>
      <c r="M1058" s="101" t="s">
        <v>7984</v>
      </c>
      <c r="N1058" s="7" t="s">
        <v>6513</v>
      </c>
    </row>
    <row r="1059" spans="1:14" ht="18.75" customHeight="1">
      <c r="A1059" s="63">
        <v>842</v>
      </c>
      <c r="B1059" s="298" t="s">
        <v>7133</v>
      </c>
      <c r="C1059" s="7" t="s">
        <v>2887</v>
      </c>
      <c r="D1059" s="7" t="s">
        <v>7337</v>
      </c>
      <c r="E1059" s="7" t="s">
        <v>6936</v>
      </c>
      <c r="F1059" s="574">
        <v>1</v>
      </c>
      <c r="G1059" s="386">
        <v>32.1</v>
      </c>
      <c r="H1059" s="1589">
        <v>1134401.29</v>
      </c>
      <c r="I1059" s="116">
        <v>0</v>
      </c>
      <c r="J1059" s="116">
        <v>304148.15999999997</v>
      </c>
      <c r="K1059" s="242">
        <v>44197</v>
      </c>
      <c r="L1059" s="7" t="s">
        <v>8362</v>
      </c>
      <c r="M1059" s="101" t="s">
        <v>7984</v>
      </c>
      <c r="N1059" s="7" t="s">
        <v>6513</v>
      </c>
    </row>
    <row r="1060" spans="1:14" ht="18.75" customHeight="1">
      <c r="A1060" s="63">
        <v>843</v>
      </c>
      <c r="B1060" s="298" t="s">
        <v>7133</v>
      </c>
      <c r="C1060" s="7" t="s">
        <v>2884</v>
      </c>
      <c r="D1060" s="7" t="s">
        <v>6937</v>
      </c>
      <c r="E1060" s="7" t="s">
        <v>6938</v>
      </c>
      <c r="F1060" s="574">
        <v>1</v>
      </c>
      <c r="G1060" s="359">
        <v>30.5</v>
      </c>
      <c r="H1060" s="1589">
        <v>1299979.3500000001</v>
      </c>
      <c r="I1060" s="116">
        <v>0</v>
      </c>
      <c r="J1060" s="116">
        <v>299200.28999999998</v>
      </c>
      <c r="K1060" s="242">
        <v>44197</v>
      </c>
      <c r="L1060" s="7" t="s">
        <v>8362</v>
      </c>
      <c r="M1060" s="101" t="s">
        <v>7984</v>
      </c>
      <c r="N1060" s="7" t="s">
        <v>6513</v>
      </c>
    </row>
    <row r="1061" spans="1:14" ht="18.75" customHeight="1">
      <c r="A1061" s="63">
        <v>844</v>
      </c>
      <c r="B1061" s="298" t="s">
        <v>7133</v>
      </c>
      <c r="C1061" s="7" t="s">
        <v>6940</v>
      </c>
      <c r="D1061" s="7" t="s">
        <v>6941</v>
      </c>
      <c r="E1061" s="7" t="s">
        <v>6942</v>
      </c>
      <c r="F1061" s="574">
        <v>1</v>
      </c>
      <c r="G1061" s="359">
        <v>29.8</v>
      </c>
      <c r="H1061" s="1589">
        <v>1005647.14</v>
      </c>
      <c r="I1061" s="116">
        <v>0</v>
      </c>
      <c r="J1061" s="116">
        <v>672288.82</v>
      </c>
      <c r="K1061" s="242">
        <v>44197</v>
      </c>
      <c r="L1061" s="7" t="s">
        <v>8362</v>
      </c>
      <c r="M1061" s="101" t="s">
        <v>7984</v>
      </c>
      <c r="N1061" s="7" t="s">
        <v>6513</v>
      </c>
    </row>
    <row r="1062" spans="1:14" ht="18.75" customHeight="1">
      <c r="A1062" s="63">
        <v>846</v>
      </c>
      <c r="B1062" s="298" t="s">
        <v>7133</v>
      </c>
      <c r="C1062" s="7" t="s">
        <v>6511</v>
      </c>
      <c r="D1062" s="7" t="s">
        <v>6943</v>
      </c>
      <c r="E1062" s="7" t="s">
        <v>6944</v>
      </c>
      <c r="F1062" s="574">
        <v>1</v>
      </c>
      <c r="G1062" s="359">
        <v>31.6</v>
      </c>
      <c r="H1062" s="1589">
        <v>1134401.29</v>
      </c>
      <c r="I1062" s="116">
        <v>0</v>
      </c>
      <c r="J1062" s="116">
        <v>282730.34000000003</v>
      </c>
      <c r="K1062" s="242">
        <v>44197</v>
      </c>
      <c r="L1062" s="7" t="s">
        <v>8362</v>
      </c>
      <c r="M1062" s="101" t="s">
        <v>7984</v>
      </c>
      <c r="N1062" s="7" t="s">
        <v>6513</v>
      </c>
    </row>
    <row r="1063" spans="1:14" ht="18.75" customHeight="1">
      <c r="A1063" s="63">
        <v>847</v>
      </c>
      <c r="B1063" s="298" t="s">
        <v>7133</v>
      </c>
      <c r="C1063" s="7" t="s">
        <v>6945</v>
      </c>
      <c r="D1063" s="7" t="s">
        <v>6815</v>
      </c>
      <c r="E1063" s="7" t="s">
        <v>6946</v>
      </c>
      <c r="F1063" s="574">
        <v>1</v>
      </c>
      <c r="G1063" s="359">
        <v>30.3</v>
      </c>
      <c r="H1063" s="1589">
        <v>1000714.01</v>
      </c>
      <c r="I1063" s="116">
        <v>0</v>
      </c>
      <c r="J1063" s="116">
        <v>697447.17</v>
      </c>
      <c r="K1063" s="242">
        <v>44197</v>
      </c>
      <c r="L1063" s="7" t="s">
        <v>8362</v>
      </c>
      <c r="M1063" s="101" t="s">
        <v>7984</v>
      </c>
      <c r="N1063" s="7" t="s">
        <v>6513</v>
      </c>
    </row>
    <row r="1064" spans="1:14" ht="18.75" customHeight="1">
      <c r="A1064" s="63">
        <v>848</v>
      </c>
      <c r="B1064" s="298" t="s">
        <v>7133</v>
      </c>
      <c r="C1064" s="7" t="s">
        <v>2887</v>
      </c>
      <c r="D1064" s="7" t="s">
        <v>6947</v>
      </c>
      <c r="E1064" s="7" t="s">
        <v>6948</v>
      </c>
      <c r="F1064" s="574">
        <v>1</v>
      </c>
      <c r="G1064" s="359">
        <v>32.299999999999997</v>
      </c>
      <c r="H1064" s="1589">
        <v>1208280.6399999999</v>
      </c>
      <c r="I1064" s="116">
        <v>0</v>
      </c>
      <c r="J1064" s="116">
        <v>327135.24</v>
      </c>
      <c r="K1064" s="242">
        <v>44197</v>
      </c>
      <c r="L1064" s="7" t="s">
        <v>8362</v>
      </c>
      <c r="M1064" s="101" t="s">
        <v>7984</v>
      </c>
      <c r="N1064" s="7" t="s">
        <v>6513</v>
      </c>
    </row>
    <row r="1065" spans="1:14" ht="18.75" customHeight="1">
      <c r="A1065" s="63">
        <v>849</v>
      </c>
      <c r="B1065" s="298" t="s">
        <v>7133</v>
      </c>
      <c r="C1065" s="265" t="s">
        <v>6949</v>
      </c>
      <c r="D1065" s="265" t="s">
        <v>6939</v>
      </c>
      <c r="E1065" s="265" t="s">
        <v>6950</v>
      </c>
      <c r="F1065" s="574">
        <v>1</v>
      </c>
      <c r="G1065" s="387">
        <v>31.5</v>
      </c>
      <c r="H1065" s="2996">
        <v>1299979.3500000001</v>
      </c>
      <c r="I1065" s="153">
        <v>0</v>
      </c>
      <c r="J1065" s="153">
        <v>739673.91</v>
      </c>
      <c r="K1065" s="273">
        <v>44197</v>
      </c>
      <c r="L1065" s="7" t="s">
        <v>8362</v>
      </c>
      <c r="M1065" s="101" t="s">
        <v>7984</v>
      </c>
      <c r="N1065" s="7" t="s">
        <v>6513</v>
      </c>
    </row>
    <row r="1066" spans="1:14" ht="18.75" customHeight="1">
      <c r="A1066" s="63">
        <v>851</v>
      </c>
      <c r="B1066" s="298" t="s">
        <v>7133</v>
      </c>
      <c r="C1066" s="7" t="s">
        <v>6953</v>
      </c>
      <c r="D1066" s="7" t="s">
        <v>6954</v>
      </c>
      <c r="E1066" s="7" t="s">
        <v>6955</v>
      </c>
      <c r="F1066" s="574">
        <v>1</v>
      </c>
      <c r="G1066" s="359">
        <v>31</v>
      </c>
      <c r="H1066" s="1589">
        <v>1134401.29</v>
      </c>
      <c r="I1066" s="116">
        <v>0</v>
      </c>
      <c r="J1066" s="116">
        <v>349626.74</v>
      </c>
      <c r="K1066" s="242">
        <v>44197</v>
      </c>
      <c r="L1066" s="7" t="s">
        <v>8362</v>
      </c>
      <c r="M1066" s="101" t="s">
        <v>7984</v>
      </c>
      <c r="N1066" s="7" t="s">
        <v>6513</v>
      </c>
    </row>
    <row r="1067" spans="1:14" ht="18.75" customHeight="1">
      <c r="A1067" s="63">
        <v>852</v>
      </c>
      <c r="B1067" s="298" t="s">
        <v>7133</v>
      </c>
      <c r="C1067" s="7" t="s">
        <v>6956</v>
      </c>
      <c r="D1067" s="7" t="s">
        <v>6957</v>
      </c>
      <c r="E1067" s="7" t="s">
        <v>6958</v>
      </c>
      <c r="F1067" s="574">
        <v>1</v>
      </c>
      <c r="G1067" s="359">
        <v>30.7</v>
      </c>
      <c r="H1067" s="1589">
        <v>1299979.3500000001</v>
      </c>
      <c r="I1067" s="116">
        <v>0</v>
      </c>
      <c r="J1067" s="116">
        <v>685694.19</v>
      </c>
      <c r="K1067" s="242">
        <v>44197</v>
      </c>
      <c r="L1067" s="7" t="s">
        <v>8362</v>
      </c>
      <c r="M1067" s="101" t="s">
        <v>7984</v>
      </c>
      <c r="N1067" s="7" t="s">
        <v>6513</v>
      </c>
    </row>
    <row r="1068" spans="1:14" ht="18.75" customHeight="1">
      <c r="A1068" s="63">
        <v>853</v>
      </c>
      <c r="B1068" s="298" t="s">
        <v>7133</v>
      </c>
      <c r="C1068" s="7" t="s">
        <v>5272</v>
      </c>
      <c r="D1068" s="7" t="s">
        <v>6959</v>
      </c>
      <c r="E1068" s="7" t="s">
        <v>6960</v>
      </c>
      <c r="F1068" s="574">
        <v>1</v>
      </c>
      <c r="G1068" s="359">
        <v>28.5</v>
      </c>
      <c r="H1068" s="1589">
        <v>1299979.3500000001</v>
      </c>
      <c r="I1068" s="116">
        <v>0</v>
      </c>
      <c r="J1068" s="116">
        <v>651056.82999999996</v>
      </c>
      <c r="K1068" s="242">
        <v>44197</v>
      </c>
      <c r="L1068" s="7" t="s">
        <v>8362</v>
      </c>
      <c r="M1068" s="101" t="s">
        <v>7984</v>
      </c>
      <c r="N1068" s="7" t="s">
        <v>6513</v>
      </c>
    </row>
    <row r="1069" spans="1:14" ht="18.75" customHeight="1">
      <c r="A1069" s="63">
        <v>854</v>
      </c>
      <c r="B1069" s="298" t="s">
        <v>7133</v>
      </c>
      <c r="C1069" s="7" t="s">
        <v>2887</v>
      </c>
      <c r="D1069" s="7" t="s">
        <v>6954</v>
      </c>
      <c r="E1069" s="7" t="s">
        <v>6961</v>
      </c>
      <c r="F1069" s="574">
        <v>1</v>
      </c>
      <c r="G1069" s="359">
        <v>32</v>
      </c>
      <c r="H1069" s="1589">
        <v>1299979.3500000001</v>
      </c>
      <c r="I1069" s="116">
        <v>0</v>
      </c>
      <c r="J1069" s="116">
        <v>360905.02</v>
      </c>
      <c r="K1069" s="242">
        <v>44197</v>
      </c>
      <c r="L1069" s="7" t="s">
        <v>8362</v>
      </c>
      <c r="M1069" s="101" t="s">
        <v>7984</v>
      </c>
      <c r="N1069" s="7" t="s">
        <v>6513</v>
      </c>
    </row>
    <row r="1070" spans="1:14" ht="18.75" customHeight="1">
      <c r="A1070" s="63">
        <v>855</v>
      </c>
      <c r="B1070" s="298" t="s">
        <v>7133</v>
      </c>
      <c r="C1070" s="7" t="s">
        <v>6962</v>
      </c>
      <c r="D1070" s="7" t="s">
        <v>6571</v>
      </c>
      <c r="E1070" s="7" t="s">
        <v>6963</v>
      </c>
      <c r="F1070" s="574">
        <v>1</v>
      </c>
      <c r="G1070" s="359">
        <v>29.9</v>
      </c>
      <c r="H1070" s="1589">
        <v>1134401.29</v>
      </c>
      <c r="I1070" s="116">
        <v>0</v>
      </c>
      <c r="J1070" s="116">
        <v>671176.97</v>
      </c>
      <c r="K1070" s="242">
        <v>44197</v>
      </c>
      <c r="L1070" s="7" t="s">
        <v>8362</v>
      </c>
      <c r="M1070" s="101" t="s">
        <v>7984</v>
      </c>
      <c r="N1070" s="7" t="s">
        <v>6513</v>
      </c>
    </row>
    <row r="1071" spans="1:14" ht="18.75" customHeight="1">
      <c r="A1071" s="63">
        <v>856</v>
      </c>
      <c r="B1071" s="298" t="s">
        <v>7133</v>
      </c>
      <c r="C1071" s="7" t="s">
        <v>6548</v>
      </c>
      <c r="D1071" s="7" t="s">
        <v>6939</v>
      </c>
      <c r="E1071" s="7" t="s">
        <v>6964</v>
      </c>
      <c r="F1071" s="574">
        <v>1</v>
      </c>
      <c r="G1071" s="359">
        <v>32</v>
      </c>
      <c r="H1071" s="1589">
        <v>1134401.29</v>
      </c>
      <c r="I1071" s="116">
        <v>0</v>
      </c>
      <c r="J1071" s="116">
        <v>751414.77</v>
      </c>
      <c r="K1071" s="242">
        <v>44197</v>
      </c>
      <c r="L1071" s="7" t="s">
        <v>8362</v>
      </c>
      <c r="M1071" s="101" t="s">
        <v>7984</v>
      </c>
      <c r="N1071" s="7" t="s">
        <v>6513</v>
      </c>
    </row>
    <row r="1072" spans="1:14" ht="18.75" customHeight="1">
      <c r="A1072" s="63">
        <v>857</v>
      </c>
      <c r="B1072" s="298" t="s">
        <v>7133</v>
      </c>
      <c r="C1072" s="7" t="s">
        <v>5287</v>
      </c>
      <c r="D1072" s="7" t="s">
        <v>6965</v>
      </c>
      <c r="E1072" s="7" t="s">
        <v>6966</v>
      </c>
      <c r="F1072" s="574">
        <v>1</v>
      </c>
      <c r="G1072" s="359">
        <v>32.5</v>
      </c>
      <c r="H1072" s="1589">
        <v>1134401.29</v>
      </c>
      <c r="I1072" s="116">
        <v>0</v>
      </c>
      <c r="J1072" s="116">
        <v>316287.33</v>
      </c>
      <c r="K1072" s="242">
        <v>44197</v>
      </c>
      <c r="L1072" s="7" t="s">
        <v>8362</v>
      </c>
      <c r="M1072" s="101" t="s">
        <v>7984</v>
      </c>
      <c r="N1072" s="7" t="s">
        <v>6513</v>
      </c>
    </row>
    <row r="1073" spans="1:14" ht="18.75" customHeight="1">
      <c r="A1073" s="63">
        <v>858</v>
      </c>
      <c r="B1073" s="298" t="s">
        <v>7133</v>
      </c>
      <c r="C1073" s="7" t="s">
        <v>6967</v>
      </c>
      <c r="D1073" s="7" t="s">
        <v>6833</v>
      </c>
      <c r="E1073" s="7" t="s">
        <v>6968</v>
      </c>
      <c r="F1073" s="574">
        <v>1</v>
      </c>
      <c r="G1073" s="359">
        <v>29.3</v>
      </c>
      <c r="H1073" s="1589">
        <v>1202239.24</v>
      </c>
      <c r="I1073" s="116">
        <v>0</v>
      </c>
      <c r="J1073" s="3011" t="s">
        <v>6789</v>
      </c>
      <c r="K1073" s="242">
        <v>44197</v>
      </c>
      <c r="L1073" s="7" t="s">
        <v>8362</v>
      </c>
      <c r="M1073" s="101" t="s">
        <v>7984</v>
      </c>
      <c r="N1073" s="7" t="s">
        <v>6513</v>
      </c>
    </row>
    <row r="1074" spans="1:14" ht="18.75" customHeight="1">
      <c r="A1074" s="63">
        <v>859</v>
      </c>
      <c r="B1074" s="298" t="s">
        <v>7133</v>
      </c>
      <c r="C1074" s="7" t="s">
        <v>6969</v>
      </c>
      <c r="D1074" s="7" t="s">
        <v>6970</v>
      </c>
      <c r="E1074" s="7" t="s">
        <v>6971</v>
      </c>
      <c r="F1074" s="574">
        <v>1</v>
      </c>
      <c r="G1074" s="386">
        <v>31.4</v>
      </c>
      <c r="H1074" s="1589">
        <v>1000714.01</v>
      </c>
      <c r="I1074" s="116">
        <v>0</v>
      </c>
      <c r="J1074" s="116">
        <v>368773.27</v>
      </c>
      <c r="K1074" s="242">
        <v>44197</v>
      </c>
      <c r="L1074" s="7" t="s">
        <v>8362</v>
      </c>
      <c r="M1074" s="101" t="s">
        <v>7984</v>
      </c>
      <c r="N1074" s="7" t="s">
        <v>8463</v>
      </c>
    </row>
    <row r="1075" spans="1:14" ht="18.75" customHeight="1">
      <c r="A1075" s="63">
        <v>860</v>
      </c>
      <c r="B1075" s="298" t="s">
        <v>7133</v>
      </c>
      <c r="C1075" s="7" t="s">
        <v>5275</v>
      </c>
      <c r="D1075" s="7" t="s">
        <v>6934</v>
      </c>
      <c r="E1075" s="7" t="s">
        <v>6972</v>
      </c>
      <c r="F1075" s="574">
        <v>1</v>
      </c>
      <c r="G1075" s="359">
        <v>31.7</v>
      </c>
      <c r="H1075" s="1589">
        <v>1000714.01</v>
      </c>
      <c r="I1075" s="116">
        <v>0</v>
      </c>
      <c r="J1075" s="116">
        <v>323674.07</v>
      </c>
      <c r="K1075" s="242">
        <v>44197</v>
      </c>
      <c r="L1075" s="7" t="s">
        <v>8362</v>
      </c>
      <c r="M1075" s="101" t="s">
        <v>7984</v>
      </c>
      <c r="N1075" s="7" t="s">
        <v>6513</v>
      </c>
    </row>
    <row r="1076" spans="1:14" ht="18.75" customHeight="1">
      <c r="A1076" s="63">
        <v>862</v>
      </c>
      <c r="B1076" s="298" t="s">
        <v>7133</v>
      </c>
      <c r="C1076" s="7" t="s">
        <v>6973</v>
      </c>
      <c r="D1076" s="7" t="s">
        <v>6974</v>
      </c>
      <c r="E1076" s="7" t="s">
        <v>6975</v>
      </c>
      <c r="F1076" s="574">
        <v>1</v>
      </c>
      <c r="G1076" s="359">
        <v>29.6</v>
      </c>
      <c r="H1076" s="1589">
        <v>1208280.6399999999</v>
      </c>
      <c r="I1076" s="116">
        <v>0</v>
      </c>
      <c r="J1076" s="116">
        <v>667776.81000000006</v>
      </c>
      <c r="K1076" s="242">
        <v>44197</v>
      </c>
      <c r="L1076" s="7" t="s">
        <v>8362</v>
      </c>
      <c r="M1076" s="101" t="s">
        <v>7984</v>
      </c>
      <c r="N1076" s="7" t="s">
        <v>6513</v>
      </c>
    </row>
    <row r="1077" spans="1:14" ht="18.75" customHeight="1">
      <c r="A1077" s="63">
        <v>863</v>
      </c>
      <c r="B1077" s="298" t="s">
        <v>7133</v>
      </c>
      <c r="C1077" s="7" t="s">
        <v>6976</v>
      </c>
      <c r="D1077" s="7" t="s">
        <v>6978</v>
      </c>
      <c r="E1077" s="7" t="s">
        <v>6977</v>
      </c>
      <c r="F1077" s="574">
        <v>1</v>
      </c>
      <c r="G1077" s="359">
        <v>49</v>
      </c>
      <c r="H1077" s="1589">
        <v>1603788.84</v>
      </c>
      <c r="I1077" s="116">
        <v>0</v>
      </c>
      <c r="J1077" s="116">
        <v>1072299.8799999999</v>
      </c>
      <c r="K1077" s="242">
        <v>44197</v>
      </c>
      <c r="L1077" s="7" t="s">
        <v>8362</v>
      </c>
      <c r="M1077" s="101" t="s">
        <v>7984</v>
      </c>
      <c r="N1077" s="7" t="s">
        <v>8328</v>
      </c>
    </row>
    <row r="1078" spans="1:14" ht="18.75" customHeight="1">
      <c r="A1078" s="63">
        <v>864</v>
      </c>
      <c r="B1078" s="298" t="s">
        <v>7133</v>
      </c>
      <c r="C1078" s="7" t="s">
        <v>5276</v>
      </c>
      <c r="D1078" s="7" t="s">
        <v>7024</v>
      </c>
      <c r="E1078" s="7" t="s">
        <v>14265</v>
      </c>
      <c r="F1078" s="574">
        <v>1</v>
      </c>
      <c r="G1078" s="359">
        <v>38.799999999999997</v>
      </c>
      <c r="H1078" s="1589">
        <v>1406399.4</v>
      </c>
      <c r="I1078" s="116">
        <v>0</v>
      </c>
      <c r="J1078" s="116">
        <v>859777.98</v>
      </c>
      <c r="K1078" s="242">
        <v>44197</v>
      </c>
      <c r="L1078" s="7" t="s">
        <v>8362</v>
      </c>
      <c r="M1078" s="101" t="s">
        <v>7984</v>
      </c>
      <c r="N1078" s="7" t="s">
        <v>8327</v>
      </c>
    </row>
    <row r="1079" spans="1:14" ht="18.75" customHeight="1">
      <c r="A1079" s="63">
        <v>865</v>
      </c>
      <c r="B1079" s="298" t="s">
        <v>7133</v>
      </c>
      <c r="C1079" s="7" t="s">
        <v>7028</v>
      </c>
      <c r="D1079" s="7" t="s">
        <v>7031</v>
      </c>
      <c r="E1079" s="7" t="s">
        <v>7029</v>
      </c>
      <c r="F1079" s="574">
        <v>1</v>
      </c>
      <c r="G1079" s="359">
        <v>29.3</v>
      </c>
      <c r="H1079" s="1589">
        <v>1187991.74</v>
      </c>
      <c r="I1079" s="116">
        <v>0</v>
      </c>
      <c r="J1079" s="116">
        <v>672690.7</v>
      </c>
      <c r="K1079" s="242">
        <v>44197</v>
      </c>
      <c r="L1079" s="7" t="s">
        <v>8362</v>
      </c>
      <c r="M1079" s="101" t="s">
        <v>7984</v>
      </c>
      <c r="N1079" s="7" t="s">
        <v>8620</v>
      </c>
    </row>
    <row r="1080" spans="1:14" ht="18.75" customHeight="1">
      <c r="A1080" s="63">
        <v>866</v>
      </c>
      <c r="B1080" s="298" t="s">
        <v>7133</v>
      </c>
      <c r="C1080" s="7" t="s">
        <v>7030</v>
      </c>
      <c r="D1080" s="7" t="s">
        <v>7032</v>
      </c>
      <c r="E1080" s="7" t="s">
        <v>7033</v>
      </c>
      <c r="F1080" s="574">
        <v>1</v>
      </c>
      <c r="G1080" s="359">
        <v>32</v>
      </c>
      <c r="H1080" s="1589">
        <v>1048631.1000000001</v>
      </c>
      <c r="I1080" s="116">
        <v>0</v>
      </c>
      <c r="J1080" s="116">
        <v>751414.77</v>
      </c>
      <c r="K1080" s="242">
        <v>44197</v>
      </c>
      <c r="L1080" s="7" t="s">
        <v>8362</v>
      </c>
      <c r="M1080" s="101" t="s">
        <v>7984</v>
      </c>
      <c r="N1080" s="7" t="s">
        <v>6513</v>
      </c>
    </row>
    <row r="1081" spans="1:14" ht="18.75" customHeight="1">
      <c r="A1081" s="63">
        <v>867</v>
      </c>
      <c r="B1081" s="298" t="s">
        <v>7133</v>
      </c>
      <c r="C1081" s="7" t="s">
        <v>7131</v>
      </c>
      <c r="D1081" s="7" t="s">
        <v>6835</v>
      </c>
      <c r="E1081" s="265" t="s">
        <v>7132</v>
      </c>
      <c r="F1081" s="574">
        <v>1</v>
      </c>
      <c r="G1081" s="359">
        <v>62.8</v>
      </c>
      <c r="H1081" s="1589">
        <v>1340602.92</v>
      </c>
      <c r="I1081" s="116">
        <v>0</v>
      </c>
      <c r="J1081" s="116">
        <v>708276.1</v>
      </c>
      <c r="K1081" s="242">
        <v>44197</v>
      </c>
      <c r="L1081" s="7" t="s">
        <v>8362</v>
      </c>
      <c r="M1081" s="101" t="s">
        <v>7984</v>
      </c>
      <c r="N1081" s="7" t="s">
        <v>6513</v>
      </c>
    </row>
    <row r="1082" spans="1:14" ht="18.75" customHeight="1">
      <c r="A1082" s="63">
        <v>868</v>
      </c>
      <c r="B1082" s="298" t="s">
        <v>7133</v>
      </c>
      <c r="C1082" s="265" t="s">
        <v>2748</v>
      </c>
      <c r="D1082" s="265" t="s">
        <v>7212</v>
      </c>
      <c r="E1082" s="265" t="s">
        <v>7213</v>
      </c>
      <c r="F1082" s="574">
        <v>1</v>
      </c>
      <c r="G1082" s="387">
        <v>37</v>
      </c>
      <c r="H1082" s="2996">
        <v>1529767.8</v>
      </c>
      <c r="I1082" s="153">
        <v>0</v>
      </c>
      <c r="J1082" s="153">
        <v>511669.34</v>
      </c>
      <c r="K1082" s="242">
        <v>44197</v>
      </c>
      <c r="L1082" s="7" t="s">
        <v>8362</v>
      </c>
      <c r="M1082" s="101" t="s">
        <v>7984</v>
      </c>
      <c r="N1082" s="7" t="s">
        <v>6513</v>
      </c>
    </row>
    <row r="1083" spans="1:14" ht="18.75" customHeight="1">
      <c r="A1083" s="63">
        <v>869</v>
      </c>
      <c r="B1083" s="298" t="s">
        <v>7133</v>
      </c>
      <c r="C1083" s="265" t="s">
        <v>2751</v>
      </c>
      <c r="D1083" s="265" t="s">
        <v>7343</v>
      </c>
      <c r="E1083" s="265" t="s">
        <v>7345</v>
      </c>
      <c r="F1083" s="574">
        <v>1</v>
      </c>
      <c r="G1083" s="387">
        <v>27.6</v>
      </c>
      <c r="H1083" s="2996">
        <v>1164231.8999999999</v>
      </c>
      <c r="I1083" s="153">
        <v>0</v>
      </c>
      <c r="J1083" s="116">
        <v>311551.18</v>
      </c>
      <c r="K1083" s="242">
        <v>44197</v>
      </c>
      <c r="L1083" s="7" t="s">
        <v>8362</v>
      </c>
      <c r="M1083" s="101" t="s">
        <v>7984</v>
      </c>
      <c r="N1083" s="7" t="s">
        <v>6513</v>
      </c>
    </row>
    <row r="1084" spans="1:14" ht="18.75" customHeight="1">
      <c r="A1084" s="63">
        <v>870</v>
      </c>
      <c r="B1084" s="298" t="s">
        <v>7133</v>
      </c>
      <c r="C1084" s="265" t="s">
        <v>7429</v>
      </c>
      <c r="D1084" s="265" t="s">
        <v>8693</v>
      </c>
      <c r="E1084" s="265" t="s">
        <v>7432</v>
      </c>
      <c r="F1084" s="574">
        <v>1</v>
      </c>
      <c r="G1084" s="387">
        <v>30.4</v>
      </c>
      <c r="H1084" s="2996">
        <v>675603.53</v>
      </c>
      <c r="I1084" s="153">
        <v>0</v>
      </c>
      <c r="J1084" s="1976">
        <v>675603.53</v>
      </c>
      <c r="K1084" s="242">
        <v>44197</v>
      </c>
      <c r="L1084" s="7" t="s">
        <v>8362</v>
      </c>
      <c r="M1084" s="101" t="s">
        <v>7984</v>
      </c>
      <c r="N1084" s="7" t="s">
        <v>8694</v>
      </c>
    </row>
    <row r="1085" spans="1:14" ht="18.75" customHeight="1">
      <c r="A1085" s="63">
        <v>871</v>
      </c>
      <c r="B1085" s="298" t="s">
        <v>7133</v>
      </c>
      <c r="C1085" s="265" t="s">
        <v>7430</v>
      </c>
      <c r="D1085" s="265" t="s">
        <v>7431</v>
      </c>
      <c r="E1085" s="265" t="s">
        <v>7433</v>
      </c>
      <c r="F1085" s="574">
        <v>1</v>
      </c>
      <c r="G1085" s="387">
        <v>49.8</v>
      </c>
      <c r="H1085" s="2996">
        <v>1100771.18</v>
      </c>
      <c r="I1085" s="153">
        <v>0</v>
      </c>
      <c r="J1085" s="153">
        <v>1100771.18</v>
      </c>
      <c r="K1085" s="242">
        <v>44197</v>
      </c>
      <c r="L1085" s="7" t="s">
        <v>8362</v>
      </c>
      <c r="M1085" s="101" t="s">
        <v>7984</v>
      </c>
      <c r="N1085" s="7" t="s">
        <v>8694</v>
      </c>
    </row>
    <row r="1086" spans="1:14" ht="18.75" customHeight="1">
      <c r="A1086" s="63">
        <v>872</v>
      </c>
      <c r="B1086" s="298" t="s">
        <v>7133</v>
      </c>
      <c r="C1086" s="131" t="s">
        <v>2366</v>
      </c>
      <c r="D1086" s="265" t="s">
        <v>7771</v>
      </c>
      <c r="E1086" s="298" t="s">
        <v>4133</v>
      </c>
      <c r="F1086" s="574">
        <v>1</v>
      </c>
      <c r="G1086" s="373">
        <v>62</v>
      </c>
      <c r="H1086" s="2979">
        <v>119909</v>
      </c>
      <c r="I1086" s="153">
        <v>119909</v>
      </c>
      <c r="J1086" s="153">
        <v>0</v>
      </c>
      <c r="K1086" s="242">
        <v>44197</v>
      </c>
      <c r="L1086" s="7" t="s">
        <v>8362</v>
      </c>
      <c r="M1086" s="101" t="s">
        <v>7984</v>
      </c>
      <c r="N1086" s="7" t="s">
        <v>6513</v>
      </c>
    </row>
    <row r="1087" spans="1:14" ht="18.75" customHeight="1">
      <c r="A1087" s="1638">
        <v>873</v>
      </c>
      <c r="B1087" s="2658" t="s">
        <v>7133</v>
      </c>
      <c r="C1087" s="2659" t="s">
        <v>7769</v>
      </c>
      <c r="D1087" s="2660" t="s">
        <v>7772</v>
      </c>
      <c r="E1087" s="2658" t="s">
        <v>4133</v>
      </c>
      <c r="F1087" s="2661">
        <v>1</v>
      </c>
      <c r="G1087" s="2662">
        <v>36.200000000000003</v>
      </c>
      <c r="H1087" s="2992">
        <v>55183</v>
      </c>
      <c r="I1087" s="2664">
        <v>42238</v>
      </c>
      <c r="J1087" s="2664">
        <v>0</v>
      </c>
      <c r="K1087" s="2665">
        <v>44197</v>
      </c>
      <c r="L1087" s="2666" t="s">
        <v>8362</v>
      </c>
      <c r="M1087" s="2667" t="s">
        <v>7984</v>
      </c>
      <c r="N1087" s="2666" t="s">
        <v>6513</v>
      </c>
    </row>
    <row r="1088" spans="1:14" ht="18.75" customHeight="1">
      <c r="A1088" s="63">
        <v>874</v>
      </c>
      <c r="B1088" s="298" t="s">
        <v>7133</v>
      </c>
      <c r="C1088" s="131" t="s">
        <v>7770</v>
      </c>
      <c r="D1088" s="2998" t="s">
        <v>7773</v>
      </c>
      <c r="E1088" s="298" t="s">
        <v>4133</v>
      </c>
      <c r="F1088" s="574">
        <v>1</v>
      </c>
      <c r="G1088" s="373">
        <v>42.6</v>
      </c>
      <c r="H1088" s="2979">
        <v>155202</v>
      </c>
      <c r="I1088" s="153">
        <v>0</v>
      </c>
      <c r="J1088" s="153">
        <v>0</v>
      </c>
      <c r="K1088" s="242">
        <v>44197</v>
      </c>
      <c r="L1088" s="7" t="s">
        <v>8362</v>
      </c>
      <c r="M1088" s="101" t="s">
        <v>7984</v>
      </c>
      <c r="N1088" s="7" t="s">
        <v>6513</v>
      </c>
    </row>
    <row r="1089" spans="1:14" ht="31.5" customHeight="1">
      <c r="A1089" s="63">
        <v>875</v>
      </c>
      <c r="B1089" s="298" t="s">
        <v>7133</v>
      </c>
      <c r="C1089" s="131" t="s">
        <v>2884</v>
      </c>
      <c r="D1089" s="265" t="s">
        <v>7937</v>
      </c>
      <c r="E1089" s="298" t="s">
        <v>8017</v>
      </c>
      <c r="F1089" s="574">
        <v>1</v>
      </c>
      <c r="G1089" s="373">
        <v>80.7</v>
      </c>
      <c r="H1089" s="2979">
        <v>721455</v>
      </c>
      <c r="I1089" s="153">
        <v>695793.87</v>
      </c>
      <c r="J1089" s="153">
        <v>868649.6</v>
      </c>
      <c r="K1089" s="242">
        <v>44197</v>
      </c>
      <c r="L1089" s="7" t="s">
        <v>8362</v>
      </c>
      <c r="M1089" s="101" t="s">
        <v>7984</v>
      </c>
      <c r="N1089" s="7" t="s">
        <v>9312</v>
      </c>
    </row>
    <row r="1090" spans="1:14" ht="18.75" customHeight="1">
      <c r="A1090" s="63">
        <v>876</v>
      </c>
      <c r="B1090" s="298" t="s">
        <v>7133</v>
      </c>
      <c r="C1090" s="131" t="s">
        <v>8343</v>
      </c>
      <c r="D1090" s="265" t="s">
        <v>8195</v>
      </c>
      <c r="E1090" s="298" t="s">
        <v>8196</v>
      </c>
      <c r="F1090" s="574">
        <v>1</v>
      </c>
      <c r="G1090" s="373">
        <v>44.8</v>
      </c>
      <c r="H1090" s="2979">
        <v>1713146.66</v>
      </c>
      <c r="I1090" s="153">
        <v>0</v>
      </c>
      <c r="J1090" s="153">
        <v>941907.1</v>
      </c>
      <c r="K1090" s="273">
        <v>44337</v>
      </c>
      <c r="L1090" s="154" t="s">
        <v>8500</v>
      </c>
      <c r="M1090" s="101" t="s">
        <v>7984</v>
      </c>
      <c r="N1090" s="7" t="s">
        <v>8340</v>
      </c>
    </row>
    <row r="1091" spans="1:14" ht="18.75" customHeight="1">
      <c r="A1091" s="63">
        <v>877</v>
      </c>
      <c r="B1091" s="298" t="s">
        <v>7133</v>
      </c>
      <c r="C1091" s="131" t="s">
        <v>7030</v>
      </c>
      <c r="D1091" s="265" t="s">
        <v>9310</v>
      </c>
      <c r="E1091" s="298" t="s">
        <v>8197</v>
      </c>
      <c r="F1091" s="574">
        <v>1</v>
      </c>
      <c r="G1091" s="373">
        <v>46.9</v>
      </c>
      <c r="H1091" s="2979">
        <v>1721755.44</v>
      </c>
      <c r="I1091" s="153">
        <v>0</v>
      </c>
      <c r="J1091" s="153">
        <v>528951.42000000004</v>
      </c>
      <c r="K1091" s="273">
        <v>44335</v>
      </c>
      <c r="L1091" s="7" t="s">
        <v>8479</v>
      </c>
      <c r="M1091" s="101" t="s">
        <v>7984</v>
      </c>
      <c r="N1091" s="7" t="s">
        <v>8480</v>
      </c>
    </row>
    <row r="1092" spans="1:14" ht="18.75" customHeight="1">
      <c r="A1092" s="63">
        <v>878</v>
      </c>
      <c r="B1092" s="298" t="s">
        <v>7133</v>
      </c>
      <c r="C1092" s="131" t="s">
        <v>8344</v>
      </c>
      <c r="D1092" s="265" t="s">
        <v>8198</v>
      </c>
      <c r="E1092" s="298" t="s">
        <v>8199</v>
      </c>
      <c r="F1092" s="574">
        <v>1</v>
      </c>
      <c r="G1092" s="373">
        <v>32.1</v>
      </c>
      <c r="H1092" s="2979">
        <v>1434796.2</v>
      </c>
      <c r="I1092" s="153">
        <v>0</v>
      </c>
      <c r="J1092" s="153">
        <v>278093.32</v>
      </c>
      <c r="K1092" s="273">
        <v>44313</v>
      </c>
      <c r="L1092" s="7" t="s">
        <v>8201</v>
      </c>
      <c r="M1092" s="101" t="s">
        <v>8203</v>
      </c>
      <c r="N1092" s="7" t="s">
        <v>8476</v>
      </c>
    </row>
    <row r="1093" spans="1:14" ht="18.75" customHeight="1">
      <c r="A1093" s="63">
        <v>879</v>
      </c>
      <c r="B1093" s="298" t="s">
        <v>7133</v>
      </c>
      <c r="C1093" s="131" t="s">
        <v>2917</v>
      </c>
      <c r="D1093" s="265" t="s">
        <v>6951</v>
      </c>
      <c r="E1093" s="298" t="s">
        <v>6952</v>
      </c>
      <c r="F1093" s="574">
        <v>1</v>
      </c>
      <c r="G1093" s="373">
        <v>29.1</v>
      </c>
      <c r="H1093" s="2979">
        <v>1243490.04</v>
      </c>
      <c r="I1093" s="153">
        <v>0</v>
      </c>
      <c r="J1093" s="153">
        <v>659790.99</v>
      </c>
      <c r="K1093" s="273">
        <v>44313</v>
      </c>
      <c r="L1093" s="7" t="s">
        <v>8202</v>
      </c>
      <c r="M1093" s="101" t="s">
        <v>8354</v>
      </c>
      <c r="N1093" s="7" t="s">
        <v>8477</v>
      </c>
    </row>
    <row r="1094" spans="1:14" ht="18.75" customHeight="1">
      <c r="A1094" s="63">
        <v>880</v>
      </c>
      <c r="B1094" s="298" t="s">
        <v>7133</v>
      </c>
      <c r="C1094" s="131" t="s">
        <v>8345</v>
      </c>
      <c r="D1094" s="265" t="s">
        <v>8204</v>
      </c>
      <c r="E1094" s="298" t="s">
        <v>8205</v>
      </c>
      <c r="F1094" s="574">
        <v>1</v>
      </c>
      <c r="G1094" s="373">
        <v>60.2</v>
      </c>
      <c r="H1094" s="2979">
        <v>1721755.44</v>
      </c>
      <c r="I1094" s="153">
        <v>0</v>
      </c>
      <c r="J1094" s="153">
        <v>678952.57</v>
      </c>
      <c r="K1094" s="273">
        <v>44313</v>
      </c>
      <c r="L1094" s="7" t="s">
        <v>8206</v>
      </c>
      <c r="M1094" s="101" t="s">
        <v>8350</v>
      </c>
      <c r="N1094" s="7" t="s">
        <v>8478</v>
      </c>
    </row>
    <row r="1095" spans="1:14" ht="18.75" customHeight="1">
      <c r="A1095" s="63">
        <v>881</v>
      </c>
      <c r="B1095" s="298" t="s">
        <v>7133</v>
      </c>
      <c r="C1095" s="131" t="s">
        <v>5270</v>
      </c>
      <c r="D1095" s="265" t="s">
        <v>8341</v>
      </c>
      <c r="E1095" s="298" t="s">
        <v>8342</v>
      </c>
      <c r="F1095" s="574">
        <v>1</v>
      </c>
      <c r="G1095" s="373">
        <v>51.3</v>
      </c>
      <c r="H1095" s="1589">
        <v>1136768.31</v>
      </c>
      <c r="I1095" s="116">
        <v>0</v>
      </c>
      <c r="J1095" s="96">
        <v>1136768.31</v>
      </c>
      <c r="K1095" s="273">
        <v>44392</v>
      </c>
      <c r="L1095" s="7" t="s">
        <v>13300</v>
      </c>
      <c r="M1095" s="101" t="s">
        <v>13301</v>
      </c>
      <c r="N1095" s="7" t="s">
        <v>14118</v>
      </c>
    </row>
    <row r="1096" spans="1:14" ht="18.75" customHeight="1">
      <c r="A1096" s="63">
        <v>882</v>
      </c>
      <c r="B1096" s="298" t="s">
        <v>7133</v>
      </c>
      <c r="C1096" s="131" t="s">
        <v>8346</v>
      </c>
      <c r="D1096" s="265" t="s">
        <v>8347</v>
      </c>
      <c r="E1096" s="298" t="s">
        <v>8348</v>
      </c>
      <c r="F1096" s="574">
        <v>1</v>
      </c>
      <c r="G1096" s="373">
        <v>46.7</v>
      </c>
      <c r="H1096" s="2979">
        <v>1721755.44</v>
      </c>
      <c r="I1096" s="153">
        <v>0</v>
      </c>
      <c r="J1096" s="96">
        <v>994217.38</v>
      </c>
      <c r="K1096" s="273">
        <v>44368</v>
      </c>
      <c r="L1096" s="7" t="s">
        <v>8351</v>
      </c>
      <c r="M1096" s="101" t="s">
        <v>8352</v>
      </c>
      <c r="N1096" s="7" t="s">
        <v>8888</v>
      </c>
    </row>
    <row r="1097" spans="1:14" ht="18.75" customHeight="1">
      <c r="A1097" s="63">
        <v>883</v>
      </c>
      <c r="B1097" s="298" t="s">
        <v>7133</v>
      </c>
      <c r="C1097" s="131" t="s">
        <v>5265</v>
      </c>
      <c r="D1097" s="265" t="s">
        <v>8356</v>
      </c>
      <c r="E1097" s="298" t="s">
        <v>8349</v>
      </c>
      <c r="F1097" s="574">
        <v>1</v>
      </c>
      <c r="G1097" s="373">
        <v>40.9</v>
      </c>
      <c r="H1097" s="2979">
        <v>1721755.44</v>
      </c>
      <c r="I1097" s="153">
        <v>0</v>
      </c>
      <c r="J1097" s="96">
        <v>449641.1</v>
      </c>
      <c r="K1097" s="273">
        <v>44384</v>
      </c>
      <c r="L1097" s="7" t="s">
        <v>8353</v>
      </c>
      <c r="M1097" s="101" t="s">
        <v>8355</v>
      </c>
      <c r="N1097" s="7" t="s">
        <v>8692</v>
      </c>
    </row>
    <row r="1098" spans="1:14" ht="18.75" customHeight="1">
      <c r="A1098" s="63">
        <v>884</v>
      </c>
      <c r="B1098" s="298" t="s">
        <v>7133</v>
      </c>
      <c r="C1098" s="247" t="s">
        <v>8357</v>
      </c>
      <c r="D1098" s="7" t="s">
        <v>8358</v>
      </c>
      <c r="E1098" s="7" t="s">
        <v>8359</v>
      </c>
      <c r="F1098" s="574">
        <v>1</v>
      </c>
      <c r="G1098" s="363">
        <v>43.4</v>
      </c>
      <c r="H1098" s="1588">
        <v>1721755.44</v>
      </c>
      <c r="I1098" s="116">
        <v>0</v>
      </c>
      <c r="J1098" s="72">
        <v>929753.9</v>
      </c>
      <c r="K1098" s="342">
        <v>44403</v>
      </c>
      <c r="L1098" s="7" t="s">
        <v>8361</v>
      </c>
      <c r="M1098" s="102" t="s">
        <v>8360</v>
      </c>
      <c r="N1098" s="7" t="s">
        <v>8691</v>
      </c>
    </row>
    <row r="1099" spans="1:14" ht="18.75" customHeight="1">
      <c r="A1099" s="63">
        <v>885</v>
      </c>
      <c r="B1099" s="298" t="s">
        <v>7133</v>
      </c>
      <c r="C1099" s="247" t="s">
        <v>8481</v>
      </c>
      <c r="D1099" s="311" t="s">
        <v>8984</v>
      </c>
      <c r="E1099" s="326" t="s">
        <v>8482</v>
      </c>
      <c r="F1099" s="574">
        <v>1</v>
      </c>
      <c r="G1099" s="382">
        <v>28.3</v>
      </c>
      <c r="H1099" s="2999">
        <v>1243490.04</v>
      </c>
      <c r="I1099" s="340">
        <v>0</v>
      </c>
      <c r="J1099" s="341">
        <v>666197.61</v>
      </c>
      <c r="K1099" s="271">
        <v>44496</v>
      </c>
      <c r="L1099" s="311" t="s">
        <v>8483</v>
      </c>
      <c r="M1099" s="101" t="s">
        <v>7984</v>
      </c>
      <c r="N1099" s="7" t="s">
        <v>8887</v>
      </c>
    </row>
    <row r="1100" spans="1:14" ht="18.75" customHeight="1">
      <c r="A1100" s="1939">
        <v>886</v>
      </c>
      <c r="B1100" s="298" t="s">
        <v>7133</v>
      </c>
      <c r="C1100" s="493" t="s">
        <v>8343</v>
      </c>
      <c r="D1100" s="265" t="s">
        <v>8986</v>
      </c>
      <c r="E1100" s="389" t="s">
        <v>8985</v>
      </c>
      <c r="F1100" s="627">
        <v>1</v>
      </c>
      <c r="G1100" s="373">
        <v>26.3</v>
      </c>
      <c r="H1100" s="2979">
        <v>1243490.04</v>
      </c>
      <c r="I1100" s="153">
        <v>0</v>
      </c>
      <c r="J1100" s="390">
        <v>596305.94999999995</v>
      </c>
      <c r="K1100" s="391">
        <v>44554</v>
      </c>
      <c r="L1100" s="265" t="s">
        <v>8987</v>
      </c>
      <c r="M1100" s="301" t="s">
        <v>7984</v>
      </c>
      <c r="N1100" s="265" t="s">
        <v>9181</v>
      </c>
    </row>
    <row r="1101" spans="1:14" ht="18.75" customHeight="1">
      <c r="A1101" s="63">
        <v>887</v>
      </c>
      <c r="B1101" s="7" t="s">
        <v>7133</v>
      </c>
      <c r="C1101" s="247" t="s">
        <v>8988</v>
      </c>
      <c r="D1101" s="7" t="s">
        <v>8204</v>
      </c>
      <c r="E1101" s="628" t="s">
        <v>8989</v>
      </c>
      <c r="F1101" s="574">
        <v>1</v>
      </c>
      <c r="G1101" s="363">
        <v>43.1</v>
      </c>
      <c r="H1101" s="1589">
        <v>1721755.44</v>
      </c>
      <c r="I1101" s="116">
        <v>0</v>
      </c>
      <c r="J1101" s="638">
        <v>922179.59</v>
      </c>
      <c r="K1101" s="407">
        <v>44531</v>
      </c>
      <c r="L1101" s="7" t="s">
        <v>8990</v>
      </c>
      <c r="M1101" s="1263" t="s">
        <v>7984</v>
      </c>
      <c r="N1101" s="7" t="s">
        <v>9180</v>
      </c>
    </row>
    <row r="1102" spans="1:14" ht="18.75" customHeight="1">
      <c r="A1102" s="79">
        <v>888</v>
      </c>
      <c r="B1102" s="299" t="s">
        <v>7133</v>
      </c>
      <c r="C1102" s="493" t="s">
        <v>14502</v>
      </c>
      <c r="D1102" s="311" t="s">
        <v>10101</v>
      </c>
      <c r="E1102" s="634" t="s">
        <v>10102</v>
      </c>
      <c r="F1102" s="635">
        <v>1</v>
      </c>
      <c r="G1102" s="382">
        <v>30.5</v>
      </c>
      <c r="H1102" s="2977">
        <v>1604897</v>
      </c>
      <c r="I1102" s="340">
        <v>0</v>
      </c>
      <c r="J1102" s="341">
        <v>688080.84</v>
      </c>
      <c r="K1102" s="271">
        <v>44666</v>
      </c>
      <c r="L1102" s="311" t="s">
        <v>10103</v>
      </c>
      <c r="M1102" s="101" t="s">
        <v>10104</v>
      </c>
      <c r="N1102" s="488" t="s">
        <v>13318</v>
      </c>
    </row>
    <row r="1103" spans="1:14" ht="18.75" customHeight="1">
      <c r="A1103" s="63">
        <v>889</v>
      </c>
      <c r="B1103" s="7" t="s">
        <v>7133</v>
      </c>
      <c r="C1103" s="247" t="s">
        <v>5277</v>
      </c>
      <c r="D1103" s="7" t="s">
        <v>10118</v>
      </c>
      <c r="E1103" s="637" t="s">
        <v>10119</v>
      </c>
      <c r="F1103" s="574">
        <v>1</v>
      </c>
      <c r="G1103" s="363">
        <v>39.200000000000003</v>
      </c>
      <c r="H1103" s="2969">
        <v>443339.3</v>
      </c>
      <c r="I1103" s="116">
        <v>0</v>
      </c>
      <c r="J1103" s="638">
        <v>443339.3</v>
      </c>
      <c r="K1103" s="342">
        <v>44582</v>
      </c>
      <c r="L1103" s="7" t="s">
        <v>10120</v>
      </c>
      <c r="M1103" s="102" t="s">
        <v>7984</v>
      </c>
      <c r="N1103" s="7"/>
    </row>
    <row r="1104" spans="1:14" ht="18.75" customHeight="1">
      <c r="A1104" s="63">
        <v>890</v>
      </c>
      <c r="B1104" s="7" t="s">
        <v>7133</v>
      </c>
      <c r="C1104" s="131" t="s">
        <v>5276</v>
      </c>
      <c r="D1104" s="265" t="s">
        <v>10118</v>
      </c>
      <c r="E1104" s="389" t="s">
        <v>10121</v>
      </c>
      <c r="F1104" s="627">
        <v>1</v>
      </c>
      <c r="G1104" s="373">
        <v>103.5</v>
      </c>
      <c r="H1104" s="2969">
        <v>1170551.47</v>
      </c>
      <c r="I1104" s="153">
        <v>0</v>
      </c>
      <c r="J1104" s="390">
        <v>1170551.47</v>
      </c>
      <c r="K1104" s="273">
        <v>44586</v>
      </c>
      <c r="L1104" s="7" t="s">
        <v>10122</v>
      </c>
      <c r="M1104" s="102" t="s">
        <v>7984</v>
      </c>
      <c r="N1104" s="7" t="s">
        <v>14178</v>
      </c>
    </row>
    <row r="1105" spans="1:15" ht="18.75" customHeight="1">
      <c r="A1105" s="1107">
        <v>891</v>
      </c>
      <c r="B1105" s="265" t="s">
        <v>7133</v>
      </c>
      <c r="C1105" s="131" t="s">
        <v>6516</v>
      </c>
      <c r="D1105" s="265" t="s">
        <v>7337</v>
      </c>
      <c r="E1105" s="265" t="s">
        <v>12941</v>
      </c>
      <c r="F1105" s="1314">
        <v>1</v>
      </c>
      <c r="G1105" s="373">
        <v>32.1</v>
      </c>
      <c r="H1105" s="2969">
        <v>880661.4</v>
      </c>
      <c r="I1105" s="153">
        <v>0</v>
      </c>
      <c r="J1105" s="153">
        <v>304148.15999999997</v>
      </c>
      <c r="K1105" s="1257">
        <v>44694</v>
      </c>
      <c r="L1105" s="265" t="s">
        <v>12913</v>
      </c>
      <c r="M1105" s="100" t="s">
        <v>13031</v>
      </c>
      <c r="N1105" s="7" t="s">
        <v>14704</v>
      </c>
    </row>
    <row r="1106" spans="1:15" ht="18.75" customHeight="1">
      <c r="A1106" s="63">
        <v>892</v>
      </c>
      <c r="B1106" s="265" t="s">
        <v>7133</v>
      </c>
      <c r="C1106" s="247" t="s">
        <v>14501</v>
      </c>
      <c r="D1106" s="7" t="s">
        <v>13377</v>
      </c>
      <c r="E1106" s="7" t="s">
        <v>12945</v>
      </c>
      <c r="F1106" s="17">
        <v>1</v>
      </c>
      <c r="G1106" s="363">
        <v>43.9</v>
      </c>
      <c r="H1106" s="2969">
        <v>940465.36</v>
      </c>
      <c r="I1106" s="116">
        <v>0</v>
      </c>
      <c r="J1106" s="116">
        <v>940465.36</v>
      </c>
      <c r="K1106" s="913">
        <v>44714</v>
      </c>
      <c r="L1106" s="7" t="s">
        <v>12946</v>
      </c>
      <c r="M1106" s="100" t="s">
        <v>7984</v>
      </c>
      <c r="N1106" s="7" t="s">
        <v>14168</v>
      </c>
    </row>
    <row r="1107" spans="1:15" ht="18.75" customHeight="1">
      <c r="A1107" s="63">
        <v>893</v>
      </c>
      <c r="B1107" s="265" t="s">
        <v>7133</v>
      </c>
      <c r="C1107" s="247" t="s">
        <v>5267</v>
      </c>
      <c r="D1107" s="7" t="s">
        <v>13320</v>
      </c>
      <c r="E1107" s="7" t="s">
        <v>14268</v>
      </c>
      <c r="F1107" s="17">
        <v>1</v>
      </c>
      <c r="G1107" s="363">
        <v>41.3</v>
      </c>
      <c r="H1107" s="2969">
        <v>2022873.48</v>
      </c>
      <c r="I1107" s="116">
        <v>0</v>
      </c>
      <c r="J1107" s="116">
        <v>857522.83</v>
      </c>
      <c r="K1107" s="913">
        <v>44740</v>
      </c>
      <c r="L1107" s="7" t="s">
        <v>13029</v>
      </c>
      <c r="M1107" s="7" t="s">
        <v>13030</v>
      </c>
      <c r="N1107" s="7" t="s">
        <v>13361</v>
      </c>
    </row>
    <row r="1108" spans="1:15" ht="18.75" customHeight="1">
      <c r="A1108" s="63">
        <v>894</v>
      </c>
      <c r="B1108" s="265" t="s">
        <v>7133</v>
      </c>
      <c r="C1108" s="1263" t="s">
        <v>8344</v>
      </c>
      <c r="D1108" s="3" t="s">
        <v>13597</v>
      </c>
      <c r="E1108" s="1263" t="s">
        <v>13595</v>
      </c>
      <c r="F1108" s="1263">
        <v>1</v>
      </c>
      <c r="G1108" s="1263">
        <v>29.3</v>
      </c>
      <c r="H1108" s="1589">
        <v>1460964.18</v>
      </c>
      <c r="I1108" s="51">
        <v>0</v>
      </c>
      <c r="J1108" s="51">
        <v>654424.75</v>
      </c>
      <c r="K1108" s="1269">
        <v>44792</v>
      </c>
      <c r="L1108" s="3" t="s">
        <v>13599</v>
      </c>
      <c r="M1108" s="100" t="s">
        <v>7984</v>
      </c>
      <c r="N1108" s="3" t="s">
        <v>14122</v>
      </c>
    </row>
    <row r="1109" spans="1:15" ht="18.75" customHeight="1">
      <c r="A1109" s="63">
        <v>895</v>
      </c>
      <c r="B1109" s="265" t="s">
        <v>7133</v>
      </c>
      <c r="C1109" s="1263" t="s">
        <v>14500</v>
      </c>
      <c r="D1109" s="3" t="s">
        <v>13598</v>
      </c>
      <c r="E1109" s="1263" t="s">
        <v>13596</v>
      </c>
      <c r="F1109" s="1263">
        <v>1</v>
      </c>
      <c r="G1109" s="1263">
        <v>46.9</v>
      </c>
      <c r="H1109" s="1589">
        <v>2022873.48</v>
      </c>
      <c r="I1109" s="51">
        <v>0</v>
      </c>
      <c r="J1109" s="51">
        <v>998475.27</v>
      </c>
      <c r="K1109" s="1269">
        <v>44792</v>
      </c>
      <c r="L1109" s="3" t="s">
        <v>13600</v>
      </c>
      <c r="M1109" s="100" t="s">
        <v>7984</v>
      </c>
      <c r="N1109" s="3" t="s">
        <v>14117</v>
      </c>
    </row>
    <row r="1110" spans="1:15" ht="18.75" customHeight="1">
      <c r="A1110" s="63">
        <v>896</v>
      </c>
      <c r="B1110" s="265" t="s">
        <v>7133</v>
      </c>
      <c r="C1110" s="1263" t="s">
        <v>5265</v>
      </c>
      <c r="D1110" s="3" t="s">
        <v>6934</v>
      </c>
      <c r="E1110" s="1263" t="s">
        <v>13640</v>
      </c>
      <c r="F1110" s="1263">
        <v>1</v>
      </c>
      <c r="G1110" s="1263">
        <v>30.6</v>
      </c>
      <c r="H1110" s="1589">
        <v>716776.5</v>
      </c>
      <c r="I1110" s="51">
        <v>0</v>
      </c>
      <c r="J1110" s="51">
        <v>312442.48</v>
      </c>
      <c r="K1110" s="1269">
        <v>44802</v>
      </c>
      <c r="L1110" s="3" t="s">
        <v>13641</v>
      </c>
      <c r="M1110" s="100" t="s">
        <v>7984</v>
      </c>
      <c r="N1110" s="16" t="s">
        <v>14120</v>
      </c>
    </row>
    <row r="1111" spans="1:15" ht="18.75" customHeight="1">
      <c r="A1111" s="63">
        <v>897</v>
      </c>
      <c r="B1111" s="265" t="s">
        <v>7133</v>
      </c>
      <c r="C1111" s="1263" t="s">
        <v>6949</v>
      </c>
      <c r="D1111" s="3" t="s">
        <v>13643</v>
      </c>
      <c r="E1111" s="1263" t="s">
        <v>13642</v>
      </c>
      <c r="F1111" s="1263">
        <v>1</v>
      </c>
      <c r="G1111" s="1263">
        <v>31.6</v>
      </c>
      <c r="H1111" s="1589">
        <v>1370759.7</v>
      </c>
      <c r="I1111" s="51">
        <v>0</v>
      </c>
      <c r="J1111" s="51">
        <v>356393.71</v>
      </c>
      <c r="K1111" s="1269">
        <v>44802</v>
      </c>
      <c r="L1111" s="3" t="s">
        <v>13641</v>
      </c>
      <c r="M1111" s="100" t="s">
        <v>7984</v>
      </c>
      <c r="N1111" s="16" t="s">
        <v>14119</v>
      </c>
    </row>
    <row r="1112" spans="1:15" ht="18.75" customHeight="1">
      <c r="A1112" s="63">
        <v>898</v>
      </c>
      <c r="B1112" s="265" t="s">
        <v>7133</v>
      </c>
      <c r="C1112" s="1263" t="s">
        <v>5276</v>
      </c>
      <c r="D1112" s="3" t="s">
        <v>13644</v>
      </c>
      <c r="E1112" s="1263" t="s">
        <v>13645</v>
      </c>
      <c r="F1112" s="1263">
        <v>1</v>
      </c>
      <c r="G1112" s="1263">
        <v>30.7</v>
      </c>
      <c r="H1112" s="1589">
        <v>1434796.2</v>
      </c>
      <c r="I1112" s="51">
        <v>0</v>
      </c>
      <c r="J1112" s="51">
        <v>683980.29</v>
      </c>
      <c r="K1112" s="1269">
        <v>44802</v>
      </c>
      <c r="L1112" s="3" t="s">
        <v>13641</v>
      </c>
      <c r="M1112" s="100" t="s">
        <v>7984</v>
      </c>
      <c r="N1112" s="16" t="s">
        <v>14121</v>
      </c>
    </row>
    <row r="1113" spans="1:15" ht="18.75" customHeight="1">
      <c r="A1113" s="63">
        <v>899</v>
      </c>
      <c r="B1113" s="265" t="s">
        <v>7133</v>
      </c>
      <c r="C1113" s="1263" t="s">
        <v>14499</v>
      </c>
      <c r="D1113" s="3" t="s">
        <v>13646</v>
      </c>
      <c r="E1113" s="1263" t="s">
        <v>13647</v>
      </c>
      <c r="F1113" s="1263">
        <v>1</v>
      </c>
      <c r="G1113" s="1263">
        <v>29.3</v>
      </c>
      <c r="H1113" s="1589">
        <v>621206.30000000005</v>
      </c>
      <c r="I1113" s="51">
        <v>0</v>
      </c>
      <c r="J1113" s="51">
        <v>331373.51</v>
      </c>
      <c r="K1113" s="1269">
        <v>44802</v>
      </c>
      <c r="L1113" s="3" t="s">
        <v>13641</v>
      </c>
      <c r="M1113" s="100" t="s">
        <v>7984</v>
      </c>
      <c r="N1113" s="16" t="s">
        <v>14123</v>
      </c>
    </row>
    <row r="1114" spans="1:15" ht="18.75" customHeight="1">
      <c r="A1114" s="63">
        <v>900</v>
      </c>
      <c r="B1114" s="265" t="s">
        <v>7133</v>
      </c>
      <c r="C1114" s="1263" t="s">
        <v>6956</v>
      </c>
      <c r="D1114" s="3" t="s">
        <v>14407</v>
      </c>
      <c r="E1114" s="1263" t="s">
        <v>14433</v>
      </c>
      <c r="F1114" s="1263">
        <v>1</v>
      </c>
      <c r="G1114" s="1263">
        <v>46.7</v>
      </c>
      <c r="H1114" s="1589">
        <v>2022873.48</v>
      </c>
      <c r="I1114" s="51">
        <v>0</v>
      </c>
      <c r="J1114" s="51">
        <v>1021967.44</v>
      </c>
      <c r="K1114" s="1269" t="s">
        <v>14434</v>
      </c>
      <c r="L1114" s="3" t="s">
        <v>14435</v>
      </c>
      <c r="M1114" s="100" t="s">
        <v>7984</v>
      </c>
      <c r="N1114" s="16" t="s">
        <v>14705</v>
      </c>
    </row>
    <row r="1115" spans="1:15" ht="18.75" customHeight="1">
      <c r="A1115" s="63">
        <v>901</v>
      </c>
      <c r="B1115" s="265" t="s">
        <v>7133</v>
      </c>
      <c r="C1115" s="1263" t="s">
        <v>8343</v>
      </c>
      <c r="D1115" s="3" t="s">
        <v>14407</v>
      </c>
      <c r="E1115" s="1263" t="s">
        <v>14408</v>
      </c>
      <c r="F1115" s="1263">
        <v>1</v>
      </c>
      <c r="G1115" s="1263">
        <v>46.7</v>
      </c>
      <c r="H1115" s="1589">
        <v>2323822.3199999998</v>
      </c>
      <c r="I1115" s="51">
        <v>0</v>
      </c>
      <c r="J1115" s="51">
        <v>1021967.44</v>
      </c>
      <c r="K1115" s="1269">
        <v>44867</v>
      </c>
      <c r="L1115" s="3" t="s">
        <v>14748</v>
      </c>
      <c r="M1115" s="100" t="s">
        <v>14746</v>
      </c>
      <c r="N1115" s="16" t="s">
        <v>14703</v>
      </c>
    </row>
    <row r="1116" spans="1:15" ht="18.75" customHeight="1">
      <c r="A1116" s="63">
        <v>902</v>
      </c>
      <c r="B1116" s="265" t="s">
        <v>7133</v>
      </c>
      <c r="C1116" s="1263" t="s">
        <v>8343</v>
      </c>
      <c r="D1116" s="3" t="s">
        <v>14503</v>
      </c>
      <c r="E1116" s="1263" t="s">
        <v>14504</v>
      </c>
      <c r="F1116" s="1263">
        <v>1</v>
      </c>
      <c r="G1116" s="1263">
        <v>43.7</v>
      </c>
      <c r="H1116" s="1589">
        <v>2323822.3199999998</v>
      </c>
      <c r="I1116" s="51">
        <v>0</v>
      </c>
      <c r="J1116" s="51">
        <v>968358.19</v>
      </c>
      <c r="K1116" s="1269">
        <v>44874</v>
      </c>
      <c r="L1116" s="3" t="s">
        <v>14747</v>
      </c>
      <c r="M1116" s="100" t="s">
        <v>14746</v>
      </c>
      <c r="N1116" s="16"/>
    </row>
    <row r="1117" spans="1:15" ht="18.75" customHeight="1">
      <c r="A1117" s="63">
        <v>903</v>
      </c>
      <c r="B1117" s="265" t="s">
        <v>7133</v>
      </c>
      <c r="C1117" s="1263" t="s">
        <v>14788</v>
      </c>
      <c r="D1117" s="3" t="s">
        <v>14737</v>
      </c>
      <c r="E1117" s="1263" t="s">
        <v>14738</v>
      </c>
      <c r="F1117" s="1263">
        <v>1</v>
      </c>
      <c r="G1117" s="1263">
        <v>28.5</v>
      </c>
      <c r="H1117" s="1589">
        <v>263441.11</v>
      </c>
      <c r="I1117" s="51">
        <v>0</v>
      </c>
      <c r="J1117" s="51">
        <v>263441.11</v>
      </c>
      <c r="K1117" s="1269">
        <v>44888</v>
      </c>
      <c r="L1117" s="3" t="s">
        <v>14739</v>
      </c>
      <c r="M1117" s="100" t="s">
        <v>7984</v>
      </c>
      <c r="N1117" s="16"/>
    </row>
    <row r="1118" spans="1:15" ht="18.75" customHeight="1">
      <c r="A1118" s="63">
        <v>904</v>
      </c>
      <c r="B1118" s="265" t="s">
        <v>7133</v>
      </c>
      <c r="C1118" s="1263" t="s">
        <v>2680</v>
      </c>
      <c r="D1118" s="3" t="s">
        <v>14723</v>
      </c>
      <c r="E1118" s="1263" t="s">
        <v>14724</v>
      </c>
      <c r="F1118" s="1263">
        <v>1</v>
      </c>
      <c r="G1118" s="1263">
        <v>57.6</v>
      </c>
      <c r="H1118" s="1589">
        <v>1169627.04</v>
      </c>
      <c r="I1118" s="51">
        <v>0</v>
      </c>
      <c r="J1118" s="51">
        <v>550583.09</v>
      </c>
      <c r="K1118" s="1269">
        <v>44895</v>
      </c>
      <c r="L1118" s="3" t="s">
        <v>14725</v>
      </c>
      <c r="M1118" s="100" t="s">
        <v>7984</v>
      </c>
      <c r="N1118" s="16"/>
    </row>
    <row r="1119" spans="1:15">
      <c r="A1119" s="1263"/>
      <c r="B1119" s="1263"/>
      <c r="C1119" s="1263"/>
      <c r="D1119" s="1263"/>
      <c r="E1119" s="1263"/>
      <c r="F1119" s="1263"/>
      <c r="G1119" s="1263"/>
      <c r="H1119" s="1263"/>
      <c r="I1119" s="1263"/>
      <c r="J1119" s="1263"/>
      <c r="K1119" s="1263"/>
      <c r="L1119" s="3"/>
      <c r="M1119" s="100"/>
      <c r="N1119" s="16"/>
      <c r="O1119" s="6">
        <f>SUM(O3:O1118)</f>
        <v>19783772.870000016</v>
      </c>
    </row>
    <row r="1120" spans="1:15">
      <c r="A1120" s="63"/>
      <c r="B1120" s="7"/>
      <c r="C1120" s="247"/>
      <c r="D1120" s="7"/>
      <c r="E1120" s="7"/>
      <c r="F1120" s="17"/>
      <c r="G1120" s="363"/>
      <c r="H1120" s="44"/>
      <c r="I1120" s="116"/>
      <c r="J1120" s="116"/>
      <c r="K1120" s="913"/>
      <c r="L1120" s="7"/>
      <c r="M1120" s="7"/>
      <c r="N1120" s="7"/>
      <c r="O1120" s="6">
        <v>297220154.10000002</v>
      </c>
    </row>
    <row r="1121" spans="1:15">
      <c r="A1121" s="2588"/>
      <c r="B1121" s="4395" t="s">
        <v>9317</v>
      </c>
      <c r="C1121" s="4396"/>
      <c r="D1121" s="4397"/>
      <c r="E1121" s="2589" t="s">
        <v>7344</v>
      </c>
      <c r="F1121" s="2590">
        <f>SUM(F320:F1106)</f>
        <v>787</v>
      </c>
      <c r="G1121" s="2591">
        <f>SUM(G320:G1106)</f>
        <v>39462.200000000012</v>
      </c>
      <c r="H1121" s="2028">
        <f>SUM(H3:H1118)</f>
        <v>317003926.41000015</v>
      </c>
      <c r="I1121" s="2592">
        <f>SUM(I320:I1106)</f>
        <v>40088021.949999996</v>
      </c>
      <c r="J1121" s="2592">
        <f>SUM(J320:J1106)</f>
        <v>179057063.53000012</v>
      </c>
      <c r="K1121" s="2593"/>
      <c r="L1121" s="2594"/>
      <c r="M1121" s="2595"/>
      <c r="N1121" s="2594"/>
      <c r="O1121" s="6"/>
    </row>
    <row r="1122" spans="1:15">
      <c r="A1122" s="1610"/>
      <c r="B1122" s="2601"/>
      <c r="C1122" s="2602"/>
      <c r="D1122" s="2603"/>
      <c r="E1122" s="2604" t="s">
        <v>9316</v>
      </c>
      <c r="F1122" s="1617"/>
      <c r="G1122" s="2605"/>
      <c r="H1122" s="2606"/>
      <c r="I1122" s="2606"/>
      <c r="J1122" s="2606"/>
      <c r="K1122" s="2607"/>
      <c r="L1122" s="2603"/>
      <c r="M1122" s="2608"/>
      <c r="N1122" s="2603"/>
      <c r="O1122" s="6">
        <f>O1120-O1121+O1119</f>
        <v>317003926.97000003</v>
      </c>
    </row>
    <row r="1123" spans="1:15">
      <c r="A1123" s="2200"/>
      <c r="B1123" s="2612"/>
      <c r="C1123" s="2613"/>
      <c r="D1123" s="2583"/>
      <c r="E1123" s="2578" t="s">
        <v>9315</v>
      </c>
      <c r="F1123" s="2579"/>
      <c r="G1123" s="2580">
        <f>G1121-G1122</f>
        <v>39462.200000000012</v>
      </c>
      <c r="H1123" s="2581">
        <f>H1121-H1122</f>
        <v>317003926.41000015</v>
      </c>
      <c r="I1123" s="2581">
        <f>I1121-I1122</f>
        <v>40088021.949999996</v>
      </c>
      <c r="J1123" s="2581">
        <f>J1121-J1122</f>
        <v>179057063.53000012</v>
      </c>
      <c r="K1123" s="2582"/>
      <c r="L1123" s="2583"/>
      <c r="M1123" s="2566"/>
      <c r="N1123" s="2583"/>
      <c r="O1123" s="6"/>
    </row>
    <row r="1124" spans="1:15" ht="21">
      <c r="A1124" s="2200"/>
      <c r="B1124" s="2612"/>
      <c r="C1124" s="2614"/>
      <c r="D1124" s="2584"/>
      <c r="E1124" s="2578" t="s">
        <v>14202</v>
      </c>
      <c r="F1124" s="2579"/>
      <c r="G1124" s="2580"/>
      <c r="H1124" s="2581"/>
      <c r="I1124" s="2581"/>
      <c r="J1124" s="2581"/>
      <c r="K1124" s="2582"/>
      <c r="L1124" s="2583"/>
      <c r="M1124" s="2566"/>
      <c r="N1124" s="2583"/>
      <c r="O1124" s="6">
        <f>H1121-O1122</f>
        <v>-0.55999988317489624</v>
      </c>
    </row>
  </sheetData>
  <mergeCells count="4">
    <mergeCell ref="B1121:D1121"/>
    <mergeCell ref="A1:N1"/>
    <mergeCell ref="B2:N2"/>
    <mergeCell ref="N74:N76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463"/>
  <sheetViews>
    <sheetView topLeftCell="A433" workbookViewId="0">
      <selection activeCell="A9" sqref="A9:I131"/>
    </sheetView>
  </sheetViews>
  <sheetFormatPr defaultRowHeight="12.75"/>
  <cols>
    <col min="1" max="1" width="4.7109375" customWidth="1"/>
    <col min="2" max="2" width="43.28515625" customWidth="1"/>
    <col min="3" max="3" width="12.7109375" customWidth="1"/>
    <col min="4" max="4" width="8.140625" customWidth="1"/>
    <col min="5" max="5" width="15.28515625" customWidth="1"/>
    <col min="6" max="6" width="11" customWidth="1"/>
    <col min="7" max="7" width="9" customWidth="1"/>
    <col min="8" max="8" width="27.140625" customWidth="1"/>
    <col min="9" max="9" width="23.85546875" customWidth="1"/>
    <col min="10" max="10" width="14.85546875" customWidth="1"/>
    <col min="11" max="11" width="10.140625" bestFit="1" customWidth="1"/>
  </cols>
  <sheetData>
    <row r="1" spans="1:9">
      <c r="A1" s="824"/>
      <c r="B1" s="1178" t="s">
        <v>8426</v>
      </c>
      <c r="C1" s="1385"/>
      <c r="D1" s="2147"/>
      <c r="E1" s="334"/>
      <c r="F1" s="334"/>
      <c r="G1" s="924"/>
      <c r="H1" s="1031"/>
      <c r="I1" s="671"/>
    </row>
    <row r="2" spans="1:9" ht="12.75" customHeight="1">
      <c r="A2" s="817">
        <v>1</v>
      </c>
      <c r="B2" s="1062" t="s">
        <v>7035</v>
      </c>
      <c r="C2" s="21">
        <v>100138</v>
      </c>
      <c r="D2" s="2148">
        <v>1</v>
      </c>
      <c r="E2" s="2976">
        <v>99236.28</v>
      </c>
      <c r="F2" s="1113">
        <v>99236.28</v>
      </c>
      <c r="G2" s="1163">
        <v>44197</v>
      </c>
      <c r="H2" s="1062" t="s">
        <v>7967</v>
      </c>
      <c r="I2" s="1061" t="s">
        <v>7984</v>
      </c>
    </row>
    <row r="3" spans="1:9" ht="12.75" customHeight="1">
      <c r="A3" s="799">
        <v>2</v>
      </c>
      <c r="B3" s="102" t="s">
        <v>1597</v>
      </c>
      <c r="C3" s="1388">
        <v>10132</v>
      </c>
      <c r="D3" s="889">
        <v>1</v>
      </c>
      <c r="E3" s="2976">
        <v>9076.33</v>
      </c>
      <c r="F3" s="797">
        <v>4539.7700000000004</v>
      </c>
      <c r="G3" s="938">
        <v>44197</v>
      </c>
      <c r="H3" s="103" t="s">
        <v>7967</v>
      </c>
      <c r="I3" s="252" t="s">
        <v>7984</v>
      </c>
    </row>
    <row r="4" spans="1:9" ht="12.75" customHeight="1">
      <c r="A4" s="799">
        <v>3</v>
      </c>
      <c r="B4" s="102" t="s">
        <v>1598</v>
      </c>
      <c r="C4" s="1388" t="s">
        <v>5231</v>
      </c>
      <c r="D4" s="889">
        <v>1</v>
      </c>
      <c r="E4" s="2976">
        <v>8453.25</v>
      </c>
      <c r="F4" s="797">
        <v>8453.25</v>
      </c>
      <c r="G4" s="938">
        <v>44197</v>
      </c>
      <c r="H4" s="103" t="s">
        <v>7967</v>
      </c>
      <c r="I4" s="252" t="s">
        <v>7984</v>
      </c>
    </row>
    <row r="5" spans="1:9" ht="12.75" customHeight="1">
      <c r="A5" s="799">
        <v>4</v>
      </c>
      <c r="B5" s="102" t="s">
        <v>1599</v>
      </c>
      <c r="C5" s="1388" t="s">
        <v>5231</v>
      </c>
      <c r="D5" s="889">
        <v>1</v>
      </c>
      <c r="E5" s="2976">
        <v>7396.48</v>
      </c>
      <c r="F5" s="797">
        <v>7396.48</v>
      </c>
      <c r="G5" s="938">
        <v>44197</v>
      </c>
      <c r="H5" s="103" t="s">
        <v>7967</v>
      </c>
      <c r="I5" s="252" t="s">
        <v>7984</v>
      </c>
    </row>
    <row r="6" spans="1:9" ht="12.75" customHeight="1">
      <c r="A6" s="799">
        <v>5</v>
      </c>
      <c r="B6" s="102" t="s">
        <v>1600</v>
      </c>
      <c r="C6" s="1388" t="s">
        <v>5231</v>
      </c>
      <c r="D6" s="889">
        <v>1</v>
      </c>
      <c r="E6" s="2976">
        <v>1905</v>
      </c>
      <c r="F6" s="797">
        <v>1905</v>
      </c>
      <c r="G6" s="938">
        <v>44197</v>
      </c>
      <c r="H6" s="103" t="s">
        <v>7967</v>
      </c>
      <c r="I6" s="252" t="s">
        <v>7984</v>
      </c>
    </row>
    <row r="7" spans="1:9" ht="12.75" customHeight="1">
      <c r="A7" s="799">
        <v>6</v>
      </c>
      <c r="B7" s="102" t="s">
        <v>1600</v>
      </c>
      <c r="C7" s="1388" t="s">
        <v>5231</v>
      </c>
      <c r="D7" s="889">
        <v>1</v>
      </c>
      <c r="E7" s="2976">
        <v>1905</v>
      </c>
      <c r="F7" s="797">
        <v>1905</v>
      </c>
      <c r="G7" s="938">
        <v>44197</v>
      </c>
      <c r="H7" s="103" t="s">
        <v>7967</v>
      </c>
      <c r="I7" s="252" t="s">
        <v>7984</v>
      </c>
    </row>
    <row r="8" spans="1:9" ht="12.75" customHeight="1">
      <c r="A8" s="799">
        <v>7</v>
      </c>
      <c r="B8" s="102" t="s">
        <v>1601</v>
      </c>
      <c r="C8" s="1388" t="s">
        <v>5231</v>
      </c>
      <c r="D8" s="889">
        <v>1</v>
      </c>
      <c r="E8" s="2976">
        <v>1227.83</v>
      </c>
      <c r="F8" s="797">
        <v>1227.83</v>
      </c>
      <c r="G8" s="938">
        <v>44197</v>
      </c>
      <c r="H8" s="103" t="s">
        <v>7967</v>
      </c>
      <c r="I8" s="252" t="s">
        <v>7984</v>
      </c>
    </row>
    <row r="9" spans="1:9" ht="12.75" customHeight="1">
      <c r="A9" s="799">
        <v>8</v>
      </c>
      <c r="B9" s="102" t="s">
        <v>5328</v>
      </c>
      <c r="C9" s="1382">
        <v>952108510500007</v>
      </c>
      <c r="D9" s="889">
        <v>1</v>
      </c>
      <c r="E9" s="2976">
        <v>635099.01</v>
      </c>
      <c r="F9" s="797">
        <v>0</v>
      </c>
      <c r="G9" s="919">
        <v>44197</v>
      </c>
      <c r="H9" s="103" t="s">
        <v>7967</v>
      </c>
      <c r="I9" s="17" t="s">
        <v>14287</v>
      </c>
    </row>
    <row r="10" spans="1:9" ht="12.75" customHeight="1">
      <c r="A10" s="799">
        <v>9</v>
      </c>
      <c r="B10" s="102" t="s">
        <v>5328</v>
      </c>
      <c r="C10" s="1382">
        <v>952108510600020</v>
      </c>
      <c r="D10" s="889">
        <v>1</v>
      </c>
      <c r="E10" s="2976">
        <v>635099.01</v>
      </c>
      <c r="F10" s="797">
        <v>0</v>
      </c>
      <c r="G10" s="919">
        <v>44197</v>
      </c>
      <c r="H10" s="103" t="s">
        <v>7967</v>
      </c>
      <c r="I10" s="17" t="s">
        <v>14288</v>
      </c>
    </row>
    <row r="11" spans="1:9" ht="12.75" customHeight="1">
      <c r="A11" s="799">
        <v>10</v>
      </c>
      <c r="B11" s="102" t="s">
        <v>3471</v>
      </c>
      <c r="C11" s="1402"/>
      <c r="D11" s="889">
        <v>1</v>
      </c>
      <c r="E11" s="2976">
        <v>16021</v>
      </c>
      <c r="F11" s="797">
        <v>16021</v>
      </c>
      <c r="G11" s="919">
        <v>44197</v>
      </c>
      <c r="H11" s="103" t="s">
        <v>7967</v>
      </c>
      <c r="I11" s="17" t="s">
        <v>14289</v>
      </c>
    </row>
    <row r="12" spans="1:9" ht="12.75" customHeight="1">
      <c r="A12" s="799">
        <v>11</v>
      </c>
      <c r="B12" s="102" t="s">
        <v>7218</v>
      </c>
      <c r="C12" s="849" t="s">
        <v>9498</v>
      </c>
      <c r="D12" s="889">
        <v>1</v>
      </c>
      <c r="E12" s="2976">
        <v>1451.74</v>
      </c>
      <c r="F12" s="797">
        <v>1451.74</v>
      </c>
      <c r="G12" s="919">
        <v>44197</v>
      </c>
      <c r="H12" s="103" t="s">
        <v>7967</v>
      </c>
      <c r="I12" s="17" t="s">
        <v>14290</v>
      </c>
    </row>
    <row r="13" spans="1:9" ht="12.75" customHeight="1">
      <c r="A13" s="799">
        <v>12</v>
      </c>
      <c r="B13" s="102" t="s">
        <v>7218</v>
      </c>
      <c r="C13" s="849" t="s">
        <v>9499</v>
      </c>
      <c r="D13" s="889">
        <v>1</v>
      </c>
      <c r="E13" s="2976">
        <v>1451.74</v>
      </c>
      <c r="F13" s="797">
        <v>1451.74</v>
      </c>
      <c r="G13" s="919">
        <v>44197</v>
      </c>
      <c r="H13" s="103" t="s">
        <v>7967</v>
      </c>
      <c r="I13" s="17" t="s">
        <v>14291</v>
      </c>
    </row>
    <row r="14" spans="1:9" ht="12.75" customHeight="1">
      <c r="A14" s="799">
        <v>13</v>
      </c>
      <c r="B14" s="102" t="s">
        <v>3524</v>
      </c>
      <c r="C14" s="1403">
        <v>952108520600011</v>
      </c>
      <c r="D14" s="889">
        <v>1</v>
      </c>
      <c r="E14" s="2976">
        <v>3389.8</v>
      </c>
      <c r="F14" s="797">
        <v>3389.8</v>
      </c>
      <c r="G14" s="919">
        <v>44197</v>
      </c>
      <c r="H14" s="103" t="s">
        <v>7967</v>
      </c>
      <c r="I14" s="17" t="s">
        <v>14292</v>
      </c>
    </row>
    <row r="15" spans="1:9" ht="12.75" customHeight="1">
      <c r="A15" s="799">
        <v>14</v>
      </c>
      <c r="B15" s="102" t="s">
        <v>3524</v>
      </c>
      <c r="C15" s="1403">
        <v>952108520600017</v>
      </c>
      <c r="D15" s="889">
        <v>1</v>
      </c>
      <c r="E15" s="2976">
        <v>3389.8</v>
      </c>
      <c r="F15" s="797">
        <v>3389.8</v>
      </c>
      <c r="G15" s="919">
        <v>44197</v>
      </c>
      <c r="H15" s="103" t="s">
        <v>7967</v>
      </c>
      <c r="I15" s="17" t="s">
        <v>14293</v>
      </c>
    </row>
    <row r="16" spans="1:9" ht="12.75" customHeight="1">
      <c r="A16" s="799">
        <v>15</v>
      </c>
      <c r="B16" s="102" t="s">
        <v>3524</v>
      </c>
      <c r="C16" s="1403">
        <v>952108520600010</v>
      </c>
      <c r="D16" s="889">
        <v>1</v>
      </c>
      <c r="E16" s="2976">
        <v>3389.8</v>
      </c>
      <c r="F16" s="797">
        <v>3389.8</v>
      </c>
      <c r="G16" s="919">
        <v>44197</v>
      </c>
      <c r="H16" s="103" t="s">
        <v>7967</v>
      </c>
      <c r="I16" s="17" t="s">
        <v>14294</v>
      </c>
    </row>
    <row r="17" spans="1:9" ht="12.75" customHeight="1">
      <c r="A17" s="799">
        <v>16</v>
      </c>
      <c r="B17" s="102" t="s">
        <v>3524</v>
      </c>
      <c r="C17" s="1403">
        <v>952108520600012</v>
      </c>
      <c r="D17" s="889">
        <v>1</v>
      </c>
      <c r="E17" s="2976">
        <v>3389.8</v>
      </c>
      <c r="F17" s="797">
        <v>3389.8</v>
      </c>
      <c r="G17" s="919">
        <v>44197</v>
      </c>
      <c r="H17" s="103" t="s">
        <v>7967</v>
      </c>
      <c r="I17" s="17" t="s">
        <v>14295</v>
      </c>
    </row>
    <row r="18" spans="1:9" ht="12.75" customHeight="1">
      <c r="A18" s="799">
        <v>17</v>
      </c>
      <c r="B18" s="102" t="s">
        <v>3524</v>
      </c>
      <c r="C18" s="1403">
        <v>952108520600016</v>
      </c>
      <c r="D18" s="889">
        <v>1</v>
      </c>
      <c r="E18" s="2976">
        <v>3389.8</v>
      </c>
      <c r="F18" s="797">
        <v>3389.8</v>
      </c>
      <c r="G18" s="919">
        <v>44197</v>
      </c>
      <c r="H18" s="103" t="s">
        <v>7967</v>
      </c>
      <c r="I18" s="17" t="s">
        <v>14296</v>
      </c>
    </row>
    <row r="19" spans="1:9" ht="12.75" customHeight="1">
      <c r="A19" s="799">
        <v>18</v>
      </c>
      <c r="B19" s="102" t="s">
        <v>3524</v>
      </c>
      <c r="C19" s="1403">
        <v>952108520600015</v>
      </c>
      <c r="D19" s="889">
        <v>1</v>
      </c>
      <c r="E19" s="2976">
        <v>3389.8</v>
      </c>
      <c r="F19" s="797">
        <v>3389.8</v>
      </c>
      <c r="G19" s="919">
        <v>44197</v>
      </c>
      <c r="H19" s="103" t="s">
        <v>7967</v>
      </c>
      <c r="I19" s="17" t="s">
        <v>14297</v>
      </c>
    </row>
    <row r="20" spans="1:9" ht="12.75" customHeight="1">
      <c r="A20" s="799">
        <v>19</v>
      </c>
      <c r="B20" s="102" t="s">
        <v>3524</v>
      </c>
      <c r="C20" s="1403">
        <v>952108520600014</v>
      </c>
      <c r="D20" s="889">
        <v>1</v>
      </c>
      <c r="E20" s="2976">
        <v>3389.8</v>
      </c>
      <c r="F20" s="797">
        <v>3389.8</v>
      </c>
      <c r="G20" s="919">
        <v>44197</v>
      </c>
      <c r="H20" s="103" t="s">
        <v>7967</v>
      </c>
      <c r="I20" s="17" t="s">
        <v>14298</v>
      </c>
    </row>
    <row r="21" spans="1:9" ht="12.75" customHeight="1">
      <c r="A21" s="799">
        <v>20</v>
      </c>
      <c r="B21" s="102" t="s">
        <v>3524</v>
      </c>
      <c r="C21" s="1403">
        <v>952108520600013</v>
      </c>
      <c r="D21" s="889">
        <v>1</v>
      </c>
      <c r="E21" s="2976">
        <v>3389.8</v>
      </c>
      <c r="F21" s="797">
        <v>3389.8</v>
      </c>
      <c r="G21" s="919">
        <v>44197</v>
      </c>
      <c r="H21" s="103" t="s">
        <v>7967</v>
      </c>
      <c r="I21" s="17" t="s">
        <v>14299</v>
      </c>
    </row>
    <row r="22" spans="1:9" ht="12.75" customHeight="1">
      <c r="A22" s="799">
        <v>21</v>
      </c>
      <c r="B22" s="102" t="s">
        <v>3524</v>
      </c>
      <c r="C22" s="1403">
        <v>952108520600019</v>
      </c>
      <c r="D22" s="889">
        <v>1</v>
      </c>
      <c r="E22" s="2976">
        <v>3389.8</v>
      </c>
      <c r="F22" s="797">
        <v>3389.8</v>
      </c>
      <c r="G22" s="919">
        <v>44197</v>
      </c>
      <c r="H22" s="103" t="s">
        <v>7967</v>
      </c>
      <c r="I22" s="17" t="s">
        <v>14300</v>
      </c>
    </row>
    <row r="23" spans="1:9" ht="12.75" customHeight="1">
      <c r="A23" s="799">
        <v>22</v>
      </c>
      <c r="B23" s="102" t="s">
        <v>3524</v>
      </c>
      <c r="C23" s="1403">
        <v>952108520600018</v>
      </c>
      <c r="D23" s="889">
        <v>1</v>
      </c>
      <c r="E23" s="2976">
        <v>3389.8</v>
      </c>
      <c r="F23" s="797">
        <v>3389.8</v>
      </c>
      <c r="G23" s="919">
        <v>44197</v>
      </c>
      <c r="H23" s="103" t="s">
        <v>7967</v>
      </c>
      <c r="I23" s="17" t="s">
        <v>14301</v>
      </c>
    </row>
    <row r="24" spans="1:9" ht="12.75" customHeight="1">
      <c r="A24" s="799">
        <v>23</v>
      </c>
      <c r="B24" s="102" t="s">
        <v>825</v>
      </c>
      <c r="C24" s="1403">
        <v>952108520600023</v>
      </c>
      <c r="D24" s="889">
        <v>1</v>
      </c>
      <c r="E24" s="2976">
        <v>4624.25</v>
      </c>
      <c r="F24" s="797">
        <v>4624.25</v>
      </c>
      <c r="G24" s="919">
        <v>44197</v>
      </c>
      <c r="H24" s="103" t="s">
        <v>7967</v>
      </c>
      <c r="I24" s="17" t="s">
        <v>14302</v>
      </c>
    </row>
    <row r="25" spans="1:9" ht="12.75" customHeight="1">
      <c r="A25" s="799">
        <v>24</v>
      </c>
      <c r="B25" s="102" t="s">
        <v>825</v>
      </c>
      <c r="C25" s="1403">
        <v>952108520600021</v>
      </c>
      <c r="D25" s="2091">
        <v>1</v>
      </c>
      <c r="E25" s="2976">
        <v>4624.25</v>
      </c>
      <c r="F25" s="797">
        <v>4624.25</v>
      </c>
      <c r="G25" s="919">
        <v>44197</v>
      </c>
      <c r="H25" s="103" t="s">
        <v>7967</v>
      </c>
      <c r="I25" s="17" t="s">
        <v>14303</v>
      </c>
    </row>
    <row r="26" spans="1:9" ht="12.75" customHeight="1">
      <c r="A26" s="799">
        <v>25</v>
      </c>
      <c r="B26" s="103" t="s">
        <v>3508</v>
      </c>
      <c r="C26" s="1404">
        <v>952108520600061</v>
      </c>
      <c r="D26" s="2063">
        <v>1</v>
      </c>
      <c r="E26" s="2976">
        <v>93187</v>
      </c>
      <c r="F26" s="797">
        <v>81863.710000000006</v>
      </c>
      <c r="G26" s="938">
        <v>44197</v>
      </c>
      <c r="H26" s="103" t="s">
        <v>7967</v>
      </c>
      <c r="I26" s="17" t="s">
        <v>14304</v>
      </c>
    </row>
    <row r="27" spans="1:9" ht="12.75" customHeight="1">
      <c r="A27" s="799">
        <v>26</v>
      </c>
      <c r="B27" s="102" t="s">
        <v>3541</v>
      </c>
      <c r="C27" s="1403">
        <v>952108520600100</v>
      </c>
      <c r="D27" s="889">
        <v>1</v>
      </c>
      <c r="E27" s="2976">
        <v>590.44000000000005</v>
      </c>
      <c r="F27" s="797">
        <v>590.44000000000005</v>
      </c>
      <c r="G27" s="919">
        <v>44197</v>
      </c>
      <c r="H27" s="103" t="s">
        <v>7967</v>
      </c>
      <c r="I27" s="17" t="s">
        <v>14305</v>
      </c>
    </row>
    <row r="28" spans="1:9" ht="12.75" customHeight="1">
      <c r="A28" s="799">
        <v>27</v>
      </c>
      <c r="B28" s="102" t="s">
        <v>3496</v>
      </c>
      <c r="C28" s="1404">
        <v>952108520600062</v>
      </c>
      <c r="D28" s="889">
        <v>2</v>
      </c>
      <c r="E28" s="2976">
        <v>2903.04</v>
      </c>
      <c r="F28" s="797">
        <v>2861.85</v>
      </c>
      <c r="G28" s="938">
        <v>44197</v>
      </c>
      <c r="H28" s="103" t="s">
        <v>7967</v>
      </c>
      <c r="I28" s="17" t="s">
        <v>14306</v>
      </c>
    </row>
    <row r="29" spans="1:9" ht="12.75" customHeight="1">
      <c r="A29" s="799">
        <v>28</v>
      </c>
      <c r="B29" s="102" t="s">
        <v>3509</v>
      </c>
      <c r="C29" s="1404">
        <v>952108520600064</v>
      </c>
      <c r="D29" s="889">
        <v>1</v>
      </c>
      <c r="E29" s="2976">
        <v>93187.09</v>
      </c>
      <c r="F29" s="797">
        <v>81863.710000000006</v>
      </c>
      <c r="G29" s="938">
        <v>44197</v>
      </c>
      <c r="H29" s="103" t="s">
        <v>7967</v>
      </c>
      <c r="I29" s="17" t="s">
        <v>14307</v>
      </c>
    </row>
    <row r="30" spans="1:9" ht="12.75" customHeight="1">
      <c r="A30" s="799">
        <v>29</v>
      </c>
      <c r="B30" s="102" t="s">
        <v>3487</v>
      </c>
      <c r="C30" s="1403">
        <v>952108520600065</v>
      </c>
      <c r="D30" s="889">
        <v>1</v>
      </c>
      <c r="E30" s="2976">
        <v>2903.05</v>
      </c>
      <c r="F30" s="797">
        <v>2903</v>
      </c>
      <c r="G30" s="919">
        <v>44197</v>
      </c>
      <c r="H30" s="103" t="s">
        <v>7967</v>
      </c>
      <c r="I30" s="17" t="s">
        <v>14308</v>
      </c>
    </row>
    <row r="31" spans="1:9" ht="12.75" customHeight="1">
      <c r="A31" s="799">
        <v>30</v>
      </c>
      <c r="B31" s="102" t="s">
        <v>3510</v>
      </c>
      <c r="C31" s="1403">
        <v>952108520300009</v>
      </c>
      <c r="D31" s="889">
        <v>1</v>
      </c>
      <c r="E31" s="2976">
        <v>6046.86</v>
      </c>
      <c r="F31" s="797">
        <v>6046</v>
      </c>
      <c r="G31" s="919">
        <v>44197</v>
      </c>
      <c r="H31" s="103" t="s">
        <v>7967</v>
      </c>
      <c r="I31" s="17" t="s">
        <v>14309</v>
      </c>
    </row>
    <row r="32" spans="1:9" ht="12.75" customHeight="1">
      <c r="A32" s="799">
        <v>31</v>
      </c>
      <c r="B32" s="102" t="s">
        <v>3497</v>
      </c>
      <c r="C32" s="1403">
        <v>952108520500031</v>
      </c>
      <c r="D32" s="889">
        <v>1</v>
      </c>
      <c r="E32" s="2976">
        <v>240</v>
      </c>
      <c r="F32" s="797">
        <v>240</v>
      </c>
      <c r="G32" s="919">
        <v>44197</v>
      </c>
      <c r="H32" s="103" t="s">
        <v>7967</v>
      </c>
      <c r="I32" s="17" t="s">
        <v>14310</v>
      </c>
    </row>
    <row r="33" spans="1:9" ht="12.75" customHeight="1">
      <c r="A33" s="799">
        <v>32</v>
      </c>
      <c r="B33" s="102" t="s">
        <v>3498</v>
      </c>
      <c r="C33" s="1403">
        <v>952108520500032</v>
      </c>
      <c r="D33" s="889">
        <v>1</v>
      </c>
      <c r="E33" s="2976">
        <v>240</v>
      </c>
      <c r="F33" s="797">
        <v>240</v>
      </c>
      <c r="G33" s="919">
        <v>44197</v>
      </c>
      <c r="H33" s="103" t="s">
        <v>7967</v>
      </c>
      <c r="I33" s="17" t="s">
        <v>14311</v>
      </c>
    </row>
    <row r="34" spans="1:9" ht="12.75" customHeight="1">
      <c r="A34" s="799">
        <v>33</v>
      </c>
      <c r="B34" s="102" t="s">
        <v>3511</v>
      </c>
      <c r="C34" s="1403">
        <v>952108520500033</v>
      </c>
      <c r="D34" s="889">
        <v>1</v>
      </c>
      <c r="E34" s="2976">
        <v>530</v>
      </c>
      <c r="F34" s="797">
        <v>530</v>
      </c>
      <c r="G34" s="919">
        <v>44197</v>
      </c>
      <c r="H34" s="103" t="s">
        <v>7967</v>
      </c>
      <c r="I34" s="17" t="s">
        <v>14312</v>
      </c>
    </row>
    <row r="35" spans="1:9" ht="12.75" customHeight="1">
      <c r="A35" s="799">
        <v>34</v>
      </c>
      <c r="B35" s="102" t="s">
        <v>3512</v>
      </c>
      <c r="C35" s="1403">
        <v>952108520500034</v>
      </c>
      <c r="D35" s="889">
        <v>1</v>
      </c>
      <c r="E35" s="2976">
        <v>620</v>
      </c>
      <c r="F35" s="797">
        <v>620</v>
      </c>
      <c r="G35" s="919">
        <v>44197</v>
      </c>
      <c r="H35" s="103" t="s">
        <v>7967</v>
      </c>
      <c r="I35" s="17" t="s">
        <v>14313</v>
      </c>
    </row>
    <row r="36" spans="1:9" ht="12.75" customHeight="1">
      <c r="A36" s="799">
        <v>35</v>
      </c>
      <c r="B36" s="102" t="s">
        <v>3513</v>
      </c>
      <c r="C36" s="1403">
        <v>952108520600066</v>
      </c>
      <c r="D36" s="889">
        <v>1</v>
      </c>
      <c r="E36" s="2976">
        <v>14274</v>
      </c>
      <c r="F36" s="797">
        <v>14274</v>
      </c>
      <c r="G36" s="919">
        <v>44197</v>
      </c>
      <c r="H36" s="103" t="s">
        <v>7967</v>
      </c>
      <c r="I36" s="17" t="s">
        <v>14314</v>
      </c>
    </row>
    <row r="37" spans="1:9" ht="12.75" customHeight="1">
      <c r="A37" s="799">
        <v>36</v>
      </c>
      <c r="B37" s="102" t="s">
        <v>3471</v>
      </c>
      <c r="C37" s="1403">
        <v>952108520600067</v>
      </c>
      <c r="D37" s="889">
        <v>1</v>
      </c>
      <c r="E37" s="2976">
        <v>13034</v>
      </c>
      <c r="F37" s="797">
        <v>13034</v>
      </c>
      <c r="G37" s="919">
        <v>44197</v>
      </c>
      <c r="H37" s="103" t="s">
        <v>7967</v>
      </c>
      <c r="I37" s="17" t="s">
        <v>14315</v>
      </c>
    </row>
    <row r="38" spans="1:9" ht="12.75" customHeight="1">
      <c r="A38" s="799">
        <v>37</v>
      </c>
      <c r="B38" s="102" t="s">
        <v>3514</v>
      </c>
      <c r="C38" s="1403">
        <v>952108520600068</v>
      </c>
      <c r="D38" s="889">
        <v>1</v>
      </c>
      <c r="E38" s="2976">
        <v>5630</v>
      </c>
      <c r="F38" s="797">
        <v>5630</v>
      </c>
      <c r="G38" s="919">
        <v>44197</v>
      </c>
      <c r="H38" s="103" t="s">
        <v>7967</v>
      </c>
      <c r="I38" s="17" t="s">
        <v>14316</v>
      </c>
    </row>
    <row r="39" spans="1:9" ht="12.75" customHeight="1">
      <c r="A39" s="799">
        <v>38</v>
      </c>
      <c r="B39" s="102" t="s">
        <v>3515</v>
      </c>
      <c r="C39" s="1403">
        <v>952108520600069</v>
      </c>
      <c r="D39" s="889">
        <v>1</v>
      </c>
      <c r="E39" s="2976">
        <v>7840</v>
      </c>
      <c r="F39" s="797">
        <v>4572.6000000000004</v>
      </c>
      <c r="G39" s="919">
        <v>44197</v>
      </c>
      <c r="H39" s="103" t="s">
        <v>7967</v>
      </c>
      <c r="I39" s="17" t="s">
        <v>14317</v>
      </c>
    </row>
    <row r="40" spans="1:9" ht="12.75" customHeight="1">
      <c r="A40" s="799">
        <v>39</v>
      </c>
      <c r="B40" s="102" t="s">
        <v>3516</v>
      </c>
      <c r="C40" s="1403">
        <v>952108520600070</v>
      </c>
      <c r="D40" s="889">
        <v>1</v>
      </c>
      <c r="E40" s="2976">
        <v>56319</v>
      </c>
      <c r="F40" s="797">
        <v>26995.49</v>
      </c>
      <c r="G40" s="919">
        <v>44197</v>
      </c>
      <c r="H40" s="103" t="s">
        <v>7967</v>
      </c>
      <c r="I40" s="17" t="s">
        <v>14318</v>
      </c>
    </row>
    <row r="41" spans="1:9" ht="12.75" customHeight="1">
      <c r="A41" s="799">
        <v>40</v>
      </c>
      <c r="B41" s="102" t="s">
        <v>3466</v>
      </c>
      <c r="C41" s="1403">
        <v>952108520500035</v>
      </c>
      <c r="D41" s="889">
        <v>1</v>
      </c>
      <c r="E41" s="2976">
        <v>536</v>
      </c>
      <c r="F41" s="797">
        <v>536</v>
      </c>
      <c r="G41" s="919">
        <v>44197</v>
      </c>
      <c r="H41" s="103" t="s">
        <v>7967</v>
      </c>
      <c r="I41" s="17" t="s">
        <v>14319</v>
      </c>
    </row>
    <row r="42" spans="1:9" ht="12.75" customHeight="1">
      <c r="A42" s="799">
        <v>41</v>
      </c>
      <c r="B42" s="102" t="s">
        <v>3517</v>
      </c>
      <c r="C42" s="1403">
        <v>952108520500036</v>
      </c>
      <c r="D42" s="889">
        <v>1</v>
      </c>
      <c r="E42" s="2976">
        <v>3681</v>
      </c>
      <c r="F42" s="797">
        <v>3681</v>
      </c>
      <c r="G42" s="919">
        <v>44197</v>
      </c>
      <c r="H42" s="103" t="s">
        <v>7967</v>
      </c>
      <c r="I42" s="17" t="s">
        <v>14320</v>
      </c>
    </row>
    <row r="43" spans="1:9" ht="12.75" customHeight="1">
      <c r="A43" s="799">
        <v>42</v>
      </c>
      <c r="B43" s="102" t="s">
        <v>3467</v>
      </c>
      <c r="C43" s="1403">
        <v>952108520600072</v>
      </c>
      <c r="D43" s="889">
        <v>1</v>
      </c>
      <c r="E43" s="2976">
        <v>14018</v>
      </c>
      <c r="F43" s="797">
        <v>14018</v>
      </c>
      <c r="G43" s="919">
        <v>44197</v>
      </c>
      <c r="H43" s="103" t="s">
        <v>7967</v>
      </c>
      <c r="I43" s="17" t="s">
        <v>14321</v>
      </c>
    </row>
    <row r="44" spans="1:9" ht="12.75" customHeight="1">
      <c r="A44" s="799">
        <v>43</v>
      </c>
      <c r="B44" s="102" t="s">
        <v>3518</v>
      </c>
      <c r="C44" s="1403">
        <v>11969</v>
      </c>
      <c r="D44" s="889">
        <v>1</v>
      </c>
      <c r="E44" s="2976">
        <v>46181</v>
      </c>
      <c r="F44" s="797">
        <v>46181</v>
      </c>
      <c r="G44" s="919">
        <v>44197</v>
      </c>
      <c r="H44" s="103" t="s">
        <v>7967</v>
      </c>
      <c r="I44" s="17" t="s">
        <v>14322</v>
      </c>
    </row>
    <row r="45" spans="1:9" ht="12.75" customHeight="1">
      <c r="A45" s="799">
        <v>44</v>
      </c>
      <c r="B45" s="102" t="s">
        <v>3519</v>
      </c>
      <c r="C45" s="1403">
        <v>952108520400015</v>
      </c>
      <c r="D45" s="889">
        <v>1</v>
      </c>
      <c r="E45" s="2976">
        <v>4691</v>
      </c>
      <c r="F45" s="797">
        <v>4691</v>
      </c>
      <c r="G45" s="919">
        <v>44197</v>
      </c>
      <c r="H45" s="103" t="s">
        <v>7967</v>
      </c>
      <c r="I45" s="17" t="s">
        <v>14323</v>
      </c>
    </row>
    <row r="46" spans="1:9" ht="12.75" customHeight="1">
      <c r="A46" s="799">
        <v>45</v>
      </c>
      <c r="B46" s="102" t="s">
        <v>3520</v>
      </c>
      <c r="C46" s="1403">
        <v>952108520600073</v>
      </c>
      <c r="D46" s="889">
        <v>1</v>
      </c>
      <c r="E46" s="2976">
        <v>7176</v>
      </c>
      <c r="F46" s="797">
        <v>7176</v>
      </c>
      <c r="G46" s="919">
        <v>44197</v>
      </c>
      <c r="H46" s="103" t="s">
        <v>7967</v>
      </c>
      <c r="I46" s="17" t="s">
        <v>14324</v>
      </c>
    </row>
    <row r="47" spans="1:9" ht="12.75" customHeight="1">
      <c r="A47" s="799">
        <v>46</v>
      </c>
      <c r="B47" s="102" t="s">
        <v>3521</v>
      </c>
      <c r="C47" s="1403">
        <v>952108520600074</v>
      </c>
      <c r="D47" s="889">
        <v>1</v>
      </c>
      <c r="E47" s="2976">
        <v>4614</v>
      </c>
      <c r="F47" s="797">
        <v>2619.87</v>
      </c>
      <c r="G47" s="919">
        <v>44197</v>
      </c>
      <c r="H47" s="103" t="s">
        <v>7967</v>
      </c>
      <c r="I47" s="17" t="s">
        <v>14325</v>
      </c>
    </row>
    <row r="48" spans="1:9" ht="12.75" customHeight="1">
      <c r="A48" s="799">
        <v>47</v>
      </c>
      <c r="B48" s="102" t="s">
        <v>3522</v>
      </c>
      <c r="C48" s="1403">
        <v>952108520500037</v>
      </c>
      <c r="D48" s="889">
        <v>1</v>
      </c>
      <c r="E48" s="2976">
        <v>36017</v>
      </c>
      <c r="F48" s="797">
        <v>36017</v>
      </c>
      <c r="G48" s="919">
        <v>44197</v>
      </c>
      <c r="H48" s="103" t="s">
        <v>7967</v>
      </c>
      <c r="I48" s="17" t="s">
        <v>14326</v>
      </c>
    </row>
    <row r="49" spans="1:9" ht="12.75" customHeight="1">
      <c r="A49" s="799">
        <v>48</v>
      </c>
      <c r="B49" s="102" t="s">
        <v>3536</v>
      </c>
      <c r="C49" s="1403">
        <v>952108520400016</v>
      </c>
      <c r="D49" s="889">
        <v>1</v>
      </c>
      <c r="E49" s="2976">
        <v>16134</v>
      </c>
      <c r="F49" s="797">
        <v>16134</v>
      </c>
      <c r="G49" s="919">
        <v>44197</v>
      </c>
      <c r="H49" s="103" t="s">
        <v>7967</v>
      </c>
      <c r="I49" s="17" t="s">
        <v>14327</v>
      </c>
    </row>
    <row r="50" spans="1:9" ht="12.75" customHeight="1">
      <c r="A50" s="799">
        <v>49</v>
      </c>
      <c r="B50" s="102" t="s">
        <v>3537</v>
      </c>
      <c r="C50" s="1403">
        <v>952108520300011</v>
      </c>
      <c r="D50" s="889">
        <v>1</v>
      </c>
      <c r="E50" s="2976">
        <v>19139</v>
      </c>
      <c r="F50" s="797">
        <v>15624.87</v>
      </c>
      <c r="G50" s="919">
        <v>44197</v>
      </c>
      <c r="H50" s="103" t="s">
        <v>7967</v>
      </c>
      <c r="I50" s="17" t="s">
        <v>14328</v>
      </c>
    </row>
    <row r="51" spans="1:9" ht="12.75" customHeight="1">
      <c r="A51" s="799">
        <v>50</v>
      </c>
      <c r="B51" s="102" t="s">
        <v>3463</v>
      </c>
      <c r="C51" s="1404">
        <v>952108520600077</v>
      </c>
      <c r="D51" s="889">
        <v>1</v>
      </c>
      <c r="E51" s="2976">
        <v>23811</v>
      </c>
      <c r="F51" s="797">
        <v>3859.86</v>
      </c>
      <c r="G51" s="938">
        <v>44197</v>
      </c>
      <c r="H51" s="103" t="s">
        <v>7967</v>
      </c>
      <c r="I51" s="17" t="s">
        <v>14329</v>
      </c>
    </row>
    <row r="52" spans="1:9" ht="12.75" customHeight="1">
      <c r="A52" s="799">
        <v>51</v>
      </c>
      <c r="B52" s="102" t="s">
        <v>3480</v>
      </c>
      <c r="C52" s="1403">
        <v>952108520600027</v>
      </c>
      <c r="D52" s="889">
        <v>1</v>
      </c>
      <c r="E52" s="2976">
        <v>6217.5</v>
      </c>
      <c r="F52" s="797">
        <v>6217.5</v>
      </c>
      <c r="G52" s="919">
        <v>44197</v>
      </c>
      <c r="H52" s="103" t="s">
        <v>7967</v>
      </c>
      <c r="I52" s="17" t="s">
        <v>14330</v>
      </c>
    </row>
    <row r="53" spans="1:9" ht="12.75" customHeight="1">
      <c r="A53" s="799">
        <v>52</v>
      </c>
      <c r="B53" s="103" t="s">
        <v>6564</v>
      </c>
      <c r="C53" s="990" t="s">
        <v>9473</v>
      </c>
      <c r="D53" s="889">
        <v>1</v>
      </c>
      <c r="E53" s="2976">
        <v>1571000</v>
      </c>
      <c r="F53" s="797">
        <v>0</v>
      </c>
      <c r="G53" s="938">
        <v>44197</v>
      </c>
      <c r="H53" s="103" t="s">
        <v>7967</v>
      </c>
      <c r="I53" s="17" t="s">
        <v>14331</v>
      </c>
    </row>
    <row r="54" spans="1:9" ht="12.75" customHeight="1">
      <c r="A54" s="799">
        <v>53</v>
      </c>
      <c r="B54" s="103" t="s">
        <v>6564</v>
      </c>
      <c r="C54" s="990" t="s">
        <v>9474</v>
      </c>
      <c r="D54" s="889">
        <v>1</v>
      </c>
      <c r="E54" s="2976">
        <v>1571000</v>
      </c>
      <c r="F54" s="797">
        <v>0</v>
      </c>
      <c r="G54" s="938">
        <v>44197</v>
      </c>
      <c r="H54" s="103" t="s">
        <v>7967</v>
      </c>
      <c r="I54" s="17" t="s">
        <v>14332</v>
      </c>
    </row>
    <row r="55" spans="1:9" ht="12.75" customHeight="1">
      <c r="A55" s="799">
        <v>54</v>
      </c>
      <c r="B55" s="103" t="s">
        <v>6565</v>
      </c>
      <c r="C55" s="990" t="s">
        <v>9475</v>
      </c>
      <c r="D55" s="889">
        <v>1</v>
      </c>
      <c r="E55" s="2976">
        <v>25300</v>
      </c>
      <c r="F55" s="797">
        <v>0</v>
      </c>
      <c r="G55" s="938">
        <v>44197</v>
      </c>
      <c r="H55" s="103" t="s">
        <v>7967</v>
      </c>
      <c r="I55" s="17" t="s">
        <v>14333</v>
      </c>
    </row>
    <row r="56" spans="1:9" ht="12.75" customHeight="1">
      <c r="A56" s="799">
        <v>55</v>
      </c>
      <c r="B56" s="103" t="s">
        <v>6565</v>
      </c>
      <c r="C56" s="990" t="s">
        <v>9476</v>
      </c>
      <c r="D56" s="889">
        <v>1</v>
      </c>
      <c r="E56" s="2976">
        <v>25300</v>
      </c>
      <c r="F56" s="797">
        <v>0</v>
      </c>
      <c r="G56" s="938">
        <v>44197</v>
      </c>
      <c r="H56" s="103" t="s">
        <v>7967</v>
      </c>
      <c r="I56" s="17" t="s">
        <v>14334</v>
      </c>
    </row>
    <row r="57" spans="1:9" ht="12.75" customHeight="1">
      <c r="A57" s="799">
        <v>56</v>
      </c>
      <c r="B57" s="103" t="s">
        <v>6566</v>
      </c>
      <c r="C57" s="990" t="s">
        <v>9477</v>
      </c>
      <c r="D57" s="889">
        <v>1</v>
      </c>
      <c r="E57" s="2976">
        <v>24641.5</v>
      </c>
      <c r="F57" s="797">
        <v>0</v>
      </c>
      <c r="G57" s="938">
        <v>44197</v>
      </c>
      <c r="H57" s="103" t="s">
        <v>7967</v>
      </c>
      <c r="I57" s="17" t="s">
        <v>14335</v>
      </c>
    </row>
    <row r="58" spans="1:9" ht="12.75" customHeight="1">
      <c r="A58" s="799">
        <v>57</v>
      </c>
      <c r="B58" s="103" t="s">
        <v>6566</v>
      </c>
      <c r="C58" s="990" t="s">
        <v>9479</v>
      </c>
      <c r="D58" s="889">
        <v>1</v>
      </c>
      <c r="E58" s="2976">
        <v>24641.5</v>
      </c>
      <c r="F58" s="797">
        <v>0</v>
      </c>
      <c r="G58" s="938">
        <v>44197</v>
      </c>
      <c r="H58" s="103" t="s">
        <v>7967</v>
      </c>
      <c r="I58" s="17" t="s">
        <v>14336</v>
      </c>
    </row>
    <row r="59" spans="1:9" ht="12.75" customHeight="1">
      <c r="A59" s="799">
        <v>58</v>
      </c>
      <c r="B59" s="103" t="s">
        <v>6567</v>
      </c>
      <c r="C59" s="990" t="s">
        <v>9480</v>
      </c>
      <c r="D59" s="889">
        <v>1</v>
      </c>
      <c r="E59" s="2976">
        <v>9167</v>
      </c>
      <c r="F59" s="797">
        <v>0</v>
      </c>
      <c r="G59" s="938">
        <v>44197</v>
      </c>
      <c r="H59" s="103" t="s">
        <v>7967</v>
      </c>
      <c r="I59" s="17" t="s">
        <v>14337</v>
      </c>
    </row>
    <row r="60" spans="1:9" ht="12.75" customHeight="1">
      <c r="A60" s="799">
        <v>59</v>
      </c>
      <c r="B60" s="103" t="s">
        <v>6568</v>
      </c>
      <c r="C60" s="990" t="s">
        <v>9478</v>
      </c>
      <c r="D60" s="889">
        <v>1</v>
      </c>
      <c r="E60" s="2976">
        <v>101000</v>
      </c>
      <c r="F60" s="797">
        <v>0</v>
      </c>
      <c r="G60" s="938">
        <v>44197</v>
      </c>
      <c r="H60" s="103" t="s">
        <v>7967</v>
      </c>
      <c r="I60" s="17" t="s">
        <v>14338</v>
      </c>
    </row>
    <row r="61" spans="1:9" ht="12.75" customHeight="1">
      <c r="A61" s="799">
        <v>60</v>
      </c>
      <c r="B61" s="103" t="s">
        <v>6568</v>
      </c>
      <c r="C61" s="990" t="s">
        <v>9481</v>
      </c>
      <c r="D61" s="889">
        <v>1</v>
      </c>
      <c r="E61" s="2976">
        <v>101000</v>
      </c>
      <c r="F61" s="797">
        <v>0</v>
      </c>
      <c r="G61" s="938">
        <v>44197</v>
      </c>
      <c r="H61" s="103" t="s">
        <v>7967</v>
      </c>
      <c r="I61" s="17" t="s">
        <v>14339</v>
      </c>
    </row>
    <row r="62" spans="1:9" ht="12.75" customHeight="1">
      <c r="A62" s="799">
        <v>61</v>
      </c>
      <c r="B62" s="103" t="s">
        <v>6569</v>
      </c>
      <c r="C62" s="990" t="s">
        <v>9482</v>
      </c>
      <c r="D62" s="889">
        <v>1</v>
      </c>
      <c r="E62" s="2976">
        <v>84000</v>
      </c>
      <c r="F62" s="797">
        <v>0</v>
      </c>
      <c r="G62" s="938">
        <v>44197</v>
      </c>
      <c r="H62" s="103" t="s">
        <v>7967</v>
      </c>
      <c r="I62" s="17" t="s">
        <v>14340</v>
      </c>
    </row>
    <row r="63" spans="1:9" ht="12.75" customHeight="1">
      <c r="A63" s="799">
        <v>62</v>
      </c>
      <c r="B63" s="103" t="s">
        <v>6569</v>
      </c>
      <c r="C63" s="990" t="s">
        <v>9483</v>
      </c>
      <c r="D63" s="889">
        <v>1</v>
      </c>
      <c r="E63" s="2976">
        <v>84000</v>
      </c>
      <c r="F63" s="797">
        <v>0</v>
      </c>
      <c r="G63" s="938">
        <v>44197</v>
      </c>
      <c r="H63" s="103" t="s">
        <v>7967</v>
      </c>
      <c r="I63" s="17" t="s">
        <v>14341</v>
      </c>
    </row>
    <row r="64" spans="1:9" ht="12.75" customHeight="1">
      <c r="A64" s="799">
        <v>63</v>
      </c>
      <c r="B64" s="102" t="s">
        <v>3488</v>
      </c>
      <c r="C64" s="1402">
        <v>952108520600043</v>
      </c>
      <c r="D64" s="889">
        <v>1</v>
      </c>
      <c r="E64" s="2976">
        <v>2103</v>
      </c>
      <c r="F64" s="797">
        <v>958.47</v>
      </c>
      <c r="G64" s="938">
        <v>44197</v>
      </c>
      <c r="H64" s="103" t="s">
        <v>7967</v>
      </c>
      <c r="I64" s="17" t="s">
        <v>14342</v>
      </c>
    </row>
    <row r="65" spans="1:9" ht="12.75" customHeight="1">
      <c r="A65" s="799">
        <v>64</v>
      </c>
      <c r="B65" s="102" t="s">
        <v>3486</v>
      </c>
      <c r="C65" s="1402">
        <v>952108520600041</v>
      </c>
      <c r="D65" s="889">
        <v>1</v>
      </c>
      <c r="E65" s="2976">
        <v>36230</v>
      </c>
      <c r="F65" s="797">
        <v>36230</v>
      </c>
      <c r="G65" s="938">
        <v>44197</v>
      </c>
      <c r="H65" s="103" t="s">
        <v>7967</v>
      </c>
      <c r="I65" s="17" t="s">
        <v>14343</v>
      </c>
    </row>
    <row r="66" spans="1:9" ht="12.75" customHeight="1">
      <c r="A66" s="799">
        <v>65</v>
      </c>
      <c r="B66" s="102" t="s">
        <v>3487</v>
      </c>
      <c r="C66" s="1402">
        <v>952108520600042</v>
      </c>
      <c r="D66" s="889">
        <v>1</v>
      </c>
      <c r="E66" s="2976">
        <v>9248</v>
      </c>
      <c r="F66" s="797">
        <v>764.52</v>
      </c>
      <c r="G66" s="938">
        <v>44197</v>
      </c>
      <c r="H66" s="103" t="s">
        <v>7967</v>
      </c>
      <c r="I66" s="17" t="s">
        <v>14344</v>
      </c>
    </row>
    <row r="67" spans="1:9" ht="12.75" customHeight="1">
      <c r="A67" s="799">
        <v>66</v>
      </c>
      <c r="B67" s="102" t="s">
        <v>3485</v>
      </c>
      <c r="C67" s="1402">
        <v>952108520600044</v>
      </c>
      <c r="D67" s="889">
        <v>1</v>
      </c>
      <c r="E67" s="2976">
        <v>2103</v>
      </c>
      <c r="F67" s="797">
        <v>958.47</v>
      </c>
      <c r="G67" s="938">
        <v>44197</v>
      </c>
      <c r="H67" s="103" t="s">
        <v>7967</v>
      </c>
      <c r="I67" s="17" t="s">
        <v>14345</v>
      </c>
    </row>
    <row r="68" spans="1:9" ht="12.75" customHeight="1">
      <c r="A68" s="799">
        <v>67</v>
      </c>
      <c r="B68" s="102" t="s">
        <v>3487</v>
      </c>
      <c r="C68" s="1382">
        <v>952108520600094</v>
      </c>
      <c r="D68" s="889">
        <v>1</v>
      </c>
      <c r="E68" s="2976">
        <v>2362</v>
      </c>
      <c r="F68" s="797">
        <v>2362</v>
      </c>
      <c r="G68" s="919">
        <v>44197</v>
      </c>
      <c r="H68" s="103" t="s">
        <v>7967</v>
      </c>
      <c r="I68" s="17" t="s">
        <v>14346</v>
      </c>
    </row>
    <row r="69" spans="1:9" ht="12.75" customHeight="1">
      <c r="A69" s="799">
        <v>68</v>
      </c>
      <c r="B69" s="102" t="s">
        <v>3487</v>
      </c>
      <c r="C69" s="1402">
        <v>952108520600045</v>
      </c>
      <c r="D69" s="889">
        <v>1</v>
      </c>
      <c r="E69" s="2976">
        <v>7087</v>
      </c>
      <c r="F69" s="797">
        <v>7087</v>
      </c>
      <c r="G69" s="938">
        <v>44197</v>
      </c>
      <c r="H69" s="103" t="s">
        <v>7967</v>
      </c>
      <c r="I69" s="17" t="s">
        <v>14347</v>
      </c>
    </row>
    <row r="70" spans="1:9" ht="12.75" customHeight="1">
      <c r="A70" s="799">
        <v>69</v>
      </c>
      <c r="B70" s="102" t="s">
        <v>3488</v>
      </c>
      <c r="C70" s="1402">
        <v>952108520600046</v>
      </c>
      <c r="D70" s="889">
        <v>1</v>
      </c>
      <c r="E70" s="2976">
        <v>2103</v>
      </c>
      <c r="F70" s="797">
        <v>1932.87</v>
      </c>
      <c r="G70" s="938">
        <v>44197</v>
      </c>
      <c r="H70" s="103" t="s">
        <v>7967</v>
      </c>
      <c r="I70" s="17" t="s">
        <v>14348</v>
      </c>
    </row>
    <row r="71" spans="1:9" ht="12.75" customHeight="1">
      <c r="A71" s="799">
        <v>70</v>
      </c>
      <c r="B71" s="102" t="s">
        <v>3489</v>
      </c>
      <c r="C71" s="1402">
        <v>952108520600040</v>
      </c>
      <c r="D71" s="889">
        <v>1</v>
      </c>
      <c r="E71" s="2976">
        <v>2103</v>
      </c>
      <c r="F71" s="797">
        <v>1577.04</v>
      </c>
      <c r="G71" s="938">
        <v>44197</v>
      </c>
      <c r="H71" s="103" t="s">
        <v>7967</v>
      </c>
      <c r="I71" s="17" t="s">
        <v>14349</v>
      </c>
    </row>
    <row r="72" spans="1:9" ht="12.75" customHeight="1">
      <c r="A72" s="799">
        <v>71</v>
      </c>
      <c r="B72" s="102" t="s">
        <v>3456</v>
      </c>
      <c r="C72" s="1402">
        <v>952108520500017</v>
      </c>
      <c r="D72" s="889">
        <v>1</v>
      </c>
      <c r="E72" s="2976">
        <v>1042</v>
      </c>
      <c r="F72" s="797">
        <v>1042</v>
      </c>
      <c r="G72" s="938">
        <v>44197</v>
      </c>
      <c r="H72" s="103" t="s">
        <v>7967</v>
      </c>
      <c r="I72" s="17" t="s">
        <v>14350</v>
      </c>
    </row>
    <row r="73" spans="1:9" ht="12.75" customHeight="1">
      <c r="A73" s="799">
        <v>72</v>
      </c>
      <c r="B73" s="102" t="s">
        <v>3456</v>
      </c>
      <c r="C73" s="1402">
        <v>952108520500018</v>
      </c>
      <c r="D73" s="889">
        <v>1</v>
      </c>
      <c r="E73" s="2976">
        <v>521.08000000000004</v>
      </c>
      <c r="F73" s="797">
        <v>521.08000000000004</v>
      </c>
      <c r="G73" s="938">
        <v>44197</v>
      </c>
      <c r="H73" s="103" t="s">
        <v>7967</v>
      </c>
      <c r="I73" s="17" t="s">
        <v>14351</v>
      </c>
    </row>
    <row r="74" spans="1:9" ht="12.75" customHeight="1">
      <c r="A74" s="799">
        <v>73</v>
      </c>
      <c r="B74" s="102" t="s">
        <v>3490</v>
      </c>
      <c r="C74" s="1402">
        <v>952108520600048</v>
      </c>
      <c r="D74" s="889">
        <v>1</v>
      </c>
      <c r="E74" s="2976">
        <v>4004</v>
      </c>
      <c r="F74" s="797">
        <v>4004</v>
      </c>
      <c r="G74" s="938">
        <v>44197</v>
      </c>
      <c r="H74" s="103" t="s">
        <v>7967</v>
      </c>
      <c r="I74" s="17" t="s">
        <v>14352</v>
      </c>
    </row>
    <row r="75" spans="1:9" ht="12.75" customHeight="1">
      <c r="A75" s="799">
        <v>74</v>
      </c>
      <c r="B75" s="102" t="s">
        <v>3491</v>
      </c>
      <c r="C75" s="1402">
        <v>952108520600049</v>
      </c>
      <c r="D75" s="889">
        <v>1</v>
      </c>
      <c r="E75" s="2976">
        <v>2374</v>
      </c>
      <c r="F75" s="797">
        <v>2374</v>
      </c>
      <c r="G75" s="938">
        <v>44197</v>
      </c>
      <c r="H75" s="103" t="s">
        <v>7967</v>
      </c>
      <c r="I75" s="17" t="s">
        <v>14353</v>
      </c>
    </row>
    <row r="76" spans="1:9" ht="12.75" customHeight="1">
      <c r="A76" s="799">
        <v>75</v>
      </c>
      <c r="B76" s="102" t="s">
        <v>3492</v>
      </c>
      <c r="C76" s="1402">
        <v>952108520600050</v>
      </c>
      <c r="D76" s="889">
        <v>1</v>
      </c>
      <c r="E76" s="2976">
        <v>1002</v>
      </c>
      <c r="F76" s="797">
        <v>860.02</v>
      </c>
      <c r="G76" s="938">
        <v>44197</v>
      </c>
      <c r="H76" s="103" t="s">
        <v>7967</v>
      </c>
      <c r="I76" s="17" t="s">
        <v>14354</v>
      </c>
    </row>
    <row r="77" spans="1:9" ht="12.75" customHeight="1">
      <c r="A77" s="799">
        <v>76</v>
      </c>
      <c r="B77" s="102" t="s">
        <v>3493</v>
      </c>
      <c r="C77" s="1402">
        <v>952108520600051</v>
      </c>
      <c r="D77" s="889">
        <v>1</v>
      </c>
      <c r="E77" s="2976">
        <v>2374</v>
      </c>
      <c r="F77" s="797">
        <v>2374</v>
      </c>
      <c r="G77" s="938">
        <v>44197</v>
      </c>
      <c r="H77" s="103" t="s">
        <v>7967</v>
      </c>
      <c r="I77" s="17" t="s">
        <v>14355</v>
      </c>
    </row>
    <row r="78" spans="1:9" ht="12.75" customHeight="1">
      <c r="A78" s="799">
        <v>77</v>
      </c>
      <c r="B78" s="102" t="s">
        <v>3494</v>
      </c>
      <c r="C78" s="1402">
        <v>952108520500019</v>
      </c>
      <c r="D78" s="889">
        <v>1</v>
      </c>
      <c r="E78" s="2976">
        <v>428.04</v>
      </c>
      <c r="F78" s="797">
        <v>428.04</v>
      </c>
      <c r="G78" s="938">
        <v>44197</v>
      </c>
      <c r="H78" s="103" t="s">
        <v>7967</v>
      </c>
      <c r="I78" s="17" t="s">
        <v>14356</v>
      </c>
    </row>
    <row r="79" spans="1:9" ht="12.75" customHeight="1">
      <c r="A79" s="799">
        <v>78</v>
      </c>
      <c r="B79" s="102" t="s">
        <v>3542</v>
      </c>
      <c r="C79" s="971">
        <v>952108520300052</v>
      </c>
      <c r="D79" s="889">
        <v>1</v>
      </c>
      <c r="E79" s="2976">
        <v>6396</v>
      </c>
      <c r="F79" s="797">
        <v>6396</v>
      </c>
      <c r="G79" s="919">
        <v>44197</v>
      </c>
      <c r="H79" s="103" t="s">
        <v>7967</v>
      </c>
      <c r="I79" s="17" t="s">
        <v>14357</v>
      </c>
    </row>
    <row r="80" spans="1:9" ht="12.75" customHeight="1">
      <c r="A80" s="799">
        <v>79</v>
      </c>
      <c r="B80" s="102" t="s">
        <v>3477</v>
      </c>
      <c r="C80" s="1402">
        <v>952108520500020</v>
      </c>
      <c r="D80" s="889">
        <v>1</v>
      </c>
      <c r="E80" s="2976">
        <v>496</v>
      </c>
      <c r="F80" s="797">
        <v>496</v>
      </c>
      <c r="G80" s="938">
        <v>44197</v>
      </c>
      <c r="H80" s="103" t="s">
        <v>7967</v>
      </c>
      <c r="I80" s="17" t="s">
        <v>14358</v>
      </c>
    </row>
    <row r="81" spans="1:9" ht="12.75" customHeight="1">
      <c r="A81" s="799">
        <v>80</v>
      </c>
      <c r="B81" s="102" t="s">
        <v>3480</v>
      </c>
      <c r="C81" s="1382">
        <v>952108520600026</v>
      </c>
      <c r="D81" s="889">
        <v>1</v>
      </c>
      <c r="E81" s="2976">
        <v>6217.5</v>
      </c>
      <c r="F81" s="797">
        <v>6217.5</v>
      </c>
      <c r="G81" s="919">
        <v>44197</v>
      </c>
      <c r="H81" s="103" t="s">
        <v>7967</v>
      </c>
      <c r="I81" s="17" t="s">
        <v>14359</v>
      </c>
    </row>
    <row r="82" spans="1:9" ht="12.75" customHeight="1">
      <c r="A82" s="799">
        <v>81</v>
      </c>
      <c r="B82" s="102" t="s">
        <v>3458</v>
      </c>
      <c r="C82" s="1402">
        <v>952108520500008</v>
      </c>
      <c r="D82" s="889">
        <v>1</v>
      </c>
      <c r="E82" s="2976">
        <v>133676</v>
      </c>
      <c r="F82" s="797">
        <v>111173.44</v>
      </c>
      <c r="G82" s="938">
        <v>44197</v>
      </c>
      <c r="H82" s="103" t="s">
        <v>7967</v>
      </c>
      <c r="I82" s="17" t="s">
        <v>14360</v>
      </c>
    </row>
    <row r="83" spans="1:9" ht="12.75" customHeight="1">
      <c r="A83" s="799">
        <v>83</v>
      </c>
      <c r="B83" s="102" t="s">
        <v>3495</v>
      </c>
      <c r="C83" s="1402">
        <v>952108520600053</v>
      </c>
      <c r="D83" s="889">
        <v>1</v>
      </c>
      <c r="E83" s="2976">
        <v>31397</v>
      </c>
      <c r="F83" s="797">
        <v>31397</v>
      </c>
      <c r="G83" s="938">
        <v>44197</v>
      </c>
      <c r="H83" s="103" t="s">
        <v>7967</v>
      </c>
      <c r="I83" s="17" t="s">
        <v>14361</v>
      </c>
    </row>
    <row r="84" spans="1:9" ht="12.75" customHeight="1">
      <c r="A84" s="799">
        <v>84</v>
      </c>
      <c r="B84" s="102" t="s">
        <v>3496</v>
      </c>
      <c r="C84" s="1402">
        <v>952108520600054</v>
      </c>
      <c r="D84" s="889">
        <v>1</v>
      </c>
      <c r="E84" s="2976">
        <v>10465</v>
      </c>
      <c r="F84" s="797">
        <v>10465</v>
      </c>
      <c r="G84" s="938">
        <v>44197</v>
      </c>
      <c r="H84" s="103" t="s">
        <v>7967</v>
      </c>
      <c r="I84" s="17" t="s">
        <v>14362</v>
      </c>
    </row>
    <row r="85" spans="1:9" ht="12.75" customHeight="1">
      <c r="A85" s="799">
        <v>85</v>
      </c>
      <c r="B85" s="102" t="s">
        <v>3497</v>
      </c>
      <c r="C85" s="1402">
        <v>952108520500021</v>
      </c>
      <c r="D85" s="889">
        <v>1</v>
      </c>
      <c r="E85" s="2976">
        <v>4186</v>
      </c>
      <c r="F85" s="797">
        <v>4186</v>
      </c>
      <c r="G85" s="938">
        <v>44197</v>
      </c>
      <c r="H85" s="103" t="s">
        <v>7967</v>
      </c>
      <c r="I85" s="17" t="s">
        <v>14363</v>
      </c>
    </row>
    <row r="86" spans="1:9" ht="12.75" customHeight="1">
      <c r="A86" s="799">
        <v>86</v>
      </c>
      <c r="B86" s="102" t="s">
        <v>3498</v>
      </c>
      <c r="C86" s="1402">
        <v>952108520500022</v>
      </c>
      <c r="D86" s="889">
        <v>1</v>
      </c>
      <c r="E86" s="2976">
        <v>2797</v>
      </c>
      <c r="F86" s="797">
        <v>2797</v>
      </c>
      <c r="G86" s="938">
        <v>44197</v>
      </c>
      <c r="H86" s="103" t="s">
        <v>7967</v>
      </c>
      <c r="I86" s="17" t="s">
        <v>14364</v>
      </c>
    </row>
    <row r="87" spans="1:9" ht="12.75" customHeight="1">
      <c r="A87" s="799">
        <v>87</v>
      </c>
      <c r="B87" s="102" t="s">
        <v>3499</v>
      </c>
      <c r="C87" s="1402">
        <v>952108520500023</v>
      </c>
      <c r="D87" s="889">
        <v>1</v>
      </c>
      <c r="E87" s="2976">
        <v>3879</v>
      </c>
      <c r="F87" s="797">
        <v>2622.88</v>
      </c>
      <c r="G87" s="938">
        <v>44197</v>
      </c>
      <c r="H87" s="103" t="s">
        <v>7967</v>
      </c>
      <c r="I87" s="17" t="s">
        <v>14365</v>
      </c>
    </row>
    <row r="88" spans="1:9" ht="12.75" customHeight="1">
      <c r="A88" s="799">
        <v>88</v>
      </c>
      <c r="B88" s="102" t="s">
        <v>3539</v>
      </c>
      <c r="C88" s="1382">
        <v>952108520500024</v>
      </c>
      <c r="D88" s="889">
        <v>1</v>
      </c>
      <c r="E88" s="2976">
        <v>17690</v>
      </c>
      <c r="F88" s="797">
        <v>17690</v>
      </c>
      <c r="G88" s="919">
        <v>44197</v>
      </c>
      <c r="H88" s="103" t="s">
        <v>7967</v>
      </c>
      <c r="I88" s="17" t="s">
        <v>14366</v>
      </c>
    </row>
    <row r="89" spans="1:9" ht="12.75" customHeight="1">
      <c r="A89" s="799">
        <v>89</v>
      </c>
      <c r="B89" s="102" t="s">
        <v>3500</v>
      </c>
      <c r="C89" s="1402">
        <v>952108520600055</v>
      </c>
      <c r="D89" s="889">
        <v>1</v>
      </c>
      <c r="E89" s="2976">
        <v>3250</v>
      </c>
      <c r="F89" s="797">
        <v>3250</v>
      </c>
      <c r="G89" s="938">
        <v>44197</v>
      </c>
      <c r="H89" s="103" t="s">
        <v>7967</v>
      </c>
      <c r="I89" s="17" t="s">
        <v>14367</v>
      </c>
    </row>
    <row r="90" spans="1:9" ht="12.75" customHeight="1">
      <c r="A90" s="799">
        <v>90</v>
      </c>
      <c r="B90" s="102" t="s">
        <v>3501</v>
      </c>
      <c r="C90" s="1402">
        <v>952108520600056</v>
      </c>
      <c r="D90" s="889">
        <v>1</v>
      </c>
      <c r="E90" s="2976">
        <v>2409</v>
      </c>
      <c r="F90" s="797">
        <v>2409</v>
      </c>
      <c r="G90" s="938">
        <v>44197</v>
      </c>
      <c r="H90" s="103" t="s">
        <v>7967</v>
      </c>
      <c r="I90" s="17" t="s">
        <v>14368</v>
      </c>
    </row>
    <row r="91" spans="1:9" ht="12.75" customHeight="1">
      <c r="A91" s="799">
        <v>91</v>
      </c>
      <c r="B91" s="102" t="s">
        <v>3502</v>
      </c>
      <c r="C91" s="1402">
        <v>952108510600021</v>
      </c>
      <c r="D91" s="889">
        <v>2</v>
      </c>
      <c r="E91" s="2976">
        <v>8288</v>
      </c>
      <c r="F91" s="797">
        <v>8288</v>
      </c>
      <c r="G91" s="938">
        <v>44197</v>
      </c>
      <c r="H91" s="103" t="s">
        <v>7967</v>
      </c>
      <c r="I91" s="17" t="s">
        <v>14369</v>
      </c>
    </row>
    <row r="92" spans="1:9" ht="12.75" customHeight="1">
      <c r="A92" s="799">
        <v>92</v>
      </c>
      <c r="B92" s="102" t="s">
        <v>3503</v>
      </c>
      <c r="C92" s="1402">
        <v>952108520600057</v>
      </c>
      <c r="D92" s="889">
        <v>2</v>
      </c>
      <c r="E92" s="2976">
        <v>2748</v>
      </c>
      <c r="F92" s="797">
        <v>2429.81</v>
      </c>
      <c r="G92" s="938">
        <v>44197</v>
      </c>
      <c r="H92" s="103" t="s">
        <v>7967</v>
      </c>
      <c r="I92" s="17" t="s">
        <v>14370</v>
      </c>
    </row>
    <row r="93" spans="1:9" ht="12.75" customHeight="1">
      <c r="A93" s="799">
        <v>93</v>
      </c>
      <c r="B93" s="102" t="s">
        <v>3504</v>
      </c>
      <c r="C93" s="1402">
        <v>952108520500025</v>
      </c>
      <c r="D93" s="889">
        <v>1</v>
      </c>
      <c r="E93" s="2976">
        <v>1612</v>
      </c>
      <c r="F93" s="797">
        <v>1612</v>
      </c>
      <c r="G93" s="938">
        <v>44197</v>
      </c>
      <c r="H93" s="103" t="s">
        <v>7967</v>
      </c>
      <c r="I93" s="17" t="s">
        <v>14371</v>
      </c>
    </row>
    <row r="94" spans="1:9" ht="12.75" customHeight="1">
      <c r="A94" s="799">
        <v>94</v>
      </c>
      <c r="B94" s="102" t="s">
        <v>501</v>
      </c>
      <c r="C94" s="1402">
        <v>952108520400009</v>
      </c>
      <c r="D94" s="889">
        <v>1</v>
      </c>
      <c r="E94" s="2976">
        <v>6600.63</v>
      </c>
      <c r="F94" s="797">
        <v>4887.2700000000004</v>
      </c>
      <c r="G94" s="938">
        <v>44197</v>
      </c>
      <c r="H94" s="103" t="s">
        <v>7967</v>
      </c>
      <c r="I94" s="17" t="s">
        <v>14372</v>
      </c>
    </row>
    <row r="95" spans="1:9" ht="12.75" customHeight="1">
      <c r="A95" s="799">
        <v>95</v>
      </c>
      <c r="B95" s="102" t="s">
        <v>3481</v>
      </c>
      <c r="C95" s="1402">
        <v>952108520400010</v>
      </c>
      <c r="D95" s="889">
        <v>1</v>
      </c>
      <c r="E95" s="2976">
        <v>8026.92</v>
      </c>
      <c r="F95" s="797">
        <v>5903.42</v>
      </c>
      <c r="G95" s="938">
        <v>44197</v>
      </c>
      <c r="H95" s="103" t="s">
        <v>7967</v>
      </c>
      <c r="I95" s="17" t="s">
        <v>14373</v>
      </c>
    </row>
    <row r="96" spans="1:9" ht="12.75" customHeight="1">
      <c r="A96" s="799">
        <v>96</v>
      </c>
      <c r="B96" s="102" t="s">
        <v>185</v>
      </c>
      <c r="C96" s="1402">
        <v>952010400000001</v>
      </c>
      <c r="D96" s="889">
        <v>1</v>
      </c>
      <c r="E96" s="2976">
        <v>1844.62</v>
      </c>
      <c r="F96" s="797">
        <v>1844.62</v>
      </c>
      <c r="G96" s="938">
        <v>44197</v>
      </c>
      <c r="H96" s="103" t="s">
        <v>7967</v>
      </c>
      <c r="I96" s="17" t="s">
        <v>14374</v>
      </c>
    </row>
    <row r="97" spans="1:9" ht="12.75" customHeight="1">
      <c r="A97" s="799">
        <v>97</v>
      </c>
      <c r="B97" s="102" t="s">
        <v>3482</v>
      </c>
      <c r="C97" s="1402">
        <v>952108520400012</v>
      </c>
      <c r="D97" s="889">
        <v>1</v>
      </c>
      <c r="E97" s="2976">
        <v>5122.66</v>
      </c>
      <c r="F97" s="797">
        <v>4386.7</v>
      </c>
      <c r="G97" s="938">
        <v>44197</v>
      </c>
      <c r="H97" s="103" t="s">
        <v>7967</v>
      </c>
      <c r="I97" s="17" t="s">
        <v>14375</v>
      </c>
    </row>
    <row r="98" spans="1:9" ht="12.75" customHeight="1">
      <c r="A98" s="799">
        <v>98</v>
      </c>
      <c r="B98" s="102" t="s">
        <v>3483</v>
      </c>
      <c r="C98" s="1402">
        <v>952108520400013</v>
      </c>
      <c r="D98" s="889">
        <v>1</v>
      </c>
      <c r="E98" s="2976">
        <v>8583</v>
      </c>
      <c r="F98" s="797">
        <v>2848.77</v>
      </c>
      <c r="G98" s="938">
        <v>44197</v>
      </c>
      <c r="H98" s="103" t="s">
        <v>7967</v>
      </c>
      <c r="I98" s="17" t="s">
        <v>14376</v>
      </c>
    </row>
    <row r="99" spans="1:9" ht="12.75" customHeight="1">
      <c r="A99" s="799">
        <v>99</v>
      </c>
      <c r="B99" s="102" t="s">
        <v>3484</v>
      </c>
      <c r="C99" s="1402">
        <v>952108520600039</v>
      </c>
      <c r="D99" s="889">
        <v>1</v>
      </c>
      <c r="E99" s="2976">
        <v>60000</v>
      </c>
      <c r="F99" s="797">
        <v>0</v>
      </c>
      <c r="G99" s="938">
        <v>44197</v>
      </c>
      <c r="H99" s="103" t="s">
        <v>7967</v>
      </c>
      <c r="I99" s="17" t="s">
        <v>14377</v>
      </c>
    </row>
    <row r="100" spans="1:9" ht="12.75" customHeight="1">
      <c r="A100" s="799">
        <v>100</v>
      </c>
      <c r="B100" s="102" t="s">
        <v>3545</v>
      </c>
      <c r="C100" s="1382">
        <v>952108510700002</v>
      </c>
      <c r="D100" s="889">
        <v>1</v>
      </c>
      <c r="E100" s="2976">
        <v>8260</v>
      </c>
      <c r="F100" s="797">
        <v>4661.33</v>
      </c>
      <c r="G100" s="919">
        <v>44197</v>
      </c>
      <c r="H100" s="103" t="s">
        <v>7967</v>
      </c>
      <c r="I100" s="17" t="s">
        <v>14378</v>
      </c>
    </row>
    <row r="101" spans="1:9" ht="12.75" customHeight="1">
      <c r="A101" s="799">
        <v>101</v>
      </c>
      <c r="B101" s="102" t="s">
        <v>3546</v>
      </c>
      <c r="C101" s="1382">
        <v>952108510700003</v>
      </c>
      <c r="D101" s="889">
        <v>1</v>
      </c>
      <c r="E101" s="2976">
        <v>10200</v>
      </c>
      <c r="F101" s="797">
        <v>6224</v>
      </c>
      <c r="G101" s="919">
        <v>44197</v>
      </c>
      <c r="H101" s="103" t="s">
        <v>7967</v>
      </c>
      <c r="I101" s="17" t="s">
        <v>14379</v>
      </c>
    </row>
    <row r="102" spans="1:9" ht="12.75" customHeight="1">
      <c r="A102" s="799">
        <v>102</v>
      </c>
      <c r="B102" s="102" t="s">
        <v>3496</v>
      </c>
      <c r="C102" s="1402">
        <v>952108510600016</v>
      </c>
      <c r="D102" s="889">
        <v>1</v>
      </c>
      <c r="E102" s="2976">
        <v>1143.5</v>
      </c>
      <c r="F102" s="797">
        <v>1143.5</v>
      </c>
      <c r="G102" s="938">
        <v>44197</v>
      </c>
      <c r="H102" s="103" t="s">
        <v>7967</v>
      </c>
      <c r="I102" s="17" t="s">
        <v>14276</v>
      </c>
    </row>
    <row r="103" spans="1:9" ht="12.75" customHeight="1">
      <c r="A103" s="799">
        <v>103</v>
      </c>
      <c r="B103" s="102" t="s">
        <v>3496</v>
      </c>
      <c r="C103" s="1402">
        <v>952108510600011</v>
      </c>
      <c r="D103" s="889">
        <v>1</v>
      </c>
      <c r="E103" s="2976">
        <v>1143.5</v>
      </c>
      <c r="F103" s="797">
        <v>1143.5</v>
      </c>
      <c r="G103" s="938">
        <v>44197</v>
      </c>
      <c r="H103" s="103" t="s">
        <v>7967</v>
      </c>
      <c r="I103" s="17" t="s">
        <v>14277</v>
      </c>
    </row>
    <row r="104" spans="1:9" ht="12.75" customHeight="1">
      <c r="A104" s="799">
        <v>104</v>
      </c>
      <c r="B104" s="102" t="s">
        <v>3978</v>
      </c>
      <c r="C104" s="1388" t="s">
        <v>9699</v>
      </c>
      <c r="D104" s="889">
        <v>1</v>
      </c>
      <c r="E104" s="2976">
        <v>1143</v>
      </c>
      <c r="F104" s="797">
        <v>1143</v>
      </c>
      <c r="G104" s="919">
        <v>44197</v>
      </c>
      <c r="H104" s="103" t="s">
        <v>7967</v>
      </c>
      <c r="I104" s="17" t="s">
        <v>14278</v>
      </c>
    </row>
    <row r="105" spans="1:9" ht="12.75" customHeight="1">
      <c r="A105" s="799">
        <v>105</v>
      </c>
      <c r="B105" s="102" t="s">
        <v>3554</v>
      </c>
      <c r="C105" s="833" t="s">
        <v>8126</v>
      </c>
      <c r="D105" s="889">
        <v>1</v>
      </c>
      <c r="E105" s="2976">
        <v>635769.25</v>
      </c>
      <c r="F105" s="797">
        <v>0</v>
      </c>
      <c r="G105" s="938">
        <v>44197</v>
      </c>
      <c r="H105" s="103" t="s">
        <v>7967</v>
      </c>
      <c r="I105" s="17" t="s">
        <v>14279</v>
      </c>
    </row>
    <row r="106" spans="1:9" ht="12.75" customHeight="1">
      <c r="A106" s="799">
        <v>106</v>
      </c>
      <c r="B106" s="102" t="s">
        <v>3554</v>
      </c>
      <c r="C106" s="833"/>
      <c r="D106" s="889">
        <v>1</v>
      </c>
      <c r="E106" s="2976">
        <v>635769.25</v>
      </c>
      <c r="F106" s="797">
        <v>0</v>
      </c>
      <c r="G106" s="938">
        <v>44197</v>
      </c>
      <c r="H106" s="103" t="s">
        <v>7967</v>
      </c>
      <c r="I106" s="17" t="s">
        <v>14280</v>
      </c>
    </row>
    <row r="107" spans="1:9" ht="12.75" customHeight="1">
      <c r="A107" s="799">
        <v>107</v>
      </c>
      <c r="B107" s="102" t="s">
        <v>3513</v>
      </c>
      <c r="C107" s="1388" t="s">
        <v>9697</v>
      </c>
      <c r="D107" s="889">
        <v>2</v>
      </c>
      <c r="E107" s="2976">
        <v>9600</v>
      </c>
      <c r="F107" s="797">
        <v>9600</v>
      </c>
      <c r="G107" s="938">
        <v>44197</v>
      </c>
      <c r="H107" s="103" t="s">
        <v>7967</v>
      </c>
      <c r="I107" s="17" t="s">
        <v>14281</v>
      </c>
    </row>
    <row r="108" spans="1:9" ht="12.75" customHeight="1">
      <c r="A108" s="799">
        <v>108</v>
      </c>
      <c r="B108" s="102" t="s">
        <v>3456</v>
      </c>
      <c r="C108" s="1403">
        <v>952108510600014</v>
      </c>
      <c r="D108" s="889">
        <v>1</v>
      </c>
      <c r="E108" s="2976">
        <v>1143</v>
      </c>
      <c r="F108" s="797">
        <v>1143</v>
      </c>
      <c r="G108" s="919">
        <v>44197</v>
      </c>
      <c r="H108" s="103" t="s">
        <v>7967</v>
      </c>
      <c r="I108" s="17" t="s">
        <v>14282</v>
      </c>
    </row>
    <row r="109" spans="1:9" ht="12.75" customHeight="1">
      <c r="A109" s="799">
        <v>109</v>
      </c>
      <c r="B109" s="102" t="s">
        <v>3556</v>
      </c>
      <c r="C109" s="1404">
        <v>952108510500004</v>
      </c>
      <c r="D109" s="889">
        <v>1</v>
      </c>
      <c r="E109" s="2976">
        <v>3234</v>
      </c>
      <c r="F109" s="797">
        <v>3234</v>
      </c>
      <c r="G109" s="938">
        <v>44197</v>
      </c>
      <c r="H109" s="103" t="s">
        <v>7967</v>
      </c>
      <c r="I109" s="17" t="s">
        <v>14283</v>
      </c>
    </row>
    <row r="110" spans="1:9" ht="12.75" customHeight="1">
      <c r="A110" s="799">
        <v>110</v>
      </c>
      <c r="B110" s="102" t="s">
        <v>3555</v>
      </c>
      <c r="C110" s="1404">
        <v>952108510300002</v>
      </c>
      <c r="D110" s="889">
        <v>1</v>
      </c>
      <c r="E110" s="2976">
        <v>3597</v>
      </c>
      <c r="F110" s="797">
        <v>3597</v>
      </c>
      <c r="G110" s="938">
        <v>44197</v>
      </c>
      <c r="H110" s="103" t="s">
        <v>7967</v>
      </c>
      <c r="I110" s="17" t="s">
        <v>14284</v>
      </c>
    </row>
    <row r="111" spans="1:9" ht="12.75" customHeight="1">
      <c r="A111" s="799">
        <v>111</v>
      </c>
      <c r="B111" s="102" t="s">
        <v>3540</v>
      </c>
      <c r="C111" s="1388" t="s">
        <v>8128</v>
      </c>
      <c r="D111" s="889">
        <v>1</v>
      </c>
      <c r="E111" s="2976">
        <v>95872</v>
      </c>
      <c r="F111" s="797">
        <v>20239.560000000001</v>
      </c>
      <c r="G111" s="919">
        <v>44197</v>
      </c>
      <c r="H111" s="103" t="s">
        <v>7967</v>
      </c>
      <c r="I111" s="17" t="s">
        <v>14285</v>
      </c>
    </row>
    <row r="112" spans="1:9" ht="12.75" customHeight="1">
      <c r="A112" s="799">
        <v>112</v>
      </c>
      <c r="B112" s="102" t="s">
        <v>3551</v>
      </c>
      <c r="C112" s="1402">
        <v>952108510600005</v>
      </c>
      <c r="D112" s="889">
        <v>1</v>
      </c>
      <c r="E112" s="2976">
        <v>651494.5</v>
      </c>
      <c r="F112" s="797">
        <v>93475.88</v>
      </c>
      <c r="G112" s="938">
        <v>44197</v>
      </c>
      <c r="H112" s="103" t="s">
        <v>7967</v>
      </c>
      <c r="I112" s="17" t="s">
        <v>14276</v>
      </c>
    </row>
    <row r="113" spans="1:9" ht="12.75" customHeight="1">
      <c r="A113" s="799">
        <v>113</v>
      </c>
      <c r="B113" s="102" t="s">
        <v>3544</v>
      </c>
      <c r="C113" s="1382">
        <v>952108510600010</v>
      </c>
      <c r="D113" s="889">
        <v>1</v>
      </c>
      <c r="E113" s="2976">
        <v>475000</v>
      </c>
      <c r="F113" s="797">
        <v>0</v>
      </c>
      <c r="G113" s="919">
        <v>44197</v>
      </c>
      <c r="H113" s="103" t="s">
        <v>7967</v>
      </c>
      <c r="I113" s="17" t="s">
        <v>14277</v>
      </c>
    </row>
    <row r="114" spans="1:9" ht="12.75" customHeight="1">
      <c r="A114" s="799">
        <v>114</v>
      </c>
      <c r="B114" s="102" t="s">
        <v>3558</v>
      </c>
      <c r="C114" s="1402">
        <v>952108510400004</v>
      </c>
      <c r="D114" s="889">
        <v>1</v>
      </c>
      <c r="E114" s="2976">
        <v>3705</v>
      </c>
      <c r="F114" s="797">
        <v>3705</v>
      </c>
      <c r="G114" s="938">
        <v>44197</v>
      </c>
      <c r="H114" s="103" t="s">
        <v>7967</v>
      </c>
      <c r="I114" s="17" t="s">
        <v>14278</v>
      </c>
    </row>
    <row r="115" spans="1:9" ht="12.75" customHeight="1">
      <c r="A115" s="799">
        <v>115</v>
      </c>
      <c r="B115" s="102" t="s">
        <v>3550</v>
      </c>
      <c r="C115" s="1402">
        <v>952108510400001</v>
      </c>
      <c r="D115" s="889">
        <v>1</v>
      </c>
      <c r="E115" s="2976">
        <v>20722</v>
      </c>
      <c r="F115" s="797">
        <v>6595.02</v>
      </c>
      <c r="G115" s="938">
        <v>44197</v>
      </c>
      <c r="H115" s="103" t="s">
        <v>7967</v>
      </c>
      <c r="I115" s="17" t="s">
        <v>14279</v>
      </c>
    </row>
    <row r="116" spans="1:9" ht="12.75" customHeight="1">
      <c r="A116" s="799">
        <v>116</v>
      </c>
      <c r="B116" s="102" t="s">
        <v>3553</v>
      </c>
      <c r="C116" s="1402">
        <v>952108510500003</v>
      </c>
      <c r="D116" s="889">
        <v>1</v>
      </c>
      <c r="E116" s="2976">
        <v>14036</v>
      </c>
      <c r="F116" s="797">
        <v>6066.77</v>
      </c>
      <c r="G116" s="938">
        <v>44197</v>
      </c>
      <c r="H116" s="103" t="s">
        <v>7967</v>
      </c>
      <c r="I116" s="17" t="s">
        <v>14280</v>
      </c>
    </row>
    <row r="117" spans="1:9" ht="12.75" customHeight="1">
      <c r="A117" s="799">
        <v>117</v>
      </c>
      <c r="B117" s="102" t="s">
        <v>3549</v>
      </c>
      <c r="C117" s="1402">
        <v>952108510500002</v>
      </c>
      <c r="D117" s="889">
        <v>1</v>
      </c>
      <c r="E117" s="2976">
        <v>15813</v>
      </c>
      <c r="F117" s="797">
        <v>6745.58</v>
      </c>
      <c r="G117" s="938">
        <v>44197</v>
      </c>
      <c r="H117" s="103" t="s">
        <v>7967</v>
      </c>
      <c r="I117" s="17" t="s">
        <v>14281</v>
      </c>
    </row>
    <row r="118" spans="1:9" ht="12.75" customHeight="1">
      <c r="A118" s="799">
        <v>118</v>
      </c>
      <c r="B118" s="102" t="s">
        <v>3548</v>
      </c>
      <c r="C118" s="1402">
        <v>952108510400006</v>
      </c>
      <c r="D118" s="889">
        <v>3</v>
      </c>
      <c r="E118" s="2976">
        <v>6017</v>
      </c>
      <c r="F118" s="797">
        <v>6017</v>
      </c>
      <c r="G118" s="938">
        <v>44197</v>
      </c>
      <c r="H118" s="103" t="s">
        <v>7967</v>
      </c>
      <c r="I118" s="17" t="s">
        <v>14282</v>
      </c>
    </row>
    <row r="119" spans="1:9" ht="12.75" customHeight="1">
      <c r="A119" s="799">
        <v>119</v>
      </c>
      <c r="B119" s="102" t="s">
        <v>3557</v>
      </c>
      <c r="C119" s="1402">
        <v>952108510400003</v>
      </c>
      <c r="D119" s="2091">
        <v>1</v>
      </c>
      <c r="E119" s="2976">
        <v>2642</v>
      </c>
      <c r="F119" s="797">
        <v>2642</v>
      </c>
      <c r="G119" s="938">
        <v>44197</v>
      </c>
      <c r="H119" s="103" t="s">
        <v>7967</v>
      </c>
      <c r="I119" s="17" t="s">
        <v>14283</v>
      </c>
    </row>
    <row r="120" spans="1:9" ht="12.75" customHeight="1">
      <c r="A120" s="799">
        <v>120</v>
      </c>
      <c r="B120" s="102" t="s">
        <v>3547</v>
      </c>
      <c r="C120" s="1388" t="s">
        <v>9491</v>
      </c>
      <c r="D120" s="889">
        <v>1</v>
      </c>
      <c r="E120" s="2976">
        <v>5495.5</v>
      </c>
      <c r="F120" s="797">
        <v>5495.5</v>
      </c>
      <c r="G120" s="938">
        <v>44197</v>
      </c>
      <c r="H120" s="103" t="s">
        <v>7967</v>
      </c>
      <c r="I120" s="17" t="s">
        <v>14284</v>
      </c>
    </row>
    <row r="121" spans="1:9" ht="12.75" customHeight="1">
      <c r="A121" s="799">
        <v>121</v>
      </c>
      <c r="B121" s="102" t="s">
        <v>3547</v>
      </c>
      <c r="C121" s="1388" t="s">
        <v>9492</v>
      </c>
      <c r="D121" s="889">
        <v>1</v>
      </c>
      <c r="E121" s="2976">
        <v>5495.5</v>
      </c>
      <c r="F121" s="797">
        <v>5495.5</v>
      </c>
      <c r="G121" s="938">
        <v>44197</v>
      </c>
      <c r="H121" s="103" t="s">
        <v>7967</v>
      </c>
      <c r="I121" s="17" t="s">
        <v>14285</v>
      </c>
    </row>
    <row r="122" spans="1:9" ht="12.75" customHeight="1">
      <c r="A122" s="667">
        <v>122</v>
      </c>
      <c r="B122" s="103" t="s">
        <v>3535</v>
      </c>
      <c r="C122" s="990" t="s">
        <v>8126</v>
      </c>
      <c r="D122" s="889">
        <v>1</v>
      </c>
      <c r="E122" s="2976">
        <v>16741</v>
      </c>
      <c r="F122" s="797">
        <v>16741</v>
      </c>
      <c r="G122" s="919">
        <v>44197</v>
      </c>
      <c r="H122" s="103" t="s">
        <v>7967</v>
      </c>
      <c r="I122" s="17" t="s">
        <v>14286</v>
      </c>
    </row>
    <row r="123" spans="1:9" ht="12.75" customHeight="1">
      <c r="A123" s="799">
        <v>124</v>
      </c>
      <c r="B123" s="102" t="s">
        <v>3468</v>
      </c>
      <c r="C123" s="1388" t="s">
        <v>9703</v>
      </c>
      <c r="D123" s="889">
        <v>1</v>
      </c>
      <c r="E123" s="2976">
        <v>1080</v>
      </c>
      <c r="F123" s="797">
        <v>850.14</v>
      </c>
      <c r="G123" s="919">
        <v>44197</v>
      </c>
      <c r="H123" s="103" t="s">
        <v>7967</v>
      </c>
      <c r="I123" s="17" t="s">
        <v>14380</v>
      </c>
    </row>
    <row r="124" spans="1:9" ht="12.75" customHeight="1">
      <c r="A124" s="799">
        <v>125</v>
      </c>
      <c r="B124" s="102" t="s">
        <v>3470</v>
      </c>
      <c r="C124" s="1388" t="s">
        <v>9534</v>
      </c>
      <c r="D124" s="889">
        <v>1</v>
      </c>
      <c r="E124" s="2976">
        <v>5971.5</v>
      </c>
      <c r="F124" s="797">
        <v>5971.5</v>
      </c>
      <c r="G124" s="919">
        <v>44197</v>
      </c>
      <c r="H124" s="103" t="s">
        <v>7967</v>
      </c>
      <c r="I124" s="17" t="s">
        <v>14381</v>
      </c>
    </row>
    <row r="125" spans="1:9" ht="12.75" customHeight="1">
      <c r="A125" s="799">
        <v>126</v>
      </c>
      <c r="B125" s="102" t="s">
        <v>3470</v>
      </c>
      <c r="C125" s="1388" t="s">
        <v>9535</v>
      </c>
      <c r="D125" s="889">
        <v>1</v>
      </c>
      <c r="E125" s="2976">
        <v>5971.5</v>
      </c>
      <c r="F125" s="797">
        <v>5971.5</v>
      </c>
      <c r="G125" s="919">
        <v>44197</v>
      </c>
      <c r="H125" s="103" t="s">
        <v>7967</v>
      </c>
      <c r="I125" s="17" t="s">
        <v>14382</v>
      </c>
    </row>
    <row r="126" spans="1:9" ht="12.75" customHeight="1">
      <c r="A126" s="799">
        <v>127</v>
      </c>
      <c r="B126" s="102" t="s">
        <v>3469</v>
      </c>
      <c r="C126" s="1388" t="s">
        <v>9532</v>
      </c>
      <c r="D126" s="889">
        <v>1</v>
      </c>
      <c r="E126" s="2976">
        <v>7010</v>
      </c>
      <c r="F126" s="797">
        <v>7010</v>
      </c>
      <c r="G126" s="919">
        <v>44197</v>
      </c>
      <c r="H126" s="103" t="s">
        <v>7967</v>
      </c>
      <c r="I126" s="17" t="s">
        <v>14383</v>
      </c>
    </row>
    <row r="127" spans="1:9" ht="12.75" customHeight="1">
      <c r="A127" s="799">
        <v>128</v>
      </c>
      <c r="B127" s="102" t="s">
        <v>3469</v>
      </c>
      <c r="C127" s="1388" t="s">
        <v>9533</v>
      </c>
      <c r="D127" s="889">
        <v>1</v>
      </c>
      <c r="E127" s="2976">
        <v>7010</v>
      </c>
      <c r="F127" s="797">
        <v>7010</v>
      </c>
      <c r="G127" s="919">
        <v>44197</v>
      </c>
      <c r="H127" s="103" t="s">
        <v>7967</v>
      </c>
      <c r="I127" s="17" t="s">
        <v>14384</v>
      </c>
    </row>
    <row r="128" spans="1:9" ht="12.75" customHeight="1">
      <c r="A128" s="799">
        <v>129</v>
      </c>
      <c r="B128" s="103" t="s">
        <v>3472</v>
      </c>
      <c r="C128" s="1388" t="s">
        <v>9536</v>
      </c>
      <c r="D128" s="889">
        <v>1</v>
      </c>
      <c r="E128" s="2976">
        <v>62508</v>
      </c>
      <c r="F128" s="797">
        <v>62508</v>
      </c>
      <c r="G128" s="919">
        <v>44197</v>
      </c>
      <c r="H128" s="103" t="s">
        <v>7967</v>
      </c>
      <c r="I128" s="17" t="s">
        <v>14385</v>
      </c>
    </row>
    <row r="129" spans="1:9" ht="12.75" customHeight="1">
      <c r="A129" s="799">
        <v>130</v>
      </c>
      <c r="B129" s="102" t="s">
        <v>825</v>
      </c>
      <c r="C129" s="1388" t="s">
        <v>9890</v>
      </c>
      <c r="D129" s="889">
        <v>1</v>
      </c>
      <c r="E129" s="2976">
        <v>3390.33</v>
      </c>
      <c r="F129" s="797">
        <v>3390.33</v>
      </c>
      <c r="G129" s="919">
        <v>44197</v>
      </c>
      <c r="H129" s="103" t="s">
        <v>7967</v>
      </c>
      <c r="I129" s="17" t="s">
        <v>14386</v>
      </c>
    </row>
    <row r="130" spans="1:9" ht="12.75" customHeight="1">
      <c r="A130" s="799">
        <v>131</v>
      </c>
      <c r="B130" s="102" t="s">
        <v>825</v>
      </c>
      <c r="C130" s="1388" t="s">
        <v>9891</v>
      </c>
      <c r="D130" s="889">
        <v>1</v>
      </c>
      <c r="E130" s="2976">
        <v>3390.33</v>
      </c>
      <c r="F130" s="797">
        <v>3390.33</v>
      </c>
      <c r="G130" s="919">
        <v>44197</v>
      </c>
      <c r="H130" s="103" t="s">
        <v>7967</v>
      </c>
      <c r="I130" s="17" t="s">
        <v>14387</v>
      </c>
    </row>
    <row r="131" spans="1:9" ht="12.75" customHeight="1">
      <c r="A131" s="799">
        <v>132</v>
      </c>
      <c r="B131" s="102" t="s">
        <v>825</v>
      </c>
      <c r="C131" s="1388" t="s">
        <v>9892</v>
      </c>
      <c r="D131" s="889">
        <v>1</v>
      </c>
      <c r="E131" s="2976">
        <v>3390.34</v>
      </c>
      <c r="F131" s="797">
        <v>3390.34</v>
      </c>
      <c r="G131" s="919">
        <v>44197</v>
      </c>
      <c r="H131" s="103" t="s">
        <v>7967</v>
      </c>
      <c r="I131" s="17" t="s">
        <v>14388</v>
      </c>
    </row>
    <row r="132" spans="1:9" ht="12.75" customHeight="1">
      <c r="A132" s="799">
        <v>133</v>
      </c>
      <c r="B132" s="102" t="s">
        <v>3528</v>
      </c>
      <c r="C132" s="1382">
        <v>952108520600032</v>
      </c>
      <c r="D132" s="889">
        <v>1</v>
      </c>
      <c r="E132" s="2976">
        <v>41114</v>
      </c>
      <c r="F132" s="797">
        <v>21183.83</v>
      </c>
      <c r="G132" s="919">
        <v>44197</v>
      </c>
      <c r="H132" s="103" t="s">
        <v>7967</v>
      </c>
      <c r="I132" s="252" t="s">
        <v>7984</v>
      </c>
    </row>
    <row r="133" spans="1:9" ht="12.75" customHeight="1">
      <c r="A133" s="799">
        <v>134</v>
      </c>
      <c r="B133" s="102" t="s">
        <v>3528</v>
      </c>
      <c r="C133" s="1382">
        <v>952108520600031</v>
      </c>
      <c r="D133" s="889">
        <v>1</v>
      </c>
      <c r="E133" s="2976">
        <v>41114</v>
      </c>
      <c r="F133" s="797">
        <v>21183.83</v>
      </c>
      <c r="G133" s="919">
        <v>44197</v>
      </c>
      <c r="H133" s="103" t="s">
        <v>7967</v>
      </c>
      <c r="I133" s="252" t="s">
        <v>7984</v>
      </c>
    </row>
    <row r="134" spans="1:9" ht="12.75" customHeight="1">
      <c r="A134" s="799">
        <v>135</v>
      </c>
      <c r="B134" s="102" t="s">
        <v>3528</v>
      </c>
      <c r="C134" s="990" t="s">
        <v>8127</v>
      </c>
      <c r="D134" s="889">
        <v>1</v>
      </c>
      <c r="E134" s="2976">
        <v>41114</v>
      </c>
      <c r="F134" s="797">
        <v>21183.83</v>
      </c>
      <c r="G134" s="919">
        <v>44197</v>
      </c>
      <c r="H134" s="103" t="s">
        <v>7967</v>
      </c>
      <c r="I134" s="252" t="s">
        <v>7984</v>
      </c>
    </row>
    <row r="135" spans="1:9" ht="12.75" customHeight="1">
      <c r="A135" s="799">
        <v>136</v>
      </c>
      <c r="B135" s="102" t="s">
        <v>3528</v>
      </c>
      <c r="C135" s="990"/>
      <c r="D135" s="889">
        <v>1</v>
      </c>
      <c r="E135" s="2976">
        <v>41114</v>
      </c>
      <c r="F135" s="797">
        <v>21183.83</v>
      </c>
      <c r="G135" s="919">
        <v>44197</v>
      </c>
      <c r="H135" s="103" t="s">
        <v>7967</v>
      </c>
      <c r="I135" s="252" t="s">
        <v>7984</v>
      </c>
    </row>
    <row r="136" spans="1:9" ht="12.75" customHeight="1">
      <c r="A136" s="799">
        <v>137</v>
      </c>
      <c r="B136" s="102" t="s">
        <v>3530</v>
      </c>
      <c r="C136" s="990" t="s">
        <v>8126</v>
      </c>
      <c r="D136" s="889">
        <v>1</v>
      </c>
      <c r="E136" s="2976">
        <v>2685</v>
      </c>
      <c r="F136" s="797">
        <v>2685</v>
      </c>
      <c r="G136" s="919">
        <v>44197</v>
      </c>
      <c r="H136" s="103" t="s">
        <v>7967</v>
      </c>
      <c r="I136" s="252" t="s">
        <v>7984</v>
      </c>
    </row>
    <row r="137" spans="1:9" ht="12.75" customHeight="1">
      <c r="A137" s="799">
        <v>138</v>
      </c>
      <c r="B137" s="102" t="s">
        <v>3532</v>
      </c>
      <c r="C137" s="990"/>
      <c r="D137" s="889">
        <v>1</v>
      </c>
      <c r="E137" s="2976">
        <v>6116</v>
      </c>
      <c r="F137" s="797">
        <v>6116</v>
      </c>
      <c r="G137" s="919">
        <v>44197</v>
      </c>
      <c r="H137" s="103" t="s">
        <v>7967</v>
      </c>
      <c r="I137" s="252" t="s">
        <v>7984</v>
      </c>
    </row>
    <row r="138" spans="1:9" ht="12.75" customHeight="1">
      <c r="A138" s="799">
        <v>139</v>
      </c>
      <c r="B138" s="102" t="s">
        <v>3530</v>
      </c>
      <c r="C138" s="990"/>
      <c r="D138" s="889">
        <v>1</v>
      </c>
      <c r="E138" s="2976">
        <v>31339</v>
      </c>
      <c r="F138" s="797">
        <v>24459.61</v>
      </c>
      <c r="G138" s="919">
        <v>44197</v>
      </c>
      <c r="H138" s="103" t="s">
        <v>7967</v>
      </c>
      <c r="I138" s="252" t="s">
        <v>7984</v>
      </c>
    </row>
    <row r="139" spans="1:9" ht="12.75" customHeight="1">
      <c r="A139" s="799">
        <v>140</v>
      </c>
      <c r="B139" s="102" t="s">
        <v>3534</v>
      </c>
      <c r="C139" s="990"/>
      <c r="D139" s="889">
        <v>1</v>
      </c>
      <c r="E139" s="2976">
        <v>20105</v>
      </c>
      <c r="F139" s="797">
        <v>0</v>
      </c>
      <c r="G139" s="919">
        <v>44197</v>
      </c>
      <c r="H139" s="103" t="s">
        <v>7967</v>
      </c>
      <c r="I139" s="252" t="s">
        <v>7984</v>
      </c>
    </row>
    <row r="140" spans="1:9" ht="12.75" customHeight="1">
      <c r="A140" s="799">
        <v>141</v>
      </c>
      <c r="B140" s="102" t="s">
        <v>3535</v>
      </c>
      <c r="C140" s="990"/>
      <c r="D140" s="889">
        <v>1</v>
      </c>
      <c r="E140" s="2976">
        <v>32000</v>
      </c>
      <c r="F140" s="797">
        <v>0</v>
      </c>
      <c r="G140" s="919">
        <v>44197</v>
      </c>
      <c r="H140" s="103" t="s">
        <v>7967</v>
      </c>
      <c r="I140" s="252" t="s">
        <v>7984</v>
      </c>
    </row>
    <row r="141" spans="1:9" ht="12.75" customHeight="1">
      <c r="A141" s="799">
        <v>142</v>
      </c>
      <c r="B141" s="102" t="s">
        <v>3525</v>
      </c>
      <c r="C141" s="990"/>
      <c r="D141" s="889">
        <v>1</v>
      </c>
      <c r="E141" s="2976">
        <v>223996</v>
      </c>
      <c r="F141" s="797">
        <v>223996</v>
      </c>
      <c r="G141" s="919">
        <v>44197</v>
      </c>
      <c r="H141" s="103" t="s">
        <v>7967</v>
      </c>
      <c r="I141" s="252" t="s">
        <v>7984</v>
      </c>
    </row>
    <row r="142" spans="1:9" ht="12.75" customHeight="1">
      <c r="A142" s="799">
        <v>143</v>
      </c>
      <c r="B142" s="102" t="s">
        <v>3529</v>
      </c>
      <c r="C142" s="1382">
        <v>952108520500004</v>
      </c>
      <c r="D142" s="889">
        <v>1</v>
      </c>
      <c r="E142" s="2976">
        <v>71821</v>
      </c>
      <c r="F142" s="797">
        <v>71821</v>
      </c>
      <c r="G142" s="919">
        <v>44197</v>
      </c>
      <c r="H142" s="103" t="s">
        <v>7967</v>
      </c>
      <c r="I142" s="252" t="s">
        <v>7984</v>
      </c>
    </row>
    <row r="143" spans="1:9" ht="12.75" customHeight="1">
      <c r="A143" s="799">
        <v>144</v>
      </c>
      <c r="B143" s="102" t="s">
        <v>3523</v>
      </c>
      <c r="C143" s="1382">
        <v>952108520300001</v>
      </c>
      <c r="D143" s="889">
        <v>1</v>
      </c>
      <c r="E143" s="2976">
        <v>16856</v>
      </c>
      <c r="F143" s="797">
        <v>14514.13</v>
      </c>
      <c r="G143" s="919">
        <v>44197</v>
      </c>
      <c r="H143" s="103" t="s">
        <v>7967</v>
      </c>
      <c r="I143" s="252" t="s">
        <v>7984</v>
      </c>
    </row>
    <row r="144" spans="1:9" ht="12.75" customHeight="1">
      <c r="A144" s="799">
        <v>145</v>
      </c>
      <c r="B144" s="102" t="s">
        <v>3526</v>
      </c>
      <c r="C144" s="1382">
        <v>952108520500002</v>
      </c>
      <c r="D144" s="889">
        <v>1</v>
      </c>
      <c r="E144" s="2976">
        <v>15895</v>
      </c>
      <c r="F144" s="797">
        <v>5057.74</v>
      </c>
      <c r="G144" s="919">
        <v>44197</v>
      </c>
      <c r="H144" s="103" t="s">
        <v>7967</v>
      </c>
      <c r="I144" s="252" t="s">
        <v>7984</v>
      </c>
    </row>
    <row r="145" spans="1:9" ht="12.75" customHeight="1">
      <c r="A145" s="799">
        <v>146</v>
      </c>
      <c r="B145" s="102" t="s">
        <v>3527</v>
      </c>
      <c r="C145" s="1382">
        <v>952108520500003</v>
      </c>
      <c r="D145" s="889">
        <v>2</v>
      </c>
      <c r="E145" s="2976">
        <v>31790</v>
      </c>
      <c r="F145" s="797">
        <v>31790</v>
      </c>
      <c r="G145" s="919">
        <v>44197</v>
      </c>
      <c r="H145" s="103" t="s">
        <v>7967</v>
      </c>
      <c r="I145" s="252" t="s">
        <v>7984</v>
      </c>
    </row>
    <row r="146" spans="1:9" ht="12.75" customHeight="1">
      <c r="A146" s="799">
        <v>147</v>
      </c>
      <c r="B146" s="102" t="s">
        <v>3531</v>
      </c>
      <c r="C146" s="1382">
        <v>952108520500006</v>
      </c>
      <c r="D146" s="889">
        <v>3</v>
      </c>
      <c r="E146" s="2976">
        <v>47686</v>
      </c>
      <c r="F146" s="797">
        <v>47686</v>
      </c>
      <c r="G146" s="919">
        <v>44197</v>
      </c>
      <c r="H146" s="103" t="s">
        <v>7967</v>
      </c>
      <c r="I146" s="252" t="s">
        <v>7984</v>
      </c>
    </row>
    <row r="147" spans="1:9" ht="12.75" customHeight="1">
      <c r="A147" s="799">
        <v>171</v>
      </c>
      <c r="B147" s="102" t="s">
        <v>3475</v>
      </c>
      <c r="C147" s="1402">
        <v>952108520600036</v>
      </c>
      <c r="D147" s="889">
        <v>1</v>
      </c>
      <c r="E147" s="2976">
        <v>1840</v>
      </c>
      <c r="F147" s="797">
        <v>1840</v>
      </c>
      <c r="G147" s="938">
        <v>44197</v>
      </c>
      <c r="H147" s="103" t="s">
        <v>7967</v>
      </c>
      <c r="I147" s="252" t="s">
        <v>7984</v>
      </c>
    </row>
    <row r="148" spans="1:9" ht="12.75" customHeight="1">
      <c r="A148" s="799">
        <v>172</v>
      </c>
      <c r="B148" s="102" t="s">
        <v>3476</v>
      </c>
      <c r="C148" s="1402">
        <v>952108520500013</v>
      </c>
      <c r="D148" s="889">
        <v>1</v>
      </c>
      <c r="E148" s="2976">
        <v>1840</v>
      </c>
      <c r="F148" s="797">
        <v>914.77</v>
      </c>
      <c r="G148" s="938">
        <v>44197</v>
      </c>
      <c r="H148" s="103" t="s">
        <v>7967</v>
      </c>
      <c r="I148" s="252" t="s">
        <v>7984</v>
      </c>
    </row>
    <row r="149" spans="1:9" ht="12.75" customHeight="1">
      <c r="A149" s="799">
        <v>173</v>
      </c>
      <c r="B149" s="102" t="s">
        <v>3477</v>
      </c>
      <c r="C149" s="1402">
        <v>952108000500001</v>
      </c>
      <c r="D149" s="889">
        <v>1</v>
      </c>
      <c r="E149" s="2976">
        <v>1840</v>
      </c>
      <c r="F149" s="797">
        <v>1840</v>
      </c>
      <c r="G149" s="938">
        <v>44197</v>
      </c>
      <c r="H149" s="103" t="s">
        <v>7967</v>
      </c>
      <c r="I149" s="252" t="s">
        <v>7984</v>
      </c>
    </row>
    <row r="150" spans="1:9" ht="12.75" customHeight="1">
      <c r="A150" s="799">
        <v>174</v>
      </c>
      <c r="B150" s="102" t="s">
        <v>3478</v>
      </c>
      <c r="C150" s="1402">
        <v>952108520500014</v>
      </c>
      <c r="D150" s="889">
        <v>1</v>
      </c>
      <c r="E150" s="2976">
        <v>2657</v>
      </c>
      <c r="F150" s="797">
        <v>1960.27</v>
      </c>
      <c r="G150" s="938">
        <v>44197</v>
      </c>
      <c r="H150" s="103" t="s">
        <v>7967</v>
      </c>
      <c r="I150" s="252" t="s">
        <v>7984</v>
      </c>
    </row>
    <row r="151" spans="1:9" ht="12.75" customHeight="1">
      <c r="A151" s="799">
        <v>175</v>
      </c>
      <c r="B151" s="102" t="s">
        <v>3466</v>
      </c>
      <c r="C151" s="1402">
        <v>952108000500002</v>
      </c>
      <c r="D151" s="889">
        <v>1</v>
      </c>
      <c r="E151" s="2976">
        <v>834</v>
      </c>
      <c r="F151" s="797">
        <v>834</v>
      </c>
      <c r="G151" s="938">
        <v>44197</v>
      </c>
      <c r="H151" s="103" t="s">
        <v>7967</v>
      </c>
      <c r="I151" s="252" t="s">
        <v>7984</v>
      </c>
    </row>
    <row r="152" spans="1:9" ht="12.75" customHeight="1">
      <c r="A152" s="799">
        <v>176</v>
      </c>
      <c r="B152" s="102" t="s">
        <v>3479</v>
      </c>
      <c r="C152" s="1402">
        <v>952108000500003</v>
      </c>
      <c r="D152" s="889">
        <v>1</v>
      </c>
      <c r="E152" s="2976">
        <v>540</v>
      </c>
      <c r="F152" s="797">
        <v>540</v>
      </c>
      <c r="G152" s="938">
        <v>44197</v>
      </c>
      <c r="H152" s="103" t="s">
        <v>7967</v>
      </c>
      <c r="I152" s="252" t="s">
        <v>7984</v>
      </c>
    </row>
    <row r="153" spans="1:9" ht="12.75" customHeight="1">
      <c r="A153" s="799">
        <v>177</v>
      </c>
      <c r="B153" s="102" t="s">
        <v>3480</v>
      </c>
      <c r="C153" s="1402">
        <v>952108520500015</v>
      </c>
      <c r="D153" s="889">
        <v>1</v>
      </c>
      <c r="E153" s="2976">
        <v>1612</v>
      </c>
      <c r="F153" s="797">
        <v>1372.27</v>
      </c>
      <c r="G153" s="938">
        <v>44197</v>
      </c>
      <c r="H153" s="103" t="s">
        <v>7967</v>
      </c>
      <c r="I153" s="252" t="s">
        <v>7984</v>
      </c>
    </row>
    <row r="154" spans="1:9" ht="12.75" customHeight="1">
      <c r="A154" s="799">
        <v>178</v>
      </c>
      <c r="B154" s="102" t="s">
        <v>3480</v>
      </c>
      <c r="C154" s="1402">
        <v>952108520500016</v>
      </c>
      <c r="D154" s="889">
        <v>1</v>
      </c>
      <c r="E154" s="2976">
        <v>1612</v>
      </c>
      <c r="F154" s="797">
        <v>1015.75</v>
      </c>
      <c r="G154" s="938">
        <v>44197</v>
      </c>
      <c r="H154" s="103" t="s">
        <v>7967</v>
      </c>
      <c r="I154" s="252" t="s">
        <v>7984</v>
      </c>
    </row>
    <row r="155" spans="1:9" ht="12.75" customHeight="1">
      <c r="A155" s="799">
        <v>183</v>
      </c>
      <c r="B155" s="102" t="s">
        <v>3474</v>
      </c>
      <c r="C155" s="1402">
        <v>952108520500030</v>
      </c>
      <c r="D155" s="889">
        <v>1</v>
      </c>
      <c r="E155" s="2976">
        <v>17966</v>
      </c>
      <c r="F155" s="797">
        <v>16874.88</v>
      </c>
      <c r="G155" s="938">
        <v>44197</v>
      </c>
      <c r="H155" s="103" t="s">
        <v>7967</v>
      </c>
      <c r="I155" s="252" t="s">
        <v>12982</v>
      </c>
    </row>
    <row r="156" spans="1:9" ht="12.75" customHeight="1">
      <c r="A156" s="799">
        <v>184</v>
      </c>
      <c r="B156" s="102" t="s">
        <v>3505</v>
      </c>
      <c r="C156" s="1402">
        <v>952108520300006</v>
      </c>
      <c r="D156" s="889">
        <v>1</v>
      </c>
      <c r="E156" s="2976">
        <v>9826</v>
      </c>
      <c r="F156" s="797">
        <v>9826</v>
      </c>
      <c r="G156" s="938">
        <v>44197</v>
      </c>
      <c r="H156" s="103" t="s">
        <v>7967</v>
      </c>
      <c r="I156" s="252" t="s">
        <v>12982</v>
      </c>
    </row>
    <row r="157" spans="1:9" ht="12.75" customHeight="1">
      <c r="A157" s="799">
        <v>185</v>
      </c>
      <c r="B157" s="102" t="s">
        <v>3506</v>
      </c>
      <c r="C157" s="1402">
        <v>952108520300007</v>
      </c>
      <c r="D157" s="889">
        <v>1</v>
      </c>
      <c r="E157" s="2976">
        <v>3807</v>
      </c>
      <c r="F157" s="797">
        <v>3807</v>
      </c>
      <c r="G157" s="938">
        <v>44197</v>
      </c>
      <c r="H157" s="103" t="s">
        <v>7967</v>
      </c>
      <c r="I157" s="252" t="s">
        <v>12982</v>
      </c>
    </row>
    <row r="158" spans="1:9" ht="12.75" customHeight="1">
      <c r="A158" s="799">
        <v>186</v>
      </c>
      <c r="B158" s="102" t="s">
        <v>3507</v>
      </c>
      <c r="C158" s="1402">
        <v>952108520600060</v>
      </c>
      <c r="D158" s="889">
        <v>1</v>
      </c>
      <c r="E158" s="2976">
        <v>45505.62</v>
      </c>
      <c r="F158" s="797">
        <v>44358.73</v>
      </c>
      <c r="G158" s="938">
        <v>44197</v>
      </c>
      <c r="H158" s="103" t="s">
        <v>7967</v>
      </c>
      <c r="I158" s="252" t="s">
        <v>12982</v>
      </c>
    </row>
    <row r="159" spans="1:9" ht="12.75" customHeight="1">
      <c r="A159" s="799">
        <v>187</v>
      </c>
      <c r="B159" s="102" t="s">
        <v>3457</v>
      </c>
      <c r="C159" s="1402">
        <v>952108520600033</v>
      </c>
      <c r="D159" s="889">
        <v>1</v>
      </c>
      <c r="E159" s="2976">
        <v>51589</v>
      </c>
      <c r="F159" s="797">
        <v>51589</v>
      </c>
      <c r="G159" s="938">
        <v>44197</v>
      </c>
      <c r="H159" s="103" t="s">
        <v>7967</v>
      </c>
      <c r="I159" s="252" t="s">
        <v>12982</v>
      </c>
    </row>
    <row r="160" spans="1:9" ht="12.75" customHeight="1">
      <c r="A160" s="799">
        <v>188</v>
      </c>
      <c r="B160" s="102" t="s">
        <v>3459</v>
      </c>
      <c r="C160" s="1402">
        <v>952108520500009</v>
      </c>
      <c r="D160" s="889">
        <v>1</v>
      </c>
      <c r="E160" s="2976">
        <v>10000</v>
      </c>
      <c r="F160" s="797">
        <v>2296.36</v>
      </c>
      <c r="G160" s="938">
        <v>44197</v>
      </c>
      <c r="H160" s="103" t="s">
        <v>7967</v>
      </c>
      <c r="I160" s="252" t="s">
        <v>12982</v>
      </c>
    </row>
    <row r="161" spans="1:9" ht="12.75" customHeight="1">
      <c r="A161" s="799">
        <v>189</v>
      </c>
      <c r="B161" s="102" t="s">
        <v>3460</v>
      </c>
      <c r="C161" s="1402">
        <v>952108000300001</v>
      </c>
      <c r="D161" s="889">
        <v>1</v>
      </c>
      <c r="E161" s="2976">
        <v>40670</v>
      </c>
      <c r="F161" s="797">
        <v>24898.68</v>
      </c>
      <c r="G161" s="938">
        <v>44197</v>
      </c>
      <c r="H161" s="103" t="s">
        <v>7967</v>
      </c>
      <c r="I161" s="252" t="s">
        <v>12982</v>
      </c>
    </row>
    <row r="162" spans="1:9" ht="12.75" customHeight="1">
      <c r="A162" s="799">
        <v>190</v>
      </c>
      <c r="B162" s="102" t="s">
        <v>3461</v>
      </c>
      <c r="C162" s="1402">
        <v>952108520600035</v>
      </c>
      <c r="D162" s="889">
        <v>1</v>
      </c>
      <c r="E162" s="2976">
        <v>9932</v>
      </c>
      <c r="F162" s="797">
        <v>3439.28</v>
      </c>
      <c r="G162" s="938">
        <v>44197</v>
      </c>
      <c r="H162" s="103" t="s">
        <v>7967</v>
      </c>
      <c r="I162" s="252" t="s">
        <v>12982</v>
      </c>
    </row>
    <row r="163" spans="1:9" ht="12.75" customHeight="1">
      <c r="A163" s="799">
        <v>191</v>
      </c>
      <c r="B163" s="102" t="s">
        <v>3533</v>
      </c>
      <c r="C163" s="1382">
        <v>952101340300002</v>
      </c>
      <c r="D163" s="889">
        <v>1</v>
      </c>
      <c r="E163" s="2976">
        <v>17305</v>
      </c>
      <c r="F163" s="797">
        <v>0</v>
      </c>
      <c r="G163" s="919">
        <v>44197</v>
      </c>
      <c r="H163" s="103" t="s">
        <v>7967</v>
      </c>
      <c r="I163" s="252" t="s">
        <v>12982</v>
      </c>
    </row>
    <row r="164" spans="1:9" ht="12.75" customHeight="1">
      <c r="A164" s="799">
        <v>192</v>
      </c>
      <c r="B164" s="102" t="s">
        <v>3462</v>
      </c>
      <c r="C164" s="1402">
        <v>952108520300003</v>
      </c>
      <c r="D164" s="889">
        <v>1</v>
      </c>
      <c r="E164" s="2976">
        <v>5220</v>
      </c>
      <c r="F164" s="797">
        <v>0</v>
      </c>
      <c r="G164" s="938">
        <v>44197</v>
      </c>
      <c r="H164" s="103" t="s">
        <v>7967</v>
      </c>
      <c r="I164" s="252" t="s">
        <v>12982</v>
      </c>
    </row>
    <row r="165" spans="1:9" ht="12.75" customHeight="1">
      <c r="A165" s="799">
        <v>193</v>
      </c>
      <c r="B165" s="102" t="s">
        <v>3455</v>
      </c>
      <c r="C165" s="1402">
        <v>952108520300034</v>
      </c>
      <c r="D165" s="889">
        <v>1</v>
      </c>
      <c r="E165" s="2976">
        <v>47868</v>
      </c>
      <c r="F165" s="797">
        <v>0</v>
      </c>
      <c r="G165" s="938">
        <v>44197</v>
      </c>
      <c r="H165" s="103" t="s">
        <v>7967</v>
      </c>
      <c r="I165" s="252" t="s">
        <v>12982</v>
      </c>
    </row>
    <row r="166" spans="1:9" ht="12.75" customHeight="1">
      <c r="A166" s="799">
        <v>194</v>
      </c>
      <c r="B166" s="102" t="s">
        <v>3473</v>
      </c>
      <c r="C166" s="1402">
        <v>952108520300005</v>
      </c>
      <c r="D166" s="889">
        <v>1</v>
      </c>
      <c r="E166" s="2976">
        <v>124560</v>
      </c>
      <c r="F166" s="797">
        <v>0</v>
      </c>
      <c r="G166" s="938">
        <v>44197</v>
      </c>
      <c r="H166" s="103" t="s">
        <v>7967</v>
      </c>
      <c r="I166" s="252" t="s">
        <v>12982</v>
      </c>
    </row>
    <row r="167" spans="1:9" ht="12.75" customHeight="1">
      <c r="A167" s="799">
        <v>195</v>
      </c>
      <c r="B167" s="102" t="s">
        <v>3543</v>
      </c>
      <c r="C167" s="971">
        <v>952108520300053</v>
      </c>
      <c r="D167" s="889">
        <v>1</v>
      </c>
      <c r="E167" s="2976">
        <v>9492</v>
      </c>
      <c r="F167" s="797">
        <v>9492</v>
      </c>
      <c r="G167" s="919">
        <v>44197</v>
      </c>
      <c r="H167" s="103" t="s">
        <v>7967</v>
      </c>
      <c r="I167" s="252" t="s">
        <v>12982</v>
      </c>
    </row>
    <row r="168" spans="1:9" ht="12.75" customHeight="1">
      <c r="A168" s="799">
        <v>196</v>
      </c>
      <c r="B168" s="102" t="s">
        <v>3465</v>
      </c>
      <c r="C168" s="1402">
        <v>952108520500010</v>
      </c>
      <c r="D168" s="889">
        <v>1</v>
      </c>
      <c r="E168" s="2976">
        <v>15518</v>
      </c>
      <c r="F168" s="797">
        <v>15518</v>
      </c>
      <c r="G168" s="938">
        <v>44197</v>
      </c>
      <c r="H168" s="103" t="s">
        <v>7967</v>
      </c>
      <c r="I168" s="252" t="s">
        <v>12982</v>
      </c>
    </row>
    <row r="169" spans="1:9" ht="12.75" customHeight="1">
      <c r="A169" s="799">
        <v>197</v>
      </c>
      <c r="B169" s="102" t="s">
        <v>3474</v>
      </c>
      <c r="C169" s="1402">
        <v>952108520500012</v>
      </c>
      <c r="D169" s="889">
        <v>1</v>
      </c>
      <c r="E169" s="2976">
        <v>12323</v>
      </c>
      <c r="F169" s="797">
        <v>12323</v>
      </c>
      <c r="G169" s="938">
        <v>44197</v>
      </c>
      <c r="H169" s="103" t="s">
        <v>7967</v>
      </c>
      <c r="I169" s="252" t="s">
        <v>12982</v>
      </c>
    </row>
    <row r="170" spans="1:9" ht="12.75" customHeight="1">
      <c r="A170" s="799">
        <v>198</v>
      </c>
      <c r="B170" s="102" t="s">
        <v>3465</v>
      </c>
      <c r="C170" s="1382">
        <v>952108520500011</v>
      </c>
      <c r="D170" s="889">
        <v>1</v>
      </c>
      <c r="E170" s="2976">
        <v>13969</v>
      </c>
      <c r="F170" s="797">
        <v>13963</v>
      </c>
      <c r="G170" s="919">
        <v>44197</v>
      </c>
      <c r="H170" s="103" t="s">
        <v>7967</v>
      </c>
      <c r="I170" s="252" t="s">
        <v>12982</v>
      </c>
    </row>
    <row r="171" spans="1:9" ht="12.75" customHeight="1">
      <c r="A171" s="1648">
        <v>202</v>
      </c>
      <c r="B171" s="2054" t="s">
        <v>7036</v>
      </c>
      <c r="C171" s="2055">
        <v>952108520400066</v>
      </c>
      <c r="D171" s="2150">
        <v>1</v>
      </c>
      <c r="E171" s="3016">
        <v>660000</v>
      </c>
      <c r="F171" s="1686">
        <v>0</v>
      </c>
      <c r="G171" s="1838">
        <v>44197</v>
      </c>
      <c r="H171" s="1637" t="s">
        <v>7967</v>
      </c>
      <c r="I171" s="1638" t="s">
        <v>7984</v>
      </c>
    </row>
    <row r="172" spans="1:9" ht="12.75" customHeight="1">
      <c r="A172" s="1648">
        <v>203</v>
      </c>
      <c r="B172" s="1637" t="s">
        <v>7037</v>
      </c>
      <c r="C172" s="2055" t="s">
        <v>9472</v>
      </c>
      <c r="D172" s="2150">
        <v>1</v>
      </c>
      <c r="E172" s="3016">
        <v>561968</v>
      </c>
      <c r="F172" s="1686">
        <v>561968</v>
      </c>
      <c r="G172" s="1838">
        <v>44197</v>
      </c>
      <c r="H172" s="1637" t="s">
        <v>7967</v>
      </c>
      <c r="I172" s="1638" t="s">
        <v>7984</v>
      </c>
    </row>
    <row r="173" spans="1:9" ht="12.75" customHeight="1">
      <c r="A173" s="1648">
        <v>204</v>
      </c>
      <c r="B173" s="1637" t="s">
        <v>8444</v>
      </c>
      <c r="C173" s="2055">
        <v>952108520500130</v>
      </c>
      <c r="D173" s="2151">
        <v>1</v>
      </c>
      <c r="E173" s="3016">
        <v>30000</v>
      </c>
      <c r="F173" s="1686">
        <v>30000</v>
      </c>
      <c r="G173" s="1838">
        <v>44197</v>
      </c>
      <c r="H173" s="1637" t="s">
        <v>7967</v>
      </c>
      <c r="I173" s="1638" t="s">
        <v>7984</v>
      </c>
    </row>
    <row r="174" spans="1:9" ht="12.75" customHeight="1">
      <c r="A174" s="1648">
        <v>205</v>
      </c>
      <c r="B174" s="1637" t="s">
        <v>7038</v>
      </c>
      <c r="C174" s="2055" t="s">
        <v>9693</v>
      </c>
      <c r="D174" s="2150">
        <v>1</v>
      </c>
      <c r="E174" s="3016">
        <v>935000</v>
      </c>
      <c r="F174" s="1686">
        <v>935000</v>
      </c>
      <c r="G174" s="1838">
        <v>44197</v>
      </c>
      <c r="H174" s="1637" t="s">
        <v>7967</v>
      </c>
      <c r="I174" s="1638" t="s">
        <v>7984</v>
      </c>
    </row>
    <row r="175" spans="1:9" ht="12.75" customHeight="1">
      <c r="A175" s="1648">
        <v>206</v>
      </c>
      <c r="B175" s="1637" t="s">
        <v>8200</v>
      </c>
      <c r="C175" s="2055" t="s">
        <v>9493</v>
      </c>
      <c r="D175" s="2150">
        <v>1</v>
      </c>
      <c r="E175" s="3016">
        <v>3703299</v>
      </c>
      <c r="F175" s="1686">
        <v>0</v>
      </c>
      <c r="G175" s="1838">
        <v>44197</v>
      </c>
      <c r="H175" s="1637" t="s">
        <v>7967</v>
      </c>
      <c r="I175" s="1638" t="s">
        <v>7984</v>
      </c>
    </row>
    <row r="176" spans="1:9" ht="12.75" customHeight="1">
      <c r="A176" s="1648">
        <v>333</v>
      </c>
      <c r="B176" s="1637" t="s">
        <v>7039</v>
      </c>
      <c r="C176" s="1825" t="s">
        <v>9852</v>
      </c>
      <c r="D176" s="2152">
        <v>1</v>
      </c>
      <c r="E176" s="2976">
        <v>1450000</v>
      </c>
      <c r="F176" s="1837">
        <v>1004428.51</v>
      </c>
      <c r="G176" s="1838">
        <v>44197</v>
      </c>
      <c r="H176" s="1654" t="s">
        <v>7967</v>
      </c>
      <c r="I176" s="1843" t="s">
        <v>12976</v>
      </c>
    </row>
    <row r="177" spans="1:9" ht="12.75" customHeight="1">
      <c r="A177" s="1648">
        <v>334</v>
      </c>
      <c r="B177" s="1637" t="s">
        <v>7040</v>
      </c>
      <c r="C177" s="1825" t="s">
        <v>9348</v>
      </c>
      <c r="D177" s="2152">
        <v>1</v>
      </c>
      <c r="E177" s="1589">
        <v>51056.67</v>
      </c>
      <c r="F177" s="1837">
        <v>51056.67</v>
      </c>
      <c r="G177" s="1838">
        <v>44197</v>
      </c>
      <c r="H177" s="1637" t="s">
        <v>7967</v>
      </c>
      <c r="I177" s="1638" t="s">
        <v>9961</v>
      </c>
    </row>
    <row r="178" spans="1:9" ht="12.75" customHeight="1">
      <c r="A178" s="1648">
        <v>335</v>
      </c>
      <c r="B178" s="1637" t="s">
        <v>7041</v>
      </c>
      <c r="C178" s="1825" t="s">
        <v>9347</v>
      </c>
      <c r="D178" s="2152">
        <v>1</v>
      </c>
      <c r="E178" s="1589">
        <v>161394.63</v>
      </c>
      <c r="F178" s="1837">
        <v>161394.63</v>
      </c>
      <c r="G178" s="1838">
        <v>44197</v>
      </c>
      <c r="H178" s="1637" t="s">
        <v>7967</v>
      </c>
      <c r="I178" s="1638" t="s">
        <v>9961</v>
      </c>
    </row>
    <row r="179" spans="1:9" ht="12.75" customHeight="1">
      <c r="A179" s="1648">
        <v>336</v>
      </c>
      <c r="B179" s="1637" t="s">
        <v>7042</v>
      </c>
      <c r="C179" s="1825" t="s">
        <v>9349</v>
      </c>
      <c r="D179" s="2152">
        <v>1</v>
      </c>
      <c r="E179" s="1589">
        <v>139409.29999999999</v>
      </c>
      <c r="F179" s="1837">
        <v>139409.29999999999</v>
      </c>
      <c r="G179" s="1838">
        <v>44197</v>
      </c>
      <c r="H179" s="1637" t="s">
        <v>7967</v>
      </c>
      <c r="I179" s="1638" t="s">
        <v>9961</v>
      </c>
    </row>
    <row r="180" spans="1:9" ht="12.75" customHeight="1">
      <c r="A180" s="1648">
        <v>337</v>
      </c>
      <c r="B180" s="1637" t="s">
        <v>7043</v>
      </c>
      <c r="C180" s="1825" t="s">
        <v>9350</v>
      </c>
      <c r="D180" s="2152">
        <v>1</v>
      </c>
      <c r="E180" s="1589">
        <v>32058.5</v>
      </c>
      <c r="F180" s="1837">
        <v>32058.5</v>
      </c>
      <c r="G180" s="1838">
        <v>44197</v>
      </c>
      <c r="H180" s="1637" t="s">
        <v>7967</v>
      </c>
      <c r="I180" s="1638" t="s">
        <v>9961</v>
      </c>
    </row>
    <row r="181" spans="1:9" ht="12.75" customHeight="1">
      <c r="A181" s="1648">
        <v>338</v>
      </c>
      <c r="B181" s="1637" t="s">
        <v>7044</v>
      </c>
      <c r="C181" s="1825" t="s">
        <v>9351</v>
      </c>
      <c r="D181" s="2152">
        <v>1</v>
      </c>
      <c r="E181" s="1589">
        <v>32383.14</v>
      </c>
      <c r="F181" s="1837">
        <v>32383.14</v>
      </c>
      <c r="G181" s="1838">
        <v>44197</v>
      </c>
      <c r="H181" s="1637" t="s">
        <v>7967</v>
      </c>
      <c r="I181" s="1638" t="s">
        <v>9961</v>
      </c>
    </row>
    <row r="182" spans="1:9" ht="12.75" customHeight="1">
      <c r="A182" s="1648">
        <v>339</v>
      </c>
      <c r="B182" s="1637" t="s">
        <v>7045</v>
      </c>
      <c r="C182" s="1825" t="s">
        <v>9346</v>
      </c>
      <c r="D182" s="2152">
        <v>1</v>
      </c>
      <c r="E182" s="2976">
        <v>161394.64000000001</v>
      </c>
      <c r="F182" s="1837">
        <v>161394.64000000001</v>
      </c>
      <c r="G182" s="1838">
        <v>44197</v>
      </c>
      <c r="H182" s="1637" t="s">
        <v>7967</v>
      </c>
      <c r="I182" s="1638" t="s">
        <v>9961</v>
      </c>
    </row>
    <row r="183" spans="1:9" ht="12.75" customHeight="1">
      <c r="A183" s="1648">
        <v>340</v>
      </c>
      <c r="B183" s="1637" t="s">
        <v>7046</v>
      </c>
      <c r="C183" s="1825" t="s">
        <v>9488</v>
      </c>
      <c r="D183" s="2152">
        <v>1</v>
      </c>
      <c r="E183" s="2976">
        <v>1310283</v>
      </c>
      <c r="F183" s="1837">
        <v>483564.66</v>
      </c>
      <c r="G183" s="1838">
        <v>44197</v>
      </c>
      <c r="H183" s="1637" t="s">
        <v>7967</v>
      </c>
      <c r="I183" s="1638" t="s">
        <v>9961</v>
      </c>
    </row>
    <row r="184" spans="1:9" ht="12.75" customHeight="1">
      <c r="A184" s="1648">
        <v>341</v>
      </c>
      <c r="B184" s="1637" t="s">
        <v>3724</v>
      </c>
      <c r="C184" s="1825" t="s">
        <v>9487</v>
      </c>
      <c r="D184" s="2152">
        <v>1</v>
      </c>
      <c r="E184" s="2976">
        <v>177531</v>
      </c>
      <c r="F184" s="1837">
        <v>177531</v>
      </c>
      <c r="G184" s="1838">
        <v>44197</v>
      </c>
      <c r="H184" s="1637" t="s">
        <v>7967</v>
      </c>
      <c r="I184" s="1638" t="s">
        <v>9961</v>
      </c>
    </row>
    <row r="185" spans="1:9" ht="12.75" customHeight="1">
      <c r="A185" s="1648">
        <v>342</v>
      </c>
      <c r="B185" s="1637" t="s">
        <v>7047</v>
      </c>
      <c r="C185" s="1825" t="s">
        <v>9490</v>
      </c>
      <c r="D185" s="2152">
        <v>1</v>
      </c>
      <c r="E185" s="2976">
        <v>6450000</v>
      </c>
      <c r="F185" s="1837">
        <v>1842884.76</v>
      </c>
      <c r="G185" s="1838">
        <v>44197</v>
      </c>
      <c r="H185" s="1637" t="s">
        <v>7967</v>
      </c>
      <c r="I185" s="1839" t="s">
        <v>8611</v>
      </c>
    </row>
    <row r="186" spans="1:9" ht="12.75" customHeight="1">
      <c r="A186" s="1648">
        <v>343</v>
      </c>
      <c r="B186" s="1637" t="s">
        <v>7048</v>
      </c>
      <c r="C186" s="1825" t="s">
        <v>9485</v>
      </c>
      <c r="D186" s="2152">
        <v>1</v>
      </c>
      <c r="E186" s="2976">
        <v>83966</v>
      </c>
      <c r="F186" s="1837">
        <v>83966</v>
      </c>
      <c r="G186" s="1838">
        <v>44197</v>
      </c>
      <c r="H186" s="1637" t="s">
        <v>7967</v>
      </c>
      <c r="I186" s="1638" t="s">
        <v>9961</v>
      </c>
    </row>
    <row r="187" spans="1:9" ht="12.75" customHeight="1">
      <c r="A187" s="1648">
        <v>344</v>
      </c>
      <c r="B187" s="1637" t="s">
        <v>7049</v>
      </c>
      <c r="C187" s="1825" t="s">
        <v>9352</v>
      </c>
      <c r="D187" s="2152">
        <v>1</v>
      </c>
      <c r="E187" s="2976">
        <v>715000</v>
      </c>
      <c r="F187" s="1834">
        <v>715000</v>
      </c>
      <c r="G187" s="1838">
        <v>44197</v>
      </c>
      <c r="H187" s="1637" t="s">
        <v>7967</v>
      </c>
      <c r="I187" s="1638" t="s">
        <v>7984</v>
      </c>
    </row>
    <row r="188" spans="1:9" ht="12.75" customHeight="1">
      <c r="A188" s="799">
        <v>345</v>
      </c>
      <c r="B188" s="103" t="s">
        <v>6371</v>
      </c>
      <c r="C188" s="990" t="s">
        <v>9353</v>
      </c>
      <c r="D188" s="2063">
        <v>1</v>
      </c>
      <c r="E188" s="2976">
        <v>30000</v>
      </c>
      <c r="F188" s="797">
        <v>30000</v>
      </c>
      <c r="G188" s="938">
        <v>44197</v>
      </c>
      <c r="H188" s="103" t="s">
        <v>7967</v>
      </c>
      <c r="I188" s="252" t="s">
        <v>7984</v>
      </c>
    </row>
    <row r="189" spans="1:9" ht="12.75" customHeight="1">
      <c r="A189" s="799">
        <v>346</v>
      </c>
      <c r="B189" s="103" t="s">
        <v>6441</v>
      </c>
      <c r="C189" s="990" t="s">
        <v>9471</v>
      </c>
      <c r="D189" s="2063">
        <v>1</v>
      </c>
      <c r="E189" s="2976">
        <v>11000</v>
      </c>
      <c r="F189" s="797">
        <v>11000</v>
      </c>
      <c r="G189" s="938">
        <v>44197</v>
      </c>
      <c r="H189" s="103" t="s">
        <v>7967</v>
      </c>
      <c r="I189" s="252" t="s">
        <v>7984</v>
      </c>
    </row>
    <row r="190" spans="1:9" ht="12.75" customHeight="1">
      <c r="A190" s="1648">
        <v>347</v>
      </c>
      <c r="B190" s="1637" t="s">
        <v>6442</v>
      </c>
      <c r="C190" s="1825" t="s">
        <v>9494</v>
      </c>
      <c r="D190" s="2152">
        <v>1</v>
      </c>
      <c r="E190" s="2976">
        <v>2421830</v>
      </c>
      <c r="F190" s="1834">
        <v>0</v>
      </c>
      <c r="G190" s="1835">
        <v>44197</v>
      </c>
      <c r="H190" s="1637" t="s">
        <v>7967</v>
      </c>
      <c r="I190" s="1638" t="s">
        <v>9961</v>
      </c>
    </row>
    <row r="191" spans="1:9" ht="12.75" customHeight="1">
      <c r="A191" s="799">
        <v>349</v>
      </c>
      <c r="B191" s="103" t="s">
        <v>6447</v>
      </c>
      <c r="C191" s="990" t="s">
        <v>9887</v>
      </c>
      <c r="D191" s="2063">
        <v>1</v>
      </c>
      <c r="E191" s="2976">
        <v>30000</v>
      </c>
      <c r="F191" s="797">
        <v>30000</v>
      </c>
      <c r="G191" s="1833">
        <v>44197</v>
      </c>
      <c r="H191" s="103" t="s">
        <v>7967</v>
      </c>
      <c r="I191" s="252" t="s">
        <v>7984</v>
      </c>
    </row>
    <row r="192" spans="1:9" ht="12.75" customHeight="1">
      <c r="A192" s="799">
        <v>350</v>
      </c>
      <c r="B192" s="103" t="s">
        <v>6448</v>
      </c>
      <c r="C192" s="990" t="s">
        <v>9883</v>
      </c>
      <c r="D192" s="2063">
        <v>1</v>
      </c>
      <c r="E192" s="2976">
        <v>11000</v>
      </c>
      <c r="F192" s="797">
        <v>11000</v>
      </c>
      <c r="G192" s="1833">
        <v>44197</v>
      </c>
      <c r="H192" s="103" t="s">
        <v>7967</v>
      </c>
      <c r="I192" s="252" t="s">
        <v>7984</v>
      </c>
    </row>
    <row r="193" spans="1:9" ht="12.75" customHeight="1">
      <c r="A193" s="1648">
        <v>351</v>
      </c>
      <c r="B193" s="1637" t="s">
        <v>6499</v>
      </c>
      <c r="C193" s="1825" t="s">
        <v>9885</v>
      </c>
      <c r="D193" s="2152">
        <v>1</v>
      </c>
      <c r="E193" s="2976">
        <v>1296000</v>
      </c>
      <c r="F193" s="1834">
        <v>788400</v>
      </c>
      <c r="G193" s="1835">
        <v>44197</v>
      </c>
      <c r="H193" s="1637" t="s">
        <v>7967</v>
      </c>
      <c r="I193" s="1841" t="s">
        <v>12978</v>
      </c>
    </row>
    <row r="194" spans="1:9" ht="12.75" customHeight="1">
      <c r="A194" s="1648">
        <v>352</v>
      </c>
      <c r="B194" s="1637" t="s">
        <v>14706</v>
      </c>
      <c r="C194" s="1825" t="s">
        <v>9701</v>
      </c>
      <c r="D194" s="2152">
        <v>1</v>
      </c>
      <c r="E194" s="2976">
        <v>8570000</v>
      </c>
      <c r="F194" s="1834">
        <v>0</v>
      </c>
      <c r="G194" s="1835">
        <v>44197</v>
      </c>
      <c r="H194" s="1637" t="s">
        <v>7967</v>
      </c>
      <c r="I194" s="1638" t="s">
        <v>9961</v>
      </c>
    </row>
    <row r="195" spans="1:9" ht="12.75" customHeight="1">
      <c r="A195" s="799">
        <v>353</v>
      </c>
      <c r="B195" s="103" t="s">
        <v>8442</v>
      </c>
      <c r="C195" s="990" t="s">
        <v>9886</v>
      </c>
      <c r="D195" s="2063">
        <v>1</v>
      </c>
      <c r="E195" s="2976">
        <v>6000</v>
      </c>
      <c r="F195" s="797">
        <v>6000</v>
      </c>
      <c r="G195" s="938">
        <v>44197</v>
      </c>
      <c r="H195" s="103" t="s">
        <v>7967</v>
      </c>
      <c r="I195" s="252" t="s">
        <v>7984</v>
      </c>
    </row>
    <row r="196" spans="1:9" ht="12.75" customHeight="1">
      <c r="A196" s="799">
        <v>354</v>
      </c>
      <c r="B196" s="103" t="s">
        <v>8443</v>
      </c>
      <c r="C196" s="990" t="s">
        <v>9884</v>
      </c>
      <c r="D196" s="2063">
        <v>1</v>
      </c>
      <c r="E196" s="2976">
        <v>30000</v>
      </c>
      <c r="F196" s="797">
        <v>30000</v>
      </c>
      <c r="G196" s="938">
        <v>44197</v>
      </c>
      <c r="H196" s="103" t="s">
        <v>7967</v>
      </c>
      <c r="I196" s="252" t="s">
        <v>7984</v>
      </c>
    </row>
    <row r="197" spans="1:9" ht="12.75" customHeight="1">
      <c r="A197" s="1849">
        <v>355</v>
      </c>
      <c r="B197" s="1850" t="s">
        <v>6621</v>
      </c>
      <c r="C197" s="1851" t="s">
        <v>9888</v>
      </c>
      <c r="D197" s="2153">
        <v>1</v>
      </c>
      <c r="E197" s="3020">
        <v>200626.82</v>
      </c>
      <c r="F197" s="1852">
        <v>196614.64</v>
      </c>
      <c r="G197" s="1853">
        <v>44197</v>
      </c>
      <c r="H197" s="1850" t="s">
        <v>7967</v>
      </c>
      <c r="I197" s="1854" t="s">
        <v>7984</v>
      </c>
    </row>
    <row r="198" spans="1:9" ht="12.75" customHeight="1">
      <c r="A198" s="667">
        <v>356</v>
      </c>
      <c r="B198" s="103" t="s">
        <v>6772</v>
      </c>
      <c r="C198" s="990" t="s">
        <v>9489</v>
      </c>
      <c r="D198" s="889">
        <v>1</v>
      </c>
      <c r="E198" s="2976">
        <v>5256183</v>
      </c>
      <c r="F198" s="797">
        <v>0</v>
      </c>
      <c r="G198" s="1053">
        <v>44197</v>
      </c>
      <c r="H198" s="103" t="s">
        <v>7967</v>
      </c>
      <c r="I198" s="252" t="s">
        <v>7984</v>
      </c>
    </row>
    <row r="199" spans="1:9" ht="12.75" customHeight="1">
      <c r="A199" s="1648">
        <v>357</v>
      </c>
      <c r="B199" s="1637" t="s">
        <v>7050</v>
      </c>
      <c r="C199" s="1845" t="s">
        <v>9484</v>
      </c>
      <c r="D199" s="2152">
        <v>1</v>
      </c>
      <c r="E199" s="2976">
        <v>1930000</v>
      </c>
      <c r="F199" s="1834">
        <v>0</v>
      </c>
      <c r="G199" s="1838">
        <v>44197</v>
      </c>
      <c r="H199" s="1637" t="s">
        <v>7967</v>
      </c>
      <c r="I199" s="1841" t="s">
        <v>8612</v>
      </c>
    </row>
    <row r="200" spans="1:9" ht="12.75" customHeight="1">
      <c r="A200" s="799">
        <v>358</v>
      </c>
      <c r="B200" s="103" t="s">
        <v>4074</v>
      </c>
      <c r="C200" s="983" t="s">
        <v>9501</v>
      </c>
      <c r="D200" s="889">
        <v>1</v>
      </c>
      <c r="E200" s="2976">
        <v>641197.9</v>
      </c>
      <c r="F200" s="797">
        <v>251133.18</v>
      </c>
      <c r="G200" s="938">
        <v>44197</v>
      </c>
      <c r="H200" s="103" t="s">
        <v>7967</v>
      </c>
      <c r="I200" s="7" t="s">
        <v>12981</v>
      </c>
    </row>
    <row r="201" spans="1:9" ht="12.75" customHeight="1">
      <c r="A201" s="799">
        <v>359</v>
      </c>
      <c r="B201" s="103" t="s">
        <v>4052</v>
      </c>
      <c r="C201" s="983" t="s">
        <v>9500</v>
      </c>
      <c r="D201" s="889">
        <v>1</v>
      </c>
      <c r="E201" s="2976">
        <v>36600</v>
      </c>
      <c r="F201" s="877">
        <v>36600</v>
      </c>
      <c r="G201" s="938">
        <v>44197</v>
      </c>
      <c r="H201" s="103" t="s">
        <v>7967</v>
      </c>
      <c r="I201" s="7" t="s">
        <v>12981</v>
      </c>
    </row>
    <row r="202" spans="1:9" ht="12.75" customHeight="1">
      <c r="A202" s="799">
        <v>360</v>
      </c>
      <c r="B202" s="103" t="s">
        <v>5229</v>
      </c>
      <c r="C202" s="983" t="s">
        <v>9495</v>
      </c>
      <c r="D202" s="889">
        <v>1</v>
      </c>
      <c r="E202" s="2976">
        <v>2055.3200000000002</v>
      </c>
      <c r="F202" s="877">
        <v>1267.6199999999999</v>
      </c>
      <c r="G202" s="938">
        <v>44197</v>
      </c>
      <c r="H202" s="103" t="s">
        <v>7967</v>
      </c>
      <c r="I202" s="7" t="s">
        <v>12981</v>
      </c>
    </row>
    <row r="203" spans="1:9" ht="12.75" customHeight="1">
      <c r="A203" s="799">
        <v>361</v>
      </c>
      <c r="B203" s="103" t="s">
        <v>5229</v>
      </c>
      <c r="C203" s="983" t="s">
        <v>9496</v>
      </c>
      <c r="D203" s="889">
        <v>1</v>
      </c>
      <c r="E203" s="2976">
        <v>2055.3200000000002</v>
      </c>
      <c r="F203" s="877">
        <v>1267.6199999999999</v>
      </c>
      <c r="G203" s="938">
        <v>44197</v>
      </c>
      <c r="H203" s="103" t="s">
        <v>7967</v>
      </c>
      <c r="I203" s="7" t="s">
        <v>12981</v>
      </c>
    </row>
    <row r="204" spans="1:9" ht="12.75" customHeight="1">
      <c r="A204" s="799">
        <v>362</v>
      </c>
      <c r="B204" s="103" t="s">
        <v>5229</v>
      </c>
      <c r="C204" s="983" t="s">
        <v>9497</v>
      </c>
      <c r="D204" s="889">
        <v>1</v>
      </c>
      <c r="E204" s="2976">
        <v>2055.3200000000002</v>
      </c>
      <c r="F204" s="877">
        <v>1267.6199999999999</v>
      </c>
      <c r="G204" s="938">
        <v>44197</v>
      </c>
      <c r="H204" s="103" t="s">
        <v>7967</v>
      </c>
      <c r="I204" s="7" t="s">
        <v>12981</v>
      </c>
    </row>
    <row r="205" spans="1:9" ht="12.75" customHeight="1">
      <c r="A205" s="799">
        <v>363</v>
      </c>
      <c r="B205" s="103" t="s">
        <v>5224</v>
      </c>
      <c r="C205" s="983" t="s">
        <v>9690</v>
      </c>
      <c r="D205" s="889">
        <v>1</v>
      </c>
      <c r="E205" s="2976">
        <v>312500</v>
      </c>
      <c r="F205" s="877">
        <v>101562.63</v>
      </c>
      <c r="G205" s="938">
        <v>44197</v>
      </c>
      <c r="H205" s="103" t="s">
        <v>7967</v>
      </c>
      <c r="I205" s="7" t="s">
        <v>12981</v>
      </c>
    </row>
    <row r="206" spans="1:9" ht="12.75" customHeight="1">
      <c r="A206" s="799">
        <v>364</v>
      </c>
      <c r="B206" s="103" t="s">
        <v>5224</v>
      </c>
      <c r="C206" s="983" t="s">
        <v>9691</v>
      </c>
      <c r="D206" s="889">
        <v>1</v>
      </c>
      <c r="E206" s="2976">
        <v>312500</v>
      </c>
      <c r="F206" s="877">
        <v>101562.63</v>
      </c>
      <c r="G206" s="938">
        <v>44197</v>
      </c>
      <c r="H206" s="103" t="s">
        <v>7967</v>
      </c>
      <c r="I206" s="7" t="s">
        <v>12981</v>
      </c>
    </row>
    <row r="207" spans="1:9" ht="12.75" customHeight="1">
      <c r="A207" s="1638">
        <v>365</v>
      </c>
      <c r="B207" s="1843" t="s">
        <v>7093</v>
      </c>
      <c r="C207" s="1845" t="s">
        <v>9857</v>
      </c>
      <c r="D207" s="2152">
        <v>1</v>
      </c>
      <c r="E207" s="2976">
        <v>2000000</v>
      </c>
      <c r="F207" s="1834">
        <v>0</v>
      </c>
      <c r="G207" s="1838">
        <v>44197</v>
      </c>
      <c r="H207" s="1637" t="s">
        <v>7967</v>
      </c>
      <c r="I207" s="1841" t="s">
        <v>8612</v>
      </c>
    </row>
    <row r="208" spans="1:9" ht="12.75" customHeight="1">
      <c r="A208" s="1648">
        <v>366</v>
      </c>
      <c r="B208" s="1637" t="s">
        <v>7094</v>
      </c>
      <c r="C208" s="1845" t="s">
        <v>9858</v>
      </c>
      <c r="D208" s="2152">
        <v>1</v>
      </c>
      <c r="E208" s="2976">
        <v>2000000</v>
      </c>
      <c r="F208" s="1834">
        <v>0</v>
      </c>
      <c r="G208" s="1838">
        <v>44197</v>
      </c>
      <c r="H208" s="1637" t="s">
        <v>7967</v>
      </c>
      <c r="I208" s="1841" t="s">
        <v>8612</v>
      </c>
    </row>
    <row r="209" spans="1:9" ht="12.75" customHeight="1">
      <c r="A209" s="799">
        <v>372</v>
      </c>
      <c r="B209" s="103" t="s">
        <v>7220</v>
      </c>
      <c r="C209" s="983" t="s">
        <v>9684</v>
      </c>
      <c r="D209" s="889">
        <v>1</v>
      </c>
      <c r="E209" s="2976">
        <v>260000</v>
      </c>
      <c r="F209" s="797">
        <v>0</v>
      </c>
      <c r="G209" s="938">
        <v>44197</v>
      </c>
      <c r="H209" s="103" t="s">
        <v>7967</v>
      </c>
      <c r="I209" s="252" t="s">
        <v>7984</v>
      </c>
    </row>
    <row r="210" spans="1:9" ht="12.75" customHeight="1">
      <c r="A210" s="799">
        <v>373</v>
      </c>
      <c r="B210" s="103" t="s">
        <v>7221</v>
      </c>
      <c r="C210" s="983" t="s">
        <v>9685</v>
      </c>
      <c r="D210" s="889">
        <v>1</v>
      </c>
      <c r="E210" s="2976">
        <v>260000</v>
      </c>
      <c r="F210" s="797">
        <v>0</v>
      </c>
      <c r="G210" s="938">
        <v>44197</v>
      </c>
      <c r="H210" s="103" t="s">
        <v>7967</v>
      </c>
      <c r="I210" s="252" t="s">
        <v>7984</v>
      </c>
    </row>
    <row r="211" spans="1:9" ht="12.75" customHeight="1">
      <c r="A211" s="799">
        <v>374</v>
      </c>
      <c r="B211" s="103" t="s">
        <v>7222</v>
      </c>
      <c r="C211" s="983" t="s">
        <v>9692</v>
      </c>
      <c r="D211" s="889">
        <v>1</v>
      </c>
      <c r="E211" s="2976">
        <v>260000</v>
      </c>
      <c r="F211" s="797">
        <v>0</v>
      </c>
      <c r="G211" s="938">
        <v>44197</v>
      </c>
      <c r="H211" s="103" t="s">
        <v>7967</v>
      </c>
      <c r="I211" s="252" t="s">
        <v>7984</v>
      </c>
    </row>
    <row r="212" spans="1:9" ht="22.5" customHeight="1">
      <c r="A212" s="799">
        <v>375</v>
      </c>
      <c r="B212" s="102" t="s">
        <v>7059</v>
      </c>
      <c r="C212" s="3017" t="s">
        <v>9354</v>
      </c>
      <c r="D212" s="889">
        <v>1</v>
      </c>
      <c r="E212" s="2976">
        <v>81300.929999999993</v>
      </c>
      <c r="F212" s="797">
        <v>0</v>
      </c>
      <c r="G212" s="938">
        <v>44197</v>
      </c>
      <c r="H212" s="103" t="s">
        <v>7967</v>
      </c>
      <c r="I212" s="252" t="s">
        <v>7984</v>
      </c>
    </row>
    <row r="213" spans="1:9" ht="22.5" customHeight="1">
      <c r="A213" s="799">
        <v>376</v>
      </c>
      <c r="B213" s="102" t="s">
        <v>7060</v>
      </c>
      <c r="C213" s="3017" t="s">
        <v>9504</v>
      </c>
      <c r="D213" s="889">
        <v>1</v>
      </c>
      <c r="E213" s="2976">
        <v>81300.83</v>
      </c>
      <c r="F213" s="797">
        <v>0</v>
      </c>
      <c r="G213" s="938">
        <v>44197</v>
      </c>
      <c r="H213" s="103" t="s">
        <v>7967</v>
      </c>
      <c r="I213" s="252" t="s">
        <v>7984</v>
      </c>
    </row>
    <row r="214" spans="1:9" ht="22.5" customHeight="1">
      <c r="A214" s="799">
        <v>377</v>
      </c>
      <c r="B214" s="102" t="s">
        <v>7061</v>
      </c>
      <c r="C214" s="1383" t="s">
        <v>9504</v>
      </c>
      <c r="D214" s="889">
        <v>1</v>
      </c>
      <c r="E214" s="2976">
        <v>81300.83</v>
      </c>
      <c r="F214" s="797">
        <v>0</v>
      </c>
      <c r="G214" s="938">
        <v>44197</v>
      </c>
      <c r="H214" s="103" t="s">
        <v>7967</v>
      </c>
      <c r="I214" s="252" t="s">
        <v>7984</v>
      </c>
    </row>
    <row r="215" spans="1:9" ht="22.5" customHeight="1">
      <c r="A215" s="799">
        <v>378</v>
      </c>
      <c r="B215" s="102" t="s">
        <v>7062</v>
      </c>
      <c r="C215" s="3017" t="s">
        <v>9506</v>
      </c>
      <c r="D215" s="889">
        <v>1</v>
      </c>
      <c r="E215" s="2976">
        <v>81300.83</v>
      </c>
      <c r="F215" s="797">
        <v>0</v>
      </c>
      <c r="G215" s="938">
        <v>44197</v>
      </c>
      <c r="H215" s="103" t="s">
        <v>7967</v>
      </c>
      <c r="I215" s="252" t="s">
        <v>7984</v>
      </c>
    </row>
    <row r="216" spans="1:9" ht="22.5" customHeight="1">
      <c r="A216" s="799">
        <v>379</v>
      </c>
      <c r="B216" s="102" t="s">
        <v>7063</v>
      </c>
      <c r="C216" s="3017" t="s">
        <v>9507</v>
      </c>
      <c r="D216" s="889">
        <v>1</v>
      </c>
      <c r="E216" s="2976">
        <v>81300.83</v>
      </c>
      <c r="F216" s="797">
        <v>0</v>
      </c>
      <c r="G216" s="938">
        <v>44197</v>
      </c>
      <c r="H216" s="103" t="s">
        <v>7967</v>
      </c>
      <c r="I216" s="252" t="s">
        <v>7984</v>
      </c>
    </row>
    <row r="217" spans="1:9" ht="22.5" customHeight="1">
      <c r="A217" s="799">
        <v>380</v>
      </c>
      <c r="B217" s="102" t="s">
        <v>7064</v>
      </c>
      <c r="C217" s="3017" t="s">
        <v>9510</v>
      </c>
      <c r="D217" s="889">
        <v>1</v>
      </c>
      <c r="E217" s="2976">
        <v>81300.83</v>
      </c>
      <c r="F217" s="797">
        <v>0</v>
      </c>
      <c r="G217" s="938">
        <v>44197</v>
      </c>
      <c r="H217" s="103" t="s">
        <v>7967</v>
      </c>
      <c r="I217" s="252" t="s">
        <v>7984</v>
      </c>
    </row>
    <row r="218" spans="1:9" ht="22.5" customHeight="1">
      <c r="A218" s="799">
        <v>381</v>
      </c>
      <c r="B218" s="102" t="s">
        <v>7065</v>
      </c>
      <c r="C218" s="3017" t="s">
        <v>9511</v>
      </c>
      <c r="D218" s="889">
        <v>1</v>
      </c>
      <c r="E218" s="2976">
        <v>81300.83</v>
      </c>
      <c r="F218" s="797">
        <v>0</v>
      </c>
      <c r="G218" s="938">
        <v>44197</v>
      </c>
      <c r="H218" s="103" t="s">
        <v>7967</v>
      </c>
      <c r="I218" s="252" t="s">
        <v>7984</v>
      </c>
    </row>
    <row r="219" spans="1:9" ht="22.5" customHeight="1">
      <c r="A219" s="799">
        <v>382</v>
      </c>
      <c r="B219" s="102" t="s">
        <v>7066</v>
      </c>
      <c r="C219" s="3017" t="s">
        <v>9512</v>
      </c>
      <c r="D219" s="889">
        <v>1</v>
      </c>
      <c r="E219" s="2976">
        <v>81300.83</v>
      </c>
      <c r="F219" s="797">
        <v>0</v>
      </c>
      <c r="G219" s="938">
        <v>44197</v>
      </c>
      <c r="H219" s="103" t="s">
        <v>7967</v>
      </c>
      <c r="I219" s="252" t="s">
        <v>7984</v>
      </c>
    </row>
    <row r="220" spans="1:9" ht="22.5" customHeight="1">
      <c r="A220" s="799">
        <v>383</v>
      </c>
      <c r="B220" s="102" t="s">
        <v>7067</v>
      </c>
      <c r="C220" s="3017" t="s">
        <v>9514</v>
      </c>
      <c r="D220" s="889">
        <v>1</v>
      </c>
      <c r="E220" s="2976">
        <v>81300.83</v>
      </c>
      <c r="F220" s="797">
        <v>0</v>
      </c>
      <c r="G220" s="938">
        <v>44197</v>
      </c>
      <c r="H220" s="103" t="s">
        <v>7967</v>
      </c>
      <c r="I220" s="252" t="s">
        <v>7984</v>
      </c>
    </row>
    <row r="221" spans="1:9" ht="22.5" customHeight="1">
      <c r="A221" s="799">
        <v>384</v>
      </c>
      <c r="B221" s="102" t="s">
        <v>7068</v>
      </c>
      <c r="C221" s="3017" t="s">
        <v>9515</v>
      </c>
      <c r="D221" s="889">
        <v>1</v>
      </c>
      <c r="E221" s="2976">
        <v>81300.83</v>
      </c>
      <c r="F221" s="797">
        <v>0</v>
      </c>
      <c r="G221" s="938">
        <v>44197</v>
      </c>
      <c r="H221" s="103" t="s">
        <v>7967</v>
      </c>
      <c r="I221" s="252" t="s">
        <v>7984</v>
      </c>
    </row>
    <row r="222" spans="1:9" ht="22.5" customHeight="1">
      <c r="A222" s="799">
        <v>385</v>
      </c>
      <c r="B222" s="102" t="s">
        <v>7069</v>
      </c>
      <c r="C222" s="1383" t="s">
        <v>9512</v>
      </c>
      <c r="D222" s="889">
        <v>1</v>
      </c>
      <c r="E222" s="2976">
        <v>81300.83</v>
      </c>
      <c r="F222" s="797">
        <v>0</v>
      </c>
      <c r="G222" s="938">
        <v>44197</v>
      </c>
      <c r="H222" s="103" t="s">
        <v>7967</v>
      </c>
      <c r="I222" s="252" t="s">
        <v>7984</v>
      </c>
    </row>
    <row r="223" spans="1:9" ht="22.5" customHeight="1">
      <c r="A223" s="799">
        <v>386</v>
      </c>
      <c r="B223" s="102" t="s">
        <v>7070</v>
      </c>
      <c r="C223" s="3017" t="s">
        <v>9524</v>
      </c>
      <c r="D223" s="889">
        <v>1</v>
      </c>
      <c r="E223" s="2976">
        <v>81300.83</v>
      </c>
      <c r="F223" s="797">
        <v>0</v>
      </c>
      <c r="G223" s="938">
        <v>44197</v>
      </c>
      <c r="H223" s="103" t="s">
        <v>7967</v>
      </c>
      <c r="I223" s="252" t="s">
        <v>7984</v>
      </c>
    </row>
    <row r="224" spans="1:9" ht="22.5" customHeight="1">
      <c r="A224" s="799">
        <v>387</v>
      </c>
      <c r="B224" s="102" t="s">
        <v>7071</v>
      </c>
      <c r="C224" s="3017" t="s">
        <v>9527</v>
      </c>
      <c r="D224" s="889">
        <v>1</v>
      </c>
      <c r="E224" s="2976">
        <v>81300.83</v>
      </c>
      <c r="F224" s="797">
        <v>0</v>
      </c>
      <c r="G224" s="938">
        <v>44197</v>
      </c>
      <c r="H224" s="103" t="s">
        <v>7967</v>
      </c>
      <c r="I224" s="252" t="s">
        <v>7984</v>
      </c>
    </row>
    <row r="225" spans="1:9" ht="22.5" customHeight="1">
      <c r="A225" s="799">
        <v>388</v>
      </c>
      <c r="B225" s="102" t="s">
        <v>7072</v>
      </c>
      <c r="C225" s="3017" t="s">
        <v>9503</v>
      </c>
      <c r="D225" s="889">
        <v>1</v>
      </c>
      <c r="E225" s="2976">
        <v>81300.83</v>
      </c>
      <c r="F225" s="797">
        <v>0</v>
      </c>
      <c r="G225" s="938">
        <v>44197</v>
      </c>
      <c r="H225" s="103" t="s">
        <v>7967</v>
      </c>
      <c r="I225" s="252" t="s">
        <v>7984</v>
      </c>
    </row>
    <row r="226" spans="1:9" ht="22.5" customHeight="1">
      <c r="A226" s="799">
        <v>389</v>
      </c>
      <c r="B226" s="98" t="s">
        <v>7073</v>
      </c>
      <c r="C226" s="3017" t="s">
        <v>9508</v>
      </c>
      <c r="D226" s="889">
        <v>1</v>
      </c>
      <c r="E226" s="2976">
        <v>81300.83</v>
      </c>
      <c r="F226" s="797">
        <v>0</v>
      </c>
      <c r="G226" s="938">
        <v>44197</v>
      </c>
      <c r="H226" s="103" t="s">
        <v>7967</v>
      </c>
      <c r="I226" s="252" t="s">
        <v>7984</v>
      </c>
    </row>
    <row r="227" spans="1:9" ht="22.5" customHeight="1">
      <c r="A227" s="799">
        <v>390</v>
      </c>
      <c r="B227" s="102" t="s">
        <v>7074</v>
      </c>
      <c r="C227" s="3017" t="s">
        <v>9521</v>
      </c>
      <c r="D227" s="889">
        <v>1</v>
      </c>
      <c r="E227" s="2976">
        <v>81300.83</v>
      </c>
      <c r="F227" s="797">
        <v>0</v>
      </c>
      <c r="G227" s="938">
        <v>44197</v>
      </c>
      <c r="H227" s="103" t="s">
        <v>7967</v>
      </c>
      <c r="I227" s="252" t="s">
        <v>7984</v>
      </c>
    </row>
    <row r="228" spans="1:9" ht="22.5" customHeight="1">
      <c r="A228" s="799">
        <v>391</v>
      </c>
      <c r="B228" s="102" t="s">
        <v>7075</v>
      </c>
      <c r="C228" s="3017" t="s">
        <v>9513</v>
      </c>
      <c r="D228" s="889">
        <v>1</v>
      </c>
      <c r="E228" s="2976">
        <v>81300.83</v>
      </c>
      <c r="F228" s="797">
        <v>0</v>
      </c>
      <c r="G228" s="938">
        <v>44197</v>
      </c>
      <c r="H228" s="103" t="s">
        <v>7967</v>
      </c>
      <c r="I228" s="252" t="s">
        <v>7984</v>
      </c>
    </row>
    <row r="229" spans="1:9" ht="22.5" customHeight="1">
      <c r="A229" s="799">
        <v>392</v>
      </c>
      <c r="B229" s="102" t="s">
        <v>7076</v>
      </c>
      <c r="C229" s="3017" t="s">
        <v>9516</v>
      </c>
      <c r="D229" s="889">
        <v>1</v>
      </c>
      <c r="E229" s="2976">
        <v>81300.83</v>
      </c>
      <c r="F229" s="797">
        <v>0</v>
      </c>
      <c r="G229" s="938">
        <v>44197</v>
      </c>
      <c r="H229" s="103" t="s">
        <v>7967</v>
      </c>
      <c r="I229" s="252" t="s">
        <v>7984</v>
      </c>
    </row>
    <row r="230" spans="1:9" ht="22.5" customHeight="1">
      <c r="A230" s="799">
        <v>393</v>
      </c>
      <c r="B230" s="102" t="s">
        <v>7077</v>
      </c>
      <c r="C230" s="3017" t="s">
        <v>9517</v>
      </c>
      <c r="D230" s="889">
        <v>1</v>
      </c>
      <c r="E230" s="2976">
        <v>81300.83</v>
      </c>
      <c r="F230" s="797">
        <v>0</v>
      </c>
      <c r="G230" s="938">
        <v>44197</v>
      </c>
      <c r="H230" s="103" t="s">
        <v>7967</v>
      </c>
      <c r="I230" s="252" t="s">
        <v>7984</v>
      </c>
    </row>
    <row r="231" spans="1:9" ht="22.5" customHeight="1">
      <c r="A231" s="799">
        <v>394</v>
      </c>
      <c r="B231" s="102" t="s">
        <v>7078</v>
      </c>
      <c r="C231" s="3017" t="s">
        <v>9518</v>
      </c>
      <c r="D231" s="889">
        <v>1</v>
      </c>
      <c r="E231" s="2976">
        <v>81300.83</v>
      </c>
      <c r="F231" s="797">
        <v>0</v>
      </c>
      <c r="G231" s="938">
        <v>44197</v>
      </c>
      <c r="H231" s="103" t="s">
        <v>7967</v>
      </c>
      <c r="I231" s="252" t="s">
        <v>7984</v>
      </c>
    </row>
    <row r="232" spans="1:9" ht="22.5" customHeight="1">
      <c r="A232" s="799">
        <v>395</v>
      </c>
      <c r="B232" s="102" t="s">
        <v>7079</v>
      </c>
      <c r="C232" s="3017" t="s">
        <v>9519</v>
      </c>
      <c r="D232" s="889">
        <v>1</v>
      </c>
      <c r="E232" s="2976">
        <v>81300.83</v>
      </c>
      <c r="F232" s="797">
        <v>0</v>
      </c>
      <c r="G232" s="938">
        <v>44197</v>
      </c>
      <c r="H232" s="103" t="s">
        <v>7967</v>
      </c>
      <c r="I232" s="252" t="s">
        <v>7984</v>
      </c>
    </row>
    <row r="233" spans="1:9" ht="22.5" customHeight="1">
      <c r="A233" s="799">
        <v>396</v>
      </c>
      <c r="B233" s="102" t="s">
        <v>7080</v>
      </c>
      <c r="C233" s="3017" t="s">
        <v>9520</v>
      </c>
      <c r="D233" s="889">
        <v>1</v>
      </c>
      <c r="E233" s="2976">
        <v>81300.83</v>
      </c>
      <c r="F233" s="797">
        <v>0</v>
      </c>
      <c r="G233" s="938">
        <v>44197</v>
      </c>
      <c r="H233" s="103" t="s">
        <v>7967</v>
      </c>
      <c r="I233" s="252" t="s">
        <v>7984</v>
      </c>
    </row>
    <row r="234" spans="1:9" ht="22.5" customHeight="1">
      <c r="A234" s="799">
        <v>397</v>
      </c>
      <c r="B234" s="102" t="s">
        <v>7081</v>
      </c>
      <c r="C234" s="3017" t="s">
        <v>9522</v>
      </c>
      <c r="D234" s="889">
        <v>1</v>
      </c>
      <c r="E234" s="2976">
        <v>81300.83</v>
      </c>
      <c r="F234" s="797">
        <v>0</v>
      </c>
      <c r="G234" s="938">
        <v>44197</v>
      </c>
      <c r="H234" s="103" t="s">
        <v>7967</v>
      </c>
      <c r="I234" s="252" t="s">
        <v>7984</v>
      </c>
    </row>
    <row r="235" spans="1:9" ht="22.5" customHeight="1">
      <c r="A235" s="799">
        <v>398</v>
      </c>
      <c r="B235" s="102" t="s">
        <v>7082</v>
      </c>
      <c r="C235" s="3017" t="s">
        <v>9523</v>
      </c>
      <c r="D235" s="889">
        <v>1</v>
      </c>
      <c r="E235" s="2976">
        <v>81300.83</v>
      </c>
      <c r="F235" s="638">
        <v>0</v>
      </c>
      <c r="G235" s="938">
        <v>44197</v>
      </c>
      <c r="H235" s="103" t="s">
        <v>7967</v>
      </c>
      <c r="I235" s="252" t="s">
        <v>7984</v>
      </c>
    </row>
    <row r="236" spans="1:9" ht="22.5" customHeight="1">
      <c r="A236" s="799">
        <v>399</v>
      </c>
      <c r="B236" s="102" t="s">
        <v>7083</v>
      </c>
      <c r="C236" s="1383" t="s">
        <v>9526</v>
      </c>
      <c r="D236" s="889">
        <v>1</v>
      </c>
      <c r="E236" s="2976">
        <v>81300.83</v>
      </c>
      <c r="F236" s="638">
        <v>0</v>
      </c>
      <c r="G236" s="938">
        <v>44197</v>
      </c>
      <c r="H236" s="103" t="s">
        <v>7967</v>
      </c>
      <c r="I236" s="252" t="s">
        <v>7984</v>
      </c>
    </row>
    <row r="237" spans="1:9" ht="22.5" customHeight="1">
      <c r="A237" s="799">
        <v>400</v>
      </c>
      <c r="B237" s="102" t="s">
        <v>7084</v>
      </c>
      <c r="C237" s="3017" t="s">
        <v>9526</v>
      </c>
      <c r="D237" s="889">
        <v>1</v>
      </c>
      <c r="E237" s="2976">
        <v>81300.83</v>
      </c>
      <c r="F237" s="638">
        <v>0</v>
      </c>
      <c r="G237" s="938">
        <v>44197</v>
      </c>
      <c r="H237" s="103" t="s">
        <v>7967</v>
      </c>
      <c r="I237" s="252" t="s">
        <v>7984</v>
      </c>
    </row>
    <row r="238" spans="1:9" ht="22.5" customHeight="1">
      <c r="A238" s="799">
        <v>401</v>
      </c>
      <c r="B238" s="98" t="s">
        <v>7085</v>
      </c>
      <c r="C238" s="3017" t="s">
        <v>9528</v>
      </c>
      <c r="D238" s="889">
        <v>1</v>
      </c>
      <c r="E238" s="2976">
        <v>81300.83</v>
      </c>
      <c r="F238" s="638">
        <v>0</v>
      </c>
      <c r="G238" s="938">
        <v>44197</v>
      </c>
      <c r="H238" s="103" t="s">
        <v>7967</v>
      </c>
      <c r="I238" s="252" t="s">
        <v>7984</v>
      </c>
    </row>
    <row r="239" spans="1:9" ht="22.5" customHeight="1">
      <c r="A239" s="799">
        <v>402</v>
      </c>
      <c r="B239" s="98" t="s">
        <v>7086</v>
      </c>
      <c r="C239" s="3017" t="s">
        <v>9529</v>
      </c>
      <c r="D239" s="889">
        <v>1</v>
      </c>
      <c r="E239" s="2976">
        <v>81300.83</v>
      </c>
      <c r="F239" s="638">
        <v>0</v>
      </c>
      <c r="G239" s="938">
        <v>44197</v>
      </c>
      <c r="H239" s="103" t="s">
        <v>7967</v>
      </c>
      <c r="I239" s="252" t="s">
        <v>7984</v>
      </c>
    </row>
    <row r="240" spans="1:9" ht="22.5" customHeight="1">
      <c r="A240" s="799">
        <v>403</v>
      </c>
      <c r="B240" s="98" t="s">
        <v>7087</v>
      </c>
      <c r="C240" s="1383" t="s">
        <v>9530</v>
      </c>
      <c r="D240" s="889">
        <v>1</v>
      </c>
      <c r="E240" s="2976">
        <v>81300.83</v>
      </c>
      <c r="F240" s="638">
        <v>0</v>
      </c>
      <c r="G240" s="938">
        <v>44197</v>
      </c>
      <c r="H240" s="103" t="s">
        <v>7967</v>
      </c>
      <c r="I240" s="252" t="s">
        <v>7984</v>
      </c>
    </row>
    <row r="241" spans="1:10" ht="22.5" customHeight="1">
      <c r="A241" s="799">
        <v>404</v>
      </c>
      <c r="B241" s="102" t="s">
        <v>7088</v>
      </c>
      <c r="C241" s="1383" t="s">
        <v>9531</v>
      </c>
      <c r="D241" s="889">
        <v>1</v>
      </c>
      <c r="E241" s="2976">
        <v>81300.83</v>
      </c>
      <c r="F241" s="638">
        <v>0</v>
      </c>
      <c r="G241" s="938">
        <v>44197</v>
      </c>
      <c r="H241" s="103" t="s">
        <v>7967</v>
      </c>
      <c r="I241" s="252" t="s">
        <v>7984</v>
      </c>
    </row>
    <row r="242" spans="1:10" ht="12.75" customHeight="1">
      <c r="A242" s="2162">
        <v>408</v>
      </c>
      <c r="B242" s="2169" t="s">
        <v>7435</v>
      </c>
      <c r="C242" s="2164" t="s">
        <v>9845</v>
      </c>
      <c r="D242" s="2183">
        <v>1</v>
      </c>
      <c r="E242" s="2976">
        <v>61600</v>
      </c>
      <c r="F242" s="2167">
        <v>0</v>
      </c>
      <c r="G242" s="2168">
        <v>44197</v>
      </c>
      <c r="H242" s="2169" t="s">
        <v>7967</v>
      </c>
      <c r="I242" s="2170" t="s">
        <v>7984</v>
      </c>
    </row>
    <row r="243" spans="1:10" ht="12.75" customHeight="1">
      <c r="A243" s="2162">
        <v>409</v>
      </c>
      <c r="B243" s="2169" t="s">
        <v>7436</v>
      </c>
      <c r="C243" s="2164" t="s">
        <v>9866</v>
      </c>
      <c r="D243" s="2183">
        <v>1</v>
      </c>
      <c r="E243" s="2976">
        <v>12000</v>
      </c>
      <c r="F243" s="2167">
        <v>0</v>
      </c>
      <c r="G243" s="2168">
        <v>44197</v>
      </c>
      <c r="H243" s="2169" t="s">
        <v>7967</v>
      </c>
      <c r="I243" s="2170" t="s">
        <v>7984</v>
      </c>
    </row>
    <row r="244" spans="1:10" ht="12.75" customHeight="1">
      <c r="A244" s="2162">
        <v>410</v>
      </c>
      <c r="B244" s="2169" t="s">
        <v>7437</v>
      </c>
      <c r="C244" s="2164" t="s">
        <v>9868</v>
      </c>
      <c r="D244" s="2183">
        <v>1</v>
      </c>
      <c r="E244" s="2976">
        <v>14950</v>
      </c>
      <c r="F244" s="2167">
        <v>0</v>
      </c>
      <c r="G244" s="2168">
        <v>44197</v>
      </c>
      <c r="H244" s="2169" t="s">
        <v>7967</v>
      </c>
      <c r="I244" s="2170" t="s">
        <v>7984</v>
      </c>
    </row>
    <row r="245" spans="1:10" ht="12.75" customHeight="1">
      <c r="A245" s="2162">
        <v>411</v>
      </c>
      <c r="B245" s="2169" t="s">
        <v>7438</v>
      </c>
      <c r="C245" s="2164" t="s">
        <v>9323</v>
      </c>
      <c r="D245" s="2183">
        <v>1</v>
      </c>
      <c r="E245" s="2976">
        <v>12550</v>
      </c>
      <c r="F245" s="2167">
        <v>0</v>
      </c>
      <c r="G245" s="2168">
        <v>44197</v>
      </c>
      <c r="H245" s="2169" t="s">
        <v>7967</v>
      </c>
      <c r="I245" s="2170" t="s">
        <v>7984</v>
      </c>
    </row>
    <row r="246" spans="1:10" ht="12.75" customHeight="1">
      <c r="A246" s="2162">
        <v>412</v>
      </c>
      <c r="B246" s="2169" t="s">
        <v>7439</v>
      </c>
      <c r="C246" s="2164" t="s">
        <v>9324</v>
      </c>
      <c r="D246" s="2183">
        <v>1</v>
      </c>
      <c r="E246" s="2976">
        <v>58600</v>
      </c>
      <c r="F246" s="2167">
        <v>0</v>
      </c>
      <c r="G246" s="2168">
        <v>44197</v>
      </c>
      <c r="H246" s="2169" t="s">
        <v>7967</v>
      </c>
      <c r="I246" s="2170" t="s">
        <v>7984</v>
      </c>
    </row>
    <row r="247" spans="1:10" ht="12.75" customHeight="1">
      <c r="A247" s="2162">
        <v>413</v>
      </c>
      <c r="B247" s="2169" t="s">
        <v>7440</v>
      </c>
      <c r="C247" s="2164" t="s">
        <v>9325</v>
      </c>
      <c r="D247" s="2183">
        <v>1</v>
      </c>
      <c r="E247" s="2976">
        <v>59500</v>
      </c>
      <c r="F247" s="2167">
        <v>0</v>
      </c>
      <c r="G247" s="2168">
        <v>44197</v>
      </c>
      <c r="H247" s="2169" t="s">
        <v>7967</v>
      </c>
      <c r="I247" s="2170" t="s">
        <v>7984</v>
      </c>
    </row>
    <row r="248" spans="1:10" ht="12.75" customHeight="1">
      <c r="A248" s="2162">
        <v>414</v>
      </c>
      <c r="B248" s="2169" t="s">
        <v>7441</v>
      </c>
      <c r="C248" s="2164" t="s">
        <v>9326</v>
      </c>
      <c r="D248" s="2183">
        <v>22</v>
      </c>
      <c r="E248" s="2166">
        <v>66873.179999999993</v>
      </c>
      <c r="F248" s="1588">
        <v>3039.69</v>
      </c>
      <c r="G248" s="2168">
        <v>44197</v>
      </c>
      <c r="H248" s="2169" t="s">
        <v>7967</v>
      </c>
      <c r="I248" s="2170" t="s">
        <v>7984</v>
      </c>
      <c r="J248" s="6"/>
    </row>
    <row r="249" spans="1:10" ht="12.75" customHeight="1">
      <c r="A249" s="2162">
        <v>415</v>
      </c>
      <c r="B249" s="2169" t="s">
        <v>7441</v>
      </c>
      <c r="C249" s="2164" t="s">
        <v>9327</v>
      </c>
      <c r="D249" s="2183">
        <v>1</v>
      </c>
      <c r="E249" s="2976">
        <v>3022.73</v>
      </c>
      <c r="F249" s="2167">
        <v>0</v>
      </c>
      <c r="G249" s="2168">
        <v>44197</v>
      </c>
      <c r="H249" s="2169" t="s">
        <v>7967</v>
      </c>
      <c r="I249" s="2170" t="s">
        <v>7984</v>
      </c>
    </row>
    <row r="250" spans="1:10" ht="12.75" customHeight="1">
      <c r="A250" s="2162">
        <v>416</v>
      </c>
      <c r="B250" s="2169" t="s">
        <v>7442</v>
      </c>
      <c r="C250" s="2164" t="s">
        <v>9328</v>
      </c>
      <c r="D250" s="2183">
        <v>23</v>
      </c>
      <c r="E250" s="2166">
        <v>207580.29</v>
      </c>
      <c r="F250" s="1588">
        <v>9025.23</v>
      </c>
      <c r="G250" s="2168">
        <v>44197</v>
      </c>
      <c r="H250" s="2169" t="s">
        <v>7967</v>
      </c>
      <c r="I250" s="2170" t="s">
        <v>7984</v>
      </c>
      <c r="J250" s="6"/>
    </row>
    <row r="251" spans="1:10" ht="12.75" customHeight="1">
      <c r="A251" s="2162">
        <v>417</v>
      </c>
      <c r="B251" s="2169" t="s">
        <v>7443</v>
      </c>
      <c r="C251" s="2164" t="s">
        <v>9329</v>
      </c>
      <c r="D251" s="2183">
        <v>1</v>
      </c>
      <c r="E251" s="2976">
        <v>99000</v>
      </c>
      <c r="F251" s="2167">
        <v>0</v>
      </c>
      <c r="G251" s="2168">
        <v>44197</v>
      </c>
      <c r="H251" s="2169" t="s">
        <v>7967</v>
      </c>
      <c r="I251" s="2170" t="s">
        <v>7984</v>
      </c>
    </row>
    <row r="252" spans="1:10" ht="12.75" customHeight="1">
      <c r="A252" s="2162">
        <v>418</v>
      </c>
      <c r="B252" s="2169" t="s">
        <v>7444</v>
      </c>
      <c r="C252" s="2164" t="s">
        <v>9330</v>
      </c>
      <c r="D252" s="2183">
        <v>1</v>
      </c>
      <c r="E252" s="2166">
        <v>50000</v>
      </c>
      <c r="F252" s="2167">
        <v>0</v>
      </c>
      <c r="G252" s="2168">
        <v>44197</v>
      </c>
      <c r="H252" s="2169" t="s">
        <v>7967</v>
      </c>
      <c r="I252" s="2170" t="s">
        <v>7984</v>
      </c>
    </row>
    <row r="253" spans="1:10" ht="12.75" customHeight="1">
      <c r="A253" s="2162">
        <v>419</v>
      </c>
      <c r="B253" s="2169" t="s">
        <v>7445</v>
      </c>
      <c r="C253" s="2164" t="s">
        <v>9331</v>
      </c>
      <c r="D253" s="2183">
        <v>1</v>
      </c>
      <c r="E253" s="2976">
        <v>11050</v>
      </c>
      <c r="F253" s="2167">
        <v>0</v>
      </c>
      <c r="G253" s="2168">
        <v>44197</v>
      </c>
      <c r="H253" s="2169" t="s">
        <v>7967</v>
      </c>
      <c r="I253" s="2170" t="s">
        <v>7984</v>
      </c>
    </row>
    <row r="254" spans="1:10" ht="12.75" customHeight="1">
      <c r="A254" s="2162">
        <v>420</v>
      </c>
      <c r="B254" s="2169" t="s">
        <v>7446</v>
      </c>
      <c r="C254" s="2164" t="s">
        <v>9332</v>
      </c>
      <c r="D254" s="2183">
        <v>1</v>
      </c>
      <c r="E254" s="2976">
        <v>136083.37</v>
      </c>
      <c r="F254" s="2167">
        <v>0</v>
      </c>
      <c r="G254" s="2168">
        <v>44197</v>
      </c>
      <c r="H254" s="2169" t="s">
        <v>7967</v>
      </c>
      <c r="I254" s="2170" t="s">
        <v>7984</v>
      </c>
    </row>
    <row r="255" spans="1:10" ht="12.75" customHeight="1">
      <c r="A255" s="2162">
        <v>421</v>
      </c>
      <c r="B255" s="2169" t="s">
        <v>7447</v>
      </c>
      <c r="C255" s="2164" t="s">
        <v>9846</v>
      </c>
      <c r="D255" s="2183">
        <v>3</v>
      </c>
      <c r="E255" s="2166">
        <v>255772.19</v>
      </c>
      <c r="F255" s="1588">
        <v>85257.4</v>
      </c>
      <c r="G255" s="2168">
        <v>44197</v>
      </c>
      <c r="H255" s="2169" t="s">
        <v>7967</v>
      </c>
      <c r="I255" s="2170" t="s">
        <v>7984</v>
      </c>
      <c r="J255" s="6"/>
    </row>
    <row r="256" spans="1:10" ht="12.75" customHeight="1">
      <c r="A256" s="2162">
        <v>422</v>
      </c>
      <c r="B256" s="2169" t="s">
        <v>7448</v>
      </c>
      <c r="C256" s="2164" t="s">
        <v>9847</v>
      </c>
      <c r="D256" s="2183">
        <v>1</v>
      </c>
      <c r="E256" s="2976">
        <v>19533.400000000001</v>
      </c>
      <c r="F256" s="2167">
        <v>0</v>
      </c>
      <c r="G256" s="2168">
        <v>44197</v>
      </c>
      <c r="H256" s="2169" t="s">
        <v>7967</v>
      </c>
      <c r="I256" s="2170" t="s">
        <v>7984</v>
      </c>
    </row>
    <row r="257" spans="1:10" ht="12.75" customHeight="1">
      <c r="A257" s="2162">
        <v>423</v>
      </c>
      <c r="B257" s="2169" t="s">
        <v>7449</v>
      </c>
      <c r="C257" s="2164" t="s">
        <v>9848</v>
      </c>
      <c r="D257" s="2183">
        <v>2</v>
      </c>
      <c r="E257" s="2976">
        <v>27583.11</v>
      </c>
      <c r="F257" s="2167">
        <v>0</v>
      </c>
      <c r="G257" s="2168">
        <v>44197</v>
      </c>
      <c r="H257" s="2169" t="s">
        <v>7967</v>
      </c>
      <c r="I257" s="2170" t="s">
        <v>7984</v>
      </c>
    </row>
    <row r="258" spans="1:10" ht="12.75" customHeight="1">
      <c r="A258" s="2162">
        <v>424</v>
      </c>
      <c r="B258" s="2169" t="s">
        <v>7450</v>
      </c>
      <c r="C258" s="2164" t="s">
        <v>9849</v>
      </c>
      <c r="D258" s="2183">
        <v>1</v>
      </c>
      <c r="E258" s="2976">
        <v>16250</v>
      </c>
      <c r="F258" s="2167">
        <v>0</v>
      </c>
      <c r="G258" s="2168">
        <v>44197</v>
      </c>
      <c r="H258" s="2169" t="s">
        <v>7967</v>
      </c>
      <c r="I258" s="2170" t="s">
        <v>7984</v>
      </c>
    </row>
    <row r="259" spans="1:10" ht="12.75" customHeight="1">
      <c r="A259" s="2162">
        <v>425</v>
      </c>
      <c r="B259" s="2169" t="s">
        <v>7451</v>
      </c>
      <c r="C259" s="2164" t="s">
        <v>9333</v>
      </c>
      <c r="D259" s="2183">
        <v>1</v>
      </c>
      <c r="E259" s="2976">
        <v>99800</v>
      </c>
      <c r="F259" s="2167">
        <v>0</v>
      </c>
      <c r="G259" s="2168">
        <v>44197</v>
      </c>
      <c r="H259" s="2169" t="s">
        <v>7967</v>
      </c>
      <c r="I259" s="2170" t="s">
        <v>7984</v>
      </c>
    </row>
    <row r="260" spans="1:10" ht="12.75" customHeight="1">
      <c r="A260" s="2162">
        <v>426</v>
      </c>
      <c r="B260" s="2169" t="s">
        <v>7452</v>
      </c>
      <c r="C260" s="2164" t="s">
        <v>9334</v>
      </c>
      <c r="D260" s="2183">
        <v>1</v>
      </c>
      <c r="E260" s="2976">
        <v>98900</v>
      </c>
      <c r="F260" s="2167">
        <v>0</v>
      </c>
      <c r="G260" s="2168">
        <v>44197</v>
      </c>
      <c r="H260" s="2169" t="s">
        <v>7967</v>
      </c>
      <c r="I260" s="2170" t="s">
        <v>7984</v>
      </c>
    </row>
    <row r="261" spans="1:10" ht="12.75" customHeight="1">
      <c r="A261" s="2162">
        <v>427</v>
      </c>
      <c r="B261" s="2169" t="s">
        <v>7453</v>
      </c>
      <c r="C261" s="2164" t="s">
        <v>9335</v>
      </c>
      <c r="D261" s="2183">
        <v>1</v>
      </c>
      <c r="E261" s="2976">
        <v>86300</v>
      </c>
      <c r="F261" s="2167">
        <v>0</v>
      </c>
      <c r="G261" s="2168">
        <v>44197</v>
      </c>
      <c r="H261" s="2169" t="s">
        <v>7967</v>
      </c>
      <c r="I261" s="2170" t="s">
        <v>7984</v>
      </c>
    </row>
    <row r="262" spans="1:10" ht="12.75" customHeight="1">
      <c r="A262" s="2162">
        <v>428</v>
      </c>
      <c r="B262" s="2169" t="s">
        <v>7454</v>
      </c>
      <c r="C262" s="2164" t="s">
        <v>9336</v>
      </c>
      <c r="D262" s="2183">
        <v>1</v>
      </c>
      <c r="E262" s="2976">
        <v>26177</v>
      </c>
      <c r="F262" s="2167">
        <v>0</v>
      </c>
      <c r="G262" s="2168">
        <v>44197</v>
      </c>
      <c r="H262" s="2169" t="s">
        <v>7967</v>
      </c>
      <c r="I262" s="2170" t="s">
        <v>7984</v>
      </c>
    </row>
    <row r="263" spans="1:10" ht="12.75" customHeight="1">
      <c r="A263" s="2162">
        <v>429</v>
      </c>
      <c r="B263" s="2169" t="s">
        <v>7455</v>
      </c>
      <c r="C263" s="2164" t="s">
        <v>9337</v>
      </c>
      <c r="D263" s="2183">
        <v>1</v>
      </c>
      <c r="E263" s="2976">
        <v>49977</v>
      </c>
      <c r="F263" s="2167">
        <v>0</v>
      </c>
      <c r="G263" s="2168">
        <v>44197</v>
      </c>
      <c r="H263" s="2169" t="s">
        <v>7967</v>
      </c>
      <c r="I263" s="2170" t="s">
        <v>7984</v>
      </c>
    </row>
    <row r="264" spans="1:10" ht="12.75" customHeight="1">
      <c r="A264" s="2162">
        <v>430</v>
      </c>
      <c r="B264" s="2169" t="s">
        <v>7456</v>
      </c>
      <c r="C264" s="2164" t="s">
        <v>9338</v>
      </c>
      <c r="D264" s="2183">
        <v>1</v>
      </c>
      <c r="E264" s="2976">
        <v>23740</v>
      </c>
      <c r="F264" s="2167">
        <v>0</v>
      </c>
      <c r="G264" s="2168">
        <v>44197</v>
      </c>
      <c r="H264" s="2169" t="s">
        <v>7967</v>
      </c>
      <c r="I264" s="2170" t="s">
        <v>7984</v>
      </c>
    </row>
    <row r="265" spans="1:10" ht="12.75" customHeight="1">
      <c r="A265" s="2162">
        <v>431</v>
      </c>
      <c r="B265" s="2169" t="s">
        <v>7457</v>
      </c>
      <c r="C265" s="2164" t="s">
        <v>9339</v>
      </c>
      <c r="D265" s="2183">
        <v>1</v>
      </c>
      <c r="E265" s="2976">
        <v>36963</v>
      </c>
      <c r="F265" s="2167">
        <v>0</v>
      </c>
      <c r="G265" s="2168">
        <v>44197</v>
      </c>
      <c r="H265" s="2169" t="s">
        <v>7967</v>
      </c>
      <c r="I265" s="2170" t="s">
        <v>7984</v>
      </c>
    </row>
    <row r="266" spans="1:10" ht="12.75" customHeight="1">
      <c r="A266" s="2162">
        <v>432</v>
      </c>
      <c r="B266" s="2169" t="s">
        <v>7458</v>
      </c>
      <c r="C266" s="2164" t="s">
        <v>9340</v>
      </c>
      <c r="D266" s="2183">
        <v>4</v>
      </c>
      <c r="E266" s="2166">
        <v>71202.759999999995</v>
      </c>
      <c r="F266" s="1588">
        <v>17800.689999999999</v>
      </c>
      <c r="G266" s="2168">
        <v>44197</v>
      </c>
      <c r="H266" s="2169" t="s">
        <v>7967</v>
      </c>
      <c r="I266" s="2170" t="s">
        <v>7984</v>
      </c>
      <c r="J266" s="6"/>
    </row>
    <row r="267" spans="1:10" ht="12.75" customHeight="1">
      <c r="A267" s="2162">
        <v>433</v>
      </c>
      <c r="B267" s="2169" t="s">
        <v>7459</v>
      </c>
      <c r="C267" s="2164" t="s">
        <v>9850</v>
      </c>
      <c r="D267" s="2183">
        <v>2</v>
      </c>
      <c r="E267" s="2976">
        <v>211090.71</v>
      </c>
      <c r="F267" s="2167">
        <v>0</v>
      </c>
      <c r="G267" s="2168">
        <v>44197</v>
      </c>
      <c r="H267" s="2169" t="s">
        <v>7967</v>
      </c>
      <c r="I267" s="2170" t="s">
        <v>7984</v>
      </c>
    </row>
    <row r="268" spans="1:10" ht="12.75" customHeight="1">
      <c r="A268" s="2162">
        <v>434</v>
      </c>
      <c r="B268" s="2169" t="s">
        <v>7460</v>
      </c>
      <c r="C268" s="2164" t="s">
        <v>9827</v>
      </c>
      <c r="D268" s="2183">
        <v>3</v>
      </c>
      <c r="E268" s="2166">
        <v>106652.46</v>
      </c>
      <c r="F268" s="1588">
        <v>35550.82</v>
      </c>
      <c r="G268" s="2168">
        <v>44197</v>
      </c>
      <c r="H268" s="2169" t="s">
        <v>7967</v>
      </c>
      <c r="I268" s="2170" t="s">
        <v>7984</v>
      </c>
      <c r="J268" s="6"/>
    </row>
    <row r="269" spans="1:10" ht="12.75" customHeight="1">
      <c r="A269" s="2162">
        <v>435</v>
      </c>
      <c r="B269" s="2169" t="s">
        <v>7461</v>
      </c>
      <c r="C269" s="2164" t="s">
        <v>9702</v>
      </c>
      <c r="D269" s="2183">
        <v>3</v>
      </c>
      <c r="E269" s="2166">
        <v>25500</v>
      </c>
      <c r="F269" s="1588">
        <v>8500</v>
      </c>
      <c r="G269" s="2168">
        <v>44197</v>
      </c>
      <c r="H269" s="2169" t="s">
        <v>7967</v>
      </c>
      <c r="I269" s="2170" t="s">
        <v>7984</v>
      </c>
      <c r="J269" s="6"/>
    </row>
    <row r="270" spans="1:10" ht="12.75" customHeight="1">
      <c r="A270" s="2162">
        <v>436</v>
      </c>
      <c r="B270" s="2169" t="s">
        <v>7462</v>
      </c>
      <c r="C270" s="2164" t="s">
        <v>9862</v>
      </c>
      <c r="D270" s="2183">
        <v>2</v>
      </c>
      <c r="E270" s="2166">
        <v>5000</v>
      </c>
      <c r="F270" s="1588">
        <v>2500</v>
      </c>
      <c r="G270" s="2168">
        <v>44197</v>
      </c>
      <c r="H270" s="2169" t="s">
        <v>7967</v>
      </c>
      <c r="I270" s="2170" t="s">
        <v>7984</v>
      </c>
      <c r="J270" s="6"/>
    </row>
    <row r="271" spans="1:10" ht="12.75" customHeight="1">
      <c r="A271" s="2162">
        <v>437</v>
      </c>
      <c r="B271" s="2169" t="s">
        <v>7463</v>
      </c>
      <c r="C271" s="2164" t="s">
        <v>9851</v>
      </c>
      <c r="D271" s="2183">
        <v>1</v>
      </c>
      <c r="E271" s="2976">
        <v>16300</v>
      </c>
      <c r="F271" s="2167">
        <v>0</v>
      </c>
      <c r="G271" s="2168">
        <v>44197</v>
      </c>
      <c r="H271" s="2169" t="s">
        <v>7967</v>
      </c>
      <c r="I271" s="2170" t="s">
        <v>7984</v>
      </c>
    </row>
    <row r="272" spans="1:10" ht="12.75" customHeight="1">
      <c r="A272" s="2162">
        <v>438</v>
      </c>
      <c r="B272" s="2169" t="s">
        <v>7464</v>
      </c>
      <c r="C272" s="2164" t="s">
        <v>9853</v>
      </c>
      <c r="D272" s="2183">
        <v>1</v>
      </c>
      <c r="E272" s="2976">
        <v>20490</v>
      </c>
      <c r="F272" s="2167">
        <v>0</v>
      </c>
      <c r="G272" s="2168">
        <v>44197</v>
      </c>
      <c r="H272" s="2169" t="s">
        <v>7967</v>
      </c>
      <c r="I272" s="2170" t="s">
        <v>7984</v>
      </c>
    </row>
    <row r="273" spans="1:10" ht="12.75" customHeight="1">
      <c r="A273" s="2162">
        <v>439</v>
      </c>
      <c r="B273" s="2169" t="s">
        <v>7465</v>
      </c>
      <c r="C273" s="2164" t="s">
        <v>9864</v>
      </c>
      <c r="D273" s="2183">
        <v>1</v>
      </c>
      <c r="E273" s="2976">
        <v>55775</v>
      </c>
      <c r="F273" s="2167">
        <v>0</v>
      </c>
      <c r="G273" s="2168">
        <v>44197</v>
      </c>
      <c r="H273" s="2169" t="s">
        <v>7967</v>
      </c>
      <c r="I273" s="2170" t="s">
        <v>7984</v>
      </c>
    </row>
    <row r="274" spans="1:10" ht="12.75" customHeight="1">
      <c r="A274" s="2162">
        <v>440</v>
      </c>
      <c r="B274" s="2169" t="s">
        <v>7466</v>
      </c>
      <c r="C274" s="2164" t="s">
        <v>9863</v>
      </c>
      <c r="D274" s="2183">
        <v>1</v>
      </c>
      <c r="E274" s="2976">
        <v>42100</v>
      </c>
      <c r="F274" s="2167">
        <v>0</v>
      </c>
      <c r="G274" s="2168">
        <v>44197</v>
      </c>
      <c r="H274" s="2169" t="s">
        <v>7967</v>
      </c>
      <c r="I274" s="2170" t="s">
        <v>7984</v>
      </c>
    </row>
    <row r="275" spans="1:10" ht="12.75" customHeight="1">
      <c r="A275" s="2162">
        <v>441</v>
      </c>
      <c r="B275" s="2169" t="s">
        <v>7467</v>
      </c>
      <c r="C275" s="2164" t="s">
        <v>9549</v>
      </c>
      <c r="D275" s="2183">
        <v>1</v>
      </c>
      <c r="E275" s="2976">
        <v>99675</v>
      </c>
      <c r="F275" s="2167">
        <v>0</v>
      </c>
      <c r="G275" s="2168">
        <v>44197</v>
      </c>
      <c r="H275" s="2169" t="s">
        <v>7967</v>
      </c>
      <c r="I275" s="2170" t="s">
        <v>7984</v>
      </c>
    </row>
    <row r="276" spans="1:10" ht="12.75" customHeight="1">
      <c r="A276" s="2162">
        <v>442</v>
      </c>
      <c r="B276" s="2169" t="s">
        <v>7468</v>
      </c>
      <c r="C276" s="2164" t="s">
        <v>9537</v>
      </c>
      <c r="D276" s="2183">
        <v>1</v>
      </c>
      <c r="E276" s="2976">
        <v>99675</v>
      </c>
      <c r="F276" s="2167">
        <v>0</v>
      </c>
      <c r="G276" s="2168">
        <v>44197</v>
      </c>
      <c r="H276" s="2169" t="s">
        <v>7967</v>
      </c>
      <c r="I276" s="2170" t="s">
        <v>7984</v>
      </c>
    </row>
    <row r="277" spans="1:10" ht="12.75" customHeight="1">
      <c r="A277" s="2162">
        <v>443</v>
      </c>
      <c r="B277" s="2169" t="s">
        <v>7468</v>
      </c>
      <c r="C277" s="2164" t="s">
        <v>9538</v>
      </c>
      <c r="D277" s="2183">
        <v>1</v>
      </c>
      <c r="E277" s="2976">
        <v>99675</v>
      </c>
      <c r="F277" s="2167">
        <v>0</v>
      </c>
      <c r="G277" s="2168">
        <v>44197</v>
      </c>
      <c r="H277" s="2169" t="s">
        <v>7967</v>
      </c>
      <c r="I277" s="2170" t="s">
        <v>7984</v>
      </c>
    </row>
    <row r="278" spans="1:10" ht="12.75" customHeight="1">
      <c r="A278" s="2162">
        <v>444</v>
      </c>
      <c r="B278" s="2169" t="s">
        <v>7468</v>
      </c>
      <c r="C278" s="2164" t="s">
        <v>9539</v>
      </c>
      <c r="D278" s="2183">
        <v>1</v>
      </c>
      <c r="E278" s="2976">
        <v>99675</v>
      </c>
      <c r="F278" s="2167">
        <v>0</v>
      </c>
      <c r="G278" s="2168">
        <v>44197</v>
      </c>
      <c r="H278" s="2169" t="s">
        <v>7967</v>
      </c>
      <c r="I278" s="2170" t="s">
        <v>7984</v>
      </c>
    </row>
    <row r="279" spans="1:10" ht="12.75" customHeight="1">
      <c r="A279" s="2162">
        <v>445</v>
      </c>
      <c r="B279" s="2169" t="s">
        <v>7469</v>
      </c>
      <c r="C279" s="2164" t="s">
        <v>9540</v>
      </c>
      <c r="D279" s="2183">
        <v>1</v>
      </c>
      <c r="E279" s="2976">
        <v>138495</v>
      </c>
      <c r="F279" s="2167">
        <v>0</v>
      </c>
      <c r="G279" s="2168">
        <v>44197</v>
      </c>
      <c r="H279" s="2169" t="s">
        <v>7967</v>
      </c>
      <c r="I279" s="2170" t="s">
        <v>7984</v>
      </c>
    </row>
    <row r="280" spans="1:10" ht="12.75" customHeight="1">
      <c r="A280" s="2162">
        <v>446</v>
      </c>
      <c r="B280" s="2169" t="s">
        <v>7470</v>
      </c>
      <c r="C280" s="2164" t="s">
        <v>9541</v>
      </c>
      <c r="D280" s="2183">
        <v>1</v>
      </c>
      <c r="E280" s="2976">
        <v>198000</v>
      </c>
      <c r="F280" s="2167">
        <v>0</v>
      </c>
      <c r="G280" s="2168">
        <v>44197</v>
      </c>
      <c r="H280" s="2169" t="s">
        <v>7967</v>
      </c>
      <c r="I280" s="2170" t="s">
        <v>7984</v>
      </c>
    </row>
    <row r="281" spans="1:10" ht="12.75" customHeight="1">
      <c r="A281" s="2162">
        <v>447</v>
      </c>
      <c r="B281" s="2169" t="s">
        <v>7471</v>
      </c>
      <c r="C281" s="2164" t="s">
        <v>9542</v>
      </c>
      <c r="D281" s="2183">
        <v>1</v>
      </c>
      <c r="E281" s="2976">
        <v>44965</v>
      </c>
      <c r="F281" s="2167">
        <v>0</v>
      </c>
      <c r="G281" s="2168">
        <v>44197</v>
      </c>
      <c r="H281" s="2169" t="s">
        <v>7967</v>
      </c>
      <c r="I281" s="2170" t="s">
        <v>7984</v>
      </c>
    </row>
    <row r="282" spans="1:10" ht="12.75" customHeight="1">
      <c r="A282" s="2162">
        <v>448</v>
      </c>
      <c r="B282" s="2169" t="s">
        <v>7472</v>
      </c>
      <c r="C282" s="2164" t="s">
        <v>9543</v>
      </c>
      <c r="D282" s="2183">
        <v>1</v>
      </c>
      <c r="E282" s="2976">
        <v>31460</v>
      </c>
      <c r="F282" s="2167">
        <v>0</v>
      </c>
      <c r="G282" s="2168">
        <v>44197</v>
      </c>
      <c r="H282" s="2169" t="s">
        <v>7967</v>
      </c>
      <c r="I282" s="2170" t="s">
        <v>7984</v>
      </c>
    </row>
    <row r="283" spans="1:10" ht="12.75" customHeight="1">
      <c r="A283" s="2162">
        <v>449</v>
      </c>
      <c r="B283" s="2169" t="s">
        <v>7473</v>
      </c>
      <c r="C283" s="2164" t="s">
        <v>9544</v>
      </c>
      <c r="D283" s="2183">
        <v>1</v>
      </c>
      <c r="E283" s="2976">
        <v>40000</v>
      </c>
      <c r="F283" s="2167">
        <v>0</v>
      </c>
      <c r="G283" s="2168">
        <v>44197</v>
      </c>
      <c r="H283" s="2169" t="s">
        <v>7967</v>
      </c>
      <c r="I283" s="2170" t="s">
        <v>7984</v>
      </c>
    </row>
    <row r="284" spans="1:10" ht="12.75" customHeight="1">
      <c r="A284" s="2162">
        <v>450</v>
      </c>
      <c r="B284" s="2169" t="s">
        <v>7474</v>
      </c>
      <c r="C284" s="2164" t="s">
        <v>9545</v>
      </c>
      <c r="D284" s="2183">
        <v>1</v>
      </c>
      <c r="E284" s="2976">
        <v>21106</v>
      </c>
      <c r="F284" s="2167">
        <v>0</v>
      </c>
      <c r="G284" s="2168">
        <v>44197</v>
      </c>
      <c r="H284" s="2169" t="s">
        <v>7967</v>
      </c>
      <c r="I284" s="2170" t="s">
        <v>7984</v>
      </c>
    </row>
    <row r="285" spans="1:10" ht="12.75" customHeight="1">
      <c r="A285" s="2162">
        <v>451</v>
      </c>
      <c r="B285" s="2169" t="s">
        <v>7475</v>
      </c>
      <c r="C285" s="2164" t="s">
        <v>9546</v>
      </c>
      <c r="D285" s="2183">
        <v>1</v>
      </c>
      <c r="E285" s="2976">
        <v>65000</v>
      </c>
      <c r="F285" s="2167">
        <v>0</v>
      </c>
      <c r="G285" s="2168">
        <v>44197</v>
      </c>
      <c r="H285" s="2169" t="s">
        <v>7967</v>
      </c>
      <c r="I285" s="2170" t="s">
        <v>7984</v>
      </c>
    </row>
    <row r="286" spans="1:10" ht="12.75" customHeight="1">
      <c r="A286" s="2162">
        <v>452</v>
      </c>
      <c r="B286" s="2169" t="s">
        <v>7476</v>
      </c>
      <c r="C286" s="2164" t="s">
        <v>9547</v>
      </c>
      <c r="D286" s="2183">
        <v>1</v>
      </c>
      <c r="E286" s="2976">
        <v>25000</v>
      </c>
      <c r="F286" s="2167">
        <v>0</v>
      </c>
      <c r="G286" s="2168">
        <v>44197</v>
      </c>
      <c r="H286" s="2169" t="s">
        <v>7967</v>
      </c>
      <c r="I286" s="2170" t="s">
        <v>7984</v>
      </c>
    </row>
    <row r="287" spans="1:10" ht="12.75" customHeight="1">
      <c r="A287" s="2162">
        <v>453</v>
      </c>
      <c r="B287" s="2169" t="s">
        <v>7477</v>
      </c>
      <c r="C287" s="2164" t="s">
        <v>9550</v>
      </c>
      <c r="D287" s="3018">
        <v>2</v>
      </c>
      <c r="E287" s="2166">
        <v>80000</v>
      </c>
      <c r="F287" s="1588">
        <v>40000</v>
      </c>
      <c r="G287" s="2168">
        <v>44197</v>
      </c>
      <c r="H287" s="2169" t="s">
        <v>7967</v>
      </c>
      <c r="I287" s="2170" t="s">
        <v>7984</v>
      </c>
      <c r="J287" s="6"/>
    </row>
    <row r="288" spans="1:10" ht="12.75" customHeight="1">
      <c r="A288" s="2162">
        <v>454</v>
      </c>
      <c r="B288" s="2169" t="s">
        <v>7478</v>
      </c>
      <c r="C288" s="2164" t="s">
        <v>9548</v>
      </c>
      <c r="D288" s="2183">
        <v>1</v>
      </c>
      <c r="E288" s="2976">
        <v>40000</v>
      </c>
      <c r="F288" s="2167">
        <v>0</v>
      </c>
      <c r="G288" s="2168">
        <v>44197</v>
      </c>
      <c r="H288" s="2169" t="s">
        <v>7967</v>
      </c>
      <c r="I288" s="2170" t="s">
        <v>7984</v>
      </c>
    </row>
    <row r="289" spans="1:9" ht="12.75" customHeight="1">
      <c r="A289" s="2162">
        <v>455</v>
      </c>
      <c r="B289" s="2169" t="s">
        <v>7479</v>
      </c>
      <c r="C289" s="2164" t="s">
        <v>9551</v>
      </c>
      <c r="D289" s="2183">
        <v>1</v>
      </c>
      <c r="E289" s="2976">
        <v>40000</v>
      </c>
      <c r="F289" s="2167">
        <v>0</v>
      </c>
      <c r="G289" s="2168">
        <v>44197</v>
      </c>
      <c r="H289" s="2169" t="s">
        <v>7967</v>
      </c>
      <c r="I289" s="2170" t="s">
        <v>7984</v>
      </c>
    </row>
    <row r="290" spans="1:9" ht="12.75" customHeight="1">
      <c r="A290" s="2162">
        <v>456</v>
      </c>
      <c r="B290" s="2169" t="s">
        <v>7480</v>
      </c>
      <c r="C290" s="2164" t="s">
        <v>9552</v>
      </c>
      <c r="D290" s="2183">
        <v>1</v>
      </c>
      <c r="E290" s="2976">
        <v>1152455</v>
      </c>
      <c r="F290" s="2167">
        <v>0</v>
      </c>
      <c r="G290" s="2168">
        <v>44197</v>
      </c>
      <c r="H290" s="2169" t="s">
        <v>7967</v>
      </c>
      <c r="I290" s="2170" t="s">
        <v>7984</v>
      </c>
    </row>
    <row r="291" spans="1:9" ht="12.75" customHeight="1">
      <c r="A291" s="2162">
        <v>457</v>
      </c>
      <c r="B291" s="2169" t="s">
        <v>7480</v>
      </c>
      <c r="C291" s="2164" t="s">
        <v>9553</v>
      </c>
      <c r="D291" s="2183">
        <v>1</v>
      </c>
      <c r="E291" s="2976">
        <v>863575</v>
      </c>
      <c r="F291" s="2167">
        <v>0</v>
      </c>
      <c r="G291" s="2168">
        <v>44197</v>
      </c>
      <c r="H291" s="2169" t="s">
        <v>7967</v>
      </c>
      <c r="I291" s="2170" t="s">
        <v>7984</v>
      </c>
    </row>
    <row r="292" spans="1:9" ht="12.75" customHeight="1">
      <c r="A292" s="2162">
        <v>458</v>
      </c>
      <c r="B292" s="2169" t="s">
        <v>7480</v>
      </c>
      <c r="C292" s="2164" t="s">
        <v>9554</v>
      </c>
      <c r="D292" s="2183">
        <v>1</v>
      </c>
      <c r="E292" s="2976">
        <v>1191165.6000000001</v>
      </c>
      <c r="F292" s="2167">
        <v>0</v>
      </c>
      <c r="G292" s="2168">
        <v>44197</v>
      </c>
      <c r="H292" s="2169" t="s">
        <v>7967</v>
      </c>
      <c r="I292" s="2170" t="s">
        <v>7984</v>
      </c>
    </row>
    <row r="293" spans="1:9" ht="12.75" customHeight="1">
      <c r="A293" s="2162">
        <v>459</v>
      </c>
      <c r="B293" s="2169" t="s">
        <v>7480</v>
      </c>
      <c r="C293" s="2164" t="s">
        <v>9555</v>
      </c>
      <c r="D293" s="2183">
        <v>1</v>
      </c>
      <c r="E293" s="2976">
        <v>1105764</v>
      </c>
      <c r="F293" s="2167">
        <v>0</v>
      </c>
      <c r="G293" s="2168">
        <v>44197</v>
      </c>
      <c r="H293" s="2169" t="s">
        <v>7967</v>
      </c>
      <c r="I293" s="2170" t="s">
        <v>7984</v>
      </c>
    </row>
    <row r="294" spans="1:9" ht="12.75" customHeight="1">
      <c r="A294" s="2162">
        <v>460</v>
      </c>
      <c r="B294" s="2169" t="s">
        <v>7480</v>
      </c>
      <c r="C294" s="2164" t="s">
        <v>9556</v>
      </c>
      <c r="D294" s="2183">
        <v>1</v>
      </c>
      <c r="E294" s="2976">
        <v>1234221.6000000001</v>
      </c>
      <c r="F294" s="2167">
        <v>0</v>
      </c>
      <c r="G294" s="2168">
        <v>44197</v>
      </c>
      <c r="H294" s="2169" t="s">
        <v>7967</v>
      </c>
      <c r="I294" s="2170" t="s">
        <v>7984</v>
      </c>
    </row>
    <row r="295" spans="1:9" ht="12.75" customHeight="1">
      <c r="A295" s="2162">
        <v>461</v>
      </c>
      <c r="B295" s="2169" t="s">
        <v>7481</v>
      </c>
      <c r="C295" s="2164" t="s">
        <v>9557</v>
      </c>
      <c r="D295" s="2183">
        <v>1</v>
      </c>
      <c r="E295" s="2976">
        <v>1164280.8</v>
      </c>
      <c r="F295" s="2167">
        <v>0</v>
      </c>
      <c r="G295" s="2168">
        <v>44197</v>
      </c>
      <c r="H295" s="2169" t="s">
        <v>7967</v>
      </c>
      <c r="I295" s="2170" t="s">
        <v>7984</v>
      </c>
    </row>
    <row r="296" spans="1:9" ht="12.75" customHeight="1">
      <c r="A296" s="2162">
        <v>462</v>
      </c>
      <c r="B296" s="2169" t="s">
        <v>7482</v>
      </c>
      <c r="C296" s="2164" t="s">
        <v>9558</v>
      </c>
      <c r="D296" s="2183">
        <v>1</v>
      </c>
      <c r="E296" s="2976">
        <v>109800</v>
      </c>
      <c r="F296" s="2167">
        <v>0</v>
      </c>
      <c r="G296" s="2168">
        <v>44197</v>
      </c>
      <c r="H296" s="2169" t="s">
        <v>7967</v>
      </c>
      <c r="I296" s="2170" t="s">
        <v>7984</v>
      </c>
    </row>
    <row r="297" spans="1:9" ht="12.75" customHeight="1">
      <c r="A297" s="2162">
        <v>463</v>
      </c>
      <c r="B297" s="2169" t="s">
        <v>7483</v>
      </c>
      <c r="C297" s="2164" t="s">
        <v>9559</v>
      </c>
      <c r="D297" s="2183">
        <v>1</v>
      </c>
      <c r="E297" s="2976">
        <v>11090</v>
      </c>
      <c r="F297" s="2167">
        <v>0</v>
      </c>
      <c r="G297" s="2168">
        <v>44197</v>
      </c>
      <c r="H297" s="2169" t="s">
        <v>7967</v>
      </c>
      <c r="I297" s="2170" t="s">
        <v>7984</v>
      </c>
    </row>
    <row r="298" spans="1:9" ht="12.75" customHeight="1">
      <c r="A298" s="2162">
        <v>464</v>
      </c>
      <c r="B298" s="2169" t="s">
        <v>7484</v>
      </c>
      <c r="C298" s="2164" t="s">
        <v>9560</v>
      </c>
      <c r="D298" s="2183">
        <v>1</v>
      </c>
      <c r="E298" s="2976">
        <v>100000</v>
      </c>
      <c r="F298" s="2167">
        <v>0</v>
      </c>
      <c r="G298" s="2168">
        <v>44197</v>
      </c>
      <c r="H298" s="2169" t="s">
        <v>7967</v>
      </c>
      <c r="I298" s="2170" t="s">
        <v>7984</v>
      </c>
    </row>
    <row r="299" spans="1:9" ht="12.75" customHeight="1">
      <c r="A299" s="2162">
        <v>465</v>
      </c>
      <c r="B299" s="2169" t="s">
        <v>7485</v>
      </c>
      <c r="C299" s="2164" t="s">
        <v>9561</v>
      </c>
      <c r="D299" s="2183">
        <v>1</v>
      </c>
      <c r="E299" s="2976">
        <v>100000</v>
      </c>
      <c r="F299" s="2167">
        <v>0</v>
      </c>
      <c r="G299" s="2168">
        <v>44197</v>
      </c>
      <c r="H299" s="2169" t="s">
        <v>7967</v>
      </c>
      <c r="I299" s="2170" t="s">
        <v>7984</v>
      </c>
    </row>
    <row r="300" spans="1:9" ht="12.75" customHeight="1">
      <c r="A300" s="2162">
        <v>466</v>
      </c>
      <c r="B300" s="2169" t="s">
        <v>7486</v>
      </c>
      <c r="C300" s="2164" t="s">
        <v>9562</v>
      </c>
      <c r="D300" s="2183">
        <v>1</v>
      </c>
      <c r="E300" s="2976">
        <v>100000</v>
      </c>
      <c r="F300" s="2167">
        <v>0</v>
      </c>
      <c r="G300" s="2168">
        <v>44197</v>
      </c>
      <c r="H300" s="2169" t="s">
        <v>7967</v>
      </c>
      <c r="I300" s="2170" t="s">
        <v>7984</v>
      </c>
    </row>
    <row r="301" spans="1:9" ht="12.75" customHeight="1">
      <c r="A301" s="2162">
        <v>467</v>
      </c>
      <c r="B301" s="2169" t="s">
        <v>7487</v>
      </c>
      <c r="C301" s="2164" t="s">
        <v>9563</v>
      </c>
      <c r="D301" s="2183">
        <v>1</v>
      </c>
      <c r="E301" s="2976">
        <v>1002230.64</v>
      </c>
      <c r="F301" s="2167">
        <v>0</v>
      </c>
      <c r="G301" s="2168">
        <v>44197</v>
      </c>
      <c r="H301" s="2169" t="s">
        <v>7967</v>
      </c>
      <c r="I301" s="2170" t="s">
        <v>7984</v>
      </c>
    </row>
    <row r="302" spans="1:9" ht="12.75" customHeight="1">
      <c r="A302" s="2162">
        <v>468</v>
      </c>
      <c r="B302" s="2169" t="s">
        <v>7487</v>
      </c>
      <c r="C302" s="2164" t="s">
        <v>9564</v>
      </c>
      <c r="D302" s="2183">
        <v>1</v>
      </c>
      <c r="E302" s="2976">
        <v>1002230.64</v>
      </c>
      <c r="F302" s="2167">
        <v>0</v>
      </c>
      <c r="G302" s="2168">
        <v>44197</v>
      </c>
      <c r="H302" s="2169" t="s">
        <v>7967</v>
      </c>
      <c r="I302" s="2170" t="s">
        <v>7984</v>
      </c>
    </row>
    <row r="303" spans="1:9" ht="12.75" customHeight="1">
      <c r="A303" s="2162">
        <v>469</v>
      </c>
      <c r="B303" s="2169" t="s">
        <v>7487</v>
      </c>
      <c r="C303" s="2164" t="s">
        <v>9565</v>
      </c>
      <c r="D303" s="2183">
        <v>1</v>
      </c>
      <c r="E303" s="2976">
        <v>1002230.64</v>
      </c>
      <c r="F303" s="2167">
        <v>0</v>
      </c>
      <c r="G303" s="2168">
        <v>44197</v>
      </c>
      <c r="H303" s="2169" t="s">
        <v>7967</v>
      </c>
      <c r="I303" s="2170" t="s">
        <v>7984</v>
      </c>
    </row>
    <row r="304" spans="1:9" ht="12.75" customHeight="1">
      <c r="A304" s="2162">
        <v>470</v>
      </c>
      <c r="B304" s="2169" t="s">
        <v>7488</v>
      </c>
      <c r="C304" s="2164" t="s">
        <v>9566</v>
      </c>
      <c r="D304" s="2183">
        <v>1</v>
      </c>
      <c r="E304" s="2976">
        <v>401000</v>
      </c>
      <c r="F304" s="2167">
        <v>0</v>
      </c>
      <c r="G304" s="2168">
        <v>44197</v>
      </c>
      <c r="H304" s="2169" t="s">
        <v>7967</v>
      </c>
      <c r="I304" s="2170" t="s">
        <v>7984</v>
      </c>
    </row>
    <row r="305" spans="1:10" ht="12.75" customHeight="1">
      <c r="A305" s="2162">
        <v>471</v>
      </c>
      <c r="B305" s="2169" t="s">
        <v>7489</v>
      </c>
      <c r="C305" s="2164" t="s">
        <v>9567</v>
      </c>
      <c r="D305" s="2183">
        <v>30</v>
      </c>
      <c r="E305" s="2166">
        <v>378000</v>
      </c>
      <c r="F305" s="1588">
        <v>12600</v>
      </c>
      <c r="G305" s="2168">
        <v>44197</v>
      </c>
      <c r="H305" s="2169" t="s">
        <v>7967</v>
      </c>
      <c r="I305" s="2170" t="s">
        <v>7984</v>
      </c>
      <c r="J305" s="6"/>
    </row>
    <row r="306" spans="1:10" ht="12.75" customHeight="1">
      <c r="A306" s="799">
        <v>580</v>
      </c>
      <c r="B306" s="102" t="s">
        <v>7603</v>
      </c>
      <c r="C306" s="990" t="s">
        <v>9813</v>
      </c>
      <c r="D306" s="2063">
        <v>7</v>
      </c>
      <c r="E306" s="797">
        <v>4550</v>
      </c>
      <c r="F306" s="1588">
        <v>650</v>
      </c>
      <c r="G306" s="938">
        <v>44197</v>
      </c>
      <c r="H306" s="103" t="s">
        <v>7967</v>
      </c>
      <c r="I306" s="8" t="s">
        <v>7984</v>
      </c>
      <c r="J306" s="6"/>
    </row>
    <row r="307" spans="1:10" ht="12.75" customHeight="1">
      <c r="A307" s="2162">
        <v>834</v>
      </c>
      <c r="B307" s="2163" t="s">
        <v>7774</v>
      </c>
      <c r="C307" s="2164" t="s">
        <v>9380</v>
      </c>
      <c r="D307" s="2165">
        <v>1</v>
      </c>
      <c r="E307" s="2976">
        <v>87389</v>
      </c>
      <c r="F307" s="2167">
        <v>87389</v>
      </c>
      <c r="G307" s="2168">
        <v>44197</v>
      </c>
      <c r="H307" s="2169" t="s">
        <v>7967</v>
      </c>
      <c r="I307" s="2170" t="s">
        <v>7984</v>
      </c>
    </row>
    <row r="308" spans="1:10" ht="12.75" customHeight="1">
      <c r="A308" s="2162">
        <v>835</v>
      </c>
      <c r="B308" s="2163" t="s">
        <v>7775</v>
      </c>
      <c r="C308" s="2164" t="s">
        <v>9381</v>
      </c>
      <c r="D308" s="2165">
        <v>1</v>
      </c>
      <c r="E308" s="2976">
        <v>19648</v>
      </c>
      <c r="F308" s="2167">
        <v>19648</v>
      </c>
      <c r="G308" s="2168">
        <v>44197</v>
      </c>
      <c r="H308" s="2169" t="s">
        <v>7967</v>
      </c>
      <c r="I308" s="2170" t="s">
        <v>7984</v>
      </c>
    </row>
    <row r="309" spans="1:10" ht="12.75" customHeight="1">
      <c r="A309" s="2162">
        <v>836</v>
      </c>
      <c r="B309" s="2163" t="s">
        <v>7776</v>
      </c>
      <c r="C309" s="2164" t="s">
        <v>9466</v>
      </c>
      <c r="D309" s="2165">
        <v>1</v>
      </c>
      <c r="E309" s="2976">
        <v>30672</v>
      </c>
      <c r="F309" s="2167">
        <v>30672</v>
      </c>
      <c r="G309" s="2168">
        <v>44197</v>
      </c>
      <c r="H309" s="2169" t="s">
        <v>7967</v>
      </c>
      <c r="I309" s="2170" t="s">
        <v>7984</v>
      </c>
    </row>
    <row r="310" spans="1:10" ht="12.75" customHeight="1">
      <c r="A310" s="2162">
        <v>837</v>
      </c>
      <c r="B310" s="2163" t="s">
        <v>7777</v>
      </c>
      <c r="C310" s="2164" t="s">
        <v>9382</v>
      </c>
      <c r="D310" s="2165">
        <v>1</v>
      </c>
      <c r="E310" s="2976">
        <v>14730</v>
      </c>
      <c r="F310" s="2167">
        <v>14730</v>
      </c>
      <c r="G310" s="2168">
        <v>44197</v>
      </c>
      <c r="H310" s="2169" t="s">
        <v>7967</v>
      </c>
      <c r="I310" s="2170" t="s">
        <v>7984</v>
      </c>
    </row>
    <row r="311" spans="1:10" ht="12.75" customHeight="1">
      <c r="A311" s="2162">
        <v>838</v>
      </c>
      <c r="B311" s="2163" t="s">
        <v>7778</v>
      </c>
      <c r="C311" s="2164" t="s">
        <v>9383</v>
      </c>
      <c r="D311" s="2165">
        <v>1</v>
      </c>
      <c r="E311" s="2976">
        <v>23101</v>
      </c>
      <c r="F311" s="2167">
        <v>23101</v>
      </c>
      <c r="G311" s="2168">
        <v>44197</v>
      </c>
      <c r="H311" s="2169" t="s">
        <v>7967</v>
      </c>
      <c r="I311" s="2170" t="s">
        <v>7984</v>
      </c>
    </row>
    <row r="312" spans="1:10" ht="12.75" customHeight="1">
      <c r="A312" s="2162">
        <v>839</v>
      </c>
      <c r="B312" s="2163" t="s">
        <v>7779</v>
      </c>
      <c r="C312" s="2164" t="s">
        <v>9384</v>
      </c>
      <c r="D312" s="2165">
        <v>1</v>
      </c>
      <c r="E312" s="2976">
        <v>36000</v>
      </c>
      <c r="F312" s="2167">
        <v>36000</v>
      </c>
      <c r="G312" s="2168">
        <v>44197</v>
      </c>
      <c r="H312" s="2169" t="s">
        <v>7967</v>
      </c>
      <c r="I312" s="2170" t="s">
        <v>7984</v>
      </c>
    </row>
    <row r="313" spans="1:10" ht="12.75" customHeight="1">
      <c r="A313" s="2162">
        <v>840</v>
      </c>
      <c r="B313" s="2163" t="s">
        <v>7780</v>
      </c>
      <c r="C313" s="2164" t="s">
        <v>9385</v>
      </c>
      <c r="D313" s="2165">
        <v>1</v>
      </c>
      <c r="E313" s="2976">
        <v>36500</v>
      </c>
      <c r="F313" s="2167">
        <v>36500</v>
      </c>
      <c r="G313" s="2168">
        <v>44197</v>
      </c>
      <c r="H313" s="2169" t="s">
        <v>7967</v>
      </c>
      <c r="I313" s="2170" t="s">
        <v>7984</v>
      </c>
    </row>
    <row r="314" spans="1:10" ht="12.75" customHeight="1">
      <c r="A314" s="2162">
        <v>841</v>
      </c>
      <c r="B314" s="2163" t="s">
        <v>7781</v>
      </c>
      <c r="C314" s="2164" t="s">
        <v>9386</v>
      </c>
      <c r="D314" s="2165">
        <v>1</v>
      </c>
      <c r="E314" s="2976">
        <v>29000</v>
      </c>
      <c r="F314" s="2167">
        <v>29000</v>
      </c>
      <c r="G314" s="2168">
        <v>44197</v>
      </c>
      <c r="H314" s="2169" t="s">
        <v>7967</v>
      </c>
      <c r="I314" s="2170" t="s">
        <v>7984</v>
      </c>
    </row>
    <row r="315" spans="1:10" ht="12.75" customHeight="1">
      <c r="A315" s="2162">
        <v>842</v>
      </c>
      <c r="B315" s="2163" t="s">
        <v>7782</v>
      </c>
      <c r="C315" s="2164" t="s">
        <v>9387</v>
      </c>
      <c r="D315" s="2165">
        <v>1</v>
      </c>
      <c r="E315" s="2976">
        <v>34000</v>
      </c>
      <c r="F315" s="2167">
        <v>34000</v>
      </c>
      <c r="G315" s="2168">
        <v>44197</v>
      </c>
      <c r="H315" s="2169" t="s">
        <v>7967</v>
      </c>
      <c r="I315" s="2170" t="s">
        <v>7984</v>
      </c>
    </row>
    <row r="316" spans="1:10" ht="12.75" customHeight="1">
      <c r="A316" s="2162">
        <v>843</v>
      </c>
      <c r="B316" s="2163" t="s">
        <v>7783</v>
      </c>
      <c r="C316" s="2164" t="s">
        <v>9388</v>
      </c>
      <c r="D316" s="2165">
        <v>1</v>
      </c>
      <c r="E316" s="2976">
        <v>36800</v>
      </c>
      <c r="F316" s="2167">
        <v>36800</v>
      </c>
      <c r="G316" s="2168">
        <v>44197</v>
      </c>
      <c r="H316" s="2169" t="s">
        <v>7967</v>
      </c>
      <c r="I316" s="2170" t="s">
        <v>7984</v>
      </c>
    </row>
    <row r="317" spans="1:10" ht="12.75" customHeight="1">
      <c r="A317" s="2162">
        <v>844</v>
      </c>
      <c r="B317" s="2163" t="s">
        <v>7784</v>
      </c>
      <c r="C317" s="2164" t="s">
        <v>9389</v>
      </c>
      <c r="D317" s="2165">
        <v>1</v>
      </c>
      <c r="E317" s="2976">
        <v>27200</v>
      </c>
      <c r="F317" s="2167">
        <v>27200</v>
      </c>
      <c r="G317" s="2168">
        <v>44197</v>
      </c>
      <c r="H317" s="2169" t="s">
        <v>7967</v>
      </c>
      <c r="I317" s="2170" t="s">
        <v>7984</v>
      </c>
    </row>
    <row r="318" spans="1:10" ht="12.75" customHeight="1">
      <c r="A318" s="2162">
        <v>845</v>
      </c>
      <c r="B318" s="2163" t="s">
        <v>7785</v>
      </c>
      <c r="C318" s="2164" t="s">
        <v>9390</v>
      </c>
      <c r="D318" s="2165">
        <v>1</v>
      </c>
      <c r="E318" s="2976">
        <v>49500</v>
      </c>
      <c r="F318" s="2167">
        <v>49500</v>
      </c>
      <c r="G318" s="2168">
        <v>44197</v>
      </c>
      <c r="H318" s="2169" t="s">
        <v>7967</v>
      </c>
      <c r="I318" s="2170" t="s">
        <v>7984</v>
      </c>
    </row>
    <row r="319" spans="1:10" ht="12.75" customHeight="1">
      <c r="A319" s="2162">
        <v>846</v>
      </c>
      <c r="B319" s="2163" t="s">
        <v>7785</v>
      </c>
      <c r="C319" s="2164" t="s">
        <v>9391</v>
      </c>
      <c r="D319" s="2165">
        <v>1</v>
      </c>
      <c r="E319" s="2976">
        <v>49500</v>
      </c>
      <c r="F319" s="2167">
        <v>49500</v>
      </c>
      <c r="G319" s="2168">
        <v>44197</v>
      </c>
      <c r="H319" s="2169" t="s">
        <v>7967</v>
      </c>
      <c r="I319" s="2170" t="s">
        <v>7984</v>
      </c>
    </row>
    <row r="320" spans="1:10" ht="12.75" customHeight="1">
      <c r="A320" s="2162">
        <v>847</v>
      </c>
      <c r="B320" s="2163" t="s">
        <v>7785</v>
      </c>
      <c r="C320" s="2164" t="s">
        <v>9392</v>
      </c>
      <c r="D320" s="2165">
        <v>1</v>
      </c>
      <c r="E320" s="2976">
        <v>49500</v>
      </c>
      <c r="F320" s="2167">
        <v>49500</v>
      </c>
      <c r="G320" s="2168">
        <v>44197</v>
      </c>
      <c r="H320" s="2169" t="s">
        <v>7967</v>
      </c>
      <c r="I320" s="2170" t="s">
        <v>7984</v>
      </c>
    </row>
    <row r="321" spans="1:9" ht="12.75" customHeight="1">
      <c r="A321" s="2162">
        <v>848</v>
      </c>
      <c r="B321" s="2163" t="s">
        <v>7785</v>
      </c>
      <c r="C321" s="2164" t="s">
        <v>9467</v>
      </c>
      <c r="D321" s="2165">
        <v>1</v>
      </c>
      <c r="E321" s="2976">
        <v>49500</v>
      </c>
      <c r="F321" s="2167">
        <v>49500</v>
      </c>
      <c r="G321" s="2168">
        <v>44197</v>
      </c>
      <c r="H321" s="2169" t="s">
        <v>7967</v>
      </c>
      <c r="I321" s="2170" t="s">
        <v>7984</v>
      </c>
    </row>
    <row r="322" spans="1:9" ht="12.75" customHeight="1">
      <c r="A322" s="2162">
        <v>849</v>
      </c>
      <c r="B322" s="2163" t="s">
        <v>7785</v>
      </c>
      <c r="C322" s="2164" t="s">
        <v>9393</v>
      </c>
      <c r="D322" s="2165">
        <v>1</v>
      </c>
      <c r="E322" s="2976">
        <v>80000</v>
      </c>
      <c r="F322" s="2167">
        <v>0</v>
      </c>
      <c r="G322" s="2168">
        <v>44197</v>
      </c>
      <c r="H322" s="2169" t="s">
        <v>7967</v>
      </c>
      <c r="I322" s="2170" t="s">
        <v>7984</v>
      </c>
    </row>
    <row r="323" spans="1:9" ht="12.75" customHeight="1">
      <c r="A323" s="2162">
        <v>850</v>
      </c>
      <c r="B323" s="2163" t="s">
        <v>7786</v>
      </c>
      <c r="C323" s="2164" t="s">
        <v>9394</v>
      </c>
      <c r="D323" s="2165">
        <v>1</v>
      </c>
      <c r="E323" s="2976">
        <v>94000</v>
      </c>
      <c r="F323" s="2167">
        <v>0</v>
      </c>
      <c r="G323" s="2168">
        <v>44197</v>
      </c>
      <c r="H323" s="2169" t="s">
        <v>7967</v>
      </c>
      <c r="I323" s="2170" t="s">
        <v>7984</v>
      </c>
    </row>
    <row r="324" spans="1:9" ht="12.75" customHeight="1">
      <c r="A324" s="2162">
        <v>851</v>
      </c>
      <c r="B324" s="2163" t="s">
        <v>7778</v>
      </c>
      <c r="C324" s="2164" t="s">
        <v>9395</v>
      </c>
      <c r="D324" s="2165">
        <v>1</v>
      </c>
      <c r="E324" s="2976">
        <v>26220</v>
      </c>
      <c r="F324" s="2167">
        <v>0</v>
      </c>
      <c r="G324" s="2168">
        <v>44197</v>
      </c>
      <c r="H324" s="2169" t="s">
        <v>7967</v>
      </c>
      <c r="I324" s="2170" t="s">
        <v>7984</v>
      </c>
    </row>
    <row r="325" spans="1:9" ht="12.75" customHeight="1">
      <c r="A325" s="2162">
        <v>852</v>
      </c>
      <c r="B325" s="2163" t="s">
        <v>7787</v>
      </c>
      <c r="C325" s="2164" t="s">
        <v>9396</v>
      </c>
      <c r="D325" s="2165">
        <v>1</v>
      </c>
      <c r="E325" s="2976">
        <v>152038</v>
      </c>
      <c r="F325" s="2167">
        <v>0</v>
      </c>
      <c r="G325" s="2168">
        <v>44197</v>
      </c>
      <c r="H325" s="2169" t="s">
        <v>7967</v>
      </c>
      <c r="I325" s="2170" t="s">
        <v>7984</v>
      </c>
    </row>
    <row r="326" spans="1:9" ht="12.75" customHeight="1">
      <c r="A326" s="2162">
        <v>853</v>
      </c>
      <c r="B326" s="2163" t="s">
        <v>7788</v>
      </c>
      <c r="C326" s="2164" t="s">
        <v>9397</v>
      </c>
      <c r="D326" s="2165">
        <v>1</v>
      </c>
      <c r="E326" s="2976">
        <v>51091</v>
      </c>
      <c r="F326" s="2167">
        <v>0</v>
      </c>
      <c r="G326" s="2168">
        <v>44197</v>
      </c>
      <c r="H326" s="2169" t="s">
        <v>7967</v>
      </c>
      <c r="I326" s="2170" t="s">
        <v>7984</v>
      </c>
    </row>
    <row r="327" spans="1:9" ht="12.75" customHeight="1">
      <c r="A327" s="2162">
        <v>854</v>
      </c>
      <c r="B327" s="2163" t="s">
        <v>7788</v>
      </c>
      <c r="C327" s="2164" t="s">
        <v>9398</v>
      </c>
      <c r="D327" s="2165">
        <v>1</v>
      </c>
      <c r="E327" s="2976">
        <v>51091</v>
      </c>
      <c r="F327" s="2167">
        <v>0</v>
      </c>
      <c r="G327" s="2168">
        <v>44197</v>
      </c>
      <c r="H327" s="2169" t="s">
        <v>7967</v>
      </c>
      <c r="I327" s="2170" t="s">
        <v>7984</v>
      </c>
    </row>
    <row r="328" spans="1:9" ht="12.75" customHeight="1">
      <c r="A328" s="2162">
        <v>855</v>
      </c>
      <c r="B328" s="2163" t="s">
        <v>7788</v>
      </c>
      <c r="C328" s="2164" t="s">
        <v>9399</v>
      </c>
      <c r="D328" s="2165">
        <v>1</v>
      </c>
      <c r="E328" s="2976">
        <v>51091</v>
      </c>
      <c r="F328" s="2167">
        <v>0</v>
      </c>
      <c r="G328" s="2168">
        <v>44197</v>
      </c>
      <c r="H328" s="2169" t="s">
        <v>7967</v>
      </c>
      <c r="I328" s="2170" t="s">
        <v>7984</v>
      </c>
    </row>
    <row r="329" spans="1:9" ht="12.75" customHeight="1">
      <c r="A329" s="2162">
        <v>856</v>
      </c>
      <c r="B329" s="2163" t="s">
        <v>7789</v>
      </c>
      <c r="C329" s="2164" t="s">
        <v>9400</v>
      </c>
      <c r="D329" s="2165">
        <v>1</v>
      </c>
      <c r="E329" s="2976">
        <v>19380</v>
      </c>
      <c r="F329" s="2167">
        <v>0</v>
      </c>
      <c r="G329" s="2168">
        <v>44197</v>
      </c>
      <c r="H329" s="2169" t="s">
        <v>7967</v>
      </c>
      <c r="I329" s="2170" t="s">
        <v>7984</v>
      </c>
    </row>
    <row r="330" spans="1:9" ht="12.75" customHeight="1">
      <c r="A330" s="2162">
        <v>857</v>
      </c>
      <c r="B330" s="2163" t="s">
        <v>7790</v>
      </c>
      <c r="C330" s="2164" t="s">
        <v>9401</v>
      </c>
      <c r="D330" s="2165">
        <v>1</v>
      </c>
      <c r="E330" s="2976">
        <v>17271</v>
      </c>
      <c r="F330" s="2167">
        <v>0</v>
      </c>
      <c r="G330" s="2168">
        <v>44197</v>
      </c>
      <c r="H330" s="2169" t="s">
        <v>7967</v>
      </c>
      <c r="I330" s="2170" t="s">
        <v>7984</v>
      </c>
    </row>
    <row r="331" spans="1:9" ht="12.75" customHeight="1">
      <c r="A331" s="2162">
        <v>858</v>
      </c>
      <c r="B331" s="2163" t="s">
        <v>7791</v>
      </c>
      <c r="C331" s="2164" t="s">
        <v>9402</v>
      </c>
      <c r="D331" s="2165">
        <v>1</v>
      </c>
      <c r="E331" s="2976">
        <v>12521</v>
      </c>
      <c r="F331" s="2167">
        <v>0</v>
      </c>
      <c r="G331" s="2168">
        <v>44197</v>
      </c>
      <c r="H331" s="2169" t="s">
        <v>7967</v>
      </c>
      <c r="I331" s="2170" t="s">
        <v>7984</v>
      </c>
    </row>
    <row r="332" spans="1:9" ht="12.75" customHeight="1">
      <c r="A332" s="2162">
        <v>859</v>
      </c>
      <c r="B332" s="2163" t="s">
        <v>7791</v>
      </c>
      <c r="C332" s="2164" t="s">
        <v>9403</v>
      </c>
      <c r="D332" s="2165">
        <v>1</v>
      </c>
      <c r="E332" s="2976">
        <v>12521</v>
      </c>
      <c r="F332" s="2167">
        <v>0</v>
      </c>
      <c r="G332" s="2168">
        <v>44197</v>
      </c>
      <c r="H332" s="2169" t="s">
        <v>7967</v>
      </c>
      <c r="I332" s="2170" t="s">
        <v>7984</v>
      </c>
    </row>
    <row r="333" spans="1:9" ht="12.75" customHeight="1">
      <c r="A333" s="2162">
        <v>860</v>
      </c>
      <c r="B333" s="2163" t="s">
        <v>7792</v>
      </c>
      <c r="C333" s="2164" t="s">
        <v>9404</v>
      </c>
      <c r="D333" s="2165">
        <v>1</v>
      </c>
      <c r="E333" s="2976">
        <v>8531</v>
      </c>
      <c r="F333" s="2167">
        <v>0</v>
      </c>
      <c r="G333" s="2168">
        <v>44197</v>
      </c>
      <c r="H333" s="2169" t="s">
        <v>7967</v>
      </c>
      <c r="I333" s="2170" t="s">
        <v>7984</v>
      </c>
    </row>
    <row r="334" spans="1:9" ht="12.75" customHeight="1">
      <c r="A334" s="2162">
        <v>861</v>
      </c>
      <c r="B334" s="2163" t="s">
        <v>7792</v>
      </c>
      <c r="C334" s="2164" t="s">
        <v>9405</v>
      </c>
      <c r="D334" s="2165">
        <v>1</v>
      </c>
      <c r="E334" s="2976">
        <v>8531</v>
      </c>
      <c r="F334" s="2167">
        <v>0</v>
      </c>
      <c r="G334" s="2168">
        <v>44197</v>
      </c>
      <c r="H334" s="2169" t="s">
        <v>7967</v>
      </c>
      <c r="I334" s="2170" t="s">
        <v>7984</v>
      </c>
    </row>
    <row r="335" spans="1:9" ht="12.75" customHeight="1">
      <c r="A335" s="2162">
        <v>862</v>
      </c>
      <c r="B335" s="2163" t="s">
        <v>7793</v>
      </c>
      <c r="C335" s="2164" t="s">
        <v>9406</v>
      </c>
      <c r="D335" s="2165">
        <v>1</v>
      </c>
      <c r="E335" s="2976">
        <v>24300</v>
      </c>
      <c r="F335" s="2167">
        <v>0</v>
      </c>
      <c r="G335" s="2168">
        <v>44197</v>
      </c>
      <c r="H335" s="2169" t="s">
        <v>7967</v>
      </c>
      <c r="I335" s="2170" t="s">
        <v>7984</v>
      </c>
    </row>
    <row r="336" spans="1:9" ht="12.75" customHeight="1">
      <c r="A336" s="2162">
        <v>863</v>
      </c>
      <c r="B336" s="2163" t="s">
        <v>7793</v>
      </c>
      <c r="C336" s="2164" t="s">
        <v>9407</v>
      </c>
      <c r="D336" s="2165">
        <v>1</v>
      </c>
      <c r="E336" s="2976">
        <v>24300</v>
      </c>
      <c r="F336" s="2167">
        <v>0</v>
      </c>
      <c r="G336" s="2168">
        <v>44197</v>
      </c>
      <c r="H336" s="2169" t="s">
        <v>7967</v>
      </c>
      <c r="I336" s="2170" t="s">
        <v>7984</v>
      </c>
    </row>
    <row r="337" spans="1:9" ht="12.75" customHeight="1">
      <c r="A337" s="2162">
        <v>864</v>
      </c>
      <c r="B337" s="2163" t="s">
        <v>7794</v>
      </c>
      <c r="C337" s="2164" t="s">
        <v>9408</v>
      </c>
      <c r="D337" s="2165">
        <v>1</v>
      </c>
      <c r="E337" s="2976">
        <v>26800</v>
      </c>
      <c r="F337" s="2167">
        <v>0</v>
      </c>
      <c r="G337" s="2168">
        <v>44197</v>
      </c>
      <c r="H337" s="2169" t="s">
        <v>7967</v>
      </c>
      <c r="I337" s="2170" t="s">
        <v>7984</v>
      </c>
    </row>
    <row r="338" spans="1:9" ht="12.75" customHeight="1">
      <c r="A338" s="2162">
        <v>865</v>
      </c>
      <c r="B338" s="2163" t="s">
        <v>7794</v>
      </c>
      <c r="C338" s="2164" t="s">
        <v>9409</v>
      </c>
      <c r="D338" s="2165">
        <v>1</v>
      </c>
      <c r="E338" s="2976">
        <v>26800</v>
      </c>
      <c r="F338" s="2167">
        <v>0</v>
      </c>
      <c r="G338" s="2168">
        <v>44197</v>
      </c>
      <c r="H338" s="2169" t="s">
        <v>7967</v>
      </c>
      <c r="I338" s="2170" t="s">
        <v>7984</v>
      </c>
    </row>
    <row r="339" spans="1:9" ht="12.75" customHeight="1">
      <c r="A339" s="2162">
        <v>866</v>
      </c>
      <c r="B339" s="2163" t="s">
        <v>7794</v>
      </c>
      <c r="C339" s="2164" t="s">
        <v>9410</v>
      </c>
      <c r="D339" s="2165">
        <v>1</v>
      </c>
      <c r="E339" s="2976">
        <v>26800</v>
      </c>
      <c r="F339" s="2167">
        <v>0</v>
      </c>
      <c r="G339" s="2168">
        <v>44197</v>
      </c>
      <c r="H339" s="2169" t="s">
        <v>7967</v>
      </c>
      <c r="I339" s="2170" t="s">
        <v>7984</v>
      </c>
    </row>
    <row r="340" spans="1:9" ht="12.75" customHeight="1">
      <c r="A340" s="2162">
        <v>867</v>
      </c>
      <c r="B340" s="2163" t="s">
        <v>7795</v>
      </c>
      <c r="C340" s="2164" t="s">
        <v>9411</v>
      </c>
      <c r="D340" s="2165">
        <v>1</v>
      </c>
      <c r="E340" s="2976">
        <v>33972</v>
      </c>
      <c r="F340" s="2167">
        <v>0</v>
      </c>
      <c r="G340" s="2168">
        <v>44197</v>
      </c>
      <c r="H340" s="2169" t="s">
        <v>7967</v>
      </c>
      <c r="I340" s="2170" t="s">
        <v>7984</v>
      </c>
    </row>
    <row r="341" spans="1:9" ht="12.75" customHeight="1">
      <c r="A341" s="2162">
        <v>868</v>
      </c>
      <c r="B341" s="2163" t="s">
        <v>7796</v>
      </c>
      <c r="C341" s="2164" t="s">
        <v>9412</v>
      </c>
      <c r="D341" s="2165">
        <v>1</v>
      </c>
      <c r="E341" s="2976">
        <v>39409.339999999997</v>
      </c>
      <c r="F341" s="2167">
        <v>0</v>
      </c>
      <c r="G341" s="2168">
        <v>44197</v>
      </c>
      <c r="H341" s="2169" t="s">
        <v>7967</v>
      </c>
      <c r="I341" s="2170" t="s">
        <v>7984</v>
      </c>
    </row>
    <row r="342" spans="1:9" ht="12.75" customHeight="1">
      <c r="A342" s="2162">
        <v>869</v>
      </c>
      <c r="B342" s="2163" t="s">
        <v>7797</v>
      </c>
      <c r="C342" s="2164" t="s">
        <v>9413</v>
      </c>
      <c r="D342" s="2165">
        <v>1</v>
      </c>
      <c r="E342" s="2976">
        <v>39202</v>
      </c>
      <c r="F342" s="2167">
        <v>0</v>
      </c>
      <c r="G342" s="2168">
        <v>44197</v>
      </c>
      <c r="H342" s="2169" t="s">
        <v>7967</v>
      </c>
      <c r="I342" s="2170" t="s">
        <v>7984</v>
      </c>
    </row>
    <row r="343" spans="1:9" ht="12.75" customHeight="1">
      <c r="A343" s="2162">
        <v>870</v>
      </c>
      <c r="B343" s="2163" t="s">
        <v>7797</v>
      </c>
      <c r="C343" s="2164" t="s">
        <v>9414</v>
      </c>
      <c r="D343" s="2165">
        <v>1</v>
      </c>
      <c r="E343" s="2976">
        <v>39202</v>
      </c>
      <c r="F343" s="2167">
        <v>0</v>
      </c>
      <c r="G343" s="2168">
        <v>44197</v>
      </c>
      <c r="H343" s="2169" t="s">
        <v>7967</v>
      </c>
      <c r="I343" s="2170" t="s">
        <v>7984</v>
      </c>
    </row>
    <row r="344" spans="1:9" ht="12.75" customHeight="1">
      <c r="A344" s="2162">
        <v>871</v>
      </c>
      <c r="B344" s="2163" t="s">
        <v>7798</v>
      </c>
      <c r="C344" s="2164" t="s">
        <v>9415</v>
      </c>
      <c r="D344" s="2165">
        <v>1</v>
      </c>
      <c r="E344" s="2976">
        <v>37352</v>
      </c>
      <c r="F344" s="2167">
        <v>0</v>
      </c>
      <c r="G344" s="2168">
        <v>44197</v>
      </c>
      <c r="H344" s="2169" t="s">
        <v>7967</v>
      </c>
      <c r="I344" s="2170" t="s">
        <v>7984</v>
      </c>
    </row>
    <row r="345" spans="1:9" ht="12.75" customHeight="1">
      <c r="A345" s="2162">
        <v>872</v>
      </c>
      <c r="B345" s="2163" t="s">
        <v>7798</v>
      </c>
      <c r="C345" s="2164" t="s">
        <v>9416</v>
      </c>
      <c r="D345" s="2165">
        <v>1</v>
      </c>
      <c r="E345" s="2976">
        <v>37352</v>
      </c>
      <c r="F345" s="2167">
        <v>0</v>
      </c>
      <c r="G345" s="2168">
        <v>44197</v>
      </c>
      <c r="H345" s="2169" t="s">
        <v>7967</v>
      </c>
      <c r="I345" s="2170" t="s">
        <v>7984</v>
      </c>
    </row>
    <row r="346" spans="1:9" ht="12.75" customHeight="1">
      <c r="A346" s="2162">
        <v>873</v>
      </c>
      <c r="B346" s="2163" t="s">
        <v>7799</v>
      </c>
      <c r="C346" s="2164" t="s">
        <v>9417</v>
      </c>
      <c r="D346" s="2165">
        <v>1</v>
      </c>
      <c r="E346" s="2976">
        <v>27862</v>
      </c>
      <c r="F346" s="2167">
        <v>0</v>
      </c>
      <c r="G346" s="2168">
        <v>44197</v>
      </c>
      <c r="H346" s="2169" t="s">
        <v>7967</v>
      </c>
      <c r="I346" s="2170" t="s">
        <v>7984</v>
      </c>
    </row>
    <row r="347" spans="1:9" ht="12.75" customHeight="1">
      <c r="A347" s="2162">
        <v>874</v>
      </c>
      <c r="B347" s="2163" t="s">
        <v>7799</v>
      </c>
      <c r="C347" s="2164" t="s">
        <v>9418</v>
      </c>
      <c r="D347" s="2165">
        <v>1</v>
      </c>
      <c r="E347" s="2976">
        <v>27862</v>
      </c>
      <c r="F347" s="2167">
        <v>0</v>
      </c>
      <c r="G347" s="2168">
        <v>44197</v>
      </c>
      <c r="H347" s="2169" t="s">
        <v>7967</v>
      </c>
      <c r="I347" s="2170" t="s">
        <v>7984</v>
      </c>
    </row>
    <row r="348" spans="1:9" ht="12.75" customHeight="1">
      <c r="A348" s="2162">
        <v>875</v>
      </c>
      <c r="B348" s="2163" t="s">
        <v>7800</v>
      </c>
      <c r="C348" s="2164" t="s">
        <v>9419</v>
      </c>
      <c r="D348" s="2165">
        <v>1</v>
      </c>
      <c r="E348" s="2976">
        <v>11337</v>
      </c>
      <c r="F348" s="2167">
        <v>0</v>
      </c>
      <c r="G348" s="2168">
        <v>44197</v>
      </c>
      <c r="H348" s="2169" t="s">
        <v>7967</v>
      </c>
      <c r="I348" s="2170" t="s">
        <v>7984</v>
      </c>
    </row>
    <row r="349" spans="1:9" ht="12.75" customHeight="1">
      <c r="A349" s="2162">
        <v>876</v>
      </c>
      <c r="B349" s="2163" t="s">
        <v>7801</v>
      </c>
      <c r="C349" s="2164" t="s">
        <v>9420</v>
      </c>
      <c r="D349" s="2165">
        <v>1</v>
      </c>
      <c r="E349" s="2976">
        <v>17808</v>
      </c>
      <c r="F349" s="2167">
        <v>0</v>
      </c>
      <c r="G349" s="2168">
        <v>44197</v>
      </c>
      <c r="H349" s="2169" t="s">
        <v>7967</v>
      </c>
      <c r="I349" s="2170" t="s">
        <v>7984</v>
      </c>
    </row>
    <row r="350" spans="1:9" ht="12.75" customHeight="1">
      <c r="A350" s="2162">
        <v>877</v>
      </c>
      <c r="B350" s="2163" t="s">
        <v>7801</v>
      </c>
      <c r="C350" s="2164" t="s">
        <v>9421</v>
      </c>
      <c r="D350" s="2165">
        <v>1</v>
      </c>
      <c r="E350" s="2976">
        <v>17808</v>
      </c>
      <c r="F350" s="2167">
        <v>0</v>
      </c>
      <c r="G350" s="2168">
        <v>44197</v>
      </c>
      <c r="H350" s="2169" t="s">
        <v>7967</v>
      </c>
      <c r="I350" s="2170" t="s">
        <v>7984</v>
      </c>
    </row>
    <row r="351" spans="1:9" ht="12.75" customHeight="1">
      <c r="A351" s="2162">
        <v>878</v>
      </c>
      <c r="B351" s="2163" t="s">
        <v>7802</v>
      </c>
      <c r="C351" s="2164" t="s">
        <v>9422</v>
      </c>
      <c r="D351" s="2165">
        <v>1</v>
      </c>
      <c r="E351" s="2976">
        <v>44965</v>
      </c>
      <c r="F351" s="2167">
        <v>0</v>
      </c>
      <c r="G351" s="2168">
        <v>44197</v>
      </c>
      <c r="H351" s="2169" t="s">
        <v>7967</v>
      </c>
      <c r="I351" s="2170" t="s">
        <v>7984</v>
      </c>
    </row>
    <row r="352" spans="1:9" ht="12.75" customHeight="1">
      <c r="A352" s="2162">
        <v>879</v>
      </c>
      <c r="B352" s="2163" t="s">
        <v>7802</v>
      </c>
      <c r="C352" s="2164" t="s">
        <v>9423</v>
      </c>
      <c r="D352" s="2165">
        <v>1</v>
      </c>
      <c r="E352" s="2976">
        <v>44965</v>
      </c>
      <c r="F352" s="2167">
        <v>0</v>
      </c>
      <c r="G352" s="2168">
        <v>44197</v>
      </c>
      <c r="H352" s="2169" t="s">
        <v>7967</v>
      </c>
      <c r="I352" s="2170" t="s">
        <v>7984</v>
      </c>
    </row>
    <row r="353" spans="1:9" ht="12.75" customHeight="1">
      <c r="A353" s="2162">
        <v>880</v>
      </c>
      <c r="B353" s="2163" t="s">
        <v>7803</v>
      </c>
      <c r="C353" s="2164" t="s">
        <v>9424</v>
      </c>
      <c r="D353" s="2165">
        <v>1</v>
      </c>
      <c r="E353" s="2976">
        <v>44965</v>
      </c>
      <c r="F353" s="2167">
        <v>0</v>
      </c>
      <c r="G353" s="2168">
        <v>44197</v>
      </c>
      <c r="H353" s="2169" t="s">
        <v>7967</v>
      </c>
      <c r="I353" s="2170" t="s">
        <v>7984</v>
      </c>
    </row>
    <row r="354" spans="1:9" ht="12.75" customHeight="1">
      <c r="A354" s="2162">
        <v>881</v>
      </c>
      <c r="B354" s="2163" t="s">
        <v>7804</v>
      </c>
      <c r="C354" s="2164" t="s">
        <v>9425</v>
      </c>
      <c r="D354" s="2165">
        <v>1</v>
      </c>
      <c r="E354" s="2976">
        <v>26741</v>
      </c>
      <c r="F354" s="2167">
        <v>0</v>
      </c>
      <c r="G354" s="2168">
        <v>44197</v>
      </c>
      <c r="H354" s="2169" t="s">
        <v>7967</v>
      </c>
      <c r="I354" s="2170" t="s">
        <v>7984</v>
      </c>
    </row>
    <row r="355" spans="1:9" ht="12.75" customHeight="1">
      <c r="A355" s="2162">
        <v>882</v>
      </c>
      <c r="B355" s="2163" t="s">
        <v>7804</v>
      </c>
      <c r="C355" s="2164" t="s">
        <v>9426</v>
      </c>
      <c r="D355" s="2165">
        <v>1</v>
      </c>
      <c r="E355" s="2976">
        <v>26741</v>
      </c>
      <c r="F355" s="2167">
        <v>0</v>
      </c>
      <c r="G355" s="2168">
        <v>44197</v>
      </c>
      <c r="H355" s="2169" t="s">
        <v>7967</v>
      </c>
      <c r="I355" s="2170" t="s">
        <v>7984</v>
      </c>
    </row>
    <row r="356" spans="1:9" ht="12.75" customHeight="1">
      <c r="A356" s="2162">
        <v>883</v>
      </c>
      <c r="B356" s="2163" t="s">
        <v>7805</v>
      </c>
      <c r="C356" s="2164" t="s">
        <v>9427</v>
      </c>
      <c r="D356" s="2165">
        <v>1</v>
      </c>
      <c r="E356" s="2976">
        <v>39587</v>
      </c>
      <c r="F356" s="2167">
        <v>0</v>
      </c>
      <c r="G356" s="2168">
        <v>44197</v>
      </c>
      <c r="H356" s="2169" t="s">
        <v>7967</v>
      </c>
      <c r="I356" s="2170" t="s">
        <v>7984</v>
      </c>
    </row>
    <row r="357" spans="1:9" ht="12.75" customHeight="1">
      <c r="A357" s="2162">
        <v>884</v>
      </c>
      <c r="B357" s="2163" t="s">
        <v>7805</v>
      </c>
      <c r="C357" s="2164" t="s">
        <v>9428</v>
      </c>
      <c r="D357" s="2165">
        <v>1</v>
      </c>
      <c r="E357" s="2976">
        <v>39587</v>
      </c>
      <c r="F357" s="2167">
        <v>0</v>
      </c>
      <c r="G357" s="2168">
        <v>44197</v>
      </c>
      <c r="H357" s="2169" t="s">
        <v>7967</v>
      </c>
      <c r="I357" s="2170" t="s">
        <v>7984</v>
      </c>
    </row>
    <row r="358" spans="1:9" ht="12.75" customHeight="1">
      <c r="A358" s="2162">
        <v>885</v>
      </c>
      <c r="B358" s="2163" t="s">
        <v>7805</v>
      </c>
      <c r="C358" s="2164" t="s">
        <v>9429</v>
      </c>
      <c r="D358" s="2165">
        <v>1</v>
      </c>
      <c r="E358" s="2976">
        <v>39587</v>
      </c>
      <c r="F358" s="2167">
        <v>0</v>
      </c>
      <c r="G358" s="2168">
        <v>44197</v>
      </c>
      <c r="H358" s="2169" t="s">
        <v>7967</v>
      </c>
      <c r="I358" s="2170" t="s">
        <v>7984</v>
      </c>
    </row>
    <row r="359" spans="1:9" ht="12.75" customHeight="1">
      <c r="A359" s="2162">
        <v>886</v>
      </c>
      <c r="B359" s="2163" t="s">
        <v>7806</v>
      </c>
      <c r="C359" s="2164" t="s">
        <v>9430</v>
      </c>
      <c r="D359" s="2165">
        <v>1</v>
      </c>
      <c r="E359" s="2976">
        <v>11270</v>
      </c>
      <c r="F359" s="2167">
        <v>0</v>
      </c>
      <c r="G359" s="2168">
        <v>44197</v>
      </c>
      <c r="H359" s="2169" t="s">
        <v>7967</v>
      </c>
      <c r="I359" s="2170" t="s">
        <v>7984</v>
      </c>
    </row>
    <row r="360" spans="1:9" ht="12.75" customHeight="1">
      <c r="A360" s="2162">
        <v>887</v>
      </c>
      <c r="B360" s="2163" t="s">
        <v>7791</v>
      </c>
      <c r="C360" s="2164" t="s">
        <v>9431</v>
      </c>
      <c r="D360" s="2165">
        <v>1</v>
      </c>
      <c r="E360" s="2976">
        <v>12521</v>
      </c>
      <c r="F360" s="2167">
        <v>0</v>
      </c>
      <c r="G360" s="2168">
        <v>44197</v>
      </c>
      <c r="H360" s="2169" t="s">
        <v>7967</v>
      </c>
      <c r="I360" s="2170" t="s">
        <v>7984</v>
      </c>
    </row>
    <row r="361" spans="1:9" ht="12.75" customHeight="1">
      <c r="A361" s="2162">
        <v>888</v>
      </c>
      <c r="B361" s="2163" t="s">
        <v>7791</v>
      </c>
      <c r="C361" s="2164" t="s">
        <v>9468</v>
      </c>
      <c r="D361" s="2165">
        <v>1</v>
      </c>
      <c r="E361" s="2976">
        <v>12521</v>
      </c>
      <c r="F361" s="2167">
        <v>0</v>
      </c>
      <c r="G361" s="2168">
        <v>44197</v>
      </c>
      <c r="H361" s="2169" t="s">
        <v>7967</v>
      </c>
      <c r="I361" s="2170" t="s">
        <v>7984</v>
      </c>
    </row>
    <row r="362" spans="1:9" ht="12.75" customHeight="1">
      <c r="A362" s="2162">
        <v>889</v>
      </c>
      <c r="B362" s="2163" t="s">
        <v>7807</v>
      </c>
      <c r="C362" s="2164" t="s">
        <v>9432</v>
      </c>
      <c r="D362" s="2165">
        <v>1</v>
      </c>
      <c r="E362" s="2976">
        <v>3890</v>
      </c>
      <c r="F362" s="2167">
        <v>0</v>
      </c>
      <c r="G362" s="2168">
        <v>44197</v>
      </c>
      <c r="H362" s="2169" t="s">
        <v>7967</v>
      </c>
      <c r="I362" s="2170" t="s">
        <v>7984</v>
      </c>
    </row>
    <row r="363" spans="1:9" ht="12.75" customHeight="1">
      <c r="A363" s="2162">
        <v>890</v>
      </c>
      <c r="B363" s="2163" t="s">
        <v>7807</v>
      </c>
      <c r="C363" s="2164" t="s">
        <v>9469</v>
      </c>
      <c r="D363" s="2165">
        <v>1</v>
      </c>
      <c r="E363" s="2976">
        <v>3890</v>
      </c>
      <c r="F363" s="2167">
        <v>0</v>
      </c>
      <c r="G363" s="2168">
        <v>44197</v>
      </c>
      <c r="H363" s="2169" t="s">
        <v>7967</v>
      </c>
      <c r="I363" s="2170" t="s">
        <v>7984</v>
      </c>
    </row>
    <row r="364" spans="1:9" ht="12.75" customHeight="1">
      <c r="A364" s="2162">
        <v>891</v>
      </c>
      <c r="B364" s="2163" t="s">
        <v>7808</v>
      </c>
      <c r="C364" s="2164" t="s">
        <v>9433</v>
      </c>
      <c r="D364" s="2165">
        <v>1</v>
      </c>
      <c r="E364" s="2976">
        <v>26220</v>
      </c>
      <c r="F364" s="2167">
        <v>0</v>
      </c>
      <c r="G364" s="2168">
        <v>44197</v>
      </c>
      <c r="H364" s="2169" t="s">
        <v>7967</v>
      </c>
      <c r="I364" s="2170" t="s">
        <v>7984</v>
      </c>
    </row>
    <row r="365" spans="1:9" ht="12.75" customHeight="1">
      <c r="A365" s="2162">
        <v>892</v>
      </c>
      <c r="B365" s="2163" t="s">
        <v>7809</v>
      </c>
      <c r="C365" s="2164" t="s">
        <v>9434</v>
      </c>
      <c r="D365" s="2165">
        <v>1</v>
      </c>
      <c r="E365" s="2976">
        <v>24800</v>
      </c>
      <c r="F365" s="2167">
        <v>0</v>
      </c>
      <c r="G365" s="2168">
        <v>44197</v>
      </c>
      <c r="H365" s="2169" t="s">
        <v>7967</v>
      </c>
      <c r="I365" s="2170" t="s">
        <v>7984</v>
      </c>
    </row>
    <row r="366" spans="1:9" ht="12.75" customHeight="1">
      <c r="A366" s="2162">
        <v>893</v>
      </c>
      <c r="B366" s="2163" t="s">
        <v>7795</v>
      </c>
      <c r="C366" s="2164" t="s">
        <v>9435</v>
      </c>
      <c r="D366" s="2165">
        <v>1</v>
      </c>
      <c r="E366" s="2976">
        <v>31900</v>
      </c>
      <c r="F366" s="2167">
        <v>0</v>
      </c>
      <c r="G366" s="2168">
        <v>44197</v>
      </c>
      <c r="H366" s="2169" t="s">
        <v>7967</v>
      </c>
      <c r="I366" s="2170" t="s">
        <v>7984</v>
      </c>
    </row>
    <row r="367" spans="1:9" ht="12.75" customHeight="1">
      <c r="A367" s="2162">
        <v>894</v>
      </c>
      <c r="B367" s="2163" t="s">
        <v>7794</v>
      </c>
      <c r="C367" s="2164" t="s">
        <v>9436</v>
      </c>
      <c r="D367" s="2165">
        <v>1</v>
      </c>
      <c r="E367" s="2976">
        <v>26800</v>
      </c>
      <c r="F367" s="2167">
        <v>0</v>
      </c>
      <c r="G367" s="2168">
        <v>44197</v>
      </c>
      <c r="H367" s="2169" t="s">
        <v>7967</v>
      </c>
      <c r="I367" s="2170" t="s">
        <v>7984</v>
      </c>
    </row>
    <row r="368" spans="1:9" ht="12.75" customHeight="1">
      <c r="A368" s="2162">
        <v>895</v>
      </c>
      <c r="B368" s="2163" t="s">
        <v>7810</v>
      </c>
      <c r="C368" s="2164" t="s">
        <v>9437</v>
      </c>
      <c r="D368" s="2165">
        <v>1</v>
      </c>
      <c r="E368" s="2976">
        <v>37980</v>
      </c>
      <c r="F368" s="2167">
        <v>0</v>
      </c>
      <c r="G368" s="2168">
        <v>44197</v>
      </c>
      <c r="H368" s="2169" t="s">
        <v>7967</v>
      </c>
      <c r="I368" s="2170" t="s">
        <v>7984</v>
      </c>
    </row>
    <row r="369" spans="1:9" ht="12.75" customHeight="1">
      <c r="A369" s="2162">
        <v>896</v>
      </c>
      <c r="B369" s="2163" t="s">
        <v>7811</v>
      </c>
      <c r="C369" s="2164" t="s">
        <v>9470</v>
      </c>
      <c r="D369" s="2165">
        <v>1</v>
      </c>
      <c r="E369" s="2976">
        <v>25300</v>
      </c>
      <c r="F369" s="2167">
        <v>0</v>
      </c>
      <c r="G369" s="2168">
        <v>44197</v>
      </c>
      <c r="H369" s="2169" t="s">
        <v>7967</v>
      </c>
      <c r="I369" s="2170" t="s">
        <v>7984</v>
      </c>
    </row>
    <row r="370" spans="1:9" ht="12.75" customHeight="1">
      <c r="A370" s="2162">
        <v>897</v>
      </c>
      <c r="B370" s="2163" t="s">
        <v>7811</v>
      </c>
      <c r="C370" s="2164" t="s">
        <v>9438</v>
      </c>
      <c r="D370" s="2165">
        <v>1</v>
      </c>
      <c r="E370" s="2976">
        <v>25300</v>
      </c>
      <c r="F370" s="2167">
        <v>0</v>
      </c>
      <c r="G370" s="2168">
        <v>44197</v>
      </c>
      <c r="H370" s="2169" t="s">
        <v>7967</v>
      </c>
      <c r="I370" s="2170" t="s">
        <v>7984</v>
      </c>
    </row>
    <row r="371" spans="1:9" ht="12.75" customHeight="1">
      <c r="A371" s="2162">
        <v>898</v>
      </c>
      <c r="B371" s="2163" t="s">
        <v>7812</v>
      </c>
      <c r="C371" s="2164" t="s">
        <v>9439</v>
      </c>
      <c r="D371" s="2165">
        <v>1</v>
      </c>
      <c r="E371" s="2976">
        <v>166078</v>
      </c>
      <c r="F371" s="2167">
        <v>0</v>
      </c>
      <c r="G371" s="2168">
        <v>44197</v>
      </c>
      <c r="H371" s="2169" t="s">
        <v>7967</v>
      </c>
      <c r="I371" s="2170" t="s">
        <v>7984</v>
      </c>
    </row>
    <row r="372" spans="1:9" ht="12.75" customHeight="1">
      <c r="A372" s="2162">
        <v>899</v>
      </c>
      <c r="B372" s="2163" t="s">
        <v>7813</v>
      </c>
      <c r="C372" s="2164" t="s">
        <v>9440</v>
      </c>
      <c r="D372" s="2165">
        <v>1</v>
      </c>
      <c r="E372" s="2976">
        <v>168250</v>
      </c>
      <c r="F372" s="2167">
        <v>0</v>
      </c>
      <c r="G372" s="2168">
        <v>44197</v>
      </c>
      <c r="H372" s="2169" t="s">
        <v>7967</v>
      </c>
      <c r="I372" s="2170" t="s">
        <v>7984</v>
      </c>
    </row>
    <row r="373" spans="1:9" ht="12.75" customHeight="1">
      <c r="A373" s="2162">
        <v>900</v>
      </c>
      <c r="B373" s="2163" t="s">
        <v>7788</v>
      </c>
      <c r="C373" s="2164" t="s">
        <v>9441</v>
      </c>
      <c r="D373" s="2165">
        <v>1</v>
      </c>
      <c r="E373" s="2976">
        <v>51091</v>
      </c>
      <c r="F373" s="2167">
        <v>0</v>
      </c>
      <c r="G373" s="2168">
        <v>44197</v>
      </c>
      <c r="H373" s="2169" t="s">
        <v>7967</v>
      </c>
      <c r="I373" s="2170" t="s">
        <v>7984</v>
      </c>
    </row>
    <row r="374" spans="1:9" ht="12.75" customHeight="1">
      <c r="A374" s="2162">
        <v>901</v>
      </c>
      <c r="B374" s="2163" t="s">
        <v>7814</v>
      </c>
      <c r="C374" s="2164" t="s">
        <v>9442</v>
      </c>
      <c r="D374" s="2165">
        <v>1</v>
      </c>
      <c r="E374" s="2976">
        <v>22800</v>
      </c>
      <c r="F374" s="2167">
        <v>0</v>
      </c>
      <c r="G374" s="2168">
        <v>44197</v>
      </c>
      <c r="H374" s="2169" t="s">
        <v>7967</v>
      </c>
      <c r="I374" s="2170" t="s">
        <v>7984</v>
      </c>
    </row>
    <row r="375" spans="1:9" ht="12.75" customHeight="1">
      <c r="A375" s="2162">
        <v>902</v>
      </c>
      <c r="B375" s="2163" t="s">
        <v>7815</v>
      </c>
      <c r="C375" s="2164" t="s">
        <v>9443</v>
      </c>
      <c r="D375" s="2165">
        <v>1</v>
      </c>
      <c r="E375" s="2976">
        <v>17500</v>
      </c>
      <c r="F375" s="2167">
        <v>0</v>
      </c>
      <c r="G375" s="2168">
        <v>44197</v>
      </c>
      <c r="H375" s="2169" t="s">
        <v>7967</v>
      </c>
      <c r="I375" s="2170" t="s">
        <v>7984</v>
      </c>
    </row>
    <row r="376" spans="1:9" ht="12.75" customHeight="1">
      <c r="A376" s="2162">
        <v>903</v>
      </c>
      <c r="B376" s="2163" t="s">
        <v>7791</v>
      </c>
      <c r="C376" s="2164" t="s">
        <v>9444</v>
      </c>
      <c r="D376" s="2165">
        <v>1</v>
      </c>
      <c r="E376" s="2976">
        <v>12521</v>
      </c>
      <c r="F376" s="2167">
        <v>0</v>
      </c>
      <c r="G376" s="2168">
        <v>44197</v>
      </c>
      <c r="H376" s="2169" t="s">
        <v>7967</v>
      </c>
      <c r="I376" s="2170" t="s">
        <v>7984</v>
      </c>
    </row>
    <row r="377" spans="1:9" ht="12.75" customHeight="1">
      <c r="A377" s="2162">
        <v>904</v>
      </c>
      <c r="B377" s="2163" t="s">
        <v>7791</v>
      </c>
      <c r="C377" s="2164" t="s">
        <v>9445</v>
      </c>
      <c r="D377" s="2165">
        <v>1</v>
      </c>
      <c r="E377" s="2976">
        <v>12521</v>
      </c>
      <c r="F377" s="2167">
        <v>0</v>
      </c>
      <c r="G377" s="2168">
        <v>44197</v>
      </c>
      <c r="H377" s="2169" t="s">
        <v>7967</v>
      </c>
      <c r="I377" s="2170" t="s">
        <v>7984</v>
      </c>
    </row>
    <row r="378" spans="1:9" ht="12.75" customHeight="1">
      <c r="A378" s="2162">
        <v>905</v>
      </c>
      <c r="B378" s="2163" t="s">
        <v>7791</v>
      </c>
      <c r="C378" s="2164" t="s">
        <v>9446</v>
      </c>
      <c r="D378" s="2165">
        <v>1</v>
      </c>
      <c r="E378" s="2976">
        <v>12521</v>
      </c>
      <c r="F378" s="2167">
        <v>0</v>
      </c>
      <c r="G378" s="2168">
        <v>44197</v>
      </c>
      <c r="H378" s="2169" t="s">
        <v>7967</v>
      </c>
      <c r="I378" s="2170" t="s">
        <v>7984</v>
      </c>
    </row>
    <row r="379" spans="1:9" ht="12.75" customHeight="1">
      <c r="A379" s="2162">
        <v>906</v>
      </c>
      <c r="B379" s="2163" t="s">
        <v>7816</v>
      </c>
      <c r="C379" s="2164" t="s">
        <v>9447</v>
      </c>
      <c r="D379" s="2165">
        <v>1</v>
      </c>
      <c r="E379" s="2976">
        <v>5890</v>
      </c>
      <c r="F379" s="2167">
        <v>0</v>
      </c>
      <c r="G379" s="2168">
        <v>44197</v>
      </c>
      <c r="H379" s="2169" t="s">
        <v>7967</v>
      </c>
      <c r="I379" s="2170" t="s">
        <v>7984</v>
      </c>
    </row>
    <row r="380" spans="1:9" ht="12.75" customHeight="1">
      <c r="A380" s="2162">
        <v>907</v>
      </c>
      <c r="B380" s="2163" t="s">
        <v>7816</v>
      </c>
      <c r="C380" s="2164" t="s">
        <v>9448</v>
      </c>
      <c r="D380" s="2165">
        <v>1</v>
      </c>
      <c r="E380" s="2976">
        <v>5890</v>
      </c>
      <c r="F380" s="2167">
        <v>0</v>
      </c>
      <c r="G380" s="2168">
        <v>44197</v>
      </c>
      <c r="H380" s="2169" t="s">
        <v>7967</v>
      </c>
      <c r="I380" s="2170" t="s">
        <v>7984</v>
      </c>
    </row>
    <row r="381" spans="1:9" ht="12.75" customHeight="1">
      <c r="A381" s="2162">
        <v>908</v>
      </c>
      <c r="B381" s="2163" t="s">
        <v>7816</v>
      </c>
      <c r="C381" s="2164" t="s">
        <v>9449</v>
      </c>
      <c r="D381" s="2165">
        <v>1</v>
      </c>
      <c r="E381" s="2976">
        <v>5890</v>
      </c>
      <c r="F381" s="2167">
        <v>0</v>
      </c>
      <c r="G381" s="2168">
        <v>44197</v>
      </c>
      <c r="H381" s="2169" t="s">
        <v>7967</v>
      </c>
      <c r="I381" s="2170" t="s">
        <v>7984</v>
      </c>
    </row>
    <row r="382" spans="1:9" ht="12.75" customHeight="1">
      <c r="A382" s="2162">
        <v>909</v>
      </c>
      <c r="B382" s="2163" t="s">
        <v>7816</v>
      </c>
      <c r="C382" s="2164" t="s">
        <v>9450</v>
      </c>
      <c r="D382" s="2165">
        <v>1</v>
      </c>
      <c r="E382" s="2976">
        <v>5890</v>
      </c>
      <c r="F382" s="2167">
        <v>0</v>
      </c>
      <c r="G382" s="2168">
        <v>44197</v>
      </c>
      <c r="H382" s="2169" t="s">
        <v>7967</v>
      </c>
      <c r="I382" s="2170" t="s">
        <v>7984</v>
      </c>
    </row>
    <row r="383" spans="1:9" ht="12.75" customHeight="1">
      <c r="A383" s="2162">
        <v>910</v>
      </c>
      <c r="B383" s="2163" t="s">
        <v>7816</v>
      </c>
      <c r="C383" s="2164" t="s">
        <v>9451</v>
      </c>
      <c r="D383" s="2165">
        <v>1</v>
      </c>
      <c r="E383" s="2976">
        <v>5890</v>
      </c>
      <c r="F383" s="2167">
        <v>0</v>
      </c>
      <c r="G383" s="2168">
        <v>44197</v>
      </c>
      <c r="H383" s="2169" t="s">
        <v>7967</v>
      </c>
      <c r="I383" s="2170" t="s">
        <v>7984</v>
      </c>
    </row>
    <row r="384" spans="1:9" ht="12.75" customHeight="1">
      <c r="A384" s="2162">
        <v>911</v>
      </c>
      <c r="B384" s="2163" t="s">
        <v>7816</v>
      </c>
      <c r="C384" s="2164" t="s">
        <v>9452</v>
      </c>
      <c r="D384" s="2165">
        <v>1</v>
      </c>
      <c r="E384" s="2976">
        <v>5890</v>
      </c>
      <c r="F384" s="2167">
        <v>0</v>
      </c>
      <c r="G384" s="2168">
        <v>44197</v>
      </c>
      <c r="H384" s="2169" t="s">
        <v>7967</v>
      </c>
      <c r="I384" s="2170" t="s">
        <v>7984</v>
      </c>
    </row>
    <row r="385" spans="1:10" ht="12.75" customHeight="1">
      <c r="A385" s="2162">
        <v>912</v>
      </c>
      <c r="B385" s="2163" t="s">
        <v>7816</v>
      </c>
      <c r="C385" s="2164" t="s">
        <v>9453</v>
      </c>
      <c r="D385" s="2165">
        <v>1</v>
      </c>
      <c r="E385" s="2976">
        <v>5890</v>
      </c>
      <c r="F385" s="2167">
        <v>0</v>
      </c>
      <c r="G385" s="2168">
        <v>44197</v>
      </c>
      <c r="H385" s="2169" t="s">
        <v>7967</v>
      </c>
      <c r="I385" s="2170" t="s">
        <v>7984</v>
      </c>
    </row>
    <row r="386" spans="1:10" ht="12.75" customHeight="1">
      <c r="A386" s="2162">
        <v>913</v>
      </c>
      <c r="B386" s="2163" t="s">
        <v>7807</v>
      </c>
      <c r="C386" s="2164" t="s">
        <v>9454</v>
      </c>
      <c r="D386" s="2165">
        <v>1</v>
      </c>
      <c r="E386" s="2976">
        <v>3890</v>
      </c>
      <c r="F386" s="2167">
        <v>0</v>
      </c>
      <c r="G386" s="2168">
        <v>44197</v>
      </c>
      <c r="H386" s="2169" t="s">
        <v>7967</v>
      </c>
      <c r="I386" s="2170" t="s">
        <v>7984</v>
      </c>
    </row>
    <row r="387" spans="1:10" ht="12.75" customHeight="1">
      <c r="A387" s="2162">
        <v>914</v>
      </c>
      <c r="B387" s="2163" t="s">
        <v>7807</v>
      </c>
      <c r="C387" s="2164" t="s">
        <v>9455</v>
      </c>
      <c r="D387" s="2165">
        <v>1</v>
      </c>
      <c r="E387" s="2976">
        <v>3890</v>
      </c>
      <c r="F387" s="2167">
        <v>0</v>
      </c>
      <c r="G387" s="2168">
        <v>44197</v>
      </c>
      <c r="H387" s="2169" t="s">
        <v>7967</v>
      </c>
      <c r="I387" s="2170" t="s">
        <v>7984</v>
      </c>
    </row>
    <row r="388" spans="1:10" ht="12.75" customHeight="1">
      <c r="A388" s="2162">
        <v>915</v>
      </c>
      <c r="B388" s="2163" t="s">
        <v>7807</v>
      </c>
      <c r="C388" s="2164" t="s">
        <v>9456</v>
      </c>
      <c r="D388" s="2165">
        <v>1</v>
      </c>
      <c r="E388" s="2976">
        <v>3890</v>
      </c>
      <c r="F388" s="2167">
        <v>0</v>
      </c>
      <c r="G388" s="2168">
        <v>44197</v>
      </c>
      <c r="H388" s="2169" t="s">
        <v>7967</v>
      </c>
      <c r="I388" s="2170" t="s">
        <v>7984</v>
      </c>
    </row>
    <row r="389" spans="1:10" ht="12.75" customHeight="1">
      <c r="A389" s="2162">
        <v>916</v>
      </c>
      <c r="B389" s="2163" t="s">
        <v>7807</v>
      </c>
      <c r="C389" s="2164" t="s">
        <v>9457</v>
      </c>
      <c r="D389" s="2165">
        <v>1</v>
      </c>
      <c r="E389" s="2976">
        <v>3890</v>
      </c>
      <c r="F389" s="2167">
        <v>0</v>
      </c>
      <c r="G389" s="2168">
        <v>44197</v>
      </c>
      <c r="H389" s="2169" t="s">
        <v>7967</v>
      </c>
      <c r="I389" s="2170" t="s">
        <v>7984</v>
      </c>
    </row>
    <row r="390" spans="1:10" ht="12.75" customHeight="1">
      <c r="A390" s="2162">
        <v>917</v>
      </c>
      <c r="B390" s="2163" t="s">
        <v>7807</v>
      </c>
      <c r="C390" s="2164" t="s">
        <v>9458</v>
      </c>
      <c r="D390" s="2165">
        <v>1</v>
      </c>
      <c r="E390" s="2976">
        <v>3890</v>
      </c>
      <c r="F390" s="2167">
        <v>0</v>
      </c>
      <c r="G390" s="2168">
        <v>44197</v>
      </c>
      <c r="H390" s="2169" t="s">
        <v>7967</v>
      </c>
      <c r="I390" s="2170" t="s">
        <v>7984</v>
      </c>
    </row>
    <row r="391" spans="1:10" ht="12.75" customHeight="1">
      <c r="A391" s="2162">
        <v>918</v>
      </c>
      <c r="B391" s="2163" t="s">
        <v>7807</v>
      </c>
      <c r="C391" s="2164" t="s">
        <v>9459</v>
      </c>
      <c r="D391" s="2165">
        <v>1</v>
      </c>
      <c r="E391" s="2976">
        <v>3890</v>
      </c>
      <c r="F391" s="2167">
        <v>0</v>
      </c>
      <c r="G391" s="2168">
        <v>44197</v>
      </c>
      <c r="H391" s="2169" t="s">
        <v>7967</v>
      </c>
      <c r="I391" s="2170" t="s">
        <v>7984</v>
      </c>
    </row>
    <row r="392" spans="1:10" ht="12.75" customHeight="1">
      <c r="A392" s="2162">
        <v>919</v>
      </c>
      <c r="B392" s="2163" t="s">
        <v>7807</v>
      </c>
      <c r="C392" s="2164" t="s">
        <v>9460</v>
      </c>
      <c r="D392" s="2165">
        <v>1</v>
      </c>
      <c r="E392" s="2976">
        <v>3890</v>
      </c>
      <c r="F392" s="2167">
        <v>0</v>
      </c>
      <c r="G392" s="2168">
        <v>44197</v>
      </c>
      <c r="H392" s="2169" t="s">
        <v>7967</v>
      </c>
      <c r="I392" s="2170" t="s">
        <v>7984</v>
      </c>
    </row>
    <row r="393" spans="1:10" ht="12.75" customHeight="1">
      <c r="A393" s="2162">
        <v>920</v>
      </c>
      <c r="B393" s="2163" t="s">
        <v>7807</v>
      </c>
      <c r="C393" s="2164" t="s">
        <v>9461</v>
      </c>
      <c r="D393" s="2165">
        <v>1</v>
      </c>
      <c r="E393" s="2976">
        <v>3890</v>
      </c>
      <c r="F393" s="2167">
        <v>0</v>
      </c>
      <c r="G393" s="2168">
        <v>44197</v>
      </c>
      <c r="H393" s="2169" t="s">
        <v>7967</v>
      </c>
      <c r="I393" s="2170" t="s">
        <v>7984</v>
      </c>
    </row>
    <row r="394" spans="1:10" ht="12.75" customHeight="1">
      <c r="A394" s="2162">
        <v>921</v>
      </c>
      <c r="B394" s="2163" t="s">
        <v>7817</v>
      </c>
      <c r="C394" s="2164" t="s">
        <v>9462</v>
      </c>
      <c r="D394" s="2165">
        <v>1</v>
      </c>
      <c r="E394" s="2976">
        <v>58000</v>
      </c>
      <c r="F394" s="2167">
        <v>0</v>
      </c>
      <c r="G394" s="2168">
        <v>44197</v>
      </c>
      <c r="H394" s="2169" t="s">
        <v>7967</v>
      </c>
      <c r="I394" s="2170" t="s">
        <v>7984</v>
      </c>
    </row>
    <row r="395" spans="1:10" ht="12.75" customHeight="1">
      <c r="A395" s="2162">
        <v>922</v>
      </c>
      <c r="B395" s="2163" t="s">
        <v>7818</v>
      </c>
      <c r="C395" s="2164" t="s">
        <v>9463</v>
      </c>
      <c r="D395" s="2165">
        <v>1</v>
      </c>
      <c r="E395" s="2976">
        <v>1101796.05</v>
      </c>
      <c r="F395" s="2167">
        <v>0</v>
      </c>
      <c r="G395" s="2168">
        <v>44197</v>
      </c>
      <c r="H395" s="2169" t="s">
        <v>7967</v>
      </c>
      <c r="I395" s="2170" t="s">
        <v>7984</v>
      </c>
    </row>
    <row r="396" spans="1:10" ht="12.75" customHeight="1">
      <c r="A396" s="2162">
        <v>923</v>
      </c>
      <c r="B396" s="2163" t="s">
        <v>7819</v>
      </c>
      <c r="C396" s="2164" t="s">
        <v>9464</v>
      </c>
      <c r="D396" s="2165">
        <v>1</v>
      </c>
      <c r="E396" s="2976">
        <v>29800</v>
      </c>
      <c r="F396" s="2167">
        <v>0</v>
      </c>
      <c r="G396" s="2168">
        <v>44197</v>
      </c>
      <c r="H396" s="2169" t="s">
        <v>7967</v>
      </c>
      <c r="I396" s="2170" t="s">
        <v>7984</v>
      </c>
    </row>
    <row r="397" spans="1:10" ht="12.75" customHeight="1">
      <c r="A397" s="2162">
        <v>924</v>
      </c>
      <c r="B397" s="2163" t="s">
        <v>7819</v>
      </c>
      <c r="C397" s="2164" t="s">
        <v>9465</v>
      </c>
      <c r="D397" s="2165">
        <v>1</v>
      </c>
      <c r="E397" s="2976">
        <v>29800</v>
      </c>
      <c r="F397" s="2167">
        <v>0</v>
      </c>
      <c r="G397" s="2168">
        <v>44197</v>
      </c>
      <c r="H397" s="2169" t="s">
        <v>7967</v>
      </c>
      <c r="I397" s="2170" t="s">
        <v>7984</v>
      </c>
    </row>
    <row r="398" spans="1:10" ht="12.75" customHeight="1">
      <c r="A398" s="1648">
        <v>937</v>
      </c>
      <c r="B398" s="2054" t="s">
        <v>7857</v>
      </c>
      <c r="C398" s="1634" t="s">
        <v>9856</v>
      </c>
      <c r="D398" s="2103">
        <v>1</v>
      </c>
      <c r="E398" s="2976">
        <v>26208</v>
      </c>
      <c r="F398" s="2189">
        <v>26208</v>
      </c>
      <c r="G398" s="1838">
        <v>44197</v>
      </c>
      <c r="H398" s="1637" t="s">
        <v>7967</v>
      </c>
      <c r="I398" s="1638" t="s">
        <v>7984</v>
      </c>
    </row>
    <row r="399" spans="1:10" ht="12.75" customHeight="1">
      <c r="A399" s="1648">
        <v>938</v>
      </c>
      <c r="B399" s="2054" t="s">
        <v>7858</v>
      </c>
      <c r="C399" s="1634" t="s">
        <v>9859</v>
      </c>
      <c r="D399" s="2103">
        <v>1</v>
      </c>
      <c r="E399" s="2976">
        <v>558829.43999999994</v>
      </c>
      <c r="F399" s="2189">
        <v>558829.43999999994</v>
      </c>
      <c r="G399" s="1838">
        <v>44197</v>
      </c>
      <c r="H399" s="1637" t="s">
        <v>7967</v>
      </c>
      <c r="I399" s="1638" t="s">
        <v>7984</v>
      </c>
    </row>
    <row r="400" spans="1:10" ht="12.75" customHeight="1">
      <c r="A400" s="799">
        <v>951</v>
      </c>
      <c r="B400" s="102" t="s">
        <v>7869</v>
      </c>
      <c r="C400" s="990" t="s">
        <v>9687</v>
      </c>
      <c r="D400" s="2063">
        <v>6</v>
      </c>
      <c r="E400" s="2849">
        <v>3900</v>
      </c>
      <c r="F400" s="638">
        <v>650</v>
      </c>
      <c r="G400" s="938">
        <v>44197</v>
      </c>
      <c r="H400" s="103" t="s">
        <v>7967</v>
      </c>
      <c r="I400" s="63" t="s">
        <v>7984</v>
      </c>
      <c r="J400" s="6"/>
    </row>
    <row r="401" spans="1:10" ht="12.75" customHeight="1">
      <c r="A401" s="799">
        <v>1157</v>
      </c>
      <c r="B401" s="102" t="s">
        <v>1897</v>
      </c>
      <c r="C401" s="990"/>
      <c r="D401" s="2063">
        <v>1</v>
      </c>
      <c r="E401" s="2976">
        <v>25499</v>
      </c>
      <c r="F401" s="638">
        <v>0</v>
      </c>
      <c r="G401" s="938">
        <v>44251</v>
      </c>
      <c r="H401" s="103" t="s">
        <v>9928</v>
      </c>
      <c r="I401" s="252" t="s">
        <v>7984</v>
      </c>
    </row>
    <row r="402" spans="1:10" ht="12.75" customHeight="1">
      <c r="A402" s="799">
        <v>1158</v>
      </c>
      <c r="B402" s="102" t="s">
        <v>8022</v>
      </c>
      <c r="C402" s="990"/>
      <c r="D402" s="2063">
        <v>14</v>
      </c>
      <c r="E402" s="2976">
        <v>249200</v>
      </c>
      <c r="F402" s="638">
        <v>0</v>
      </c>
      <c r="G402" s="938">
        <v>44280</v>
      </c>
      <c r="H402" s="103" t="s">
        <v>9929</v>
      </c>
      <c r="I402" s="252" t="s">
        <v>7984</v>
      </c>
      <c r="J402" s="6"/>
    </row>
    <row r="403" spans="1:10" ht="12.75" customHeight="1">
      <c r="A403" s="799">
        <v>1159</v>
      </c>
      <c r="B403" s="102" t="s">
        <v>8023</v>
      </c>
      <c r="C403" s="990"/>
      <c r="D403" s="2063">
        <v>13</v>
      </c>
      <c r="E403" s="2976">
        <v>17034.16</v>
      </c>
      <c r="F403" s="638">
        <v>0</v>
      </c>
      <c r="G403" s="938">
        <v>44280</v>
      </c>
      <c r="H403" s="103" t="s">
        <v>9929</v>
      </c>
      <c r="I403" s="252" t="s">
        <v>7984</v>
      </c>
      <c r="J403" s="6"/>
    </row>
    <row r="404" spans="1:10" ht="12.75" customHeight="1">
      <c r="A404" s="799">
        <v>1160</v>
      </c>
      <c r="B404" s="102" t="s">
        <v>8023</v>
      </c>
      <c r="C404" s="990"/>
      <c r="D404" s="2063">
        <v>1</v>
      </c>
      <c r="E404" s="2976">
        <v>1310.24</v>
      </c>
      <c r="F404" s="638">
        <v>0</v>
      </c>
      <c r="G404" s="938">
        <v>44281</v>
      </c>
      <c r="H404" s="103" t="s">
        <v>9929</v>
      </c>
      <c r="I404" s="252" t="s">
        <v>7984</v>
      </c>
      <c r="J404" s="6"/>
    </row>
    <row r="405" spans="1:10" ht="12.75" customHeight="1">
      <c r="A405" s="799">
        <v>1189</v>
      </c>
      <c r="B405" s="103" t="s">
        <v>12924</v>
      </c>
      <c r="C405" s="971">
        <v>956108520000165</v>
      </c>
      <c r="D405" s="2063">
        <v>1</v>
      </c>
      <c r="E405" s="2976">
        <v>546252</v>
      </c>
      <c r="F405" s="638">
        <v>0</v>
      </c>
      <c r="G405" s="950">
        <v>44474</v>
      </c>
      <c r="H405" s="103" t="s">
        <v>8615</v>
      </c>
      <c r="I405" s="252" t="s">
        <v>7984</v>
      </c>
    </row>
    <row r="406" spans="1:10" ht="12.75" customHeight="1">
      <c r="A406" s="799">
        <v>1191</v>
      </c>
      <c r="B406" s="103" t="s">
        <v>8616</v>
      </c>
      <c r="C406" s="971">
        <v>956108520000167</v>
      </c>
      <c r="D406" s="2063">
        <v>1</v>
      </c>
      <c r="E406" s="2976">
        <v>48400</v>
      </c>
      <c r="F406" s="638">
        <v>0</v>
      </c>
      <c r="G406" s="950">
        <v>44474</v>
      </c>
      <c r="H406" s="103" t="s">
        <v>8615</v>
      </c>
      <c r="I406" s="252" t="s">
        <v>7984</v>
      </c>
    </row>
    <row r="407" spans="1:10" ht="12.75" customHeight="1">
      <c r="A407" s="799">
        <v>1192</v>
      </c>
      <c r="B407" s="103" t="s">
        <v>8616</v>
      </c>
      <c r="C407" s="971">
        <v>956108520000168</v>
      </c>
      <c r="D407" s="2063">
        <v>1</v>
      </c>
      <c r="E407" s="2976">
        <v>48400</v>
      </c>
      <c r="F407" s="638">
        <v>0</v>
      </c>
      <c r="G407" s="950">
        <v>44474</v>
      </c>
      <c r="H407" s="103" t="s">
        <v>8615</v>
      </c>
      <c r="I407" s="252" t="s">
        <v>7984</v>
      </c>
    </row>
    <row r="408" spans="1:10" ht="12.75" customHeight="1">
      <c r="A408" s="799">
        <v>1193</v>
      </c>
      <c r="B408" s="103" t="s">
        <v>8616</v>
      </c>
      <c r="C408" s="971">
        <v>956108520000169</v>
      </c>
      <c r="D408" s="2063">
        <v>1</v>
      </c>
      <c r="E408" s="2976">
        <v>48400</v>
      </c>
      <c r="F408" s="638">
        <v>0</v>
      </c>
      <c r="G408" s="950">
        <v>44474</v>
      </c>
      <c r="H408" s="103" t="s">
        <v>8615</v>
      </c>
      <c r="I408" s="252" t="s">
        <v>7984</v>
      </c>
    </row>
    <row r="409" spans="1:10" ht="12.75" customHeight="1">
      <c r="A409" s="799">
        <v>1194</v>
      </c>
      <c r="B409" s="103" t="s">
        <v>8616</v>
      </c>
      <c r="C409" s="971">
        <v>956108520000170</v>
      </c>
      <c r="D409" s="2063">
        <v>1</v>
      </c>
      <c r="E409" s="2976">
        <v>48400</v>
      </c>
      <c r="F409" s="638">
        <v>0</v>
      </c>
      <c r="G409" s="950">
        <v>44474</v>
      </c>
      <c r="H409" s="103" t="s">
        <v>8615</v>
      </c>
      <c r="I409" s="252" t="s">
        <v>7984</v>
      </c>
    </row>
    <row r="410" spans="1:10" ht="12.75" customHeight="1">
      <c r="A410" s="846">
        <v>1195</v>
      </c>
      <c r="B410" s="1032" t="s">
        <v>12961</v>
      </c>
      <c r="C410" s="1405" t="s">
        <v>9828</v>
      </c>
      <c r="D410" s="2154">
        <v>1</v>
      </c>
      <c r="E410" s="2976">
        <v>1580115.43</v>
      </c>
      <c r="F410" s="885">
        <v>0</v>
      </c>
      <c r="G410" s="980">
        <v>44431</v>
      </c>
      <c r="H410" s="1032" t="s">
        <v>8624</v>
      </c>
      <c r="I410" s="994" t="s">
        <v>7984</v>
      </c>
    </row>
    <row r="411" spans="1:10" ht="12.75" customHeight="1">
      <c r="A411" s="799">
        <v>1198</v>
      </c>
      <c r="B411" s="103" t="s">
        <v>8784</v>
      </c>
      <c r="C411" s="990" t="s">
        <v>9570</v>
      </c>
      <c r="D411" s="2063">
        <v>1</v>
      </c>
      <c r="E411" s="2976">
        <v>12355</v>
      </c>
      <c r="F411" s="638">
        <v>12355</v>
      </c>
      <c r="G411" s="920">
        <v>44533</v>
      </c>
      <c r="H411" s="103" t="s">
        <v>8785</v>
      </c>
      <c r="I411" s="252" t="s">
        <v>7984</v>
      </c>
    </row>
    <row r="412" spans="1:10" ht="12.75" customHeight="1">
      <c r="A412" s="799">
        <v>1199</v>
      </c>
      <c r="B412" s="103" t="s">
        <v>8784</v>
      </c>
      <c r="C412" s="990" t="s">
        <v>9571</v>
      </c>
      <c r="D412" s="2063">
        <v>1</v>
      </c>
      <c r="E412" s="2976">
        <v>12355</v>
      </c>
      <c r="F412" s="638">
        <v>12355</v>
      </c>
      <c r="G412" s="920">
        <v>44533</v>
      </c>
      <c r="H412" s="103" t="s">
        <v>8785</v>
      </c>
      <c r="I412" s="252" t="s">
        <v>7984</v>
      </c>
    </row>
    <row r="413" spans="1:10" ht="12.75" customHeight="1">
      <c r="A413" s="799">
        <v>1200</v>
      </c>
      <c r="B413" s="103" t="s">
        <v>8784</v>
      </c>
      <c r="C413" s="990" t="s">
        <v>9572</v>
      </c>
      <c r="D413" s="2063">
        <v>1</v>
      </c>
      <c r="E413" s="2976">
        <v>12355</v>
      </c>
      <c r="F413" s="638">
        <v>12355</v>
      </c>
      <c r="G413" s="920">
        <v>44533</v>
      </c>
      <c r="H413" s="103" t="s">
        <v>8785</v>
      </c>
      <c r="I413" s="252" t="s">
        <v>7984</v>
      </c>
    </row>
    <row r="414" spans="1:10" ht="12.75" customHeight="1">
      <c r="A414" s="799">
        <v>1201</v>
      </c>
      <c r="B414" s="103" t="s">
        <v>8784</v>
      </c>
      <c r="C414" s="990" t="s">
        <v>9573</v>
      </c>
      <c r="D414" s="2063">
        <v>1</v>
      </c>
      <c r="E414" s="2976">
        <v>12355</v>
      </c>
      <c r="F414" s="638">
        <v>12355</v>
      </c>
      <c r="G414" s="920">
        <v>44533</v>
      </c>
      <c r="H414" s="103" t="s">
        <v>8785</v>
      </c>
      <c r="I414" s="252" t="s">
        <v>7984</v>
      </c>
    </row>
    <row r="415" spans="1:10" ht="12.75" customHeight="1">
      <c r="A415" s="799">
        <v>1202</v>
      </c>
      <c r="B415" s="103" t="s">
        <v>8784</v>
      </c>
      <c r="C415" s="990" t="s">
        <v>9574</v>
      </c>
      <c r="D415" s="2063">
        <v>1</v>
      </c>
      <c r="E415" s="2976">
        <v>12355</v>
      </c>
      <c r="F415" s="638">
        <v>12355</v>
      </c>
      <c r="G415" s="920">
        <v>44533</v>
      </c>
      <c r="H415" s="103" t="s">
        <v>8785</v>
      </c>
      <c r="I415" s="252" t="s">
        <v>7984</v>
      </c>
    </row>
    <row r="416" spans="1:10" ht="12.75" customHeight="1">
      <c r="A416" s="799">
        <v>1203</v>
      </c>
      <c r="B416" s="103" t="s">
        <v>8784</v>
      </c>
      <c r="C416" s="990" t="s">
        <v>9575</v>
      </c>
      <c r="D416" s="2063">
        <v>1</v>
      </c>
      <c r="E416" s="2976">
        <v>12355</v>
      </c>
      <c r="F416" s="638">
        <v>12355</v>
      </c>
      <c r="G416" s="920">
        <v>44533</v>
      </c>
      <c r="H416" s="103" t="s">
        <v>8785</v>
      </c>
      <c r="I416" s="252" t="s">
        <v>7984</v>
      </c>
    </row>
    <row r="417" spans="1:9" ht="12.75" customHeight="1">
      <c r="A417" s="799">
        <v>1204</v>
      </c>
      <c r="B417" s="103" t="s">
        <v>8784</v>
      </c>
      <c r="C417" s="990" t="s">
        <v>9576</v>
      </c>
      <c r="D417" s="2063">
        <v>1</v>
      </c>
      <c r="E417" s="2976">
        <v>12355</v>
      </c>
      <c r="F417" s="638">
        <v>12355</v>
      </c>
      <c r="G417" s="920">
        <v>44533</v>
      </c>
      <c r="H417" s="103" t="s">
        <v>8785</v>
      </c>
      <c r="I417" s="252" t="s">
        <v>7984</v>
      </c>
    </row>
    <row r="418" spans="1:9" ht="12.75" customHeight="1">
      <c r="A418" s="799">
        <v>1205</v>
      </c>
      <c r="B418" s="103" t="s">
        <v>8784</v>
      </c>
      <c r="C418" s="990" t="s">
        <v>9577</v>
      </c>
      <c r="D418" s="2063">
        <v>1</v>
      </c>
      <c r="E418" s="2976">
        <v>12355</v>
      </c>
      <c r="F418" s="638">
        <v>12355</v>
      </c>
      <c r="G418" s="920">
        <v>44533</v>
      </c>
      <c r="H418" s="103" t="s">
        <v>8785</v>
      </c>
      <c r="I418" s="252" t="s">
        <v>7984</v>
      </c>
    </row>
    <row r="419" spans="1:9" ht="12.75" customHeight="1">
      <c r="A419" s="799">
        <v>1206</v>
      </c>
      <c r="B419" s="103" t="s">
        <v>8784</v>
      </c>
      <c r="C419" s="990" t="s">
        <v>9578</v>
      </c>
      <c r="D419" s="2063">
        <v>1</v>
      </c>
      <c r="E419" s="2976">
        <v>12355</v>
      </c>
      <c r="F419" s="638">
        <v>12355</v>
      </c>
      <c r="G419" s="920">
        <v>44533</v>
      </c>
      <c r="H419" s="103" t="s">
        <v>8785</v>
      </c>
      <c r="I419" s="252" t="s">
        <v>7984</v>
      </c>
    </row>
    <row r="420" spans="1:9" ht="12.75" customHeight="1">
      <c r="A420" s="799">
        <v>1207</v>
      </c>
      <c r="B420" s="103" t="s">
        <v>8784</v>
      </c>
      <c r="C420" s="990" t="s">
        <v>9579</v>
      </c>
      <c r="D420" s="2063">
        <v>1</v>
      </c>
      <c r="E420" s="2976">
        <v>12355</v>
      </c>
      <c r="F420" s="638">
        <v>12355</v>
      </c>
      <c r="G420" s="920">
        <v>44533</v>
      </c>
      <c r="H420" s="103" t="s">
        <v>8785</v>
      </c>
      <c r="I420" s="252" t="s">
        <v>7984</v>
      </c>
    </row>
    <row r="421" spans="1:9" ht="12.75" customHeight="1">
      <c r="A421" s="799">
        <v>1208</v>
      </c>
      <c r="B421" s="103" t="s">
        <v>8784</v>
      </c>
      <c r="C421" s="990" t="s">
        <v>9580</v>
      </c>
      <c r="D421" s="2063">
        <v>1</v>
      </c>
      <c r="E421" s="2976">
        <v>12355</v>
      </c>
      <c r="F421" s="638">
        <v>12355</v>
      </c>
      <c r="G421" s="920">
        <v>44533</v>
      </c>
      <c r="H421" s="103" t="s">
        <v>8785</v>
      </c>
      <c r="I421" s="252" t="s">
        <v>7984</v>
      </c>
    </row>
    <row r="422" spans="1:9" ht="12.75" customHeight="1">
      <c r="A422" s="799">
        <v>1209</v>
      </c>
      <c r="B422" s="103" t="s">
        <v>8784</v>
      </c>
      <c r="C422" s="990" t="s">
        <v>9581</v>
      </c>
      <c r="D422" s="2063">
        <v>1</v>
      </c>
      <c r="E422" s="2976">
        <v>12355</v>
      </c>
      <c r="F422" s="638">
        <v>12355</v>
      </c>
      <c r="G422" s="920">
        <v>44533</v>
      </c>
      <c r="H422" s="103" t="s">
        <v>8785</v>
      </c>
      <c r="I422" s="252" t="s">
        <v>7984</v>
      </c>
    </row>
    <row r="423" spans="1:9" ht="12.75" customHeight="1">
      <c r="A423" s="799">
        <v>1210</v>
      </c>
      <c r="B423" s="103" t="s">
        <v>8784</v>
      </c>
      <c r="C423" s="990" t="s">
        <v>9582</v>
      </c>
      <c r="D423" s="2063">
        <v>1</v>
      </c>
      <c r="E423" s="2976">
        <v>12355</v>
      </c>
      <c r="F423" s="638">
        <v>12355</v>
      </c>
      <c r="G423" s="920">
        <v>44533</v>
      </c>
      <c r="H423" s="103" t="s">
        <v>8785</v>
      </c>
      <c r="I423" s="252" t="s">
        <v>7984</v>
      </c>
    </row>
    <row r="424" spans="1:9" ht="12.75" customHeight="1">
      <c r="A424" s="799">
        <v>1211</v>
      </c>
      <c r="B424" s="103" t="s">
        <v>8784</v>
      </c>
      <c r="C424" s="990" t="s">
        <v>9583</v>
      </c>
      <c r="D424" s="2063">
        <v>1</v>
      </c>
      <c r="E424" s="2976">
        <v>12355</v>
      </c>
      <c r="F424" s="638">
        <v>12355</v>
      </c>
      <c r="G424" s="920">
        <v>44533</v>
      </c>
      <c r="H424" s="103" t="s">
        <v>8785</v>
      </c>
      <c r="I424" s="252" t="s">
        <v>7984</v>
      </c>
    </row>
    <row r="425" spans="1:9" ht="12.75" customHeight="1">
      <c r="A425" s="799">
        <v>1212</v>
      </c>
      <c r="B425" s="103" t="s">
        <v>8784</v>
      </c>
      <c r="C425" s="990" t="s">
        <v>9700</v>
      </c>
      <c r="D425" s="2063">
        <v>1</v>
      </c>
      <c r="E425" s="2976">
        <v>12355</v>
      </c>
      <c r="F425" s="638">
        <v>12355</v>
      </c>
      <c r="G425" s="920">
        <v>44533</v>
      </c>
      <c r="H425" s="103" t="s">
        <v>8785</v>
      </c>
      <c r="I425" s="252" t="s">
        <v>7984</v>
      </c>
    </row>
    <row r="426" spans="1:9" ht="12.75" customHeight="1">
      <c r="A426" s="799">
        <v>1213</v>
      </c>
      <c r="B426" s="103" t="s">
        <v>8784</v>
      </c>
      <c r="C426" s="990" t="s">
        <v>9810</v>
      </c>
      <c r="D426" s="2063">
        <v>1</v>
      </c>
      <c r="E426" s="2976">
        <v>12355</v>
      </c>
      <c r="F426" s="638">
        <v>12355</v>
      </c>
      <c r="G426" s="920">
        <v>44533</v>
      </c>
      <c r="H426" s="103" t="s">
        <v>8785</v>
      </c>
      <c r="I426" s="252" t="s">
        <v>7984</v>
      </c>
    </row>
    <row r="427" spans="1:9" ht="12.75" customHeight="1">
      <c r="A427" s="799">
        <v>1214</v>
      </c>
      <c r="B427" s="103" t="s">
        <v>8784</v>
      </c>
      <c r="C427" s="990" t="s">
        <v>9923</v>
      </c>
      <c r="D427" s="2063">
        <v>1</v>
      </c>
      <c r="E427" s="2976">
        <v>12355</v>
      </c>
      <c r="F427" s="638">
        <v>12355</v>
      </c>
      <c r="G427" s="920">
        <v>44554</v>
      </c>
      <c r="H427" s="103" t="s">
        <v>9922</v>
      </c>
      <c r="I427" s="252" t="s">
        <v>7984</v>
      </c>
    </row>
    <row r="428" spans="1:9" ht="12.75" customHeight="1" thickBot="1">
      <c r="A428" s="799">
        <v>1215</v>
      </c>
      <c r="B428" s="103" t="s">
        <v>8784</v>
      </c>
      <c r="C428" s="990" t="s">
        <v>9924</v>
      </c>
      <c r="D428" s="2063">
        <v>1</v>
      </c>
      <c r="E428" s="2976">
        <v>12355</v>
      </c>
      <c r="F428" s="638">
        <v>12355</v>
      </c>
      <c r="G428" s="920">
        <v>44554</v>
      </c>
      <c r="H428" s="103" t="s">
        <v>9922</v>
      </c>
      <c r="I428" s="252" t="s">
        <v>7984</v>
      </c>
    </row>
    <row r="429" spans="1:9" ht="12.75" customHeight="1">
      <c r="A429" s="825">
        <v>1254</v>
      </c>
      <c r="B429" s="103" t="s">
        <v>8784</v>
      </c>
      <c r="C429" s="990"/>
      <c r="D429" s="2068">
        <v>1</v>
      </c>
      <c r="E429" s="2976">
        <v>12355</v>
      </c>
      <c r="F429" s="638">
        <v>12355</v>
      </c>
      <c r="G429" s="920">
        <v>44573</v>
      </c>
      <c r="H429" s="103" t="s">
        <v>10112</v>
      </c>
      <c r="I429" s="1052" t="s">
        <v>7984</v>
      </c>
    </row>
    <row r="430" spans="1:9" ht="12.75" customHeight="1">
      <c r="A430" s="1313">
        <v>1270</v>
      </c>
      <c r="B430" s="100" t="s">
        <v>13282</v>
      </c>
      <c r="C430" s="983"/>
      <c r="D430" s="2157">
        <v>1</v>
      </c>
      <c r="E430" s="2993">
        <v>68500</v>
      </c>
      <c r="F430" s="1151">
        <v>68500</v>
      </c>
      <c r="G430" s="1152">
        <v>44741</v>
      </c>
      <c r="H430" s="1153" t="s">
        <v>13283</v>
      </c>
      <c r="I430" s="1314"/>
    </row>
    <row r="431" spans="1:9" ht="12.75" customHeight="1">
      <c r="A431" s="1317">
        <v>1273</v>
      </c>
      <c r="B431" s="1377" t="s">
        <v>14030</v>
      </c>
      <c r="C431" s="5"/>
      <c r="D431" s="1581">
        <v>4</v>
      </c>
      <c r="E431" s="2995">
        <v>124820</v>
      </c>
      <c r="F431" s="24"/>
      <c r="G431" s="1326">
        <v>44838</v>
      </c>
      <c r="H431" s="3" t="s">
        <v>14038</v>
      </c>
      <c r="I431" s="8" t="s">
        <v>7984</v>
      </c>
    </row>
    <row r="432" spans="1:9" ht="12.75" customHeight="1">
      <c r="A432" s="1317">
        <v>1274</v>
      </c>
      <c r="B432" s="1377" t="s">
        <v>14031</v>
      </c>
      <c r="C432" s="5"/>
      <c r="D432" s="1581">
        <v>4</v>
      </c>
      <c r="E432" s="2995">
        <v>28000</v>
      </c>
      <c r="F432" s="24"/>
      <c r="G432" s="1326"/>
      <c r="H432" s="3" t="s">
        <v>14038</v>
      </c>
      <c r="I432" s="8" t="s">
        <v>7984</v>
      </c>
    </row>
    <row r="433" spans="1:10" ht="12.75" customHeight="1">
      <c r="A433" s="1317">
        <v>1275</v>
      </c>
      <c r="B433" s="1377" t="s">
        <v>14032</v>
      </c>
      <c r="C433" s="5"/>
      <c r="D433" s="1581">
        <v>10</v>
      </c>
      <c r="E433" s="2995">
        <v>189641.1</v>
      </c>
      <c r="F433" s="24"/>
      <c r="G433" s="1326"/>
      <c r="H433" s="3" t="s">
        <v>14038</v>
      </c>
      <c r="I433" s="8" t="s">
        <v>7984</v>
      </c>
    </row>
    <row r="434" spans="1:10" ht="12.75" customHeight="1">
      <c r="A434" s="1317">
        <v>1276</v>
      </c>
      <c r="B434" s="1377" t="s">
        <v>14032</v>
      </c>
      <c r="C434" s="5"/>
      <c r="D434" s="1581">
        <v>5</v>
      </c>
      <c r="E434" s="2995">
        <v>94820.55</v>
      </c>
      <c r="F434" s="24"/>
      <c r="G434" s="1326"/>
      <c r="H434" s="3" t="s">
        <v>14038</v>
      </c>
      <c r="I434" s="8" t="s">
        <v>7984</v>
      </c>
    </row>
    <row r="435" spans="1:10" ht="12.75" customHeight="1">
      <c r="A435" s="1317">
        <v>1277</v>
      </c>
      <c r="B435" s="1377" t="s">
        <v>14032</v>
      </c>
      <c r="C435" s="5"/>
      <c r="D435" s="1581">
        <v>3</v>
      </c>
      <c r="E435" s="2995">
        <v>56892.33</v>
      </c>
      <c r="F435" s="24"/>
      <c r="G435" s="1326"/>
      <c r="H435" s="3" t="s">
        <v>14038</v>
      </c>
      <c r="I435" s="8" t="s">
        <v>7984</v>
      </c>
    </row>
    <row r="436" spans="1:10" ht="12.75" customHeight="1">
      <c r="A436" s="1317">
        <v>1280</v>
      </c>
      <c r="B436" s="1377" t="s">
        <v>14034</v>
      </c>
      <c r="C436" s="5"/>
      <c r="D436" s="1581">
        <v>100</v>
      </c>
      <c r="E436" s="2995">
        <v>1992000</v>
      </c>
      <c r="F436" s="24"/>
      <c r="G436" s="1326"/>
      <c r="H436" s="3" t="s">
        <v>14038</v>
      </c>
      <c r="I436" s="8" t="s">
        <v>7984</v>
      </c>
    </row>
    <row r="437" spans="1:10" ht="12.75" customHeight="1">
      <c r="A437" s="1317">
        <v>1281</v>
      </c>
      <c r="B437" s="1377" t="s">
        <v>14035</v>
      </c>
      <c r="C437" s="5"/>
      <c r="D437" s="1581">
        <v>1</v>
      </c>
      <c r="E437" s="2995">
        <v>8336.4699999999993</v>
      </c>
      <c r="F437" s="24"/>
      <c r="G437" s="1326"/>
      <c r="H437" s="3" t="s">
        <v>14038</v>
      </c>
      <c r="I437" s="8" t="s">
        <v>7984</v>
      </c>
    </row>
    <row r="438" spans="1:10" ht="12.75" customHeight="1">
      <c r="A438" s="1317">
        <v>1282</v>
      </c>
      <c r="B438" s="1377" t="s">
        <v>14035</v>
      </c>
      <c r="C438" s="5"/>
      <c r="D438" s="1581">
        <v>1</v>
      </c>
      <c r="E438" s="2995">
        <v>8336.4500000000007</v>
      </c>
      <c r="F438" s="24"/>
      <c r="G438" s="1326"/>
      <c r="H438" s="3" t="s">
        <v>14038</v>
      </c>
      <c r="I438" s="8" t="s">
        <v>7984</v>
      </c>
    </row>
    <row r="439" spans="1:10" ht="12.75" customHeight="1">
      <c r="A439" s="1317">
        <v>1283</v>
      </c>
      <c r="B439" s="1377" t="s">
        <v>14035</v>
      </c>
      <c r="C439" s="5"/>
      <c r="D439" s="1581">
        <v>1</v>
      </c>
      <c r="E439" s="2995">
        <v>8336.4500000000007</v>
      </c>
      <c r="F439" s="24"/>
      <c r="G439" s="1326"/>
      <c r="H439" s="3" t="s">
        <v>14038</v>
      </c>
      <c r="I439" s="8" t="s">
        <v>7984</v>
      </c>
    </row>
    <row r="440" spans="1:10" ht="12.75" customHeight="1">
      <c r="A440" s="1317">
        <v>1284</v>
      </c>
      <c r="B440" s="1377" t="s">
        <v>14035</v>
      </c>
      <c r="C440" s="5"/>
      <c r="D440" s="1581">
        <v>1</v>
      </c>
      <c r="E440" s="2995">
        <v>8336.4500000000007</v>
      </c>
      <c r="F440" s="24"/>
      <c r="G440" s="1326"/>
      <c r="H440" s="3" t="s">
        <v>14038</v>
      </c>
      <c r="I440" s="8" t="s">
        <v>7984</v>
      </c>
    </row>
    <row r="441" spans="1:10" ht="12.75" customHeight="1">
      <c r="A441" s="1317">
        <v>1285</v>
      </c>
      <c r="B441" s="1377" t="s">
        <v>14036</v>
      </c>
      <c r="C441" s="5"/>
      <c r="D441" s="1581">
        <v>1</v>
      </c>
      <c r="E441" s="2995">
        <v>8100</v>
      </c>
      <c r="F441" s="24"/>
      <c r="G441" s="1326"/>
      <c r="H441" s="3" t="s">
        <v>14038</v>
      </c>
      <c r="I441" s="8" t="s">
        <v>7984</v>
      </c>
    </row>
    <row r="442" spans="1:10" ht="12.75" customHeight="1">
      <c r="A442" s="8">
        <v>1286</v>
      </c>
      <c r="B442" s="1377" t="s">
        <v>14037</v>
      </c>
      <c r="C442" s="5"/>
      <c r="D442" s="1581">
        <v>1</v>
      </c>
      <c r="E442" s="2995">
        <v>7500</v>
      </c>
      <c r="F442" s="24"/>
      <c r="G442" s="1326"/>
      <c r="H442" s="3" t="s">
        <v>14038</v>
      </c>
      <c r="I442" s="8" t="s">
        <v>7984</v>
      </c>
    </row>
    <row r="443" spans="1:10" ht="12.75" customHeight="1">
      <c r="A443" s="457">
        <v>1287</v>
      </c>
      <c r="B443" s="103" t="s">
        <v>7434</v>
      </c>
      <c r="C443" s="990"/>
      <c r="D443" s="141">
        <v>15</v>
      </c>
      <c r="E443" s="2976">
        <v>312330.45</v>
      </c>
      <c r="F443" s="638">
        <v>0</v>
      </c>
      <c r="G443" s="986">
        <v>44859</v>
      </c>
      <c r="H443" s="998" t="s">
        <v>14398</v>
      </c>
      <c r="I443" s="17" t="s">
        <v>7984</v>
      </c>
    </row>
    <row r="444" spans="1:10" ht="12.75" customHeight="1">
      <c r="A444" s="457">
        <v>1288</v>
      </c>
      <c r="B444" s="302" t="s">
        <v>182</v>
      </c>
      <c r="C444" s="93"/>
      <c r="D444" s="2066">
        <v>1</v>
      </c>
      <c r="E444" s="2981">
        <v>5830</v>
      </c>
      <c r="F444" s="638">
        <v>5830</v>
      </c>
      <c r="G444" s="986">
        <v>44859</v>
      </c>
      <c r="H444" s="998" t="s">
        <v>14398</v>
      </c>
      <c r="I444" s="17" t="s">
        <v>7984</v>
      </c>
    </row>
    <row r="445" spans="1:10" ht="12.75" customHeight="1">
      <c r="A445" s="17">
        <v>1289</v>
      </c>
      <c r="B445" s="2956" t="s">
        <v>182</v>
      </c>
      <c r="C445" s="125"/>
      <c r="D445" s="2957">
        <v>1</v>
      </c>
      <c r="E445" s="3019">
        <v>2295</v>
      </c>
      <c r="F445" s="390">
        <v>2295</v>
      </c>
      <c r="G445" s="986" t="s">
        <v>14397</v>
      </c>
      <c r="H445" s="998" t="s">
        <v>14398</v>
      </c>
      <c r="I445" s="1314" t="s">
        <v>7984</v>
      </c>
    </row>
    <row r="446" spans="1:10" ht="12.75" customHeight="1">
      <c r="A446" s="17">
        <v>1290</v>
      </c>
      <c r="B446" s="247" t="s">
        <v>14772</v>
      </c>
      <c r="C446" s="93"/>
      <c r="D446" s="2962" t="s">
        <v>14777</v>
      </c>
      <c r="E446" s="877">
        <v>600</v>
      </c>
      <c r="F446" s="638"/>
      <c r="G446" s="1185">
        <v>44882</v>
      </c>
      <c r="H446" s="93" t="s">
        <v>14778</v>
      </c>
      <c r="I446" s="1314" t="s">
        <v>7984</v>
      </c>
      <c r="J446">
        <v>600</v>
      </c>
    </row>
    <row r="447" spans="1:10" ht="11.25" customHeight="1">
      <c r="A447" s="17">
        <v>1291</v>
      </c>
      <c r="B447" s="247" t="s">
        <v>14773</v>
      </c>
      <c r="C447" s="93"/>
      <c r="D447" s="2962" t="s">
        <v>14761</v>
      </c>
      <c r="E447" s="877">
        <v>1260</v>
      </c>
      <c r="F447" s="638"/>
      <c r="G447" s="1185">
        <v>44882</v>
      </c>
      <c r="H447" s="93" t="s">
        <v>14778</v>
      </c>
      <c r="I447" s="1314" t="s">
        <v>7984</v>
      </c>
      <c r="J447">
        <v>1260</v>
      </c>
    </row>
    <row r="448" spans="1:10" ht="12.75" customHeight="1">
      <c r="A448" s="17">
        <v>1292</v>
      </c>
      <c r="B448" s="247" t="s">
        <v>14774</v>
      </c>
      <c r="C448" s="93"/>
      <c r="D448" s="2962" t="s">
        <v>12899</v>
      </c>
      <c r="E448" s="877">
        <v>2780</v>
      </c>
      <c r="F448" s="638"/>
      <c r="G448" s="1185">
        <v>44882</v>
      </c>
      <c r="H448" s="93" t="s">
        <v>14778</v>
      </c>
      <c r="I448" s="1314" t="s">
        <v>7984</v>
      </c>
      <c r="J448">
        <v>2780</v>
      </c>
    </row>
    <row r="449" spans="1:11" ht="12.75" customHeight="1">
      <c r="A449" s="17">
        <v>1293</v>
      </c>
      <c r="B449" s="247" t="s">
        <v>3601</v>
      </c>
      <c r="C449" s="93"/>
      <c r="D449" s="2962" t="s">
        <v>12899</v>
      </c>
      <c r="E449" s="877">
        <v>7000</v>
      </c>
      <c r="F449" s="638"/>
      <c r="G449" s="1185">
        <v>44882</v>
      </c>
      <c r="H449" s="93" t="s">
        <v>14778</v>
      </c>
      <c r="I449" s="1314" t="s">
        <v>7984</v>
      </c>
      <c r="J449">
        <v>7000</v>
      </c>
    </row>
    <row r="450" spans="1:11" ht="12.75" customHeight="1">
      <c r="A450" s="17">
        <v>1294</v>
      </c>
      <c r="B450" s="247" t="s">
        <v>14775</v>
      </c>
      <c r="C450" s="93"/>
      <c r="D450" s="2962" t="s">
        <v>14761</v>
      </c>
      <c r="E450" s="877">
        <v>1260</v>
      </c>
      <c r="F450" s="638"/>
      <c r="G450" s="1185">
        <v>44882</v>
      </c>
      <c r="H450" s="93" t="s">
        <v>14778</v>
      </c>
      <c r="I450" s="1314" t="s">
        <v>7984</v>
      </c>
      <c r="J450">
        <v>1260</v>
      </c>
    </row>
    <row r="451" spans="1:11" ht="12.75" customHeight="1">
      <c r="A451" s="17">
        <v>1295</v>
      </c>
      <c r="B451" s="247" t="s">
        <v>14776</v>
      </c>
      <c r="C451" s="93"/>
      <c r="D451" s="2962" t="s">
        <v>12899</v>
      </c>
      <c r="E451" s="877">
        <v>2752</v>
      </c>
      <c r="F451" s="638"/>
      <c r="G451" s="1185">
        <v>44882</v>
      </c>
      <c r="H451" s="93" t="s">
        <v>14778</v>
      </c>
      <c r="I451" s="1314" t="s">
        <v>7984</v>
      </c>
      <c r="J451">
        <v>2752</v>
      </c>
    </row>
    <row r="452" spans="1:11" ht="12.75" customHeight="1">
      <c r="A452" s="17">
        <v>1296</v>
      </c>
      <c r="B452" s="247" t="s">
        <v>3604</v>
      </c>
      <c r="C452" s="93"/>
      <c r="D452" s="2962" t="s">
        <v>12899</v>
      </c>
      <c r="E452" s="877">
        <v>98200</v>
      </c>
      <c r="F452" s="638"/>
      <c r="G452" s="1185">
        <v>44882</v>
      </c>
      <c r="H452" s="93" t="s">
        <v>14778</v>
      </c>
      <c r="I452" s="1314" t="s">
        <v>7984</v>
      </c>
      <c r="J452">
        <v>98200</v>
      </c>
    </row>
    <row r="453" spans="1:11" ht="12.75" customHeight="1">
      <c r="A453" s="17">
        <v>1297</v>
      </c>
      <c r="B453" s="247" t="s">
        <v>3605</v>
      </c>
      <c r="C453" s="93"/>
      <c r="D453" s="2962" t="s">
        <v>12899</v>
      </c>
      <c r="E453" s="877">
        <v>1380</v>
      </c>
      <c r="F453" s="638"/>
      <c r="G453" s="1185">
        <v>44882</v>
      </c>
      <c r="H453" s="93" t="s">
        <v>14778</v>
      </c>
      <c r="I453" s="1314" t="s">
        <v>7984</v>
      </c>
      <c r="J453">
        <v>1380</v>
      </c>
    </row>
    <row r="454" spans="1:11">
      <c r="A454" s="17"/>
      <c r="B454" s="247"/>
      <c r="C454" s="93"/>
      <c r="D454" s="2962"/>
      <c r="E454" s="877"/>
      <c r="F454" s="638"/>
      <c r="G454" s="1185"/>
      <c r="H454" s="93"/>
      <c r="I454" s="17"/>
    </row>
    <row r="455" spans="1:11">
      <c r="A455" s="813"/>
      <c r="B455" s="1066"/>
      <c r="C455" s="2960"/>
      <c r="D455" s="2158"/>
      <c r="E455" s="2961"/>
      <c r="F455" s="2961"/>
      <c r="G455" s="1175"/>
      <c r="H455" s="1203"/>
      <c r="I455" s="63"/>
      <c r="J455">
        <f>SUM(J446:J453)</f>
        <v>115232</v>
      </c>
      <c r="K455" s="3032">
        <v>44882</v>
      </c>
    </row>
    <row r="456" spans="1:11">
      <c r="A456" s="2633"/>
      <c r="B456" s="2633"/>
      <c r="C456" s="2929" t="s">
        <v>9925</v>
      </c>
      <c r="D456" s="2634">
        <f>SUM(D2:D445)</f>
        <v>708</v>
      </c>
      <c r="E456" s="2635">
        <f>SUM(E2:E453)</f>
        <v>79304535.809999928</v>
      </c>
      <c r="F456" s="2635">
        <f>SUM(F2:F445)</f>
        <v>11611430.499999998</v>
      </c>
      <c r="G456" s="2633"/>
      <c r="H456" s="2636"/>
      <c r="I456" s="2633"/>
      <c r="J456" s="6">
        <v>17034.16</v>
      </c>
      <c r="K456" t="s">
        <v>14804</v>
      </c>
    </row>
    <row r="457" spans="1:11">
      <c r="A457" s="1611"/>
      <c r="B457" s="1611"/>
      <c r="C457" s="2930" t="s">
        <v>9313</v>
      </c>
      <c r="D457" s="2492"/>
      <c r="E457" s="1747"/>
      <c r="F457" s="1747"/>
      <c r="G457" s="1611"/>
      <c r="H457" s="1613"/>
      <c r="I457" s="1611"/>
      <c r="J457">
        <v>249200</v>
      </c>
      <c r="K457" t="s">
        <v>14804</v>
      </c>
    </row>
    <row r="458" spans="1:11">
      <c r="A458" s="1627"/>
      <c r="B458" s="1627"/>
      <c r="C458" s="2931" t="s">
        <v>9314</v>
      </c>
      <c r="D458" s="2638">
        <f>D456-D457</f>
        <v>708</v>
      </c>
      <c r="E458" s="2639">
        <f>E456-J460</f>
        <v>78921109.409999922</v>
      </c>
      <c r="F458" s="2639">
        <f>F456-F457</f>
        <v>11611430.499999998</v>
      </c>
      <c r="G458" s="1627"/>
      <c r="H458" s="1629"/>
      <c r="I458" s="1627"/>
      <c r="J458" s="6">
        <v>1310.24</v>
      </c>
      <c r="K458" t="s">
        <v>14804</v>
      </c>
    </row>
    <row r="459" spans="1:11">
      <c r="J459">
        <v>650</v>
      </c>
    </row>
    <row r="460" spans="1:11">
      <c r="J460" s="348">
        <f>J455+J456+J457+J458+J459</f>
        <v>383426.4</v>
      </c>
    </row>
    <row r="461" spans="1:11">
      <c r="J461" s="6"/>
    </row>
    <row r="462" spans="1:11">
      <c r="E462" s="6"/>
    </row>
    <row r="463" spans="1:11">
      <c r="E463" s="6"/>
      <c r="J463" s="6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0"/>
  <sheetViews>
    <sheetView view="pageBreakPreview" topLeftCell="A240" zoomScaleNormal="100" zoomScaleSheetLayoutView="100" workbookViewId="0">
      <selection activeCell="H266" sqref="H266"/>
    </sheetView>
  </sheetViews>
  <sheetFormatPr defaultRowHeight="12.75"/>
  <cols>
    <col min="1" max="1" width="6" customWidth="1"/>
    <col min="2" max="2" width="20" customWidth="1"/>
    <col min="3" max="3" width="26" customWidth="1"/>
    <col min="4" max="4" width="19.42578125" customWidth="1"/>
    <col min="5" max="5" width="13.42578125" style="4030" customWidth="1"/>
    <col min="6" max="6" width="14.42578125" customWidth="1"/>
    <col min="7" max="7" width="17.7109375" customWidth="1"/>
    <col min="8" max="8" width="15.140625" customWidth="1"/>
    <col min="9" max="9" width="15.5703125" customWidth="1"/>
    <col min="10" max="10" width="26" customWidth="1"/>
    <col min="11" max="11" width="19.42578125" customWidth="1"/>
    <col min="12" max="12" width="23.140625" style="1600" customWidth="1"/>
  </cols>
  <sheetData>
    <row r="1" spans="1:12" ht="18.75">
      <c r="A1" s="164"/>
      <c r="B1" s="106"/>
      <c r="C1" s="4506"/>
      <c r="D1" s="4506"/>
      <c r="E1" s="4506"/>
      <c r="F1" s="4506"/>
      <c r="G1" s="4506"/>
      <c r="H1" s="4506"/>
      <c r="I1" s="4506"/>
      <c r="J1" s="4506"/>
      <c r="K1" s="4506"/>
      <c r="L1" s="4506"/>
    </row>
    <row r="2" spans="1:12" ht="18.75">
      <c r="A2" s="4506" t="s">
        <v>13378</v>
      </c>
      <c r="B2" s="4506"/>
      <c r="C2" s="4506"/>
      <c r="D2" s="4506"/>
      <c r="E2" s="4506"/>
      <c r="F2" s="4506"/>
      <c r="G2" s="4506"/>
      <c r="H2" s="4506"/>
      <c r="I2" s="4506"/>
      <c r="J2" s="4506"/>
      <c r="K2" s="4506"/>
      <c r="L2" s="1601"/>
    </row>
    <row r="3" spans="1:12" ht="18.75">
      <c r="A3" s="4506" t="s">
        <v>15817</v>
      </c>
      <c r="B3" s="4506"/>
      <c r="C3" s="4506"/>
      <c r="D3" s="4506"/>
      <c r="E3" s="4506"/>
      <c r="F3" s="4506"/>
      <c r="G3" s="4506"/>
      <c r="H3" s="4506"/>
      <c r="I3" s="4506"/>
      <c r="J3" s="4506"/>
      <c r="K3" s="4506"/>
      <c r="L3" s="462"/>
    </row>
    <row r="4" spans="1:12">
      <c r="A4" s="164"/>
      <c r="B4" s="106"/>
      <c r="C4" s="855"/>
      <c r="D4" s="855"/>
      <c r="E4" s="4031"/>
      <c r="F4" s="1266"/>
      <c r="G4" s="305"/>
      <c r="H4" s="855"/>
      <c r="I4" s="1267"/>
      <c r="J4" s="1268"/>
      <c r="K4" s="305"/>
      <c r="L4" s="526"/>
    </row>
    <row r="5" spans="1:12" s="1624" customFormat="1" ht="18.75">
      <c r="A5" s="4507" t="s">
        <v>13379</v>
      </c>
      <c r="B5" s="4507"/>
      <c r="C5" s="4507"/>
      <c r="D5" s="4507"/>
      <c r="E5" s="4507"/>
      <c r="F5" s="4507"/>
      <c r="G5" s="4507"/>
      <c r="H5" s="4507"/>
      <c r="I5" s="4507"/>
      <c r="J5" s="4507"/>
      <c r="K5" s="4507"/>
      <c r="L5" s="4017"/>
    </row>
    <row r="6" spans="1:12" ht="42">
      <c r="A6" s="4502" t="s">
        <v>0</v>
      </c>
      <c r="B6" s="4502" t="s">
        <v>25</v>
      </c>
      <c r="C6" s="4502" t="s">
        <v>4126</v>
      </c>
      <c r="D6" s="4502" t="s">
        <v>99</v>
      </c>
      <c r="E6" s="4508" t="s">
        <v>26</v>
      </c>
      <c r="F6" s="4502" t="s">
        <v>100</v>
      </c>
      <c r="G6" s="4502"/>
      <c r="H6" s="1264" t="s">
        <v>2143</v>
      </c>
      <c r="I6" s="4502" t="s">
        <v>13380</v>
      </c>
      <c r="J6" s="4502" t="s">
        <v>34</v>
      </c>
      <c r="K6" s="4502" t="s">
        <v>103</v>
      </c>
      <c r="L6" s="1602"/>
    </row>
    <row r="7" spans="1:12" ht="21">
      <c r="A7" s="4502"/>
      <c r="B7" s="4502"/>
      <c r="C7" s="4502"/>
      <c r="D7" s="4502"/>
      <c r="E7" s="4508"/>
      <c r="F7" s="1265" t="s">
        <v>101</v>
      </c>
      <c r="G7" s="1258" t="s">
        <v>102</v>
      </c>
      <c r="H7" s="1258"/>
      <c r="I7" s="4502"/>
      <c r="J7" s="4502"/>
      <c r="K7" s="4502"/>
      <c r="L7" s="1602"/>
    </row>
    <row r="8" spans="1:12" s="1624" customFormat="1" ht="18.75">
      <c r="A8" s="4505" t="s">
        <v>13381</v>
      </c>
      <c r="B8" s="4505"/>
      <c r="C8" s="4505"/>
      <c r="D8" s="4505"/>
      <c r="E8" s="4505"/>
      <c r="F8" s="4505"/>
      <c r="G8" s="4505"/>
      <c r="H8" s="4505"/>
      <c r="I8" s="4505"/>
      <c r="J8" s="4505"/>
      <c r="K8" s="4505"/>
      <c r="L8" s="4017"/>
    </row>
    <row r="9" spans="1:12" ht="52.5" customHeight="1">
      <c r="A9" s="22">
        <v>1</v>
      </c>
      <c r="B9" s="21" t="s">
        <v>13382</v>
      </c>
      <c r="C9" s="5" t="s">
        <v>13383</v>
      </c>
      <c r="D9" s="63" t="s">
        <v>13384</v>
      </c>
      <c r="E9" s="4025">
        <v>274.5</v>
      </c>
      <c r="F9" s="1912">
        <v>283971.15999999997</v>
      </c>
      <c r="G9" s="53">
        <v>0</v>
      </c>
      <c r="H9" s="53">
        <v>180948.42</v>
      </c>
      <c r="I9" s="1260">
        <v>42003</v>
      </c>
      <c r="J9" s="22" t="s">
        <v>112</v>
      </c>
      <c r="K9" s="5" t="s">
        <v>13385</v>
      </c>
      <c r="L9" s="1602"/>
    </row>
    <row r="10" spans="1:12" s="1631" customFormat="1">
      <c r="A10" s="2265"/>
      <c r="B10" s="4015"/>
      <c r="C10" s="4015"/>
      <c r="D10" s="4016" t="s">
        <v>4087</v>
      </c>
      <c r="E10" s="4028">
        <f>E9</f>
        <v>274.5</v>
      </c>
      <c r="F10" s="2569">
        <f>F9</f>
        <v>283971.15999999997</v>
      </c>
      <c r="G10" s="2569">
        <f>G9</f>
        <v>0</v>
      </c>
      <c r="H10" s="2569">
        <f>H9</f>
        <v>180948.42</v>
      </c>
      <c r="I10" s="4500"/>
      <c r="J10" s="4500"/>
      <c r="K10" s="4500"/>
      <c r="L10" s="4014"/>
    </row>
    <row r="11" spans="1:12" s="1624" customFormat="1" ht="18.75">
      <c r="A11" s="4501" t="s">
        <v>13386</v>
      </c>
      <c r="B11" s="4501"/>
      <c r="C11" s="4501"/>
      <c r="D11" s="4501"/>
      <c r="E11" s="4501"/>
      <c r="F11" s="4501"/>
      <c r="G11" s="4501"/>
      <c r="H11" s="4501"/>
      <c r="I11" s="4501"/>
      <c r="J11" s="4501"/>
      <c r="K11" s="4501"/>
      <c r="L11" s="4017"/>
    </row>
    <row r="12" spans="1:12" ht="51.75" customHeight="1">
      <c r="A12" s="22">
        <v>1</v>
      </c>
      <c r="B12" s="21" t="s">
        <v>13382</v>
      </c>
      <c r="C12" s="5" t="s">
        <v>13390</v>
      </c>
      <c r="D12" s="63" t="s">
        <v>13391</v>
      </c>
      <c r="E12" s="4025">
        <v>29605</v>
      </c>
      <c r="F12" s="1912">
        <v>30258657.260000002</v>
      </c>
      <c r="G12" s="53">
        <v>0</v>
      </c>
      <c r="H12" s="53">
        <v>12172150.99</v>
      </c>
      <c r="I12" s="1260">
        <v>42003</v>
      </c>
      <c r="J12" s="1259" t="s">
        <v>15396</v>
      </c>
      <c r="K12" s="5" t="s">
        <v>13392</v>
      </c>
      <c r="L12" s="1602"/>
    </row>
    <row r="13" spans="1:12" ht="54.75" customHeight="1">
      <c r="A13" s="22">
        <v>2</v>
      </c>
      <c r="B13" s="21" t="s">
        <v>13382</v>
      </c>
      <c r="C13" s="5" t="s">
        <v>13387</v>
      </c>
      <c r="D13" s="63" t="s">
        <v>13388</v>
      </c>
      <c r="E13" s="4025">
        <v>6616</v>
      </c>
      <c r="F13" s="1912">
        <v>2393981.63</v>
      </c>
      <c r="G13" s="53">
        <v>0</v>
      </c>
      <c r="H13" s="53">
        <v>2025675.5</v>
      </c>
      <c r="I13" s="1260">
        <v>42003</v>
      </c>
      <c r="J13" s="1259" t="s">
        <v>2318</v>
      </c>
      <c r="K13" s="5" t="s">
        <v>13389</v>
      </c>
      <c r="L13" s="1602"/>
    </row>
    <row r="14" spans="1:12" ht="51.75" customHeight="1">
      <c r="A14" s="22">
        <v>3</v>
      </c>
      <c r="B14" s="21" t="s">
        <v>13382</v>
      </c>
      <c r="C14" s="5" t="s">
        <v>13393</v>
      </c>
      <c r="D14" s="63" t="s">
        <v>13394</v>
      </c>
      <c r="E14" s="4025">
        <v>16019</v>
      </c>
      <c r="F14" s="1912">
        <v>4327867.8600000003</v>
      </c>
      <c r="G14" s="53">
        <v>0</v>
      </c>
      <c r="H14" s="53">
        <v>5858954.8799999999</v>
      </c>
      <c r="I14" s="1260">
        <v>42003</v>
      </c>
      <c r="J14" s="1259" t="s">
        <v>2154</v>
      </c>
      <c r="K14" s="5" t="s">
        <v>13395</v>
      </c>
      <c r="L14" s="1602"/>
    </row>
    <row r="15" spans="1:12" ht="54" customHeight="1">
      <c r="A15" s="22">
        <v>4</v>
      </c>
      <c r="B15" s="21" t="s">
        <v>13382</v>
      </c>
      <c r="C15" s="5" t="s">
        <v>13396</v>
      </c>
      <c r="D15" s="63" t="s">
        <v>13397</v>
      </c>
      <c r="E15" s="4025">
        <v>11369</v>
      </c>
      <c r="F15" s="1912">
        <v>861449.02</v>
      </c>
      <c r="G15" s="53">
        <v>0</v>
      </c>
      <c r="H15" s="53">
        <v>626343.62</v>
      </c>
      <c r="I15" s="1260">
        <v>42003</v>
      </c>
      <c r="J15" s="1259" t="s">
        <v>1848</v>
      </c>
      <c r="K15" s="5" t="s">
        <v>13398</v>
      </c>
      <c r="L15" s="1602"/>
    </row>
    <row r="16" spans="1:12" ht="54.75" customHeight="1">
      <c r="A16" s="22">
        <v>5</v>
      </c>
      <c r="B16" s="21" t="s">
        <v>13382</v>
      </c>
      <c r="C16" s="5" t="s">
        <v>13399</v>
      </c>
      <c r="D16" s="63" t="s">
        <v>13400</v>
      </c>
      <c r="E16" s="4025">
        <v>7087</v>
      </c>
      <c r="F16" s="1912">
        <v>1198536.6599999999</v>
      </c>
      <c r="G16" s="53">
        <v>0</v>
      </c>
      <c r="H16" s="53">
        <v>945440.31</v>
      </c>
      <c r="I16" s="1260">
        <v>42003</v>
      </c>
      <c r="J16" s="1259" t="s">
        <v>1857</v>
      </c>
      <c r="K16" s="5" t="s">
        <v>13401</v>
      </c>
      <c r="L16" s="1602"/>
    </row>
    <row r="17" spans="1:12" ht="52.5" customHeight="1">
      <c r="A17" s="22">
        <v>6</v>
      </c>
      <c r="B17" s="21" t="s">
        <v>13382</v>
      </c>
      <c r="C17" s="5" t="s">
        <v>13402</v>
      </c>
      <c r="D17" s="63" t="s">
        <v>13403</v>
      </c>
      <c r="E17" s="4025">
        <v>8270</v>
      </c>
      <c r="F17" s="1912">
        <v>1492589.18</v>
      </c>
      <c r="G17" s="53">
        <v>0</v>
      </c>
      <c r="H17" s="53">
        <v>988714.22</v>
      </c>
      <c r="I17" s="1260">
        <v>42370</v>
      </c>
      <c r="J17" s="4503" t="s">
        <v>2148</v>
      </c>
      <c r="K17" s="5" t="s">
        <v>13404</v>
      </c>
      <c r="L17" s="1602"/>
    </row>
    <row r="18" spans="1:12" ht="31.5">
      <c r="A18" s="22">
        <v>7</v>
      </c>
      <c r="B18" s="21" t="s">
        <v>13382</v>
      </c>
      <c r="C18" s="5" t="s">
        <v>13405</v>
      </c>
      <c r="D18" s="63" t="s">
        <v>13406</v>
      </c>
      <c r="E18" s="4025">
        <v>1872</v>
      </c>
      <c r="F18" s="1912">
        <v>104662.76</v>
      </c>
      <c r="G18" s="53">
        <v>0</v>
      </c>
      <c r="H18" s="53">
        <v>377708.35</v>
      </c>
      <c r="I18" s="1260">
        <v>42370</v>
      </c>
      <c r="J18" s="4503"/>
      <c r="K18" s="5" t="s">
        <v>13407</v>
      </c>
      <c r="L18" s="1602"/>
    </row>
    <row r="19" spans="1:12" ht="31.5">
      <c r="A19" s="22">
        <v>8</v>
      </c>
      <c r="B19" s="21" t="s">
        <v>13382</v>
      </c>
      <c r="C19" s="5" t="s">
        <v>13408</v>
      </c>
      <c r="D19" s="63" t="s">
        <v>13409</v>
      </c>
      <c r="E19" s="4025">
        <v>690</v>
      </c>
      <c r="F19" s="1912">
        <v>185644.73</v>
      </c>
      <c r="G19" s="53">
        <v>0</v>
      </c>
      <c r="H19" s="53">
        <v>82492.479999999996</v>
      </c>
      <c r="I19" s="1260">
        <v>42370</v>
      </c>
      <c r="J19" s="4503"/>
      <c r="K19" s="5" t="s">
        <v>13410</v>
      </c>
      <c r="L19" s="1602"/>
    </row>
    <row r="20" spans="1:12" ht="63">
      <c r="A20" s="22">
        <v>9</v>
      </c>
      <c r="B20" s="21" t="s">
        <v>13382</v>
      </c>
      <c r="C20" s="5" t="s">
        <v>13411</v>
      </c>
      <c r="D20" s="63" t="s">
        <v>13412</v>
      </c>
      <c r="E20" s="4025">
        <v>13441</v>
      </c>
      <c r="F20" s="1912">
        <v>1306710.32</v>
      </c>
      <c r="G20" s="48">
        <v>0</v>
      </c>
      <c r="H20" s="48">
        <v>1375626</v>
      </c>
      <c r="I20" s="1260">
        <v>42003</v>
      </c>
      <c r="J20" s="1259" t="s">
        <v>1863</v>
      </c>
      <c r="K20" s="5" t="s">
        <v>13413</v>
      </c>
      <c r="L20" s="1602"/>
    </row>
    <row r="21" spans="1:12" ht="63">
      <c r="A21" s="22">
        <v>10</v>
      </c>
      <c r="B21" s="21" t="s">
        <v>13382</v>
      </c>
      <c r="C21" s="5" t="s">
        <v>13414</v>
      </c>
      <c r="D21" s="63" t="s">
        <v>13415</v>
      </c>
      <c r="E21" s="4025">
        <v>7083</v>
      </c>
      <c r="F21" s="1912">
        <v>1197860.19</v>
      </c>
      <c r="G21" s="53">
        <v>0</v>
      </c>
      <c r="H21" s="53">
        <v>198969.55</v>
      </c>
      <c r="I21" s="1260">
        <v>42736</v>
      </c>
      <c r="J21" s="1259" t="s">
        <v>1864</v>
      </c>
      <c r="K21" s="5" t="s">
        <v>13416</v>
      </c>
      <c r="L21" s="1602"/>
    </row>
    <row r="22" spans="1:12" ht="63" customHeight="1">
      <c r="A22" s="22">
        <v>11</v>
      </c>
      <c r="B22" s="21" t="s">
        <v>13382</v>
      </c>
      <c r="C22" s="5" t="s">
        <v>13417</v>
      </c>
      <c r="D22" s="63" t="s">
        <v>13418</v>
      </c>
      <c r="E22" s="4025">
        <v>23195</v>
      </c>
      <c r="F22" s="1912">
        <v>1547739.35</v>
      </c>
      <c r="G22" s="53"/>
      <c r="H22" s="53">
        <v>3280806.99</v>
      </c>
      <c r="I22" s="1260">
        <v>42004</v>
      </c>
      <c r="J22" s="1259" t="s">
        <v>1867</v>
      </c>
      <c r="K22" s="5" t="s">
        <v>13419</v>
      </c>
      <c r="L22" s="1602"/>
    </row>
    <row r="23" spans="1:12" ht="31.5">
      <c r="A23" s="22">
        <v>12</v>
      </c>
      <c r="B23" s="21" t="s">
        <v>13382</v>
      </c>
      <c r="C23" s="5" t="s">
        <v>13420</v>
      </c>
      <c r="D23" s="63" t="s">
        <v>13421</v>
      </c>
      <c r="E23" s="4025">
        <v>13817</v>
      </c>
      <c r="F23" s="1912">
        <v>3207140.19</v>
      </c>
      <c r="G23" s="53">
        <v>0</v>
      </c>
      <c r="H23" s="53">
        <v>3311478.14</v>
      </c>
      <c r="I23" s="1260">
        <v>42004</v>
      </c>
      <c r="J23" s="1259" t="s">
        <v>1874</v>
      </c>
      <c r="K23" s="5" t="s">
        <v>13422</v>
      </c>
      <c r="L23" s="1602"/>
    </row>
    <row r="24" spans="1:12" ht="31.5">
      <c r="A24" s="22">
        <v>13</v>
      </c>
      <c r="B24" s="21" t="s">
        <v>13382</v>
      </c>
      <c r="C24" s="5" t="s">
        <v>13423</v>
      </c>
      <c r="D24" s="63" t="s">
        <v>13424</v>
      </c>
      <c r="E24" s="4025">
        <v>8556</v>
      </c>
      <c r="F24" s="1912">
        <v>575371.39</v>
      </c>
      <c r="G24" s="53">
        <v>0</v>
      </c>
      <c r="H24" s="48">
        <v>871343.83</v>
      </c>
      <c r="I24" s="1260">
        <v>42003</v>
      </c>
      <c r="J24" s="1259" t="s">
        <v>1875</v>
      </c>
      <c r="K24" s="5" t="s">
        <v>13425</v>
      </c>
      <c r="L24" s="1602"/>
    </row>
    <row r="25" spans="1:12" ht="53.25" customHeight="1">
      <c r="A25" s="22">
        <v>14</v>
      </c>
      <c r="B25" s="21" t="s">
        <v>13382</v>
      </c>
      <c r="C25" s="5" t="s">
        <v>13426</v>
      </c>
      <c r="D25" s="63" t="s">
        <v>13427</v>
      </c>
      <c r="E25" s="4025">
        <v>23406</v>
      </c>
      <c r="F25" s="1912">
        <v>6613738.7400000002</v>
      </c>
      <c r="G25" s="53">
        <v>0</v>
      </c>
      <c r="H25" s="53">
        <v>2964015.78</v>
      </c>
      <c r="I25" s="1260">
        <v>42003</v>
      </c>
      <c r="J25" s="22" t="s">
        <v>2150</v>
      </c>
      <c r="K25" s="5" t="s">
        <v>13428</v>
      </c>
      <c r="L25" s="1602"/>
    </row>
    <row r="26" spans="1:12" ht="31.5">
      <c r="A26" s="22">
        <v>15</v>
      </c>
      <c r="B26" s="21" t="s">
        <v>13382</v>
      </c>
      <c r="C26" s="5" t="s">
        <v>13429</v>
      </c>
      <c r="D26" s="63" t="s">
        <v>13430</v>
      </c>
      <c r="E26" s="4025">
        <v>7201</v>
      </c>
      <c r="F26" s="1912">
        <v>424562.62</v>
      </c>
      <c r="G26" s="53">
        <v>0</v>
      </c>
      <c r="H26" s="53">
        <v>733350.31</v>
      </c>
      <c r="I26" s="1260">
        <v>42003</v>
      </c>
      <c r="J26" s="1259" t="s">
        <v>2151</v>
      </c>
      <c r="K26" s="5" t="s">
        <v>13431</v>
      </c>
      <c r="L26" s="1602"/>
    </row>
    <row r="27" spans="1:12" ht="52.5" customHeight="1">
      <c r="A27" s="22">
        <v>16</v>
      </c>
      <c r="B27" s="21" t="s">
        <v>13382</v>
      </c>
      <c r="C27" s="5" t="s">
        <v>13432</v>
      </c>
      <c r="D27" s="63" t="s">
        <v>13433</v>
      </c>
      <c r="E27" s="4025">
        <v>5342</v>
      </c>
      <c r="F27" s="1912">
        <v>335205.26</v>
      </c>
      <c r="G27" s="53">
        <v>0</v>
      </c>
      <c r="H27" s="53">
        <v>546729.72</v>
      </c>
      <c r="I27" s="1260">
        <v>42370</v>
      </c>
      <c r="J27" s="1261" t="s">
        <v>36</v>
      </c>
      <c r="K27" s="5" t="s">
        <v>13434</v>
      </c>
      <c r="L27" s="1602"/>
    </row>
    <row r="28" spans="1:12" ht="63">
      <c r="A28" s="22">
        <v>17</v>
      </c>
      <c r="B28" s="21" t="s">
        <v>13382</v>
      </c>
      <c r="C28" s="5" t="s">
        <v>13435</v>
      </c>
      <c r="D28" s="63" t="s">
        <v>13436</v>
      </c>
      <c r="E28" s="4025">
        <v>7866</v>
      </c>
      <c r="F28" s="1912">
        <v>6579403.7199999997</v>
      </c>
      <c r="G28" s="53">
        <v>0</v>
      </c>
      <c r="H28" s="53">
        <v>4459737.1399999997</v>
      </c>
      <c r="I28" s="1260">
        <v>42736</v>
      </c>
      <c r="J28" s="1259" t="s">
        <v>128</v>
      </c>
      <c r="K28" s="5" t="s">
        <v>13437</v>
      </c>
      <c r="L28" s="1602"/>
    </row>
    <row r="29" spans="1:12" ht="63">
      <c r="A29" s="22">
        <v>18</v>
      </c>
      <c r="B29" s="21" t="s">
        <v>13382</v>
      </c>
      <c r="C29" s="5" t="s">
        <v>13438</v>
      </c>
      <c r="D29" s="63" t="s">
        <v>13439</v>
      </c>
      <c r="E29" s="4025">
        <v>4801</v>
      </c>
      <c r="F29" s="1912">
        <v>865668.81</v>
      </c>
      <c r="G29" s="53">
        <v>0</v>
      </c>
      <c r="H29" s="53">
        <v>637149.78</v>
      </c>
      <c r="I29" s="1260">
        <v>42004</v>
      </c>
      <c r="J29" s="1261" t="s">
        <v>2327</v>
      </c>
      <c r="K29" s="5" t="s">
        <v>13440</v>
      </c>
      <c r="L29" s="1602"/>
    </row>
    <row r="30" spans="1:12" ht="51" customHeight="1">
      <c r="A30" s="22">
        <v>19</v>
      </c>
      <c r="B30" s="21" t="s">
        <v>13382</v>
      </c>
      <c r="C30" s="5" t="s">
        <v>13441</v>
      </c>
      <c r="D30" s="63" t="s">
        <v>13442</v>
      </c>
      <c r="E30" s="4025">
        <v>6059</v>
      </c>
      <c r="F30" s="1912">
        <v>3648934.3</v>
      </c>
      <c r="G30" s="53">
        <v>0</v>
      </c>
      <c r="H30" s="53">
        <v>2820394.6</v>
      </c>
      <c r="I30" s="1260">
        <v>42003</v>
      </c>
      <c r="J30" s="4504" t="s">
        <v>2328</v>
      </c>
      <c r="K30" s="5" t="s">
        <v>13443</v>
      </c>
      <c r="L30" s="1602"/>
    </row>
    <row r="31" spans="1:12" ht="54" customHeight="1">
      <c r="A31" s="22">
        <v>20</v>
      </c>
      <c r="B31" s="21" t="s">
        <v>13382</v>
      </c>
      <c r="C31" s="5" t="s">
        <v>13444</v>
      </c>
      <c r="D31" s="63" t="s">
        <v>13445</v>
      </c>
      <c r="E31" s="4025">
        <v>1505</v>
      </c>
      <c r="F31" s="1912">
        <v>1060696.32</v>
      </c>
      <c r="G31" s="53">
        <v>0</v>
      </c>
      <c r="H31" s="53">
        <v>684956.02</v>
      </c>
      <c r="I31" s="1260">
        <v>42003</v>
      </c>
      <c r="J31" s="4504"/>
      <c r="K31" s="5" t="s">
        <v>13446</v>
      </c>
      <c r="L31" s="1602"/>
    </row>
    <row r="32" spans="1:12" ht="51.75" customHeight="1">
      <c r="A32" s="22">
        <v>21</v>
      </c>
      <c r="B32" s="21" t="s">
        <v>13382</v>
      </c>
      <c r="C32" s="5" t="s">
        <v>13447</v>
      </c>
      <c r="D32" s="63" t="s">
        <v>13448</v>
      </c>
      <c r="E32" s="4025">
        <v>685</v>
      </c>
      <c r="F32" s="4018">
        <v>181801.42</v>
      </c>
      <c r="G32" s="53">
        <v>0</v>
      </c>
      <c r="H32" s="53">
        <v>62456.32</v>
      </c>
      <c r="I32" s="1260">
        <v>42004</v>
      </c>
      <c r="J32" s="1259" t="s">
        <v>4129</v>
      </c>
      <c r="K32" s="5" t="s">
        <v>13449</v>
      </c>
      <c r="L32" s="1602"/>
    </row>
    <row r="33" spans="1:12" ht="51.75" customHeight="1">
      <c r="A33" s="22">
        <v>22</v>
      </c>
      <c r="B33" s="21" t="s">
        <v>13382</v>
      </c>
      <c r="C33" s="5" t="s">
        <v>13450</v>
      </c>
      <c r="D33" s="63" t="s">
        <v>13451</v>
      </c>
      <c r="E33" s="4025">
        <v>4190</v>
      </c>
      <c r="F33" s="1912">
        <v>755499.34</v>
      </c>
      <c r="G33" s="53">
        <v>0</v>
      </c>
      <c r="H33" s="53">
        <v>500932.6</v>
      </c>
      <c r="I33" s="1260">
        <v>42736</v>
      </c>
      <c r="J33" s="22" t="s">
        <v>2330</v>
      </c>
      <c r="K33" s="5" t="s">
        <v>13452</v>
      </c>
      <c r="L33" s="1602"/>
    </row>
    <row r="34" spans="1:12" ht="54.75" customHeight="1">
      <c r="A34" s="22">
        <v>23</v>
      </c>
      <c r="B34" s="21" t="s">
        <v>13382</v>
      </c>
      <c r="C34" s="5" t="s">
        <v>13453</v>
      </c>
      <c r="D34" s="63" t="s">
        <v>13454</v>
      </c>
      <c r="E34" s="4025">
        <v>3147</v>
      </c>
      <c r="F34" s="1912">
        <v>567435.9</v>
      </c>
      <c r="G34" s="53">
        <v>0</v>
      </c>
      <c r="H34" s="53">
        <v>88402.32</v>
      </c>
      <c r="I34" s="1260">
        <v>41130</v>
      </c>
      <c r="J34" s="22" t="s">
        <v>37</v>
      </c>
      <c r="K34" s="5" t="s">
        <v>13455</v>
      </c>
      <c r="L34" s="1602"/>
    </row>
    <row r="35" spans="1:12" ht="50.25" customHeight="1">
      <c r="A35" s="22">
        <v>24</v>
      </c>
      <c r="B35" s="21" t="s">
        <v>13382</v>
      </c>
      <c r="C35" s="5" t="s">
        <v>13456</v>
      </c>
      <c r="D35" s="63" t="s">
        <v>13457</v>
      </c>
      <c r="E35" s="4025">
        <v>6887</v>
      </c>
      <c r="F35" s="1912">
        <v>4206355.3</v>
      </c>
      <c r="G35" s="53">
        <v>0</v>
      </c>
      <c r="H35" s="53">
        <v>2452955.4900000002</v>
      </c>
      <c r="I35" s="1260">
        <v>28313</v>
      </c>
      <c r="J35" s="22" t="s">
        <v>2331</v>
      </c>
      <c r="K35" s="5" t="s">
        <v>13458</v>
      </c>
      <c r="L35" s="1602"/>
    </row>
    <row r="36" spans="1:12" ht="31.5">
      <c r="A36" s="22">
        <v>25</v>
      </c>
      <c r="B36" s="21" t="s">
        <v>13382</v>
      </c>
      <c r="C36" s="5" t="s">
        <v>13459</v>
      </c>
      <c r="D36" s="63" t="s">
        <v>13460</v>
      </c>
      <c r="E36" s="4025">
        <v>3585</v>
      </c>
      <c r="F36" s="1912">
        <v>3121565.44</v>
      </c>
      <c r="G36" s="53">
        <v>0</v>
      </c>
      <c r="H36" s="53">
        <v>1987446.67</v>
      </c>
      <c r="I36" s="1260">
        <v>42370</v>
      </c>
      <c r="J36" s="22" t="s">
        <v>2332</v>
      </c>
      <c r="K36" s="5" t="s">
        <v>13461</v>
      </c>
      <c r="L36" s="1602"/>
    </row>
    <row r="37" spans="1:12" ht="31.5">
      <c r="A37" s="22">
        <v>26</v>
      </c>
      <c r="B37" s="21" t="s">
        <v>13382</v>
      </c>
      <c r="C37" s="5" t="s">
        <v>13462</v>
      </c>
      <c r="D37" s="63" t="s">
        <v>13463</v>
      </c>
      <c r="E37" s="4025">
        <v>2186</v>
      </c>
      <c r="F37" s="3411">
        <v>1403609.91</v>
      </c>
      <c r="G37" s="53">
        <v>0</v>
      </c>
      <c r="H37" s="53">
        <v>1687347.03</v>
      </c>
      <c r="I37" s="1260">
        <v>39623</v>
      </c>
      <c r="J37" s="22" t="s">
        <v>2312</v>
      </c>
      <c r="K37" s="5" t="s">
        <v>13464</v>
      </c>
      <c r="L37" s="1602"/>
    </row>
    <row r="38" spans="1:12" s="1631" customFormat="1">
      <c r="A38" s="2265">
        <v>26</v>
      </c>
      <c r="B38" s="4015"/>
      <c r="C38" s="4015"/>
      <c r="D38" s="4016" t="s">
        <v>4087</v>
      </c>
      <c r="E38" s="4028">
        <f>SUM(E13:E37)</f>
        <v>194875</v>
      </c>
      <c r="F38" s="3415">
        <f>SUM(F12:F37)</f>
        <v>78422687.61999999</v>
      </c>
      <c r="G38" s="3415">
        <f>SUM(G12:G37)</f>
        <v>0</v>
      </c>
      <c r="H38" s="3415">
        <f>SUM(H12:H37)</f>
        <v>51741578.640000015</v>
      </c>
      <c r="I38" s="4500"/>
      <c r="J38" s="4500"/>
      <c r="K38" s="4500"/>
      <c r="L38" s="4014"/>
    </row>
    <row r="39" spans="1:12" s="4126" customFormat="1" ht="18.75">
      <c r="A39" s="4501" t="s">
        <v>16333</v>
      </c>
      <c r="B39" s="4501"/>
      <c r="C39" s="4501"/>
      <c r="D39" s="4501"/>
      <c r="E39" s="4501"/>
      <c r="F39" s="4501"/>
      <c r="G39" s="4501"/>
      <c r="H39" s="4501"/>
      <c r="I39" s="4501"/>
      <c r="J39" s="4501"/>
      <c r="K39" s="4501"/>
      <c r="L39" s="4174"/>
    </row>
    <row r="40" spans="1:12" ht="63">
      <c r="A40" s="1594">
        <v>1</v>
      </c>
      <c r="B40" s="1593" t="s">
        <v>15397</v>
      </c>
      <c r="C40" s="1597" t="s">
        <v>15398</v>
      </c>
      <c r="D40" s="3681" t="s">
        <v>15399</v>
      </c>
      <c r="E40" s="4032">
        <v>8262</v>
      </c>
      <c r="F40" s="2849">
        <v>12498918.84</v>
      </c>
      <c r="G40" s="1595">
        <v>0</v>
      </c>
      <c r="H40" s="2849">
        <v>12498918.84</v>
      </c>
      <c r="I40" s="1597" t="s">
        <v>15400</v>
      </c>
      <c r="J40" s="1597" t="s">
        <v>15401</v>
      </c>
      <c r="K40" s="3989"/>
    </row>
    <row r="41" spans="1:12" ht="94.5">
      <c r="A41" s="1594">
        <v>2</v>
      </c>
      <c r="B41" s="1593" t="s">
        <v>15397</v>
      </c>
      <c r="C41" s="1597" t="s">
        <v>15402</v>
      </c>
      <c r="D41" s="3633" t="s">
        <v>13465</v>
      </c>
      <c r="E41" s="3992">
        <v>2834</v>
      </c>
      <c r="F41" s="4269">
        <v>4026008.74</v>
      </c>
      <c r="G41" s="1596">
        <v>0</v>
      </c>
      <c r="H41" s="4269">
        <v>4026008.74</v>
      </c>
      <c r="I41" s="1597" t="s">
        <v>15403</v>
      </c>
      <c r="J41" s="1597" t="s">
        <v>15401</v>
      </c>
      <c r="K41" s="1593"/>
    </row>
    <row r="42" spans="1:12" ht="84">
      <c r="A42" s="1594">
        <v>3</v>
      </c>
      <c r="B42" s="1593" t="s">
        <v>15397</v>
      </c>
      <c r="C42" s="1597" t="s">
        <v>13466</v>
      </c>
      <c r="D42" s="1594" t="s">
        <v>13467</v>
      </c>
      <c r="E42" s="3992">
        <v>17808</v>
      </c>
      <c r="F42" s="2849">
        <v>6221580.96</v>
      </c>
      <c r="G42" s="1596">
        <v>0</v>
      </c>
      <c r="H42" s="2849">
        <v>6221580.96</v>
      </c>
      <c r="I42" s="1597" t="s">
        <v>15404</v>
      </c>
      <c r="J42" s="1597" t="s">
        <v>15401</v>
      </c>
      <c r="K42" s="1593"/>
    </row>
    <row r="43" spans="1:12" ht="84">
      <c r="A43" s="1594">
        <v>4</v>
      </c>
      <c r="B43" s="1593" t="s">
        <v>15397</v>
      </c>
      <c r="C43" s="1597" t="s">
        <v>13468</v>
      </c>
      <c r="D43" s="1594" t="s">
        <v>13469</v>
      </c>
      <c r="E43" s="3992">
        <v>9296</v>
      </c>
      <c r="F43" s="2849">
        <v>3495946.72</v>
      </c>
      <c r="G43" s="1596">
        <v>0</v>
      </c>
      <c r="H43" s="2849">
        <v>3495946.72</v>
      </c>
      <c r="I43" s="1597" t="s">
        <v>15405</v>
      </c>
      <c r="J43" s="1597" t="s">
        <v>15401</v>
      </c>
      <c r="K43" s="1593"/>
    </row>
    <row r="44" spans="1:12" ht="73.5">
      <c r="A44" s="1594">
        <v>5</v>
      </c>
      <c r="B44" s="1593" t="s">
        <v>15397</v>
      </c>
      <c r="C44" s="1597" t="s">
        <v>13470</v>
      </c>
      <c r="D44" s="1594" t="s">
        <v>13471</v>
      </c>
      <c r="E44" s="3992">
        <v>163633</v>
      </c>
      <c r="F44" s="2849">
        <v>68385503.359999999</v>
      </c>
      <c r="G44" s="1596">
        <v>0</v>
      </c>
      <c r="H44" s="2849">
        <v>68385503.359999999</v>
      </c>
      <c r="I44" s="1597" t="s">
        <v>15406</v>
      </c>
      <c r="J44" s="1597" t="s">
        <v>15401</v>
      </c>
      <c r="K44" s="1593"/>
    </row>
    <row r="45" spans="1:12" ht="63">
      <c r="A45" s="1594">
        <v>6</v>
      </c>
      <c r="B45" s="1593" t="s">
        <v>15397</v>
      </c>
      <c r="C45" s="1597" t="s">
        <v>13472</v>
      </c>
      <c r="D45" s="1594" t="s">
        <v>13473</v>
      </c>
      <c r="E45" s="3992">
        <v>26736</v>
      </c>
      <c r="F45" s="2849">
        <v>744864.96</v>
      </c>
      <c r="G45" s="1596">
        <v>0</v>
      </c>
      <c r="H45" s="2849">
        <v>744864.96</v>
      </c>
      <c r="I45" s="1597" t="s">
        <v>15407</v>
      </c>
      <c r="J45" s="1597" t="s">
        <v>15401</v>
      </c>
      <c r="K45" s="1593"/>
    </row>
    <row r="46" spans="1:12" ht="84">
      <c r="A46" s="1594">
        <v>7</v>
      </c>
      <c r="B46" s="1593" t="s">
        <v>15397</v>
      </c>
      <c r="C46" s="1597" t="s">
        <v>13474</v>
      </c>
      <c r="D46" s="1594" t="s">
        <v>13475</v>
      </c>
      <c r="E46" s="3992">
        <v>5151</v>
      </c>
      <c r="F46" s="2849">
        <v>12670378.289999999</v>
      </c>
      <c r="G46" s="1596">
        <v>0</v>
      </c>
      <c r="H46" s="2849">
        <v>12670378.289999999</v>
      </c>
      <c r="I46" s="1597" t="s">
        <v>15408</v>
      </c>
      <c r="J46" s="1597" t="s">
        <v>15401</v>
      </c>
      <c r="K46" s="1593"/>
    </row>
    <row r="47" spans="1:12" ht="84">
      <c r="A47" s="1594">
        <v>8</v>
      </c>
      <c r="B47" s="1593" t="s">
        <v>15397</v>
      </c>
      <c r="C47" s="1597" t="s">
        <v>15409</v>
      </c>
      <c r="D47" s="1594" t="s">
        <v>13476</v>
      </c>
      <c r="E47" s="3992">
        <v>3422</v>
      </c>
      <c r="F47" s="2849">
        <v>1397784.34</v>
      </c>
      <c r="G47" s="1596">
        <v>0</v>
      </c>
      <c r="H47" s="2849">
        <v>1397784.34</v>
      </c>
      <c r="I47" s="1597" t="s">
        <v>15410</v>
      </c>
      <c r="J47" s="1597" t="s">
        <v>15401</v>
      </c>
      <c r="K47" s="1593"/>
    </row>
    <row r="48" spans="1:12" ht="94.5">
      <c r="A48" s="1594">
        <v>9</v>
      </c>
      <c r="B48" s="1593" t="s">
        <v>15397</v>
      </c>
      <c r="C48" s="1597" t="s">
        <v>13477</v>
      </c>
      <c r="D48" s="3990" t="s">
        <v>13478</v>
      </c>
      <c r="E48" s="4032">
        <v>603047</v>
      </c>
      <c r="F48" s="2849">
        <v>1586000</v>
      </c>
      <c r="G48" s="1596">
        <v>0</v>
      </c>
      <c r="H48" s="2849">
        <v>1586000</v>
      </c>
      <c r="I48" s="1597" t="s">
        <v>15411</v>
      </c>
      <c r="J48" s="1597" t="s">
        <v>15401</v>
      </c>
      <c r="K48" s="1593" t="s">
        <v>15412</v>
      </c>
    </row>
    <row r="49" spans="1:11" ht="84">
      <c r="A49" s="1594">
        <v>10</v>
      </c>
      <c r="B49" s="1593" t="s">
        <v>15397</v>
      </c>
      <c r="C49" s="1597" t="s">
        <v>13479</v>
      </c>
      <c r="D49" s="1594" t="s">
        <v>13480</v>
      </c>
      <c r="E49" s="3992">
        <v>1175</v>
      </c>
      <c r="F49" s="2849">
        <v>479952.25</v>
      </c>
      <c r="G49" s="1596">
        <v>0</v>
      </c>
      <c r="H49" s="2849">
        <v>479952.25</v>
      </c>
      <c r="I49" s="1597" t="s">
        <v>15413</v>
      </c>
      <c r="J49" s="1597" t="s">
        <v>15401</v>
      </c>
      <c r="K49" s="1593"/>
    </row>
    <row r="50" spans="1:11" ht="84">
      <c r="A50" s="1594">
        <v>11</v>
      </c>
      <c r="B50" s="1593" t="s">
        <v>15397</v>
      </c>
      <c r="C50" s="1597" t="s">
        <v>13481</v>
      </c>
      <c r="D50" s="1594" t="s">
        <v>13482</v>
      </c>
      <c r="E50" s="3992">
        <v>2778</v>
      </c>
      <c r="F50" s="2849">
        <v>1133979.6000000001</v>
      </c>
      <c r="G50" s="1596">
        <v>0</v>
      </c>
      <c r="H50" s="2849">
        <v>1133979.6000000001</v>
      </c>
      <c r="I50" s="1597" t="s">
        <v>15414</v>
      </c>
      <c r="J50" s="1597" t="s">
        <v>15401</v>
      </c>
      <c r="K50" s="1593"/>
    </row>
    <row r="51" spans="1:11" ht="73.5">
      <c r="A51" s="1594">
        <v>12</v>
      </c>
      <c r="B51" s="1593" t="s">
        <v>15397</v>
      </c>
      <c r="C51" s="1597" t="s">
        <v>15415</v>
      </c>
      <c r="D51" s="1594" t="s">
        <v>13483</v>
      </c>
      <c r="E51" s="3992">
        <v>987</v>
      </c>
      <c r="F51" s="2849">
        <v>1746.99</v>
      </c>
      <c r="G51" s="1596">
        <v>0</v>
      </c>
      <c r="H51" s="2849">
        <v>1746.99</v>
      </c>
      <c r="I51" s="1597" t="s">
        <v>15416</v>
      </c>
      <c r="J51" s="1597" t="s">
        <v>15401</v>
      </c>
      <c r="K51" s="1593"/>
    </row>
    <row r="52" spans="1:11" ht="63">
      <c r="A52" s="1594">
        <v>14</v>
      </c>
      <c r="B52" s="1593" t="s">
        <v>15397</v>
      </c>
      <c r="C52" s="1597" t="s">
        <v>15417</v>
      </c>
      <c r="D52" s="1594" t="s">
        <v>13484</v>
      </c>
      <c r="E52" s="3992">
        <v>7844</v>
      </c>
      <c r="F52" s="2849">
        <v>3923019.72</v>
      </c>
      <c r="G52" s="1596">
        <v>0</v>
      </c>
      <c r="H52" s="2849">
        <v>3923019.72</v>
      </c>
      <c r="I52" s="1597" t="s">
        <v>15418</v>
      </c>
      <c r="J52" s="1597" t="s">
        <v>15401</v>
      </c>
      <c r="K52" s="3991"/>
    </row>
    <row r="53" spans="1:11" ht="63">
      <c r="A53" s="1594">
        <v>15</v>
      </c>
      <c r="B53" s="1593" t="s">
        <v>15397</v>
      </c>
      <c r="C53" s="1597" t="s">
        <v>15419</v>
      </c>
      <c r="D53" s="1594" t="s">
        <v>13485</v>
      </c>
      <c r="E53" s="3992">
        <v>3099</v>
      </c>
      <c r="F53" s="2849">
        <v>1549902.87</v>
      </c>
      <c r="G53" s="1596">
        <v>0</v>
      </c>
      <c r="H53" s="2849">
        <v>1549902.87</v>
      </c>
      <c r="I53" s="1597" t="s">
        <v>15418</v>
      </c>
      <c r="J53" s="1597" t="s">
        <v>15401</v>
      </c>
      <c r="K53" s="3991"/>
    </row>
    <row r="54" spans="1:11" ht="63">
      <c r="A54" s="1594">
        <v>16</v>
      </c>
      <c r="B54" s="1593" t="s">
        <v>15397</v>
      </c>
      <c r="C54" s="1597" t="s">
        <v>15420</v>
      </c>
      <c r="D54" s="1594" t="s">
        <v>13486</v>
      </c>
      <c r="E54" s="3992">
        <v>2532</v>
      </c>
      <c r="F54" s="2849">
        <v>1017737.4</v>
      </c>
      <c r="G54" s="1596">
        <v>0</v>
      </c>
      <c r="H54" s="2849">
        <v>1017737.4</v>
      </c>
      <c r="I54" s="1597" t="s">
        <v>15418</v>
      </c>
      <c r="J54" s="1597" t="s">
        <v>15401</v>
      </c>
      <c r="K54" s="1598"/>
    </row>
    <row r="55" spans="1:11" ht="63">
      <c r="A55" s="1594">
        <v>17</v>
      </c>
      <c r="B55" s="1593" t="s">
        <v>15397</v>
      </c>
      <c r="C55" s="1597" t="s">
        <v>15421</v>
      </c>
      <c r="D55" s="1594" t="s">
        <v>13487</v>
      </c>
      <c r="E55" s="3992">
        <v>1141</v>
      </c>
      <c r="F55" s="2849">
        <v>570648.32999999996</v>
      </c>
      <c r="G55" s="1596">
        <v>0</v>
      </c>
      <c r="H55" s="2849">
        <v>570648.32999999996</v>
      </c>
      <c r="I55" s="1597" t="s">
        <v>15418</v>
      </c>
      <c r="J55" s="1597" t="s">
        <v>15401</v>
      </c>
      <c r="K55" s="1598"/>
    </row>
    <row r="56" spans="1:11" ht="73.5">
      <c r="A56" s="1594" t="s">
        <v>15422</v>
      </c>
      <c r="B56" s="1593" t="s">
        <v>15397</v>
      </c>
      <c r="C56" s="1597" t="s">
        <v>15423</v>
      </c>
      <c r="D56" s="1594" t="s">
        <v>13488</v>
      </c>
      <c r="E56" s="3992">
        <v>1425</v>
      </c>
      <c r="F56" s="2849">
        <v>478643.25</v>
      </c>
      <c r="G56" s="1596">
        <v>0</v>
      </c>
      <c r="H56" s="2849">
        <v>478643.25</v>
      </c>
      <c r="I56" s="1597" t="s">
        <v>15418</v>
      </c>
      <c r="J56" s="1597" t="s">
        <v>15401</v>
      </c>
      <c r="K56" s="1598"/>
    </row>
    <row r="57" spans="1:11" ht="94.5">
      <c r="A57" s="1594">
        <v>19</v>
      </c>
      <c r="B57" s="1593" t="s">
        <v>15397</v>
      </c>
      <c r="C57" s="1597" t="s">
        <v>15424</v>
      </c>
      <c r="D57" s="1594" t="s">
        <v>13489</v>
      </c>
      <c r="E57" s="3992">
        <v>164977</v>
      </c>
      <c r="F57" s="2849">
        <v>138580.68</v>
      </c>
      <c r="G57" s="1596">
        <v>0</v>
      </c>
      <c r="H57" s="2849">
        <v>138580.68</v>
      </c>
      <c r="I57" s="1597" t="s">
        <v>15425</v>
      </c>
      <c r="J57" s="1597" t="s">
        <v>15401</v>
      </c>
      <c r="K57" s="1593"/>
    </row>
    <row r="58" spans="1:11" ht="63">
      <c r="A58" s="1594">
        <v>20</v>
      </c>
      <c r="B58" s="1593" t="s">
        <v>15397</v>
      </c>
      <c r="C58" s="1597" t="s">
        <v>15426</v>
      </c>
      <c r="D58" s="1594" t="s">
        <v>13490</v>
      </c>
      <c r="E58" s="3992">
        <v>3253</v>
      </c>
      <c r="F58" s="2849">
        <v>1626922.89</v>
      </c>
      <c r="G58" s="1596">
        <v>0</v>
      </c>
      <c r="H58" s="2849">
        <v>1626922.89</v>
      </c>
      <c r="I58" s="1597" t="s">
        <v>15418</v>
      </c>
      <c r="J58" s="1597" t="s">
        <v>15401</v>
      </c>
      <c r="K58" s="1593"/>
    </row>
    <row r="59" spans="1:11" ht="84">
      <c r="A59" s="1594">
        <v>21</v>
      </c>
      <c r="B59" s="1593" t="s">
        <v>15397</v>
      </c>
      <c r="C59" s="1597" t="s">
        <v>15427</v>
      </c>
      <c r="D59" s="3633" t="s">
        <v>13491</v>
      </c>
      <c r="E59" s="4033">
        <v>29428</v>
      </c>
      <c r="F59" s="2849">
        <v>44519266.960000001</v>
      </c>
      <c r="G59" s="1596">
        <v>0</v>
      </c>
      <c r="H59" s="2849">
        <v>44519266.960000001</v>
      </c>
      <c r="I59" s="1597" t="s">
        <v>15428</v>
      </c>
      <c r="J59" s="1597" t="s">
        <v>15401</v>
      </c>
      <c r="K59" s="1598"/>
    </row>
    <row r="60" spans="1:11" ht="94.5">
      <c r="A60" s="1594">
        <v>22</v>
      </c>
      <c r="B60" s="1593" t="s">
        <v>15397</v>
      </c>
      <c r="C60" s="1597" t="s">
        <v>15429</v>
      </c>
      <c r="D60" s="1594" t="s">
        <v>13492</v>
      </c>
      <c r="E60" s="3992">
        <v>11940</v>
      </c>
      <c r="F60" s="2849">
        <v>18063070.800000001</v>
      </c>
      <c r="G60" s="1596">
        <v>0</v>
      </c>
      <c r="H60" s="2849">
        <v>18063070.800000001</v>
      </c>
      <c r="I60" s="1597" t="s">
        <v>15430</v>
      </c>
      <c r="J60" s="1597" t="s">
        <v>15401</v>
      </c>
      <c r="K60" s="1598"/>
    </row>
    <row r="61" spans="1:11" ht="84">
      <c r="A61" s="1594">
        <v>23</v>
      </c>
      <c r="B61" s="1593" t="s">
        <v>15397</v>
      </c>
      <c r="C61" s="1597" t="s">
        <v>15431</v>
      </c>
      <c r="D61" s="3633" t="s">
        <v>13493</v>
      </c>
      <c r="E61" s="4033">
        <v>43840</v>
      </c>
      <c r="F61" s="2849">
        <v>21925699.199999999</v>
      </c>
      <c r="G61" s="1596">
        <v>0</v>
      </c>
      <c r="H61" s="2849">
        <v>21925699.199999999</v>
      </c>
      <c r="I61" s="1597" t="s">
        <v>15432</v>
      </c>
      <c r="J61" s="1597" t="s">
        <v>15401</v>
      </c>
      <c r="K61" s="1598"/>
    </row>
    <row r="62" spans="1:11" ht="84">
      <c r="A62" s="1594">
        <v>24</v>
      </c>
      <c r="B62" s="1593" t="s">
        <v>15397</v>
      </c>
      <c r="C62" s="1597" t="s">
        <v>15433</v>
      </c>
      <c r="D62" s="3633" t="s">
        <v>13494</v>
      </c>
      <c r="E62" s="4033">
        <v>93567</v>
      </c>
      <c r="F62" s="2849">
        <v>146452426.99000001</v>
      </c>
      <c r="G62" s="1596">
        <v>0</v>
      </c>
      <c r="H62" s="2849">
        <v>146452426.99000001</v>
      </c>
      <c r="I62" s="1597" t="s">
        <v>15434</v>
      </c>
      <c r="J62" s="1597" t="s">
        <v>15401</v>
      </c>
      <c r="K62" s="1598"/>
    </row>
    <row r="63" spans="1:11" ht="84">
      <c r="A63" s="1594">
        <v>25</v>
      </c>
      <c r="B63" s="1593" t="s">
        <v>15397</v>
      </c>
      <c r="C63" s="1597" t="s">
        <v>15435</v>
      </c>
      <c r="D63" s="3633" t="s">
        <v>13495</v>
      </c>
      <c r="E63" s="4033">
        <v>7973</v>
      </c>
      <c r="F63" s="2849">
        <v>11658957.68</v>
      </c>
      <c r="G63" s="1596">
        <v>0</v>
      </c>
      <c r="H63" s="2849">
        <v>11658957.68</v>
      </c>
      <c r="I63" s="1597" t="s">
        <v>15436</v>
      </c>
      <c r="J63" s="1597" t="s">
        <v>15401</v>
      </c>
      <c r="K63" s="1598"/>
    </row>
    <row r="64" spans="1:11" ht="84">
      <c r="A64" s="1594">
        <v>26</v>
      </c>
      <c r="B64" s="1593" t="s">
        <v>15397</v>
      </c>
      <c r="C64" s="1597" t="s">
        <v>15437</v>
      </c>
      <c r="D64" s="3633" t="s">
        <v>13496</v>
      </c>
      <c r="E64" s="4033">
        <v>2160</v>
      </c>
      <c r="F64" s="2849">
        <v>1766296.8</v>
      </c>
      <c r="G64" s="1596">
        <v>0</v>
      </c>
      <c r="H64" s="2849">
        <v>1766296.8</v>
      </c>
      <c r="I64" s="1597" t="s">
        <v>15438</v>
      </c>
      <c r="J64" s="1597" t="s">
        <v>15401</v>
      </c>
      <c r="K64" s="1598"/>
    </row>
    <row r="65" spans="1:11" ht="84">
      <c r="A65" s="1594">
        <v>27</v>
      </c>
      <c r="B65" s="1593" t="s">
        <v>15397</v>
      </c>
      <c r="C65" s="1597" t="s">
        <v>15439</v>
      </c>
      <c r="D65" s="3633" t="s">
        <v>13497</v>
      </c>
      <c r="E65" s="4033">
        <v>118325</v>
      </c>
      <c r="F65" s="2849">
        <v>22220129.82</v>
      </c>
      <c r="G65" s="1596">
        <v>0</v>
      </c>
      <c r="H65" s="2849">
        <v>22220129.82</v>
      </c>
      <c r="I65" s="1597" t="s">
        <v>15440</v>
      </c>
      <c r="J65" s="1597" t="s">
        <v>15401</v>
      </c>
      <c r="K65" s="1598"/>
    </row>
    <row r="66" spans="1:11" ht="84">
      <c r="A66" s="1594">
        <v>28</v>
      </c>
      <c r="B66" s="1593" t="s">
        <v>15397</v>
      </c>
      <c r="C66" s="1597" t="s">
        <v>15441</v>
      </c>
      <c r="D66" s="3633" t="s">
        <v>13498</v>
      </c>
      <c r="E66" s="4033">
        <v>18725</v>
      </c>
      <c r="F66" s="2849">
        <v>4879922.25</v>
      </c>
      <c r="G66" s="1596">
        <v>0</v>
      </c>
      <c r="H66" s="2849">
        <v>4879922.25</v>
      </c>
      <c r="I66" s="1597" t="s">
        <v>15442</v>
      </c>
      <c r="J66" s="1597" t="s">
        <v>15401</v>
      </c>
      <c r="K66" s="3993"/>
    </row>
    <row r="67" spans="1:11" ht="84">
      <c r="A67" s="1594">
        <v>29</v>
      </c>
      <c r="B67" s="1593" t="s">
        <v>15397</v>
      </c>
      <c r="C67" s="1597" t="s">
        <v>15443</v>
      </c>
      <c r="D67" s="3633" t="s">
        <v>13499</v>
      </c>
      <c r="E67" s="4033">
        <v>4980</v>
      </c>
      <c r="F67" s="2849">
        <v>1299922.68</v>
      </c>
      <c r="G67" s="1596">
        <v>0</v>
      </c>
      <c r="H67" s="2849">
        <v>1299922.68</v>
      </c>
      <c r="I67" s="1597" t="s">
        <v>15444</v>
      </c>
      <c r="J67" s="1597" t="s">
        <v>15401</v>
      </c>
      <c r="K67" s="3994" t="s">
        <v>15445</v>
      </c>
    </row>
    <row r="68" spans="1:11" ht="84">
      <c r="A68" s="1594">
        <v>30</v>
      </c>
      <c r="B68" s="1593" t="s">
        <v>15397</v>
      </c>
      <c r="C68" s="1597" t="s">
        <v>15446</v>
      </c>
      <c r="D68" s="3633" t="s">
        <v>13500</v>
      </c>
      <c r="E68" s="4033">
        <v>163376</v>
      </c>
      <c r="F68" s="2849">
        <v>289175.52</v>
      </c>
      <c r="G68" s="1596">
        <v>0</v>
      </c>
      <c r="H68" s="2849">
        <v>289175.52</v>
      </c>
      <c r="I68" s="1597" t="s">
        <v>15447</v>
      </c>
      <c r="J68" s="1597" t="s">
        <v>15401</v>
      </c>
      <c r="K68" s="3993"/>
    </row>
    <row r="69" spans="1:11" ht="84">
      <c r="A69" s="1594">
        <v>31</v>
      </c>
      <c r="B69" s="1593" t="s">
        <v>15397</v>
      </c>
      <c r="C69" s="1597" t="s">
        <v>15448</v>
      </c>
      <c r="D69" s="3633" t="s">
        <v>13501</v>
      </c>
      <c r="E69" s="4033">
        <v>289253</v>
      </c>
      <c r="F69" s="2849">
        <v>511977.81</v>
      </c>
      <c r="G69" s="1596">
        <v>0</v>
      </c>
      <c r="H69" s="2849">
        <v>511977.81</v>
      </c>
      <c r="I69" s="1597" t="s">
        <v>15449</v>
      </c>
      <c r="J69" s="1597" t="s">
        <v>15401</v>
      </c>
      <c r="K69" s="1598"/>
    </row>
    <row r="70" spans="1:11" ht="84">
      <c r="A70" s="1594">
        <v>32</v>
      </c>
      <c r="B70" s="1593" t="s">
        <v>15397</v>
      </c>
      <c r="C70" s="1597" t="s">
        <v>15450</v>
      </c>
      <c r="D70" s="3633" t="s">
        <v>13502</v>
      </c>
      <c r="E70" s="4033">
        <v>434765</v>
      </c>
      <c r="F70" s="2849">
        <v>113304106.65000001</v>
      </c>
      <c r="G70" s="1596">
        <v>0</v>
      </c>
      <c r="H70" s="2849">
        <v>113304106.65000001</v>
      </c>
      <c r="I70" s="1597" t="s">
        <v>15451</v>
      </c>
      <c r="J70" s="1597" t="s">
        <v>15401</v>
      </c>
      <c r="K70" s="1598"/>
    </row>
    <row r="71" spans="1:11" ht="84">
      <c r="A71" s="1594">
        <v>33</v>
      </c>
      <c r="B71" s="1593" t="s">
        <v>15397</v>
      </c>
      <c r="C71" s="1597" t="s">
        <v>15452</v>
      </c>
      <c r="D71" s="3633" t="s">
        <v>13503</v>
      </c>
      <c r="E71" s="4033">
        <v>2500</v>
      </c>
      <c r="F71" s="2849">
        <v>651525</v>
      </c>
      <c r="G71" s="1596">
        <v>0</v>
      </c>
      <c r="H71" s="2849">
        <v>651525</v>
      </c>
      <c r="I71" s="1597" t="s">
        <v>15453</v>
      </c>
      <c r="J71" s="1597" t="s">
        <v>15401</v>
      </c>
      <c r="K71" s="1598" t="s">
        <v>15454</v>
      </c>
    </row>
    <row r="72" spans="1:11" ht="63">
      <c r="A72" s="1594">
        <v>34</v>
      </c>
      <c r="B72" s="1593" t="s">
        <v>15397</v>
      </c>
      <c r="C72" s="1597" t="s">
        <v>15455</v>
      </c>
      <c r="D72" s="3633" t="s">
        <v>13504</v>
      </c>
      <c r="E72" s="4033">
        <v>475</v>
      </c>
      <c r="F72" s="2849">
        <v>123789.75</v>
      </c>
      <c r="G72" s="1596">
        <v>0</v>
      </c>
      <c r="H72" s="2849">
        <v>123789.75</v>
      </c>
      <c r="I72" s="1597" t="s">
        <v>15456</v>
      </c>
      <c r="J72" s="1597" t="s">
        <v>15401</v>
      </c>
      <c r="K72" s="1598"/>
    </row>
    <row r="73" spans="1:11" ht="63">
      <c r="A73" s="1594">
        <v>35</v>
      </c>
      <c r="B73" s="1593" t="s">
        <v>15397</v>
      </c>
      <c r="C73" s="1597" t="s">
        <v>15457</v>
      </c>
      <c r="D73" s="3633" t="s">
        <v>13505</v>
      </c>
      <c r="E73" s="4033">
        <v>1238</v>
      </c>
      <c r="F73" s="2849">
        <v>322635.18</v>
      </c>
      <c r="G73" s="1596">
        <v>0</v>
      </c>
      <c r="H73" s="2849">
        <v>322635.18</v>
      </c>
      <c r="I73" s="1597" t="s">
        <v>15458</v>
      </c>
      <c r="J73" s="1597" t="s">
        <v>15401</v>
      </c>
      <c r="K73" s="1598"/>
    </row>
    <row r="74" spans="1:11" ht="63">
      <c r="A74" s="1594">
        <v>36</v>
      </c>
      <c r="B74" s="1593" t="s">
        <v>15397</v>
      </c>
      <c r="C74" s="1597" t="s">
        <v>15459</v>
      </c>
      <c r="D74" s="3633" t="s">
        <v>13506</v>
      </c>
      <c r="E74" s="4033">
        <v>1293</v>
      </c>
      <c r="F74" s="2849">
        <v>336968.73</v>
      </c>
      <c r="G74" s="51">
        <v>0</v>
      </c>
      <c r="H74" s="2849">
        <v>336968.73</v>
      </c>
      <c r="I74" s="3" t="s">
        <v>15460</v>
      </c>
      <c r="J74" s="3" t="s">
        <v>15401</v>
      </c>
      <c r="K74" s="1262"/>
    </row>
    <row r="75" spans="1:11" ht="84">
      <c r="A75" s="1594">
        <v>37</v>
      </c>
      <c r="B75" s="1593" t="s">
        <v>15397</v>
      </c>
      <c r="C75" s="1597" t="s">
        <v>15461</v>
      </c>
      <c r="D75" s="3633" t="s">
        <v>13507</v>
      </c>
      <c r="E75" s="4033">
        <v>1147</v>
      </c>
      <c r="F75" s="2849">
        <v>573649.11</v>
      </c>
      <c r="G75" s="1596">
        <v>0</v>
      </c>
      <c r="H75" s="2849">
        <v>573649.11</v>
      </c>
      <c r="I75" s="1597" t="s">
        <v>15462</v>
      </c>
      <c r="J75" s="1597" t="s">
        <v>15401</v>
      </c>
      <c r="K75" s="1598"/>
    </row>
    <row r="76" spans="1:11" ht="63">
      <c r="A76" s="1594">
        <v>38</v>
      </c>
      <c r="B76" s="1593" t="s">
        <v>15397</v>
      </c>
      <c r="C76" s="1597" t="s">
        <v>15463</v>
      </c>
      <c r="D76" s="3633" t="s">
        <v>13508</v>
      </c>
      <c r="E76" s="4033">
        <v>519</v>
      </c>
      <c r="F76" s="2849">
        <v>135256.59</v>
      </c>
      <c r="G76" s="1596">
        <v>0</v>
      </c>
      <c r="H76" s="2849">
        <v>135256.59</v>
      </c>
      <c r="I76" s="1597" t="s">
        <v>15464</v>
      </c>
      <c r="J76" s="1597" t="s">
        <v>15401</v>
      </c>
      <c r="K76" s="1598"/>
    </row>
    <row r="77" spans="1:11" ht="84">
      <c r="A77" s="1594">
        <v>39</v>
      </c>
      <c r="B77" s="1593" t="s">
        <v>15397</v>
      </c>
      <c r="C77" s="1597" t="s">
        <v>15465</v>
      </c>
      <c r="D77" s="3633" t="s">
        <v>13509</v>
      </c>
      <c r="E77" s="4033">
        <v>487</v>
      </c>
      <c r="F77" s="2849">
        <v>126917.07</v>
      </c>
      <c r="G77" s="1596">
        <v>0</v>
      </c>
      <c r="H77" s="2849">
        <v>126917.07</v>
      </c>
      <c r="I77" s="1597" t="s">
        <v>15466</v>
      </c>
      <c r="J77" s="1597" t="s">
        <v>15401</v>
      </c>
      <c r="K77" s="1598"/>
    </row>
    <row r="78" spans="1:11" ht="84">
      <c r="A78" s="1594">
        <v>40</v>
      </c>
      <c r="B78" s="1593" t="s">
        <v>15397</v>
      </c>
      <c r="C78" s="1597" t="s">
        <v>15467</v>
      </c>
      <c r="D78" s="3633" t="s">
        <v>13510</v>
      </c>
      <c r="E78" s="4033">
        <v>82659</v>
      </c>
      <c r="F78" s="2849">
        <v>67592744.069999993</v>
      </c>
      <c r="G78" s="1596">
        <v>0</v>
      </c>
      <c r="H78" s="2849">
        <v>67592744.069999993</v>
      </c>
      <c r="I78" s="1597" t="s">
        <v>15468</v>
      </c>
      <c r="J78" s="1597" t="s">
        <v>15401</v>
      </c>
      <c r="K78" s="1598"/>
    </row>
    <row r="79" spans="1:11" ht="84">
      <c r="A79" s="1594">
        <v>41</v>
      </c>
      <c r="B79" s="1593" t="s">
        <v>15397</v>
      </c>
      <c r="C79" s="1597" t="s">
        <v>15469</v>
      </c>
      <c r="D79" s="3633" t="s">
        <v>13511</v>
      </c>
      <c r="E79" s="4033">
        <v>5435</v>
      </c>
      <c r="F79" s="2849">
        <v>2505651.2999999998</v>
      </c>
      <c r="G79" s="1596">
        <v>0</v>
      </c>
      <c r="H79" s="2849">
        <v>2505651.2999999998</v>
      </c>
      <c r="I79" s="1597" t="s">
        <v>15470</v>
      </c>
      <c r="J79" s="1597" t="s">
        <v>15401</v>
      </c>
      <c r="K79" s="1598"/>
    </row>
    <row r="80" spans="1:11" ht="84">
      <c r="A80" s="1594">
        <v>42</v>
      </c>
      <c r="B80" s="1593" t="s">
        <v>15397</v>
      </c>
      <c r="C80" s="1597" t="s">
        <v>15471</v>
      </c>
      <c r="D80" s="3633" t="s">
        <v>13512</v>
      </c>
      <c r="E80" s="4033">
        <v>446661</v>
      </c>
      <c r="F80" s="2849">
        <v>116404323.20999999</v>
      </c>
      <c r="G80" s="1596">
        <v>0</v>
      </c>
      <c r="H80" s="2849">
        <v>116404323.20999999</v>
      </c>
      <c r="I80" s="1597" t="s">
        <v>15472</v>
      </c>
      <c r="J80" s="1597" t="s">
        <v>15401</v>
      </c>
      <c r="K80" s="1598"/>
    </row>
    <row r="81" spans="1:11" ht="84">
      <c r="A81" s="1594">
        <v>43</v>
      </c>
      <c r="B81" s="1593" t="s">
        <v>15397</v>
      </c>
      <c r="C81" s="1597" t="s">
        <v>15473</v>
      </c>
      <c r="D81" s="3633" t="s">
        <v>13513</v>
      </c>
      <c r="E81" s="4033">
        <v>588</v>
      </c>
      <c r="F81" s="2849">
        <v>108036.33</v>
      </c>
      <c r="G81" s="1596">
        <v>0</v>
      </c>
      <c r="H81" s="2849">
        <v>108036.33</v>
      </c>
      <c r="I81" s="1597" t="s">
        <v>15474</v>
      </c>
      <c r="J81" s="1597" t="s">
        <v>15401</v>
      </c>
      <c r="K81" s="1598"/>
    </row>
    <row r="82" spans="1:11" ht="63">
      <c r="A82" s="1594">
        <v>44</v>
      </c>
      <c r="B82" s="1593" t="s">
        <v>15397</v>
      </c>
      <c r="C82" s="1597" t="s">
        <v>15475</v>
      </c>
      <c r="D82" s="3633" t="s">
        <v>13514</v>
      </c>
      <c r="E82" s="4033">
        <v>425</v>
      </c>
      <c r="F82" s="2849">
        <v>212555.25</v>
      </c>
      <c r="G82" s="1596">
        <v>0</v>
      </c>
      <c r="H82" s="2849">
        <v>212555.25</v>
      </c>
      <c r="I82" s="1597" t="s">
        <v>15476</v>
      </c>
      <c r="J82" s="1597" t="s">
        <v>15401</v>
      </c>
      <c r="K82" s="1598"/>
    </row>
    <row r="83" spans="1:11" ht="63">
      <c r="A83" s="1594">
        <v>45</v>
      </c>
      <c r="B83" s="1593" t="s">
        <v>15397</v>
      </c>
      <c r="C83" s="1597" t="s">
        <v>15477</v>
      </c>
      <c r="D83" s="3633" t="s">
        <v>13515</v>
      </c>
      <c r="E83" s="4033">
        <v>1377</v>
      </c>
      <c r="F83" s="2849">
        <v>2433957.66</v>
      </c>
      <c r="G83" s="1596">
        <v>0</v>
      </c>
      <c r="H83" s="2849">
        <v>2433957.66</v>
      </c>
      <c r="I83" s="1597" t="s">
        <v>15478</v>
      </c>
      <c r="J83" s="1597" t="s">
        <v>15401</v>
      </c>
      <c r="K83" s="1598"/>
    </row>
    <row r="84" spans="1:11" ht="63">
      <c r="A84" s="1594">
        <v>46</v>
      </c>
      <c r="B84" s="1593" t="s">
        <v>15397</v>
      </c>
      <c r="C84" s="1597" t="s">
        <v>15479</v>
      </c>
      <c r="D84" s="3633" t="s">
        <v>13516</v>
      </c>
      <c r="E84" s="4033">
        <v>579</v>
      </c>
      <c r="F84" s="2849">
        <v>943613.67</v>
      </c>
      <c r="G84" s="1596">
        <v>0</v>
      </c>
      <c r="H84" s="2849">
        <v>943613.67</v>
      </c>
      <c r="I84" s="1597" t="s">
        <v>15480</v>
      </c>
      <c r="J84" s="1597" t="s">
        <v>15401</v>
      </c>
      <c r="K84" s="1598"/>
    </row>
    <row r="85" spans="1:11" ht="63">
      <c r="A85" s="1594">
        <v>47</v>
      </c>
      <c r="B85" s="1593" t="s">
        <v>15397</v>
      </c>
      <c r="C85" s="1597" t="s">
        <v>15481</v>
      </c>
      <c r="D85" s="3633" t="s">
        <v>13517</v>
      </c>
      <c r="E85" s="4033">
        <v>3125</v>
      </c>
      <c r="F85" s="2849">
        <v>5092906.25</v>
      </c>
      <c r="G85" s="1596">
        <v>0</v>
      </c>
      <c r="H85" s="2849">
        <v>5092906.25</v>
      </c>
      <c r="I85" s="1597" t="s">
        <v>15482</v>
      </c>
      <c r="J85" s="1597" t="s">
        <v>15401</v>
      </c>
      <c r="K85" s="1598"/>
    </row>
    <row r="86" spans="1:11" ht="84">
      <c r="A86" s="1594">
        <v>48</v>
      </c>
      <c r="B86" s="1593" t="s">
        <v>15397</v>
      </c>
      <c r="C86" s="1597" t="s">
        <v>15483</v>
      </c>
      <c r="D86" s="1594" t="s">
        <v>13518</v>
      </c>
      <c r="E86" s="3992">
        <v>16213</v>
      </c>
      <c r="F86" s="2849">
        <v>8108607.6900000004</v>
      </c>
      <c r="G86" s="1596">
        <v>0</v>
      </c>
      <c r="H86" s="2849">
        <v>8108607.6900000004</v>
      </c>
      <c r="I86" s="1597" t="s">
        <v>15484</v>
      </c>
      <c r="J86" s="1597" t="s">
        <v>15401</v>
      </c>
      <c r="K86" s="1598"/>
    </row>
    <row r="87" spans="1:11" ht="84">
      <c r="A87" s="1594">
        <v>49</v>
      </c>
      <c r="B87" s="1593" t="s">
        <v>15397</v>
      </c>
      <c r="C87" s="1597" t="s">
        <v>15485</v>
      </c>
      <c r="D87" s="1594" t="s">
        <v>13520</v>
      </c>
      <c r="E87" s="3992">
        <v>34646</v>
      </c>
      <c r="F87" s="2849">
        <v>14479256.32</v>
      </c>
      <c r="G87" s="1596">
        <v>0</v>
      </c>
      <c r="H87" s="2849">
        <v>14479256.32</v>
      </c>
      <c r="I87" s="1597" t="s">
        <v>15486</v>
      </c>
      <c r="J87" s="1597" t="s">
        <v>15401</v>
      </c>
      <c r="K87" s="1598"/>
    </row>
    <row r="88" spans="1:11" ht="84">
      <c r="A88" s="1594">
        <v>50</v>
      </c>
      <c r="B88" s="1593" t="s">
        <v>15397</v>
      </c>
      <c r="C88" s="1597" t="s">
        <v>15487</v>
      </c>
      <c r="D88" s="1594" t="s">
        <v>13521</v>
      </c>
      <c r="E88" s="3992">
        <v>22433</v>
      </c>
      <c r="F88" s="2849">
        <v>33937091.060000002</v>
      </c>
      <c r="G88" s="1596">
        <v>0</v>
      </c>
      <c r="H88" s="2849">
        <v>33937091.060000002</v>
      </c>
      <c r="I88" s="1597" t="s">
        <v>15486</v>
      </c>
      <c r="J88" s="1597" t="s">
        <v>15401</v>
      </c>
      <c r="K88" s="1598"/>
    </row>
    <row r="89" spans="1:11" ht="115.5">
      <c r="A89" s="1594">
        <v>51</v>
      </c>
      <c r="B89" s="1593" t="s">
        <v>15397</v>
      </c>
      <c r="C89" s="1597" t="s">
        <v>15488</v>
      </c>
      <c r="D89" s="1594" t="s">
        <v>13522</v>
      </c>
      <c r="E89" s="3992">
        <v>3986</v>
      </c>
      <c r="F89" s="2849">
        <v>3348.24</v>
      </c>
      <c r="G89" s="1596">
        <v>0</v>
      </c>
      <c r="H89" s="2849">
        <v>3348.24</v>
      </c>
      <c r="I89" s="1597" t="s">
        <v>15489</v>
      </c>
      <c r="J89" s="1597" t="s">
        <v>15401</v>
      </c>
      <c r="K89" s="1598"/>
    </row>
    <row r="90" spans="1:11" ht="84">
      <c r="A90" s="1594">
        <v>52</v>
      </c>
      <c r="B90" s="1593" t="s">
        <v>15397</v>
      </c>
      <c r="C90" s="1597" t="s">
        <v>15490</v>
      </c>
      <c r="D90" s="1594" t="s">
        <v>13523</v>
      </c>
      <c r="E90" s="3992">
        <v>7529</v>
      </c>
      <c r="F90" s="2849">
        <v>6324.36</v>
      </c>
      <c r="G90" s="1596">
        <v>0</v>
      </c>
      <c r="H90" s="2849">
        <v>6324.36</v>
      </c>
      <c r="I90" s="1597" t="s">
        <v>15491</v>
      </c>
      <c r="J90" s="1597" t="s">
        <v>15401</v>
      </c>
      <c r="K90" s="1598"/>
    </row>
    <row r="91" spans="1:11" ht="105">
      <c r="A91" s="1594">
        <v>53</v>
      </c>
      <c r="B91" s="1593" t="s">
        <v>15397</v>
      </c>
      <c r="C91" s="1597" t="s">
        <v>15492</v>
      </c>
      <c r="D91" s="1594" t="s">
        <v>13524</v>
      </c>
      <c r="E91" s="3992">
        <v>11487</v>
      </c>
      <c r="F91" s="2849">
        <v>9649.08</v>
      </c>
      <c r="G91" s="1596">
        <v>0</v>
      </c>
      <c r="H91" s="2849">
        <v>9649.08</v>
      </c>
      <c r="I91" s="1597" t="s">
        <v>15493</v>
      </c>
      <c r="J91" s="1597" t="s">
        <v>15401</v>
      </c>
      <c r="K91" s="1598"/>
    </row>
    <row r="92" spans="1:11" ht="84">
      <c r="A92" s="1594">
        <v>54</v>
      </c>
      <c r="B92" s="1593" t="s">
        <v>15397</v>
      </c>
      <c r="C92" s="1597" t="s">
        <v>15494</v>
      </c>
      <c r="D92" s="1594" t="s">
        <v>13525</v>
      </c>
      <c r="E92" s="3992">
        <v>29994</v>
      </c>
      <c r="F92" s="2849">
        <v>50089.98</v>
      </c>
      <c r="G92" s="1596">
        <v>0</v>
      </c>
      <c r="H92" s="2849">
        <v>50089.98</v>
      </c>
      <c r="I92" s="1597" t="s">
        <v>15495</v>
      </c>
      <c r="J92" s="1597" t="s">
        <v>15401</v>
      </c>
      <c r="K92" s="1598" t="s">
        <v>15496</v>
      </c>
    </row>
    <row r="93" spans="1:11" ht="21">
      <c r="A93" s="1594">
        <v>55</v>
      </c>
      <c r="B93" s="1593" t="s">
        <v>15397</v>
      </c>
      <c r="C93" s="1597" t="s">
        <v>13526</v>
      </c>
      <c r="D93" s="1594" t="s">
        <v>13527</v>
      </c>
      <c r="E93" s="3992">
        <v>10000</v>
      </c>
      <c r="F93" s="2849">
        <v>501200</v>
      </c>
      <c r="G93" s="1596">
        <v>0</v>
      </c>
      <c r="H93" s="2849">
        <v>501200</v>
      </c>
      <c r="I93" s="1597" t="s">
        <v>15497</v>
      </c>
      <c r="J93" s="1597" t="s">
        <v>15401</v>
      </c>
      <c r="K93" s="1598"/>
    </row>
    <row r="94" spans="1:11" ht="73.5">
      <c r="A94" s="1594">
        <v>56</v>
      </c>
      <c r="B94" s="1593" t="s">
        <v>15397</v>
      </c>
      <c r="C94" s="1597" t="s">
        <v>15498</v>
      </c>
      <c r="D94" s="1594" t="s">
        <v>13528</v>
      </c>
      <c r="E94" s="3992">
        <v>362</v>
      </c>
      <c r="F94" s="2849">
        <v>132010.54</v>
      </c>
      <c r="G94" s="1596">
        <v>0</v>
      </c>
      <c r="H94" s="2849">
        <v>132010.54</v>
      </c>
      <c r="I94" s="1597" t="s">
        <v>15499</v>
      </c>
      <c r="J94" s="1597" t="s">
        <v>15401</v>
      </c>
      <c r="K94" s="1598"/>
    </row>
    <row r="95" spans="1:11" ht="73.5">
      <c r="A95" s="1594">
        <v>57</v>
      </c>
      <c r="B95" s="1593" t="s">
        <v>15397</v>
      </c>
      <c r="C95" s="1597" t="s">
        <v>15500</v>
      </c>
      <c r="D95" s="1594" t="s">
        <v>13529</v>
      </c>
      <c r="E95" s="3992">
        <v>357</v>
      </c>
      <c r="F95" s="2849">
        <v>42336</v>
      </c>
      <c r="G95" s="1596">
        <v>0</v>
      </c>
      <c r="H95" s="2849">
        <v>42336</v>
      </c>
      <c r="I95" s="1597" t="s">
        <v>15501</v>
      </c>
      <c r="J95" s="1597" t="s">
        <v>15401</v>
      </c>
      <c r="K95" s="1598"/>
    </row>
    <row r="96" spans="1:11" ht="73.5">
      <c r="A96" s="1594">
        <v>58</v>
      </c>
      <c r="B96" s="1593" t="s">
        <v>15397</v>
      </c>
      <c r="C96" s="1597" t="s">
        <v>15502</v>
      </c>
      <c r="D96" s="1594" t="s">
        <v>13530</v>
      </c>
      <c r="E96" s="3992">
        <v>178</v>
      </c>
      <c r="F96" s="2849">
        <v>13613.44</v>
      </c>
      <c r="G96" s="1596">
        <v>0</v>
      </c>
      <c r="H96" s="2849">
        <v>13613.44</v>
      </c>
      <c r="I96" s="1597" t="s">
        <v>15503</v>
      </c>
      <c r="J96" s="1597" t="s">
        <v>15401</v>
      </c>
      <c r="K96" s="1598"/>
    </row>
    <row r="97" spans="1:11" ht="94.5">
      <c r="A97" s="1594">
        <v>59</v>
      </c>
      <c r="B97" s="1593" t="s">
        <v>15397</v>
      </c>
      <c r="C97" s="1597" t="s">
        <v>15504</v>
      </c>
      <c r="D97" s="1594" t="s">
        <v>13531</v>
      </c>
      <c r="E97" s="3992">
        <v>41208</v>
      </c>
      <c r="F97" s="2849">
        <v>34614.720000000001</v>
      </c>
      <c r="G97" s="1596">
        <v>0</v>
      </c>
      <c r="H97" s="2849">
        <v>34614.720000000001</v>
      </c>
      <c r="I97" s="1597" t="s">
        <v>15505</v>
      </c>
      <c r="J97" s="1597" t="s">
        <v>15401</v>
      </c>
      <c r="K97" s="1598"/>
    </row>
    <row r="98" spans="1:11" ht="84">
      <c r="A98" s="1594">
        <v>60</v>
      </c>
      <c r="B98" s="1593" t="s">
        <v>15397</v>
      </c>
      <c r="C98" s="1597" t="s">
        <v>15506</v>
      </c>
      <c r="D98" s="1594" t="s">
        <v>13532</v>
      </c>
      <c r="E98" s="3992">
        <v>47984</v>
      </c>
      <c r="F98" s="2849">
        <v>3117520.48</v>
      </c>
      <c r="G98" s="1596">
        <v>0</v>
      </c>
      <c r="H98" s="2849">
        <v>3117520.48</v>
      </c>
      <c r="I98" s="1597" t="s">
        <v>15507</v>
      </c>
      <c r="J98" s="1597" t="s">
        <v>15401</v>
      </c>
      <c r="K98" s="1598"/>
    </row>
    <row r="99" spans="1:11" ht="94.5">
      <c r="A99" s="1594">
        <v>61</v>
      </c>
      <c r="B99" s="1593" t="s">
        <v>15397</v>
      </c>
      <c r="C99" s="1597" t="s">
        <v>15508</v>
      </c>
      <c r="D99" s="1594" t="s">
        <v>13533</v>
      </c>
      <c r="E99" s="3992">
        <v>36305</v>
      </c>
      <c r="F99" s="2849">
        <v>30496.2</v>
      </c>
      <c r="G99" s="1596">
        <v>0</v>
      </c>
      <c r="H99" s="2849">
        <v>30496.2</v>
      </c>
      <c r="I99" s="1597" t="s">
        <v>15509</v>
      </c>
      <c r="J99" s="1597" t="s">
        <v>15401</v>
      </c>
      <c r="K99" s="1598"/>
    </row>
    <row r="100" spans="1:11" ht="84">
      <c r="A100" s="1594">
        <v>62</v>
      </c>
      <c r="B100" s="1593" t="s">
        <v>15397</v>
      </c>
      <c r="C100" s="1597" t="s">
        <v>15510</v>
      </c>
      <c r="D100" s="1594" t="s">
        <v>13534</v>
      </c>
      <c r="E100" s="3992">
        <v>16260</v>
      </c>
      <c r="F100" s="2849">
        <v>6154410</v>
      </c>
      <c r="G100" s="1596">
        <v>0</v>
      </c>
      <c r="H100" s="2849">
        <v>6154410</v>
      </c>
      <c r="I100" s="1597" t="s">
        <v>15511</v>
      </c>
      <c r="J100" s="1597" t="s">
        <v>15401</v>
      </c>
      <c r="K100" s="1598"/>
    </row>
    <row r="101" spans="1:11" ht="94.5">
      <c r="A101" s="1594">
        <v>63</v>
      </c>
      <c r="B101" s="1593" t="s">
        <v>15397</v>
      </c>
      <c r="C101" s="1597" t="s">
        <v>15512</v>
      </c>
      <c r="D101" s="1594" t="s">
        <v>13535</v>
      </c>
      <c r="E101" s="3992">
        <v>18164</v>
      </c>
      <c r="F101" s="2849">
        <v>15257.76</v>
      </c>
      <c r="G101" s="1596">
        <v>0</v>
      </c>
      <c r="H101" s="2849">
        <v>15257.76</v>
      </c>
      <c r="I101" s="1597" t="s">
        <v>15513</v>
      </c>
      <c r="J101" s="1597" t="s">
        <v>15401</v>
      </c>
      <c r="K101" s="1598"/>
    </row>
    <row r="102" spans="1:11" ht="21">
      <c r="A102" s="1594">
        <v>64</v>
      </c>
      <c r="B102" s="1593" t="s">
        <v>15397</v>
      </c>
      <c r="C102" s="1597" t="s">
        <v>13536</v>
      </c>
      <c r="D102" s="1594" t="s">
        <v>13537</v>
      </c>
      <c r="E102" s="3992">
        <v>3304</v>
      </c>
      <c r="F102" s="2849">
        <v>2775.36</v>
      </c>
      <c r="G102" s="1596">
        <v>0</v>
      </c>
      <c r="H102" s="2849">
        <v>2775.36</v>
      </c>
      <c r="I102" s="1597" t="s">
        <v>15514</v>
      </c>
      <c r="J102" s="1597" t="s">
        <v>15401</v>
      </c>
      <c r="K102" s="1598"/>
    </row>
    <row r="103" spans="1:11" ht="84">
      <c r="A103" s="1594">
        <v>65</v>
      </c>
      <c r="B103" s="1593" t="s">
        <v>15397</v>
      </c>
      <c r="C103" s="1597" t="s">
        <v>15515</v>
      </c>
      <c r="D103" s="1594" t="s">
        <v>13538</v>
      </c>
      <c r="E103" s="3992">
        <v>10748</v>
      </c>
      <c r="F103" s="2849">
        <v>9028.32</v>
      </c>
      <c r="G103" s="1596">
        <v>0</v>
      </c>
      <c r="H103" s="2849">
        <v>9028.32</v>
      </c>
      <c r="I103" s="1597" t="s">
        <v>15516</v>
      </c>
      <c r="J103" s="1597" t="s">
        <v>15401</v>
      </c>
      <c r="K103" s="1598"/>
    </row>
    <row r="104" spans="1:11" ht="105">
      <c r="A104" s="1594">
        <v>66</v>
      </c>
      <c r="B104" s="1593" t="s">
        <v>15397</v>
      </c>
      <c r="C104" s="1597" t="s">
        <v>15517</v>
      </c>
      <c r="D104" s="1594" t="s">
        <v>13539</v>
      </c>
      <c r="E104" s="3992">
        <v>4116</v>
      </c>
      <c r="F104" s="2849">
        <v>3457.44</v>
      </c>
      <c r="G104" s="1596">
        <v>0</v>
      </c>
      <c r="H104" s="2849">
        <v>3457.44</v>
      </c>
      <c r="I104" s="1597" t="s">
        <v>15518</v>
      </c>
      <c r="J104" s="1597" t="s">
        <v>15401</v>
      </c>
      <c r="K104" s="1598"/>
    </row>
    <row r="105" spans="1:11" ht="84">
      <c r="A105" s="1594">
        <v>67</v>
      </c>
      <c r="B105" s="1593" t="s">
        <v>15397</v>
      </c>
      <c r="C105" s="1597" t="s">
        <v>15519</v>
      </c>
      <c r="D105" s="1594" t="s">
        <v>13540</v>
      </c>
      <c r="E105" s="3992">
        <v>770000</v>
      </c>
      <c r="F105" s="2849">
        <v>1285900</v>
      </c>
      <c r="G105" s="1596">
        <v>0</v>
      </c>
      <c r="H105" s="2849">
        <v>1285900</v>
      </c>
      <c r="I105" s="1597" t="s">
        <v>15520</v>
      </c>
      <c r="J105" s="1597" t="s">
        <v>15401</v>
      </c>
      <c r="K105" s="1598"/>
    </row>
    <row r="106" spans="1:11" ht="94.5">
      <c r="A106" s="1594">
        <v>68</v>
      </c>
      <c r="B106" s="1593" t="s">
        <v>15397</v>
      </c>
      <c r="C106" s="1597" t="s">
        <v>15521</v>
      </c>
      <c r="D106" s="1594" t="s">
        <v>13541</v>
      </c>
      <c r="E106" s="3992">
        <v>8500000</v>
      </c>
      <c r="F106" s="2849">
        <v>25755000</v>
      </c>
      <c r="G106" s="1596">
        <v>0</v>
      </c>
      <c r="H106" s="2849">
        <v>25755000</v>
      </c>
      <c r="I106" s="1597" t="s">
        <v>15522</v>
      </c>
      <c r="J106" s="1597" t="s">
        <v>15401</v>
      </c>
      <c r="K106" s="1598"/>
    </row>
    <row r="107" spans="1:11" ht="84">
      <c r="A107" s="1594">
        <v>69</v>
      </c>
      <c r="B107" s="1593" t="s">
        <v>15397</v>
      </c>
      <c r="C107" s="1597" t="s">
        <v>15523</v>
      </c>
      <c r="D107" s="1594" t="s">
        <v>13542</v>
      </c>
      <c r="E107" s="3992">
        <v>80000</v>
      </c>
      <c r="F107" s="2849">
        <v>5683200</v>
      </c>
      <c r="G107" s="1596">
        <v>0</v>
      </c>
      <c r="H107" s="2849">
        <v>5683200</v>
      </c>
      <c r="I107" s="1597" t="s">
        <v>15524</v>
      </c>
      <c r="J107" s="1597" t="s">
        <v>15401</v>
      </c>
      <c r="K107" s="1598"/>
    </row>
    <row r="108" spans="1:11" ht="63">
      <c r="A108" s="1594">
        <v>70</v>
      </c>
      <c r="B108" s="1593" t="s">
        <v>15397</v>
      </c>
      <c r="C108" s="1597" t="s">
        <v>15525</v>
      </c>
      <c r="D108" s="1594" t="s">
        <v>13543</v>
      </c>
      <c r="E108" s="3992">
        <v>73531</v>
      </c>
      <c r="F108" s="2849">
        <v>9180550.3599999994</v>
      </c>
      <c r="G108" s="1596">
        <v>0</v>
      </c>
      <c r="H108" s="2849">
        <v>9180550.3599999994</v>
      </c>
      <c r="I108" s="1597" t="s">
        <v>15526</v>
      </c>
      <c r="J108" s="1597" t="s">
        <v>15401</v>
      </c>
      <c r="K108" s="1598" t="s">
        <v>15527</v>
      </c>
    </row>
    <row r="109" spans="1:11" ht="84" customHeight="1">
      <c r="A109" s="1594">
        <v>71</v>
      </c>
      <c r="B109" s="1593" t="s">
        <v>15397</v>
      </c>
      <c r="C109" s="1597" t="s">
        <v>15528</v>
      </c>
      <c r="D109" s="1594" t="s">
        <v>13544</v>
      </c>
      <c r="E109" s="3992">
        <v>896000</v>
      </c>
      <c r="F109" s="2849">
        <v>63651840</v>
      </c>
      <c r="G109" s="1596">
        <v>0</v>
      </c>
      <c r="H109" s="2849">
        <v>63651840</v>
      </c>
      <c r="I109" s="1597" t="s">
        <v>15529</v>
      </c>
      <c r="J109" s="1597" t="s">
        <v>15401</v>
      </c>
      <c r="K109" s="1598"/>
    </row>
    <row r="110" spans="1:11" ht="84">
      <c r="A110" s="1594">
        <v>72</v>
      </c>
      <c r="B110" s="1593" t="s">
        <v>15397</v>
      </c>
      <c r="C110" s="1597" t="s">
        <v>15530</v>
      </c>
      <c r="D110" s="1594" t="s">
        <v>13545</v>
      </c>
      <c r="E110" s="3992">
        <v>277552</v>
      </c>
      <c r="F110" s="2849">
        <v>32130368.699999999</v>
      </c>
      <c r="G110" s="1596">
        <v>0</v>
      </c>
      <c r="H110" s="2849">
        <v>32130368.699999999</v>
      </c>
      <c r="I110" s="1597" t="s">
        <v>15531</v>
      </c>
      <c r="J110" s="1597" t="s">
        <v>15401</v>
      </c>
      <c r="K110" s="1598"/>
    </row>
    <row r="111" spans="1:11" s="1591" customFormat="1" ht="84">
      <c r="A111" s="1594">
        <v>73</v>
      </c>
      <c r="B111" s="1593" t="s">
        <v>15397</v>
      </c>
      <c r="C111" s="1597" t="s">
        <v>15532</v>
      </c>
      <c r="D111" s="1594" t="s">
        <v>13546</v>
      </c>
      <c r="E111" s="3992">
        <v>33063</v>
      </c>
      <c r="F111" s="2849">
        <v>8616548.4299999997</v>
      </c>
      <c r="G111" s="1596">
        <v>0</v>
      </c>
      <c r="H111" s="2849">
        <v>8616548.4299999997</v>
      </c>
      <c r="I111" s="1597" t="s">
        <v>15533</v>
      </c>
      <c r="J111" s="1597" t="s">
        <v>15401</v>
      </c>
      <c r="K111" s="1598"/>
    </row>
    <row r="112" spans="1:11" ht="84">
      <c r="A112" s="1594">
        <v>74</v>
      </c>
      <c r="B112" s="1593" t="s">
        <v>15397</v>
      </c>
      <c r="C112" s="1597" t="s">
        <v>15534</v>
      </c>
      <c r="D112" s="3995" t="s">
        <v>13547</v>
      </c>
      <c r="E112" s="3992">
        <v>10000</v>
      </c>
      <c r="F112" s="2849">
        <v>16700</v>
      </c>
      <c r="G112" s="1596">
        <v>0</v>
      </c>
      <c r="H112" s="2849">
        <v>16700</v>
      </c>
      <c r="I112" s="1597" t="s">
        <v>15535</v>
      </c>
      <c r="J112" s="1597" t="s">
        <v>15401</v>
      </c>
      <c r="K112" s="1598"/>
    </row>
    <row r="113" spans="1:11" ht="84">
      <c r="A113" s="1594">
        <v>75</v>
      </c>
      <c r="B113" s="1593" t="s">
        <v>15397</v>
      </c>
      <c r="C113" s="1597" t="s">
        <v>15536</v>
      </c>
      <c r="D113" s="1594" t="s">
        <v>13548</v>
      </c>
      <c r="E113" s="3992">
        <v>19054</v>
      </c>
      <c r="F113" s="2849">
        <v>16005.36</v>
      </c>
      <c r="G113" s="1596">
        <v>0</v>
      </c>
      <c r="H113" s="2849">
        <v>16005.36</v>
      </c>
      <c r="I113" s="1597" t="s">
        <v>15537</v>
      </c>
      <c r="J113" s="1597" t="s">
        <v>15401</v>
      </c>
      <c r="K113" s="1598"/>
    </row>
    <row r="114" spans="1:11" ht="84">
      <c r="A114" s="1594">
        <v>76</v>
      </c>
      <c r="B114" s="1593" t="s">
        <v>15397</v>
      </c>
      <c r="C114" s="1597" t="s">
        <v>15538</v>
      </c>
      <c r="D114" s="1594" t="s">
        <v>13549</v>
      </c>
      <c r="E114" s="3992">
        <v>31083</v>
      </c>
      <c r="F114" s="2849">
        <v>3592573.14</v>
      </c>
      <c r="G114" s="1596">
        <v>0</v>
      </c>
      <c r="H114" s="2849">
        <v>3592573.14</v>
      </c>
      <c r="I114" s="1597" t="s">
        <v>15539</v>
      </c>
      <c r="J114" s="1597" t="s">
        <v>15401</v>
      </c>
      <c r="K114" s="1598"/>
    </row>
    <row r="115" spans="1:11" ht="21">
      <c r="A115" s="1594">
        <v>77</v>
      </c>
      <c r="B115" s="1593" t="s">
        <v>15397</v>
      </c>
      <c r="C115" s="1597" t="s">
        <v>13550</v>
      </c>
      <c r="D115" s="1594" t="s">
        <v>13551</v>
      </c>
      <c r="E115" s="3992">
        <v>8651</v>
      </c>
      <c r="F115" s="2849">
        <v>791739.52</v>
      </c>
      <c r="G115" s="1596">
        <v>0</v>
      </c>
      <c r="H115" s="2849">
        <v>791739.52</v>
      </c>
      <c r="I115" s="1597" t="s">
        <v>15540</v>
      </c>
      <c r="J115" s="1597" t="s">
        <v>15401</v>
      </c>
      <c r="K115" s="1598"/>
    </row>
    <row r="116" spans="1:11" ht="21">
      <c r="A116" s="1594">
        <v>78</v>
      </c>
      <c r="B116" s="1593" t="s">
        <v>15397</v>
      </c>
      <c r="C116" s="1597" t="s">
        <v>13552</v>
      </c>
      <c r="D116" s="1594" t="s">
        <v>13553</v>
      </c>
      <c r="E116" s="3992">
        <v>9189</v>
      </c>
      <c r="F116" s="2849">
        <v>2465408.7000000002</v>
      </c>
      <c r="G116" s="1596">
        <v>0</v>
      </c>
      <c r="H116" s="2849">
        <v>2465408.7000000002</v>
      </c>
      <c r="I116" s="1597" t="s">
        <v>15541</v>
      </c>
      <c r="J116" s="1597" t="s">
        <v>15401</v>
      </c>
      <c r="K116" s="1598"/>
    </row>
    <row r="117" spans="1:11" ht="21">
      <c r="A117" s="1594">
        <v>79</v>
      </c>
      <c r="B117" s="1593" t="s">
        <v>15397</v>
      </c>
      <c r="C117" s="1597" t="s">
        <v>13554</v>
      </c>
      <c r="D117" s="1594" t="s">
        <v>13555</v>
      </c>
      <c r="E117" s="3992">
        <v>15564</v>
      </c>
      <c r="F117" s="2849">
        <v>13073.76</v>
      </c>
      <c r="G117" s="1596">
        <v>0</v>
      </c>
      <c r="H117" s="2849">
        <v>13073.76</v>
      </c>
      <c r="I117" s="1597" t="s">
        <v>15542</v>
      </c>
      <c r="J117" s="1597" t="s">
        <v>15401</v>
      </c>
      <c r="K117" s="1598"/>
    </row>
    <row r="118" spans="1:11" ht="21">
      <c r="A118" s="1594">
        <v>80</v>
      </c>
      <c r="B118" s="1593" t="s">
        <v>15397</v>
      </c>
      <c r="C118" s="1597" t="s">
        <v>13556</v>
      </c>
      <c r="D118" s="1594" t="s">
        <v>13557</v>
      </c>
      <c r="E118" s="3992">
        <v>3624</v>
      </c>
      <c r="F118" s="2849">
        <v>334495.2</v>
      </c>
      <c r="G118" s="1596">
        <v>0</v>
      </c>
      <c r="H118" s="2849">
        <v>334495.2</v>
      </c>
      <c r="I118" s="1597" t="s">
        <v>15543</v>
      </c>
      <c r="J118" s="1597" t="s">
        <v>15401</v>
      </c>
      <c r="K118" s="1598"/>
    </row>
    <row r="119" spans="1:11" ht="21">
      <c r="A119" s="1594">
        <v>81</v>
      </c>
      <c r="B119" s="1593" t="s">
        <v>15397</v>
      </c>
      <c r="C119" s="1597" t="s">
        <v>13558</v>
      </c>
      <c r="D119" s="1594" t="s">
        <v>13559</v>
      </c>
      <c r="E119" s="3992">
        <v>23017</v>
      </c>
      <c r="F119" s="2849">
        <v>3266572.64</v>
      </c>
      <c r="G119" s="1596">
        <v>0</v>
      </c>
      <c r="H119" s="2849">
        <v>3266572.64</v>
      </c>
      <c r="I119" s="1597" t="s">
        <v>15544</v>
      </c>
      <c r="J119" s="1597" t="s">
        <v>15401</v>
      </c>
      <c r="K119" s="1598"/>
    </row>
    <row r="120" spans="1:11" ht="21">
      <c r="A120" s="1594">
        <v>82</v>
      </c>
      <c r="B120" s="1593" t="s">
        <v>15397</v>
      </c>
      <c r="C120" s="1597" t="s">
        <v>13560</v>
      </c>
      <c r="D120" s="1594" t="s">
        <v>13561</v>
      </c>
      <c r="E120" s="3992">
        <v>10000</v>
      </c>
      <c r="F120" s="2849">
        <v>428100</v>
      </c>
      <c r="G120" s="1596">
        <v>0</v>
      </c>
      <c r="H120" s="2849">
        <v>428100</v>
      </c>
      <c r="I120" s="1597" t="s">
        <v>15545</v>
      </c>
      <c r="J120" s="1597" t="s">
        <v>15401</v>
      </c>
      <c r="K120" s="1598"/>
    </row>
    <row r="121" spans="1:11" ht="21">
      <c r="A121" s="1594">
        <v>83</v>
      </c>
      <c r="B121" s="1593" t="s">
        <v>15397</v>
      </c>
      <c r="C121" s="1597" t="s">
        <v>13562</v>
      </c>
      <c r="D121" s="1594" t="s">
        <v>13563</v>
      </c>
      <c r="E121" s="3992">
        <v>188</v>
      </c>
      <c r="F121" s="2849">
        <v>180792.08</v>
      </c>
      <c r="G121" s="1596">
        <v>0</v>
      </c>
      <c r="H121" s="2849">
        <v>180792.08</v>
      </c>
      <c r="I121" s="1597" t="s">
        <v>15546</v>
      </c>
      <c r="J121" s="1597" t="s">
        <v>15401</v>
      </c>
      <c r="K121" s="1598"/>
    </row>
    <row r="122" spans="1:11" ht="21">
      <c r="A122" s="1594">
        <v>84</v>
      </c>
      <c r="B122" s="1593" t="s">
        <v>15397</v>
      </c>
      <c r="C122" s="1597" t="s">
        <v>13564</v>
      </c>
      <c r="D122" s="1594" t="s">
        <v>13565</v>
      </c>
      <c r="E122" s="3992">
        <v>316</v>
      </c>
      <c r="F122" s="2849">
        <v>478051.12</v>
      </c>
      <c r="G122" s="1596">
        <v>0</v>
      </c>
      <c r="H122" s="2849">
        <v>478051.12</v>
      </c>
      <c r="I122" s="1597" t="s">
        <v>15547</v>
      </c>
      <c r="J122" s="1597" t="s">
        <v>15401</v>
      </c>
      <c r="K122" s="1598"/>
    </row>
    <row r="123" spans="1:11" ht="21">
      <c r="A123" s="1594">
        <v>85</v>
      </c>
      <c r="B123" s="1593" t="s">
        <v>15397</v>
      </c>
      <c r="C123" s="1597" t="s">
        <v>13566</v>
      </c>
      <c r="D123" s="1594" t="s">
        <v>13567</v>
      </c>
      <c r="E123" s="3992">
        <v>129</v>
      </c>
      <c r="F123" s="2849">
        <v>156845.94</v>
      </c>
      <c r="G123" s="1596">
        <v>0</v>
      </c>
      <c r="H123" s="2849">
        <v>156845.94</v>
      </c>
      <c r="I123" s="1597" t="s">
        <v>15548</v>
      </c>
      <c r="J123" s="1597" t="s">
        <v>15401</v>
      </c>
      <c r="K123" s="1598"/>
    </row>
    <row r="124" spans="1:11" ht="21">
      <c r="A124" s="1594">
        <v>86</v>
      </c>
      <c r="B124" s="1593" t="s">
        <v>15397</v>
      </c>
      <c r="C124" s="1597" t="s">
        <v>13519</v>
      </c>
      <c r="D124" s="1594" t="s">
        <v>13568</v>
      </c>
      <c r="E124" s="3992">
        <v>254</v>
      </c>
      <c r="F124" s="2849">
        <v>384256.28</v>
      </c>
      <c r="G124" s="1596">
        <v>0</v>
      </c>
      <c r="H124" s="2849">
        <v>384256.28</v>
      </c>
      <c r="I124" s="1597" t="s">
        <v>15549</v>
      </c>
      <c r="J124" s="1597" t="s">
        <v>15401</v>
      </c>
      <c r="K124" s="1598"/>
    </row>
    <row r="125" spans="1:11" ht="21">
      <c r="A125" s="1594">
        <v>87</v>
      </c>
      <c r="B125" s="1593" t="s">
        <v>15397</v>
      </c>
      <c r="C125" s="1597" t="s">
        <v>13569</v>
      </c>
      <c r="D125" s="1594" t="s">
        <v>13570</v>
      </c>
      <c r="E125" s="3992">
        <v>470</v>
      </c>
      <c r="F125" s="2849">
        <v>711025.4</v>
      </c>
      <c r="G125" s="1596">
        <v>0</v>
      </c>
      <c r="H125" s="2849">
        <v>711025.4</v>
      </c>
      <c r="I125" s="1597" t="s">
        <v>15550</v>
      </c>
      <c r="J125" s="1597" t="s">
        <v>15878</v>
      </c>
      <c r="K125" s="1598"/>
    </row>
    <row r="126" spans="1:11" ht="21">
      <c r="A126" s="1594">
        <v>88</v>
      </c>
      <c r="B126" s="1593" t="s">
        <v>15397</v>
      </c>
      <c r="C126" s="1597" t="s">
        <v>13571</v>
      </c>
      <c r="D126" s="1594" t="s">
        <v>13572</v>
      </c>
      <c r="E126" s="3992">
        <v>150</v>
      </c>
      <c r="F126" s="2849">
        <v>244459.5</v>
      </c>
      <c r="G126" s="1596">
        <v>0</v>
      </c>
      <c r="H126" s="2849">
        <v>244459.5</v>
      </c>
      <c r="I126" s="1597" t="s">
        <v>15551</v>
      </c>
      <c r="J126" s="1597" t="s">
        <v>15401</v>
      </c>
      <c r="K126" s="1598"/>
    </row>
    <row r="127" spans="1:11" ht="21">
      <c r="A127" s="1594">
        <v>89</v>
      </c>
      <c r="B127" s="1593" t="s">
        <v>15397</v>
      </c>
      <c r="C127" s="1597" t="s">
        <v>13573</v>
      </c>
      <c r="D127" s="1594" t="s">
        <v>13574</v>
      </c>
      <c r="E127" s="3992">
        <v>1680</v>
      </c>
      <c r="F127" s="2849">
        <v>437824.8</v>
      </c>
      <c r="G127" s="1596">
        <v>0</v>
      </c>
      <c r="H127" s="2849">
        <v>437824.8</v>
      </c>
      <c r="I127" s="1597" t="s">
        <v>15552</v>
      </c>
      <c r="J127" s="1597" t="s">
        <v>15401</v>
      </c>
      <c r="K127" s="1598"/>
    </row>
    <row r="128" spans="1:11" ht="21">
      <c r="A128" s="1594">
        <v>90</v>
      </c>
      <c r="B128" s="1593" t="s">
        <v>15397</v>
      </c>
      <c r="C128" s="1597" t="s">
        <v>13575</v>
      </c>
      <c r="D128" s="1594" t="s">
        <v>13576</v>
      </c>
      <c r="E128" s="3992">
        <v>100</v>
      </c>
      <c r="F128" s="2849">
        <v>9152</v>
      </c>
      <c r="G128" s="1596">
        <v>0</v>
      </c>
      <c r="H128" s="2849">
        <v>9152</v>
      </c>
      <c r="I128" s="1597" t="s">
        <v>15553</v>
      </c>
      <c r="J128" s="1597" t="s">
        <v>15401</v>
      </c>
      <c r="K128" s="1598"/>
    </row>
    <row r="129" spans="1:11" ht="21">
      <c r="A129" s="1594">
        <v>91</v>
      </c>
      <c r="B129" s="1593" t="s">
        <v>15397</v>
      </c>
      <c r="C129" s="1597" t="s">
        <v>13577</v>
      </c>
      <c r="D129" s="1594" t="s">
        <v>13578</v>
      </c>
      <c r="E129" s="3992">
        <v>2093300</v>
      </c>
      <c r="F129" s="2849">
        <v>1104115456.3599999</v>
      </c>
      <c r="G129" s="1596">
        <v>0</v>
      </c>
      <c r="H129" s="2849">
        <v>1104115456.3599999</v>
      </c>
      <c r="I129" s="1597" t="s">
        <v>15554</v>
      </c>
      <c r="J129" s="1597" t="s">
        <v>15401</v>
      </c>
      <c r="K129" s="1598"/>
    </row>
    <row r="130" spans="1:11" ht="21">
      <c r="A130" s="1594">
        <v>92</v>
      </c>
      <c r="B130" s="1593" t="s">
        <v>15397</v>
      </c>
      <c r="C130" s="1597" t="s">
        <v>13579</v>
      </c>
      <c r="D130" s="1594" t="s">
        <v>13580</v>
      </c>
      <c r="E130" s="3992">
        <v>24600</v>
      </c>
      <c r="F130" s="2849">
        <v>2819836.03</v>
      </c>
      <c r="G130" s="1596">
        <v>0</v>
      </c>
      <c r="H130" s="2849">
        <v>2819836.03</v>
      </c>
      <c r="I130" s="1597" t="s">
        <v>15555</v>
      </c>
      <c r="J130" s="1597" t="s">
        <v>15401</v>
      </c>
      <c r="K130" s="1598"/>
    </row>
    <row r="131" spans="1:11" ht="21">
      <c r="A131" s="1594">
        <v>93</v>
      </c>
      <c r="B131" s="1593" t="s">
        <v>15397</v>
      </c>
      <c r="C131" s="1597" t="s">
        <v>13581</v>
      </c>
      <c r="D131" s="1594" t="s">
        <v>13582</v>
      </c>
      <c r="E131" s="3992">
        <v>5000</v>
      </c>
      <c r="F131" s="2849">
        <v>2089600</v>
      </c>
      <c r="G131" s="1596">
        <v>0</v>
      </c>
      <c r="H131" s="2849">
        <v>2089600</v>
      </c>
      <c r="I131" s="1597" t="s">
        <v>15556</v>
      </c>
      <c r="J131" s="1597" t="s">
        <v>15401</v>
      </c>
      <c r="K131" s="1598"/>
    </row>
    <row r="132" spans="1:11" ht="21">
      <c r="A132" s="1594">
        <v>94</v>
      </c>
      <c r="B132" s="1593" t="s">
        <v>15397</v>
      </c>
      <c r="C132" s="1597" t="s">
        <v>13583</v>
      </c>
      <c r="D132" s="1594" t="s">
        <v>13584</v>
      </c>
      <c r="E132" s="3992">
        <v>100</v>
      </c>
      <c r="F132" s="2849">
        <v>31219.56</v>
      </c>
      <c r="G132" s="1596">
        <v>0</v>
      </c>
      <c r="H132" s="2849">
        <v>31219.56</v>
      </c>
      <c r="I132" s="1597" t="s">
        <v>15557</v>
      </c>
      <c r="J132" s="1597" t="s">
        <v>15401</v>
      </c>
      <c r="K132" s="1598"/>
    </row>
    <row r="133" spans="1:11" ht="21">
      <c r="A133" s="1594">
        <v>95</v>
      </c>
      <c r="B133" s="1593" t="s">
        <v>15397</v>
      </c>
      <c r="C133" s="1597" t="s">
        <v>13585</v>
      </c>
      <c r="D133" s="1594" t="s">
        <v>13586</v>
      </c>
      <c r="E133" s="3992">
        <v>800</v>
      </c>
      <c r="F133" s="2849">
        <v>292177.2</v>
      </c>
      <c r="G133" s="1596">
        <v>0</v>
      </c>
      <c r="H133" s="2849">
        <v>292177.2</v>
      </c>
      <c r="I133" s="1597" t="s">
        <v>15558</v>
      </c>
      <c r="J133" s="1597" t="s">
        <v>15401</v>
      </c>
      <c r="K133" s="1598"/>
    </row>
    <row r="134" spans="1:11" ht="21">
      <c r="A134" s="1594">
        <v>96</v>
      </c>
      <c r="B134" s="1593" t="s">
        <v>15397</v>
      </c>
      <c r="C134" s="1597" t="s">
        <v>13585</v>
      </c>
      <c r="D134" s="1594" t="s">
        <v>13587</v>
      </c>
      <c r="E134" s="3992">
        <v>900</v>
      </c>
      <c r="F134" s="2849">
        <v>328699.34999999998</v>
      </c>
      <c r="G134" s="1596">
        <v>0</v>
      </c>
      <c r="H134" s="2849">
        <v>328699.34999999998</v>
      </c>
      <c r="I134" s="1597" t="s">
        <v>15559</v>
      </c>
      <c r="J134" s="1597" t="s">
        <v>15401</v>
      </c>
      <c r="K134" s="1598"/>
    </row>
    <row r="135" spans="1:11" ht="21">
      <c r="A135" s="1594">
        <v>97</v>
      </c>
      <c r="B135" s="1593" t="s">
        <v>15397</v>
      </c>
      <c r="C135" s="1597" t="s">
        <v>13588</v>
      </c>
      <c r="D135" s="1594" t="s">
        <v>13589</v>
      </c>
      <c r="E135" s="3992">
        <v>11286.7</v>
      </c>
      <c r="F135" s="2849">
        <v>1337435.19</v>
      </c>
      <c r="G135" s="1596">
        <v>0</v>
      </c>
      <c r="H135" s="2849">
        <v>1337435.19</v>
      </c>
      <c r="I135" s="1597" t="s">
        <v>15560</v>
      </c>
      <c r="J135" s="1597" t="s">
        <v>15401</v>
      </c>
      <c r="K135" s="1598"/>
    </row>
    <row r="136" spans="1:11" s="1599" customFormat="1" ht="31.5">
      <c r="A136" s="1594">
        <v>98</v>
      </c>
      <c r="B136" s="1593" t="s">
        <v>15397</v>
      </c>
      <c r="C136" s="1597" t="s">
        <v>13590</v>
      </c>
      <c r="D136" s="1594" t="s">
        <v>13591</v>
      </c>
      <c r="E136" s="3992">
        <v>113309</v>
      </c>
      <c r="F136" s="2849">
        <v>251807.64</v>
      </c>
      <c r="G136" s="1596">
        <v>0</v>
      </c>
      <c r="H136" s="2849">
        <v>251807.64</v>
      </c>
      <c r="I136" s="1597" t="s">
        <v>15561</v>
      </c>
      <c r="J136" s="1597" t="s">
        <v>15401</v>
      </c>
      <c r="K136" s="3996"/>
    </row>
    <row r="137" spans="1:11" s="1599" customFormat="1" ht="21">
      <c r="A137" s="1594">
        <v>99</v>
      </c>
      <c r="B137" s="1593" t="s">
        <v>15397</v>
      </c>
      <c r="C137" s="1597" t="s">
        <v>13592</v>
      </c>
      <c r="D137" s="1594" t="s">
        <v>13593</v>
      </c>
      <c r="E137" s="3992">
        <v>2300</v>
      </c>
      <c r="F137" s="2849">
        <v>608177.25</v>
      </c>
      <c r="G137" s="1596">
        <v>0</v>
      </c>
      <c r="H137" s="2849">
        <v>608177.25</v>
      </c>
      <c r="I137" s="1597" t="s">
        <v>15562</v>
      </c>
      <c r="J137" s="1597" t="s">
        <v>15401</v>
      </c>
      <c r="K137" s="1598"/>
    </row>
    <row r="138" spans="1:11" s="1599" customFormat="1" ht="21">
      <c r="A138" s="1594">
        <v>100</v>
      </c>
      <c r="B138" s="1593" t="s">
        <v>15397</v>
      </c>
      <c r="C138" s="1597" t="s">
        <v>15563</v>
      </c>
      <c r="D138" s="1594" t="s">
        <v>14800</v>
      </c>
      <c r="E138" s="4024">
        <v>195414</v>
      </c>
      <c r="F138" s="2849">
        <v>998565</v>
      </c>
      <c r="G138" s="1596">
        <v>0</v>
      </c>
      <c r="H138" s="2849">
        <v>998565</v>
      </c>
      <c r="I138" s="3936" t="s">
        <v>15564</v>
      </c>
      <c r="J138" s="1597" t="s">
        <v>15401</v>
      </c>
      <c r="K138" s="1598"/>
    </row>
    <row r="139" spans="1:11" s="1599" customFormat="1" ht="42">
      <c r="A139" s="1594">
        <v>101</v>
      </c>
      <c r="B139" s="1593" t="s">
        <v>15397</v>
      </c>
      <c r="C139" s="1597" t="s">
        <v>15565</v>
      </c>
      <c r="D139" s="1594" t="s">
        <v>14491</v>
      </c>
      <c r="E139" s="3992">
        <v>1084800</v>
      </c>
      <c r="F139" s="2849">
        <v>5543328</v>
      </c>
      <c r="G139" s="1596">
        <v>0</v>
      </c>
      <c r="H139" s="2849">
        <v>5543328</v>
      </c>
      <c r="I139" s="1597" t="s">
        <v>15566</v>
      </c>
      <c r="J139" s="1597" t="s">
        <v>15401</v>
      </c>
      <c r="K139" s="1598"/>
    </row>
    <row r="140" spans="1:11" s="1599" customFormat="1" ht="84">
      <c r="A140" s="1594">
        <v>102</v>
      </c>
      <c r="B140" s="1593" t="s">
        <v>15397</v>
      </c>
      <c r="C140" s="3998" t="s">
        <v>15567</v>
      </c>
      <c r="D140" s="1594" t="s">
        <v>14490</v>
      </c>
      <c r="E140" s="4026">
        <v>132500</v>
      </c>
      <c r="F140" s="2849">
        <v>265000</v>
      </c>
      <c r="G140" s="1912">
        <v>0</v>
      </c>
      <c r="H140" s="2849">
        <v>265000</v>
      </c>
      <c r="I140" s="3936" t="s">
        <v>15568</v>
      </c>
      <c r="J140" s="1597" t="s">
        <v>15401</v>
      </c>
      <c r="K140" s="1598"/>
    </row>
    <row r="141" spans="1:11" s="1599" customFormat="1" ht="84">
      <c r="A141" s="1594">
        <v>103</v>
      </c>
      <c r="B141" s="1593" t="s">
        <v>15397</v>
      </c>
      <c r="C141" s="3999" t="s">
        <v>15569</v>
      </c>
      <c r="D141" s="1594" t="s">
        <v>14489</v>
      </c>
      <c r="E141" s="3992">
        <v>374500</v>
      </c>
      <c r="F141" s="4270">
        <v>749000</v>
      </c>
      <c r="G141" s="1912">
        <v>0</v>
      </c>
      <c r="H141" s="4270">
        <v>749000</v>
      </c>
      <c r="I141" s="3936" t="s">
        <v>15570</v>
      </c>
      <c r="J141" s="1597" t="s">
        <v>15401</v>
      </c>
      <c r="K141" s="1598"/>
    </row>
    <row r="142" spans="1:11" s="1599" customFormat="1" ht="52.5">
      <c r="A142" s="1594">
        <v>104</v>
      </c>
      <c r="B142" s="1593" t="s">
        <v>15397</v>
      </c>
      <c r="C142" s="4000" t="s">
        <v>15571</v>
      </c>
      <c r="D142" s="1594" t="s">
        <v>14452</v>
      </c>
      <c r="E142" s="4026">
        <v>100</v>
      </c>
      <c r="F142" s="2849">
        <v>31219.56</v>
      </c>
      <c r="G142" s="1912">
        <v>0</v>
      </c>
      <c r="H142" s="2849">
        <v>31219.56</v>
      </c>
      <c r="I142" s="1597" t="s">
        <v>15572</v>
      </c>
      <c r="J142" s="1597" t="s">
        <v>15401</v>
      </c>
      <c r="K142" s="1598"/>
    </row>
    <row r="143" spans="1:11" s="1599" customFormat="1" ht="63">
      <c r="A143" s="1594">
        <v>105</v>
      </c>
      <c r="B143" s="1593" t="s">
        <v>15397</v>
      </c>
      <c r="C143" s="4000" t="s">
        <v>15573</v>
      </c>
      <c r="D143" s="3937" t="s">
        <v>14467</v>
      </c>
      <c r="E143" s="4026">
        <v>100</v>
      </c>
      <c r="F143" s="4270">
        <v>31219.56</v>
      </c>
      <c r="G143" s="1912">
        <v>0</v>
      </c>
      <c r="H143" s="4270">
        <v>31219.56</v>
      </c>
      <c r="I143" s="3997" t="s">
        <v>15574</v>
      </c>
      <c r="J143" s="1597" t="s">
        <v>15401</v>
      </c>
      <c r="K143" s="1598"/>
    </row>
    <row r="144" spans="1:11" s="1599" customFormat="1" ht="63">
      <c r="A144" s="1594">
        <v>106</v>
      </c>
      <c r="B144" s="1593" t="s">
        <v>15397</v>
      </c>
      <c r="C144" s="3998" t="s">
        <v>15575</v>
      </c>
      <c r="D144" s="3937" t="s">
        <v>14497</v>
      </c>
      <c r="E144" s="4026">
        <v>400</v>
      </c>
      <c r="F144" s="4270">
        <v>93331.31</v>
      </c>
      <c r="G144" s="1912">
        <v>0</v>
      </c>
      <c r="H144" s="4270">
        <v>93331.31</v>
      </c>
      <c r="I144" s="3997" t="s">
        <v>15576</v>
      </c>
      <c r="J144" s="1597" t="s">
        <v>15401</v>
      </c>
      <c r="K144" s="1598"/>
    </row>
    <row r="145" spans="1:11" s="1599" customFormat="1" ht="42">
      <c r="A145" s="1594">
        <v>107</v>
      </c>
      <c r="B145" s="1593" t="s">
        <v>15397</v>
      </c>
      <c r="C145" s="3998" t="s">
        <v>15577</v>
      </c>
      <c r="D145" s="3937" t="s">
        <v>14486</v>
      </c>
      <c r="E145" s="4026">
        <v>1000</v>
      </c>
      <c r="F145" s="4270">
        <v>138431.97</v>
      </c>
      <c r="G145" s="1912">
        <v>0</v>
      </c>
      <c r="H145" s="4270">
        <v>138431.97</v>
      </c>
      <c r="I145" s="3997" t="s">
        <v>15578</v>
      </c>
      <c r="J145" s="1597" t="s">
        <v>15401</v>
      </c>
      <c r="K145" s="1598"/>
    </row>
    <row r="146" spans="1:11" s="1599" customFormat="1" ht="94.5">
      <c r="A146" s="1594">
        <v>108</v>
      </c>
      <c r="B146" s="1593" t="s">
        <v>15397</v>
      </c>
      <c r="C146" s="3998" t="s">
        <v>15579</v>
      </c>
      <c r="D146" s="3937" t="s">
        <v>14498</v>
      </c>
      <c r="E146" s="4026">
        <v>1900</v>
      </c>
      <c r="F146" s="4270">
        <v>361623.7</v>
      </c>
      <c r="G146" s="1912">
        <v>0</v>
      </c>
      <c r="H146" s="4270">
        <v>361623.7</v>
      </c>
      <c r="I146" s="3997" t="s">
        <v>15580</v>
      </c>
      <c r="J146" s="1597" t="s">
        <v>15401</v>
      </c>
      <c r="K146" s="1598"/>
    </row>
    <row r="147" spans="1:11" s="1599" customFormat="1" ht="42">
      <c r="A147" s="1594">
        <v>109</v>
      </c>
      <c r="B147" s="1593" t="s">
        <v>15397</v>
      </c>
      <c r="C147" s="3998" t="s">
        <v>15581</v>
      </c>
      <c r="D147" s="3937" t="s">
        <v>14465</v>
      </c>
      <c r="E147" s="4026">
        <v>3600</v>
      </c>
      <c r="F147" s="4270">
        <v>278064.34000000003</v>
      </c>
      <c r="G147" s="1912">
        <v>0</v>
      </c>
      <c r="H147" s="4270">
        <v>278064.34000000003</v>
      </c>
      <c r="I147" s="4001" t="s">
        <v>15582</v>
      </c>
      <c r="J147" s="1597" t="s">
        <v>15401</v>
      </c>
      <c r="K147" s="1598"/>
    </row>
    <row r="148" spans="1:11" s="1599" customFormat="1" ht="84">
      <c r="A148" s="1594">
        <v>110</v>
      </c>
      <c r="B148" s="1593" t="s">
        <v>15397</v>
      </c>
      <c r="C148" s="3998" t="s">
        <v>15583</v>
      </c>
      <c r="D148" s="3937" t="s">
        <v>14801</v>
      </c>
      <c r="E148" s="4026">
        <v>212</v>
      </c>
      <c r="F148" s="4270">
        <v>18833.330000000002</v>
      </c>
      <c r="G148" s="1912">
        <v>0</v>
      </c>
      <c r="H148" s="4270">
        <v>18833.330000000002</v>
      </c>
      <c r="I148" s="3937"/>
      <c r="J148" s="1597" t="s">
        <v>15401</v>
      </c>
      <c r="K148" s="1598"/>
    </row>
    <row r="149" spans="1:11" s="1599" customFormat="1" ht="21">
      <c r="A149" s="1594">
        <v>111</v>
      </c>
      <c r="B149" s="1593" t="s">
        <v>15397</v>
      </c>
      <c r="C149" s="3998" t="s">
        <v>15584</v>
      </c>
      <c r="D149" s="3937" t="s">
        <v>14455</v>
      </c>
      <c r="E149" s="4026">
        <v>1098</v>
      </c>
      <c r="F149" s="4270">
        <v>412924.86</v>
      </c>
      <c r="G149" s="1912">
        <v>0</v>
      </c>
      <c r="H149" s="4270">
        <v>412924.86</v>
      </c>
      <c r="I149" s="4001" t="s">
        <v>15564</v>
      </c>
      <c r="J149" s="1597" t="s">
        <v>15401</v>
      </c>
      <c r="K149" s="1598"/>
    </row>
    <row r="150" spans="1:11" s="1599" customFormat="1" ht="31.5">
      <c r="A150" s="1594">
        <v>112</v>
      </c>
      <c r="B150" s="1593" t="s">
        <v>15397</v>
      </c>
      <c r="C150" s="3998" t="s">
        <v>15585</v>
      </c>
      <c r="D150" s="3937" t="s">
        <v>14802</v>
      </c>
      <c r="E150" s="4026">
        <v>10573</v>
      </c>
      <c r="F150" s="4270">
        <v>3031596.29</v>
      </c>
      <c r="G150" s="1912">
        <v>0</v>
      </c>
      <c r="H150" s="4270">
        <v>3031596.29</v>
      </c>
      <c r="I150" s="4001" t="s">
        <v>15564</v>
      </c>
      <c r="J150" s="1597" t="s">
        <v>15401</v>
      </c>
      <c r="K150" s="1598"/>
    </row>
    <row r="151" spans="1:11" s="1599" customFormat="1" ht="21">
      <c r="A151" s="1594">
        <v>113</v>
      </c>
      <c r="B151" s="1593" t="s">
        <v>15397</v>
      </c>
      <c r="C151" s="3998" t="s">
        <v>15586</v>
      </c>
      <c r="D151" s="3937" t="s">
        <v>14464</v>
      </c>
      <c r="E151" s="4026">
        <v>5185</v>
      </c>
      <c r="F151" s="4270">
        <v>1690465.55</v>
      </c>
      <c r="G151" s="1912">
        <v>0</v>
      </c>
      <c r="H151" s="4270">
        <v>1690465.55</v>
      </c>
      <c r="I151" s="4001" t="s">
        <v>15564</v>
      </c>
      <c r="J151" s="1597" t="s">
        <v>15401</v>
      </c>
      <c r="K151" s="1598"/>
    </row>
    <row r="152" spans="1:11" s="1599" customFormat="1" ht="73.5">
      <c r="A152" s="1594">
        <v>113</v>
      </c>
      <c r="B152" s="1593" t="s">
        <v>15397</v>
      </c>
      <c r="C152" s="3998" t="s">
        <v>15587</v>
      </c>
      <c r="D152" s="3937" t="s">
        <v>14449</v>
      </c>
      <c r="E152" s="4026">
        <v>947731</v>
      </c>
      <c r="F152" s="4270">
        <v>4842905.41</v>
      </c>
      <c r="G152" s="1912">
        <v>0</v>
      </c>
      <c r="H152" s="4270">
        <v>4842905.41</v>
      </c>
      <c r="I152" s="4001" t="s">
        <v>15564</v>
      </c>
      <c r="J152" s="1597" t="s">
        <v>15401</v>
      </c>
      <c r="K152" s="1598"/>
    </row>
    <row r="153" spans="1:11" s="1599" customFormat="1" ht="84">
      <c r="A153" s="1594">
        <v>115</v>
      </c>
      <c r="B153" s="1593" t="s">
        <v>15397</v>
      </c>
      <c r="C153" s="3998" t="s">
        <v>15588</v>
      </c>
      <c r="D153" s="3937" t="s">
        <v>14453</v>
      </c>
      <c r="E153" s="4026">
        <v>227166</v>
      </c>
      <c r="F153" s="4270">
        <v>402083.82</v>
      </c>
      <c r="G153" s="1912">
        <v>0</v>
      </c>
      <c r="H153" s="4270">
        <v>402083.82</v>
      </c>
      <c r="I153" s="4001" t="s">
        <v>15564</v>
      </c>
      <c r="J153" s="1597" t="s">
        <v>15401</v>
      </c>
      <c r="K153" s="1598"/>
    </row>
    <row r="154" spans="1:11" s="1599" customFormat="1" ht="84">
      <c r="A154" s="1594">
        <v>116</v>
      </c>
      <c r="B154" s="1593" t="s">
        <v>15397</v>
      </c>
      <c r="C154" s="3998" t="s">
        <v>15589</v>
      </c>
      <c r="D154" s="3937" t="s">
        <v>15590</v>
      </c>
      <c r="E154" s="4026">
        <v>195414</v>
      </c>
      <c r="F154" s="4270">
        <v>496351.56</v>
      </c>
      <c r="G154" s="1912">
        <v>0</v>
      </c>
      <c r="H154" s="4270">
        <v>496351.56</v>
      </c>
      <c r="I154" s="4001" t="s">
        <v>15564</v>
      </c>
      <c r="J154" s="1597" t="s">
        <v>15401</v>
      </c>
      <c r="K154" s="1262"/>
    </row>
    <row r="155" spans="1:11" s="1599" customFormat="1" ht="21">
      <c r="A155" s="1594">
        <v>117</v>
      </c>
      <c r="B155" s="1593" t="s">
        <v>15397</v>
      </c>
      <c r="C155" s="3998" t="s">
        <v>15591</v>
      </c>
      <c r="D155" s="3937" t="s">
        <v>14454</v>
      </c>
      <c r="E155" s="4026">
        <v>3348</v>
      </c>
      <c r="F155" s="4270">
        <v>1259082.3600000001</v>
      </c>
      <c r="G155" s="1912">
        <v>0</v>
      </c>
      <c r="H155" s="4270">
        <v>1259082.3600000001</v>
      </c>
      <c r="I155" s="4001" t="s">
        <v>15564</v>
      </c>
      <c r="J155" s="1597" t="s">
        <v>15401</v>
      </c>
      <c r="K155" s="1598"/>
    </row>
    <row r="156" spans="1:11" s="1599" customFormat="1" ht="31.5">
      <c r="A156" s="1594">
        <v>118</v>
      </c>
      <c r="B156" s="1593" t="s">
        <v>15397</v>
      </c>
      <c r="C156" s="4002" t="s">
        <v>15592</v>
      </c>
      <c r="D156" s="3937" t="s">
        <v>14451</v>
      </c>
      <c r="E156" s="4026">
        <v>7956</v>
      </c>
      <c r="F156" s="4270">
        <v>2237068.08</v>
      </c>
      <c r="G156" s="1912">
        <v>0</v>
      </c>
      <c r="H156" s="4270">
        <v>2237068.08</v>
      </c>
      <c r="I156" s="4001" t="s">
        <v>15564</v>
      </c>
      <c r="J156" s="1597" t="s">
        <v>15401</v>
      </c>
      <c r="K156" s="1598"/>
    </row>
    <row r="157" spans="1:11" s="1599" customFormat="1" ht="31.5">
      <c r="A157" s="1594">
        <v>119</v>
      </c>
      <c r="B157" s="1593" t="s">
        <v>15397</v>
      </c>
      <c r="C157" s="3998" t="s">
        <v>15593</v>
      </c>
      <c r="D157" s="3937" t="s">
        <v>14496</v>
      </c>
      <c r="E157" s="4026">
        <v>19</v>
      </c>
      <c r="F157" s="4270">
        <v>4433.24</v>
      </c>
      <c r="G157" s="1912">
        <v>0</v>
      </c>
      <c r="H157" s="4270">
        <v>4433.24</v>
      </c>
      <c r="I157" s="4001" t="s">
        <v>15594</v>
      </c>
      <c r="J157" s="1597" t="s">
        <v>15401</v>
      </c>
      <c r="K157" s="1598"/>
    </row>
    <row r="158" spans="1:11" s="1599" customFormat="1" ht="94.5">
      <c r="A158" s="1594">
        <v>120</v>
      </c>
      <c r="B158" s="1593" t="s">
        <v>15397</v>
      </c>
      <c r="C158" s="3998" t="s">
        <v>15595</v>
      </c>
      <c r="D158" s="3937" t="s">
        <v>14481</v>
      </c>
      <c r="E158" s="4026">
        <v>515</v>
      </c>
      <c r="F158" s="4270">
        <v>134827</v>
      </c>
      <c r="G158" s="1912">
        <v>0</v>
      </c>
      <c r="H158" s="4270">
        <v>134827</v>
      </c>
      <c r="I158" s="4001" t="s">
        <v>15596</v>
      </c>
      <c r="J158" s="1597" t="s">
        <v>15401</v>
      </c>
      <c r="K158" s="1598"/>
    </row>
    <row r="159" spans="1:11" s="1599" customFormat="1" ht="63">
      <c r="A159" s="1594">
        <v>121</v>
      </c>
      <c r="B159" s="1593" t="s">
        <v>15397</v>
      </c>
      <c r="C159" s="3998" t="s">
        <v>15597</v>
      </c>
      <c r="D159" s="3937" t="s">
        <v>14488</v>
      </c>
      <c r="E159" s="4026">
        <v>800</v>
      </c>
      <c r="F159" s="4270">
        <v>4088</v>
      </c>
      <c r="G159" s="1912">
        <v>0</v>
      </c>
      <c r="H159" s="4270">
        <v>4088</v>
      </c>
      <c r="I159" s="4001" t="s">
        <v>15596</v>
      </c>
      <c r="J159" s="1597" t="s">
        <v>15401</v>
      </c>
      <c r="K159" s="1598"/>
    </row>
    <row r="160" spans="1:11" s="1599" customFormat="1" ht="84">
      <c r="A160" s="1594">
        <v>122</v>
      </c>
      <c r="B160" s="1593" t="s">
        <v>15397</v>
      </c>
      <c r="C160" s="3998" t="s">
        <v>15598</v>
      </c>
      <c r="D160" s="3937" t="s">
        <v>14494</v>
      </c>
      <c r="E160" s="4026">
        <v>400</v>
      </c>
      <c r="F160" s="4270">
        <v>327092</v>
      </c>
      <c r="G160" s="1912">
        <v>0</v>
      </c>
      <c r="H160" s="4270">
        <v>327092</v>
      </c>
      <c r="I160" s="4001" t="s">
        <v>15596</v>
      </c>
      <c r="J160" s="1597" t="s">
        <v>15401</v>
      </c>
      <c r="K160" s="1598"/>
    </row>
    <row r="161" spans="1:11" s="1599" customFormat="1" ht="84">
      <c r="A161" s="1594">
        <v>123</v>
      </c>
      <c r="B161" s="1593" t="s">
        <v>15397</v>
      </c>
      <c r="C161" s="3998" t="s">
        <v>15599</v>
      </c>
      <c r="D161" s="3937" t="s">
        <v>14480</v>
      </c>
      <c r="E161" s="4026">
        <v>650</v>
      </c>
      <c r="F161" s="4270">
        <v>170170</v>
      </c>
      <c r="G161" s="1912">
        <v>0</v>
      </c>
      <c r="H161" s="4270">
        <v>170170</v>
      </c>
      <c r="I161" s="4001" t="s">
        <v>15596</v>
      </c>
      <c r="J161" s="1597" t="s">
        <v>15401</v>
      </c>
      <c r="K161" s="1598"/>
    </row>
    <row r="162" spans="1:11" s="1599" customFormat="1" ht="73.5">
      <c r="A162" s="1594">
        <v>124</v>
      </c>
      <c r="B162" s="1593" t="s">
        <v>15397</v>
      </c>
      <c r="C162" s="3998" t="s">
        <v>15600</v>
      </c>
      <c r="D162" s="3937" t="s">
        <v>14487</v>
      </c>
      <c r="E162" s="4026">
        <v>1200</v>
      </c>
      <c r="F162" s="4270">
        <v>6132</v>
      </c>
      <c r="G162" s="1912">
        <v>0</v>
      </c>
      <c r="H162" s="4270">
        <v>6132</v>
      </c>
      <c r="I162" s="4001" t="s">
        <v>15596</v>
      </c>
      <c r="J162" s="1597" t="s">
        <v>15401</v>
      </c>
      <c r="K162" s="1598"/>
    </row>
    <row r="163" spans="1:11" s="1599" customFormat="1" ht="84">
      <c r="A163" s="1594">
        <v>125</v>
      </c>
      <c r="B163" s="1593" t="s">
        <v>15397</v>
      </c>
      <c r="C163" s="3998" t="s">
        <v>15601</v>
      </c>
      <c r="D163" s="3937" t="s">
        <v>15602</v>
      </c>
      <c r="E163" s="4026">
        <v>1084800</v>
      </c>
      <c r="F163" s="4270">
        <v>987168</v>
      </c>
      <c r="G163" s="1912">
        <v>0</v>
      </c>
      <c r="H163" s="4270">
        <v>987168</v>
      </c>
      <c r="I163" s="4001" t="s">
        <v>15596</v>
      </c>
      <c r="J163" s="1597" t="s">
        <v>15401</v>
      </c>
      <c r="K163" s="1262"/>
    </row>
    <row r="164" spans="1:11" s="1599" customFormat="1" ht="73.5">
      <c r="A164" s="1594">
        <v>126</v>
      </c>
      <c r="B164" s="1593" t="s">
        <v>15397</v>
      </c>
      <c r="C164" s="3998" t="s">
        <v>15603</v>
      </c>
      <c r="D164" s="3937" t="s">
        <v>14485</v>
      </c>
      <c r="E164" s="4026">
        <v>3830</v>
      </c>
      <c r="F164" s="4270">
        <v>1859503.3</v>
      </c>
      <c r="G164" s="1912">
        <v>0</v>
      </c>
      <c r="H164" s="4270">
        <v>1859503.3</v>
      </c>
      <c r="I164" s="4001" t="s">
        <v>15596</v>
      </c>
      <c r="J164" s="1597" t="s">
        <v>15401</v>
      </c>
      <c r="K164" s="1598"/>
    </row>
    <row r="165" spans="1:11" s="1599" customFormat="1" ht="63">
      <c r="A165" s="1594">
        <v>127</v>
      </c>
      <c r="B165" s="1593" t="s">
        <v>15397</v>
      </c>
      <c r="C165" s="3998" t="s">
        <v>15604</v>
      </c>
      <c r="D165" s="3937" t="s">
        <v>14482</v>
      </c>
      <c r="E165" s="4026">
        <v>580</v>
      </c>
      <c r="F165" s="4270">
        <v>151844</v>
      </c>
      <c r="G165" s="1912">
        <v>0</v>
      </c>
      <c r="H165" s="4270">
        <v>151844</v>
      </c>
      <c r="I165" s="4001" t="s">
        <v>15596</v>
      </c>
      <c r="J165" s="1597" t="s">
        <v>15401</v>
      </c>
      <c r="K165" s="1598"/>
    </row>
    <row r="166" spans="1:11" s="1599" customFormat="1" ht="94.5">
      <c r="A166" s="1594">
        <v>128</v>
      </c>
      <c r="B166" s="1593" t="s">
        <v>15397</v>
      </c>
      <c r="C166" s="3998" t="s">
        <v>15605</v>
      </c>
      <c r="D166" s="3937" t="s">
        <v>14484</v>
      </c>
      <c r="E166" s="4026">
        <v>400</v>
      </c>
      <c r="F166" s="4270">
        <v>85384</v>
      </c>
      <c r="G166" s="1912">
        <v>0</v>
      </c>
      <c r="H166" s="4270">
        <v>85384</v>
      </c>
      <c r="I166" s="4001" t="s">
        <v>15596</v>
      </c>
      <c r="J166" s="1597" t="s">
        <v>15401</v>
      </c>
      <c r="K166" s="1598"/>
    </row>
    <row r="167" spans="1:11" s="1599" customFormat="1" ht="63">
      <c r="A167" s="1594">
        <v>129</v>
      </c>
      <c r="B167" s="1593" t="s">
        <v>15397</v>
      </c>
      <c r="C167" s="3998" t="s">
        <v>15606</v>
      </c>
      <c r="D167" s="3937" t="s">
        <v>14495</v>
      </c>
      <c r="E167" s="4026">
        <v>57457</v>
      </c>
      <c r="F167" s="4270">
        <v>85610.93</v>
      </c>
      <c r="G167" s="1912">
        <v>0</v>
      </c>
      <c r="H167" s="4270">
        <v>85610.93</v>
      </c>
      <c r="I167" s="4001" t="s">
        <v>15596</v>
      </c>
      <c r="J167" s="1597" t="s">
        <v>15401</v>
      </c>
      <c r="K167" s="1598"/>
    </row>
    <row r="168" spans="1:11" s="1599" customFormat="1" ht="94.5">
      <c r="A168" s="1594">
        <v>130</v>
      </c>
      <c r="B168" s="1593" t="s">
        <v>15397</v>
      </c>
      <c r="C168" s="3998" t="s">
        <v>15607</v>
      </c>
      <c r="D168" s="3937" t="s">
        <v>14450</v>
      </c>
      <c r="E168" s="4026">
        <v>679</v>
      </c>
      <c r="F168" s="4270">
        <v>1</v>
      </c>
      <c r="G168" s="1912">
        <v>0</v>
      </c>
      <c r="H168" s="4270">
        <v>1</v>
      </c>
      <c r="I168" s="4001" t="s">
        <v>15596</v>
      </c>
      <c r="J168" s="1597" t="s">
        <v>15401</v>
      </c>
      <c r="K168" s="1598"/>
    </row>
    <row r="169" spans="1:11" s="1599" customFormat="1" ht="84">
      <c r="A169" s="1594">
        <v>131</v>
      </c>
      <c r="B169" s="1593" t="s">
        <v>15397</v>
      </c>
      <c r="C169" s="3998" t="s">
        <v>15608</v>
      </c>
      <c r="D169" s="3937" t="s">
        <v>14443</v>
      </c>
      <c r="E169" s="4026">
        <v>162995</v>
      </c>
      <c r="F169" s="4270">
        <v>832904.45</v>
      </c>
      <c r="G169" s="1912">
        <v>0</v>
      </c>
      <c r="H169" s="4270">
        <v>832904.45</v>
      </c>
      <c r="I169" s="4001" t="s">
        <v>15596</v>
      </c>
      <c r="J169" s="1597" t="s">
        <v>15401</v>
      </c>
      <c r="K169" s="1598"/>
    </row>
    <row r="170" spans="1:11" s="1599" customFormat="1" ht="84">
      <c r="A170" s="1594">
        <v>132</v>
      </c>
      <c r="B170" s="1593" t="s">
        <v>15397</v>
      </c>
      <c r="C170" s="3998" t="s">
        <v>15609</v>
      </c>
      <c r="D170" s="3937" t="s">
        <v>14444</v>
      </c>
      <c r="E170" s="4026">
        <v>880610</v>
      </c>
      <c r="F170" s="4270">
        <v>4499917.0999999996</v>
      </c>
      <c r="G170" s="1912">
        <v>0</v>
      </c>
      <c r="H170" s="4270">
        <v>4499917.0999999996</v>
      </c>
      <c r="I170" s="4001" t="s">
        <v>15596</v>
      </c>
      <c r="J170" s="1597" t="s">
        <v>15401</v>
      </c>
      <c r="K170" s="1598"/>
    </row>
    <row r="171" spans="1:11" s="1599" customFormat="1" ht="31.5">
      <c r="A171" s="1594">
        <v>133</v>
      </c>
      <c r="B171" s="1593" t="s">
        <v>15397</v>
      </c>
      <c r="C171" s="3998" t="s">
        <v>15610</v>
      </c>
      <c r="D171" s="3937" t="s">
        <v>14493</v>
      </c>
      <c r="E171" s="4026">
        <v>6799</v>
      </c>
      <c r="F171" s="4270">
        <v>10285663</v>
      </c>
      <c r="G171" s="1912">
        <v>0</v>
      </c>
      <c r="H171" s="4270">
        <v>10285663</v>
      </c>
      <c r="I171" s="4001" t="s">
        <v>15596</v>
      </c>
      <c r="J171" s="1597" t="s">
        <v>15877</v>
      </c>
      <c r="K171" s="1598"/>
    </row>
    <row r="172" spans="1:11" s="1599" customFormat="1" ht="52.5">
      <c r="A172" s="1594">
        <v>134</v>
      </c>
      <c r="B172" s="1593" t="s">
        <v>15397</v>
      </c>
      <c r="C172" s="3998" t="s">
        <v>15611</v>
      </c>
      <c r="D172" s="4003" t="s">
        <v>14440</v>
      </c>
      <c r="E172" s="4026">
        <v>1800000</v>
      </c>
      <c r="F172" s="4270">
        <v>9198000</v>
      </c>
      <c r="G172" s="1912">
        <v>0</v>
      </c>
      <c r="H172" s="4270">
        <v>9198000</v>
      </c>
      <c r="I172" s="4001" t="s">
        <v>15612</v>
      </c>
      <c r="J172" s="1597" t="s">
        <v>15401</v>
      </c>
      <c r="K172" s="2636"/>
    </row>
    <row r="173" spans="1:11" s="1599" customFormat="1" ht="52.5">
      <c r="A173" s="1594">
        <v>135</v>
      </c>
      <c r="B173" s="1593" t="s">
        <v>15397</v>
      </c>
      <c r="C173" s="3998" t="s">
        <v>15613</v>
      </c>
      <c r="D173" s="4003" t="s">
        <v>14441</v>
      </c>
      <c r="E173" s="4026">
        <v>1260000</v>
      </c>
      <c r="F173" s="4270">
        <v>6438600</v>
      </c>
      <c r="G173" s="1912">
        <v>0</v>
      </c>
      <c r="H173" s="4270">
        <v>6438600</v>
      </c>
      <c r="I173" s="4001" t="s">
        <v>15612</v>
      </c>
      <c r="J173" s="1597" t="s">
        <v>15401</v>
      </c>
      <c r="K173" s="2636"/>
    </row>
    <row r="174" spans="1:11" s="1599" customFormat="1" ht="52.5">
      <c r="A174" s="1594">
        <v>136</v>
      </c>
      <c r="B174" s="1593" t="s">
        <v>15397</v>
      </c>
      <c r="C174" s="3998" t="s">
        <v>15614</v>
      </c>
      <c r="D174" s="4003" t="s">
        <v>14461</v>
      </c>
      <c r="E174" s="4026">
        <v>2297155</v>
      </c>
      <c r="F174" s="4270">
        <v>11738462.050000001</v>
      </c>
      <c r="G174" s="1912">
        <v>0</v>
      </c>
      <c r="H174" s="4270">
        <v>11738462.050000001</v>
      </c>
      <c r="I174" s="4001" t="s">
        <v>15612</v>
      </c>
      <c r="J174" s="1597" t="s">
        <v>15401</v>
      </c>
      <c r="K174" s="2636"/>
    </row>
    <row r="175" spans="1:11" s="1599" customFormat="1" ht="52.5">
      <c r="A175" s="1594">
        <v>137</v>
      </c>
      <c r="B175" s="1593" t="s">
        <v>15397</v>
      </c>
      <c r="C175" s="3998" t="s">
        <v>15615</v>
      </c>
      <c r="D175" s="4003" t="s">
        <v>14445</v>
      </c>
      <c r="E175" s="4026">
        <v>900000</v>
      </c>
      <c r="F175" s="4270">
        <v>4599000</v>
      </c>
      <c r="G175" s="1912">
        <v>0</v>
      </c>
      <c r="H175" s="4270">
        <v>4599000</v>
      </c>
      <c r="I175" s="4001" t="s">
        <v>15612</v>
      </c>
      <c r="J175" s="1597" t="s">
        <v>15401</v>
      </c>
      <c r="K175" s="2636"/>
    </row>
    <row r="176" spans="1:11" s="1599" customFormat="1" ht="52.5">
      <c r="A176" s="1594">
        <v>138</v>
      </c>
      <c r="B176" s="1593" t="s">
        <v>15397</v>
      </c>
      <c r="C176" s="3998" t="s">
        <v>15616</v>
      </c>
      <c r="D176" s="4003" t="s">
        <v>14446</v>
      </c>
      <c r="E176" s="4026">
        <v>960994</v>
      </c>
      <c r="F176" s="4270">
        <v>4910679.34</v>
      </c>
      <c r="G176" s="1912">
        <v>0</v>
      </c>
      <c r="H176" s="4270">
        <v>4910679.34</v>
      </c>
      <c r="I176" s="4001" t="s">
        <v>15612</v>
      </c>
      <c r="J176" s="1597" t="s">
        <v>15401</v>
      </c>
      <c r="K176" s="2636"/>
    </row>
    <row r="177" spans="1:11" s="1599" customFormat="1" ht="52.5">
      <c r="A177" s="1594">
        <v>139</v>
      </c>
      <c r="B177" s="1593" t="s">
        <v>15397</v>
      </c>
      <c r="C177" s="3998" t="s">
        <v>15617</v>
      </c>
      <c r="D177" s="4003" t="s">
        <v>14447</v>
      </c>
      <c r="E177" s="4026">
        <v>381297</v>
      </c>
      <c r="F177" s="4270">
        <v>674895.69</v>
      </c>
      <c r="G177" s="1912">
        <v>0</v>
      </c>
      <c r="H177" s="4270">
        <v>674895.69</v>
      </c>
      <c r="I177" s="4001" t="s">
        <v>15612</v>
      </c>
      <c r="J177" s="1597" t="s">
        <v>15401</v>
      </c>
      <c r="K177" s="2636"/>
    </row>
    <row r="178" spans="1:11" s="1599" customFormat="1" ht="52.5">
      <c r="A178" s="1594">
        <v>140</v>
      </c>
      <c r="B178" s="1593" t="s">
        <v>15397</v>
      </c>
      <c r="C178" s="3998" t="s">
        <v>15617</v>
      </c>
      <c r="D178" s="4003" t="s">
        <v>14448</v>
      </c>
      <c r="E178" s="4026">
        <v>992454</v>
      </c>
      <c r="F178" s="4270">
        <v>5071439.9400000004</v>
      </c>
      <c r="G178" s="1912">
        <v>0</v>
      </c>
      <c r="H178" s="4270">
        <v>5071439.9400000004</v>
      </c>
      <c r="I178" s="4001" t="s">
        <v>15612</v>
      </c>
      <c r="J178" s="1597" t="s">
        <v>15401</v>
      </c>
      <c r="K178" s="2636"/>
    </row>
    <row r="179" spans="1:11" s="1599" customFormat="1" ht="42">
      <c r="A179" s="1594">
        <v>141</v>
      </c>
      <c r="B179" s="1593" t="s">
        <v>15397</v>
      </c>
      <c r="C179" s="3998" t="s">
        <v>15618</v>
      </c>
      <c r="D179" s="4003" t="s">
        <v>14469</v>
      </c>
      <c r="E179" s="4026">
        <v>328</v>
      </c>
      <c r="F179" s="4270">
        <v>105589.75999999999</v>
      </c>
      <c r="G179" s="1912">
        <v>0</v>
      </c>
      <c r="H179" s="4270">
        <v>105589.75999999999</v>
      </c>
      <c r="I179" s="4001" t="s">
        <v>15612</v>
      </c>
      <c r="J179" s="1597" t="s">
        <v>15401</v>
      </c>
      <c r="K179" s="2636"/>
    </row>
    <row r="180" spans="1:11" s="1599" customFormat="1" ht="42">
      <c r="A180" s="1594">
        <v>142</v>
      </c>
      <c r="B180" s="1593" t="s">
        <v>15397</v>
      </c>
      <c r="C180" s="3998" t="s">
        <v>15619</v>
      </c>
      <c r="D180" s="4003" t="s">
        <v>14472</v>
      </c>
      <c r="E180" s="4026">
        <v>4441</v>
      </c>
      <c r="F180" s="4270">
        <v>4173252.11</v>
      </c>
      <c r="G180" s="1912">
        <v>0</v>
      </c>
      <c r="H180" s="4270">
        <v>4173252.11</v>
      </c>
      <c r="I180" s="4001" t="s">
        <v>15612</v>
      </c>
      <c r="J180" s="1597" t="s">
        <v>15401</v>
      </c>
      <c r="K180" s="2636"/>
    </row>
    <row r="181" spans="1:11" s="1599" customFormat="1" ht="42">
      <c r="A181" s="1594">
        <v>143</v>
      </c>
      <c r="B181" s="1593" t="s">
        <v>15397</v>
      </c>
      <c r="C181" s="3998" t="s">
        <v>15620</v>
      </c>
      <c r="D181" s="4003" t="s">
        <v>14803</v>
      </c>
      <c r="E181" s="4026">
        <v>642</v>
      </c>
      <c r="F181" s="4270">
        <v>214505.04</v>
      </c>
      <c r="G181" s="1912">
        <v>0</v>
      </c>
      <c r="H181" s="4270">
        <v>214505.04</v>
      </c>
      <c r="I181" s="4001" t="s">
        <v>15612</v>
      </c>
      <c r="J181" s="1597" t="s">
        <v>15401</v>
      </c>
      <c r="K181" s="2636"/>
    </row>
    <row r="182" spans="1:11" s="1599" customFormat="1" ht="52.5">
      <c r="A182" s="1594">
        <v>144</v>
      </c>
      <c r="B182" s="1593" t="s">
        <v>15397</v>
      </c>
      <c r="C182" s="3998" t="s">
        <v>15621</v>
      </c>
      <c r="D182" s="4003" t="s">
        <v>14442</v>
      </c>
      <c r="E182" s="4026">
        <v>1428622</v>
      </c>
      <c r="F182" s="4270">
        <v>7300258.4199999999</v>
      </c>
      <c r="G182" s="1912">
        <v>0</v>
      </c>
      <c r="H182" s="4270">
        <v>7300258.4199999999</v>
      </c>
      <c r="I182" s="4001" t="s">
        <v>15612</v>
      </c>
      <c r="J182" s="1597" t="s">
        <v>15401</v>
      </c>
      <c r="K182" s="2636"/>
    </row>
    <row r="183" spans="1:11" s="1599" customFormat="1" ht="42">
      <c r="A183" s="1594">
        <v>145</v>
      </c>
      <c r="B183" s="1593" t="s">
        <v>15397</v>
      </c>
      <c r="C183" s="3998" t="s">
        <v>15622</v>
      </c>
      <c r="D183" s="4003" t="s">
        <v>14457</v>
      </c>
      <c r="E183" s="4026">
        <v>11311</v>
      </c>
      <c r="F183" s="4270">
        <v>4855699.1900000004</v>
      </c>
      <c r="G183" s="1912">
        <v>0</v>
      </c>
      <c r="H183" s="4270">
        <v>4855699.1900000004</v>
      </c>
      <c r="I183" s="4001" t="s">
        <v>15612</v>
      </c>
      <c r="J183" s="1597" t="s">
        <v>15401</v>
      </c>
      <c r="K183" s="2636"/>
    </row>
    <row r="184" spans="1:11" s="1599" customFormat="1" ht="42">
      <c r="A184" s="1594">
        <v>146</v>
      </c>
      <c r="B184" s="1593" t="s">
        <v>15397</v>
      </c>
      <c r="C184" s="3998" t="s">
        <v>15623</v>
      </c>
      <c r="D184" s="4003" t="s">
        <v>14470</v>
      </c>
      <c r="E184" s="4026">
        <v>2474</v>
      </c>
      <c r="F184" s="4270">
        <v>189303.04000000001</v>
      </c>
      <c r="G184" s="1912">
        <v>0</v>
      </c>
      <c r="H184" s="4270">
        <v>189303.04000000001</v>
      </c>
      <c r="I184" s="4001" t="s">
        <v>16337</v>
      </c>
      <c r="J184" s="1597" t="s">
        <v>15401</v>
      </c>
      <c r="K184" s="2636"/>
    </row>
    <row r="185" spans="1:11" s="1599" customFormat="1" ht="42">
      <c r="A185" s="1594">
        <v>147</v>
      </c>
      <c r="B185" s="1593" t="s">
        <v>15397</v>
      </c>
      <c r="C185" s="3998" t="s">
        <v>15622</v>
      </c>
      <c r="D185" s="4003" t="s">
        <v>14458</v>
      </c>
      <c r="E185" s="4026">
        <v>3201</v>
      </c>
      <c r="F185" s="4270">
        <v>1374157.29</v>
      </c>
      <c r="G185" s="1912">
        <v>0</v>
      </c>
      <c r="H185" s="4270">
        <v>1374157.29</v>
      </c>
      <c r="I185" s="4001" t="s">
        <v>15612</v>
      </c>
      <c r="J185" s="1597" t="s">
        <v>15401</v>
      </c>
      <c r="K185" s="2636"/>
    </row>
    <row r="186" spans="1:11" s="1599" customFormat="1" ht="42">
      <c r="A186" s="1594">
        <v>148</v>
      </c>
      <c r="B186" s="1593" t="s">
        <v>15397</v>
      </c>
      <c r="C186" s="3998" t="s">
        <v>15624</v>
      </c>
      <c r="D186" s="4003" t="s">
        <v>14492</v>
      </c>
      <c r="E186" s="4026">
        <v>3547</v>
      </c>
      <c r="F186" s="4270">
        <v>3655963.84</v>
      </c>
      <c r="G186" s="1912">
        <v>0</v>
      </c>
      <c r="H186" s="4270">
        <v>3655963.84</v>
      </c>
      <c r="I186" s="4001" t="s">
        <v>15612</v>
      </c>
      <c r="J186" s="1597" t="s">
        <v>15401</v>
      </c>
      <c r="K186" s="2636"/>
    </row>
    <row r="187" spans="1:11" s="1599" customFormat="1" ht="52.5">
      <c r="A187" s="1594">
        <v>149</v>
      </c>
      <c r="B187" s="1593" t="s">
        <v>15397</v>
      </c>
      <c r="C187" s="3998" t="s">
        <v>15625</v>
      </c>
      <c r="D187" s="4003" t="s">
        <v>14460</v>
      </c>
      <c r="E187" s="4026">
        <v>90000</v>
      </c>
      <c r="F187" s="4270">
        <v>459900</v>
      </c>
      <c r="G187" s="1912">
        <v>0</v>
      </c>
      <c r="H187" s="4270">
        <v>459900</v>
      </c>
      <c r="I187" s="4001" t="s">
        <v>15612</v>
      </c>
      <c r="J187" s="1597" t="s">
        <v>15401</v>
      </c>
      <c r="K187" s="2636"/>
    </row>
    <row r="188" spans="1:11" s="1599" customFormat="1" ht="42">
      <c r="A188" s="1594">
        <v>150</v>
      </c>
      <c r="B188" s="1593" t="s">
        <v>15397</v>
      </c>
      <c r="C188" s="3998" t="s">
        <v>15626</v>
      </c>
      <c r="D188" s="4003" t="s">
        <v>14456</v>
      </c>
      <c r="E188" s="4024">
        <v>5000</v>
      </c>
      <c r="F188" s="4270">
        <v>709600</v>
      </c>
      <c r="G188" s="1912">
        <v>0</v>
      </c>
      <c r="H188" s="4270">
        <v>709600</v>
      </c>
      <c r="I188" s="4001" t="s">
        <v>15612</v>
      </c>
      <c r="J188" s="1597" t="s">
        <v>15401</v>
      </c>
      <c r="K188" s="2636"/>
    </row>
    <row r="189" spans="1:11" s="1599" customFormat="1" ht="31.5">
      <c r="A189" s="1594">
        <v>151</v>
      </c>
      <c r="B189" s="1593" t="s">
        <v>15397</v>
      </c>
      <c r="C189" s="3998" t="s">
        <v>15627</v>
      </c>
      <c r="D189" s="4003" t="s">
        <v>14475</v>
      </c>
      <c r="E189" s="4026">
        <v>85</v>
      </c>
      <c r="F189" s="4270" t="s">
        <v>15628</v>
      </c>
      <c r="G189" s="1912">
        <v>0</v>
      </c>
      <c r="H189" s="4270" t="s">
        <v>15628</v>
      </c>
      <c r="I189" s="3997" t="s">
        <v>15629</v>
      </c>
      <c r="J189" s="1597" t="s">
        <v>15401</v>
      </c>
      <c r="K189" s="2636"/>
    </row>
    <row r="190" spans="1:11" s="1599" customFormat="1" ht="31.5">
      <c r="A190" s="1594">
        <v>152</v>
      </c>
      <c r="B190" s="1593" t="s">
        <v>15397</v>
      </c>
      <c r="C190" s="3998" t="s">
        <v>15630</v>
      </c>
      <c r="D190" s="3997" t="s">
        <v>14474</v>
      </c>
      <c r="E190" s="4024">
        <v>742</v>
      </c>
      <c r="F190" s="4271">
        <v>51196.74</v>
      </c>
      <c r="G190" s="1912">
        <v>0</v>
      </c>
      <c r="H190" s="4271">
        <v>51196.74</v>
      </c>
      <c r="I190" s="3997" t="s">
        <v>15631</v>
      </c>
      <c r="J190" s="1597" t="s">
        <v>15401</v>
      </c>
      <c r="K190" s="2636"/>
    </row>
    <row r="191" spans="1:11" s="1599" customFormat="1" ht="31.5">
      <c r="A191" s="1594">
        <v>153</v>
      </c>
      <c r="B191" s="1593" t="s">
        <v>15397</v>
      </c>
      <c r="C191" s="3998" t="s">
        <v>15632</v>
      </c>
      <c r="D191" s="4003" t="s">
        <v>14459</v>
      </c>
      <c r="E191" s="4026">
        <v>296</v>
      </c>
      <c r="F191" s="4272">
        <v>61912.72</v>
      </c>
      <c r="G191" s="1912">
        <v>0</v>
      </c>
      <c r="H191" s="4272">
        <v>61912.72</v>
      </c>
      <c r="I191" s="3997" t="s">
        <v>15633</v>
      </c>
      <c r="J191" s="1597" t="s">
        <v>15401</v>
      </c>
      <c r="K191" s="2636"/>
    </row>
    <row r="192" spans="1:11" s="1599" customFormat="1" ht="31.5">
      <c r="A192" s="1594">
        <v>154</v>
      </c>
      <c r="B192" s="1593" t="s">
        <v>15397</v>
      </c>
      <c r="C192" s="3998" t="s">
        <v>15634</v>
      </c>
      <c r="D192" s="4003" t="s">
        <v>14463</v>
      </c>
      <c r="E192" s="4026">
        <v>563</v>
      </c>
      <c r="F192" s="4272">
        <v>41054.11</v>
      </c>
      <c r="G192" s="1912">
        <v>0</v>
      </c>
      <c r="H192" s="4272">
        <v>41054.11</v>
      </c>
      <c r="I192" s="3997" t="s">
        <v>15635</v>
      </c>
      <c r="J192" s="1597" t="s">
        <v>15401</v>
      </c>
      <c r="K192" s="2636"/>
    </row>
    <row r="193" spans="1:11" s="1599" customFormat="1" ht="31.5">
      <c r="A193" s="1594">
        <v>155</v>
      </c>
      <c r="B193" s="1593" t="s">
        <v>15397</v>
      </c>
      <c r="C193" s="4000" t="s">
        <v>15636</v>
      </c>
      <c r="D193" s="4003" t="s">
        <v>14477</v>
      </c>
      <c r="E193" s="4026">
        <v>30</v>
      </c>
      <c r="F193" s="4272">
        <v>31116.45</v>
      </c>
      <c r="G193" s="1912">
        <v>0</v>
      </c>
      <c r="H193" s="4272">
        <v>31116.45</v>
      </c>
      <c r="I193" s="3997" t="s">
        <v>15637</v>
      </c>
      <c r="J193" s="1597" t="s">
        <v>15401</v>
      </c>
      <c r="K193" s="2636"/>
    </row>
    <row r="194" spans="1:11" s="1599" customFormat="1" ht="31.5">
      <c r="A194" s="1594">
        <v>156</v>
      </c>
      <c r="B194" s="1593" t="s">
        <v>15397</v>
      </c>
      <c r="C194" s="4004" t="s">
        <v>15638</v>
      </c>
      <c r="D194" s="4003" t="s">
        <v>14478</v>
      </c>
      <c r="E194" s="4026">
        <v>2000</v>
      </c>
      <c r="F194" s="4270">
        <v>319758.08000000002</v>
      </c>
      <c r="G194" s="1912">
        <v>0</v>
      </c>
      <c r="H194" s="4270">
        <v>319758.08000000002</v>
      </c>
      <c r="I194" s="3997" t="s">
        <v>15639</v>
      </c>
      <c r="J194" s="1597" t="s">
        <v>15401</v>
      </c>
      <c r="K194" s="2636"/>
    </row>
    <row r="195" spans="1:11" s="1599" customFormat="1" ht="31.5">
      <c r="A195" s="1594">
        <v>157</v>
      </c>
      <c r="B195" s="1593" t="s">
        <v>15397</v>
      </c>
      <c r="C195" s="4000" t="s">
        <v>15640</v>
      </c>
      <c r="D195" s="4003" t="s">
        <v>14462</v>
      </c>
      <c r="E195" s="4026">
        <v>1069</v>
      </c>
      <c r="F195" s="4270">
        <v>102443.31</v>
      </c>
      <c r="G195" s="1912">
        <v>0</v>
      </c>
      <c r="H195" s="4270">
        <v>102443.31</v>
      </c>
      <c r="I195" s="3997" t="s">
        <v>15641</v>
      </c>
      <c r="J195" s="1597" t="s">
        <v>15401</v>
      </c>
      <c r="K195" s="2636"/>
    </row>
    <row r="196" spans="1:11" s="1599" customFormat="1" ht="21">
      <c r="A196" s="1594">
        <v>158</v>
      </c>
      <c r="B196" s="1593" t="s">
        <v>15397</v>
      </c>
      <c r="C196" s="4005" t="s">
        <v>15642</v>
      </c>
      <c r="D196" s="4003" t="s">
        <v>14471</v>
      </c>
      <c r="E196" s="4026">
        <v>115</v>
      </c>
      <c r="F196" s="4270">
        <v>13918.65</v>
      </c>
      <c r="G196" s="1912">
        <v>0</v>
      </c>
      <c r="H196" s="4270">
        <v>13918.65</v>
      </c>
      <c r="I196" s="3997" t="s">
        <v>15643</v>
      </c>
      <c r="J196" s="1597" t="s">
        <v>15401</v>
      </c>
      <c r="K196" s="2636"/>
    </row>
    <row r="197" spans="1:11" s="1599" customFormat="1" ht="21">
      <c r="A197" s="1594">
        <v>159</v>
      </c>
      <c r="B197" s="1593" t="s">
        <v>15397</v>
      </c>
      <c r="C197" s="4005" t="s">
        <v>15644</v>
      </c>
      <c r="D197" s="4003" t="s">
        <v>14483</v>
      </c>
      <c r="E197" s="4026">
        <v>117</v>
      </c>
      <c r="F197" s="4270">
        <v>63173.16</v>
      </c>
      <c r="G197" s="1912">
        <v>0</v>
      </c>
      <c r="H197" s="4270">
        <v>63173.16</v>
      </c>
      <c r="I197" s="3997" t="s">
        <v>15645</v>
      </c>
      <c r="J197" s="1597" t="s">
        <v>15401</v>
      </c>
      <c r="K197" s="2636"/>
    </row>
    <row r="198" spans="1:11" s="1599" customFormat="1" ht="31.5">
      <c r="A198" s="1594">
        <v>160</v>
      </c>
      <c r="B198" s="1593" t="s">
        <v>15397</v>
      </c>
      <c r="C198" s="4005" t="s">
        <v>15646</v>
      </c>
      <c r="D198" s="4003" t="s">
        <v>14468</v>
      </c>
      <c r="E198" s="4026">
        <v>60</v>
      </c>
      <c r="F198" s="4270">
        <v>6092.62</v>
      </c>
      <c r="G198" s="1912">
        <v>0</v>
      </c>
      <c r="H198" s="4270">
        <v>6092.62</v>
      </c>
      <c r="I198" s="3997" t="s">
        <v>15647</v>
      </c>
      <c r="J198" s="1597" t="s">
        <v>15401</v>
      </c>
      <c r="K198" s="2636"/>
    </row>
    <row r="199" spans="1:11" s="1599" customFormat="1" ht="21">
      <c r="A199" s="1594">
        <v>161</v>
      </c>
      <c r="B199" s="1593" t="s">
        <v>15397</v>
      </c>
      <c r="C199" s="4005" t="s">
        <v>15648</v>
      </c>
      <c r="D199" s="4003" t="s">
        <v>14479</v>
      </c>
      <c r="E199" s="4026">
        <v>160</v>
      </c>
      <c r="F199" s="4270">
        <v>99451.67</v>
      </c>
      <c r="G199" s="1912">
        <v>0</v>
      </c>
      <c r="H199" s="4270">
        <v>99451.67</v>
      </c>
      <c r="I199" s="3997" t="s">
        <v>15649</v>
      </c>
      <c r="J199" s="1597" t="s">
        <v>15401</v>
      </c>
      <c r="K199" s="2636"/>
    </row>
    <row r="200" spans="1:11" s="1599" customFormat="1" ht="21">
      <c r="A200" s="1594">
        <v>162</v>
      </c>
      <c r="B200" s="1593" t="s">
        <v>15397</v>
      </c>
      <c r="C200" s="4005" t="s">
        <v>15650</v>
      </c>
      <c r="D200" s="4003" t="s">
        <v>14473</v>
      </c>
      <c r="E200" s="4026">
        <v>1504</v>
      </c>
      <c r="F200" s="4270">
        <v>144129.79</v>
      </c>
      <c r="G200" s="1912">
        <v>0</v>
      </c>
      <c r="H200" s="4270">
        <v>144129.79</v>
      </c>
      <c r="I200" s="3997" t="s">
        <v>15651</v>
      </c>
      <c r="J200" s="1597" t="s">
        <v>15401</v>
      </c>
      <c r="K200" s="2636"/>
    </row>
    <row r="201" spans="1:11" s="1599" customFormat="1" ht="21">
      <c r="A201" s="1594">
        <v>163</v>
      </c>
      <c r="B201" s="1593" t="s">
        <v>15397</v>
      </c>
      <c r="C201" s="3998" t="s">
        <v>15652</v>
      </c>
      <c r="D201" s="4003" t="s">
        <v>14476</v>
      </c>
      <c r="E201" s="4026">
        <v>4915</v>
      </c>
      <c r="F201" s="4270">
        <v>1418695.28</v>
      </c>
      <c r="G201" s="1912">
        <v>0</v>
      </c>
      <c r="H201" s="4270">
        <v>1418695.28</v>
      </c>
      <c r="I201" s="3997" t="s">
        <v>15653</v>
      </c>
      <c r="J201" s="1597" t="s">
        <v>15401</v>
      </c>
      <c r="K201" s="2636"/>
    </row>
    <row r="202" spans="1:11" s="1599" customFormat="1" ht="21">
      <c r="A202" s="1594">
        <v>164</v>
      </c>
      <c r="B202" s="1593" t="s">
        <v>15397</v>
      </c>
      <c r="C202" s="3998" t="s">
        <v>15654</v>
      </c>
      <c r="D202" s="4003" t="s">
        <v>14439</v>
      </c>
      <c r="E202" s="4026">
        <v>1000</v>
      </c>
      <c r="F202" s="4270">
        <v>183132.38</v>
      </c>
      <c r="G202" s="1912">
        <v>0</v>
      </c>
      <c r="H202" s="4270">
        <v>183132.38</v>
      </c>
      <c r="I202" s="3997" t="s">
        <v>15655</v>
      </c>
      <c r="J202" s="1597">
        <v>6</v>
      </c>
      <c r="K202" s="2636"/>
    </row>
    <row r="203" spans="1:11" s="1599" customFormat="1" ht="63">
      <c r="A203" s="1594">
        <v>165</v>
      </c>
      <c r="B203" s="4006" t="s">
        <v>15656</v>
      </c>
      <c r="C203" s="4007" t="s">
        <v>15657</v>
      </c>
      <c r="D203" s="3937" t="s">
        <v>14437</v>
      </c>
      <c r="E203" s="4024">
        <v>90000</v>
      </c>
      <c r="F203" s="3586">
        <v>459900</v>
      </c>
      <c r="G203" s="1912">
        <v>0</v>
      </c>
      <c r="H203" s="3586">
        <v>459900</v>
      </c>
      <c r="I203" s="3998" t="s">
        <v>15612</v>
      </c>
      <c r="J203" s="1597" t="s">
        <v>15401</v>
      </c>
      <c r="K203" s="4008"/>
    </row>
    <row r="204" spans="1:11" s="1599" customFormat="1" ht="63">
      <c r="A204" s="1594">
        <v>166</v>
      </c>
      <c r="B204" s="4006" t="s">
        <v>15656</v>
      </c>
      <c r="C204" s="4007" t="s">
        <v>15657</v>
      </c>
      <c r="D204" s="3937" t="s">
        <v>14437</v>
      </c>
      <c r="E204" s="4024">
        <v>90000</v>
      </c>
      <c r="F204" s="3586">
        <v>459900</v>
      </c>
      <c r="G204" s="1912">
        <v>0</v>
      </c>
      <c r="H204" s="3586">
        <v>459900</v>
      </c>
      <c r="I204" s="3998" t="s">
        <v>15612</v>
      </c>
      <c r="J204" s="1597" t="s">
        <v>15401</v>
      </c>
      <c r="K204" s="2636"/>
    </row>
    <row r="205" spans="1:11" s="1599" customFormat="1" ht="63">
      <c r="A205" s="1594">
        <v>167</v>
      </c>
      <c r="B205" s="4006" t="s">
        <v>15656</v>
      </c>
      <c r="C205" s="4007" t="s">
        <v>15657</v>
      </c>
      <c r="D205" s="3937" t="s">
        <v>14437</v>
      </c>
      <c r="E205" s="4024">
        <v>90000</v>
      </c>
      <c r="F205" s="3586">
        <v>459900</v>
      </c>
      <c r="G205" s="1912">
        <v>0</v>
      </c>
      <c r="H205" s="3586">
        <v>459900</v>
      </c>
      <c r="I205" s="3998" t="s">
        <v>15612</v>
      </c>
      <c r="J205" s="1597" t="s">
        <v>15401</v>
      </c>
      <c r="K205" s="2636"/>
    </row>
    <row r="206" spans="1:11" s="1599" customFormat="1" ht="63">
      <c r="A206" s="1594">
        <v>168</v>
      </c>
      <c r="B206" s="4006" t="s">
        <v>15656</v>
      </c>
      <c r="C206" s="4007" t="s">
        <v>15657</v>
      </c>
      <c r="D206" s="3937" t="s">
        <v>14437</v>
      </c>
      <c r="E206" s="4024">
        <v>90000</v>
      </c>
      <c r="F206" s="3586">
        <v>459900</v>
      </c>
      <c r="G206" s="1912">
        <v>0</v>
      </c>
      <c r="H206" s="3586">
        <v>459900</v>
      </c>
      <c r="I206" s="3998" t="s">
        <v>15612</v>
      </c>
      <c r="J206" s="1597" t="s">
        <v>15401</v>
      </c>
      <c r="K206" s="2636"/>
    </row>
    <row r="207" spans="1:11" s="1599" customFormat="1" ht="63">
      <c r="A207" s="1594">
        <v>169</v>
      </c>
      <c r="B207" s="4006" t="s">
        <v>15656</v>
      </c>
      <c r="C207" s="4007" t="s">
        <v>15657</v>
      </c>
      <c r="D207" s="3937" t="s">
        <v>14437</v>
      </c>
      <c r="E207" s="4024">
        <v>90000</v>
      </c>
      <c r="F207" s="3586">
        <v>459900</v>
      </c>
      <c r="G207" s="1912">
        <v>0</v>
      </c>
      <c r="H207" s="3586">
        <v>459900</v>
      </c>
      <c r="I207" s="3998" t="s">
        <v>15612</v>
      </c>
      <c r="J207" s="1597" t="s">
        <v>15401</v>
      </c>
      <c r="K207" s="2636"/>
    </row>
    <row r="208" spans="1:11" s="1599" customFormat="1" ht="63">
      <c r="A208" s="1594">
        <v>170</v>
      </c>
      <c r="B208" s="4006" t="s">
        <v>15656</v>
      </c>
      <c r="C208" s="4007" t="s">
        <v>15657</v>
      </c>
      <c r="D208" s="3937" t="s">
        <v>14437</v>
      </c>
      <c r="E208" s="4024">
        <v>90000</v>
      </c>
      <c r="F208" s="3586">
        <v>459900</v>
      </c>
      <c r="G208" s="1912">
        <v>0</v>
      </c>
      <c r="H208" s="3586">
        <v>459900</v>
      </c>
      <c r="I208" s="3998" t="s">
        <v>15612</v>
      </c>
      <c r="J208" s="1597" t="s">
        <v>15401</v>
      </c>
      <c r="K208" s="2636"/>
    </row>
    <row r="209" spans="1:11" s="1599" customFormat="1" ht="63">
      <c r="A209" s="1594">
        <v>171</v>
      </c>
      <c r="B209" s="4006" t="s">
        <v>15656</v>
      </c>
      <c r="C209" s="4007" t="s">
        <v>15657</v>
      </c>
      <c r="D209" s="3937" t="s">
        <v>14437</v>
      </c>
      <c r="E209" s="4024">
        <v>90000</v>
      </c>
      <c r="F209" s="3586">
        <v>459900</v>
      </c>
      <c r="G209" s="1912">
        <v>0</v>
      </c>
      <c r="H209" s="3586">
        <v>459900</v>
      </c>
      <c r="I209" s="3998" t="s">
        <v>15612</v>
      </c>
      <c r="J209" s="1597" t="s">
        <v>15401</v>
      </c>
      <c r="K209" s="2636"/>
    </row>
    <row r="210" spans="1:11" s="1599" customFormat="1" ht="63">
      <c r="A210" s="1594">
        <v>172</v>
      </c>
      <c r="B210" s="4006" t="s">
        <v>15656</v>
      </c>
      <c r="C210" s="4007" t="s">
        <v>15657</v>
      </c>
      <c r="D210" s="3937" t="s">
        <v>14437</v>
      </c>
      <c r="E210" s="4024">
        <v>90000</v>
      </c>
      <c r="F210" s="3586">
        <v>459900</v>
      </c>
      <c r="G210" s="1912">
        <v>0</v>
      </c>
      <c r="H210" s="3586">
        <v>459900</v>
      </c>
      <c r="I210" s="3998" t="s">
        <v>15612</v>
      </c>
      <c r="J210" s="1597" t="s">
        <v>15401</v>
      </c>
      <c r="K210" s="2636"/>
    </row>
    <row r="211" spans="1:11" s="1599" customFormat="1" ht="63">
      <c r="A211" s="1594">
        <v>173</v>
      </c>
      <c r="B211" s="4006" t="s">
        <v>15656</v>
      </c>
      <c r="C211" s="4007" t="s">
        <v>15657</v>
      </c>
      <c r="D211" s="3937" t="s">
        <v>14437</v>
      </c>
      <c r="E211" s="4024">
        <v>90000</v>
      </c>
      <c r="F211" s="3586">
        <v>459900</v>
      </c>
      <c r="G211" s="1912">
        <v>0</v>
      </c>
      <c r="H211" s="3586">
        <v>459900</v>
      </c>
      <c r="I211" s="3998" t="s">
        <v>15612</v>
      </c>
      <c r="J211" s="1597" t="s">
        <v>15401</v>
      </c>
      <c r="K211" s="2636"/>
    </row>
    <row r="212" spans="1:11" s="1599" customFormat="1" ht="63">
      <c r="A212" s="1594">
        <v>174</v>
      </c>
      <c r="B212" s="4006" t="s">
        <v>15656</v>
      </c>
      <c r="C212" s="4007" t="s">
        <v>15657</v>
      </c>
      <c r="D212" s="3937" t="s">
        <v>14437</v>
      </c>
      <c r="E212" s="4024">
        <v>90000</v>
      </c>
      <c r="F212" s="3586">
        <v>459900</v>
      </c>
      <c r="G212" s="1912">
        <v>0</v>
      </c>
      <c r="H212" s="3586">
        <v>459900</v>
      </c>
      <c r="I212" s="3998" t="s">
        <v>15612</v>
      </c>
      <c r="J212" s="1597" t="s">
        <v>15401</v>
      </c>
      <c r="K212" s="2636"/>
    </row>
    <row r="213" spans="1:11" s="1599" customFormat="1" ht="63">
      <c r="A213" s="1594">
        <v>175</v>
      </c>
      <c r="B213" s="4006" t="s">
        <v>15656</v>
      </c>
      <c r="C213" s="4007" t="s">
        <v>15657</v>
      </c>
      <c r="D213" s="3937" t="s">
        <v>14437</v>
      </c>
      <c r="E213" s="4024">
        <v>90000</v>
      </c>
      <c r="F213" s="3586">
        <v>459900</v>
      </c>
      <c r="G213" s="1912">
        <v>0</v>
      </c>
      <c r="H213" s="3586">
        <v>459900</v>
      </c>
      <c r="I213" s="3998" t="s">
        <v>15612</v>
      </c>
      <c r="J213" s="1597" t="s">
        <v>15401</v>
      </c>
      <c r="K213" s="2636"/>
    </row>
    <row r="214" spans="1:11" s="1599" customFormat="1" ht="63">
      <c r="A214" s="1594">
        <v>176</v>
      </c>
      <c r="B214" s="4006" t="s">
        <v>15656</v>
      </c>
      <c r="C214" s="4007" t="s">
        <v>15657</v>
      </c>
      <c r="D214" s="3937" t="s">
        <v>14437</v>
      </c>
      <c r="E214" s="4024">
        <v>90000</v>
      </c>
      <c r="F214" s="3586">
        <v>459900</v>
      </c>
      <c r="G214" s="1912">
        <v>0</v>
      </c>
      <c r="H214" s="3586">
        <v>459900</v>
      </c>
      <c r="I214" s="3998" t="s">
        <v>15612</v>
      </c>
      <c r="J214" s="1597" t="s">
        <v>15401</v>
      </c>
      <c r="K214" s="2636"/>
    </row>
    <row r="215" spans="1:11" s="1599" customFormat="1" ht="63">
      <c r="A215" s="1594">
        <v>177</v>
      </c>
      <c r="B215" s="4006" t="s">
        <v>15656</v>
      </c>
      <c r="C215" s="4007" t="s">
        <v>15657</v>
      </c>
      <c r="D215" s="3937" t="s">
        <v>14437</v>
      </c>
      <c r="E215" s="4024">
        <v>90000</v>
      </c>
      <c r="F215" s="3586">
        <v>459900</v>
      </c>
      <c r="G215" s="1912">
        <v>0</v>
      </c>
      <c r="H215" s="3586">
        <v>459900</v>
      </c>
      <c r="I215" s="3998" t="s">
        <v>15612</v>
      </c>
      <c r="J215" s="1597" t="s">
        <v>15401</v>
      </c>
      <c r="K215" s="2636"/>
    </row>
    <row r="216" spans="1:11" s="1599" customFormat="1" ht="63">
      <c r="A216" s="1594">
        <v>178</v>
      </c>
      <c r="B216" s="4006" t="s">
        <v>15656</v>
      </c>
      <c r="C216" s="4007" t="s">
        <v>15657</v>
      </c>
      <c r="D216" s="3937" t="s">
        <v>14437</v>
      </c>
      <c r="E216" s="4024">
        <v>90000</v>
      </c>
      <c r="F216" s="3586">
        <v>459900</v>
      </c>
      <c r="G216" s="1912">
        <v>0</v>
      </c>
      <c r="H216" s="3586">
        <v>459900</v>
      </c>
      <c r="I216" s="3998" t="s">
        <v>15612</v>
      </c>
      <c r="J216" s="1597" t="s">
        <v>15401</v>
      </c>
      <c r="K216" s="2636"/>
    </row>
    <row r="217" spans="1:11" s="1599" customFormat="1" ht="63">
      <c r="A217" s="1594">
        <v>179</v>
      </c>
      <c r="B217" s="4006" t="s">
        <v>15656</v>
      </c>
      <c r="C217" s="4007" t="s">
        <v>15657</v>
      </c>
      <c r="D217" s="3937" t="s">
        <v>14437</v>
      </c>
      <c r="E217" s="4024">
        <v>90000</v>
      </c>
      <c r="F217" s="3586">
        <v>459900</v>
      </c>
      <c r="G217" s="1912">
        <v>0</v>
      </c>
      <c r="H217" s="3586">
        <v>459900</v>
      </c>
      <c r="I217" s="3998" t="s">
        <v>15612</v>
      </c>
      <c r="J217" s="1597" t="s">
        <v>15401</v>
      </c>
      <c r="K217" s="2636"/>
    </row>
    <row r="218" spans="1:11" s="1599" customFormat="1" ht="63">
      <c r="A218" s="1594">
        <v>180</v>
      </c>
      <c r="B218" s="4006" t="s">
        <v>15656</v>
      </c>
      <c r="C218" s="4007" t="s">
        <v>15657</v>
      </c>
      <c r="D218" s="3937" t="s">
        <v>14437</v>
      </c>
      <c r="E218" s="4024">
        <v>90000</v>
      </c>
      <c r="F218" s="3586">
        <v>459900</v>
      </c>
      <c r="G218" s="1912">
        <v>0</v>
      </c>
      <c r="H218" s="3586">
        <v>459900</v>
      </c>
      <c r="I218" s="3998" t="s">
        <v>15612</v>
      </c>
      <c r="J218" s="1597" t="s">
        <v>15401</v>
      </c>
      <c r="K218" s="2636"/>
    </row>
    <row r="219" spans="1:11" s="1599" customFormat="1" ht="63">
      <c r="A219" s="1594">
        <v>181</v>
      </c>
      <c r="B219" s="4006" t="s">
        <v>15656</v>
      </c>
      <c r="C219" s="4007" t="s">
        <v>15657</v>
      </c>
      <c r="D219" s="3937" t="s">
        <v>14437</v>
      </c>
      <c r="E219" s="4024">
        <v>90000</v>
      </c>
      <c r="F219" s="3586">
        <v>459900</v>
      </c>
      <c r="G219" s="1912">
        <v>0</v>
      </c>
      <c r="H219" s="3586">
        <v>459900</v>
      </c>
      <c r="I219" s="3998" t="s">
        <v>15612</v>
      </c>
      <c r="J219" s="1597" t="s">
        <v>15401</v>
      </c>
      <c r="K219" s="2636"/>
    </row>
    <row r="220" spans="1:11" s="1599" customFormat="1" ht="63">
      <c r="A220" s="1594">
        <v>182</v>
      </c>
      <c r="B220" s="4006" t="s">
        <v>15656</v>
      </c>
      <c r="C220" s="4007" t="s">
        <v>15657</v>
      </c>
      <c r="D220" s="3937" t="s">
        <v>14437</v>
      </c>
      <c r="E220" s="4024">
        <v>90000</v>
      </c>
      <c r="F220" s="3586">
        <v>459900</v>
      </c>
      <c r="G220" s="1912">
        <v>0</v>
      </c>
      <c r="H220" s="3586">
        <v>459900</v>
      </c>
      <c r="I220" s="3998" t="s">
        <v>15612</v>
      </c>
      <c r="J220" s="1597" t="s">
        <v>15401</v>
      </c>
      <c r="K220" s="2636"/>
    </row>
    <row r="221" spans="1:11" s="1599" customFormat="1" ht="63">
      <c r="A221" s="1594">
        <v>183</v>
      </c>
      <c r="B221" s="4006" t="s">
        <v>15656</v>
      </c>
      <c r="C221" s="4007" t="s">
        <v>15657</v>
      </c>
      <c r="D221" s="3937" t="s">
        <v>14437</v>
      </c>
      <c r="E221" s="4024">
        <v>90000</v>
      </c>
      <c r="F221" s="3586">
        <v>459900</v>
      </c>
      <c r="G221" s="1912">
        <v>0</v>
      </c>
      <c r="H221" s="3586">
        <v>459900</v>
      </c>
      <c r="I221" s="3998" t="s">
        <v>15612</v>
      </c>
      <c r="J221" s="1597" t="s">
        <v>15401</v>
      </c>
      <c r="K221" s="2636"/>
    </row>
    <row r="222" spans="1:11" s="1599" customFormat="1" ht="63">
      <c r="A222" s="1594">
        <v>184</v>
      </c>
      <c r="B222" s="4006" t="s">
        <v>15656</v>
      </c>
      <c r="C222" s="4007" t="s">
        <v>15657</v>
      </c>
      <c r="D222" s="3937" t="s">
        <v>14437</v>
      </c>
      <c r="E222" s="4024">
        <v>90000</v>
      </c>
      <c r="F222" s="3586">
        <v>459900</v>
      </c>
      <c r="G222" s="1912">
        <v>0</v>
      </c>
      <c r="H222" s="3586">
        <v>459900</v>
      </c>
      <c r="I222" s="3998" t="s">
        <v>15612</v>
      </c>
      <c r="J222" s="1597" t="s">
        <v>15401</v>
      </c>
      <c r="K222" s="2636"/>
    </row>
    <row r="223" spans="1:11" s="1599" customFormat="1" ht="63">
      <c r="A223" s="1594">
        <v>185</v>
      </c>
      <c r="B223" s="4006" t="s">
        <v>15656</v>
      </c>
      <c r="C223" s="4007" t="s">
        <v>15657</v>
      </c>
      <c r="D223" s="3937" t="s">
        <v>14437</v>
      </c>
      <c r="E223" s="4024">
        <v>90000</v>
      </c>
      <c r="F223" s="3586">
        <v>459900</v>
      </c>
      <c r="G223" s="1912">
        <v>0</v>
      </c>
      <c r="H223" s="3586">
        <v>459900</v>
      </c>
      <c r="I223" s="3998" t="s">
        <v>15612</v>
      </c>
      <c r="J223" s="1597" t="s">
        <v>15401</v>
      </c>
      <c r="K223" s="2636"/>
    </row>
    <row r="224" spans="1:11" s="1599" customFormat="1" ht="63">
      <c r="A224" s="1594">
        <v>186</v>
      </c>
      <c r="B224" s="4006" t="s">
        <v>15656</v>
      </c>
      <c r="C224" s="4007" t="s">
        <v>15657</v>
      </c>
      <c r="D224" s="3937" t="s">
        <v>14437</v>
      </c>
      <c r="E224" s="4024">
        <v>90000</v>
      </c>
      <c r="F224" s="3586">
        <v>459900</v>
      </c>
      <c r="G224" s="1912">
        <v>0</v>
      </c>
      <c r="H224" s="3586">
        <v>459900</v>
      </c>
      <c r="I224" s="3998" t="s">
        <v>15612</v>
      </c>
      <c r="J224" s="1597" t="s">
        <v>15401</v>
      </c>
      <c r="K224" s="2636"/>
    </row>
    <row r="225" spans="1:11" s="1599" customFormat="1" ht="63">
      <c r="A225" s="1594">
        <v>187</v>
      </c>
      <c r="B225" s="4006" t="s">
        <v>15656</v>
      </c>
      <c r="C225" s="4007" t="s">
        <v>15657</v>
      </c>
      <c r="D225" s="3937" t="s">
        <v>14437</v>
      </c>
      <c r="E225" s="4024">
        <v>90000</v>
      </c>
      <c r="F225" s="3586">
        <v>459900</v>
      </c>
      <c r="G225" s="1912">
        <v>0</v>
      </c>
      <c r="H225" s="3586">
        <v>459900</v>
      </c>
      <c r="I225" s="3998" t="s">
        <v>15612</v>
      </c>
      <c r="J225" s="1597" t="s">
        <v>15401</v>
      </c>
      <c r="K225" s="2636"/>
    </row>
    <row r="226" spans="1:11" s="1599" customFormat="1" ht="63">
      <c r="A226" s="1594">
        <v>188</v>
      </c>
      <c r="B226" s="4006" t="s">
        <v>15656</v>
      </c>
      <c r="C226" s="4007" t="s">
        <v>15657</v>
      </c>
      <c r="D226" s="3937" t="s">
        <v>14437</v>
      </c>
      <c r="E226" s="4024">
        <v>90000</v>
      </c>
      <c r="F226" s="3586">
        <v>459900</v>
      </c>
      <c r="G226" s="1912">
        <v>0</v>
      </c>
      <c r="H226" s="3586">
        <v>459900</v>
      </c>
      <c r="I226" s="3998" t="s">
        <v>15612</v>
      </c>
      <c r="J226" s="1597" t="s">
        <v>15401</v>
      </c>
      <c r="K226" s="2636"/>
    </row>
    <row r="227" spans="1:11" s="1599" customFormat="1" ht="63">
      <c r="A227" s="1594">
        <v>189</v>
      </c>
      <c r="B227" s="4006" t="s">
        <v>15656</v>
      </c>
      <c r="C227" s="4007" t="s">
        <v>15657</v>
      </c>
      <c r="D227" s="3937" t="s">
        <v>14437</v>
      </c>
      <c r="E227" s="4024">
        <v>90000</v>
      </c>
      <c r="F227" s="3586">
        <v>459900</v>
      </c>
      <c r="G227" s="1912">
        <v>0</v>
      </c>
      <c r="H227" s="3586">
        <v>459900</v>
      </c>
      <c r="I227" s="3998" t="s">
        <v>15612</v>
      </c>
      <c r="J227" s="1597" t="s">
        <v>15401</v>
      </c>
      <c r="K227" s="2636"/>
    </row>
    <row r="228" spans="1:11" s="1599" customFormat="1" ht="63">
      <c r="A228" s="1594">
        <v>190</v>
      </c>
      <c r="B228" s="4006" t="s">
        <v>15656</v>
      </c>
      <c r="C228" s="4007" t="s">
        <v>15657</v>
      </c>
      <c r="D228" s="3937" t="s">
        <v>14437</v>
      </c>
      <c r="E228" s="4024">
        <v>90000</v>
      </c>
      <c r="F228" s="3586">
        <v>459900</v>
      </c>
      <c r="G228" s="1912">
        <v>0</v>
      </c>
      <c r="H228" s="3586">
        <v>459900</v>
      </c>
      <c r="I228" s="3998" t="s">
        <v>15612</v>
      </c>
      <c r="J228" s="1597" t="s">
        <v>15401</v>
      </c>
      <c r="K228" s="2636"/>
    </row>
    <row r="229" spans="1:11" s="1599" customFormat="1" ht="63">
      <c r="A229" s="1594">
        <v>191</v>
      </c>
      <c r="B229" s="4006" t="s">
        <v>15656</v>
      </c>
      <c r="C229" s="4007" t="s">
        <v>15657</v>
      </c>
      <c r="D229" s="3937" t="s">
        <v>14437</v>
      </c>
      <c r="E229" s="4024">
        <v>90000</v>
      </c>
      <c r="F229" s="3586">
        <v>459900</v>
      </c>
      <c r="G229" s="1912">
        <v>0</v>
      </c>
      <c r="H229" s="3586">
        <v>459900</v>
      </c>
      <c r="I229" s="3998" t="s">
        <v>15612</v>
      </c>
      <c r="J229" s="1597" t="s">
        <v>15401</v>
      </c>
      <c r="K229" s="2636"/>
    </row>
    <row r="230" spans="1:11" s="1599" customFormat="1" ht="63">
      <c r="A230" s="1594">
        <v>192</v>
      </c>
      <c r="B230" s="4006" t="s">
        <v>15656</v>
      </c>
      <c r="C230" s="4007" t="s">
        <v>15657</v>
      </c>
      <c r="D230" s="3937" t="s">
        <v>14437</v>
      </c>
      <c r="E230" s="4024">
        <v>90000</v>
      </c>
      <c r="F230" s="3586">
        <v>459900</v>
      </c>
      <c r="G230" s="1912">
        <v>0</v>
      </c>
      <c r="H230" s="3586">
        <v>459900</v>
      </c>
      <c r="I230" s="3998" t="s">
        <v>15612</v>
      </c>
      <c r="J230" s="1597" t="s">
        <v>15401</v>
      </c>
      <c r="K230" s="2636"/>
    </row>
    <row r="231" spans="1:11" s="1599" customFormat="1" ht="63">
      <c r="A231" s="1594">
        <v>193</v>
      </c>
      <c r="B231" s="4006" t="s">
        <v>15656</v>
      </c>
      <c r="C231" s="4007" t="s">
        <v>15657</v>
      </c>
      <c r="D231" s="3937" t="s">
        <v>14437</v>
      </c>
      <c r="E231" s="4024">
        <v>90000</v>
      </c>
      <c r="F231" s="3586">
        <v>459900</v>
      </c>
      <c r="G231" s="1912">
        <v>0</v>
      </c>
      <c r="H231" s="3586">
        <v>459900</v>
      </c>
      <c r="I231" s="3998" t="s">
        <v>15612</v>
      </c>
      <c r="J231" s="1597" t="s">
        <v>15401</v>
      </c>
      <c r="K231" s="2636"/>
    </row>
    <row r="232" spans="1:11" s="1599" customFormat="1" ht="63">
      <c r="A232" s="1594">
        <v>194</v>
      </c>
      <c r="B232" s="4006" t="s">
        <v>15656</v>
      </c>
      <c r="C232" s="4007" t="s">
        <v>15657</v>
      </c>
      <c r="D232" s="3937" t="s">
        <v>14437</v>
      </c>
      <c r="E232" s="4024">
        <v>90000</v>
      </c>
      <c r="F232" s="3586">
        <v>459900</v>
      </c>
      <c r="G232" s="1912">
        <v>0</v>
      </c>
      <c r="H232" s="3586">
        <v>459900</v>
      </c>
      <c r="I232" s="3998" t="s">
        <v>15612</v>
      </c>
      <c r="J232" s="1597" t="s">
        <v>15401</v>
      </c>
      <c r="K232" s="2636"/>
    </row>
    <row r="233" spans="1:11" s="1599" customFormat="1" ht="63">
      <c r="A233" s="1594">
        <v>195</v>
      </c>
      <c r="B233" s="4006" t="s">
        <v>15656</v>
      </c>
      <c r="C233" s="4007" t="s">
        <v>15657</v>
      </c>
      <c r="D233" s="3937" t="s">
        <v>14437</v>
      </c>
      <c r="E233" s="4024">
        <v>90000</v>
      </c>
      <c r="F233" s="3586">
        <v>459900</v>
      </c>
      <c r="G233" s="1912">
        <v>0</v>
      </c>
      <c r="H233" s="3586">
        <v>459900</v>
      </c>
      <c r="I233" s="3998" t="s">
        <v>15612</v>
      </c>
      <c r="J233" s="1597" t="s">
        <v>15401</v>
      </c>
      <c r="K233" s="2636"/>
    </row>
    <row r="234" spans="1:11" s="1599" customFormat="1" ht="63">
      <c r="A234" s="1594">
        <v>196</v>
      </c>
      <c r="B234" s="4006" t="s">
        <v>15656</v>
      </c>
      <c r="C234" s="4007" t="s">
        <v>15657</v>
      </c>
      <c r="D234" s="3937" t="s">
        <v>14437</v>
      </c>
      <c r="E234" s="4024">
        <v>90000</v>
      </c>
      <c r="F234" s="3586">
        <v>459900</v>
      </c>
      <c r="G234" s="1912">
        <v>0</v>
      </c>
      <c r="H234" s="3586">
        <v>459900</v>
      </c>
      <c r="I234" s="3998" t="s">
        <v>15612</v>
      </c>
      <c r="J234" s="1597" t="s">
        <v>15401</v>
      </c>
      <c r="K234" s="2636"/>
    </row>
    <row r="235" spans="1:11" s="1599" customFormat="1" ht="63">
      <c r="A235" s="1594">
        <v>197</v>
      </c>
      <c r="B235" s="4006" t="s">
        <v>15656</v>
      </c>
      <c r="C235" s="4007" t="s">
        <v>15657</v>
      </c>
      <c r="D235" s="3937" t="s">
        <v>14437</v>
      </c>
      <c r="E235" s="4024">
        <v>90000</v>
      </c>
      <c r="F235" s="3586">
        <v>459900</v>
      </c>
      <c r="G235" s="1912">
        <v>0</v>
      </c>
      <c r="H235" s="3586">
        <v>459900</v>
      </c>
      <c r="I235" s="3998" t="s">
        <v>15612</v>
      </c>
      <c r="J235" s="1597" t="s">
        <v>15401</v>
      </c>
      <c r="K235" s="2636"/>
    </row>
    <row r="236" spans="1:11" s="1599" customFormat="1" ht="63">
      <c r="A236" s="1594">
        <v>198</v>
      </c>
      <c r="B236" s="4006" t="s">
        <v>15656</v>
      </c>
      <c r="C236" s="4007" t="s">
        <v>15657</v>
      </c>
      <c r="D236" s="3937" t="s">
        <v>14437</v>
      </c>
      <c r="E236" s="4024">
        <v>90000</v>
      </c>
      <c r="F236" s="3586">
        <v>459900</v>
      </c>
      <c r="G236" s="1912">
        <v>0</v>
      </c>
      <c r="H236" s="3586">
        <v>459900</v>
      </c>
      <c r="I236" s="3998" t="s">
        <v>15612</v>
      </c>
      <c r="J236" s="1597" t="s">
        <v>15401</v>
      </c>
      <c r="K236" s="2636"/>
    </row>
    <row r="237" spans="1:11" s="1599" customFormat="1" ht="63">
      <c r="A237" s="1594">
        <v>199</v>
      </c>
      <c r="B237" s="4006" t="s">
        <v>15656</v>
      </c>
      <c r="C237" s="4007" t="s">
        <v>15657</v>
      </c>
      <c r="D237" s="3937" t="s">
        <v>14437</v>
      </c>
      <c r="E237" s="4024">
        <v>90000</v>
      </c>
      <c r="F237" s="3586">
        <v>459900</v>
      </c>
      <c r="G237" s="1912">
        <v>0</v>
      </c>
      <c r="H237" s="3586">
        <v>459900</v>
      </c>
      <c r="I237" s="3998" t="s">
        <v>15612</v>
      </c>
      <c r="J237" s="1597" t="s">
        <v>15401</v>
      </c>
      <c r="K237" s="2636"/>
    </row>
    <row r="238" spans="1:11" s="1599" customFormat="1" ht="63">
      <c r="A238" s="1594">
        <v>200</v>
      </c>
      <c r="B238" s="4006" t="s">
        <v>15656</v>
      </c>
      <c r="C238" s="4007" t="s">
        <v>15657</v>
      </c>
      <c r="D238" s="3937" t="s">
        <v>14437</v>
      </c>
      <c r="E238" s="4024">
        <v>90000</v>
      </c>
      <c r="F238" s="3586">
        <v>459900</v>
      </c>
      <c r="G238" s="1912">
        <v>0</v>
      </c>
      <c r="H238" s="3586">
        <v>459900</v>
      </c>
      <c r="I238" s="3998" t="s">
        <v>15612</v>
      </c>
      <c r="J238" s="1597" t="s">
        <v>15401</v>
      </c>
      <c r="K238" s="2636"/>
    </row>
    <row r="239" spans="1:11" s="1599" customFormat="1" ht="63">
      <c r="A239" s="1594">
        <v>201</v>
      </c>
      <c r="B239" s="4006" t="s">
        <v>15656</v>
      </c>
      <c r="C239" s="4007" t="s">
        <v>15657</v>
      </c>
      <c r="D239" s="3937" t="s">
        <v>14437</v>
      </c>
      <c r="E239" s="4024">
        <v>90000</v>
      </c>
      <c r="F239" s="3586">
        <v>459900</v>
      </c>
      <c r="G239" s="1912">
        <v>0</v>
      </c>
      <c r="H239" s="3586">
        <v>459900</v>
      </c>
      <c r="I239" s="3998" t="s">
        <v>15612</v>
      </c>
      <c r="J239" s="1597" t="s">
        <v>15401</v>
      </c>
      <c r="K239" s="2636"/>
    </row>
    <row r="240" spans="1:11" s="1599" customFormat="1" ht="63">
      <c r="A240" s="1594">
        <v>202</v>
      </c>
      <c r="B240" s="4006" t="s">
        <v>15656</v>
      </c>
      <c r="C240" s="4007" t="s">
        <v>15657</v>
      </c>
      <c r="D240" s="3937" t="s">
        <v>14437</v>
      </c>
      <c r="E240" s="4024">
        <v>90000</v>
      </c>
      <c r="F240" s="3586">
        <v>459900</v>
      </c>
      <c r="G240" s="1912">
        <v>0</v>
      </c>
      <c r="H240" s="3586">
        <v>459900</v>
      </c>
      <c r="I240" s="3998" t="s">
        <v>15612</v>
      </c>
      <c r="J240" s="1597" t="s">
        <v>15401</v>
      </c>
      <c r="K240" s="2636"/>
    </row>
    <row r="241" spans="1:11" s="1599" customFormat="1" ht="63">
      <c r="A241" s="1594">
        <v>203</v>
      </c>
      <c r="B241" s="4006" t="s">
        <v>15656</v>
      </c>
      <c r="C241" s="4007" t="s">
        <v>15657</v>
      </c>
      <c r="D241" s="3937" t="s">
        <v>14437</v>
      </c>
      <c r="E241" s="4024">
        <v>90000</v>
      </c>
      <c r="F241" s="3586">
        <v>459900</v>
      </c>
      <c r="G241" s="1912">
        <v>0</v>
      </c>
      <c r="H241" s="3586">
        <v>459900</v>
      </c>
      <c r="I241" s="3998" t="s">
        <v>15612</v>
      </c>
      <c r="J241" s="1597" t="s">
        <v>15401</v>
      </c>
      <c r="K241" s="2636"/>
    </row>
    <row r="242" spans="1:11" s="1599" customFormat="1" ht="63">
      <c r="A242" s="1594">
        <v>204</v>
      </c>
      <c r="B242" s="4006" t="s">
        <v>15656</v>
      </c>
      <c r="C242" s="4007" t="s">
        <v>15657</v>
      </c>
      <c r="D242" s="3937" t="s">
        <v>14437</v>
      </c>
      <c r="E242" s="4024">
        <v>90000</v>
      </c>
      <c r="F242" s="3586">
        <v>459900</v>
      </c>
      <c r="G242" s="1912">
        <v>0</v>
      </c>
      <c r="H242" s="3586">
        <v>459900</v>
      </c>
      <c r="I242" s="3998" t="s">
        <v>15612</v>
      </c>
      <c r="J242" s="1597" t="s">
        <v>15401</v>
      </c>
      <c r="K242" s="2636"/>
    </row>
    <row r="243" spans="1:11" s="1599" customFormat="1" ht="63">
      <c r="A243" s="1594">
        <v>205</v>
      </c>
      <c r="B243" s="4006" t="s">
        <v>15656</v>
      </c>
      <c r="C243" s="4007" t="s">
        <v>15657</v>
      </c>
      <c r="D243" s="3937" t="s">
        <v>14437</v>
      </c>
      <c r="E243" s="4024">
        <v>90000</v>
      </c>
      <c r="F243" s="3586">
        <v>459900</v>
      </c>
      <c r="G243" s="1912">
        <v>0</v>
      </c>
      <c r="H243" s="3586">
        <v>459900</v>
      </c>
      <c r="I243" s="3998" t="s">
        <v>15612</v>
      </c>
      <c r="J243" s="1597" t="s">
        <v>15401</v>
      </c>
      <c r="K243" s="2636"/>
    </row>
    <row r="244" spans="1:11" s="1599" customFormat="1" ht="63">
      <c r="A244" s="1594">
        <v>206</v>
      </c>
      <c r="B244" s="4006" t="s">
        <v>15656</v>
      </c>
      <c r="C244" s="4007" t="s">
        <v>15657</v>
      </c>
      <c r="D244" s="3937" t="s">
        <v>14437</v>
      </c>
      <c r="E244" s="4024">
        <v>90000</v>
      </c>
      <c r="F244" s="3586">
        <v>459900</v>
      </c>
      <c r="G244" s="1912">
        <v>0</v>
      </c>
      <c r="H244" s="3586">
        <v>459900</v>
      </c>
      <c r="I244" s="3998" t="s">
        <v>15612</v>
      </c>
      <c r="J244" s="1597" t="s">
        <v>15401</v>
      </c>
      <c r="K244" s="2636"/>
    </row>
    <row r="245" spans="1:11" s="1599" customFormat="1" ht="63">
      <c r="A245" s="1594">
        <v>207</v>
      </c>
      <c r="B245" s="4006" t="s">
        <v>15656</v>
      </c>
      <c r="C245" s="4007" t="s">
        <v>15657</v>
      </c>
      <c r="D245" s="3937" t="s">
        <v>14437</v>
      </c>
      <c r="E245" s="4024">
        <v>90000</v>
      </c>
      <c r="F245" s="3586">
        <v>459900</v>
      </c>
      <c r="G245" s="1912">
        <v>0</v>
      </c>
      <c r="H245" s="3586">
        <v>459900</v>
      </c>
      <c r="I245" s="3998" t="s">
        <v>15612</v>
      </c>
      <c r="J245" s="1597" t="s">
        <v>15401</v>
      </c>
      <c r="K245" s="2636"/>
    </row>
    <row r="246" spans="1:11" s="1599" customFormat="1" ht="63">
      <c r="A246" s="1594">
        <v>208</v>
      </c>
      <c r="B246" s="4006" t="s">
        <v>15656</v>
      </c>
      <c r="C246" s="4007" t="s">
        <v>15657</v>
      </c>
      <c r="D246" s="3937" t="s">
        <v>14437</v>
      </c>
      <c r="E246" s="4024">
        <v>90000</v>
      </c>
      <c r="F246" s="3586">
        <v>459900</v>
      </c>
      <c r="G246" s="1912">
        <v>0</v>
      </c>
      <c r="H246" s="3586">
        <v>459900</v>
      </c>
      <c r="I246" s="3998" t="s">
        <v>15612</v>
      </c>
      <c r="J246" s="1597" t="s">
        <v>15401</v>
      </c>
      <c r="K246" s="2636"/>
    </row>
    <row r="247" spans="1:11" s="1599" customFormat="1" ht="63">
      <c r="A247" s="1594">
        <v>209</v>
      </c>
      <c r="B247" s="4006" t="s">
        <v>15656</v>
      </c>
      <c r="C247" s="4007" t="s">
        <v>15657</v>
      </c>
      <c r="D247" s="3937" t="s">
        <v>14437</v>
      </c>
      <c r="E247" s="4024">
        <v>90000</v>
      </c>
      <c r="F247" s="3586">
        <v>459900</v>
      </c>
      <c r="G247" s="1912">
        <v>0</v>
      </c>
      <c r="H247" s="3586">
        <v>459900</v>
      </c>
      <c r="I247" s="3998" t="s">
        <v>15612</v>
      </c>
      <c r="J247" s="1597" t="s">
        <v>15401</v>
      </c>
      <c r="K247" s="2636"/>
    </row>
    <row r="248" spans="1:11" s="1599" customFormat="1" ht="63">
      <c r="A248" s="1594">
        <v>210</v>
      </c>
      <c r="B248" s="4006" t="s">
        <v>15656</v>
      </c>
      <c r="C248" s="4007" t="s">
        <v>15657</v>
      </c>
      <c r="D248" s="3937" t="s">
        <v>14437</v>
      </c>
      <c r="E248" s="4024">
        <v>90000</v>
      </c>
      <c r="F248" s="3586">
        <v>459900</v>
      </c>
      <c r="G248" s="1912">
        <v>0</v>
      </c>
      <c r="H248" s="3586">
        <v>459900</v>
      </c>
      <c r="I248" s="3998" t="s">
        <v>15612</v>
      </c>
      <c r="J248" s="1597" t="s">
        <v>15401</v>
      </c>
      <c r="K248" s="2636"/>
    </row>
    <row r="249" spans="1:11" s="1599" customFormat="1" ht="63">
      <c r="A249" s="1594">
        <v>211</v>
      </c>
      <c r="B249" s="4006" t="s">
        <v>15656</v>
      </c>
      <c r="C249" s="4007" t="s">
        <v>15657</v>
      </c>
      <c r="D249" s="3937" t="s">
        <v>14437</v>
      </c>
      <c r="E249" s="4024">
        <v>90000</v>
      </c>
      <c r="F249" s="3586">
        <v>459900</v>
      </c>
      <c r="G249" s="1912">
        <v>0</v>
      </c>
      <c r="H249" s="3586">
        <v>459900</v>
      </c>
      <c r="I249" s="3998" t="s">
        <v>15612</v>
      </c>
      <c r="J249" s="1597" t="s">
        <v>15401</v>
      </c>
      <c r="K249" s="2636"/>
    </row>
    <row r="250" spans="1:11" s="1599" customFormat="1" ht="63">
      <c r="A250" s="1594">
        <v>212</v>
      </c>
      <c r="B250" s="4006" t="s">
        <v>15656</v>
      </c>
      <c r="C250" s="4007" t="s">
        <v>15657</v>
      </c>
      <c r="D250" s="3937" t="s">
        <v>14437</v>
      </c>
      <c r="E250" s="4024">
        <v>90000</v>
      </c>
      <c r="F250" s="3586">
        <v>459900</v>
      </c>
      <c r="G250" s="1912">
        <v>0</v>
      </c>
      <c r="H250" s="3586">
        <v>459900</v>
      </c>
      <c r="I250" s="3998" t="s">
        <v>15612</v>
      </c>
      <c r="J250" s="1597" t="s">
        <v>15401</v>
      </c>
      <c r="K250" s="2636"/>
    </row>
    <row r="251" spans="1:11" s="1599" customFormat="1" ht="63">
      <c r="A251" s="1594">
        <v>213</v>
      </c>
      <c r="B251" s="4006" t="s">
        <v>15656</v>
      </c>
      <c r="C251" s="4007" t="s">
        <v>15657</v>
      </c>
      <c r="D251" s="3937" t="s">
        <v>14437</v>
      </c>
      <c r="E251" s="4024">
        <v>90000</v>
      </c>
      <c r="F251" s="3586">
        <v>459900</v>
      </c>
      <c r="G251" s="1912">
        <v>0</v>
      </c>
      <c r="H251" s="3586">
        <v>459900</v>
      </c>
      <c r="I251" s="3998" t="s">
        <v>15612</v>
      </c>
      <c r="J251" s="1597" t="s">
        <v>15401</v>
      </c>
      <c r="K251" s="2636"/>
    </row>
    <row r="252" spans="1:11" s="1599" customFormat="1" ht="56.25">
      <c r="A252" s="1594">
        <v>214</v>
      </c>
      <c r="B252" s="1593" t="s">
        <v>15658</v>
      </c>
      <c r="C252" s="4009" t="s">
        <v>15659</v>
      </c>
      <c r="D252" s="1594" t="s">
        <v>14436</v>
      </c>
      <c r="E252" s="4024">
        <v>428000</v>
      </c>
      <c r="F252" s="3586">
        <v>2187080</v>
      </c>
      <c r="G252" s="1912">
        <v>0</v>
      </c>
      <c r="H252" s="3586">
        <v>2187080</v>
      </c>
      <c r="I252" s="1597" t="s">
        <v>15612</v>
      </c>
      <c r="J252" s="1597" t="s">
        <v>15401</v>
      </c>
      <c r="K252" s="1598"/>
    </row>
    <row r="253" spans="1:11" s="1599" customFormat="1" ht="56.25">
      <c r="A253" s="1594">
        <v>215</v>
      </c>
      <c r="B253" s="1593" t="s">
        <v>15658</v>
      </c>
      <c r="C253" s="4009" t="s">
        <v>15659</v>
      </c>
      <c r="D253" s="1594" t="s">
        <v>14436</v>
      </c>
      <c r="E253" s="4024">
        <v>535000</v>
      </c>
      <c r="F253" s="3586">
        <v>2733850</v>
      </c>
      <c r="G253" s="1912">
        <v>0</v>
      </c>
      <c r="H253" s="3586">
        <v>2733850</v>
      </c>
      <c r="I253" s="1597" t="s">
        <v>15612</v>
      </c>
      <c r="J253" s="1597" t="s">
        <v>15401</v>
      </c>
      <c r="K253" s="1598"/>
    </row>
    <row r="254" spans="1:11" s="1599" customFormat="1" ht="56.25">
      <c r="A254" s="1594">
        <v>216</v>
      </c>
      <c r="B254" s="1593" t="s">
        <v>15658</v>
      </c>
      <c r="C254" s="4009" t="s">
        <v>15659</v>
      </c>
      <c r="D254" s="1594" t="s">
        <v>14436</v>
      </c>
      <c r="E254" s="4024">
        <v>535000</v>
      </c>
      <c r="F254" s="3586">
        <v>2733850</v>
      </c>
      <c r="G254" s="1912">
        <v>0</v>
      </c>
      <c r="H254" s="3586">
        <v>2733850</v>
      </c>
      <c r="I254" s="1597" t="s">
        <v>15612</v>
      </c>
      <c r="J254" s="1597" t="s">
        <v>15401</v>
      </c>
      <c r="K254" s="1598"/>
    </row>
    <row r="255" spans="1:11" ht="56.25">
      <c r="A255" s="1594">
        <v>217</v>
      </c>
      <c r="B255" s="1593" t="s">
        <v>15658</v>
      </c>
      <c r="C255" s="4009" t="s">
        <v>15659</v>
      </c>
      <c r="D255" s="1594" t="s">
        <v>14436</v>
      </c>
      <c r="E255" s="4024">
        <v>535000</v>
      </c>
      <c r="F255" s="3586">
        <v>2733850</v>
      </c>
      <c r="G255" s="1912">
        <v>0</v>
      </c>
      <c r="H255" s="3586">
        <v>2733850</v>
      </c>
      <c r="I255" s="1597" t="s">
        <v>15612</v>
      </c>
      <c r="J255" s="1597" t="s">
        <v>15401</v>
      </c>
      <c r="K255" s="1598"/>
    </row>
    <row r="256" spans="1:11" ht="33.75">
      <c r="A256" s="4003">
        <v>218</v>
      </c>
      <c r="B256" s="4011" t="s">
        <v>15397</v>
      </c>
      <c r="C256" s="4012" t="s">
        <v>15660</v>
      </c>
      <c r="D256" s="4003" t="s">
        <v>15661</v>
      </c>
      <c r="E256" s="4026">
        <v>50319</v>
      </c>
      <c r="F256" s="4270">
        <v>667765.87</v>
      </c>
      <c r="G256" s="1912">
        <v>0</v>
      </c>
      <c r="H256" s="4270">
        <v>667765.87</v>
      </c>
      <c r="I256" s="4010" t="s">
        <v>15662</v>
      </c>
      <c r="J256" s="3" t="s">
        <v>15401</v>
      </c>
      <c r="K256" s="269"/>
    </row>
    <row r="257" spans="1:12" ht="45">
      <c r="A257" s="4003">
        <v>219</v>
      </c>
      <c r="B257" s="4011" t="s">
        <v>15397</v>
      </c>
      <c r="C257" s="4012" t="s">
        <v>15663</v>
      </c>
      <c r="D257" s="4003" t="s">
        <v>14466</v>
      </c>
      <c r="E257" s="4026">
        <v>3600</v>
      </c>
      <c r="F257" s="4271">
        <v>247411.36</v>
      </c>
      <c r="G257" s="1912">
        <v>0</v>
      </c>
      <c r="H257" s="4271">
        <v>247411.36</v>
      </c>
      <c r="I257" s="4010" t="s">
        <v>15664</v>
      </c>
      <c r="J257" s="3" t="s">
        <v>15401</v>
      </c>
      <c r="K257" s="269"/>
    </row>
    <row r="258" spans="1:12" ht="112.5">
      <c r="A258" s="4003">
        <v>220</v>
      </c>
      <c r="B258" s="4011" t="s">
        <v>15397</v>
      </c>
      <c r="C258" s="4009" t="s">
        <v>15665</v>
      </c>
      <c r="D258" s="4003" t="s">
        <v>14735</v>
      </c>
      <c r="E258" s="4026">
        <v>6000</v>
      </c>
      <c r="F258" s="4270" t="s">
        <v>15666</v>
      </c>
      <c r="G258" s="1912">
        <v>0</v>
      </c>
      <c r="H258" s="4270" t="s">
        <v>15666</v>
      </c>
      <c r="I258" s="4010" t="s">
        <v>15664</v>
      </c>
      <c r="J258" s="3" t="s">
        <v>15401</v>
      </c>
      <c r="K258" s="269"/>
    </row>
    <row r="259" spans="1:12" ht="112.5">
      <c r="A259" s="4003">
        <v>221</v>
      </c>
      <c r="B259" s="4011" t="s">
        <v>15397</v>
      </c>
      <c r="C259" s="4013" t="s">
        <v>15667</v>
      </c>
      <c r="D259" s="4003" t="s">
        <v>14736</v>
      </c>
      <c r="E259" s="4026">
        <v>1922</v>
      </c>
      <c r="F259" s="4270">
        <v>352225.55</v>
      </c>
      <c r="G259" s="1912">
        <v>0</v>
      </c>
      <c r="H259" s="4270">
        <v>352225.55</v>
      </c>
      <c r="I259" s="4010" t="s">
        <v>15668</v>
      </c>
      <c r="J259" s="3" t="s">
        <v>15401</v>
      </c>
      <c r="K259" s="269"/>
    </row>
    <row r="260" spans="1:12" ht="112.5">
      <c r="A260" s="4003">
        <v>222</v>
      </c>
      <c r="B260" s="4011" t="s">
        <v>15397</v>
      </c>
      <c r="C260" s="4013" t="s">
        <v>15836</v>
      </c>
      <c r="D260" s="4003" t="s">
        <v>15837</v>
      </c>
      <c r="E260" s="4026">
        <v>259</v>
      </c>
      <c r="F260" s="4270">
        <v>151503.9</v>
      </c>
      <c r="G260" s="1912">
        <v>0</v>
      </c>
      <c r="H260" s="4270">
        <v>151503.9</v>
      </c>
      <c r="I260" s="4010" t="s">
        <v>15838</v>
      </c>
      <c r="J260" s="3" t="s">
        <v>15401</v>
      </c>
      <c r="K260" s="269"/>
    </row>
    <row r="261" spans="1:12" ht="112.5">
      <c r="A261" s="4003">
        <v>223</v>
      </c>
      <c r="B261" s="4011" t="s">
        <v>15397</v>
      </c>
      <c r="C261" s="4013" t="s">
        <v>15839</v>
      </c>
      <c r="D261" s="4003" t="s">
        <v>15840</v>
      </c>
      <c r="E261" s="4026">
        <v>1215</v>
      </c>
      <c r="F261" s="4270">
        <v>205119.93</v>
      </c>
      <c r="G261" s="1912">
        <v>0</v>
      </c>
      <c r="H261" s="4270">
        <v>205119.93</v>
      </c>
      <c r="I261" s="4010" t="s">
        <v>15841</v>
      </c>
      <c r="J261" s="3" t="s">
        <v>15401</v>
      </c>
      <c r="K261" s="269"/>
    </row>
    <row r="262" spans="1:12" ht="112.5">
      <c r="A262" s="4003">
        <v>224</v>
      </c>
      <c r="B262" s="4011" t="s">
        <v>15397</v>
      </c>
      <c r="C262" s="4013" t="s">
        <v>15863</v>
      </c>
      <c r="D262" s="4003" t="s">
        <v>15864</v>
      </c>
      <c r="E262" s="4026">
        <v>171</v>
      </c>
      <c r="F262" s="4270">
        <v>129172.86</v>
      </c>
      <c r="G262" s="1912">
        <v>0</v>
      </c>
      <c r="H262" s="4270">
        <v>129172.86</v>
      </c>
      <c r="I262" s="4010" t="s">
        <v>16283</v>
      </c>
      <c r="J262" s="3" t="s">
        <v>16282</v>
      </c>
      <c r="K262" s="269"/>
    </row>
    <row r="263" spans="1:12" ht="112.5">
      <c r="A263" s="4003"/>
      <c r="B263" s="4011" t="s">
        <v>15397</v>
      </c>
      <c r="C263" s="4013" t="s">
        <v>16279</v>
      </c>
      <c r="D263" s="4003" t="s">
        <v>16280</v>
      </c>
      <c r="E263" s="4026">
        <v>14751</v>
      </c>
      <c r="F263" s="4270">
        <v>52333.33</v>
      </c>
      <c r="G263" s="1912">
        <v>0</v>
      </c>
      <c r="H263" s="4270">
        <v>52333.33</v>
      </c>
      <c r="I263" s="4010" t="s">
        <v>16281</v>
      </c>
      <c r="J263" s="3" t="s">
        <v>16282</v>
      </c>
      <c r="K263" s="269"/>
    </row>
    <row r="264" spans="1:12" ht="78.75">
      <c r="A264" s="4003"/>
      <c r="B264" s="4011" t="s">
        <v>15397</v>
      </c>
      <c r="C264" s="4013" t="s">
        <v>16336</v>
      </c>
      <c r="D264" s="4003" t="s">
        <v>16334</v>
      </c>
      <c r="E264" s="4026">
        <v>3230</v>
      </c>
      <c r="F264" s="4270">
        <v>421647.86</v>
      </c>
      <c r="G264" s="1912">
        <v>0</v>
      </c>
      <c r="H264" s="4270">
        <v>421647.86</v>
      </c>
      <c r="I264" s="4010" t="s">
        <v>16335</v>
      </c>
      <c r="J264" s="3" t="s">
        <v>16282</v>
      </c>
      <c r="K264" s="269"/>
    </row>
    <row r="265" spans="1:12" ht="45">
      <c r="A265" s="4003"/>
      <c r="B265" s="4011" t="s">
        <v>15397</v>
      </c>
      <c r="C265" s="4013" t="s">
        <v>16381</v>
      </c>
      <c r="D265" s="4003" t="s">
        <v>16379</v>
      </c>
      <c r="E265" s="4026">
        <v>52</v>
      </c>
      <c r="F265" s="4270">
        <v>20731.13</v>
      </c>
      <c r="G265" s="1912">
        <v>0</v>
      </c>
      <c r="H265" s="4270">
        <v>20731.13</v>
      </c>
      <c r="I265" s="4010" t="s">
        <v>16380</v>
      </c>
      <c r="J265" s="3" t="s">
        <v>16282</v>
      </c>
      <c r="K265" s="269"/>
    </row>
    <row r="266" spans="1:12" ht="33.75">
      <c r="A266" s="4003"/>
      <c r="B266" s="4011" t="s">
        <v>15397</v>
      </c>
      <c r="C266" s="4013" t="s">
        <v>16391</v>
      </c>
      <c r="D266" s="4003" t="s">
        <v>16392</v>
      </c>
      <c r="E266" s="4026">
        <v>1743</v>
      </c>
      <c r="F266" s="4270">
        <v>479118.84</v>
      </c>
      <c r="G266" s="1912">
        <v>0</v>
      </c>
      <c r="H266" s="4270">
        <v>479118.84</v>
      </c>
      <c r="I266" s="4010" t="s">
        <v>16393</v>
      </c>
      <c r="J266" s="3" t="s">
        <v>16282</v>
      </c>
      <c r="K266" s="269"/>
    </row>
    <row r="267" spans="1:12">
      <c r="A267" s="4003"/>
      <c r="B267" s="4011"/>
      <c r="C267" s="4013"/>
      <c r="D267" s="4003"/>
      <c r="E267" s="4026"/>
      <c r="F267" s="4270"/>
      <c r="G267" s="1912"/>
      <c r="H267" s="4270"/>
      <c r="I267" s="4010"/>
      <c r="J267" s="3"/>
      <c r="K267" s="269"/>
    </row>
    <row r="268" spans="1:12">
      <c r="A268" s="22"/>
      <c r="B268" s="7"/>
      <c r="C268" s="7"/>
      <c r="D268" s="252"/>
      <c r="E268" s="4027"/>
      <c r="F268" s="638"/>
      <c r="G268" s="116"/>
      <c r="H268" s="638"/>
      <c r="I268" s="281"/>
      <c r="J268" s="3"/>
      <c r="K268" s="1598"/>
      <c r="L268" s="16"/>
    </row>
    <row r="269" spans="1:12" s="1631" customFormat="1">
      <c r="A269" s="2265"/>
      <c r="B269" s="1629"/>
      <c r="C269" s="2578"/>
      <c r="D269" s="3736" t="s">
        <v>9925</v>
      </c>
      <c r="E269" s="4028">
        <f>SUM(E40:E268)</f>
        <v>38201839.700000003</v>
      </c>
      <c r="F269" s="2569">
        <f>SUM(F40:F268)</f>
        <v>2190931555.04</v>
      </c>
      <c r="G269" s="2569">
        <f>SUM(G40:G268)</f>
        <v>0</v>
      </c>
      <c r="H269" s="2569">
        <f>SUM(H40:H268)</f>
        <v>2190931555.04</v>
      </c>
      <c r="I269" s="3911"/>
      <c r="J269" s="3911"/>
      <c r="K269" s="4019"/>
      <c r="L269" s="4014"/>
    </row>
    <row r="270" spans="1:12" s="2177" customFormat="1">
      <c r="A270" s="4020"/>
      <c r="B270" s="2510"/>
      <c r="C270" s="2619"/>
      <c r="D270" s="2500" t="s">
        <v>13594</v>
      </c>
      <c r="E270" s="4029">
        <f>E269+E38+E10</f>
        <v>38396989.200000003</v>
      </c>
      <c r="F270" s="2503">
        <f>F269+F38+F10</f>
        <v>2269638213.8199997</v>
      </c>
      <c r="G270" s="2503">
        <f>G269+G38+G10</f>
        <v>0</v>
      </c>
      <c r="H270" s="2503">
        <f>H269+H38+H10</f>
        <v>2242854082.0999999</v>
      </c>
      <c r="I270" s="4021"/>
      <c r="J270" s="4021"/>
      <c r="K270" s="4022"/>
      <c r="L270" s="4023"/>
    </row>
  </sheetData>
  <mergeCells count="20">
    <mergeCell ref="C1:L1"/>
    <mergeCell ref="A2:K2"/>
    <mergeCell ref="A3:K3"/>
    <mergeCell ref="A5:K5"/>
    <mergeCell ref="A6:A7"/>
    <mergeCell ref="F6:G6"/>
    <mergeCell ref="E6:E7"/>
    <mergeCell ref="D6:D7"/>
    <mergeCell ref="I38:K38"/>
    <mergeCell ref="A11:K11"/>
    <mergeCell ref="A39:K39"/>
    <mergeCell ref="C6:C7"/>
    <mergeCell ref="J17:J19"/>
    <mergeCell ref="I10:K10"/>
    <mergeCell ref="J30:J31"/>
    <mergeCell ref="I6:I7"/>
    <mergeCell ref="J6:J7"/>
    <mergeCell ref="K6:K7"/>
    <mergeCell ref="A8:K8"/>
    <mergeCell ref="B6:B7"/>
  </mergeCells>
  <phoneticPr fontId="57" type="noConversion"/>
  <pageMargins left="0.7" right="0.7" top="0.75" bottom="0.75" header="0.3" footer="0.3"/>
  <pageSetup paperSize="9" scale="77" orientation="landscape" verticalDpi="4294967294" r:id="rId1"/>
  <rowBreaks count="2" manualBreakCount="2">
    <brk id="30" max="9" man="1"/>
    <brk id="41" max="16383" man="1"/>
  </rowBreaks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9670"/>
  <sheetViews>
    <sheetView view="pageBreakPreview" topLeftCell="A2963" zoomScale="120" zoomScaleNormal="136" zoomScaleSheetLayoutView="120" workbookViewId="0">
      <selection activeCell="F6335" sqref="F6335"/>
    </sheetView>
  </sheetViews>
  <sheetFormatPr defaultRowHeight="12.75"/>
  <cols>
    <col min="1" max="1" width="4.7109375" style="799" customWidth="1"/>
    <col min="2" max="2" width="43.28515625" style="98" customWidth="1"/>
    <col min="3" max="3" width="12.7109375" style="983" customWidth="1"/>
    <col min="4" max="4" width="8.140625" style="2158" customWidth="1"/>
    <col min="5" max="5" width="10.7109375" style="3520" customWidth="1"/>
    <col min="6" max="6" width="11" style="879" customWidth="1"/>
    <col min="7" max="7" width="9" style="938" customWidth="1"/>
    <col min="8" max="8" width="27.140625" style="1015" customWidth="1"/>
    <col min="9" max="9" width="23.85546875" style="63" customWidth="1"/>
    <col min="10" max="10" width="28.140625" style="143" customWidth="1"/>
    <col min="11" max="11" width="4.140625" style="1505" customWidth="1"/>
    <col min="12" max="12" width="28.28515625" style="1056" customWidth="1"/>
    <col min="13" max="13" width="21.5703125" style="1506" customWidth="1"/>
    <col min="14" max="14" width="32" style="664" customWidth="1"/>
    <col min="15" max="15" width="23.140625" style="662" customWidth="1"/>
    <col min="16" max="16" width="20.5703125" style="71" customWidth="1"/>
  </cols>
  <sheetData>
    <row r="1" spans="1:16">
      <c r="A1" s="495"/>
      <c r="C1" s="1379"/>
      <c r="D1" s="2060"/>
      <c r="E1" s="3512"/>
      <c r="F1" s="890"/>
      <c r="G1" s="914"/>
      <c r="H1" s="98"/>
      <c r="I1" s="8"/>
      <c r="J1" s="5"/>
      <c r="K1" s="1422"/>
      <c r="L1" s="127"/>
      <c r="O1" s="672"/>
      <c r="P1" s="300"/>
    </row>
    <row r="2" spans="1:16" ht="18.75">
      <c r="A2" s="4506" t="s">
        <v>7368</v>
      </c>
      <c r="B2" s="4506"/>
      <c r="C2" s="4506"/>
      <c r="D2" s="4506"/>
      <c r="E2" s="4506"/>
      <c r="F2" s="4506"/>
      <c r="G2" s="4506"/>
      <c r="H2" s="4506"/>
      <c r="I2" s="4506"/>
      <c r="J2" s="4514"/>
      <c r="K2" s="1423"/>
      <c r="L2" s="1549"/>
      <c r="M2" s="74"/>
      <c r="N2" s="673"/>
      <c r="O2" s="673"/>
      <c r="P2" s="673"/>
    </row>
    <row r="3" spans="1:16" ht="18.75">
      <c r="A3" s="4506" t="s">
        <v>15818</v>
      </c>
      <c r="B3" s="4506"/>
      <c r="C3" s="4506"/>
      <c r="D3" s="4506"/>
      <c r="E3" s="4506"/>
      <c r="F3" s="4506"/>
      <c r="G3" s="4506"/>
      <c r="H3" s="4506"/>
      <c r="I3" s="4506"/>
      <c r="J3" s="4514"/>
      <c r="K3" s="1423"/>
      <c r="L3" s="1549"/>
      <c r="M3" s="74"/>
      <c r="N3" s="673"/>
      <c r="O3" s="673"/>
      <c r="P3" s="111"/>
    </row>
    <row r="4" spans="1:16" ht="12.75" customHeight="1">
      <c r="A4" s="496"/>
      <c r="B4" s="995"/>
      <c r="C4" s="1380"/>
      <c r="D4" s="2061"/>
      <c r="E4" s="3513"/>
      <c r="F4" s="891"/>
      <c r="G4" s="915"/>
      <c r="H4" s="995"/>
      <c r="I4" s="196"/>
      <c r="J4" s="951"/>
      <c r="K4" s="1424"/>
      <c r="L4" s="1549"/>
      <c r="M4" s="1081"/>
      <c r="N4" s="285"/>
      <c r="O4" s="575"/>
      <c r="P4" s="111"/>
    </row>
    <row r="5" spans="1:16" s="1624" customFormat="1" ht="18.75">
      <c r="A5" s="4193" t="s">
        <v>7369</v>
      </c>
      <c r="B5" s="4220"/>
      <c r="C5" s="2513"/>
      <c r="D5" s="3123"/>
      <c r="E5" s="3600"/>
      <c r="F5" s="4221"/>
      <c r="G5" s="2642"/>
      <c r="H5" s="2427"/>
      <c r="I5" s="2255"/>
      <c r="J5" s="4222"/>
      <c r="K5" s="4223"/>
      <c r="L5" s="2645"/>
      <c r="M5" s="4224"/>
      <c r="N5" s="4224"/>
      <c r="O5" s="4225"/>
      <c r="P5" s="4226"/>
    </row>
    <row r="6" spans="1:16" ht="60" customHeight="1">
      <c r="A6" s="656" t="s">
        <v>8778</v>
      </c>
      <c r="B6" s="1327" t="s">
        <v>110</v>
      </c>
      <c r="C6" s="1191" t="s">
        <v>8393</v>
      </c>
      <c r="D6" s="2062" t="s">
        <v>10051</v>
      </c>
      <c r="E6" s="3514" t="s">
        <v>100</v>
      </c>
      <c r="F6" s="892"/>
      <c r="G6" s="916" t="s">
        <v>7367</v>
      </c>
      <c r="H6" s="996" t="s">
        <v>8168</v>
      </c>
      <c r="I6" s="196" t="s">
        <v>10575</v>
      </c>
      <c r="J6" s="660" t="s">
        <v>8501</v>
      </c>
      <c r="K6" s="1425"/>
      <c r="L6" s="1420" t="s">
        <v>8501</v>
      </c>
      <c r="M6" s="1507"/>
      <c r="N6" s="675" t="s">
        <v>7978</v>
      </c>
      <c r="P6" s="4513"/>
    </row>
    <row r="7" spans="1:16" ht="18.75" customHeight="1">
      <c r="A7" s="657"/>
      <c r="B7" s="1327"/>
      <c r="C7" s="1191"/>
      <c r="D7" s="469"/>
      <c r="E7" s="3513" t="s">
        <v>7370</v>
      </c>
      <c r="F7" s="893" t="s">
        <v>6108</v>
      </c>
      <c r="G7" s="916"/>
      <c r="H7" s="996"/>
      <c r="I7" s="196"/>
      <c r="J7" s="660"/>
      <c r="K7" s="1425"/>
      <c r="L7" s="1420"/>
      <c r="M7" s="1507"/>
      <c r="N7" s="675"/>
      <c r="P7" s="4513"/>
    </row>
    <row r="8" spans="1:16" s="1624" customFormat="1" ht="18.75" customHeight="1">
      <c r="A8" s="4227"/>
      <c r="B8" s="4228" t="s">
        <v>8503</v>
      </c>
      <c r="C8" s="2250"/>
      <c r="D8" s="4229"/>
      <c r="E8" s="3531"/>
      <c r="F8" s="4230"/>
      <c r="G8" s="1765"/>
      <c r="H8" s="4231"/>
      <c r="I8" s="1618"/>
      <c r="J8" s="2254"/>
      <c r="K8" s="1655"/>
      <c r="L8" s="3163"/>
      <c r="M8" s="4232"/>
      <c r="N8" s="4233"/>
      <c r="O8" s="2191"/>
      <c r="P8" s="4234"/>
    </row>
    <row r="9" spans="1:16" s="150" customFormat="1" ht="11.25" customHeight="1">
      <c r="A9" s="500" t="s">
        <v>8505</v>
      </c>
      <c r="B9" s="651" t="s">
        <v>9962</v>
      </c>
      <c r="C9" s="1381"/>
      <c r="D9" s="819"/>
      <c r="E9" s="3515"/>
      <c r="F9" s="886"/>
      <c r="G9" s="917"/>
      <c r="H9" s="651"/>
      <c r="I9" s="392"/>
      <c r="J9" s="107"/>
      <c r="K9" s="1426"/>
      <c r="L9" s="398"/>
      <c r="M9" s="517"/>
      <c r="N9" s="517"/>
      <c r="O9" s="676"/>
    </row>
    <row r="10" spans="1:16" s="71" customFormat="1" ht="32.25" customHeight="1">
      <c r="A10" s="792" t="s">
        <v>8506</v>
      </c>
      <c r="B10" s="410" t="s">
        <v>8504</v>
      </c>
      <c r="C10" s="1381"/>
      <c r="D10" s="819"/>
      <c r="E10" s="3515"/>
      <c r="F10" s="886"/>
      <c r="G10" s="917"/>
      <c r="H10" s="651"/>
      <c r="I10" s="392"/>
      <c r="J10" s="107"/>
      <c r="K10" s="1427"/>
      <c r="L10" s="398"/>
      <c r="M10" s="498"/>
      <c r="N10" s="677"/>
      <c r="O10" s="678"/>
    </row>
    <row r="11" spans="1:16" ht="9" customHeight="1">
      <c r="A11" s="799">
        <v>1</v>
      </c>
      <c r="B11" s="98" t="s">
        <v>107</v>
      </c>
      <c r="D11" s="889">
        <v>1</v>
      </c>
      <c r="E11" s="3411">
        <v>13589.6</v>
      </c>
      <c r="F11" s="797">
        <v>13589.6</v>
      </c>
      <c r="G11" s="918">
        <v>44197</v>
      </c>
      <c r="H11" s="997" t="s">
        <v>8394</v>
      </c>
      <c r="I11" s="1033" t="s">
        <v>35</v>
      </c>
      <c r="J11" s="93" t="s">
        <v>8502</v>
      </c>
      <c r="K11" s="1428"/>
      <c r="L11" s="1550"/>
      <c r="M11" s="1508"/>
      <c r="N11" s="276"/>
    </row>
    <row r="12" spans="1:16" ht="9" customHeight="1">
      <c r="A12" s="799">
        <v>3</v>
      </c>
      <c r="B12" s="98" t="s">
        <v>108</v>
      </c>
      <c r="D12" s="889">
        <v>1</v>
      </c>
      <c r="E12" s="3411">
        <v>6600</v>
      </c>
      <c r="F12" s="797">
        <v>6600</v>
      </c>
      <c r="G12" s="918">
        <v>44197</v>
      </c>
      <c r="H12" s="997" t="s">
        <v>8394</v>
      </c>
      <c r="I12" s="1033" t="s">
        <v>35</v>
      </c>
      <c r="J12" s="93" t="s">
        <v>8502</v>
      </c>
      <c r="K12" s="1428"/>
      <c r="L12" s="1550"/>
      <c r="M12" s="1508"/>
      <c r="N12" s="276"/>
    </row>
    <row r="13" spans="1:16" ht="9" customHeight="1">
      <c r="A13" s="799">
        <v>4</v>
      </c>
      <c r="B13" s="98" t="s">
        <v>38</v>
      </c>
      <c r="D13" s="889">
        <v>1</v>
      </c>
      <c r="E13" s="3411">
        <v>15099</v>
      </c>
      <c r="F13" s="797">
        <v>15099</v>
      </c>
      <c r="G13" s="918">
        <v>44197</v>
      </c>
      <c r="H13" s="997" t="s">
        <v>8394</v>
      </c>
      <c r="I13" s="1033" t="s">
        <v>35</v>
      </c>
      <c r="J13" s="93" t="s">
        <v>8502</v>
      </c>
      <c r="K13" s="1428"/>
      <c r="L13" s="1550"/>
      <c r="M13" s="1508"/>
      <c r="N13" s="276"/>
    </row>
    <row r="14" spans="1:16" ht="9" customHeight="1">
      <c r="A14" s="799">
        <v>5</v>
      </c>
      <c r="B14" s="98" t="s">
        <v>39</v>
      </c>
      <c r="D14" s="889">
        <v>1</v>
      </c>
      <c r="E14" s="3411">
        <v>6786</v>
      </c>
      <c r="F14" s="797">
        <v>6786</v>
      </c>
      <c r="G14" s="918">
        <v>44197</v>
      </c>
      <c r="H14" s="997" t="s">
        <v>8394</v>
      </c>
      <c r="I14" s="1033" t="s">
        <v>35</v>
      </c>
      <c r="J14" s="93" t="s">
        <v>8502</v>
      </c>
      <c r="K14" s="1428"/>
      <c r="L14" s="1550"/>
      <c r="M14" s="1508"/>
      <c r="N14" s="276"/>
    </row>
    <row r="15" spans="1:16" ht="9" customHeight="1">
      <c r="A15" s="799">
        <v>6</v>
      </c>
      <c r="B15" s="98" t="s">
        <v>109</v>
      </c>
      <c r="D15" s="889">
        <v>1</v>
      </c>
      <c r="E15" s="3411">
        <v>1034.2</v>
      </c>
      <c r="F15" s="797">
        <v>1034.2</v>
      </c>
      <c r="G15" s="918">
        <v>44197</v>
      </c>
      <c r="H15" s="997" t="s">
        <v>8394</v>
      </c>
      <c r="I15" s="1033" t="s">
        <v>35</v>
      </c>
      <c r="J15" s="93" t="s">
        <v>8502</v>
      </c>
      <c r="K15" s="1428"/>
      <c r="L15" s="1550"/>
      <c r="M15" s="1508"/>
      <c r="N15" s="276"/>
    </row>
    <row r="16" spans="1:16" ht="9" customHeight="1">
      <c r="A16" s="799">
        <v>7</v>
      </c>
      <c r="B16" s="98" t="s">
        <v>132</v>
      </c>
      <c r="D16" s="889">
        <v>1</v>
      </c>
      <c r="E16" s="3411">
        <v>3520</v>
      </c>
      <c r="F16" s="797">
        <v>3520</v>
      </c>
      <c r="G16" s="918">
        <v>44197</v>
      </c>
      <c r="H16" s="997" t="s">
        <v>8394</v>
      </c>
      <c r="I16" s="1033" t="s">
        <v>35</v>
      </c>
      <c r="J16" s="93" t="s">
        <v>8502</v>
      </c>
      <c r="K16" s="1428"/>
      <c r="L16" s="1550"/>
      <c r="M16" s="1508"/>
      <c r="N16" s="276"/>
    </row>
    <row r="17" spans="1:14" ht="9" customHeight="1">
      <c r="A17" s="799">
        <v>8</v>
      </c>
      <c r="B17" s="98" t="s">
        <v>133</v>
      </c>
      <c r="D17" s="889">
        <v>1</v>
      </c>
      <c r="E17" s="3411">
        <v>6500</v>
      </c>
      <c r="F17" s="797">
        <v>6500</v>
      </c>
      <c r="G17" s="918">
        <v>44197</v>
      </c>
      <c r="H17" s="997" t="s">
        <v>8394</v>
      </c>
      <c r="I17" s="1033" t="s">
        <v>35</v>
      </c>
      <c r="J17" s="93" t="s">
        <v>8502</v>
      </c>
      <c r="K17" s="1428"/>
      <c r="L17" s="1550"/>
      <c r="M17" s="1508"/>
      <c r="N17" s="276"/>
    </row>
    <row r="18" spans="1:14" ht="9" customHeight="1">
      <c r="A18" s="799">
        <v>10</v>
      </c>
      <c r="B18" s="98" t="s">
        <v>134</v>
      </c>
      <c r="D18" s="889">
        <v>1</v>
      </c>
      <c r="E18" s="3411">
        <v>1985.36</v>
      </c>
      <c r="F18" s="879">
        <v>1985.36</v>
      </c>
      <c r="G18" s="918">
        <v>44197</v>
      </c>
      <c r="H18" s="997" t="s">
        <v>8394</v>
      </c>
      <c r="I18" s="1033" t="s">
        <v>35</v>
      </c>
      <c r="J18" s="93" t="s">
        <v>8502</v>
      </c>
      <c r="K18" s="1428"/>
      <c r="L18" s="1550"/>
      <c r="M18" s="1508"/>
      <c r="N18" s="276"/>
    </row>
    <row r="19" spans="1:14" ht="9" customHeight="1">
      <c r="A19" s="799">
        <v>11</v>
      </c>
      <c r="B19" s="98" t="s">
        <v>135</v>
      </c>
      <c r="D19" s="889">
        <v>1</v>
      </c>
      <c r="E19" s="3411">
        <v>15499</v>
      </c>
      <c r="F19" s="797">
        <v>15499</v>
      </c>
      <c r="G19" s="918">
        <v>44197</v>
      </c>
      <c r="H19" s="997" t="s">
        <v>8394</v>
      </c>
      <c r="I19" s="1033" t="s">
        <v>35</v>
      </c>
      <c r="J19" s="93" t="s">
        <v>8502</v>
      </c>
      <c r="K19" s="1428"/>
      <c r="L19" s="1550"/>
      <c r="M19" s="1508"/>
      <c r="N19" s="276"/>
    </row>
    <row r="20" spans="1:14" ht="9" customHeight="1">
      <c r="A20" s="799">
        <v>12</v>
      </c>
      <c r="B20" s="98" t="s">
        <v>40</v>
      </c>
      <c r="D20" s="889">
        <v>1</v>
      </c>
      <c r="E20" s="3411">
        <v>15499</v>
      </c>
      <c r="F20" s="797">
        <v>15499</v>
      </c>
      <c r="G20" s="918">
        <v>44197</v>
      </c>
      <c r="H20" s="997" t="s">
        <v>8394</v>
      </c>
      <c r="I20" s="1033" t="s">
        <v>35</v>
      </c>
      <c r="J20" s="93" t="s">
        <v>8502</v>
      </c>
      <c r="K20" s="1428"/>
      <c r="L20" s="1550"/>
      <c r="M20" s="1508"/>
      <c r="N20" s="276"/>
    </row>
    <row r="21" spans="1:14" ht="9" customHeight="1">
      <c r="A21" s="799">
        <v>13</v>
      </c>
      <c r="B21" s="98" t="s">
        <v>41</v>
      </c>
      <c r="D21" s="889">
        <v>1</v>
      </c>
      <c r="E21" s="3411">
        <v>7501</v>
      </c>
      <c r="F21" s="797">
        <v>7501</v>
      </c>
      <c r="G21" s="918">
        <v>44197</v>
      </c>
      <c r="H21" s="997" t="s">
        <v>8394</v>
      </c>
      <c r="I21" s="1033" t="s">
        <v>35</v>
      </c>
      <c r="J21" s="93" t="s">
        <v>8502</v>
      </c>
      <c r="K21" s="1428"/>
      <c r="L21" s="1550"/>
      <c r="M21" s="1508"/>
      <c r="N21" s="276"/>
    </row>
    <row r="22" spans="1:14" ht="9" customHeight="1">
      <c r="A22" s="799">
        <v>14</v>
      </c>
      <c r="B22" s="98" t="s">
        <v>41</v>
      </c>
      <c r="D22" s="889">
        <v>1</v>
      </c>
      <c r="E22" s="3411">
        <v>7501</v>
      </c>
      <c r="F22" s="797">
        <v>7501</v>
      </c>
      <c r="G22" s="918">
        <v>44197</v>
      </c>
      <c r="H22" s="997" t="s">
        <v>8394</v>
      </c>
      <c r="I22" s="1033" t="s">
        <v>35</v>
      </c>
      <c r="J22" s="93" t="s">
        <v>8502</v>
      </c>
      <c r="K22" s="1428"/>
      <c r="L22" s="1550"/>
      <c r="M22" s="1508"/>
      <c r="N22" s="276"/>
    </row>
    <row r="23" spans="1:14" ht="9" customHeight="1">
      <c r="A23" s="799">
        <v>15</v>
      </c>
      <c r="B23" s="98" t="s">
        <v>42</v>
      </c>
      <c r="D23" s="889">
        <v>1</v>
      </c>
      <c r="E23" s="3411">
        <v>60000</v>
      </c>
      <c r="F23" s="797">
        <v>60000</v>
      </c>
      <c r="G23" s="918">
        <v>44197</v>
      </c>
      <c r="H23" s="997" t="s">
        <v>8394</v>
      </c>
      <c r="I23" s="1033" t="s">
        <v>35</v>
      </c>
      <c r="J23" s="93" t="s">
        <v>8502</v>
      </c>
      <c r="K23" s="1428"/>
      <c r="L23" s="1550"/>
      <c r="M23" s="1508"/>
      <c r="N23" s="276"/>
    </row>
    <row r="24" spans="1:14" ht="9" customHeight="1">
      <c r="A24" s="799">
        <v>16</v>
      </c>
      <c r="B24" s="98" t="s">
        <v>43</v>
      </c>
      <c r="D24" s="889">
        <v>1</v>
      </c>
      <c r="E24" s="3411">
        <v>20000</v>
      </c>
      <c r="F24" s="797">
        <v>20000</v>
      </c>
      <c r="G24" s="918">
        <v>44197</v>
      </c>
      <c r="H24" s="997" t="s">
        <v>8394</v>
      </c>
      <c r="I24" s="1033" t="s">
        <v>35</v>
      </c>
      <c r="J24" s="93" t="s">
        <v>8502</v>
      </c>
      <c r="K24" s="1428"/>
      <c r="L24" s="1550"/>
      <c r="M24" s="1508"/>
      <c r="N24" s="276"/>
    </row>
    <row r="25" spans="1:14" ht="9" customHeight="1">
      <c r="A25" s="799">
        <v>17</v>
      </c>
      <c r="B25" s="98" t="s">
        <v>44</v>
      </c>
      <c r="D25" s="889">
        <v>1</v>
      </c>
      <c r="E25" s="3411">
        <v>13364</v>
      </c>
      <c r="F25" s="797">
        <v>13364</v>
      </c>
      <c r="G25" s="918">
        <v>44197</v>
      </c>
      <c r="H25" s="997" t="s">
        <v>8394</v>
      </c>
      <c r="I25" s="1033" t="s">
        <v>35</v>
      </c>
      <c r="J25" s="93" t="s">
        <v>8502</v>
      </c>
      <c r="K25" s="1428"/>
      <c r="L25" s="1550"/>
      <c r="M25" s="1508"/>
      <c r="N25" s="276"/>
    </row>
    <row r="26" spans="1:14" ht="9" customHeight="1">
      <c r="A26" s="799">
        <v>18</v>
      </c>
      <c r="B26" s="98" t="s">
        <v>44</v>
      </c>
      <c r="D26" s="889">
        <v>1</v>
      </c>
      <c r="E26" s="3411">
        <v>13364</v>
      </c>
      <c r="F26" s="797">
        <v>13364</v>
      </c>
      <c r="G26" s="918">
        <v>44197</v>
      </c>
      <c r="H26" s="997" t="s">
        <v>8394</v>
      </c>
      <c r="I26" s="1033" t="s">
        <v>35</v>
      </c>
      <c r="J26" s="93" t="s">
        <v>8502</v>
      </c>
      <c r="K26" s="1428"/>
      <c r="L26" s="1550"/>
      <c r="M26" s="1508"/>
      <c r="N26" s="276"/>
    </row>
    <row r="27" spans="1:14" ht="9" customHeight="1">
      <c r="A27" s="799">
        <v>19</v>
      </c>
      <c r="B27" s="98" t="s">
        <v>45</v>
      </c>
      <c r="D27" s="889">
        <v>1</v>
      </c>
      <c r="E27" s="3411">
        <v>79722</v>
      </c>
      <c r="F27" s="3403">
        <v>78393.3</v>
      </c>
      <c r="G27" s="918">
        <v>44197</v>
      </c>
      <c r="H27" s="997" t="s">
        <v>8394</v>
      </c>
      <c r="I27" s="1033" t="s">
        <v>35</v>
      </c>
      <c r="J27" s="93" t="s">
        <v>8502</v>
      </c>
      <c r="K27" s="1428"/>
      <c r="L27" s="1550"/>
      <c r="M27" s="1508"/>
      <c r="N27" s="276"/>
    </row>
    <row r="28" spans="1:14" ht="9" customHeight="1">
      <c r="A28" s="799">
        <v>20</v>
      </c>
      <c r="B28" s="98" t="s">
        <v>46</v>
      </c>
      <c r="D28" s="889">
        <v>1</v>
      </c>
      <c r="E28" s="3411">
        <v>31175.1</v>
      </c>
      <c r="F28" s="797">
        <v>31175.1</v>
      </c>
      <c r="G28" s="918">
        <v>44197</v>
      </c>
      <c r="H28" s="997" t="s">
        <v>8394</v>
      </c>
      <c r="I28" s="1033" t="s">
        <v>35</v>
      </c>
      <c r="J28" s="93" t="s">
        <v>8502</v>
      </c>
      <c r="K28" s="1428"/>
      <c r="L28" s="1550"/>
      <c r="M28" s="1508"/>
      <c r="N28" s="276"/>
    </row>
    <row r="29" spans="1:14" ht="9" customHeight="1">
      <c r="A29" s="799">
        <v>22</v>
      </c>
      <c r="B29" s="98" t="s">
        <v>47</v>
      </c>
      <c r="D29" s="889">
        <v>1</v>
      </c>
      <c r="E29" s="3411">
        <v>21136.5</v>
      </c>
      <c r="F29" s="797">
        <v>21136.5</v>
      </c>
      <c r="G29" s="918">
        <v>44197</v>
      </c>
      <c r="H29" s="997" t="s">
        <v>8394</v>
      </c>
      <c r="I29" s="1033" t="s">
        <v>35</v>
      </c>
      <c r="J29" s="93" t="s">
        <v>8502</v>
      </c>
      <c r="K29" s="1428"/>
      <c r="L29" s="1550"/>
      <c r="M29" s="1508"/>
      <c r="N29" s="276"/>
    </row>
    <row r="30" spans="1:14" ht="9" customHeight="1">
      <c r="A30" s="799">
        <v>23</v>
      </c>
      <c r="B30" s="98" t="s">
        <v>49</v>
      </c>
      <c r="D30" s="889">
        <v>1</v>
      </c>
      <c r="E30" s="3411">
        <v>15975</v>
      </c>
      <c r="F30" s="797">
        <v>15975</v>
      </c>
      <c r="G30" s="918">
        <v>44197</v>
      </c>
      <c r="H30" s="997" t="s">
        <v>8394</v>
      </c>
      <c r="I30" s="1033" t="s">
        <v>35</v>
      </c>
      <c r="J30" s="93" t="s">
        <v>8502</v>
      </c>
      <c r="K30" s="1428"/>
      <c r="L30" s="1550"/>
      <c r="M30" s="1508"/>
      <c r="N30" s="276"/>
    </row>
    <row r="31" spans="1:14" ht="9" customHeight="1">
      <c r="A31" s="799">
        <v>24</v>
      </c>
      <c r="B31" s="98" t="s">
        <v>50</v>
      </c>
      <c r="D31" s="889">
        <v>1</v>
      </c>
      <c r="E31" s="3411">
        <v>7762</v>
      </c>
      <c r="F31" s="797">
        <v>7762</v>
      </c>
      <c r="G31" s="918">
        <v>44197</v>
      </c>
      <c r="H31" s="997" t="s">
        <v>8394</v>
      </c>
      <c r="I31" s="1033" t="s">
        <v>35</v>
      </c>
      <c r="J31" s="93" t="s">
        <v>8502</v>
      </c>
      <c r="K31" s="1428"/>
      <c r="L31" s="1550"/>
      <c r="M31" s="1508"/>
      <c r="N31" s="276"/>
    </row>
    <row r="32" spans="1:14" ht="9" customHeight="1">
      <c r="A32" s="799">
        <v>26</v>
      </c>
      <c r="B32" s="98" t="s">
        <v>51</v>
      </c>
      <c r="D32" s="889">
        <v>1</v>
      </c>
      <c r="E32" s="3411">
        <v>16500</v>
      </c>
      <c r="F32" s="797">
        <v>16500</v>
      </c>
      <c r="G32" s="918">
        <v>44197</v>
      </c>
      <c r="H32" s="997" t="s">
        <v>8394</v>
      </c>
      <c r="I32" s="1033" t="s">
        <v>35</v>
      </c>
      <c r="J32" s="93" t="s">
        <v>8502</v>
      </c>
      <c r="K32" s="1428"/>
      <c r="L32" s="1550"/>
      <c r="M32" s="1508"/>
      <c r="N32" s="276"/>
    </row>
    <row r="33" spans="1:14" ht="9" customHeight="1">
      <c r="A33" s="799">
        <v>27</v>
      </c>
      <c r="B33" s="98" t="s">
        <v>52</v>
      </c>
      <c r="D33" s="889">
        <v>1</v>
      </c>
      <c r="E33" s="3411">
        <v>27000</v>
      </c>
      <c r="F33" s="797">
        <v>27000</v>
      </c>
      <c r="G33" s="918">
        <v>44197</v>
      </c>
      <c r="H33" s="997" t="s">
        <v>8394</v>
      </c>
      <c r="I33" s="1033" t="s">
        <v>35</v>
      </c>
      <c r="J33" s="93" t="s">
        <v>8502</v>
      </c>
      <c r="K33" s="1428"/>
      <c r="L33" s="1550"/>
      <c r="M33" s="1508"/>
      <c r="N33" s="276"/>
    </row>
    <row r="34" spans="1:14" ht="9" customHeight="1">
      <c r="A34" s="799">
        <v>28</v>
      </c>
      <c r="B34" s="98" t="s">
        <v>53</v>
      </c>
      <c r="D34" s="889">
        <v>1</v>
      </c>
      <c r="E34" s="3411">
        <v>21449</v>
      </c>
      <c r="F34" s="797">
        <v>21449</v>
      </c>
      <c r="G34" s="918">
        <v>44197</v>
      </c>
      <c r="H34" s="997" t="s">
        <v>8394</v>
      </c>
      <c r="I34" s="1033" t="s">
        <v>35</v>
      </c>
      <c r="J34" s="93" t="s">
        <v>8502</v>
      </c>
      <c r="K34" s="1428"/>
      <c r="L34" s="1550"/>
      <c r="M34" s="1508"/>
      <c r="N34" s="276"/>
    </row>
    <row r="35" spans="1:14" ht="9" customHeight="1">
      <c r="A35" s="799">
        <v>29</v>
      </c>
      <c r="B35" s="98" t="s">
        <v>54</v>
      </c>
      <c r="D35" s="889">
        <v>1</v>
      </c>
      <c r="E35" s="3411">
        <v>4300</v>
      </c>
      <c r="F35" s="797">
        <v>4300</v>
      </c>
      <c r="G35" s="918">
        <v>44197</v>
      </c>
      <c r="H35" s="997" t="s">
        <v>8394</v>
      </c>
      <c r="I35" s="1033" t="s">
        <v>35</v>
      </c>
      <c r="J35" s="93" t="s">
        <v>8502</v>
      </c>
      <c r="K35" s="1428"/>
      <c r="L35" s="1550"/>
      <c r="M35" s="1508"/>
      <c r="N35" s="276"/>
    </row>
    <row r="36" spans="1:14" ht="9" customHeight="1">
      <c r="A36" s="799">
        <v>30</v>
      </c>
      <c r="B36" s="98" t="s">
        <v>54</v>
      </c>
      <c r="D36" s="889">
        <v>1</v>
      </c>
      <c r="E36" s="3411">
        <v>4300</v>
      </c>
      <c r="F36" s="797">
        <v>4300</v>
      </c>
      <c r="G36" s="918">
        <v>44197</v>
      </c>
      <c r="H36" s="997" t="s">
        <v>8394</v>
      </c>
      <c r="I36" s="1033" t="s">
        <v>35</v>
      </c>
      <c r="J36" s="93" t="s">
        <v>8502</v>
      </c>
      <c r="K36" s="1428"/>
      <c r="L36" s="1550"/>
      <c r="M36" s="1508"/>
      <c r="N36" s="276"/>
    </row>
    <row r="37" spans="1:14" ht="9" customHeight="1">
      <c r="A37" s="799">
        <v>31</v>
      </c>
      <c r="B37" s="98" t="s">
        <v>55</v>
      </c>
      <c r="D37" s="889">
        <v>1</v>
      </c>
      <c r="E37" s="3411">
        <v>8803</v>
      </c>
      <c r="F37" s="797">
        <v>8803</v>
      </c>
      <c r="G37" s="918">
        <v>44197</v>
      </c>
      <c r="H37" s="997" t="s">
        <v>8394</v>
      </c>
      <c r="I37" s="1033" t="s">
        <v>35</v>
      </c>
      <c r="J37" s="93" t="s">
        <v>8502</v>
      </c>
      <c r="K37" s="1428"/>
      <c r="L37" s="1550"/>
      <c r="M37" s="1508"/>
      <c r="N37" s="276"/>
    </row>
    <row r="38" spans="1:14" ht="9" customHeight="1">
      <c r="A38" s="799">
        <v>32</v>
      </c>
      <c r="B38" s="98" t="s">
        <v>57</v>
      </c>
      <c r="D38" s="889">
        <v>1</v>
      </c>
      <c r="E38" s="3411">
        <v>27000</v>
      </c>
      <c r="F38" s="797">
        <v>27000</v>
      </c>
      <c r="G38" s="918">
        <v>44197</v>
      </c>
      <c r="H38" s="997" t="s">
        <v>8394</v>
      </c>
      <c r="I38" s="1033" t="s">
        <v>35</v>
      </c>
      <c r="J38" s="93" t="s">
        <v>8502</v>
      </c>
      <c r="K38" s="1428"/>
      <c r="L38" s="1550"/>
      <c r="M38" s="1508"/>
      <c r="N38" s="276"/>
    </row>
    <row r="39" spans="1:14" ht="9" customHeight="1">
      <c r="A39" s="799">
        <v>33</v>
      </c>
      <c r="B39" s="98" t="s">
        <v>58</v>
      </c>
      <c r="D39" s="889">
        <v>1</v>
      </c>
      <c r="E39" s="3411">
        <v>12099</v>
      </c>
      <c r="F39" s="797">
        <v>12099</v>
      </c>
      <c r="G39" s="918">
        <v>44197</v>
      </c>
      <c r="H39" s="997" t="s">
        <v>8394</v>
      </c>
      <c r="I39" s="1033" t="s">
        <v>35</v>
      </c>
      <c r="J39" s="93" t="s">
        <v>8502</v>
      </c>
      <c r="K39" s="1428"/>
      <c r="L39" s="1550"/>
      <c r="M39" s="1508"/>
      <c r="N39" s="276"/>
    </row>
    <row r="40" spans="1:14" ht="9" customHeight="1">
      <c r="A40" s="799">
        <v>35</v>
      </c>
      <c r="B40" s="98" t="s">
        <v>59</v>
      </c>
      <c r="D40" s="889">
        <v>1</v>
      </c>
      <c r="E40" s="3411">
        <v>19300</v>
      </c>
      <c r="F40" s="797">
        <v>19300</v>
      </c>
      <c r="G40" s="918">
        <v>44197</v>
      </c>
      <c r="H40" s="997" t="s">
        <v>8394</v>
      </c>
      <c r="I40" s="1033" t="s">
        <v>35</v>
      </c>
      <c r="J40" s="93" t="s">
        <v>8502</v>
      </c>
      <c r="K40" s="1428"/>
      <c r="L40" s="1550"/>
      <c r="M40" s="1508"/>
      <c r="N40" s="276"/>
    </row>
    <row r="41" spans="1:14" ht="9" customHeight="1">
      <c r="A41" s="799">
        <v>36</v>
      </c>
      <c r="B41" s="98" t="s">
        <v>60</v>
      </c>
      <c r="D41" s="889">
        <v>1</v>
      </c>
      <c r="E41" s="3411">
        <v>15975</v>
      </c>
      <c r="F41" s="797">
        <v>15975</v>
      </c>
      <c r="G41" s="918">
        <v>44197</v>
      </c>
      <c r="H41" s="997" t="s">
        <v>8394</v>
      </c>
      <c r="I41" s="1033" t="s">
        <v>35</v>
      </c>
      <c r="J41" s="93" t="s">
        <v>8502</v>
      </c>
      <c r="K41" s="1428"/>
      <c r="L41" s="1550"/>
      <c r="M41" s="1508"/>
      <c r="N41" s="276"/>
    </row>
    <row r="42" spans="1:14" ht="9" customHeight="1">
      <c r="A42" s="799">
        <v>37</v>
      </c>
      <c r="B42" s="98" t="s">
        <v>38</v>
      </c>
      <c r="D42" s="889">
        <v>1</v>
      </c>
      <c r="E42" s="3411">
        <v>12745</v>
      </c>
      <c r="F42" s="797">
        <v>12745</v>
      </c>
      <c r="G42" s="918">
        <v>44197</v>
      </c>
      <c r="H42" s="997" t="s">
        <v>8394</v>
      </c>
      <c r="I42" s="1033" t="s">
        <v>35</v>
      </c>
      <c r="J42" s="93" t="s">
        <v>8502</v>
      </c>
      <c r="K42" s="1428"/>
      <c r="L42" s="1550"/>
      <c r="M42" s="1508"/>
      <c r="N42" s="276"/>
    </row>
    <row r="43" spans="1:14" ht="9" customHeight="1">
      <c r="A43" s="799">
        <v>38</v>
      </c>
      <c r="B43" s="98" t="s">
        <v>38</v>
      </c>
      <c r="D43" s="889">
        <v>1</v>
      </c>
      <c r="E43" s="3411">
        <v>12745</v>
      </c>
      <c r="F43" s="797">
        <v>12745</v>
      </c>
      <c r="G43" s="918">
        <v>44197</v>
      </c>
      <c r="H43" s="997" t="s">
        <v>8394</v>
      </c>
      <c r="I43" s="1033" t="s">
        <v>35</v>
      </c>
      <c r="J43" s="93" t="s">
        <v>8502</v>
      </c>
      <c r="K43" s="1428"/>
      <c r="L43" s="1550"/>
      <c r="M43" s="1508"/>
      <c r="N43" s="276"/>
    </row>
    <row r="44" spans="1:14" ht="9" customHeight="1">
      <c r="A44" s="799">
        <v>39</v>
      </c>
      <c r="B44" s="98" t="s">
        <v>62</v>
      </c>
      <c r="D44" s="889">
        <v>1</v>
      </c>
      <c r="E44" s="3411">
        <v>5005</v>
      </c>
      <c r="F44" s="797">
        <v>5005</v>
      </c>
      <c r="G44" s="918">
        <v>44197</v>
      </c>
      <c r="H44" s="997" t="s">
        <v>8394</v>
      </c>
      <c r="I44" s="1033" t="s">
        <v>35</v>
      </c>
      <c r="J44" s="93" t="s">
        <v>8502</v>
      </c>
      <c r="K44" s="1428"/>
      <c r="L44" s="1550"/>
      <c r="M44" s="1508"/>
      <c r="N44" s="276"/>
    </row>
    <row r="45" spans="1:14" ht="9" customHeight="1">
      <c r="A45" s="799">
        <v>40</v>
      </c>
      <c r="B45" s="98" t="s">
        <v>62</v>
      </c>
      <c r="D45" s="889">
        <v>1</v>
      </c>
      <c r="E45" s="3411">
        <v>5005</v>
      </c>
      <c r="F45" s="797">
        <v>5005</v>
      </c>
      <c r="G45" s="918">
        <v>44197</v>
      </c>
      <c r="H45" s="997" t="s">
        <v>8394</v>
      </c>
      <c r="I45" s="1033" t="s">
        <v>35</v>
      </c>
      <c r="J45" s="93" t="s">
        <v>8502</v>
      </c>
      <c r="K45" s="1428"/>
      <c r="L45" s="1550"/>
      <c r="M45" s="1508"/>
      <c r="N45" s="276"/>
    </row>
    <row r="46" spans="1:14" ht="9" customHeight="1">
      <c r="A46" s="799">
        <v>41</v>
      </c>
      <c r="B46" s="98" t="s">
        <v>63</v>
      </c>
      <c r="D46" s="889">
        <v>1</v>
      </c>
      <c r="E46" s="3411">
        <v>12745</v>
      </c>
      <c r="F46" s="797">
        <v>12745</v>
      </c>
      <c r="G46" s="918">
        <v>44197</v>
      </c>
      <c r="H46" s="997" t="s">
        <v>8394</v>
      </c>
      <c r="I46" s="1033" t="s">
        <v>35</v>
      </c>
      <c r="J46" s="93" t="s">
        <v>8502</v>
      </c>
      <c r="K46" s="1428"/>
      <c r="L46" s="1550"/>
      <c r="M46" s="1508"/>
      <c r="N46" s="276"/>
    </row>
    <row r="47" spans="1:14" ht="9" customHeight="1">
      <c r="A47" s="799">
        <v>42</v>
      </c>
      <c r="B47" s="98" t="s">
        <v>64</v>
      </c>
      <c r="D47" s="889">
        <v>1</v>
      </c>
      <c r="E47" s="3411">
        <v>7607</v>
      </c>
      <c r="F47" s="797">
        <v>7607</v>
      </c>
      <c r="G47" s="918">
        <v>44197</v>
      </c>
      <c r="H47" s="997" t="s">
        <v>8394</v>
      </c>
      <c r="I47" s="1033" t="s">
        <v>35</v>
      </c>
      <c r="J47" s="93" t="s">
        <v>8502</v>
      </c>
      <c r="K47" s="1428"/>
      <c r="L47" s="1550"/>
      <c r="M47" s="1508"/>
      <c r="N47" s="276"/>
    </row>
    <row r="48" spans="1:14" ht="9" customHeight="1">
      <c r="A48" s="799">
        <v>44</v>
      </c>
      <c r="B48" s="98" t="s">
        <v>65</v>
      </c>
      <c r="D48" s="889">
        <v>1</v>
      </c>
      <c r="E48" s="3411">
        <v>25000</v>
      </c>
      <c r="F48" s="797">
        <v>25000</v>
      </c>
      <c r="G48" s="918">
        <v>44197</v>
      </c>
      <c r="H48" s="997" t="s">
        <v>8394</v>
      </c>
      <c r="I48" s="1033" t="s">
        <v>35</v>
      </c>
      <c r="J48" s="93" t="s">
        <v>8502</v>
      </c>
      <c r="K48" s="1428"/>
      <c r="L48" s="1550"/>
      <c r="M48" s="1508"/>
      <c r="N48" s="276"/>
    </row>
    <row r="49" spans="1:14" ht="9" customHeight="1">
      <c r="A49" s="799">
        <v>45</v>
      </c>
      <c r="B49" s="98" t="s">
        <v>56</v>
      </c>
      <c r="D49" s="889">
        <v>1</v>
      </c>
      <c r="E49" s="3411">
        <v>5213</v>
      </c>
      <c r="F49" s="797">
        <v>5213</v>
      </c>
      <c r="G49" s="918">
        <v>44197</v>
      </c>
      <c r="H49" s="997" t="s">
        <v>8394</v>
      </c>
      <c r="I49" s="1033" t="s">
        <v>35</v>
      </c>
      <c r="J49" s="93" t="s">
        <v>8502</v>
      </c>
      <c r="K49" s="1428"/>
      <c r="L49" s="1550"/>
      <c r="M49" s="1508"/>
      <c r="N49" s="276"/>
    </row>
    <row r="50" spans="1:14" ht="9" customHeight="1">
      <c r="A50" s="799">
        <v>46</v>
      </c>
      <c r="B50" s="98" t="s">
        <v>66</v>
      </c>
      <c r="D50" s="889">
        <v>1</v>
      </c>
      <c r="E50" s="3411">
        <v>16795</v>
      </c>
      <c r="F50" s="797">
        <v>16795</v>
      </c>
      <c r="G50" s="918">
        <v>44197</v>
      </c>
      <c r="H50" s="997" t="s">
        <v>8394</v>
      </c>
      <c r="I50" s="1033" t="s">
        <v>35</v>
      </c>
      <c r="J50" s="93" t="s">
        <v>8502</v>
      </c>
      <c r="K50" s="1428"/>
      <c r="L50" s="1550"/>
      <c r="M50" s="1508"/>
      <c r="N50" s="276"/>
    </row>
    <row r="51" spans="1:14" ht="9" customHeight="1">
      <c r="A51" s="799">
        <v>47</v>
      </c>
      <c r="B51" s="98" t="s">
        <v>56</v>
      </c>
      <c r="D51" s="889">
        <v>1</v>
      </c>
      <c r="E51" s="3411">
        <v>5000</v>
      </c>
      <c r="F51" s="797">
        <v>5000</v>
      </c>
      <c r="G51" s="918">
        <v>44197</v>
      </c>
      <c r="H51" s="997" t="s">
        <v>8394</v>
      </c>
      <c r="I51" s="1033" t="s">
        <v>35</v>
      </c>
      <c r="J51" s="93" t="s">
        <v>8502</v>
      </c>
      <c r="K51" s="1428"/>
      <c r="L51" s="1550"/>
      <c r="M51" s="1508"/>
      <c r="N51" s="276"/>
    </row>
    <row r="52" spans="1:14" ht="9" customHeight="1">
      <c r="A52" s="799">
        <v>48</v>
      </c>
      <c r="B52" s="98" t="s">
        <v>67</v>
      </c>
      <c r="D52" s="889">
        <v>1</v>
      </c>
      <c r="E52" s="3411">
        <v>2999</v>
      </c>
      <c r="F52" s="797">
        <v>2999</v>
      </c>
      <c r="G52" s="918">
        <v>44197</v>
      </c>
      <c r="H52" s="997" t="s">
        <v>8394</v>
      </c>
      <c r="I52" s="1033" t="s">
        <v>35</v>
      </c>
      <c r="J52" s="93" t="s">
        <v>8502</v>
      </c>
      <c r="K52" s="1428"/>
      <c r="L52" s="1550"/>
      <c r="M52" s="1508"/>
      <c r="N52" s="276"/>
    </row>
    <row r="53" spans="1:14" ht="9" customHeight="1">
      <c r="A53" s="799">
        <v>49</v>
      </c>
      <c r="B53" s="98" t="s">
        <v>68</v>
      </c>
      <c r="D53" s="889">
        <v>1</v>
      </c>
      <c r="E53" s="3411">
        <v>50000</v>
      </c>
      <c r="F53" s="797">
        <v>50000</v>
      </c>
      <c r="G53" s="918">
        <v>44197</v>
      </c>
      <c r="H53" s="997" t="s">
        <v>8394</v>
      </c>
      <c r="I53" s="1033" t="s">
        <v>35</v>
      </c>
      <c r="J53" s="93" t="s">
        <v>8502</v>
      </c>
      <c r="K53" s="1428"/>
      <c r="L53" s="1550"/>
      <c r="M53" s="1508"/>
      <c r="N53" s="276"/>
    </row>
    <row r="54" spans="1:14" ht="9" customHeight="1">
      <c r="A54" s="799">
        <v>50</v>
      </c>
      <c r="B54" s="98" t="s">
        <v>69</v>
      </c>
      <c r="D54" s="889">
        <v>1</v>
      </c>
      <c r="E54" s="3411">
        <v>12995</v>
      </c>
      <c r="F54" s="797">
        <v>12995</v>
      </c>
      <c r="G54" s="918">
        <v>44197</v>
      </c>
      <c r="H54" s="997" t="s">
        <v>8394</v>
      </c>
      <c r="I54" s="1033" t="s">
        <v>35</v>
      </c>
      <c r="J54" s="93" t="s">
        <v>8502</v>
      </c>
      <c r="K54" s="1428"/>
      <c r="L54" s="1550"/>
      <c r="M54" s="1508"/>
      <c r="N54" s="276"/>
    </row>
    <row r="55" spans="1:14" ht="9" customHeight="1">
      <c r="A55" s="799">
        <v>51</v>
      </c>
      <c r="B55" s="98" t="s">
        <v>61</v>
      </c>
      <c r="D55" s="889">
        <v>1</v>
      </c>
      <c r="E55" s="3411">
        <v>7795</v>
      </c>
      <c r="F55" s="797">
        <v>7795</v>
      </c>
      <c r="G55" s="918">
        <v>44197</v>
      </c>
      <c r="H55" s="997" t="s">
        <v>8394</v>
      </c>
      <c r="I55" s="1033" t="s">
        <v>35</v>
      </c>
      <c r="J55" s="93" t="s">
        <v>8502</v>
      </c>
      <c r="K55" s="1428"/>
      <c r="L55" s="1550"/>
      <c r="M55" s="1508"/>
      <c r="N55" s="276"/>
    </row>
    <row r="56" spans="1:14" ht="9" customHeight="1">
      <c r="A56" s="799">
        <v>52</v>
      </c>
      <c r="B56" s="98" t="s">
        <v>61</v>
      </c>
      <c r="D56" s="889">
        <v>1</v>
      </c>
      <c r="E56" s="3411">
        <v>7799</v>
      </c>
      <c r="F56" s="797">
        <v>7799</v>
      </c>
      <c r="G56" s="918">
        <v>44197</v>
      </c>
      <c r="H56" s="997" t="s">
        <v>8394</v>
      </c>
      <c r="I56" s="1033" t="s">
        <v>35</v>
      </c>
      <c r="J56" s="93" t="s">
        <v>8502</v>
      </c>
      <c r="K56" s="1428"/>
      <c r="L56" s="1550"/>
      <c r="M56" s="1508"/>
      <c r="N56" s="276"/>
    </row>
    <row r="57" spans="1:14" ht="9" customHeight="1">
      <c r="A57" s="799">
        <v>53</v>
      </c>
      <c r="B57" s="98" t="s">
        <v>70</v>
      </c>
      <c r="D57" s="889">
        <v>1</v>
      </c>
      <c r="E57" s="3411">
        <v>302064</v>
      </c>
      <c r="F57" s="797">
        <v>302064</v>
      </c>
      <c r="G57" s="918">
        <v>44197</v>
      </c>
      <c r="H57" s="997" t="s">
        <v>8394</v>
      </c>
      <c r="I57" s="1033" t="s">
        <v>35</v>
      </c>
      <c r="J57" s="93" t="s">
        <v>8502</v>
      </c>
      <c r="K57" s="1428"/>
      <c r="L57" s="1550"/>
      <c r="M57" s="1508"/>
      <c r="N57" s="276"/>
    </row>
    <row r="58" spans="1:14" ht="9" customHeight="1">
      <c r="A58" s="799">
        <v>54</v>
      </c>
      <c r="B58" s="98" t="s">
        <v>71</v>
      </c>
      <c r="D58" s="889">
        <v>1</v>
      </c>
      <c r="E58" s="3411">
        <v>372300</v>
      </c>
      <c r="F58" s="797">
        <v>372300</v>
      </c>
      <c r="G58" s="918">
        <v>44197</v>
      </c>
      <c r="H58" s="997" t="s">
        <v>8394</v>
      </c>
      <c r="I58" s="1033" t="s">
        <v>35</v>
      </c>
      <c r="J58" s="93" t="s">
        <v>8502</v>
      </c>
      <c r="K58" s="1428"/>
      <c r="L58" s="1550"/>
      <c r="M58" s="1508"/>
      <c r="N58" s="276"/>
    </row>
    <row r="59" spans="1:14" ht="9" customHeight="1">
      <c r="A59" s="799">
        <v>55</v>
      </c>
      <c r="B59" s="98" t="s">
        <v>72</v>
      </c>
      <c r="D59" s="889">
        <v>1</v>
      </c>
      <c r="E59" s="3411">
        <v>392700</v>
      </c>
      <c r="F59" s="797">
        <v>392700</v>
      </c>
      <c r="G59" s="918">
        <v>44197</v>
      </c>
      <c r="H59" s="997" t="s">
        <v>8394</v>
      </c>
      <c r="I59" s="1033" t="s">
        <v>35</v>
      </c>
      <c r="J59" s="93" t="s">
        <v>8502</v>
      </c>
      <c r="K59" s="1428"/>
      <c r="L59" s="1550"/>
      <c r="M59" s="1508"/>
      <c r="N59" s="276"/>
    </row>
    <row r="60" spans="1:14" ht="9" customHeight="1">
      <c r="A60" s="799">
        <v>56</v>
      </c>
      <c r="B60" s="98" t="s">
        <v>73</v>
      </c>
      <c r="D60" s="889">
        <v>1</v>
      </c>
      <c r="E60" s="3411">
        <v>3500</v>
      </c>
      <c r="F60" s="797">
        <v>3500</v>
      </c>
      <c r="G60" s="918">
        <v>44197</v>
      </c>
      <c r="H60" s="997" t="s">
        <v>8394</v>
      </c>
      <c r="I60" s="1033" t="s">
        <v>35</v>
      </c>
      <c r="J60" s="93" t="s">
        <v>8502</v>
      </c>
      <c r="K60" s="1428"/>
      <c r="L60" s="1550"/>
      <c r="M60" s="1508"/>
      <c r="N60" s="276"/>
    </row>
    <row r="61" spans="1:14" ht="9" customHeight="1">
      <c r="A61" s="799">
        <v>57</v>
      </c>
      <c r="B61" s="98" t="s">
        <v>73</v>
      </c>
      <c r="D61" s="889">
        <v>1</v>
      </c>
      <c r="E61" s="3411">
        <v>3500</v>
      </c>
      <c r="F61" s="797">
        <v>3500</v>
      </c>
      <c r="G61" s="918">
        <v>44197</v>
      </c>
      <c r="H61" s="997" t="s">
        <v>8394</v>
      </c>
      <c r="I61" s="1033" t="s">
        <v>35</v>
      </c>
      <c r="J61" s="93" t="s">
        <v>8502</v>
      </c>
      <c r="K61" s="1428"/>
      <c r="L61" s="1550"/>
      <c r="M61" s="1508"/>
      <c r="N61" s="276"/>
    </row>
    <row r="62" spans="1:14" ht="9" customHeight="1">
      <c r="A62" s="799">
        <v>58</v>
      </c>
      <c r="B62" s="98" t="s">
        <v>75</v>
      </c>
      <c r="D62" s="889">
        <v>1</v>
      </c>
      <c r="E62" s="3411">
        <v>2090</v>
      </c>
      <c r="F62" s="797">
        <v>2090</v>
      </c>
      <c r="G62" s="918">
        <v>44197</v>
      </c>
      <c r="H62" s="997" t="s">
        <v>8394</v>
      </c>
      <c r="I62" s="1033" t="s">
        <v>35</v>
      </c>
      <c r="J62" s="93" t="s">
        <v>8502</v>
      </c>
      <c r="K62" s="1428"/>
      <c r="L62" s="1550"/>
      <c r="M62" s="1508"/>
      <c r="N62" s="276"/>
    </row>
    <row r="63" spans="1:14" ht="9" customHeight="1">
      <c r="A63" s="799">
        <v>59</v>
      </c>
      <c r="B63" s="98" t="s">
        <v>76</v>
      </c>
      <c r="D63" s="889">
        <v>1</v>
      </c>
      <c r="E63" s="3411">
        <v>23000</v>
      </c>
      <c r="F63" s="797">
        <v>23000</v>
      </c>
      <c r="G63" s="918">
        <v>44197</v>
      </c>
      <c r="H63" s="997" t="s">
        <v>8394</v>
      </c>
      <c r="I63" s="1033" t="s">
        <v>35</v>
      </c>
      <c r="J63" s="93" t="s">
        <v>8502</v>
      </c>
      <c r="K63" s="1428"/>
      <c r="L63" s="1550"/>
      <c r="M63" s="1508"/>
      <c r="N63" s="276"/>
    </row>
    <row r="64" spans="1:14" ht="9" customHeight="1">
      <c r="A64" s="799">
        <v>60</v>
      </c>
      <c r="B64" s="98" t="s">
        <v>77</v>
      </c>
      <c r="D64" s="889">
        <v>1</v>
      </c>
      <c r="E64" s="3411">
        <v>6193</v>
      </c>
      <c r="F64" s="797">
        <v>6193</v>
      </c>
      <c r="G64" s="918">
        <v>44197</v>
      </c>
      <c r="H64" s="997" t="s">
        <v>8394</v>
      </c>
      <c r="I64" s="1033" t="s">
        <v>35</v>
      </c>
      <c r="J64" s="93" t="s">
        <v>8502</v>
      </c>
      <c r="K64" s="1428"/>
      <c r="L64" s="1550"/>
      <c r="M64" s="1508"/>
      <c r="N64" s="276"/>
    </row>
    <row r="65" spans="1:14" ht="9" customHeight="1">
      <c r="A65" s="799">
        <v>61</v>
      </c>
      <c r="B65" s="98" t="s">
        <v>78</v>
      </c>
      <c r="D65" s="889">
        <v>1</v>
      </c>
      <c r="E65" s="3411">
        <v>9379</v>
      </c>
      <c r="F65" s="797">
        <v>9379</v>
      </c>
      <c r="G65" s="918">
        <v>44197</v>
      </c>
      <c r="H65" s="997" t="s">
        <v>8394</v>
      </c>
      <c r="I65" s="1033" t="s">
        <v>35</v>
      </c>
      <c r="J65" s="93" t="s">
        <v>8502</v>
      </c>
      <c r="K65" s="1428"/>
      <c r="L65" s="1550"/>
      <c r="M65" s="1508"/>
      <c r="N65" s="276"/>
    </row>
    <row r="66" spans="1:14" ht="9" customHeight="1">
      <c r="A66" s="799">
        <v>62</v>
      </c>
      <c r="B66" s="98" t="s">
        <v>78</v>
      </c>
      <c r="D66" s="889">
        <v>1</v>
      </c>
      <c r="E66" s="3411">
        <v>8800</v>
      </c>
      <c r="F66" s="797">
        <v>8800</v>
      </c>
      <c r="G66" s="918">
        <v>44197</v>
      </c>
      <c r="H66" s="997" t="s">
        <v>8394</v>
      </c>
      <c r="I66" s="1033" t="s">
        <v>35</v>
      </c>
      <c r="J66" s="93" t="s">
        <v>8502</v>
      </c>
      <c r="K66" s="1428"/>
      <c r="L66" s="1550"/>
      <c r="M66" s="1508"/>
      <c r="N66" s="276"/>
    </row>
    <row r="67" spans="1:14" ht="9" customHeight="1">
      <c r="A67" s="799">
        <v>63</v>
      </c>
      <c r="B67" s="98" t="s">
        <v>79</v>
      </c>
      <c r="D67" s="889">
        <v>1</v>
      </c>
      <c r="E67" s="3411">
        <v>4593</v>
      </c>
      <c r="F67" s="797">
        <v>4593</v>
      </c>
      <c r="G67" s="918">
        <v>44197</v>
      </c>
      <c r="H67" s="997" t="s">
        <v>8394</v>
      </c>
      <c r="I67" s="1033" t="s">
        <v>35</v>
      </c>
      <c r="J67" s="93" t="s">
        <v>8502</v>
      </c>
      <c r="K67" s="1428"/>
      <c r="L67" s="1550"/>
      <c r="M67" s="1508"/>
      <c r="N67" s="276"/>
    </row>
    <row r="68" spans="1:14" ht="9" customHeight="1">
      <c r="A68" s="799">
        <v>64</v>
      </c>
      <c r="B68" s="98" t="s">
        <v>80</v>
      </c>
      <c r="D68" s="889">
        <v>1</v>
      </c>
      <c r="E68" s="3411">
        <v>12020</v>
      </c>
      <c r="F68" s="797">
        <v>12020</v>
      </c>
      <c r="G68" s="918">
        <v>44197</v>
      </c>
      <c r="H68" s="997" t="s">
        <v>8394</v>
      </c>
      <c r="I68" s="1033" t="s">
        <v>35</v>
      </c>
      <c r="J68" s="93" t="s">
        <v>8502</v>
      </c>
      <c r="K68" s="1428"/>
      <c r="L68" s="1550"/>
      <c r="M68" s="1508"/>
      <c r="N68" s="276"/>
    </row>
    <row r="69" spans="1:14" ht="9" customHeight="1">
      <c r="A69" s="799">
        <v>65</v>
      </c>
      <c r="B69" s="98" t="s">
        <v>81</v>
      </c>
      <c r="D69" s="889">
        <v>1</v>
      </c>
      <c r="E69" s="3411">
        <v>15100</v>
      </c>
      <c r="F69" s="797">
        <v>15100</v>
      </c>
      <c r="G69" s="918">
        <v>44197</v>
      </c>
      <c r="H69" s="997" t="s">
        <v>8394</v>
      </c>
      <c r="I69" s="1033" t="s">
        <v>35</v>
      </c>
      <c r="J69" s="93" t="s">
        <v>8502</v>
      </c>
      <c r="K69" s="1428"/>
      <c r="L69" s="1550"/>
      <c r="M69" s="1508"/>
      <c r="N69" s="276"/>
    </row>
    <row r="70" spans="1:14" ht="9" customHeight="1">
      <c r="A70" s="799">
        <v>66</v>
      </c>
      <c r="B70" s="98" t="s">
        <v>82</v>
      </c>
      <c r="D70" s="889">
        <v>1</v>
      </c>
      <c r="E70" s="3411">
        <v>4063</v>
      </c>
      <c r="F70" s="797">
        <v>4063</v>
      </c>
      <c r="G70" s="918">
        <v>44197</v>
      </c>
      <c r="H70" s="997" t="s">
        <v>8394</v>
      </c>
      <c r="I70" s="1033" t="s">
        <v>35</v>
      </c>
      <c r="J70" s="93" t="s">
        <v>8502</v>
      </c>
      <c r="K70" s="1428"/>
      <c r="L70" s="1550"/>
      <c r="M70" s="1508"/>
      <c r="N70" s="276"/>
    </row>
    <row r="71" spans="1:14" ht="9" customHeight="1">
      <c r="A71" s="799">
        <v>67</v>
      </c>
      <c r="B71" s="98" t="s">
        <v>83</v>
      </c>
      <c r="D71" s="889">
        <v>1</v>
      </c>
      <c r="E71" s="3411">
        <v>7650</v>
      </c>
      <c r="F71" s="797">
        <v>7650</v>
      </c>
      <c r="G71" s="918">
        <v>44197</v>
      </c>
      <c r="H71" s="997" t="s">
        <v>8394</v>
      </c>
      <c r="I71" s="1033" t="s">
        <v>35</v>
      </c>
      <c r="J71" s="93" t="s">
        <v>8502</v>
      </c>
      <c r="K71" s="1428"/>
      <c r="L71" s="1550"/>
      <c r="M71" s="1508"/>
      <c r="N71" s="276"/>
    </row>
    <row r="72" spans="1:14" ht="9" customHeight="1">
      <c r="A72" s="799">
        <v>68</v>
      </c>
      <c r="B72" s="98" t="s">
        <v>84</v>
      </c>
      <c r="D72" s="889">
        <v>1</v>
      </c>
      <c r="E72" s="3411">
        <v>10000</v>
      </c>
      <c r="F72" s="797">
        <v>10000</v>
      </c>
      <c r="G72" s="918">
        <v>44197</v>
      </c>
      <c r="H72" s="997" t="s">
        <v>8394</v>
      </c>
      <c r="I72" s="1033" t="s">
        <v>35</v>
      </c>
      <c r="J72" s="93" t="s">
        <v>8502</v>
      </c>
      <c r="K72" s="1428"/>
      <c r="L72" s="1550"/>
      <c r="M72" s="1508"/>
      <c r="N72" s="276"/>
    </row>
    <row r="73" spans="1:14" ht="9" customHeight="1">
      <c r="A73" s="799">
        <v>69</v>
      </c>
      <c r="B73" s="98" t="s">
        <v>84</v>
      </c>
      <c r="D73" s="889">
        <v>1</v>
      </c>
      <c r="E73" s="3411">
        <v>10000</v>
      </c>
      <c r="F73" s="797">
        <v>10000</v>
      </c>
      <c r="G73" s="918">
        <v>44197</v>
      </c>
      <c r="H73" s="997" t="s">
        <v>8394</v>
      </c>
      <c r="I73" s="1033" t="s">
        <v>35</v>
      </c>
      <c r="J73" s="93" t="s">
        <v>8502</v>
      </c>
      <c r="K73" s="1428"/>
      <c r="L73" s="1550"/>
      <c r="M73" s="1508"/>
      <c r="N73" s="276"/>
    </row>
    <row r="74" spans="1:14" ht="9" customHeight="1">
      <c r="A74" s="799">
        <v>70</v>
      </c>
      <c r="B74" s="98" t="s">
        <v>85</v>
      </c>
      <c r="D74" s="889">
        <v>1</v>
      </c>
      <c r="E74" s="3411">
        <v>5495</v>
      </c>
      <c r="F74" s="797">
        <v>5495</v>
      </c>
      <c r="G74" s="918">
        <v>44197</v>
      </c>
      <c r="H74" s="997" t="s">
        <v>8394</v>
      </c>
      <c r="I74" s="1033" t="s">
        <v>35</v>
      </c>
      <c r="J74" s="93" t="s">
        <v>8502</v>
      </c>
      <c r="K74" s="1428"/>
      <c r="L74" s="1550"/>
      <c r="M74" s="1508"/>
      <c r="N74" s="276"/>
    </row>
    <row r="75" spans="1:14" ht="9" customHeight="1">
      <c r="A75" s="799">
        <v>71</v>
      </c>
      <c r="B75" s="98" t="s">
        <v>86</v>
      </c>
      <c r="D75" s="889">
        <v>1</v>
      </c>
      <c r="E75" s="3411">
        <v>5495</v>
      </c>
      <c r="F75" s="797">
        <v>5495</v>
      </c>
      <c r="G75" s="918">
        <v>44197</v>
      </c>
      <c r="H75" s="997" t="s">
        <v>8394</v>
      </c>
      <c r="I75" s="1033" t="s">
        <v>35</v>
      </c>
      <c r="J75" s="93" t="s">
        <v>8502</v>
      </c>
      <c r="K75" s="1428"/>
      <c r="L75" s="1550"/>
      <c r="M75" s="1508"/>
      <c r="N75" s="276"/>
    </row>
    <row r="76" spans="1:14" ht="9" customHeight="1">
      <c r="A76" s="799">
        <v>72</v>
      </c>
      <c r="B76" s="98" t="s">
        <v>87</v>
      </c>
      <c r="D76" s="889">
        <v>1</v>
      </c>
      <c r="E76" s="3411">
        <v>4759</v>
      </c>
      <c r="F76" s="797">
        <v>4759</v>
      </c>
      <c r="G76" s="918">
        <v>44197</v>
      </c>
      <c r="H76" s="997" t="s">
        <v>8394</v>
      </c>
      <c r="I76" s="1033" t="s">
        <v>35</v>
      </c>
      <c r="J76" s="93" t="s">
        <v>8502</v>
      </c>
      <c r="K76" s="1428"/>
      <c r="L76" s="1550"/>
      <c r="M76" s="1508"/>
      <c r="N76" s="276"/>
    </row>
    <row r="77" spans="1:14" ht="9" customHeight="1">
      <c r="A77" s="799">
        <v>73</v>
      </c>
      <c r="B77" s="98" t="s">
        <v>83</v>
      </c>
      <c r="D77" s="889">
        <v>1</v>
      </c>
      <c r="E77" s="3411">
        <v>7650</v>
      </c>
      <c r="F77" s="797">
        <v>7650</v>
      </c>
      <c r="G77" s="918">
        <v>44197</v>
      </c>
      <c r="H77" s="997" t="s">
        <v>8394</v>
      </c>
      <c r="I77" s="1033" t="s">
        <v>35</v>
      </c>
      <c r="J77" s="93" t="s">
        <v>8502</v>
      </c>
      <c r="K77" s="1428"/>
      <c r="L77" s="1550"/>
      <c r="M77" s="1508"/>
      <c r="N77" s="276"/>
    </row>
    <row r="78" spans="1:14" ht="9" customHeight="1">
      <c r="A78" s="799">
        <v>74</v>
      </c>
      <c r="B78" s="98" t="s">
        <v>88</v>
      </c>
      <c r="D78" s="889">
        <v>1</v>
      </c>
      <c r="E78" s="3411">
        <v>7109</v>
      </c>
      <c r="F78" s="797">
        <v>7109</v>
      </c>
      <c r="G78" s="918">
        <v>44197</v>
      </c>
      <c r="H78" s="997" t="s">
        <v>8394</v>
      </c>
      <c r="I78" s="1033" t="s">
        <v>35</v>
      </c>
      <c r="J78" s="93" t="s">
        <v>8502</v>
      </c>
      <c r="K78" s="1428"/>
      <c r="L78" s="1550"/>
      <c r="M78" s="1508"/>
      <c r="N78" s="276"/>
    </row>
    <row r="79" spans="1:14" ht="9" customHeight="1">
      <c r="A79" s="799">
        <v>75</v>
      </c>
      <c r="B79" s="98" t="s">
        <v>89</v>
      </c>
      <c r="D79" s="889">
        <v>1</v>
      </c>
      <c r="E79" s="3411">
        <v>129890</v>
      </c>
      <c r="F79" s="797">
        <v>129890</v>
      </c>
      <c r="G79" s="918">
        <v>44197</v>
      </c>
      <c r="H79" s="997" t="s">
        <v>8394</v>
      </c>
      <c r="I79" s="1033" t="s">
        <v>35</v>
      </c>
      <c r="J79" s="93" t="s">
        <v>8502</v>
      </c>
      <c r="K79" s="1428"/>
      <c r="L79" s="1550"/>
      <c r="M79" s="1508"/>
      <c r="N79" s="276"/>
    </row>
    <row r="80" spans="1:14" ht="9" customHeight="1">
      <c r="A80" s="799">
        <v>76</v>
      </c>
      <c r="B80" s="98" t="s">
        <v>90</v>
      </c>
      <c r="D80" s="889">
        <v>1</v>
      </c>
      <c r="E80" s="3411">
        <v>5463</v>
      </c>
      <c r="F80" s="797">
        <v>5463</v>
      </c>
      <c r="G80" s="918">
        <v>44197</v>
      </c>
      <c r="H80" s="997" t="s">
        <v>8394</v>
      </c>
      <c r="I80" s="1033" t="s">
        <v>35</v>
      </c>
      <c r="J80" s="93" t="s">
        <v>8502</v>
      </c>
      <c r="K80" s="1428"/>
      <c r="L80" s="1550"/>
      <c r="M80" s="1508"/>
      <c r="N80" s="276"/>
    </row>
    <row r="81" spans="1:14" ht="9" customHeight="1">
      <c r="A81" s="799">
        <v>77</v>
      </c>
      <c r="B81" s="98" t="s">
        <v>90</v>
      </c>
      <c r="D81" s="889">
        <v>1</v>
      </c>
      <c r="E81" s="3411">
        <v>5000</v>
      </c>
      <c r="F81" s="797">
        <v>5000</v>
      </c>
      <c r="G81" s="918">
        <v>44197</v>
      </c>
      <c r="H81" s="997" t="s">
        <v>8394</v>
      </c>
      <c r="I81" s="1033" t="s">
        <v>35</v>
      </c>
      <c r="J81" s="93" t="s">
        <v>8502</v>
      </c>
      <c r="K81" s="1428"/>
      <c r="L81" s="1550"/>
      <c r="M81" s="1508"/>
      <c r="N81" s="276"/>
    </row>
    <row r="82" spans="1:14" ht="9" customHeight="1">
      <c r="A82" s="799">
        <v>78</v>
      </c>
      <c r="B82" s="98" t="s">
        <v>91</v>
      </c>
      <c r="D82" s="889">
        <v>1</v>
      </c>
      <c r="E82" s="3411">
        <v>5000</v>
      </c>
      <c r="F82" s="797">
        <v>5000</v>
      </c>
      <c r="G82" s="918">
        <v>44197</v>
      </c>
      <c r="H82" s="997" t="s">
        <v>8394</v>
      </c>
      <c r="I82" s="1033" t="s">
        <v>35</v>
      </c>
      <c r="J82" s="93" t="s">
        <v>8502</v>
      </c>
      <c r="K82" s="1428"/>
      <c r="L82" s="1550"/>
      <c r="M82" s="1508"/>
      <c r="N82" s="276"/>
    </row>
    <row r="83" spans="1:14" ht="9" customHeight="1">
      <c r="A83" s="799">
        <v>79</v>
      </c>
      <c r="B83" s="102" t="s">
        <v>93</v>
      </c>
      <c r="D83" s="889">
        <v>1</v>
      </c>
      <c r="E83" s="3411">
        <v>5300</v>
      </c>
      <c r="F83" s="797">
        <v>5300</v>
      </c>
      <c r="G83" s="918">
        <v>44197</v>
      </c>
      <c r="H83" s="997" t="s">
        <v>8394</v>
      </c>
      <c r="I83" s="1033" t="s">
        <v>35</v>
      </c>
      <c r="J83" s="93" t="s">
        <v>8502</v>
      </c>
      <c r="K83" s="1428"/>
      <c r="L83" s="1550"/>
      <c r="M83" s="1508"/>
      <c r="N83" s="276"/>
    </row>
    <row r="84" spans="1:14" ht="9" customHeight="1">
      <c r="A84" s="799">
        <v>80</v>
      </c>
      <c r="B84" s="98" t="s">
        <v>95</v>
      </c>
      <c r="D84" s="889">
        <v>1</v>
      </c>
      <c r="E84" s="3411">
        <v>1561</v>
      </c>
      <c r="F84" s="797">
        <v>1561</v>
      </c>
      <c r="G84" s="918">
        <v>44197</v>
      </c>
      <c r="H84" s="997" t="s">
        <v>8394</v>
      </c>
      <c r="I84" s="1033" t="s">
        <v>35</v>
      </c>
      <c r="J84" s="93" t="s">
        <v>8502</v>
      </c>
      <c r="K84" s="1428"/>
      <c r="L84" s="1550"/>
      <c r="M84" s="1508"/>
      <c r="N84" s="276"/>
    </row>
    <row r="85" spans="1:14" ht="9" customHeight="1">
      <c r="A85" s="799">
        <v>81</v>
      </c>
      <c r="B85" s="98" t="s">
        <v>97</v>
      </c>
      <c r="D85" s="889">
        <v>1</v>
      </c>
      <c r="E85" s="3411">
        <v>2975</v>
      </c>
      <c r="F85" s="3403">
        <v>0</v>
      </c>
      <c r="G85" s="918">
        <v>44197</v>
      </c>
      <c r="H85" s="997" t="s">
        <v>8394</v>
      </c>
      <c r="I85" s="1033" t="s">
        <v>35</v>
      </c>
      <c r="J85" s="93" t="s">
        <v>8502</v>
      </c>
      <c r="K85" s="1428"/>
      <c r="L85" s="1550"/>
      <c r="M85" s="1508"/>
      <c r="N85" s="276"/>
    </row>
    <row r="86" spans="1:14" ht="9" customHeight="1">
      <c r="A86" s="799">
        <v>82</v>
      </c>
      <c r="B86" s="98" t="s">
        <v>97</v>
      </c>
      <c r="D86" s="889">
        <v>1</v>
      </c>
      <c r="E86" s="3411">
        <v>2975</v>
      </c>
      <c r="F86" s="3403">
        <v>0</v>
      </c>
      <c r="G86" s="918">
        <v>44197</v>
      </c>
      <c r="H86" s="997" t="s">
        <v>8394</v>
      </c>
      <c r="I86" s="1033" t="s">
        <v>35</v>
      </c>
      <c r="J86" s="93" t="s">
        <v>8502</v>
      </c>
      <c r="K86" s="1428"/>
      <c r="L86" s="1550"/>
      <c r="M86" s="1508"/>
      <c r="N86" s="276"/>
    </row>
    <row r="87" spans="1:14" ht="9" customHeight="1">
      <c r="A87" s="799">
        <v>83</v>
      </c>
      <c r="B87" s="98" t="s">
        <v>98</v>
      </c>
      <c r="D87" s="889">
        <v>1</v>
      </c>
      <c r="E87" s="3411">
        <v>1520</v>
      </c>
      <c r="F87" s="797">
        <v>1520</v>
      </c>
      <c r="G87" s="918">
        <v>44197</v>
      </c>
      <c r="H87" s="997" t="s">
        <v>8394</v>
      </c>
      <c r="I87" s="1033" t="s">
        <v>35</v>
      </c>
      <c r="J87" s="93" t="s">
        <v>8502</v>
      </c>
      <c r="K87" s="1428"/>
      <c r="L87" s="1550"/>
      <c r="M87" s="1508"/>
      <c r="N87" s="276"/>
    </row>
    <row r="88" spans="1:14" ht="9" customHeight="1">
      <c r="A88" s="799">
        <v>84</v>
      </c>
      <c r="B88" s="98" t="s">
        <v>97</v>
      </c>
      <c r="D88" s="889">
        <v>1</v>
      </c>
      <c r="E88" s="3411">
        <v>2972.5</v>
      </c>
      <c r="F88" s="797">
        <v>2972.5</v>
      </c>
      <c r="G88" s="918">
        <v>44197</v>
      </c>
      <c r="H88" s="997" t="s">
        <v>8394</v>
      </c>
      <c r="I88" s="1033" t="s">
        <v>35</v>
      </c>
      <c r="J88" s="93" t="s">
        <v>8502</v>
      </c>
      <c r="K88" s="1428"/>
      <c r="L88" s="1550"/>
      <c r="M88" s="1508"/>
      <c r="N88" s="276"/>
    </row>
    <row r="89" spans="1:14" ht="9" customHeight="1">
      <c r="A89" s="799">
        <v>85</v>
      </c>
      <c r="B89" s="98" t="s">
        <v>97</v>
      </c>
      <c r="D89" s="889">
        <v>1</v>
      </c>
      <c r="E89" s="3411">
        <v>2972.5</v>
      </c>
      <c r="F89" s="797">
        <v>2972.5</v>
      </c>
      <c r="G89" s="918">
        <v>44197</v>
      </c>
      <c r="H89" s="997" t="s">
        <v>8394</v>
      </c>
      <c r="I89" s="1033" t="s">
        <v>35</v>
      </c>
      <c r="J89" s="93" t="s">
        <v>8502</v>
      </c>
      <c r="K89" s="1428"/>
      <c r="L89" s="1550"/>
      <c r="M89" s="1508"/>
      <c r="N89" s="276"/>
    </row>
    <row r="90" spans="1:14" ht="9" customHeight="1">
      <c r="A90" s="799">
        <v>86</v>
      </c>
      <c r="B90" s="98" t="s">
        <v>97</v>
      </c>
      <c r="D90" s="889">
        <v>1</v>
      </c>
      <c r="E90" s="3411">
        <v>2972.5</v>
      </c>
      <c r="F90" s="797">
        <v>2972.5</v>
      </c>
      <c r="G90" s="918">
        <v>44197</v>
      </c>
      <c r="H90" s="997" t="s">
        <v>8394</v>
      </c>
      <c r="I90" s="1033" t="s">
        <v>35</v>
      </c>
      <c r="J90" s="93" t="s">
        <v>8502</v>
      </c>
      <c r="K90" s="1428"/>
      <c r="L90" s="1550"/>
      <c r="M90" s="1508"/>
      <c r="N90" s="276"/>
    </row>
    <row r="91" spans="1:14" ht="9" customHeight="1">
      <c r="A91" s="799">
        <v>87</v>
      </c>
      <c r="B91" s="98" t="s">
        <v>97</v>
      </c>
      <c r="D91" s="889">
        <v>1</v>
      </c>
      <c r="E91" s="3411">
        <v>2972.5</v>
      </c>
      <c r="F91" s="797">
        <v>2972.5</v>
      </c>
      <c r="G91" s="918">
        <v>44197</v>
      </c>
      <c r="H91" s="997" t="s">
        <v>8394</v>
      </c>
      <c r="I91" s="1033" t="s">
        <v>35</v>
      </c>
      <c r="J91" s="93" t="s">
        <v>8502</v>
      </c>
      <c r="K91" s="1428"/>
      <c r="L91" s="1550"/>
      <c r="M91" s="1508"/>
      <c r="N91" s="276"/>
    </row>
    <row r="92" spans="1:14" ht="9" customHeight="1">
      <c r="A92" s="799">
        <v>88</v>
      </c>
      <c r="B92" s="98" t="s">
        <v>90</v>
      </c>
      <c r="D92" s="889">
        <v>1</v>
      </c>
      <c r="E92" s="3411">
        <v>5463</v>
      </c>
      <c r="F92" s="797">
        <v>5463</v>
      </c>
      <c r="G92" s="918">
        <v>44197</v>
      </c>
      <c r="H92" s="997" t="s">
        <v>8394</v>
      </c>
      <c r="I92" s="1033" t="s">
        <v>35</v>
      </c>
      <c r="J92" s="93" t="s">
        <v>8502</v>
      </c>
      <c r="K92" s="1428"/>
      <c r="L92" s="1550"/>
      <c r="M92" s="1508"/>
      <c r="N92" s="276"/>
    </row>
    <row r="93" spans="1:14" ht="9" customHeight="1">
      <c r="A93" s="799">
        <v>89</v>
      </c>
      <c r="B93" s="98" t="s">
        <v>136</v>
      </c>
      <c r="D93" s="889">
        <v>1</v>
      </c>
      <c r="E93" s="3411">
        <v>4050</v>
      </c>
      <c r="F93" s="797">
        <v>4050</v>
      </c>
      <c r="G93" s="918">
        <v>44197</v>
      </c>
      <c r="H93" s="997" t="s">
        <v>8394</v>
      </c>
      <c r="I93" s="1033" t="s">
        <v>35</v>
      </c>
      <c r="J93" s="93" t="s">
        <v>8502</v>
      </c>
      <c r="K93" s="1428"/>
      <c r="L93" s="1550"/>
      <c r="M93" s="1508"/>
      <c r="N93" s="276"/>
    </row>
    <row r="94" spans="1:14" ht="9" customHeight="1">
      <c r="A94" s="799">
        <v>90</v>
      </c>
      <c r="B94" s="98" t="s">
        <v>137</v>
      </c>
      <c r="D94" s="889">
        <v>1</v>
      </c>
      <c r="E94" s="3411">
        <v>25000</v>
      </c>
      <c r="F94" s="797">
        <v>25000</v>
      </c>
      <c r="G94" s="918">
        <v>44197</v>
      </c>
      <c r="H94" s="997" t="s">
        <v>8394</v>
      </c>
      <c r="I94" s="1033" t="s">
        <v>35</v>
      </c>
      <c r="J94" s="93" t="s">
        <v>8502</v>
      </c>
      <c r="K94" s="1428"/>
      <c r="L94" s="1550"/>
      <c r="M94" s="1508"/>
      <c r="N94" s="276"/>
    </row>
    <row r="95" spans="1:14" ht="9" customHeight="1">
      <c r="A95" s="799">
        <v>91</v>
      </c>
      <c r="B95" s="98" t="s">
        <v>48</v>
      </c>
      <c r="D95" s="889">
        <v>1</v>
      </c>
      <c r="E95" s="3411">
        <v>6590</v>
      </c>
      <c r="F95" s="797">
        <v>6590</v>
      </c>
      <c r="G95" s="918">
        <v>44197</v>
      </c>
      <c r="H95" s="997" t="s">
        <v>8394</v>
      </c>
      <c r="I95" s="1033" t="s">
        <v>35</v>
      </c>
      <c r="J95" s="93" t="s">
        <v>8502</v>
      </c>
      <c r="K95" s="1428"/>
      <c r="L95" s="1550"/>
      <c r="M95" s="1508"/>
      <c r="N95" s="276"/>
    </row>
    <row r="96" spans="1:14" ht="9" customHeight="1">
      <c r="A96" s="799">
        <v>92</v>
      </c>
      <c r="B96" s="98" t="s">
        <v>139</v>
      </c>
      <c r="D96" s="889">
        <v>1</v>
      </c>
      <c r="E96" s="3411">
        <v>4500</v>
      </c>
      <c r="F96" s="797">
        <v>4500</v>
      </c>
      <c r="G96" s="918">
        <v>44197</v>
      </c>
      <c r="H96" s="997" t="s">
        <v>8394</v>
      </c>
      <c r="I96" s="1033" t="s">
        <v>35</v>
      </c>
      <c r="J96" s="93" t="s">
        <v>8502</v>
      </c>
      <c r="K96" s="1428"/>
      <c r="L96" s="1550"/>
      <c r="M96" s="1508"/>
      <c r="N96" s="276"/>
    </row>
    <row r="97" spans="1:14" ht="9" customHeight="1">
      <c r="A97" s="799">
        <v>93</v>
      </c>
      <c r="B97" s="98" t="s">
        <v>140</v>
      </c>
      <c r="D97" s="889">
        <v>1</v>
      </c>
      <c r="E97" s="3411">
        <v>3700</v>
      </c>
      <c r="F97" s="797">
        <v>3700</v>
      </c>
      <c r="G97" s="918">
        <v>44197</v>
      </c>
      <c r="H97" s="997" t="s">
        <v>8394</v>
      </c>
      <c r="I97" s="1033" t="s">
        <v>35</v>
      </c>
      <c r="J97" s="93" t="s">
        <v>8502</v>
      </c>
      <c r="K97" s="1428"/>
      <c r="L97" s="1550"/>
      <c r="M97" s="1508"/>
      <c r="N97" s="276"/>
    </row>
    <row r="98" spans="1:14" ht="9" customHeight="1">
      <c r="A98" s="799">
        <v>94</v>
      </c>
      <c r="B98" s="98" t="s">
        <v>141</v>
      </c>
      <c r="D98" s="889">
        <v>1</v>
      </c>
      <c r="E98" s="3411">
        <v>2000</v>
      </c>
      <c r="F98" s="797">
        <v>2000</v>
      </c>
      <c r="G98" s="918">
        <v>44197</v>
      </c>
      <c r="H98" s="997" t="s">
        <v>8394</v>
      </c>
      <c r="I98" s="1033" t="s">
        <v>35</v>
      </c>
      <c r="J98" s="93" t="s">
        <v>8502</v>
      </c>
      <c r="K98" s="1428"/>
      <c r="L98" s="1550"/>
      <c r="M98" s="1508"/>
      <c r="N98" s="276"/>
    </row>
    <row r="99" spans="1:14" ht="9" customHeight="1">
      <c r="A99" s="799">
        <v>95</v>
      </c>
      <c r="B99" s="98" t="s">
        <v>141</v>
      </c>
      <c r="D99" s="889">
        <v>1</v>
      </c>
      <c r="E99" s="3411">
        <v>1799</v>
      </c>
      <c r="F99" s="797">
        <v>1799</v>
      </c>
      <c r="G99" s="918">
        <v>44197</v>
      </c>
      <c r="H99" s="997" t="s">
        <v>8394</v>
      </c>
      <c r="I99" s="1033" t="s">
        <v>35</v>
      </c>
      <c r="J99" s="93" t="s">
        <v>8502</v>
      </c>
      <c r="K99" s="1428"/>
      <c r="L99" s="1550"/>
      <c r="M99" s="1508"/>
      <c r="N99" s="276"/>
    </row>
    <row r="100" spans="1:14" ht="9" customHeight="1">
      <c r="A100" s="799">
        <v>96</v>
      </c>
      <c r="B100" s="98" t="s">
        <v>142</v>
      </c>
      <c r="D100" s="889">
        <v>1</v>
      </c>
      <c r="E100" s="3411">
        <v>14560</v>
      </c>
      <c r="F100" s="797">
        <v>14560</v>
      </c>
      <c r="G100" s="918">
        <v>44197</v>
      </c>
      <c r="H100" s="997" t="s">
        <v>8394</v>
      </c>
      <c r="I100" s="1033" t="s">
        <v>35</v>
      </c>
      <c r="J100" s="93" t="s">
        <v>8502</v>
      </c>
      <c r="K100" s="1428"/>
      <c r="L100" s="1550"/>
      <c r="M100" s="1508"/>
      <c r="N100" s="276"/>
    </row>
    <row r="101" spans="1:14" ht="9" customHeight="1">
      <c r="A101" s="799">
        <v>97</v>
      </c>
      <c r="B101" s="98" t="s">
        <v>143</v>
      </c>
      <c r="D101" s="889">
        <v>1</v>
      </c>
      <c r="E101" s="3411">
        <v>3800</v>
      </c>
      <c r="F101" s="797">
        <v>3800</v>
      </c>
      <c r="G101" s="918">
        <v>44197</v>
      </c>
      <c r="H101" s="997" t="s">
        <v>8394</v>
      </c>
      <c r="I101" s="1033" t="s">
        <v>35</v>
      </c>
      <c r="J101" s="93" t="s">
        <v>8502</v>
      </c>
      <c r="K101" s="1428"/>
      <c r="L101" s="1550"/>
      <c r="M101" s="1508"/>
      <c r="N101" s="276"/>
    </row>
    <row r="102" spans="1:14" ht="9" customHeight="1">
      <c r="A102" s="799">
        <v>98</v>
      </c>
      <c r="B102" s="98" t="s">
        <v>144</v>
      </c>
      <c r="D102" s="889">
        <v>1</v>
      </c>
      <c r="E102" s="3411">
        <v>4350</v>
      </c>
      <c r="F102" s="797">
        <v>4350</v>
      </c>
      <c r="G102" s="918">
        <v>44197</v>
      </c>
      <c r="H102" s="997" t="s">
        <v>8394</v>
      </c>
      <c r="I102" s="1033" t="s">
        <v>35</v>
      </c>
      <c r="J102" s="93" t="s">
        <v>8502</v>
      </c>
      <c r="K102" s="1428"/>
      <c r="L102" s="1550"/>
      <c r="M102" s="1508"/>
      <c r="N102" s="276"/>
    </row>
    <row r="103" spans="1:14" ht="9" customHeight="1">
      <c r="A103" s="799">
        <v>99</v>
      </c>
      <c r="B103" s="98" t="s">
        <v>144</v>
      </c>
      <c r="D103" s="889">
        <v>1</v>
      </c>
      <c r="E103" s="3411">
        <v>4350</v>
      </c>
      <c r="F103" s="797">
        <v>4350</v>
      </c>
      <c r="G103" s="918">
        <v>44197</v>
      </c>
      <c r="H103" s="997" t="s">
        <v>8394</v>
      </c>
      <c r="I103" s="1033" t="s">
        <v>35</v>
      </c>
      <c r="J103" s="93" t="s">
        <v>8502</v>
      </c>
      <c r="K103" s="1428"/>
      <c r="L103" s="1550"/>
      <c r="M103" s="1508"/>
      <c r="N103" s="276"/>
    </row>
    <row r="104" spans="1:14" ht="9" customHeight="1">
      <c r="A104" s="799">
        <v>100</v>
      </c>
      <c r="B104" s="98" t="s">
        <v>144</v>
      </c>
      <c r="D104" s="889">
        <v>1</v>
      </c>
      <c r="E104" s="3411">
        <v>4350</v>
      </c>
      <c r="F104" s="797">
        <v>4350</v>
      </c>
      <c r="G104" s="918">
        <v>44197</v>
      </c>
      <c r="H104" s="997" t="s">
        <v>8394</v>
      </c>
      <c r="I104" s="1033" t="s">
        <v>35</v>
      </c>
      <c r="J104" s="93" t="s">
        <v>8502</v>
      </c>
      <c r="K104" s="1428"/>
      <c r="L104" s="1550"/>
      <c r="M104" s="1508"/>
      <c r="N104" s="276"/>
    </row>
    <row r="105" spans="1:14" ht="9" customHeight="1">
      <c r="A105" s="799">
        <v>101</v>
      </c>
      <c r="B105" s="98" t="s">
        <v>144</v>
      </c>
      <c r="D105" s="889">
        <v>1</v>
      </c>
      <c r="E105" s="3411">
        <v>4350</v>
      </c>
      <c r="F105" s="797">
        <v>4350</v>
      </c>
      <c r="G105" s="918">
        <v>44197</v>
      </c>
      <c r="H105" s="997" t="s">
        <v>8394</v>
      </c>
      <c r="I105" s="1033" t="s">
        <v>35</v>
      </c>
      <c r="J105" s="93" t="s">
        <v>8502</v>
      </c>
      <c r="K105" s="1428"/>
      <c r="L105" s="1550"/>
      <c r="M105" s="1508"/>
      <c r="N105" s="276"/>
    </row>
    <row r="106" spans="1:14" ht="9" customHeight="1">
      <c r="A106" s="799">
        <v>102</v>
      </c>
      <c r="B106" s="98" t="s">
        <v>143</v>
      </c>
      <c r="D106" s="889">
        <v>1</v>
      </c>
      <c r="E106" s="3411">
        <v>4450</v>
      </c>
      <c r="F106" s="797">
        <v>4450</v>
      </c>
      <c r="G106" s="918">
        <v>44197</v>
      </c>
      <c r="H106" s="997" t="s">
        <v>8394</v>
      </c>
      <c r="I106" s="1033" t="s">
        <v>35</v>
      </c>
      <c r="J106" s="93" t="s">
        <v>8502</v>
      </c>
      <c r="K106" s="1428"/>
      <c r="L106" s="1550"/>
      <c r="M106" s="1508"/>
      <c r="N106" s="276"/>
    </row>
    <row r="107" spans="1:14" ht="9" customHeight="1">
      <c r="A107" s="799">
        <v>103</v>
      </c>
      <c r="B107" s="98" t="s">
        <v>143</v>
      </c>
      <c r="D107" s="889">
        <v>1</v>
      </c>
      <c r="E107" s="3411">
        <v>4450</v>
      </c>
      <c r="F107" s="797">
        <v>4450</v>
      </c>
      <c r="G107" s="918">
        <v>44197</v>
      </c>
      <c r="H107" s="997" t="s">
        <v>8394</v>
      </c>
      <c r="I107" s="1033" t="s">
        <v>35</v>
      </c>
      <c r="J107" s="93" t="s">
        <v>8502</v>
      </c>
      <c r="K107" s="1428"/>
      <c r="L107" s="1550"/>
      <c r="M107" s="1508"/>
      <c r="N107" s="276"/>
    </row>
    <row r="108" spans="1:14" ht="9" customHeight="1">
      <c r="A108" s="799">
        <v>104</v>
      </c>
      <c r="B108" s="98" t="s">
        <v>2206</v>
      </c>
      <c r="D108" s="889">
        <v>1</v>
      </c>
      <c r="E108" s="3411">
        <v>6590</v>
      </c>
      <c r="F108" s="797">
        <v>6590</v>
      </c>
      <c r="G108" s="918">
        <v>44197</v>
      </c>
      <c r="H108" s="997" t="s">
        <v>8394</v>
      </c>
      <c r="I108" s="1033" t="s">
        <v>35</v>
      </c>
      <c r="J108" s="93" t="s">
        <v>8502</v>
      </c>
      <c r="K108" s="1428"/>
      <c r="L108" s="1550"/>
      <c r="M108" s="1508"/>
      <c r="N108" s="276"/>
    </row>
    <row r="109" spans="1:14" ht="9" customHeight="1">
      <c r="A109" s="799">
        <v>105</v>
      </c>
      <c r="B109" s="102" t="s">
        <v>2212</v>
      </c>
      <c r="D109" s="889">
        <v>1</v>
      </c>
      <c r="E109" s="3411">
        <v>9580</v>
      </c>
      <c r="F109" s="797">
        <v>9580</v>
      </c>
      <c r="G109" s="918">
        <v>44197</v>
      </c>
      <c r="H109" s="997" t="s">
        <v>8394</v>
      </c>
      <c r="I109" s="1034" t="s">
        <v>35</v>
      </c>
      <c r="J109" s="93" t="s">
        <v>8502</v>
      </c>
      <c r="K109" s="1428"/>
      <c r="L109" s="1550"/>
      <c r="M109" s="1509"/>
      <c r="N109" s="276"/>
    </row>
    <row r="110" spans="1:14" ht="9" customHeight="1">
      <c r="A110" s="799">
        <v>106</v>
      </c>
      <c r="B110" s="102" t="s">
        <v>2213</v>
      </c>
      <c r="D110" s="889">
        <v>1</v>
      </c>
      <c r="E110" s="3411">
        <v>3498</v>
      </c>
      <c r="F110" s="797">
        <v>3498</v>
      </c>
      <c r="G110" s="918">
        <v>44197</v>
      </c>
      <c r="H110" s="997" t="s">
        <v>8394</v>
      </c>
      <c r="I110" s="1034" t="s">
        <v>35</v>
      </c>
      <c r="J110" s="93" t="s">
        <v>8502</v>
      </c>
      <c r="K110" s="1428"/>
      <c r="L110" s="1550"/>
      <c r="M110" s="1509"/>
      <c r="N110" s="276"/>
    </row>
    <row r="111" spans="1:14" ht="9" customHeight="1">
      <c r="A111" s="799">
        <v>107</v>
      </c>
      <c r="B111" s="102" t="s">
        <v>2214</v>
      </c>
      <c r="D111" s="889">
        <v>1</v>
      </c>
      <c r="E111" s="3411">
        <v>3498</v>
      </c>
      <c r="F111" s="797">
        <v>3498</v>
      </c>
      <c r="G111" s="918">
        <v>44197</v>
      </c>
      <c r="H111" s="997" t="s">
        <v>8394</v>
      </c>
      <c r="I111" s="1034" t="s">
        <v>35</v>
      </c>
      <c r="J111" s="93" t="s">
        <v>8502</v>
      </c>
      <c r="K111" s="1428"/>
      <c r="L111" s="1550"/>
      <c r="M111" s="1509"/>
      <c r="N111" s="276"/>
    </row>
    <row r="112" spans="1:14" ht="9" customHeight="1">
      <c r="A112" s="799">
        <v>109</v>
      </c>
      <c r="B112" s="102" t="s">
        <v>2215</v>
      </c>
      <c r="D112" s="889">
        <v>1</v>
      </c>
      <c r="E112" s="3411">
        <v>10290</v>
      </c>
      <c r="F112" s="797">
        <v>10290</v>
      </c>
      <c r="G112" s="918">
        <v>44197</v>
      </c>
      <c r="H112" s="997" t="s">
        <v>8394</v>
      </c>
      <c r="I112" s="1034" t="s">
        <v>35</v>
      </c>
      <c r="J112" s="93" t="s">
        <v>8502</v>
      </c>
      <c r="K112" s="1428"/>
      <c r="L112" s="1550"/>
      <c r="M112" s="1509"/>
      <c r="N112" s="276"/>
    </row>
    <row r="113" spans="1:14" ht="9" customHeight="1">
      <c r="A113" s="799">
        <v>110</v>
      </c>
      <c r="B113" s="102" t="s">
        <v>2216</v>
      </c>
      <c r="D113" s="889">
        <v>1</v>
      </c>
      <c r="E113" s="3411">
        <v>13990</v>
      </c>
      <c r="F113" s="797">
        <v>13990</v>
      </c>
      <c r="G113" s="918">
        <v>44197</v>
      </c>
      <c r="H113" s="997" t="s">
        <v>8394</v>
      </c>
      <c r="I113" s="1034" t="s">
        <v>35</v>
      </c>
      <c r="J113" s="93" t="s">
        <v>8502</v>
      </c>
      <c r="K113" s="1428"/>
      <c r="L113" s="1550"/>
      <c r="M113" s="1509"/>
      <c r="N113" s="276"/>
    </row>
    <row r="114" spans="1:14" ht="9" customHeight="1">
      <c r="A114" s="799">
        <v>111</v>
      </c>
      <c r="B114" s="102" t="s">
        <v>2217</v>
      </c>
      <c r="D114" s="889">
        <v>1</v>
      </c>
      <c r="E114" s="3411">
        <v>20570</v>
      </c>
      <c r="F114" s="797">
        <v>20570</v>
      </c>
      <c r="G114" s="918">
        <v>44197</v>
      </c>
      <c r="H114" s="997" t="s">
        <v>8394</v>
      </c>
      <c r="I114" s="1034" t="s">
        <v>35</v>
      </c>
      <c r="J114" s="93" t="s">
        <v>8502</v>
      </c>
      <c r="K114" s="1428"/>
      <c r="L114" s="1550"/>
      <c r="M114" s="1509"/>
      <c r="N114" s="276"/>
    </row>
    <row r="115" spans="1:14" ht="9" customHeight="1">
      <c r="A115" s="799">
        <v>112</v>
      </c>
      <c r="B115" s="102" t="s">
        <v>2218</v>
      </c>
      <c r="D115" s="889">
        <v>1</v>
      </c>
      <c r="E115" s="3411">
        <v>8990</v>
      </c>
      <c r="F115" s="797">
        <v>8990</v>
      </c>
      <c r="G115" s="918">
        <v>44197</v>
      </c>
      <c r="H115" s="997" t="s">
        <v>8394</v>
      </c>
      <c r="I115" s="1034" t="s">
        <v>35</v>
      </c>
      <c r="J115" s="93" t="s">
        <v>8502</v>
      </c>
      <c r="K115" s="1428"/>
      <c r="L115" s="1550"/>
      <c r="M115" s="1509"/>
      <c r="N115" s="276"/>
    </row>
    <row r="116" spans="1:14" ht="9" customHeight="1">
      <c r="A116" s="799">
        <v>113</v>
      </c>
      <c r="B116" s="102" t="s">
        <v>1582</v>
      </c>
      <c r="D116" s="889">
        <v>1</v>
      </c>
      <c r="E116" s="3411">
        <v>27900</v>
      </c>
      <c r="F116" s="3403">
        <v>10695</v>
      </c>
      <c r="G116" s="918">
        <v>44197</v>
      </c>
      <c r="H116" s="997" t="s">
        <v>8394</v>
      </c>
      <c r="I116" s="1034" t="s">
        <v>35</v>
      </c>
      <c r="J116" s="93" t="s">
        <v>8502</v>
      </c>
      <c r="K116" s="1428"/>
      <c r="L116" s="1550"/>
      <c r="M116" s="1509"/>
      <c r="N116" s="276"/>
    </row>
    <row r="117" spans="1:14" ht="9" customHeight="1">
      <c r="A117" s="799">
        <v>114</v>
      </c>
      <c r="B117" s="102" t="s">
        <v>2219</v>
      </c>
      <c r="D117" s="889">
        <v>1</v>
      </c>
      <c r="E117" s="3411">
        <v>7000</v>
      </c>
      <c r="F117" s="797">
        <v>7000</v>
      </c>
      <c r="G117" s="918">
        <v>44197</v>
      </c>
      <c r="H117" s="997" t="s">
        <v>8394</v>
      </c>
      <c r="I117" s="1034" t="s">
        <v>35</v>
      </c>
      <c r="J117" s="93" t="s">
        <v>8502</v>
      </c>
      <c r="K117" s="1428"/>
      <c r="L117" s="1550"/>
      <c r="M117" s="1509"/>
      <c r="N117" s="276"/>
    </row>
    <row r="118" spans="1:14" ht="9" customHeight="1">
      <c r="A118" s="799">
        <v>115</v>
      </c>
      <c r="B118" s="102" t="s">
        <v>3765</v>
      </c>
      <c r="D118" s="889">
        <v>1</v>
      </c>
      <c r="E118" s="3411">
        <v>6390</v>
      </c>
      <c r="F118" s="797">
        <v>6390</v>
      </c>
      <c r="G118" s="918">
        <v>44197</v>
      </c>
      <c r="H118" s="997" t="s">
        <v>8394</v>
      </c>
      <c r="I118" s="1034" t="s">
        <v>35</v>
      </c>
      <c r="J118" s="93" t="s">
        <v>8502</v>
      </c>
      <c r="K118" s="1428"/>
      <c r="L118" s="1550"/>
      <c r="M118" s="1509"/>
      <c r="N118" s="276"/>
    </row>
    <row r="119" spans="1:14" ht="9" customHeight="1">
      <c r="A119" s="799">
        <v>116</v>
      </c>
      <c r="B119" s="102" t="s">
        <v>165</v>
      </c>
      <c r="D119" s="889">
        <v>1</v>
      </c>
      <c r="E119" s="3411">
        <v>24756.6</v>
      </c>
      <c r="F119" s="797">
        <v>24756.6</v>
      </c>
      <c r="G119" s="918">
        <v>44197</v>
      </c>
      <c r="H119" s="997" t="s">
        <v>8394</v>
      </c>
      <c r="I119" s="1034" t="s">
        <v>35</v>
      </c>
      <c r="J119" s="93" t="s">
        <v>8502</v>
      </c>
      <c r="K119" s="1428"/>
      <c r="L119" s="1550"/>
      <c r="M119" s="1509"/>
      <c r="N119" s="276"/>
    </row>
    <row r="120" spans="1:14" ht="9" customHeight="1">
      <c r="A120" s="799">
        <v>117</v>
      </c>
      <c r="B120" s="102" t="s">
        <v>165</v>
      </c>
      <c r="D120" s="889">
        <v>1</v>
      </c>
      <c r="E120" s="3411">
        <v>24756.6</v>
      </c>
      <c r="F120" s="797">
        <v>24756.6</v>
      </c>
      <c r="G120" s="918">
        <v>44197</v>
      </c>
      <c r="H120" s="997" t="s">
        <v>8394</v>
      </c>
      <c r="I120" s="1034" t="s">
        <v>35</v>
      </c>
      <c r="J120" s="93" t="s">
        <v>8502</v>
      </c>
      <c r="K120" s="1428"/>
      <c r="L120" s="1550"/>
      <c r="M120" s="1509"/>
      <c r="N120" s="276"/>
    </row>
    <row r="121" spans="1:14" ht="9" customHeight="1">
      <c r="A121" s="799">
        <v>118</v>
      </c>
      <c r="B121" s="102" t="s">
        <v>3766</v>
      </c>
      <c r="D121" s="889">
        <v>1</v>
      </c>
      <c r="E121" s="3411">
        <v>7500</v>
      </c>
      <c r="F121" s="797">
        <v>7500</v>
      </c>
      <c r="G121" s="918">
        <v>44197</v>
      </c>
      <c r="H121" s="997" t="s">
        <v>8394</v>
      </c>
      <c r="I121" s="1034" t="s">
        <v>35</v>
      </c>
      <c r="J121" s="93" t="s">
        <v>8502</v>
      </c>
      <c r="K121" s="1428"/>
      <c r="L121" s="1550"/>
      <c r="M121" s="1509"/>
      <c r="N121" s="276"/>
    </row>
    <row r="122" spans="1:14" ht="9" customHeight="1">
      <c r="A122" s="799">
        <v>119</v>
      </c>
      <c r="B122" s="102" t="s">
        <v>3766</v>
      </c>
      <c r="D122" s="889">
        <v>1</v>
      </c>
      <c r="E122" s="3411">
        <v>7500</v>
      </c>
      <c r="F122" s="797">
        <v>7500</v>
      </c>
      <c r="G122" s="918">
        <v>44197</v>
      </c>
      <c r="H122" s="997" t="s">
        <v>8394</v>
      </c>
      <c r="I122" s="1034" t="s">
        <v>35</v>
      </c>
      <c r="J122" s="93" t="s">
        <v>8502</v>
      </c>
      <c r="K122" s="1428"/>
      <c r="L122" s="1550"/>
      <c r="M122" s="1509"/>
      <c r="N122" s="276"/>
    </row>
    <row r="123" spans="1:14" ht="9" customHeight="1">
      <c r="A123" s="799">
        <v>120</v>
      </c>
      <c r="B123" s="102" t="s">
        <v>3766</v>
      </c>
      <c r="D123" s="889">
        <v>1</v>
      </c>
      <c r="E123" s="3411">
        <v>7500</v>
      </c>
      <c r="F123" s="797">
        <v>7500</v>
      </c>
      <c r="G123" s="918">
        <v>44197</v>
      </c>
      <c r="H123" s="997" t="s">
        <v>8394</v>
      </c>
      <c r="I123" s="1034" t="s">
        <v>35</v>
      </c>
      <c r="J123" s="93" t="s">
        <v>8502</v>
      </c>
      <c r="K123" s="1428"/>
      <c r="L123" s="1550"/>
      <c r="M123" s="1509"/>
      <c r="N123" s="276"/>
    </row>
    <row r="124" spans="1:14" ht="9" customHeight="1">
      <c r="A124" s="799">
        <v>121</v>
      </c>
      <c r="B124" s="102" t="s">
        <v>3767</v>
      </c>
      <c r="D124" s="889">
        <v>1</v>
      </c>
      <c r="E124" s="3411">
        <v>18000</v>
      </c>
      <c r="F124" s="797">
        <v>18000</v>
      </c>
      <c r="G124" s="918">
        <v>44197</v>
      </c>
      <c r="H124" s="997" t="s">
        <v>8394</v>
      </c>
      <c r="I124" s="1034" t="s">
        <v>35</v>
      </c>
      <c r="J124" s="93" t="s">
        <v>8502</v>
      </c>
      <c r="K124" s="1428"/>
      <c r="L124" s="1550"/>
      <c r="M124" s="1509"/>
      <c r="N124" s="276"/>
    </row>
    <row r="125" spans="1:14" ht="9" customHeight="1">
      <c r="A125" s="799">
        <v>122</v>
      </c>
      <c r="B125" s="102" t="s">
        <v>3767</v>
      </c>
      <c r="D125" s="889">
        <v>1</v>
      </c>
      <c r="E125" s="3411">
        <v>18000</v>
      </c>
      <c r="F125" s="797">
        <v>18000</v>
      </c>
      <c r="G125" s="918">
        <v>44197</v>
      </c>
      <c r="H125" s="997" t="s">
        <v>8394</v>
      </c>
      <c r="I125" s="1034" t="s">
        <v>35</v>
      </c>
      <c r="J125" s="93" t="s">
        <v>8502</v>
      </c>
      <c r="K125" s="1428"/>
      <c r="L125" s="1550"/>
      <c r="M125" s="1509"/>
      <c r="N125" s="276"/>
    </row>
    <row r="126" spans="1:14" ht="9" customHeight="1">
      <c r="A126" s="799">
        <v>123</v>
      </c>
      <c r="B126" s="102" t="s">
        <v>3767</v>
      </c>
      <c r="D126" s="889">
        <v>1</v>
      </c>
      <c r="E126" s="3411">
        <v>18000</v>
      </c>
      <c r="F126" s="797">
        <v>18000</v>
      </c>
      <c r="G126" s="918">
        <v>44197</v>
      </c>
      <c r="H126" s="997" t="s">
        <v>8394</v>
      </c>
      <c r="I126" s="1034" t="s">
        <v>35</v>
      </c>
      <c r="J126" s="93" t="s">
        <v>8502</v>
      </c>
      <c r="K126" s="1428"/>
      <c r="L126" s="1550"/>
      <c r="M126" s="1509"/>
      <c r="N126" s="276"/>
    </row>
    <row r="127" spans="1:14" ht="9" customHeight="1">
      <c r="A127" s="799">
        <v>124</v>
      </c>
      <c r="B127" s="102" t="s">
        <v>3767</v>
      </c>
      <c r="D127" s="889">
        <v>1</v>
      </c>
      <c r="E127" s="3411">
        <v>18000</v>
      </c>
      <c r="F127" s="797">
        <v>18000</v>
      </c>
      <c r="G127" s="918">
        <v>44197</v>
      </c>
      <c r="H127" s="997" t="s">
        <v>8394</v>
      </c>
      <c r="I127" s="1034" t="s">
        <v>35</v>
      </c>
      <c r="J127" s="93" t="s">
        <v>8502</v>
      </c>
      <c r="K127" s="1428"/>
      <c r="L127" s="1550"/>
      <c r="M127" s="1509"/>
      <c r="N127" s="276"/>
    </row>
    <row r="128" spans="1:14" ht="9" customHeight="1">
      <c r="A128" s="799">
        <v>125</v>
      </c>
      <c r="B128" s="102" t="s">
        <v>3767</v>
      </c>
      <c r="D128" s="889">
        <v>1</v>
      </c>
      <c r="E128" s="3411">
        <v>18000</v>
      </c>
      <c r="F128" s="797">
        <v>18000</v>
      </c>
      <c r="G128" s="918">
        <v>44197</v>
      </c>
      <c r="H128" s="997" t="s">
        <v>8394</v>
      </c>
      <c r="I128" s="1034" t="s">
        <v>35</v>
      </c>
      <c r="J128" s="93" t="s">
        <v>8502</v>
      </c>
      <c r="K128" s="1428"/>
      <c r="L128" s="1550"/>
      <c r="M128" s="1509"/>
      <c r="N128" s="276"/>
    </row>
    <row r="129" spans="1:14" ht="9" customHeight="1">
      <c r="A129" s="799">
        <v>126</v>
      </c>
      <c r="B129" s="102" t="s">
        <v>3767</v>
      </c>
      <c r="D129" s="889">
        <v>1</v>
      </c>
      <c r="E129" s="3411">
        <v>18000</v>
      </c>
      <c r="F129" s="797">
        <v>18000</v>
      </c>
      <c r="G129" s="918">
        <v>44197</v>
      </c>
      <c r="H129" s="997" t="s">
        <v>8394</v>
      </c>
      <c r="I129" s="1034" t="s">
        <v>35</v>
      </c>
      <c r="J129" s="93" t="s">
        <v>8502</v>
      </c>
      <c r="K129" s="1428"/>
      <c r="L129" s="1550"/>
      <c r="M129" s="1509"/>
      <c r="N129" s="276"/>
    </row>
    <row r="130" spans="1:14" ht="9" customHeight="1">
      <c r="A130" s="799">
        <v>127</v>
      </c>
      <c r="B130" s="102" t="s">
        <v>3768</v>
      </c>
      <c r="D130" s="889">
        <v>1</v>
      </c>
      <c r="E130" s="3411">
        <v>6200</v>
      </c>
      <c r="F130" s="797">
        <v>6200</v>
      </c>
      <c r="G130" s="918">
        <v>44197</v>
      </c>
      <c r="H130" s="997" t="s">
        <v>8394</v>
      </c>
      <c r="I130" s="1034" t="s">
        <v>35</v>
      </c>
      <c r="J130" s="93" t="s">
        <v>8502</v>
      </c>
      <c r="K130" s="1428"/>
      <c r="L130" s="1550"/>
      <c r="M130" s="1509"/>
      <c r="N130" s="276"/>
    </row>
    <row r="131" spans="1:14" ht="9" customHeight="1">
      <c r="A131" s="799">
        <v>128</v>
      </c>
      <c r="B131" s="102" t="s">
        <v>3769</v>
      </c>
      <c r="D131" s="889">
        <v>1</v>
      </c>
      <c r="E131" s="3411">
        <v>10490</v>
      </c>
      <c r="F131" s="797">
        <v>10490</v>
      </c>
      <c r="G131" s="918">
        <v>44197</v>
      </c>
      <c r="H131" s="997" t="s">
        <v>8394</v>
      </c>
      <c r="I131" s="1034" t="s">
        <v>35</v>
      </c>
      <c r="J131" s="93" t="s">
        <v>8502</v>
      </c>
      <c r="K131" s="1428"/>
      <c r="L131" s="1550"/>
      <c r="M131" s="1509"/>
      <c r="N131" s="276"/>
    </row>
    <row r="132" spans="1:14" ht="9" customHeight="1">
      <c r="A132" s="799">
        <v>129</v>
      </c>
      <c r="B132" s="102" t="s">
        <v>3770</v>
      </c>
      <c r="D132" s="889">
        <v>1</v>
      </c>
      <c r="E132" s="3411">
        <v>28490</v>
      </c>
      <c r="F132" s="797">
        <v>28490</v>
      </c>
      <c r="G132" s="918">
        <v>44197</v>
      </c>
      <c r="H132" s="997" t="s">
        <v>8394</v>
      </c>
      <c r="I132" s="1034" t="s">
        <v>35</v>
      </c>
      <c r="J132" s="93" t="s">
        <v>8502</v>
      </c>
      <c r="K132" s="1428"/>
      <c r="L132" s="1550"/>
      <c r="M132" s="1509"/>
      <c r="N132" s="276"/>
    </row>
    <row r="133" spans="1:14" ht="9" customHeight="1">
      <c r="A133" s="799">
        <v>130</v>
      </c>
      <c r="B133" s="102" t="s">
        <v>3771</v>
      </c>
      <c r="D133" s="889">
        <v>1</v>
      </c>
      <c r="E133" s="3411">
        <v>24999</v>
      </c>
      <c r="F133" s="797">
        <v>24999</v>
      </c>
      <c r="G133" s="918">
        <v>44197</v>
      </c>
      <c r="H133" s="997" t="s">
        <v>8394</v>
      </c>
      <c r="I133" s="1034" t="s">
        <v>35</v>
      </c>
      <c r="J133" s="93" t="s">
        <v>8502</v>
      </c>
      <c r="K133" s="1428"/>
      <c r="L133" s="1550"/>
      <c r="M133" s="1509"/>
      <c r="N133" s="276"/>
    </row>
    <row r="134" spans="1:14" ht="9" customHeight="1">
      <c r="A134" s="799">
        <v>131</v>
      </c>
      <c r="B134" s="102" t="s">
        <v>3772</v>
      </c>
      <c r="D134" s="889">
        <v>1</v>
      </c>
      <c r="E134" s="3411">
        <v>46900</v>
      </c>
      <c r="F134" s="797">
        <v>46900</v>
      </c>
      <c r="G134" s="918">
        <v>44197</v>
      </c>
      <c r="H134" s="997" t="s">
        <v>8394</v>
      </c>
      <c r="I134" s="1034" t="s">
        <v>35</v>
      </c>
      <c r="J134" s="93" t="s">
        <v>8502</v>
      </c>
      <c r="K134" s="1428"/>
      <c r="L134" s="1550"/>
      <c r="M134" s="1509"/>
      <c r="N134" s="276"/>
    </row>
    <row r="135" spans="1:14" ht="9" customHeight="1">
      <c r="A135" s="799">
        <v>132</v>
      </c>
      <c r="B135" s="102" t="s">
        <v>3773</v>
      </c>
      <c r="D135" s="889">
        <v>1</v>
      </c>
      <c r="E135" s="3411">
        <v>1800</v>
      </c>
      <c r="F135" s="797">
        <v>1800</v>
      </c>
      <c r="G135" s="918">
        <v>44197</v>
      </c>
      <c r="H135" s="997" t="s">
        <v>8394</v>
      </c>
      <c r="I135" s="1034" t="s">
        <v>35</v>
      </c>
      <c r="J135" s="93" t="s">
        <v>8502</v>
      </c>
      <c r="K135" s="1428"/>
      <c r="L135" s="1550"/>
      <c r="M135" s="1509"/>
      <c r="N135" s="276"/>
    </row>
    <row r="136" spans="1:14" ht="9" customHeight="1">
      <c r="A136" s="799">
        <v>133</v>
      </c>
      <c r="B136" s="102" t="s">
        <v>3773</v>
      </c>
      <c r="D136" s="889">
        <v>1</v>
      </c>
      <c r="E136" s="3411">
        <v>1800</v>
      </c>
      <c r="F136" s="797">
        <v>1800</v>
      </c>
      <c r="G136" s="918">
        <v>44197</v>
      </c>
      <c r="H136" s="997" t="s">
        <v>8394</v>
      </c>
      <c r="I136" s="1034" t="s">
        <v>35</v>
      </c>
      <c r="J136" s="93" t="s">
        <v>8502</v>
      </c>
      <c r="K136" s="1428"/>
      <c r="L136" s="1550"/>
      <c r="M136" s="1509"/>
      <c r="N136" s="276"/>
    </row>
    <row r="137" spans="1:14" ht="9" customHeight="1">
      <c r="A137" s="799">
        <v>134</v>
      </c>
      <c r="B137" s="102" t="s">
        <v>3774</v>
      </c>
      <c r="D137" s="889">
        <v>1</v>
      </c>
      <c r="E137" s="3411">
        <v>3498</v>
      </c>
      <c r="F137" s="797">
        <v>3498</v>
      </c>
      <c r="G137" s="918">
        <v>44197</v>
      </c>
      <c r="H137" s="997" t="s">
        <v>8394</v>
      </c>
      <c r="I137" s="1034" t="s">
        <v>35</v>
      </c>
      <c r="J137" s="93" t="s">
        <v>8502</v>
      </c>
      <c r="K137" s="1428"/>
      <c r="L137" s="1550"/>
      <c r="M137" s="1509"/>
      <c r="N137" s="276"/>
    </row>
    <row r="138" spans="1:14" ht="9" customHeight="1">
      <c r="A138" s="799">
        <v>135</v>
      </c>
      <c r="B138" s="102" t="s">
        <v>2207</v>
      </c>
      <c r="D138" s="889">
        <v>1</v>
      </c>
      <c r="E138" s="3411">
        <v>900</v>
      </c>
      <c r="F138" s="797">
        <v>900</v>
      </c>
      <c r="G138" s="918">
        <v>44197</v>
      </c>
      <c r="H138" s="997" t="s">
        <v>8394</v>
      </c>
      <c r="I138" s="1034" t="s">
        <v>35</v>
      </c>
      <c r="J138" s="93" t="s">
        <v>8502</v>
      </c>
      <c r="K138" s="1428"/>
      <c r="L138" s="1550"/>
      <c r="M138" s="1509"/>
      <c r="N138" s="276"/>
    </row>
    <row r="139" spans="1:14" ht="9" customHeight="1">
      <c r="A139" s="799">
        <v>136</v>
      </c>
      <c r="B139" s="102" t="s">
        <v>231</v>
      </c>
      <c r="D139" s="889">
        <v>1</v>
      </c>
      <c r="E139" s="3411">
        <v>750</v>
      </c>
      <c r="F139" s="797">
        <v>750</v>
      </c>
      <c r="G139" s="918">
        <v>44197</v>
      </c>
      <c r="H139" s="997" t="s">
        <v>8394</v>
      </c>
      <c r="I139" s="1034" t="s">
        <v>35</v>
      </c>
      <c r="J139" s="93" t="s">
        <v>8502</v>
      </c>
      <c r="K139" s="1428"/>
      <c r="L139" s="1550"/>
      <c r="M139" s="1509"/>
      <c r="N139" s="276"/>
    </row>
    <row r="140" spans="1:14" ht="9.75" customHeight="1">
      <c r="A140" s="799">
        <v>137</v>
      </c>
      <c r="B140" s="103" t="s">
        <v>5306</v>
      </c>
      <c r="D140" s="889">
        <v>1</v>
      </c>
      <c r="E140" s="3411">
        <v>5799</v>
      </c>
      <c r="F140" s="797">
        <v>5799</v>
      </c>
      <c r="G140" s="918">
        <v>44197</v>
      </c>
      <c r="H140" s="997" t="s">
        <v>8394</v>
      </c>
      <c r="I140" s="1034" t="s">
        <v>35</v>
      </c>
      <c r="J140" s="93" t="s">
        <v>8502</v>
      </c>
      <c r="K140" s="1428"/>
      <c r="L140" s="1550"/>
      <c r="M140" s="1509"/>
      <c r="N140" s="276"/>
    </row>
    <row r="141" spans="1:14" ht="9.75" customHeight="1">
      <c r="A141" s="799">
        <v>138</v>
      </c>
      <c r="B141" s="103" t="s">
        <v>165</v>
      </c>
      <c r="D141" s="889">
        <v>1</v>
      </c>
      <c r="E141" s="3411">
        <v>29000</v>
      </c>
      <c r="F141" s="797">
        <v>29000</v>
      </c>
      <c r="G141" s="918">
        <v>44197</v>
      </c>
      <c r="H141" s="997" t="s">
        <v>8394</v>
      </c>
      <c r="I141" s="1034" t="s">
        <v>35</v>
      </c>
      <c r="J141" s="93" t="s">
        <v>8502</v>
      </c>
      <c r="K141" s="1428"/>
      <c r="L141" s="1550"/>
      <c r="M141" s="1509"/>
      <c r="N141" s="276"/>
    </row>
    <row r="142" spans="1:14" ht="9.75" customHeight="1">
      <c r="A142" s="799">
        <v>139</v>
      </c>
      <c r="B142" s="103" t="s">
        <v>165</v>
      </c>
      <c r="D142" s="889">
        <v>1</v>
      </c>
      <c r="E142" s="3411">
        <v>29000</v>
      </c>
      <c r="F142" s="797">
        <v>29000</v>
      </c>
      <c r="G142" s="918">
        <v>44197</v>
      </c>
      <c r="H142" s="997" t="s">
        <v>8394</v>
      </c>
      <c r="I142" s="1034" t="s">
        <v>35</v>
      </c>
      <c r="J142" s="93" t="s">
        <v>8502</v>
      </c>
      <c r="K142" s="1428"/>
      <c r="L142" s="1550"/>
      <c r="M142" s="1509"/>
      <c r="N142" s="276"/>
    </row>
    <row r="143" spans="1:14" ht="9.75" customHeight="1">
      <c r="A143" s="799">
        <v>140</v>
      </c>
      <c r="B143" s="103" t="s">
        <v>165</v>
      </c>
      <c r="D143" s="889">
        <v>1</v>
      </c>
      <c r="E143" s="3411">
        <v>29000</v>
      </c>
      <c r="F143" s="797">
        <v>29000</v>
      </c>
      <c r="G143" s="918">
        <v>44197</v>
      </c>
      <c r="H143" s="997" t="s">
        <v>8394</v>
      </c>
      <c r="I143" s="1034" t="s">
        <v>35</v>
      </c>
      <c r="J143" s="93" t="s">
        <v>8502</v>
      </c>
      <c r="K143" s="1428"/>
      <c r="L143" s="1550"/>
      <c r="M143" s="1509"/>
      <c r="N143" s="276"/>
    </row>
    <row r="144" spans="1:14" ht="9.75" customHeight="1">
      <c r="A144" s="799">
        <v>141</v>
      </c>
      <c r="B144" s="103" t="s">
        <v>165</v>
      </c>
      <c r="D144" s="889">
        <v>1</v>
      </c>
      <c r="E144" s="3411">
        <v>29000</v>
      </c>
      <c r="F144" s="797">
        <v>29000</v>
      </c>
      <c r="G144" s="918">
        <v>44197</v>
      </c>
      <c r="H144" s="997" t="s">
        <v>8394</v>
      </c>
      <c r="I144" s="1034" t="s">
        <v>35</v>
      </c>
      <c r="J144" s="93" t="s">
        <v>8502</v>
      </c>
      <c r="K144" s="1428"/>
      <c r="L144" s="1550"/>
      <c r="M144" s="1509"/>
      <c r="N144" s="276"/>
    </row>
    <row r="145" spans="1:14" ht="9.75" customHeight="1">
      <c r="A145" s="799">
        <v>142</v>
      </c>
      <c r="B145" s="103" t="s">
        <v>165</v>
      </c>
      <c r="D145" s="889">
        <v>1</v>
      </c>
      <c r="E145" s="3411">
        <v>29000</v>
      </c>
      <c r="F145" s="797">
        <v>29000</v>
      </c>
      <c r="G145" s="918">
        <v>44197</v>
      </c>
      <c r="H145" s="997" t="s">
        <v>8394</v>
      </c>
      <c r="I145" s="1034" t="s">
        <v>35</v>
      </c>
      <c r="J145" s="93" t="s">
        <v>8502</v>
      </c>
      <c r="K145" s="1428"/>
      <c r="L145" s="1550"/>
      <c r="M145" s="1509"/>
      <c r="N145" s="276"/>
    </row>
    <row r="146" spans="1:14" ht="9.75" customHeight="1">
      <c r="A146" s="799">
        <v>143</v>
      </c>
      <c r="B146" s="103" t="s">
        <v>165</v>
      </c>
      <c r="D146" s="889">
        <v>1</v>
      </c>
      <c r="E146" s="3411">
        <v>29000</v>
      </c>
      <c r="F146" s="797">
        <v>29000</v>
      </c>
      <c r="G146" s="918">
        <v>44197</v>
      </c>
      <c r="H146" s="997" t="s">
        <v>8394</v>
      </c>
      <c r="I146" s="1034" t="s">
        <v>35</v>
      </c>
      <c r="J146" s="93" t="s">
        <v>8502</v>
      </c>
      <c r="K146" s="1428"/>
      <c r="L146" s="1550"/>
      <c r="M146" s="1509"/>
      <c r="N146" s="276"/>
    </row>
    <row r="147" spans="1:14" ht="9.75" customHeight="1">
      <c r="A147" s="799">
        <v>144</v>
      </c>
      <c r="B147" s="103" t="s">
        <v>3766</v>
      </c>
      <c r="D147" s="889">
        <v>1</v>
      </c>
      <c r="E147" s="3411">
        <v>4500</v>
      </c>
      <c r="F147" s="797">
        <v>4500</v>
      </c>
      <c r="G147" s="918">
        <v>44197</v>
      </c>
      <c r="H147" s="997" t="s">
        <v>8394</v>
      </c>
      <c r="I147" s="1034" t="s">
        <v>35</v>
      </c>
      <c r="J147" s="93" t="s">
        <v>8502</v>
      </c>
      <c r="K147" s="1428"/>
      <c r="L147" s="1550"/>
      <c r="M147" s="1509"/>
      <c r="N147" s="276"/>
    </row>
    <row r="148" spans="1:14" ht="9.75" customHeight="1">
      <c r="A148" s="799">
        <v>145</v>
      </c>
      <c r="B148" s="103" t="s">
        <v>3766</v>
      </c>
      <c r="D148" s="889">
        <v>1</v>
      </c>
      <c r="E148" s="3411">
        <v>4500</v>
      </c>
      <c r="F148" s="797">
        <v>4500</v>
      </c>
      <c r="G148" s="918">
        <v>44197</v>
      </c>
      <c r="H148" s="997" t="s">
        <v>8394</v>
      </c>
      <c r="I148" s="1034" t="s">
        <v>35</v>
      </c>
      <c r="J148" s="93" t="s">
        <v>8502</v>
      </c>
      <c r="K148" s="1428"/>
      <c r="L148" s="1550"/>
      <c r="M148" s="1509"/>
      <c r="N148" s="276"/>
    </row>
    <row r="149" spans="1:14" ht="9.75" customHeight="1">
      <c r="A149" s="799">
        <v>146</v>
      </c>
      <c r="B149" s="103" t="s">
        <v>3766</v>
      </c>
      <c r="D149" s="889">
        <v>1</v>
      </c>
      <c r="E149" s="3411">
        <v>4500</v>
      </c>
      <c r="F149" s="797">
        <v>4500</v>
      </c>
      <c r="G149" s="918">
        <v>44197</v>
      </c>
      <c r="H149" s="997" t="s">
        <v>8394</v>
      </c>
      <c r="I149" s="1034" t="s">
        <v>35</v>
      </c>
      <c r="J149" s="93" t="s">
        <v>8502</v>
      </c>
      <c r="K149" s="1428"/>
      <c r="L149" s="1550"/>
      <c r="M149" s="1509"/>
      <c r="N149" s="276"/>
    </row>
    <row r="150" spans="1:14" ht="9.75" customHeight="1">
      <c r="A150" s="799">
        <v>147</v>
      </c>
      <c r="B150" s="103" t="s">
        <v>3766</v>
      </c>
      <c r="D150" s="889">
        <v>1</v>
      </c>
      <c r="E150" s="3411">
        <v>4500</v>
      </c>
      <c r="F150" s="797">
        <v>4500</v>
      </c>
      <c r="G150" s="918">
        <v>44197</v>
      </c>
      <c r="H150" s="997" t="s">
        <v>8394</v>
      </c>
      <c r="I150" s="1034" t="s">
        <v>35</v>
      </c>
      <c r="J150" s="93" t="s">
        <v>8502</v>
      </c>
      <c r="K150" s="1428"/>
      <c r="L150" s="1550"/>
      <c r="M150" s="1509"/>
      <c r="N150" s="276"/>
    </row>
    <row r="151" spans="1:14" ht="9.75" customHeight="1">
      <c r="A151" s="799">
        <v>148</v>
      </c>
      <c r="B151" s="103" t="s">
        <v>3766</v>
      </c>
      <c r="D151" s="889">
        <v>1</v>
      </c>
      <c r="E151" s="3411">
        <v>4500</v>
      </c>
      <c r="F151" s="797">
        <v>4500</v>
      </c>
      <c r="G151" s="918">
        <v>44197</v>
      </c>
      <c r="H151" s="997" t="s">
        <v>8394</v>
      </c>
      <c r="I151" s="1034" t="s">
        <v>35</v>
      </c>
      <c r="J151" s="93" t="s">
        <v>8502</v>
      </c>
      <c r="K151" s="1428"/>
      <c r="L151" s="1550"/>
      <c r="M151" s="1509"/>
      <c r="N151" s="276"/>
    </row>
    <row r="152" spans="1:14" ht="9.75" customHeight="1">
      <c r="A152" s="799">
        <v>149</v>
      </c>
      <c r="B152" s="103" t="s">
        <v>3766</v>
      </c>
      <c r="D152" s="889">
        <v>1</v>
      </c>
      <c r="E152" s="3411">
        <v>4500</v>
      </c>
      <c r="F152" s="797">
        <v>4500</v>
      </c>
      <c r="G152" s="918">
        <v>44197</v>
      </c>
      <c r="H152" s="997" t="s">
        <v>8394</v>
      </c>
      <c r="I152" s="1034" t="s">
        <v>35</v>
      </c>
      <c r="J152" s="93" t="s">
        <v>8502</v>
      </c>
      <c r="K152" s="1428"/>
      <c r="L152" s="1550"/>
      <c r="M152" s="1509"/>
      <c r="N152" s="276"/>
    </row>
    <row r="153" spans="1:14" ht="9.75" customHeight="1">
      <c r="A153" s="799">
        <v>150</v>
      </c>
      <c r="B153" s="103" t="s">
        <v>5307</v>
      </c>
      <c r="D153" s="889">
        <v>1</v>
      </c>
      <c r="E153" s="3411">
        <v>4500</v>
      </c>
      <c r="F153" s="797">
        <v>4500</v>
      </c>
      <c r="G153" s="918">
        <v>44197</v>
      </c>
      <c r="H153" s="997" t="s">
        <v>8394</v>
      </c>
      <c r="I153" s="1034" t="s">
        <v>35</v>
      </c>
      <c r="J153" s="93" t="s">
        <v>8502</v>
      </c>
      <c r="K153" s="1428"/>
      <c r="L153" s="1550"/>
      <c r="M153" s="1509"/>
      <c r="N153" s="276"/>
    </row>
    <row r="154" spans="1:14" ht="9.75" customHeight="1">
      <c r="A154" s="799">
        <v>151</v>
      </c>
      <c r="B154" s="103" t="s">
        <v>5307</v>
      </c>
      <c r="D154" s="889">
        <v>1</v>
      </c>
      <c r="E154" s="3411">
        <v>4500</v>
      </c>
      <c r="F154" s="797">
        <v>4500</v>
      </c>
      <c r="G154" s="918">
        <v>44197</v>
      </c>
      <c r="H154" s="997" t="s">
        <v>8394</v>
      </c>
      <c r="I154" s="1034" t="s">
        <v>35</v>
      </c>
      <c r="J154" s="93" t="s">
        <v>8502</v>
      </c>
      <c r="K154" s="1428"/>
      <c r="L154" s="1550"/>
      <c r="M154" s="1509"/>
      <c r="N154" s="276"/>
    </row>
    <row r="155" spans="1:14" ht="9.75" customHeight="1">
      <c r="A155" s="799">
        <v>152</v>
      </c>
      <c r="B155" s="103" t="s">
        <v>5307</v>
      </c>
      <c r="D155" s="889">
        <v>1</v>
      </c>
      <c r="E155" s="3411">
        <v>4500</v>
      </c>
      <c r="F155" s="797">
        <v>4500</v>
      </c>
      <c r="G155" s="918">
        <v>44197</v>
      </c>
      <c r="H155" s="997" t="s">
        <v>8394</v>
      </c>
      <c r="I155" s="1034" t="s">
        <v>35</v>
      </c>
      <c r="J155" s="93" t="s">
        <v>8502</v>
      </c>
      <c r="K155" s="1428"/>
      <c r="L155" s="1550"/>
      <c r="M155" s="1509"/>
      <c r="N155" s="276"/>
    </row>
    <row r="156" spans="1:14" ht="9.75" customHeight="1">
      <c r="A156" s="799">
        <v>153</v>
      </c>
      <c r="B156" s="103" t="s">
        <v>5308</v>
      </c>
      <c r="D156" s="889">
        <v>1</v>
      </c>
      <c r="E156" s="3411">
        <v>14400</v>
      </c>
      <c r="F156" s="797">
        <v>14400</v>
      </c>
      <c r="G156" s="918">
        <v>44197</v>
      </c>
      <c r="H156" s="997" t="s">
        <v>8394</v>
      </c>
      <c r="I156" s="1034" t="s">
        <v>35</v>
      </c>
      <c r="J156" s="93" t="s">
        <v>8502</v>
      </c>
      <c r="K156" s="1428"/>
      <c r="L156" s="1550"/>
      <c r="M156" s="1509"/>
      <c r="N156" s="276"/>
    </row>
    <row r="157" spans="1:14" ht="9.75" customHeight="1">
      <c r="A157" s="799">
        <v>154</v>
      </c>
      <c r="B157" s="103" t="s">
        <v>5308</v>
      </c>
      <c r="D157" s="889">
        <v>1</v>
      </c>
      <c r="E157" s="3411">
        <v>14400</v>
      </c>
      <c r="F157" s="797">
        <v>14400</v>
      </c>
      <c r="G157" s="918">
        <v>44197</v>
      </c>
      <c r="H157" s="997" t="s">
        <v>8394</v>
      </c>
      <c r="I157" s="1034" t="s">
        <v>35</v>
      </c>
      <c r="J157" s="93" t="s">
        <v>8502</v>
      </c>
      <c r="K157" s="1428"/>
      <c r="L157" s="1550"/>
      <c r="M157" s="1509"/>
      <c r="N157" s="276"/>
    </row>
    <row r="158" spans="1:14" ht="9.75" customHeight="1">
      <c r="A158" s="799">
        <v>155</v>
      </c>
      <c r="B158" s="103" t="s">
        <v>5308</v>
      </c>
      <c r="D158" s="889">
        <v>1</v>
      </c>
      <c r="E158" s="3411">
        <v>14400</v>
      </c>
      <c r="F158" s="797">
        <v>14400</v>
      </c>
      <c r="G158" s="918">
        <v>44197</v>
      </c>
      <c r="H158" s="997" t="s">
        <v>8394</v>
      </c>
      <c r="I158" s="1034" t="s">
        <v>35</v>
      </c>
      <c r="J158" s="93" t="s">
        <v>8502</v>
      </c>
      <c r="K158" s="1428"/>
      <c r="L158" s="1550"/>
      <c r="M158" s="1509"/>
      <c r="N158" s="276"/>
    </row>
    <row r="159" spans="1:14" ht="9.75" customHeight="1">
      <c r="A159" s="799">
        <v>156</v>
      </c>
      <c r="B159" s="103" t="s">
        <v>5308</v>
      </c>
      <c r="D159" s="889">
        <v>1</v>
      </c>
      <c r="E159" s="3411">
        <v>15161.96</v>
      </c>
      <c r="F159" s="797">
        <v>15161.96</v>
      </c>
      <c r="G159" s="918">
        <v>44197</v>
      </c>
      <c r="H159" s="997" t="s">
        <v>8394</v>
      </c>
      <c r="I159" s="1034" t="s">
        <v>35</v>
      </c>
      <c r="J159" s="93" t="s">
        <v>8502</v>
      </c>
      <c r="K159" s="1428"/>
      <c r="L159" s="1550"/>
      <c r="M159" s="1509"/>
      <c r="N159" s="276"/>
    </row>
    <row r="160" spans="1:14" ht="9.75" customHeight="1">
      <c r="A160" s="799">
        <v>157</v>
      </c>
      <c r="B160" s="103" t="s">
        <v>5309</v>
      </c>
      <c r="D160" s="889">
        <v>1</v>
      </c>
      <c r="E160" s="3411">
        <v>17000</v>
      </c>
      <c r="F160" s="797">
        <v>17000</v>
      </c>
      <c r="G160" s="918">
        <v>44197</v>
      </c>
      <c r="H160" s="997" t="s">
        <v>8394</v>
      </c>
      <c r="I160" s="1034" t="s">
        <v>35</v>
      </c>
      <c r="J160" s="93" t="s">
        <v>8502</v>
      </c>
      <c r="K160" s="1428"/>
      <c r="L160" s="1550"/>
      <c r="M160" s="1509"/>
      <c r="N160" s="276"/>
    </row>
    <row r="161" spans="1:14" ht="9.75" customHeight="1">
      <c r="A161" s="799">
        <v>158</v>
      </c>
      <c r="B161" s="103" t="s">
        <v>5310</v>
      </c>
      <c r="D161" s="889">
        <v>1</v>
      </c>
      <c r="E161" s="3411">
        <v>57620</v>
      </c>
      <c r="F161" s="797">
        <v>57620</v>
      </c>
      <c r="G161" s="918">
        <v>44197</v>
      </c>
      <c r="H161" s="997" t="s">
        <v>8394</v>
      </c>
      <c r="I161" s="1034" t="s">
        <v>35</v>
      </c>
      <c r="J161" s="93" t="s">
        <v>8502</v>
      </c>
      <c r="K161" s="1428"/>
      <c r="L161" s="1550"/>
      <c r="M161" s="1509"/>
      <c r="N161" s="276"/>
    </row>
    <row r="162" spans="1:14" ht="9.75" customHeight="1">
      <c r="A162" s="799">
        <v>159</v>
      </c>
      <c r="B162" s="103" t="s">
        <v>5311</v>
      </c>
      <c r="D162" s="889">
        <v>1</v>
      </c>
      <c r="E162" s="3411">
        <v>6100</v>
      </c>
      <c r="F162" s="797">
        <v>6100</v>
      </c>
      <c r="G162" s="918">
        <v>44197</v>
      </c>
      <c r="H162" s="997" t="s">
        <v>8394</v>
      </c>
      <c r="I162" s="1034" t="s">
        <v>35</v>
      </c>
      <c r="J162" s="93" t="s">
        <v>8502</v>
      </c>
      <c r="K162" s="1428"/>
      <c r="L162" s="1550"/>
      <c r="M162" s="1509"/>
      <c r="N162" s="276"/>
    </row>
    <row r="163" spans="1:14" ht="9.75" customHeight="1">
      <c r="A163" s="799">
        <v>160</v>
      </c>
      <c r="B163" s="103" t="s">
        <v>5313</v>
      </c>
      <c r="D163" s="889">
        <v>1</v>
      </c>
      <c r="E163" s="3411">
        <v>17090</v>
      </c>
      <c r="F163" s="797">
        <v>17090</v>
      </c>
      <c r="G163" s="918">
        <v>44197</v>
      </c>
      <c r="H163" s="997" t="s">
        <v>8394</v>
      </c>
      <c r="I163" s="1034" t="s">
        <v>35</v>
      </c>
      <c r="J163" s="93" t="s">
        <v>8502</v>
      </c>
      <c r="K163" s="1428"/>
      <c r="L163" s="1550"/>
      <c r="M163" s="1509"/>
      <c r="N163" s="276"/>
    </row>
    <row r="164" spans="1:14" ht="9.75" customHeight="1">
      <c r="A164" s="799">
        <v>161</v>
      </c>
      <c r="B164" s="103" t="s">
        <v>5314</v>
      </c>
      <c r="D164" s="889">
        <v>1</v>
      </c>
      <c r="E164" s="3411">
        <v>23000</v>
      </c>
      <c r="F164" s="797">
        <v>23000</v>
      </c>
      <c r="G164" s="918">
        <v>44197</v>
      </c>
      <c r="H164" s="997" t="s">
        <v>8394</v>
      </c>
      <c r="I164" s="1034" t="s">
        <v>35</v>
      </c>
      <c r="J164" s="93" t="s">
        <v>8502</v>
      </c>
      <c r="K164" s="1428"/>
      <c r="L164" s="1550"/>
      <c r="M164" s="1509"/>
      <c r="N164" s="276"/>
    </row>
    <row r="165" spans="1:14" ht="9.75" customHeight="1">
      <c r="A165" s="799">
        <v>162</v>
      </c>
      <c r="B165" s="103" t="s">
        <v>5314</v>
      </c>
      <c r="D165" s="889">
        <v>1</v>
      </c>
      <c r="E165" s="3411">
        <v>23000</v>
      </c>
      <c r="F165" s="797">
        <v>23000</v>
      </c>
      <c r="G165" s="918">
        <v>44197</v>
      </c>
      <c r="H165" s="997" t="s">
        <v>8394</v>
      </c>
      <c r="I165" s="1034" t="s">
        <v>35</v>
      </c>
      <c r="J165" s="93" t="s">
        <v>8502</v>
      </c>
      <c r="K165" s="1428"/>
      <c r="L165" s="1550"/>
      <c r="M165" s="1509"/>
      <c r="N165" s="276"/>
    </row>
    <row r="166" spans="1:14" ht="9.75" customHeight="1">
      <c r="A166" s="799">
        <v>163</v>
      </c>
      <c r="B166" s="103" t="s">
        <v>5315</v>
      </c>
      <c r="D166" s="889">
        <v>1</v>
      </c>
      <c r="E166" s="3411">
        <v>15681</v>
      </c>
      <c r="F166" s="797">
        <v>15681</v>
      </c>
      <c r="G166" s="918">
        <v>44197</v>
      </c>
      <c r="H166" s="997" t="s">
        <v>8394</v>
      </c>
      <c r="I166" s="1034" t="s">
        <v>35</v>
      </c>
      <c r="J166" s="93" t="s">
        <v>8502</v>
      </c>
      <c r="K166" s="1428"/>
      <c r="L166" s="1550"/>
      <c r="M166" s="1509"/>
      <c r="N166" s="276"/>
    </row>
    <row r="167" spans="1:14" ht="9.75" customHeight="1">
      <c r="A167" s="799">
        <v>164</v>
      </c>
      <c r="B167" s="103" t="s">
        <v>5316</v>
      </c>
      <c r="D167" s="889">
        <v>1</v>
      </c>
      <c r="E167" s="3411">
        <v>3914</v>
      </c>
      <c r="F167" s="797">
        <v>3914</v>
      </c>
      <c r="G167" s="918">
        <v>44197</v>
      </c>
      <c r="H167" s="997" t="s">
        <v>8394</v>
      </c>
      <c r="I167" s="1034" t="s">
        <v>35</v>
      </c>
      <c r="J167" s="93" t="s">
        <v>8502</v>
      </c>
      <c r="K167" s="1428"/>
      <c r="L167" s="1550"/>
      <c r="M167" s="1509"/>
      <c r="N167" s="276"/>
    </row>
    <row r="168" spans="1:14" ht="9.75" customHeight="1">
      <c r="A168" s="799">
        <v>165</v>
      </c>
      <c r="B168" s="103" t="s">
        <v>3774</v>
      </c>
      <c r="D168" s="889">
        <v>1</v>
      </c>
      <c r="E168" s="3411">
        <v>3698</v>
      </c>
      <c r="F168" s="797">
        <v>3698</v>
      </c>
      <c r="G168" s="918">
        <v>44197</v>
      </c>
      <c r="H168" s="997" t="s">
        <v>8394</v>
      </c>
      <c r="I168" s="1034" t="s">
        <v>35</v>
      </c>
      <c r="J168" s="93" t="s">
        <v>8502</v>
      </c>
      <c r="K168" s="1428"/>
      <c r="L168" s="1550"/>
      <c r="M168" s="1509"/>
      <c r="N168" s="276"/>
    </row>
    <row r="169" spans="1:14" ht="9.75" customHeight="1">
      <c r="A169" s="799">
        <v>166</v>
      </c>
      <c r="B169" s="103" t="s">
        <v>3774</v>
      </c>
      <c r="D169" s="889">
        <v>1</v>
      </c>
      <c r="E169" s="3411">
        <v>3698</v>
      </c>
      <c r="F169" s="797">
        <v>3698</v>
      </c>
      <c r="G169" s="918">
        <v>44197</v>
      </c>
      <c r="H169" s="997" t="s">
        <v>8394</v>
      </c>
      <c r="I169" s="1034" t="s">
        <v>35</v>
      </c>
      <c r="J169" s="93" t="s">
        <v>8502</v>
      </c>
      <c r="K169" s="1428"/>
      <c r="L169" s="1550"/>
      <c r="M169" s="1509"/>
      <c r="N169" s="276"/>
    </row>
    <row r="170" spans="1:14" ht="9.75" customHeight="1">
      <c r="A170" s="799">
        <v>167</v>
      </c>
      <c r="B170" s="103" t="s">
        <v>5317</v>
      </c>
      <c r="D170" s="889">
        <v>1</v>
      </c>
      <c r="E170" s="3411">
        <v>9250</v>
      </c>
      <c r="F170" s="797">
        <v>9250</v>
      </c>
      <c r="G170" s="918">
        <v>44197</v>
      </c>
      <c r="H170" s="997" t="s">
        <v>8394</v>
      </c>
      <c r="I170" s="1034" t="s">
        <v>35</v>
      </c>
      <c r="J170" s="93" t="s">
        <v>8502</v>
      </c>
      <c r="K170" s="1428"/>
      <c r="L170" s="1550"/>
      <c r="M170" s="1509"/>
      <c r="N170" s="276"/>
    </row>
    <row r="171" spans="1:14" ht="9.75" customHeight="1">
      <c r="A171" s="799">
        <v>168</v>
      </c>
      <c r="B171" s="103" t="s">
        <v>5318</v>
      </c>
      <c r="D171" s="889">
        <v>1</v>
      </c>
      <c r="E171" s="3411">
        <v>26000</v>
      </c>
      <c r="F171" s="797">
        <v>26000</v>
      </c>
      <c r="G171" s="918">
        <v>44197</v>
      </c>
      <c r="H171" s="997" t="s">
        <v>8394</v>
      </c>
      <c r="I171" s="1034" t="s">
        <v>35</v>
      </c>
      <c r="J171" s="93" t="s">
        <v>8502</v>
      </c>
      <c r="K171" s="1428"/>
      <c r="L171" s="1550"/>
      <c r="M171" s="1509"/>
      <c r="N171" s="276"/>
    </row>
    <row r="172" spans="1:14" ht="9.75" customHeight="1">
      <c r="A172" s="799">
        <v>169</v>
      </c>
      <c r="B172" s="103" t="s">
        <v>5318</v>
      </c>
      <c r="D172" s="889">
        <v>1</v>
      </c>
      <c r="E172" s="3411">
        <v>26000</v>
      </c>
      <c r="F172" s="797">
        <v>26000</v>
      </c>
      <c r="G172" s="918">
        <v>44197</v>
      </c>
      <c r="H172" s="997" t="s">
        <v>8394</v>
      </c>
      <c r="I172" s="1034" t="s">
        <v>35</v>
      </c>
      <c r="J172" s="93" t="s">
        <v>8502</v>
      </c>
      <c r="K172" s="1428"/>
      <c r="L172" s="1550"/>
      <c r="M172" s="1509"/>
      <c r="N172" s="276"/>
    </row>
    <row r="173" spans="1:14" ht="9.75" customHeight="1">
      <c r="A173" s="799">
        <v>170</v>
      </c>
      <c r="B173" s="103" t="s">
        <v>5318</v>
      </c>
      <c r="D173" s="889">
        <v>1</v>
      </c>
      <c r="E173" s="3411">
        <v>26000</v>
      </c>
      <c r="F173" s="797">
        <v>26000</v>
      </c>
      <c r="G173" s="918">
        <v>44197</v>
      </c>
      <c r="H173" s="997" t="s">
        <v>8394</v>
      </c>
      <c r="I173" s="1034" t="s">
        <v>35</v>
      </c>
      <c r="J173" s="93" t="s">
        <v>8502</v>
      </c>
      <c r="K173" s="1428"/>
      <c r="L173" s="1550"/>
      <c r="M173" s="1509"/>
      <c r="N173" s="276"/>
    </row>
    <row r="174" spans="1:14" ht="9.75" customHeight="1">
      <c r="A174" s="799">
        <v>171</v>
      </c>
      <c r="B174" s="103" t="s">
        <v>5314</v>
      </c>
      <c r="D174" s="889">
        <v>1</v>
      </c>
      <c r="E174" s="3411">
        <v>23000</v>
      </c>
      <c r="F174" s="797">
        <v>23000</v>
      </c>
      <c r="G174" s="918">
        <v>44197</v>
      </c>
      <c r="H174" s="997" t="s">
        <v>8394</v>
      </c>
      <c r="I174" s="1034" t="s">
        <v>35</v>
      </c>
      <c r="J174" s="93" t="s">
        <v>8502</v>
      </c>
      <c r="K174" s="1428"/>
      <c r="L174" s="1550"/>
      <c r="M174" s="1509"/>
      <c r="N174" s="276"/>
    </row>
    <row r="175" spans="1:14" ht="11.25" customHeight="1">
      <c r="A175" s="799">
        <v>172</v>
      </c>
      <c r="B175" s="103" t="s">
        <v>5615</v>
      </c>
      <c r="D175" s="889">
        <v>1</v>
      </c>
      <c r="E175" s="3411">
        <v>1500000</v>
      </c>
      <c r="F175" s="3403">
        <v>1400000</v>
      </c>
      <c r="G175" s="918">
        <v>44197</v>
      </c>
      <c r="H175" s="997" t="s">
        <v>8394</v>
      </c>
      <c r="I175" s="1035" t="s">
        <v>35</v>
      </c>
      <c r="J175" s="93" t="s">
        <v>8502</v>
      </c>
      <c r="K175" s="1428"/>
      <c r="L175" s="1550"/>
      <c r="M175" s="1510"/>
      <c r="N175" s="276"/>
    </row>
    <row r="176" spans="1:14" ht="9.75" customHeight="1">
      <c r="A176" s="799">
        <v>175</v>
      </c>
      <c r="B176" s="103" t="s">
        <v>3767</v>
      </c>
      <c r="D176" s="889">
        <v>1</v>
      </c>
      <c r="E176" s="3411">
        <v>18327.5</v>
      </c>
      <c r="F176" s="797">
        <v>18327.5</v>
      </c>
      <c r="G176" s="918">
        <v>44197</v>
      </c>
      <c r="H176" s="997" t="s">
        <v>8394</v>
      </c>
      <c r="I176" s="1035" t="s">
        <v>35</v>
      </c>
      <c r="J176" s="93" t="s">
        <v>8502</v>
      </c>
      <c r="K176" s="1428"/>
      <c r="L176" s="1550"/>
      <c r="M176" s="1510"/>
      <c r="N176" s="276"/>
    </row>
    <row r="177" spans="1:14" ht="9.75" customHeight="1">
      <c r="A177" s="799">
        <v>176</v>
      </c>
      <c r="B177" s="103" t="s">
        <v>3767</v>
      </c>
      <c r="D177" s="889">
        <v>1</v>
      </c>
      <c r="E177" s="3411">
        <v>18327.5</v>
      </c>
      <c r="F177" s="797">
        <v>18327.5</v>
      </c>
      <c r="G177" s="918">
        <v>44197</v>
      </c>
      <c r="H177" s="997" t="s">
        <v>8394</v>
      </c>
      <c r="I177" s="1035" t="s">
        <v>35</v>
      </c>
      <c r="J177" s="93" t="s">
        <v>8502</v>
      </c>
      <c r="K177" s="1428"/>
      <c r="L177" s="1550"/>
      <c r="M177" s="1510"/>
      <c r="N177" s="276"/>
    </row>
    <row r="178" spans="1:14" ht="9.75" customHeight="1">
      <c r="A178" s="799">
        <v>177</v>
      </c>
      <c r="B178" s="103" t="s">
        <v>3767</v>
      </c>
      <c r="D178" s="889">
        <v>1</v>
      </c>
      <c r="E178" s="3411">
        <v>18327.5</v>
      </c>
      <c r="F178" s="797">
        <v>18327.5</v>
      </c>
      <c r="G178" s="918">
        <v>44197</v>
      </c>
      <c r="H178" s="997" t="s">
        <v>8394</v>
      </c>
      <c r="I178" s="1035" t="s">
        <v>35</v>
      </c>
      <c r="J178" s="93" t="s">
        <v>8502</v>
      </c>
      <c r="K178" s="1428"/>
      <c r="L178" s="1550"/>
      <c r="M178" s="1510"/>
      <c r="N178" s="276"/>
    </row>
    <row r="179" spans="1:14" ht="9.75" customHeight="1">
      <c r="A179" s="799">
        <v>178</v>
      </c>
      <c r="B179" s="103" t="s">
        <v>3767</v>
      </c>
      <c r="D179" s="889">
        <v>1</v>
      </c>
      <c r="E179" s="3411">
        <v>18327.5</v>
      </c>
      <c r="F179" s="797">
        <v>18327.5</v>
      </c>
      <c r="G179" s="918">
        <v>44197</v>
      </c>
      <c r="H179" s="997" t="s">
        <v>8394</v>
      </c>
      <c r="I179" s="1035" t="s">
        <v>35</v>
      </c>
      <c r="J179" s="93" t="s">
        <v>8502</v>
      </c>
      <c r="K179" s="1428"/>
      <c r="L179" s="1550"/>
      <c r="M179" s="1510"/>
      <c r="N179" s="276"/>
    </row>
    <row r="180" spans="1:14" ht="9.75" customHeight="1">
      <c r="A180" s="799">
        <v>179</v>
      </c>
      <c r="B180" s="103" t="s">
        <v>6073</v>
      </c>
      <c r="D180" s="889">
        <v>1</v>
      </c>
      <c r="E180" s="3411">
        <v>22860</v>
      </c>
      <c r="F180" s="797">
        <v>22860</v>
      </c>
      <c r="G180" s="918">
        <v>44197</v>
      </c>
      <c r="H180" s="997" t="s">
        <v>8394</v>
      </c>
      <c r="I180" s="1035" t="s">
        <v>35</v>
      </c>
      <c r="J180" s="93" t="s">
        <v>8502</v>
      </c>
      <c r="K180" s="1428"/>
      <c r="L180" s="1550"/>
      <c r="M180" s="1510"/>
      <c r="N180" s="276"/>
    </row>
    <row r="181" spans="1:14" ht="9.75" customHeight="1">
      <c r="A181" s="799">
        <v>180</v>
      </c>
      <c r="B181" s="103" t="s">
        <v>6073</v>
      </c>
      <c r="D181" s="889">
        <v>1</v>
      </c>
      <c r="E181" s="3411">
        <v>22860</v>
      </c>
      <c r="F181" s="797">
        <v>22860</v>
      </c>
      <c r="G181" s="918">
        <v>44197</v>
      </c>
      <c r="H181" s="997" t="s">
        <v>8394</v>
      </c>
      <c r="I181" s="1035" t="s">
        <v>35</v>
      </c>
      <c r="J181" s="93" t="s">
        <v>8502</v>
      </c>
      <c r="K181" s="1428"/>
      <c r="L181" s="1550"/>
      <c r="M181" s="1510"/>
      <c r="N181" s="276"/>
    </row>
    <row r="182" spans="1:14" ht="9.75" customHeight="1">
      <c r="A182" s="799">
        <v>181</v>
      </c>
      <c r="B182" s="103" t="s">
        <v>6073</v>
      </c>
      <c r="D182" s="889">
        <v>1</v>
      </c>
      <c r="E182" s="3411">
        <v>22860</v>
      </c>
      <c r="F182" s="797">
        <v>22860</v>
      </c>
      <c r="G182" s="918">
        <v>44197</v>
      </c>
      <c r="H182" s="997" t="s">
        <v>8394</v>
      </c>
      <c r="I182" s="1035" t="s">
        <v>35</v>
      </c>
      <c r="J182" s="93" t="s">
        <v>8502</v>
      </c>
      <c r="K182" s="1428"/>
      <c r="L182" s="1550"/>
      <c r="M182" s="1510"/>
      <c r="N182" s="276"/>
    </row>
    <row r="183" spans="1:14" ht="9.75" customHeight="1">
      <c r="A183" s="799">
        <v>182</v>
      </c>
      <c r="B183" s="103" t="s">
        <v>6073</v>
      </c>
      <c r="D183" s="889">
        <v>1</v>
      </c>
      <c r="E183" s="3411">
        <v>22860</v>
      </c>
      <c r="F183" s="797">
        <v>22860</v>
      </c>
      <c r="G183" s="918">
        <v>44197</v>
      </c>
      <c r="H183" s="997" t="s">
        <v>8394</v>
      </c>
      <c r="I183" s="1035" t="s">
        <v>35</v>
      </c>
      <c r="J183" s="93" t="s">
        <v>8502</v>
      </c>
      <c r="K183" s="1428"/>
      <c r="L183" s="1550"/>
      <c r="M183" s="1510"/>
      <c r="N183" s="276"/>
    </row>
    <row r="184" spans="1:14" ht="9.75" customHeight="1">
      <c r="A184" s="799">
        <v>183</v>
      </c>
      <c r="B184" s="103" t="s">
        <v>6073</v>
      </c>
      <c r="D184" s="889">
        <v>1</v>
      </c>
      <c r="E184" s="3411">
        <v>28500</v>
      </c>
      <c r="F184" s="797">
        <v>28500</v>
      </c>
      <c r="G184" s="918">
        <v>44197</v>
      </c>
      <c r="H184" s="997" t="s">
        <v>8394</v>
      </c>
      <c r="I184" s="1035" t="s">
        <v>35</v>
      </c>
      <c r="J184" s="93" t="s">
        <v>8502</v>
      </c>
      <c r="K184" s="1428"/>
      <c r="L184" s="1550"/>
      <c r="M184" s="1510"/>
      <c r="N184" s="276"/>
    </row>
    <row r="185" spans="1:14" ht="9.75" customHeight="1">
      <c r="A185" s="799">
        <v>184</v>
      </c>
      <c r="B185" s="103" t="s">
        <v>6074</v>
      </c>
      <c r="D185" s="889">
        <v>1</v>
      </c>
      <c r="E185" s="3411">
        <v>50000</v>
      </c>
      <c r="F185" s="797">
        <v>50000</v>
      </c>
      <c r="G185" s="918">
        <v>44197</v>
      </c>
      <c r="H185" s="997" t="s">
        <v>8394</v>
      </c>
      <c r="I185" s="1035" t="s">
        <v>35</v>
      </c>
      <c r="J185" s="93" t="s">
        <v>8502</v>
      </c>
      <c r="K185" s="1428"/>
      <c r="L185" s="1550"/>
      <c r="M185" s="1510"/>
      <c r="N185" s="276"/>
    </row>
    <row r="186" spans="1:14" ht="9.75" customHeight="1">
      <c r="A186" s="799">
        <v>185</v>
      </c>
      <c r="B186" s="1328" t="s">
        <v>6373</v>
      </c>
      <c r="D186" s="889">
        <v>1</v>
      </c>
      <c r="E186" s="3411">
        <v>22990</v>
      </c>
      <c r="F186" s="797">
        <v>22990</v>
      </c>
      <c r="G186" s="918">
        <v>44197</v>
      </c>
      <c r="H186" s="997" t="s">
        <v>8394</v>
      </c>
      <c r="I186" s="1035" t="s">
        <v>35</v>
      </c>
      <c r="J186" s="93" t="s">
        <v>8502</v>
      </c>
      <c r="K186" s="1428"/>
      <c r="L186" s="1550"/>
      <c r="M186" s="1510"/>
      <c r="N186" s="276"/>
    </row>
    <row r="187" spans="1:14" ht="9.75" customHeight="1">
      <c r="A187" s="799">
        <v>186</v>
      </c>
      <c r="B187" s="1328" t="s">
        <v>6374</v>
      </c>
      <c r="D187" s="889">
        <v>1</v>
      </c>
      <c r="E187" s="3411">
        <v>19990</v>
      </c>
      <c r="F187" s="797">
        <v>19990</v>
      </c>
      <c r="G187" s="918">
        <v>44197</v>
      </c>
      <c r="H187" s="997" t="s">
        <v>8394</v>
      </c>
      <c r="I187" s="1035" t="s">
        <v>35</v>
      </c>
      <c r="J187" s="93" t="s">
        <v>8502</v>
      </c>
      <c r="K187" s="1428"/>
      <c r="L187" s="1550"/>
      <c r="M187" s="1510"/>
      <c r="N187" s="276"/>
    </row>
    <row r="188" spans="1:14" ht="9.75" customHeight="1">
      <c r="A188" s="799">
        <v>187</v>
      </c>
      <c r="B188" s="1328" t="s">
        <v>6528</v>
      </c>
      <c r="D188" s="889">
        <v>1</v>
      </c>
      <c r="E188" s="3411">
        <v>15340</v>
      </c>
      <c r="F188" s="797">
        <v>15340</v>
      </c>
      <c r="G188" s="918">
        <v>44197</v>
      </c>
      <c r="H188" s="997" t="s">
        <v>8394</v>
      </c>
      <c r="I188" s="1035" t="s">
        <v>35</v>
      </c>
      <c r="J188" s="93" t="s">
        <v>8502</v>
      </c>
      <c r="K188" s="1428"/>
      <c r="L188" s="1550"/>
      <c r="M188" s="1510"/>
      <c r="N188" s="276"/>
    </row>
    <row r="189" spans="1:14" ht="9.75" customHeight="1">
      <c r="A189" s="799">
        <v>188</v>
      </c>
      <c r="B189" s="1328" t="s">
        <v>5313</v>
      </c>
      <c r="D189" s="889">
        <v>1</v>
      </c>
      <c r="E189" s="3411">
        <v>17890</v>
      </c>
      <c r="F189" s="797">
        <v>17890</v>
      </c>
      <c r="G189" s="918">
        <v>44197</v>
      </c>
      <c r="H189" s="997" t="s">
        <v>8394</v>
      </c>
      <c r="I189" s="1035" t="s">
        <v>35</v>
      </c>
      <c r="J189" s="93" t="s">
        <v>8502</v>
      </c>
      <c r="K189" s="1428"/>
      <c r="L189" s="1550"/>
      <c r="M189" s="1510"/>
      <c r="N189" s="276"/>
    </row>
    <row r="190" spans="1:14" ht="9.75" customHeight="1">
      <c r="A190" s="799">
        <v>189</v>
      </c>
      <c r="B190" s="1328" t="s">
        <v>6742</v>
      </c>
      <c r="D190" s="889">
        <v>1</v>
      </c>
      <c r="E190" s="3411">
        <v>266129.37</v>
      </c>
      <c r="F190" s="3403">
        <v>117223.77</v>
      </c>
      <c r="G190" s="918">
        <v>44197</v>
      </c>
      <c r="H190" s="997" t="s">
        <v>8394</v>
      </c>
      <c r="I190" s="1035" t="s">
        <v>35</v>
      </c>
      <c r="J190" s="93" t="s">
        <v>8502</v>
      </c>
      <c r="K190" s="1428"/>
      <c r="L190" s="1550"/>
      <c r="M190" s="1510"/>
      <c r="N190" s="276"/>
    </row>
    <row r="191" spans="1:14" ht="9.75" customHeight="1">
      <c r="A191" s="799">
        <v>190</v>
      </c>
      <c r="B191" s="103" t="s">
        <v>6743</v>
      </c>
      <c r="C191" s="1382">
        <v>413120020282</v>
      </c>
      <c r="D191" s="889">
        <v>1</v>
      </c>
      <c r="E191" s="3411">
        <v>24853.4</v>
      </c>
      <c r="F191" s="797">
        <v>24853.4</v>
      </c>
      <c r="G191" s="918">
        <v>44197</v>
      </c>
      <c r="H191" s="997" t="s">
        <v>8394</v>
      </c>
      <c r="I191" s="1035" t="s">
        <v>35</v>
      </c>
      <c r="J191" s="93" t="s">
        <v>8502</v>
      </c>
      <c r="K191" s="1428"/>
      <c r="L191" s="1550"/>
      <c r="M191" s="1510"/>
      <c r="N191" s="276"/>
    </row>
    <row r="192" spans="1:14" ht="9.75" customHeight="1">
      <c r="A192" s="799">
        <v>191</v>
      </c>
      <c r="B192" s="103" t="s">
        <v>6744</v>
      </c>
      <c r="C192" s="1382">
        <v>413120020283</v>
      </c>
      <c r="D192" s="889">
        <v>1</v>
      </c>
      <c r="E192" s="3411">
        <v>23553.4</v>
      </c>
      <c r="F192" s="797">
        <v>23553.4</v>
      </c>
      <c r="G192" s="918">
        <v>44197</v>
      </c>
      <c r="H192" s="997" t="s">
        <v>8394</v>
      </c>
      <c r="I192" s="1035" t="s">
        <v>35</v>
      </c>
      <c r="J192" s="93" t="s">
        <v>8502</v>
      </c>
      <c r="K192" s="1428"/>
      <c r="L192" s="1550"/>
      <c r="M192" s="1510"/>
      <c r="N192" s="276"/>
    </row>
    <row r="193" spans="1:14" ht="9.75" customHeight="1">
      <c r="A193" s="799">
        <v>192</v>
      </c>
      <c r="B193" s="103" t="s">
        <v>6744</v>
      </c>
      <c r="C193" s="1382">
        <v>413120020284</v>
      </c>
      <c r="D193" s="889">
        <v>1</v>
      </c>
      <c r="E193" s="3411">
        <v>23553.4</v>
      </c>
      <c r="F193" s="797">
        <v>23553.4</v>
      </c>
      <c r="G193" s="918">
        <v>44197</v>
      </c>
      <c r="H193" s="997" t="s">
        <v>8394</v>
      </c>
      <c r="I193" s="1035" t="s">
        <v>35</v>
      </c>
      <c r="J193" s="93" t="s">
        <v>8502</v>
      </c>
      <c r="K193" s="1428"/>
      <c r="L193" s="1550"/>
      <c r="M193" s="1510"/>
      <c r="N193" s="276"/>
    </row>
    <row r="194" spans="1:14" ht="9.75" customHeight="1">
      <c r="A194" s="799">
        <v>193</v>
      </c>
      <c r="B194" s="103" t="s">
        <v>6744</v>
      </c>
      <c r="C194" s="1382">
        <v>413120020285</v>
      </c>
      <c r="D194" s="889">
        <v>1</v>
      </c>
      <c r="E194" s="3411">
        <v>23553.4</v>
      </c>
      <c r="F194" s="797">
        <v>23553.4</v>
      </c>
      <c r="G194" s="918">
        <v>44197</v>
      </c>
      <c r="H194" s="997" t="s">
        <v>8394</v>
      </c>
      <c r="I194" s="1035" t="s">
        <v>35</v>
      </c>
      <c r="J194" s="93" t="s">
        <v>8502</v>
      </c>
      <c r="K194" s="1428"/>
      <c r="L194" s="1550"/>
      <c r="M194" s="1510"/>
      <c r="N194" s="276"/>
    </row>
    <row r="195" spans="1:14" ht="9.75" customHeight="1">
      <c r="A195" s="799">
        <v>194</v>
      </c>
      <c r="B195" s="103" t="s">
        <v>6744</v>
      </c>
      <c r="C195" s="1382">
        <v>413120020286</v>
      </c>
      <c r="D195" s="889">
        <v>1</v>
      </c>
      <c r="E195" s="3411">
        <v>23553.4</v>
      </c>
      <c r="F195" s="797">
        <v>23553.4</v>
      </c>
      <c r="G195" s="918">
        <v>44197</v>
      </c>
      <c r="H195" s="997" t="s">
        <v>8394</v>
      </c>
      <c r="I195" s="1035" t="s">
        <v>35</v>
      </c>
      <c r="J195" s="93" t="s">
        <v>8502</v>
      </c>
      <c r="K195" s="1428"/>
      <c r="L195" s="1550"/>
      <c r="M195" s="1510"/>
      <c r="N195" s="276"/>
    </row>
    <row r="196" spans="1:14" ht="9.75" customHeight="1">
      <c r="A196" s="799">
        <v>195</v>
      </c>
      <c r="B196" s="103" t="s">
        <v>6745</v>
      </c>
      <c r="C196" s="1382">
        <v>413120020287</v>
      </c>
      <c r="D196" s="889">
        <v>1</v>
      </c>
      <c r="E196" s="3411">
        <v>26153.25</v>
      </c>
      <c r="F196" s="797">
        <v>26153.25</v>
      </c>
      <c r="G196" s="918">
        <v>44197</v>
      </c>
      <c r="H196" s="997" t="s">
        <v>8394</v>
      </c>
      <c r="I196" s="1035" t="s">
        <v>35</v>
      </c>
      <c r="J196" s="93" t="s">
        <v>8502</v>
      </c>
      <c r="K196" s="1428"/>
      <c r="L196" s="1550"/>
      <c r="M196" s="1510"/>
      <c r="N196" s="276"/>
    </row>
    <row r="197" spans="1:14" ht="9.75" customHeight="1">
      <c r="A197" s="799">
        <v>196</v>
      </c>
      <c r="B197" s="103" t="s">
        <v>6753</v>
      </c>
      <c r="C197" s="849"/>
      <c r="D197" s="889">
        <v>1</v>
      </c>
      <c r="E197" s="3411">
        <v>14270</v>
      </c>
      <c r="F197" s="797">
        <v>14270</v>
      </c>
      <c r="G197" s="918">
        <v>44197</v>
      </c>
      <c r="H197" s="997" t="s">
        <v>8394</v>
      </c>
      <c r="I197" s="1035" t="s">
        <v>35</v>
      </c>
      <c r="J197" s="93" t="s">
        <v>8502</v>
      </c>
      <c r="K197" s="1428"/>
      <c r="L197" s="1550"/>
      <c r="M197" s="1510"/>
      <c r="N197" s="276"/>
    </row>
    <row r="198" spans="1:14" ht="9.75" customHeight="1">
      <c r="A198" s="799">
        <v>197</v>
      </c>
      <c r="B198" s="103" t="s">
        <v>7356</v>
      </c>
      <c r="C198" s="849" t="s">
        <v>7359</v>
      </c>
      <c r="D198" s="889">
        <v>1</v>
      </c>
      <c r="E198" s="3411">
        <v>58350</v>
      </c>
      <c r="F198" s="797">
        <v>58350</v>
      </c>
      <c r="G198" s="918">
        <v>44197</v>
      </c>
      <c r="H198" s="997" t="s">
        <v>8394</v>
      </c>
      <c r="I198" s="1035" t="s">
        <v>35</v>
      </c>
      <c r="J198" s="93" t="s">
        <v>8502</v>
      </c>
      <c r="K198" s="1428"/>
      <c r="L198" s="1550"/>
      <c r="M198" s="1510"/>
      <c r="N198" s="276"/>
    </row>
    <row r="199" spans="1:14" ht="9.75" customHeight="1">
      <c r="A199" s="799">
        <v>198</v>
      </c>
      <c r="B199" s="103" t="s">
        <v>7357</v>
      </c>
      <c r="C199" s="849" t="s">
        <v>7360</v>
      </c>
      <c r="D199" s="889">
        <v>1</v>
      </c>
      <c r="E199" s="3411">
        <v>21600</v>
      </c>
      <c r="F199" s="797">
        <v>21600</v>
      </c>
      <c r="G199" s="918">
        <v>44197</v>
      </c>
      <c r="H199" s="997" t="s">
        <v>8394</v>
      </c>
      <c r="I199" s="1035" t="s">
        <v>35</v>
      </c>
      <c r="J199" s="93" t="s">
        <v>8502</v>
      </c>
      <c r="K199" s="1428"/>
      <c r="L199" s="1550"/>
      <c r="M199" s="1510"/>
      <c r="N199" s="276"/>
    </row>
    <row r="200" spans="1:14" ht="9.75" customHeight="1">
      <c r="A200" s="799">
        <v>199</v>
      </c>
      <c r="B200" s="103" t="s">
        <v>165</v>
      </c>
      <c r="C200" s="849" t="s">
        <v>7361</v>
      </c>
      <c r="D200" s="889">
        <v>1</v>
      </c>
      <c r="E200" s="3411">
        <v>19010</v>
      </c>
      <c r="F200" s="797">
        <v>19010</v>
      </c>
      <c r="G200" s="918">
        <v>44197</v>
      </c>
      <c r="H200" s="997" t="s">
        <v>8394</v>
      </c>
      <c r="I200" s="1035" t="s">
        <v>35</v>
      </c>
      <c r="J200" s="93" t="s">
        <v>8502</v>
      </c>
      <c r="K200" s="1428"/>
      <c r="L200" s="1550"/>
      <c r="M200" s="1510"/>
      <c r="N200" s="276"/>
    </row>
    <row r="201" spans="1:14" ht="9.75" customHeight="1">
      <c r="A201" s="799">
        <v>200</v>
      </c>
      <c r="B201" s="103" t="s">
        <v>165</v>
      </c>
      <c r="C201" s="849" t="s">
        <v>7362</v>
      </c>
      <c r="D201" s="889">
        <v>1</v>
      </c>
      <c r="E201" s="3411">
        <v>19010</v>
      </c>
      <c r="F201" s="797">
        <v>19010</v>
      </c>
      <c r="G201" s="918">
        <v>44197</v>
      </c>
      <c r="H201" s="997" t="s">
        <v>8394</v>
      </c>
      <c r="I201" s="1035" t="s">
        <v>35</v>
      </c>
      <c r="J201" s="93" t="s">
        <v>8502</v>
      </c>
      <c r="K201" s="1428"/>
      <c r="L201" s="1550"/>
      <c r="M201" s="1510"/>
      <c r="N201" s="276"/>
    </row>
    <row r="202" spans="1:14" ht="9.75" customHeight="1">
      <c r="A202" s="799">
        <v>201</v>
      </c>
      <c r="B202" s="103" t="s">
        <v>165</v>
      </c>
      <c r="C202" s="849" t="s">
        <v>7363</v>
      </c>
      <c r="D202" s="889">
        <v>1</v>
      </c>
      <c r="E202" s="3411">
        <v>19010</v>
      </c>
      <c r="F202" s="797">
        <v>19010</v>
      </c>
      <c r="G202" s="918">
        <v>44197</v>
      </c>
      <c r="H202" s="997" t="s">
        <v>8394</v>
      </c>
      <c r="I202" s="1035" t="s">
        <v>35</v>
      </c>
      <c r="J202" s="93" t="s">
        <v>8502</v>
      </c>
      <c r="K202" s="1428"/>
      <c r="L202" s="1550"/>
      <c r="M202" s="1510"/>
      <c r="N202" s="276"/>
    </row>
    <row r="203" spans="1:14" ht="9.75" customHeight="1">
      <c r="A203" s="799">
        <v>202</v>
      </c>
      <c r="B203" s="103" t="s">
        <v>7358</v>
      </c>
      <c r="C203" s="849" t="s">
        <v>7364</v>
      </c>
      <c r="D203" s="889">
        <v>1</v>
      </c>
      <c r="E203" s="3411">
        <v>17896.669999999998</v>
      </c>
      <c r="F203" s="797">
        <v>17896.669999999998</v>
      </c>
      <c r="G203" s="918">
        <v>44197</v>
      </c>
      <c r="H203" s="997" t="s">
        <v>8394</v>
      </c>
      <c r="I203" s="1035" t="s">
        <v>35</v>
      </c>
      <c r="J203" s="93" t="s">
        <v>8502</v>
      </c>
      <c r="K203" s="1428"/>
      <c r="L203" s="1550"/>
      <c r="M203" s="1510"/>
      <c r="N203" s="276"/>
    </row>
    <row r="204" spans="1:14" ht="9.75" customHeight="1">
      <c r="A204" s="799">
        <v>203</v>
      </c>
      <c r="B204" s="103" t="s">
        <v>7358</v>
      </c>
      <c r="C204" s="849" t="s">
        <v>7365</v>
      </c>
      <c r="D204" s="889">
        <v>1</v>
      </c>
      <c r="E204" s="3411">
        <v>17896.669999999998</v>
      </c>
      <c r="F204" s="797">
        <v>17896.669999999998</v>
      </c>
      <c r="G204" s="918">
        <v>44197</v>
      </c>
      <c r="H204" s="997" t="s">
        <v>8394</v>
      </c>
      <c r="I204" s="1035" t="s">
        <v>35</v>
      </c>
      <c r="J204" s="93" t="s">
        <v>8502</v>
      </c>
      <c r="K204" s="1428"/>
      <c r="L204" s="1550"/>
      <c r="M204" s="1510"/>
      <c r="N204" s="276"/>
    </row>
    <row r="205" spans="1:14" ht="9.75" customHeight="1">
      <c r="A205" s="799">
        <v>204</v>
      </c>
      <c r="B205" s="103" t="s">
        <v>223</v>
      </c>
      <c r="C205" s="849" t="s">
        <v>7366</v>
      </c>
      <c r="D205" s="889">
        <v>1</v>
      </c>
      <c r="E205" s="3411">
        <v>36070</v>
      </c>
      <c r="F205" s="797">
        <v>36070</v>
      </c>
      <c r="G205" s="918">
        <v>44197</v>
      </c>
      <c r="H205" s="997" t="s">
        <v>8394</v>
      </c>
      <c r="I205" s="1035" t="s">
        <v>35</v>
      </c>
      <c r="J205" s="93" t="s">
        <v>8502</v>
      </c>
      <c r="K205" s="1428"/>
      <c r="L205" s="1550"/>
      <c r="M205" s="1510"/>
      <c r="N205" s="276"/>
    </row>
    <row r="206" spans="1:14" ht="9.75" customHeight="1">
      <c r="A206" s="799">
        <v>205</v>
      </c>
      <c r="B206" s="103" t="s">
        <v>7349</v>
      </c>
      <c r="C206" s="849" t="s">
        <v>7352</v>
      </c>
      <c r="D206" s="889">
        <v>1</v>
      </c>
      <c r="E206" s="3411">
        <v>15100</v>
      </c>
      <c r="F206" s="797">
        <v>15100</v>
      </c>
      <c r="G206" s="918">
        <v>44197</v>
      </c>
      <c r="H206" s="997" t="s">
        <v>8394</v>
      </c>
      <c r="I206" s="1035" t="s">
        <v>35</v>
      </c>
      <c r="J206" s="93" t="s">
        <v>8502</v>
      </c>
      <c r="K206" s="1428"/>
      <c r="L206" s="1550"/>
      <c r="M206" s="1510"/>
      <c r="N206" s="276"/>
    </row>
    <row r="207" spans="1:14" ht="9.75" customHeight="1">
      <c r="A207" s="799">
        <v>206</v>
      </c>
      <c r="B207" s="103" t="s">
        <v>7350</v>
      </c>
      <c r="C207" s="849" t="s">
        <v>7353</v>
      </c>
      <c r="D207" s="889">
        <v>1</v>
      </c>
      <c r="E207" s="3411">
        <v>23600</v>
      </c>
      <c r="F207" s="797">
        <v>23600</v>
      </c>
      <c r="G207" s="918">
        <v>44197</v>
      </c>
      <c r="H207" s="997" t="s">
        <v>8394</v>
      </c>
      <c r="I207" s="1035" t="s">
        <v>35</v>
      </c>
      <c r="J207" s="93" t="s">
        <v>8502</v>
      </c>
      <c r="K207" s="1428"/>
      <c r="L207" s="1550"/>
      <c r="M207" s="1510"/>
      <c r="N207" s="276"/>
    </row>
    <row r="208" spans="1:14" ht="9.75" customHeight="1">
      <c r="A208" s="799">
        <v>207</v>
      </c>
      <c r="B208" s="103" t="s">
        <v>7323</v>
      </c>
      <c r="C208" s="849" t="s">
        <v>7354</v>
      </c>
      <c r="D208" s="889">
        <v>1</v>
      </c>
      <c r="E208" s="3411">
        <v>19400</v>
      </c>
      <c r="F208" s="797">
        <v>19400</v>
      </c>
      <c r="G208" s="918">
        <v>44197</v>
      </c>
      <c r="H208" s="997" t="s">
        <v>8394</v>
      </c>
      <c r="I208" s="1035" t="s">
        <v>35</v>
      </c>
      <c r="J208" s="93" t="s">
        <v>8502</v>
      </c>
      <c r="K208" s="1428"/>
      <c r="L208" s="1550"/>
      <c r="M208" s="1510"/>
      <c r="N208" s="276"/>
    </row>
    <row r="209" spans="1:15" ht="9.75" customHeight="1">
      <c r="A209" s="799">
        <v>208</v>
      </c>
      <c r="B209" s="103" t="s">
        <v>7351</v>
      </c>
      <c r="C209" s="849" t="s">
        <v>7355</v>
      </c>
      <c r="D209" s="889">
        <v>1</v>
      </c>
      <c r="E209" s="3411">
        <v>63700</v>
      </c>
      <c r="F209" s="797">
        <v>63700</v>
      </c>
      <c r="G209" s="918">
        <v>44197</v>
      </c>
      <c r="H209" s="997" t="s">
        <v>8394</v>
      </c>
      <c r="I209" s="1035" t="s">
        <v>35</v>
      </c>
      <c r="J209" s="93" t="s">
        <v>8502</v>
      </c>
      <c r="K209" s="1428"/>
      <c r="L209" s="1550"/>
      <c r="M209" s="1510"/>
      <c r="N209" s="276"/>
    </row>
    <row r="210" spans="1:15" ht="21.75" customHeight="1">
      <c r="A210" s="799">
        <v>210</v>
      </c>
      <c r="B210" s="103" t="s">
        <v>7491</v>
      </c>
      <c r="C210" s="849" t="s">
        <v>9255</v>
      </c>
      <c r="D210" s="889"/>
      <c r="E210" s="3411">
        <v>178583</v>
      </c>
      <c r="F210" s="3403">
        <v>21826.86</v>
      </c>
      <c r="G210" s="918">
        <v>44197</v>
      </c>
      <c r="H210" s="997" t="s">
        <v>9256</v>
      </c>
      <c r="I210" s="1035" t="s">
        <v>35</v>
      </c>
      <c r="J210" s="93" t="s">
        <v>9247</v>
      </c>
      <c r="K210" s="1428"/>
      <c r="L210" s="1550"/>
      <c r="M210" s="1510"/>
      <c r="N210" s="276"/>
    </row>
    <row r="211" spans="1:15" ht="54.75" customHeight="1">
      <c r="A211" s="799">
        <v>211</v>
      </c>
      <c r="B211" s="103" t="s">
        <v>7129</v>
      </c>
      <c r="D211" s="889">
        <v>1</v>
      </c>
      <c r="E211" s="3411">
        <v>1431000</v>
      </c>
      <c r="F211" s="3403">
        <v>548550</v>
      </c>
      <c r="G211" s="918">
        <v>44197</v>
      </c>
      <c r="H211" s="997" t="s">
        <v>8394</v>
      </c>
      <c r="I211" s="1035" t="s">
        <v>35</v>
      </c>
      <c r="J211" s="974" t="s">
        <v>7130</v>
      </c>
      <c r="K211" s="1429"/>
      <c r="M211" s="1510"/>
      <c r="N211" s="276"/>
      <c r="O211" s="217"/>
    </row>
    <row r="212" spans="1:15" ht="11.25" customHeight="1">
      <c r="A212" s="799">
        <v>212</v>
      </c>
      <c r="B212" s="103" t="s">
        <v>7055</v>
      </c>
      <c r="C212" s="990"/>
      <c r="D212" s="2063">
        <v>1</v>
      </c>
      <c r="E212" s="3411">
        <v>26990</v>
      </c>
      <c r="F212" s="797">
        <v>26990</v>
      </c>
      <c r="G212" s="918">
        <v>44197</v>
      </c>
      <c r="H212" s="997" t="s">
        <v>8394</v>
      </c>
      <c r="I212" s="1035" t="s">
        <v>35</v>
      </c>
      <c r="J212" s="93" t="s">
        <v>9246</v>
      </c>
      <c r="K212" s="1430"/>
      <c r="M212" s="1510"/>
      <c r="N212" s="679"/>
      <c r="O212" s="680"/>
    </row>
    <row r="213" spans="1:15" ht="11.25" customHeight="1">
      <c r="A213" s="799">
        <v>213</v>
      </c>
      <c r="B213" s="103" t="s">
        <v>7056</v>
      </c>
      <c r="C213" s="990"/>
      <c r="D213" s="2063">
        <v>1</v>
      </c>
      <c r="E213" s="3411">
        <v>14990</v>
      </c>
      <c r="F213" s="797">
        <v>14990</v>
      </c>
      <c r="G213" s="918">
        <v>44197</v>
      </c>
      <c r="H213" s="997" t="s">
        <v>8394</v>
      </c>
      <c r="I213" s="1035" t="s">
        <v>35</v>
      </c>
      <c r="J213" s="93" t="s">
        <v>9246</v>
      </c>
      <c r="K213" s="1430"/>
      <c r="M213" s="1510"/>
      <c r="N213" s="679"/>
      <c r="O213" s="681"/>
    </row>
    <row r="214" spans="1:15" ht="11.25" customHeight="1">
      <c r="A214" s="799">
        <v>214</v>
      </c>
      <c r="B214" s="103" t="s">
        <v>7492</v>
      </c>
      <c r="C214" s="990"/>
      <c r="D214" s="2064">
        <v>1</v>
      </c>
      <c r="E214" s="3411">
        <v>1359900</v>
      </c>
      <c r="F214" s="3442">
        <v>453300</v>
      </c>
      <c r="G214" s="919">
        <v>44274</v>
      </c>
      <c r="H214" s="102" t="s">
        <v>9249</v>
      </c>
      <c r="I214" s="1035" t="s">
        <v>35</v>
      </c>
      <c r="J214" s="143" t="s">
        <v>9250</v>
      </c>
      <c r="K214" s="1425"/>
      <c r="M214" s="1510"/>
      <c r="N214" s="70"/>
      <c r="O214" s="682"/>
    </row>
    <row r="215" spans="1:15" ht="11.25" customHeight="1">
      <c r="A215" s="799">
        <v>215</v>
      </c>
      <c r="B215" s="102" t="s">
        <v>7994</v>
      </c>
      <c r="C215" s="990"/>
      <c r="D215" s="2063">
        <v>1</v>
      </c>
      <c r="E215" s="3411">
        <v>34992.5</v>
      </c>
      <c r="F215" s="638">
        <v>34992.5</v>
      </c>
      <c r="G215" s="919">
        <v>44356</v>
      </c>
      <c r="H215" s="102" t="s">
        <v>9252</v>
      </c>
      <c r="I215" s="208" t="s">
        <v>35</v>
      </c>
      <c r="J215" s="143" t="s">
        <v>9251</v>
      </c>
      <c r="K215" s="1425"/>
      <c r="L215" s="491" t="s">
        <v>8003</v>
      </c>
      <c r="M215" s="1510"/>
      <c r="N215" s="70"/>
      <c r="O215" s="683"/>
    </row>
    <row r="216" spans="1:15" ht="11.25" customHeight="1">
      <c r="A216" s="799">
        <v>216</v>
      </c>
      <c r="B216" s="102" t="s">
        <v>7994</v>
      </c>
      <c r="C216" s="990"/>
      <c r="D216" s="2063">
        <v>1</v>
      </c>
      <c r="E216" s="3411">
        <v>34992.5</v>
      </c>
      <c r="F216" s="638">
        <v>34992.5</v>
      </c>
      <c r="G216" s="919">
        <v>44356</v>
      </c>
      <c r="H216" s="102" t="s">
        <v>9252</v>
      </c>
      <c r="I216" s="208" t="s">
        <v>35</v>
      </c>
      <c r="J216" s="143" t="s">
        <v>9251</v>
      </c>
      <c r="K216" s="1425"/>
      <c r="L216" s="491" t="s">
        <v>8003</v>
      </c>
      <c r="M216" s="1510"/>
      <c r="N216" s="70"/>
      <c r="O216" s="683"/>
    </row>
    <row r="217" spans="1:15" ht="11.25" customHeight="1">
      <c r="A217" s="799">
        <v>217</v>
      </c>
      <c r="B217" s="102" t="s">
        <v>7994</v>
      </c>
      <c r="C217" s="990"/>
      <c r="D217" s="2063">
        <v>1</v>
      </c>
      <c r="E217" s="3411">
        <v>34992.5</v>
      </c>
      <c r="F217" s="638">
        <v>34992.5</v>
      </c>
      <c r="G217" s="919">
        <v>44356</v>
      </c>
      <c r="H217" s="102" t="s">
        <v>9252</v>
      </c>
      <c r="I217" s="208" t="s">
        <v>35</v>
      </c>
      <c r="J217" s="143" t="s">
        <v>9251</v>
      </c>
      <c r="K217" s="1425"/>
      <c r="L217" s="491" t="s">
        <v>8003</v>
      </c>
      <c r="M217" s="1510"/>
      <c r="N217" s="70"/>
      <c r="O217" s="683"/>
    </row>
    <row r="218" spans="1:15" ht="11.25" customHeight="1">
      <c r="A218" s="799">
        <v>218</v>
      </c>
      <c r="B218" s="102" t="s">
        <v>7994</v>
      </c>
      <c r="C218" s="990"/>
      <c r="D218" s="2063">
        <v>1</v>
      </c>
      <c r="E218" s="3411">
        <v>34992.5</v>
      </c>
      <c r="F218" s="638">
        <v>34992.5</v>
      </c>
      <c r="G218" s="919">
        <v>44356</v>
      </c>
      <c r="H218" s="102" t="s">
        <v>9252</v>
      </c>
      <c r="I218" s="208" t="s">
        <v>35</v>
      </c>
      <c r="J218" s="143" t="s">
        <v>9251</v>
      </c>
      <c r="K218" s="1425"/>
      <c r="L218" s="491" t="s">
        <v>8003</v>
      </c>
      <c r="M218" s="1510"/>
      <c r="N218" s="70"/>
      <c r="O218" s="683"/>
    </row>
    <row r="219" spans="1:15" ht="11.25" customHeight="1">
      <c r="A219" s="799">
        <v>219</v>
      </c>
      <c r="B219" s="102" t="s">
        <v>7995</v>
      </c>
      <c r="C219" s="990"/>
      <c r="D219" s="2063">
        <v>1</v>
      </c>
      <c r="E219" s="3411">
        <v>45492.5</v>
      </c>
      <c r="F219" s="638">
        <v>45492.5</v>
      </c>
      <c r="G219" s="919">
        <v>44356</v>
      </c>
      <c r="H219" s="102" t="s">
        <v>9252</v>
      </c>
      <c r="I219" s="208" t="s">
        <v>35</v>
      </c>
      <c r="J219" s="143" t="s">
        <v>9251</v>
      </c>
      <c r="K219" s="1425"/>
      <c r="L219" s="491" t="s">
        <v>8003</v>
      </c>
      <c r="M219" s="1510"/>
      <c r="N219" s="70"/>
      <c r="O219" s="683"/>
    </row>
    <row r="220" spans="1:15" ht="11.25" customHeight="1">
      <c r="A220" s="799">
        <v>220</v>
      </c>
      <c r="B220" s="102" t="s">
        <v>7996</v>
      </c>
      <c r="C220" s="990"/>
      <c r="D220" s="2063">
        <v>1</v>
      </c>
      <c r="E220" s="3411">
        <v>23892.5</v>
      </c>
      <c r="F220" s="638">
        <v>23892.5</v>
      </c>
      <c r="G220" s="919">
        <v>44356</v>
      </c>
      <c r="H220" s="102" t="s">
        <v>9252</v>
      </c>
      <c r="I220" s="208" t="s">
        <v>35</v>
      </c>
      <c r="J220" s="143" t="s">
        <v>9251</v>
      </c>
      <c r="K220" s="1425"/>
      <c r="L220" s="491" t="s">
        <v>8003</v>
      </c>
      <c r="M220" s="1510"/>
      <c r="N220" s="70"/>
      <c r="O220" s="683"/>
    </row>
    <row r="221" spans="1:15" ht="11.25" customHeight="1">
      <c r="A221" s="799">
        <v>221</v>
      </c>
      <c r="B221" s="102" t="s">
        <v>7997</v>
      </c>
      <c r="C221" s="990"/>
      <c r="D221" s="2063">
        <v>1</v>
      </c>
      <c r="E221" s="3411">
        <v>23892.5</v>
      </c>
      <c r="F221" s="638">
        <v>23892.5</v>
      </c>
      <c r="G221" s="919">
        <v>44356</v>
      </c>
      <c r="H221" s="102" t="s">
        <v>9252</v>
      </c>
      <c r="I221" s="208" t="s">
        <v>35</v>
      </c>
      <c r="J221" s="143" t="s">
        <v>9251</v>
      </c>
      <c r="K221" s="1425"/>
      <c r="L221" s="491" t="s">
        <v>8003</v>
      </c>
      <c r="M221" s="1510"/>
      <c r="N221" s="70"/>
      <c r="O221" s="683"/>
    </row>
    <row r="222" spans="1:15" ht="11.25" customHeight="1">
      <c r="A222" s="799">
        <v>222</v>
      </c>
      <c r="B222" s="102" t="s">
        <v>7998</v>
      </c>
      <c r="C222" s="990"/>
      <c r="D222" s="2063">
        <v>1</v>
      </c>
      <c r="E222" s="3411">
        <v>23892.5</v>
      </c>
      <c r="F222" s="638">
        <v>23892.5</v>
      </c>
      <c r="G222" s="919">
        <v>44356</v>
      </c>
      <c r="H222" s="102" t="s">
        <v>9252</v>
      </c>
      <c r="I222" s="208" t="s">
        <v>35</v>
      </c>
      <c r="J222" s="143" t="s">
        <v>9251</v>
      </c>
      <c r="K222" s="1425"/>
      <c r="L222" s="491" t="s">
        <v>8003</v>
      </c>
      <c r="M222" s="1510"/>
      <c r="N222" s="70"/>
      <c r="O222" s="683"/>
    </row>
    <row r="223" spans="1:15" ht="11.25" customHeight="1">
      <c r="A223" s="799">
        <v>223</v>
      </c>
      <c r="B223" s="102" t="s">
        <v>7999</v>
      </c>
      <c r="C223" s="990"/>
      <c r="D223" s="2063">
        <v>1</v>
      </c>
      <c r="E223" s="3411">
        <v>23892.5</v>
      </c>
      <c r="F223" s="638">
        <v>23892.5</v>
      </c>
      <c r="G223" s="919">
        <v>44356</v>
      </c>
      <c r="H223" s="102" t="s">
        <v>9252</v>
      </c>
      <c r="I223" s="208" t="s">
        <v>35</v>
      </c>
      <c r="J223" s="143" t="s">
        <v>9251</v>
      </c>
      <c r="K223" s="1425"/>
      <c r="L223" s="491" t="s">
        <v>8003</v>
      </c>
      <c r="M223" s="1510"/>
      <c r="N223" s="70"/>
      <c r="O223" s="683"/>
    </row>
    <row r="224" spans="1:15" ht="11.25" customHeight="1">
      <c r="A224" s="799">
        <v>224</v>
      </c>
      <c r="B224" s="102" t="s">
        <v>8000</v>
      </c>
      <c r="C224" s="990"/>
      <c r="D224" s="2063">
        <v>1</v>
      </c>
      <c r="E224" s="3411">
        <v>23892.5</v>
      </c>
      <c r="F224" s="638">
        <v>23892.5</v>
      </c>
      <c r="G224" s="919">
        <v>44356</v>
      </c>
      <c r="H224" s="102" t="s">
        <v>9252</v>
      </c>
      <c r="I224" s="208" t="s">
        <v>35</v>
      </c>
      <c r="J224" s="143" t="s">
        <v>9251</v>
      </c>
      <c r="K224" s="1425"/>
      <c r="L224" s="491" t="s">
        <v>8003</v>
      </c>
      <c r="M224" s="1510"/>
      <c r="N224" s="70"/>
      <c r="O224" s="683"/>
    </row>
    <row r="225" spans="1:15" ht="11.25" customHeight="1">
      <c r="A225" s="799">
        <v>225</v>
      </c>
      <c r="B225" s="102" t="s">
        <v>8001</v>
      </c>
      <c r="C225" s="990"/>
      <c r="D225" s="2063">
        <v>1</v>
      </c>
      <c r="E225" s="3411">
        <v>23892.5</v>
      </c>
      <c r="F225" s="638">
        <v>23892.5</v>
      </c>
      <c r="G225" s="919">
        <v>44356</v>
      </c>
      <c r="H225" s="102" t="s">
        <v>9252</v>
      </c>
      <c r="I225" s="208" t="s">
        <v>35</v>
      </c>
      <c r="J225" s="143" t="s">
        <v>9251</v>
      </c>
      <c r="K225" s="1425"/>
      <c r="L225" s="491" t="s">
        <v>8003</v>
      </c>
      <c r="M225" s="1510"/>
      <c r="N225" s="70"/>
      <c r="O225" s="683"/>
    </row>
    <row r="226" spans="1:15" ht="11.25" customHeight="1">
      <c r="A226" s="799">
        <v>226</v>
      </c>
      <c r="B226" s="102" t="s">
        <v>8002</v>
      </c>
      <c r="C226" s="990"/>
      <c r="D226" s="2063">
        <v>1</v>
      </c>
      <c r="E226" s="3411">
        <v>23892.5</v>
      </c>
      <c r="F226" s="638">
        <v>23892.5</v>
      </c>
      <c r="G226" s="919">
        <v>44356</v>
      </c>
      <c r="H226" s="102" t="s">
        <v>9252</v>
      </c>
      <c r="I226" s="208" t="s">
        <v>35</v>
      </c>
      <c r="J226" s="143" t="s">
        <v>9251</v>
      </c>
      <c r="K226" s="1425"/>
      <c r="L226" s="491" t="s">
        <v>8003</v>
      </c>
      <c r="M226" s="1510"/>
      <c r="N226" s="70"/>
      <c r="O226" s="683"/>
    </row>
    <row r="227" spans="1:15" ht="11.25" customHeight="1">
      <c r="A227" s="799">
        <v>227</v>
      </c>
      <c r="B227" s="102" t="s">
        <v>7994</v>
      </c>
      <c r="C227" s="990"/>
      <c r="D227" s="2063">
        <v>1</v>
      </c>
      <c r="E227" s="3411">
        <v>34992.5</v>
      </c>
      <c r="F227" s="638">
        <v>34992.5</v>
      </c>
      <c r="G227" s="919">
        <v>44356</v>
      </c>
      <c r="H227" s="102" t="s">
        <v>9252</v>
      </c>
      <c r="I227" s="208" t="s">
        <v>35</v>
      </c>
      <c r="J227" s="143" t="s">
        <v>9251</v>
      </c>
      <c r="K227" s="1425"/>
      <c r="L227" s="491" t="s">
        <v>8003</v>
      </c>
      <c r="M227" s="1510"/>
      <c r="N227" s="70"/>
      <c r="O227" s="683"/>
    </row>
    <row r="228" spans="1:15" ht="11.25" customHeight="1">
      <c r="A228" s="799">
        <v>228</v>
      </c>
      <c r="B228" s="102" t="s">
        <v>7994</v>
      </c>
      <c r="C228" s="990"/>
      <c r="D228" s="2063">
        <v>1</v>
      </c>
      <c r="E228" s="3411">
        <v>34992.5</v>
      </c>
      <c r="F228" s="638">
        <v>34992.5</v>
      </c>
      <c r="G228" s="919">
        <v>44356</v>
      </c>
      <c r="H228" s="102" t="s">
        <v>9252</v>
      </c>
      <c r="I228" s="208" t="s">
        <v>35</v>
      </c>
      <c r="J228" s="143" t="s">
        <v>9251</v>
      </c>
      <c r="K228" s="1425"/>
      <c r="L228" s="491" t="s">
        <v>8003</v>
      </c>
      <c r="M228" s="1510"/>
      <c r="N228" s="70"/>
      <c r="O228" s="683"/>
    </row>
    <row r="229" spans="1:15" ht="11.25" customHeight="1">
      <c r="A229" s="799">
        <v>229</v>
      </c>
      <c r="B229" s="102" t="s">
        <v>7994</v>
      </c>
      <c r="C229" s="990"/>
      <c r="D229" s="2063">
        <v>1</v>
      </c>
      <c r="E229" s="3411">
        <v>34992.5</v>
      </c>
      <c r="F229" s="638">
        <v>34992.5</v>
      </c>
      <c r="G229" s="919">
        <v>44356</v>
      </c>
      <c r="H229" s="102" t="s">
        <v>9252</v>
      </c>
      <c r="I229" s="208" t="s">
        <v>35</v>
      </c>
      <c r="J229" s="143" t="s">
        <v>9251</v>
      </c>
      <c r="K229" s="1425"/>
      <c r="L229" s="491" t="s">
        <v>8003</v>
      </c>
      <c r="M229" s="1510"/>
      <c r="N229" s="70"/>
      <c r="O229" s="683"/>
    </row>
    <row r="230" spans="1:15" ht="11.25" customHeight="1">
      <c r="A230" s="799">
        <v>230</v>
      </c>
      <c r="B230" s="102" t="s">
        <v>7995</v>
      </c>
      <c r="C230" s="990"/>
      <c r="D230" s="2063">
        <v>1</v>
      </c>
      <c r="E230" s="3411">
        <v>46264.5</v>
      </c>
      <c r="F230" s="638">
        <v>46264.5</v>
      </c>
      <c r="G230" s="919">
        <v>44356</v>
      </c>
      <c r="H230" s="102" t="s">
        <v>9252</v>
      </c>
      <c r="I230" s="208" t="s">
        <v>35</v>
      </c>
      <c r="J230" s="143" t="s">
        <v>9251</v>
      </c>
      <c r="K230" s="1425"/>
      <c r="L230" s="491" t="s">
        <v>8003</v>
      </c>
      <c r="M230" s="1510"/>
      <c r="N230" s="70"/>
      <c r="O230" s="683"/>
    </row>
    <row r="231" spans="1:15" ht="11.25" customHeight="1">
      <c r="A231" s="799">
        <v>231</v>
      </c>
      <c r="B231" s="102" t="s">
        <v>8166</v>
      </c>
      <c r="C231" s="990"/>
      <c r="D231" s="2063">
        <v>1</v>
      </c>
      <c r="E231" s="3411">
        <v>10200</v>
      </c>
      <c r="F231" s="638">
        <v>10200</v>
      </c>
      <c r="G231" s="919">
        <v>44356</v>
      </c>
      <c r="H231" s="102" t="s">
        <v>9252</v>
      </c>
      <c r="I231" s="208" t="s">
        <v>35</v>
      </c>
      <c r="J231" s="143" t="s">
        <v>9251</v>
      </c>
      <c r="K231" s="1425"/>
      <c r="L231" s="491" t="s">
        <v>8003</v>
      </c>
      <c r="M231" s="1510"/>
      <c r="N231" s="70"/>
      <c r="O231" s="683"/>
    </row>
    <row r="232" spans="1:15" ht="11.25" customHeight="1">
      <c r="A232" s="799">
        <v>232</v>
      </c>
      <c r="B232" s="102" t="s">
        <v>8166</v>
      </c>
      <c r="C232" s="990"/>
      <c r="D232" s="2063">
        <v>1</v>
      </c>
      <c r="E232" s="3411">
        <v>10200</v>
      </c>
      <c r="F232" s="638">
        <v>10200</v>
      </c>
      <c r="G232" s="919">
        <v>44356</v>
      </c>
      <c r="H232" s="102" t="s">
        <v>9252</v>
      </c>
      <c r="I232" s="208" t="s">
        <v>35</v>
      </c>
      <c r="J232" s="143" t="s">
        <v>9251</v>
      </c>
      <c r="K232" s="1425"/>
      <c r="L232" s="491" t="s">
        <v>8003</v>
      </c>
      <c r="M232" s="1510"/>
      <c r="N232" s="70"/>
      <c r="O232" s="683"/>
    </row>
    <row r="233" spans="1:15" ht="11.25" customHeight="1">
      <c r="A233" s="799">
        <v>233</v>
      </c>
      <c r="B233" s="102" t="s">
        <v>8167</v>
      </c>
      <c r="C233" s="990"/>
      <c r="D233" s="2063">
        <v>1</v>
      </c>
      <c r="E233" s="3411">
        <v>11000</v>
      </c>
      <c r="F233" s="638">
        <v>11000</v>
      </c>
      <c r="G233" s="919">
        <v>44356</v>
      </c>
      <c r="H233" s="102" t="s">
        <v>9252</v>
      </c>
      <c r="I233" s="208" t="s">
        <v>35</v>
      </c>
      <c r="J233" s="143" t="s">
        <v>9251</v>
      </c>
      <c r="K233" s="1425"/>
      <c r="L233" s="491" t="s">
        <v>8003</v>
      </c>
      <c r="M233" s="1510"/>
      <c r="N233" s="70"/>
      <c r="O233" s="683"/>
    </row>
    <row r="234" spans="1:15" ht="11.25" customHeight="1">
      <c r="A234" s="799">
        <v>234</v>
      </c>
      <c r="B234" s="102" t="s">
        <v>8812</v>
      </c>
      <c r="C234" s="1383"/>
      <c r="D234" s="2063">
        <v>1</v>
      </c>
      <c r="E234" s="3411">
        <v>31290</v>
      </c>
      <c r="F234" s="638">
        <v>31290</v>
      </c>
      <c r="G234" s="920">
        <v>44559</v>
      </c>
      <c r="H234" s="103" t="s">
        <v>9253</v>
      </c>
      <c r="I234" s="208" t="s">
        <v>35</v>
      </c>
      <c r="J234" s="93" t="s">
        <v>9254</v>
      </c>
      <c r="K234" s="1428"/>
      <c r="L234" s="491"/>
      <c r="M234" s="1510"/>
      <c r="N234" s="70"/>
      <c r="O234" s="683"/>
    </row>
    <row r="235" spans="1:15" ht="11.25" customHeight="1">
      <c r="A235" s="799">
        <v>235</v>
      </c>
      <c r="B235" s="102" t="s">
        <v>8812</v>
      </c>
      <c r="C235" s="1383"/>
      <c r="D235" s="2063">
        <v>1</v>
      </c>
      <c r="E235" s="3411">
        <v>31290</v>
      </c>
      <c r="F235" s="638">
        <v>31290</v>
      </c>
      <c r="G235" s="920">
        <v>44559</v>
      </c>
      <c r="H235" s="103" t="s">
        <v>9253</v>
      </c>
      <c r="I235" s="208" t="s">
        <v>35</v>
      </c>
      <c r="J235" s="93" t="s">
        <v>9254</v>
      </c>
      <c r="K235" s="1428"/>
      <c r="L235" s="491"/>
      <c r="M235" s="1510"/>
      <c r="N235" s="70"/>
      <c r="O235" s="683"/>
    </row>
    <row r="236" spans="1:15" ht="11.25" customHeight="1">
      <c r="A236" s="799">
        <v>236</v>
      </c>
      <c r="B236" s="102" t="s">
        <v>8812</v>
      </c>
      <c r="C236" s="1383"/>
      <c r="D236" s="2063">
        <v>1</v>
      </c>
      <c r="E236" s="3411">
        <v>31290</v>
      </c>
      <c r="F236" s="638">
        <v>31290</v>
      </c>
      <c r="G236" s="920">
        <v>44559</v>
      </c>
      <c r="H236" s="103" t="s">
        <v>9253</v>
      </c>
      <c r="I236" s="208" t="s">
        <v>35</v>
      </c>
      <c r="J236" s="93" t="s">
        <v>9254</v>
      </c>
      <c r="K236" s="1428"/>
      <c r="L236" s="491"/>
      <c r="M236" s="1510"/>
      <c r="N236" s="70"/>
      <c r="O236" s="683"/>
    </row>
    <row r="237" spans="1:15" ht="11.25" customHeight="1">
      <c r="A237" s="799">
        <v>237</v>
      </c>
      <c r="B237" s="102" t="s">
        <v>8812</v>
      </c>
      <c r="C237" s="1383"/>
      <c r="D237" s="2063">
        <v>1</v>
      </c>
      <c r="E237" s="3411">
        <v>31290</v>
      </c>
      <c r="F237" s="638">
        <v>31290</v>
      </c>
      <c r="G237" s="920">
        <v>44559</v>
      </c>
      <c r="H237" s="103" t="s">
        <v>9253</v>
      </c>
      <c r="I237" s="208" t="s">
        <v>35</v>
      </c>
      <c r="J237" s="93" t="s">
        <v>9254</v>
      </c>
      <c r="K237" s="1428"/>
      <c r="L237" s="491"/>
      <c r="M237" s="1510"/>
      <c r="N237" s="70"/>
      <c r="O237" s="683"/>
    </row>
    <row r="238" spans="1:15" ht="11.25" customHeight="1">
      <c r="A238" s="799">
        <v>238</v>
      </c>
      <c r="B238" s="102" t="s">
        <v>8813</v>
      </c>
      <c r="C238" s="1383"/>
      <c r="D238" s="2063">
        <v>1</v>
      </c>
      <c r="E238" s="3411">
        <v>21590</v>
      </c>
      <c r="F238" s="638">
        <v>21590</v>
      </c>
      <c r="G238" s="920">
        <v>44559</v>
      </c>
      <c r="H238" s="103" t="s">
        <v>9253</v>
      </c>
      <c r="I238" s="208" t="s">
        <v>35</v>
      </c>
      <c r="J238" s="93" t="s">
        <v>9254</v>
      </c>
      <c r="K238" s="1428"/>
      <c r="L238" s="491"/>
      <c r="M238" s="1510"/>
      <c r="N238" s="70"/>
      <c r="O238" s="683"/>
    </row>
    <row r="239" spans="1:15" ht="11.25" customHeight="1">
      <c r="A239" s="799">
        <v>239</v>
      </c>
      <c r="B239" s="102" t="s">
        <v>8813</v>
      </c>
      <c r="C239" s="1383"/>
      <c r="D239" s="2063">
        <v>1</v>
      </c>
      <c r="E239" s="3411">
        <v>21590</v>
      </c>
      <c r="F239" s="638">
        <v>21590</v>
      </c>
      <c r="G239" s="920">
        <v>44559</v>
      </c>
      <c r="H239" s="103" t="s">
        <v>9253</v>
      </c>
      <c r="I239" s="208" t="s">
        <v>35</v>
      </c>
      <c r="J239" s="93" t="s">
        <v>9254</v>
      </c>
      <c r="K239" s="1428"/>
      <c r="L239" s="491"/>
      <c r="M239" s="1510"/>
      <c r="N239" s="70"/>
      <c r="O239" s="683"/>
    </row>
    <row r="240" spans="1:15" ht="11.25" customHeight="1">
      <c r="A240" s="799">
        <v>240</v>
      </c>
      <c r="B240" s="102" t="s">
        <v>8813</v>
      </c>
      <c r="C240" s="1383"/>
      <c r="D240" s="2063">
        <v>1</v>
      </c>
      <c r="E240" s="3411">
        <v>21590</v>
      </c>
      <c r="F240" s="638">
        <v>21590</v>
      </c>
      <c r="G240" s="920">
        <v>44559</v>
      </c>
      <c r="H240" s="103" t="s">
        <v>9253</v>
      </c>
      <c r="I240" s="208" t="s">
        <v>35</v>
      </c>
      <c r="J240" s="93" t="s">
        <v>9254</v>
      </c>
      <c r="K240" s="1428"/>
      <c r="L240" s="491"/>
      <c r="M240" s="1510"/>
      <c r="N240" s="70"/>
      <c r="O240" s="683"/>
    </row>
    <row r="241" spans="1:15" ht="11.25" customHeight="1">
      <c r="A241" s="799">
        <v>241</v>
      </c>
      <c r="B241" s="102" t="s">
        <v>8813</v>
      </c>
      <c r="C241" s="1383"/>
      <c r="D241" s="2063">
        <v>1</v>
      </c>
      <c r="E241" s="3411">
        <v>21590</v>
      </c>
      <c r="F241" s="638">
        <v>21590</v>
      </c>
      <c r="G241" s="920">
        <v>44559</v>
      </c>
      <c r="H241" s="103" t="s">
        <v>9253</v>
      </c>
      <c r="I241" s="208" t="s">
        <v>35</v>
      </c>
      <c r="J241" s="93" t="s">
        <v>9254</v>
      </c>
      <c r="K241" s="1428"/>
      <c r="L241" s="491"/>
      <c r="M241" s="1510"/>
      <c r="N241" s="70"/>
      <c r="O241" s="683"/>
    </row>
    <row r="242" spans="1:15" ht="11.25" customHeight="1">
      <c r="A242" s="799">
        <v>242</v>
      </c>
      <c r="B242" s="102" t="s">
        <v>8814</v>
      </c>
      <c r="C242" s="1383"/>
      <c r="D242" s="2063">
        <v>1</v>
      </c>
      <c r="E242" s="3411">
        <v>16790</v>
      </c>
      <c r="F242" s="638">
        <v>16790</v>
      </c>
      <c r="G242" s="920">
        <v>44559</v>
      </c>
      <c r="H242" s="103" t="s">
        <v>9253</v>
      </c>
      <c r="I242" s="208" t="s">
        <v>35</v>
      </c>
      <c r="J242" s="93" t="s">
        <v>9254</v>
      </c>
      <c r="K242" s="1428"/>
      <c r="M242" s="1510"/>
      <c r="N242" s="70"/>
      <c r="O242" s="683"/>
    </row>
    <row r="243" spans="1:15" ht="11.25" customHeight="1">
      <c r="A243" s="799">
        <v>243</v>
      </c>
      <c r="B243" s="102" t="s">
        <v>8814</v>
      </c>
      <c r="C243" s="1383"/>
      <c r="D243" s="2063">
        <v>1</v>
      </c>
      <c r="E243" s="3411">
        <v>16790</v>
      </c>
      <c r="F243" s="638">
        <v>16790</v>
      </c>
      <c r="G243" s="920">
        <v>44559</v>
      </c>
      <c r="H243" s="103" t="s">
        <v>9253</v>
      </c>
      <c r="I243" s="208" t="s">
        <v>35</v>
      </c>
      <c r="J243" s="93" t="s">
        <v>9254</v>
      </c>
      <c r="K243" s="1428"/>
      <c r="M243" s="1510"/>
      <c r="N243" s="70"/>
      <c r="O243" s="683"/>
    </row>
    <row r="244" spans="1:15" ht="11.25" customHeight="1">
      <c r="A244" s="799">
        <v>244</v>
      </c>
      <c r="B244" s="103" t="s">
        <v>8817</v>
      </c>
      <c r="C244" s="1383"/>
      <c r="D244" s="2063">
        <v>1</v>
      </c>
      <c r="E244" s="3411">
        <v>29000</v>
      </c>
      <c r="F244" s="638">
        <v>29000</v>
      </c>
      <c r="G244" s="920">
        <v>44559</v>
      </c>
      <c r="H244" s="103" t="s">
        <v>9253</v>
      </c>
      <c r="I244" s="208" t="s">
        <v>35</v>
      </c>
      <c r="J244" s="93" t="s">
        <v>9254</v>
      </c>
      <c r="K244" s="1428"/>
      <c r="M244" s="1510"/>
      <c r="N244" s="70"/>
      <c r="O244" s="683"/>
    </row>
    <row r="245" spans="1:15" ht="11.25" customHeight="1">
      <c r="A245" s="799">
        <v>245</v>
      </c>
      <c r="B245" s="103" t="s">
        <v>8818</v>
      </c>
      <c r="C245" s="1383"/>
      <c r="D245" s="2063">
        <v>1</v>
      </c>
      <c r="E245" s="3411">
        <v>16100</v>
      </c>
      <c r="F245" s="638">
        <v>16100</v>
      </c>
      <c r="G245" s="920">
        <v>44559</v>
      </c>
      <c r="H245" s="103" t="s">
        <v>9253</v>
      </c>
      <c r="I245" s="208" t="s">
        <v>35</v>
      </c>
      <c r="J245" s="93" t="s">
        <v>9254</v>
      </c>
      <c r="K245" s="1428"/>
      <c r="M245" s="1510"/>
      <c r="N245" s="70"/>
      <c r="O245" s="683"/>
    </row>
    <row r="246" spans="1:15" ht="11.25" customHeight="1">
      <c r="A246" s="799">
        <v>246</v>
      </c>
      <c r="B246" s="103" t="s">
        <v>8819</v>
      </c>
      <c r="C246" s="1383"/>
      <c r="D246" s="2063">
        <v>1</v>
      </c>
      <c r="E246" s="3411">
        <v>18400</v>
      </c>
      <c r="F246" s="638">
        <v>18400</v>
      </c>
      <c r="G246" s="920">
        <v>44559</v>
      </c>
      <c r="H246" s="103" t="s">
        <v>9253</v>
      </c>
      <c r="I246" s="208" t="s">
        <v>35</v>
      </c>
      <c r="J246" s="93" t="s">
        <v>9254</v>
      </c>
      <c r="K246" s="1428"/>
      <c r="M246" s="1510"/>
      <c r="N246" s="70"/>
      <c r="O246" s="683"/>
    </row>
    <row r="247" spans="1:15" ht="11.25" customHeight="1">
      <c r="A247" s="799">
        <v>247</v>
      </c>
      <c r="B247" s="103" t="s">
        <v>9257</v>
      </c>
      <c r="C247" s="990" t="s">
        <v>9258</v>
      </c>
      <c r="D247" s="2063">
        <v>1</v>
      </c>
      <c r="E247" s="3411">
        <v>35000</v>
      </c>
      <c r="F247" s="638">
        <v>35000</v>
      </c>
      <c r="G247" s="920">
        <v>44411</v>
      </c>
      <c r="H247" s="103" t="s">
        <v>9302</v>
      </c>
      <c r="I247" s="208" t="s">
        <v>35</v>
      </c>
      <c r="J247" s="93" t="s">
        <v>9305</v>
      </c>
      <c r="K247" s="1428"/>
      <c r="M247" s="1510"/>
      <c r="N247" s="70"/>
      <c r="O247" s="683"/>
    </row>
    <row r="248" spans="1:15" ht="11.25" customHeight="1">
      <c r="A248" s="799">
        <v>248</v>
      </c>
      <c r="B248" s="103" t="s">
        <v>9259</v>
      </c>
      <c r="C248" s="990" t="s">
        <v>9260</v>
      </c>
      <c r="D248" s="2063">
        <v>1</v>
      </c>
      <c r="E248" s="3411">
        <v>24000</v>
      </c>
      <c r="F248" s="638">
        <v>24000</v>
      </c>
      <c r="G248" s="920">
        <v>44538</v>
      </c>
      <c r="H248" s="103" t="s">
        <v>9303</v>
      </c>
      <c r="I248" s="208" t="s">
        <v>35</v>
      </c>
      <c r="J248" s="93" t="s">
        <v>9305</v>
      </c>
      <c r="K248" s="1428"/>
      <c r="M248" s="1510"/>
      <c r="N248" s="70"/>
      <c r="O248" s="683"/>
    </row>
    <row r="249" spans="1:15" ht="11.25" customHeight="1">
      <c r="A249" s="799">
        <v>249</v>
      </c>
      <c r="B249" s="103" t="s">
        <v>9261</v>
      </c>
      <c r="C249" s="990" t="s">
        <v>9262</v>
      </c>
      <c r="D249" s="2063">
        <v>1</v>
      </c>
      <c r="E249" s="3411">
        <v>24622.04</v>
      </c>
      <c r="F249" s="638">
        <v>24622.04</v>
      </c>
      <c r="G249" s="920">
        <v>44496</v>
      </c>
      <c r="H249" s="103" t="s">
        <v>9304</v>
      </c>
      <c r="I249" s="208" t="s">
        <v>35</v>
      </c>
      <c r="J249" s="93" t="s">
        <v>9305</v>
      </c>
      <c r="K249" s="1428"/>
      <c r="M249" s="1510"/>
      <c r="N249" s="70"/>
      <c r="O249" s="683"/>
    </row>
    <row r="250" spans="1:15" ht="11.25" customHeight="1">
      <c r="A250" s="799">
        <v>250</v>
      </c>
      <c r="B250" s="103" t="s">
        <v>9261</v>
      </c>
      <c r="C250" s="990" t="s">
        <v>9263</v>
      </c>
      <c r="D250" s="2063">
        <v>1</v>
      </c>
      <c r="E250" s="3411">
        <v>24622.04</v>
      </c>
      <c r="F250" s="638">
        <v>24622.04</v>
      </c>
      <c r="G250" s="920">
        <v>44496</v>
      </c>
      <c r="H250" s="103" t="s">
        <v>9304</v>
      </c>
      <c r="I250" s="208" t="s">
        <v>35</v>
      </c>
      <c r="J250" s="93" t="s">
        <v>9305</v>
      </c>
      <c r="K250" s="1428"/>
      <c r="M250" s="1510"/>
      <c r="N250" s="70"/>
      <c r="O250" s="683"/>
    </row>
    <row r="251" spans="1:15" ht="11.25" customHeight="1">
      <c r="A251" s="799">
        <v>251</v>
      </c>
      <c r="B251" s="103" t="s">
        <v>9261</v>
      </c>
      <c r="C251" s="990" t="s">
        <v>9264</v>
      </c>
      <c r="D251" s="2063">
        <v>1</v>
      </c>
      <c r="E251" s="3411">
        <v>24622.04</v>
      </c>
      <c r="F251" s="638">
        <v>24622.04</v>
      </c>
      <c r="G251" s="920">
        <v>44496</v>
      </c>
      <c r="H251" s="103" t="s">
        <v>9304</v>
      </c>
      <c r="I251" s="208" t="s">
        <v>35</v>
      </c>
      <c r="J251" s="93" t="s">
        <v>9305</v>
      </c>
      <c r="K251" s="1428"/>
      <c r="M251" s="1510"/>
      <c r="N251" s="70"/>
      <c r="O251" s="683"/>
    </row>
    <row r="252" spans="1:15" ht="11.25" customHeight="1">
      <c r="A252" s="799">
        <v>252</v>
      </c>
      <c r="B252" s="103" t="s">
        <v>9261</v>
      </c>
      <c r="C252" s="990" t="s">
        <v>9265</v>
      </c>
      <c r="D252" s="2063">
        <v>1</v>
      </c>
      <c r="E252" s="3411">
        <v>24622.04</v>
      </c>
      <c r="F252" s="638">
        <v>24622.04</v>
      </c>
      <c r="G252" s="920">
        <v>44496</v>
      </c>
      <c r="H252" s="103" t="s">
        <v>9304</v>
      </c>
      <c r="I252" s="208" t="s">
        <v>35</v>
      </c>
      <c r="J252" s="93" t="s">
        <v>9305</v>
      </c>
      <c r="K252" s="1428"/>
      <c r="M252" s="1510"/>
      <c r="N252" s="70"/>
      <c r="O252" s="683"/>
    </row>
    <row r="253" spans="1:15" ht="11.25" customHeight="1">
      <c r="A253" s="799">
        <v>253</v>
      </c>
      <c r="B253" s="103" t="s">
        <v>9261</v>
      </c>
      <c r="C253" s="990" t="s">
        <v>9266</v>
      </c>
      <c r="D253" s="2063">
        <v>1</v>
      </c>
      <c r="E253" s="3411">
        <v>24622.04</v>
      </c>
      <c r="F253" s="638">
        <v>24622.04</v>
      </c>
      <c r="G253" s="920">
        <v>44496</v>
      </c>
      <c r="H253" s="103" t="s">
        <v>9304</v>
      </c>
      <c r="I253" s="208" t="s">
        <v>35</v>
      </c>
      <c r="J253" s="93" t="s">
        <v>9305</v>
      </c>
      <c r="K253" s="1428"/>
      <c r="M253" s="1510"/>
      <c r="N253" s="70"/>
      <c r="O253" s="683"/>
    </row>
    <row r="254" spans="1:15" ht="11.25" customHeight="1">
      <c r="A254" s="799">
        <v>254</v>
      </c>
      <c r="B254" s="103" t="s">
        <v>9261</v>
      </c>
      <c r="C254" s="990" t="s">
        <v>9267</v>
      </c>
      <c r="D254" s="2063">
        <v>1</v>
      </c>
      <c r="E254" s="3411">
        <v>24622.04</v>
      </c>
      <c r="F254" s="638">
        <v>24622.04</v>
      </c>
      <c r="G254" s="920">
        <v>44496</v>
      </c>
      <c r="H254" s="103" t="s">
        <v>9304</v>
      </c>
      <c r="I254" s="208" t="s">
        <v>35</v>
      </c>
      <c r="J254" s="93" t="s">
        <v>9305</v>
      </c>
      <c r="K254" s="1428"/>
      <c r="M254" s="1510"/>
      <c r="N254" s="70"/>
      <c r="O254" s="683"/>
    </row>
    <row r="255" spans="1:15" ht="11.25" customHeight="1">
      <c r="A255" s="799">
        <v>255</v>
      </c>
      <c r="B255" s="103" t="s">
        <v>9261</v>
      </c>
      <c r="C255" s="990" t="s">
        <v>9268</v>
      </c>
      <c r="D255" s="2063">
        <v>1</v>
      </c>
      <c r="E255" s="3411">
        <v>24622.04</v>
      </c>
      <c r="F255" s="638">
        <v>24622.04</v>
      </c>
      <c r="G255" s="920">
        <v>44496</v>
      </c>
      <c r="H255" s="103" t="s">
        <v>9304</v>
      </c>
      <c r="I255" s="208" t="s">
        <v>35</v>
      </c>
      <c r="J255" s="93" t="s">
        <v>9305</v>
      </c>
      <c r="K255" s="1428"/>
      <c r="M255" s="1510"/>
      <c r="N255" s="70"/>
      <c r="O255" s="683"/>
    </row>
    <row r="256" spans="1:15" ht="11.25" customHeight="1">
      <c r="A256" s="799">
        <v>256</v>
      </c>
      <c r="B256" s="103" t="s">
        <v>9261</v>
      </c>
      <c r="C256" s="990" t="s">
        <v>9269</v>
      </c>
      <c r="D256" s="2063">
        <v>1</v>
      </c>
      <c r="E256" s="3411">
        <v>24622.04</v>
      </c>
      <c r="F256" s="638">
        <v>24622.04</v>
      </c>
      <c r="G256" s="920">
        <v>44496</v>
      </c>
      <c r="H256" s="103" t="s">
        <v>9304</v>
      </c>
      <c r="I256" s="208" t="s">
        <v>35</v>
      </c>
      <c r="J256" s="93" t="s">
        <v>9305</v>
      </c>
      <c r="K256" s="1428"/>
      <c r="M256" s="1510"/>
      <c r="N256" s="70"/>
      <c r="O256" s="683"/>
    </row>
    <row r="257" spans="1:15" ht="11.25" customHeight="1">
      <c r="A257" s="799">
        <v>257</v>
      </c>
      <c r="B257" s="103" t="s">
        <v>9261</v>
      </c>
      <c r="C257" s="990" t="s">
        <v>9270</v>
      </c>
      <c r="D257" s="2063">
        <v>1</v>
      </c>
      <c r="E257" s="3411">
        <v>24622.04</v>
      </c>
      <c r="F257" s="638">
        <v>24622.04</v>
      </c>
      <c r="G257" s="920">
        <v>44496</v>
      </c>
      <c r="H257" s="103" t="s">
        <v>9304</v>
      </c>
      <c r="I257" s="208" t="s">
        <v>35</v>
      </c>
      <c r="J257" s="93" t="s">
        <v>9305</v>
      </c>
      <c r="K257" s="1428"/>
      <c r="M257" s="1510"/>
      <c r="N257" s="70"/>
      <c r="O257" s="683"/>
    </row>
    <row r="258" spans="1:15" ht="11.25" customHeight="1">
      <c r="A258" s="799">
        <v>258</v>
      </c>
      <c r="B258" s="103" t="s">
        <v>9261</v>
      </c>
      <c r="C258" s="990" t="s">
        <v>9271</v>
      </c>
      <c r="D258" s="2063">
        <v>1</v>
      </c>
      <c r="E258" s="3411">
        <v>24622.04</v>
      </c>
      <c r="F258" s="638">
        <v>24622.04</v>
      </c>
      <c r="G258" s="920">
        <v>44496</v>
      </c>
      <c r="H258" s="103" t="s">
        <v>9304</v>
      </c>
      <c r="I258" s="208" t="s">
        <v>35</v>
      </c>
      <c r="J258" s="93" t="s">
        <v>9305</v>
      </c>
      <c r="K258" s="1428"/>
      <c r="M258" s="1510"/>
      <c r="N258" s="70"/>
      <c r="O258" s="683"/>
    </row>
    <row r="259" spans="1:15" ht="11.25" customHeight="1">
      <c r="A259" s="799">
        <v>259</v>
      </c>
      <c r="B259" s="103" t="s">
        <v>9261</v>
      </c>
      <c r="C259" s="990" t="s">
        <v>9272</v>
      </c>
      <c r="D259" s="2063">
        <v>1</v>
      </c>
      <c r="E259" s="3411">
        <v>24622.04</v>
      </c>
      <c r="F259" s="638">
        <v>24622.04</v>
      </c>
      <c r="G259" s="920">
        <v>44496</v>
      </c>
      <c r="H259" s="103" t="s">
        <v>9304</v>
      </c>
      <c r="I259" s="208" t="s">
        <v>35</v>
      </c>
      <c r="J259" s="93" t="s">
        <v>9305</v>
      </c>
      <c r="K259" s="1428"/>
      <c r="M259" s="1510"/>
      <c r="N259" s="70"/>
      <c r="O259" s="683"/>
    </row>
    <row r="260" spans="1:15" ht="11.25" customHeight="1">
      <c r="A260" s="799">
        <v>260</v>
      </c>
      <c r="B260" s="103" t="s">
        <v>9261</v>
      </c>
      <c r="C260" s="990" t="s">
        <v>9273</v>
      </c>
      <c r="D260" s="2063">
        <v>1</v>
      </c>
      <c r="E260" s="3411">
        <v>24622.04</v>
      </c>
      <c r="F260" s="638">
        <v>24622.04</v>
      </c>
      <c r="G260" s="920">
        <v>44496</v>
      </c>
      <c r="H260" s="103" t="s">
        <v>9304</v>
      </c>
      <c r="I260" s="208" t="s">
        <v>35</v>
      </c>
      <c r="J260" s="93" t="s">
        <v>9305</v>
      </c>
      <c r="K260" s="1428"/>
      <c r="M260" s="1510"/>
      <c r="N260" s="70"/>
      <c r="O260" s="683"/>
    </row>
    <row r="261" spans="1:15" ht="11.25" customHeight="1">
      <c r="A261" s="799">
        <v>261</v>
      </c>
      <c r="B261" s="103" t="s">
        <v>9261</v>
      </c>
      <c r="C261" s="990" t="s">
        <v>9274</v>
      </c>
      <c r="D261" s="2063">
        <v>1</v>
      </c>
      <c r="E261" s="3411">
        <v>24622.04</v>
      </c>
      <c r="F261" s="638">
        <v>24622.04</v>
      </c>
      <c r="G261" s="920">
        <v>44496</v>
      </c>
      <c r="H261" s="103" t="s">
        <v>9304</v>
      </c>
      <c r="I261" s="208" t="s">
        <v>35</v>
      </c>
      <c r="J261" s="93" t="s">
        <v>9305</v>
      </c>
      <c r="K261" s="1428"/>
      <c r="M261" s="1510"/>
      <c r="N261" s="70"/>
      <c r="O261" s="683"/>
    </row>
    <row r="262" spans="1:15" ht="11.25" customHeight="1">
      <c r="A262" s="799">
        <v>262</v>
      </c>
      <c r="B262" s="103" t="s">
        <v>9261</v>
      </c>
      <c r="C262" s="990" t="s">
        <v>9275</v>
      </c>
      <c r="D262" s="2063">
        <v>1</v>
      </c>
      <c r="E262" s="3411">
        <v>24622.04</v>
      </c>
      <c r="F262" s="638">
        <v>24622.04</v>
      </c>
      <c r="G262" s="920">
        <v>44496</v>
      </c>
      <c r="H262" s="103" t="s">
        <v>9304</v>
      </c>
      <c r="I262" s="208" t="s">
        <v>35</v>
      </c>
      <c r="J262" s="93" t="s">
        <v>9305</v>
      </c>
      <c r="K262" s="1428"/>
      <c r="M262" s="1510"/>
      <c r="N262" s="70"/>
      <c r="O262" s="683"/>
    </row>
    <row r="263" spans="1:15" ht="11.25" customHeight="1">
      <c r="A263" s="799">
        <v>263</v>
      </c>
      <c r="B263" s="103" t="s">
        <v>9261</v>
      </c>
      <c r="C263" s="990" t="s">
        <v>9276</v>
      </c>
      <c r="D263" s="2063">
        <v>1</v>
      </c>
      <c r="E263" s="3411">
        <v>24622.04</v>
      </c>
      <c r="F263" s="638">
        <v>24622.04</v>
      </c>
      <c r="G263" s="920">
        <v>44496</v>
      </c>
      <c r="H263" s="103" t="s">
        <v>9304</v>
      </c>
      <c r="I263" s="208" t="s">
        <v>35</v>
      </c>
      <c r="J263" s="93" t="s">
        <v>9305</v>
      </c>
      <c r="K263" s="1428"/>
      <c r="M263" s="1510"/>
      <c r="N263" s="70"/>
      <c r="O263" s="683"/>
    </row>
    <row r="264" spans="1:15" ht="11.25" customHeight="1">
      <c r="A264" s="799">
        <v>264</v>
      </c>
      <c r="B264" s="103" t="s">
        <v>9261</v>
      </c>
      <c r="C264" s="990" t="s">
        <v>9277</v>
      </c>
      <c r="D264" s="2063">
        <v>1</v>
      </c>
      <c r="E264" s="3411">
        <v>24622.04</v>
      </c>
      <c r="F264" s="638">
        <v>24622.04</v>
      </c>
      <c r="G264" s="920">
        <v>44496</v>
      </c>
      <c r="H264" s="103" t="s">
        <v>9304</v>
      </c>
      <c r="I264" s="208" t="s">
        <v>35</v>
      </c>
      <c r="J264" s="93" t="s">
        <v>9305</v>
      </c>
      <c r="K264" s="1428"/>
      <c r="M264" s="1510"/>
      <c r="N264" s="70"/>
      <c r="O264" s="683"/>
    </row>
    <row r="265" spans="1:15" ht="11.25" customHeight="1">
      <c r="A265" s="799">
        <v>265</v>
      </c>
      <c r="B265" s="103" t="s">
        <v>9261</v>
      </c>
      <c r="C265" s="990" t="s">
        <v>9278</v>
      </c>
      <c r="D265" s="2063">
        <v>1</v>
      </c>
      <c r="E265" s="3411">
        <v>24622.04</v>
      </c>
      <c r="F265" s="638">
        <v>24622.04</v>
      </c>
      <c r="G265" s="920">
        <v>44496</v>
      </c>
      <c r="H265" s="103" t="s">
        <v>9304</v>
      </c>
      <c r="I265" s="208" t="s">
        <v>35</v>
      </c>
      <c r="J265" s="93" t="s">
        <v>9305</v>
      </c>
      <c r="K265" s="1428"/>
      <c r="M265" s="1510"/>
      <c r="N265" s="70"/>
      <c r="O265" s="683"/>
    </row>
    <row r="266" spans="1:15" ht="11.25" customHeight="1">
      <c r="A266" s="799">
        <v>266</v>
      </c>
      <c r="B266" s="103" t="s">
        <v>9261</v>
      </c>
      <c r="C266" s="990" t="s">
        <v>9279</v>
      </c>
      <c r="D266" s="2063">
        <v>1</v>
      </c>
      <c r="E266" s="3411">
        <v>24622.04</v>
      </c>
      <c r="F266" s="638">
        <v>24622.04</v>
      </c>
      <c r="G266" s="920">
        <v>44496</v>
      </c>
      <c r="H266" s="103" t="s">
        <v>9304</v>
      </c>
      <c r="I266" s="208" t="s">
        <v>35</v>
      </c>
      <c r="J266" s="93" t="s">
        <v>9305</v>
      </c>
      <c r="K266" s="1428"/>
      <c r="M266" s="1510"/>
      <c r="N266" s="70"/>
      <c r="O266" s="683"/>
    </row>
    <row r="267" spans="1:15" ht="11.25" customHeight="1">
      <c r="A267" s="799">
        <v>267</v>
      </c>
      <c r="B267" s="103" t="s">
        <v>9261</v>
      </c>
      <c r="C267" s="990" t="s">
        <v>9280</v>
      </c>
      <c r="D267" s="2063">
        <v>1</v>
      </c>
      <c r="E267" s="3411">
        <v>24622.04</v>
      </c>
      <c r="F267" s="638">
        <v>24622.04</v>
      </c>
      <c r="G267" s="920">
        <v>44496</v>
      </c>
      <c r="H267" s="103" t="s">
        <v>9304</v>
      </c>
      <c r="I267" s="208" t="s">
        <v>35</v>
      </c>
      <c r="J267" s="93" t="s">
        <v>9305</v>
      </c>
      <c r="K267" s="1428"/>
      <c r="M267" s="1510"/>
      <c r="N267" s="70"/>
      <c r="O267" s="683"/>
    </row>
    <row r="268" spans="1:15" ht="11.25" customHeight="1">
      <c r="A268" s="799">
        <v>268</v>
      </c>
      <c r="B268" s="103" t="s">
        <v>9261</v>
      </c>
      <c r="C268" s="990" t="s">
        <v>9281</v>
      </c>
      <c r="D268" s="2063">
        <v>1</v>
      </c>
      <c r="E268" s="3411">
        <v>24622.04</v>
      </c>
      <c r="F268" s="638">
        <v>24622.04</v>
      </c>
      <c r="G268" s="920">
        <v>44496</v>
      </c>
      <c r="H268" s="103" t="s">
        <v>9304</v>
      </c>
      <c r="I268" s="208" t="s">
        <v>35</v>
      </c>
      <c r="J268" s="93" t="s">
        <v>9305</v>
      </c>
      <c r="K268" s="1428"/>
      <c r="M268" s="1510"/>
      <c r="N268" s="70"/>
      <c r="O268" s="683"/>
    </row>
    <row r="269" spans="1:15" ht="11.25" customHeight="1">
      <c r="A269" s="799">
        <v>269</v>
      </c>
      <c r="B269" s="103" t="s">
        <v>9261</v>
      </c>
      <c r="C269" s="990" t="s">
        <v>9282</v>
      </c>
      <c r="D269" s="2063">
        <v>1</v>
      </c>
      <c r="E269" s="3411">
        <v>24622.04</v>
      </c>
      <c r="F269" s="638">
        <v>24622.04</v>
      </c>
      <c r="G269" s="920">
        <v>44496</v>
      </c>
      <c r="H269" s="103" t="s">
        <v>9304</v>
      </c>
      <c r="I269" s="208" t="s">
        <v>35</v>
      </c>
      <c r="J269" s="93" t="s">
        <v>9305</v>
      </c>
      <c r="K269" s="1428"/>
      <c r="M269" s="1510"/>
      <c r="N269" s="70"/>
      <c r="O269" s="683"/>
    </row>
    <row r="270" spans="1:15" ht="11.25" customHeight="1">
      <c r="A270" s="799">
        <v>270</v>
      </c>
      <c r="B270" s="103" t="s">
        <v>9261</v>
      </c>
      <c r="C270" s="990" t="s">
        <v>9283</v>
      </c>
      <c r="D270" s="2063">
        <v>1</v>
      </c>
      <c r="E270" s="3411">
        <v>24622.04</v>
      </c>
      <c r="F270" s="638">
        <v>24622.04</v>
      </c>
      <c r="G270" s="920">
        <v>44496</v>
      </c>
      <c r="H270" s="103" t="s">
        <v>9304</v>
      </c>
      <c r="I270" s="208" t="s">
        <v>35</v>
      </c>
      <c r="J270" s="93" t="s">
        <v>9305</v>
      </c>
      <c r="K270" s="1428"/>
      <c r="M270" s="1510"/>
      <c r="N270" s="70"/>
      <c r="O270" s="683"/>
    </row>
    <row r="271" spans="1:15" ht="11.25" customHeight="1">
      <c r="A271" s="799">
        <v>271</v>
      </c>
      <c r="B271" s="103" t="s">
        <v>9261</v>
      </c>
      <c r="C271" s="990" t="s">
        <v>9284</v>
      </c>
      <c r="D271" s="2063">
        <v>1</v>
      </c>
      <c r="E271" s="3411">
        <v>24622.04</v>
      </c>
      <c r="F271" s="638">
        <v>24622.04</v>
      </c>
      <c r="G271" s="920">
        <v>44496</v>
      </c>
      <c r="H271" s="103" t="s">
        <v>9304</v>
      </c>
      <c r="I271" s="208" t="s">
        <v>35</v>
      </c>
      <c r="J271" s="93" t="s">
        <v>9305</v>
      </c>
      <c r="K271" s="1428"/>
      <c r="M271" s="1510"/>
      <c r="N271" s="70"/>
      <c r="O271" s="683"/>
    </row>
    <row r="272" spans="1:15" ht="11.25" customHeight="1">
      <c r="A272" s="799">
        <v>272</v>
      </c>
      <c r="B272" s="103" t="s">
        <v>9261</v>
      </c>
      <c r="C272" s="990" t="s">
        <v>9285</v>
      </c>
      <c r="D272" s="2063">
        <v>1</v>
      </c>
      <c r="E272" s="3411">
        <v>24622.04</v>
      </c>
      <c r="F272" s="638">
        <v>24622.04</v>
      </c>
      <c r="G272" s="920">
        <v>44496</v>
      </c>
      <c r="H272" s="103" t="s">
        <v>9304</v>
      </c>
      <c r="I272" s="208" t="s">
        <v>35</v>
      </c>
      <c r="J272" s="93" t="s">
        <v>9305</v>
      </c>
      <c r="K272" s="1428"/>
      <c r="M272" s="1510"/>
      <c r="N272" s="70"/>
      <c r="O272" s="683"/>
    </row>
    <row r="273" spans="1:16" ht="11.25" customHeight="1">
      <c r="A273" s="799">
        <v>273</v>
      </c>
      <c r="B273" s="103" t="s">
        <v>9261</v>
      </c>
      <c r="C273" s="990" t="s">
        <v>9286</v>
      </c>
      <c r="D273" s="2063">
        <v>1</v>
      </c>
      <c r="E273" s="3411">
        <v>24622.04</v>
      </c>
      <c r="F273" s="638">
        <v>24622.04</v>
      </c>
      <c r="G273" s="920">
        <v>44496</v>
      </c>
      <c r="H273" s="103" t="s">
        <v>9304</v>
      </c>
      <c r="I273" s="208" t="s">
        <v>35</v>
      </c>
      <c r="J273" s="93" t="s">
        <v>9305</v>
      </c>
      <c r="K273" s="1428"/>
      <c r="M273" s="1510"/>
      <c r="N273" s="70"/>
      <c r="O273" s="683"/>
    </row>
    <row r="274" spans="1:16" ht="11.25" customHeight="1">
      <c r="A274" s="799">
        <v>274</v>
      </c>
      <c r="B274" s="103" t="s">
        <v>9261</v>
      </c>
      <c r="C274" s="990" t="s">
        <v>9287</v>
      </c>
      <c r="D274" s="2063">
        <v>1</v>
      </c>
      <c r="E274" s="3411">
        <v>24622.04</v>
      </c>
      <c r="F274" s="638">
        <v>24622.04</v>
      </c>
      <c r="G274" s="920">
        <v>44496</v>
      </c>
      <c r="H274" s="103" t="s">
        <v>9304</v>
      </c>
      <c r="I274" s="208" t="s">
        <v>35</v>
      </c>
      <c r="J274" s="93" t="s">
        <v>9305</v>
      </c>
      <c r="K274" s="1428"/>
      <c r="M274" s="1510"/>
      <c r="N274" s="70"/>
      <c r="O274" s="683"/>
    </row>
    <row r="275" spans="1:16" ht="11.25" customHeight="1">
      <c r="A275" s="799">
        <v>275</v>
      </c>
      <c r="B275" s="103" t="s">
        <v>9261</v>
      </c>
      <c r="C275" s="990" t="s">
        <v>9288</v>
      </c>
      <c r="D275" s="2063">
        <v>1</v>
      </c>
      <c r="E275" s="3411">
        <v>24622.04</v>
      </c>
      <c r="F275" s="638">
        <v>24622.04</v>
      </c>
      <c r="G275" s="920">
        <v>44496</v>
      </c>
      <c r="H275" s="103" t="s">
        <v>9304</v>
      </c>
      <c r="I275" s="208" t="s">
        <v>35</v>
      </c>
      <c r="J275" s="93" t="s">
        <v>9305</v>
      </c>
      <c r="K275" s="1428"/>
      <c r="M275" s="1510"/>
      <c r="N275" s="70"/>
      <c r="O275" s="683"/>
    </row>
    <row r="276" spans="1:16" ht="11.25" customHeight="1">
      <c r="A276" s="799">
        <v>276</v>
      </c>
      <c r="B276" s="103" t="s">
        <v>9261</v>
      </c>
      <c r="C276" s="990" t="s">
        <v>9289</v>
      </c>
      <c r="D276" s="2063">
        <v>1</v>
      </c>
      <c r="E276" s="3411">
        <v>24622.04</v>
      </c>
      <c r="F276" s="638">
        <v>24622.04</v>
      </c>
      <c r="G276" s="920">
        <v>44496</v>
      </c>
      <c r="H276" s="103" t="s">
        <v>9304</v>
      </c>
      <c r="I276" s="208" t="s">
        <v>35</v>
      </c>
      <c r="J276" s="93" t="s">
        <v>9305</v>
      </c>
      <c r="K276" s="1428"/>
      <c r="M276" s="1510"/>
      <c r="N276" s="70"/>
      <c r="O276" s="683"/>
    </row>
    <row r="277" spans="1:16" ht="11.25" customHeight="1">
      <c r="A277" s="799">
        <v>277</v>
      </c>
      <c r="B277" s="103" t="s">
        <v>9261</v>
      </c>
      <c r="C277" s="990" t="s">
        <v>9290</v>
      </c>
      <c r="D277" s="2063">
        <v>1</v>
      </c>
      <c r="E277" s="3411">
        <v>24622.04</v>
      </c>
      <c r="F277" s="638">
        <v>24622.04</v>
      </c>
      <c r="G277" s="920">
        <v>44496</v>
      </c>
      <c r="H277" s="103" t="s">
        <v>9304</v>
      </c>
      <c r="I277" s="208" t="s">
        <v>35</v>
      </c>
      <c r="J277" s="93" t="s">
        <v>9305</v>
      </c>
      <c r="K277" s="1428"/>
      <c r="M277" s="1510"/>
      <c r="N277" s="70"/>
      <c r="O277" s="683"/>
    </row>
    <row r="278" spans="1:16" ht="11.25" customHeight="1">
      <c r="A278" s="799">
        <v>278</v>
      </c>
      <c r="B278" s="103" t="s">
        <v>9261</v>
      </c>
      <c r="C278" s="990" t="s">
        <v>9291</v>
      </c>
      <c r="D278" s="2063">
        <v>1</v>
      </c>
      <c r="E278" s="3411">
        <v>24622.04</v>
      </c>
      <c r="F278" s="638">
        <v>24622.04</v>
      </c>
      <c r="G278" s="920">
        <v>44496</v>
      </c>
      <c r="H278" s="103" t="s">
        <v>9304</v>
      </c>
      <c r="I278" s="208" t="s">
        <v>35</v>
      </c>
      <c r="J278" s="93" t="s">
        <v>9305</v>
      </c>
      <c r="K278" s="1428"/>
      <c r="M278" s="1510"/>
      <c r="N278" s="70"/>
      <c r="O278" s="683"/>
    </row>
    <row r="279" spans="1:16" ht="11.25" customHeight="1">
      <c r="A279" s="799">
        <v>279</v>
      </c>
      <c r="B279" s="103" t="s">
        <v>9261</v>
      </c>
      <c r="C279" s="990" t="s">
        <v>9292</v>
      </c>
      <c r="D279" s="2063">
        <v>1</v>
      </c>
      <c r="E279" s="3411">
        <v>24622.04</v>
      </c>
      <c r="F279" s="638">
        <v>24622.04</v>
      </c>
      <c r="G279" s="920">
        <v>44496</v>
      </c>
      <c r="H279" s="103" t="s">
        <v>9304</v>
      </c>
      <c r="I279" s="208" t="s">
        <v>35</v>
      </c>
      <c r="J279" s="93" t="s">
        <v>9305</v>
      </c>
      <c r="K279" s="1428"/>
      <c r="M279" s="1510"/>
      <c r="N279" s="70"/>
      <c r="O279" s="683"/>
    </row>
    <row r="280" spans="1:16" ht="11.25" customHeight="1">
      <c r="A280" s="799">
        <v>280</v>
      </c>
      <c r="B280" s="103" t="s">
        <v>9261</v>
      </c>
      <c r="C280" s="990" t="s">
        <v>9293</v>
      </c>
      <c r="D280" s="2063">
        <v>1</v>
      </c>
      <c r="E280" s="3411">
        <v>24622.04</v>
      </c>
      <c r="F280" s="638">
        <v>24622.04</v>
      </c>
      <c r="G280" s="920">
        <v>44496</v>
      </c>
      <c r="H280" s="103" t="s">
        <v>9304</v>
      </c>
      <c r="I280" s="208" t="s">
        <v>35</v>
      </c>
      <c r="J280" s="93" t="s">
        <v>9305</v>
      </c>
      <c r="K280" s="1428"/>
      <c r="M280" s="1510"/>
      <c r="N280" s="70"/>
      <c r="O280" s="683"/>
    </row>
    <row r="281" spans="1:16" ht="11.25" customHeight="1">
      <c r="A281" s="799">
        <v>281</v>
      </c>
      <c r="B281" s="103" t="s">
        <v>9261</v>
      </c>
      <c r="C281" s="990" t="s">
        <v>9294</v>
      </c>
      <c r="D281" s="2063">
        <v>1</v>
      </c>
      <c r="E281" s="3411">
        <v>24622.04</v>
      </c>
      <c r="F281" s="638">
        <v>24622.04</v>
      </c>
      <c r="G281" s="920">
        <v>44496</v>
      </c>
      <c r="H281" s="103" t="s">
        <v>9304</v>
      </c>
      <c r="I281" s="208" t="s">
        <v>35</v>
      </c>
      <c r="J281" s="93" t="s">
        <v>9305</v>
      </c>
      <c r="K281" s="1428"/>
      <c r="M281" s="1510"/>
      <c r="N281" s="70"/>
      <c r="O281" s="683"/>
    </row>
    <row r="282" spans="1:16" ht="11.25" customHeight="1">
      <c r="A282" s="799">
        <v>282</v>
      </c>
      <c r="B282" s="103" t="s">
        <v>9261</v>
      </c>
      <c r="C282" s="990" t="s">
        <v>9295</v>
      </c>
      <c r="D282" s="2063">
        <v>1</v>
      </c>
      <c r="E282" s="3411">
        <v>24622.04</v>
      </c>
      <c r="F282" s="638">
        <v>24622.04</v>
      </c>
      <c r="G282" s="920">
        <v>44496</v>
      </c>
      <c r="H282" s="103" t="s">
        <v>9304</v>
      </c>
      <c r="I282" s="208" t="s">
        <v>35</v>
      </c>
      <c r="J282" s="93" t="s">
        <v>9305</v>
      </c>
      <c r="K282" s="1428"/>
      <c r="M282" s="1510"/>
      <c r="N282" s="70"/>
      <c r="O282" s="683"/>
    </row>
    <row r="283" spans="1:16" ht="11.25" customHeight="1">
      <c r="A283" s="799">
        <v>283</v>
      </c>
      <c r="B283" s="103" t="s">
        <v>9261</v>
      </c>
      <c r="C283" s="990" t="s">
        <v>9296</v>
      </c>
      <c r="D283" s="2063">
        <v>1</v>
      </c>
      <c r="E283" s="3411">
        <v>24622.04</v>
      </c>
      <c r="F283" s="638">
        <v>24622.04</v>
      </c>
      <c r="G283" s="920">
        <v>44496</v>
      </c>
      <c r="H283" s="103" t="s">
        <v>9304</v>
      </c>
      <c r="I283" s="208" t="s">
        <v>35</v>
      </c>
      <c r="J283" s="93" t="s">
        <v>9305</v>
      </c>
      <c r="K283" s="1428"/>
      <c r="M283" s="1510"/>
      <c r="N283" s="70"/>
      <c r="O283" s="683"/>
    </row>
    <row r="284" spans="1:16" ht="11.25" customHeight="1">
      <c r="A284" s="799">
        <v>284</v>
      </c>
      <c r="B284" s="103" t="s">
        <v>9261</v>
      </c>
      <c r="C284" s="990" t="s">
        <v>9297</v>
      </c>
      <c r="D284" s="2063">
        <v>1</v>
      </c>
      <c r="E284" s="3411">
        <v>24622.04</v>
      </c>
      <c r="F284" s="638">
        <v>24622.04</v>
      </c>
      <c r="G284" s="920">
        <v>44496</v>
      </c>
      <c r="H284" s="103" t="s">
        <v>9304</v>
      </c>
      <c r="I284" s="208" t="s">
        <v>35</v>
      </c>
      <c r="J284" s="93" t="s">
        <v>9305</v>
      </c>
      <c r="K284" s="1428"/>
      <c r="M284" s="1510"/>
      <c r="N284" s="70"/>
      <c r="O284" s="683"/>
    </row>
    <row r="285" spans="1:16" ht="11.25" customHeight="1">
      <c r="A285" s="799">
        <v>285</v>
      </c>
      <c r="B285" s="103" t="s">
        <v>9261</v>
      </c>
      <c r="C285" s="990" t="s">
        <v>9298</v>
      </c>
      <c r="D285" s="2063">
        <v>1</v>
      </c>
      <c r="E285" s="3411">
        <v>24622.04</v>
      </c>
      <c r="F285" s="638">
        <v>24622.04</v>
      </c>
      <c r="G285" s="920">
        <v>44496</v>
      </c>
      <c r="H285" s="103" t="s">
        <v>9304</v>
      </c>
      <c r="I285" s="208" t="s">
        <v>35</v>
      </c>
      <c r="J285" s="93" t="s">
        <v>9305</v>
      </c>
      <c r="K285" s="1428"/>
      <c r="M285" s="1510"/>
      <c r="N285" s="70"/>
      <c r="O285" s="683"/>
    </row>
    <row r="286" spans="1:16" ht="11.25" customHeight="1">
      <c r="A286" s="799">
        <v>286</v>
      </c>
      <c r="B286" s="103" t="s">
        <v>9261</v>
      </c>
      <c r="C286" s="990" t="s">
        <v>9299</v>
      </c>
      <c r="D286" s="2063">
        <v>1</v>
      </c>
      <c r="E286" s="3411">
        <v>24622.04</v>
      </c>
      <c r="F286" s="638">
        <v>24622.04</v>
      </c>
      <c r="G286" s="920">
        <v>44496</v>
      </c>
      <c r="H286" s="103" t="s">
        <v>9304</v>
      </c>
      <c r="I286" s="208" t="s">
        <v>35</v>
      </c>
      <c r="J286" s="93" t="s">
        <v>9305</v>
      </c>
      <c r="K286" s="1428"/>
      <c r="M286" s="1510"/>
      <c r="N286" s="70"/>
      <c r="O286" s="683"/>
    </row>
    <row r="287" spans="1:16" ht="11.25" customHeight="1">
      <c r="A287" s="799">
        <v>287</v>
      </c>
      <c r="B287" s="103" t="s">
        <v>9261</v>
      </c>
      <c r="C287" s="990" t="s">
        <v>9300</v>
      </c>
      <c r="D287" s="2063">
        <v>1</v>
      </c>
      <c r="E287" s="3411">
        <v>24622.04</v>
      </c>
      <c r="F287" s="638">
        <v>24622.04</v>
      </c>
      <c r="G287" s="920">
        <v>44496</v>
      </c>
      <c r="H287" s="103" t="s">
        <v>9304</v>
      </c>
      <c r="I287" s="208" t="s">
        <v>35</v>
      </c>
      <c r="J287" s="93" t="s">
        <v>9305</v>
      </c>
      <c r="K287" s="1428"/>
      <c r="M287" s="1510"/>
      <c r="N287" s="70"/>
      <c r="O287" s="683"/>
    </row>
    <row r="288" spans="1:16" s="428" customFormat="1" ht="11.25" customHeight="1" thickBot="1">
      <c r="A288" s="799">
        <v>288</v>
      </c>
      <c r="B288" s="103" t="s">
        <v>9261</v>
      </c>
      <c r="C288" s="990" t="s">
        <v>9301</v>
      </c>
      <c r="D288" s="2065">
        <v>1</v>
      </c>
      <c r="E288" s="3411">
        <v>24621.93</v>
      </c>
      <c r="F288" s="638">
        <v>24621.93</v>
      </c>
      <c r="G288" s="920">
        <v>44496</v>
      </c>
      <c r="H288" s="103" t="s">
        <v>9304</v>
      </c>
      <c r="I288" s="208" t="s">
        <v>35</v>
      </c>
      <c r="J288" s="93" t="s">
        <v>9305</v>
      </c>
      <c r="K288" s="1428"/>
      <c r="L288" s="1056"/>
      <c r="M288" s="1511"/>
      <c r="N288" s="684"/>
      <c r="O288" s="685"/>
      <c r="P288" s="453"/>
    </row>
    <row r="289" spans="1:16" s="629" customFormat="1" ht="11.25" customHeight="1">
      <c r="A289" s="799">
        <v>289</v>
      </c>
      <c r="B289" s="103" t="s">
        <v>8992</v>
      </c>
      <c r="C289" s="3895"/>
      <c r="D289" s="2063">
        <v>1</v>
      </c>
      <c r="E289" s="3411">
        <v>12601</v>
      </c>
      <c r="F289" s="3411">
        <v>12601</v>
      </c>
      <c r="G289" s="920">
        <v>44560</v>
      </c>
      <c r="H289" s="103" t="s">
        <v>8996</v>
      </c>
      <c r="I289" s="208" t="s">
        <v>35</v>
      </c>
      <c r="J289" s="93" t="s">
        <v>10114</v>
      </c>
      <c r="K289" s="1428"/>
      <c r="L289" s="1056"/>
      <c r="M289" s="1512"/>
      <c r="N289" s="261"/>
      <c r="O289" s="686"/>
      <c r="P289" s="466"/>
    </row>
    <row r="290" spans="1:16" ht="11.25" customHeight="1">
      <c r="A290" s="799">
        <v>290</v>
      </c>
      <c r="B290" s="103" t="s">
        <v>8992</v>
      </c>
      <c r="C290" s="3895"/>
      <c r="D290" s="2063">
        <v>1</v>
      </c>
      <c r="E290" s="3411">
        <v>12601</v>
      </c>
      <c r="F290" s="3411">
        <v>12601</v>
      </c>
      <c r="G290" s="920">
        <v>44560</v>
      </c>
      <c r="H290" s="103" t="s">
        <v>8996</v>
      </c>
      <c r="I290" s="208" t="s">
        <v>35</v>
      </c>
      <c r="J290" s="93" t="s">
        <v>10114</v>
      </c>
      <c r="K290" s="1428"/>
      <c r="M290" s="1512"/>
      <c r="N290" s="687"/>
      <c r="O290" s="683"/>
    </row>
    <row r="291" spans="1:16" ht="11.25" customHeight="1">
      <c r="A291" s="799">
        <v>291</v>
      </c>
      <c r="B291" s="103" t="s">
        <v>8992</v>
      </c>
      <c r="C291" s="3895"/>
      <c r="D291" s="2063">
        <v>1</v>
      </c>
      <c r="E291" s="3411">
        <v>12601</v>
      </c>
      <c r="F291" s="3411">
        <v>12601</v>
      </c>
      <c r="G291" s="920">
        <v>44560</v>
      </c>
      <c r="H291" s="103" t="s">
        <v>8996</v>
      </c>
      <c r="I291" s="208" t="s">
        <v>35</v>
      </c>
      <c r="J291" s="93" t="s">
        <v>10114</v>
      </c>
      <c r="K291" s="1428"/>
      <c r="M291" s="1512"/>
      <c r="N291" s="687"/>
      <c r="O291" s="683"/>
    </row>
    <row r="292" spans="1:16" ht="11.25" customHeight="1">
      <c r="A292" s="799">
        <v>292</v>
      </c>
      <c r="B292" s="103" t="s">
        <v>8992</v>
      </c>
      <c r="C292" s="3895"/>
      <c r="D292" s="2063">
        <v>1</v>
      </c>
      <c r="E292" s="3411">
        <v>12601</v>
      </c>
      <c r="F292" s="3411">
        <v>12601</v>
      </c>
      <c r="G292" s="920">
        <v>44560</v>
      </c>
      <c r="H292" s="103" t="s">
        <v>8996</v>
      </c>
      <c r="I292" s="208" t="s">
        <v>35</v>
      </c>
      <c r="J292" s="93" t="s">
        <v>10114</v>
      </c>
      <c r="K292" s="1428"/>
      <c r="M292" s="1512"/>
      <c r="N292" s="687"/>
      <c r="O292" s="683"/>
    </row>
    <row r="293" spans="1:16" ht="11.25" customHeight="1">
      <c r="A293" s="799">
        <v>293</v>
      </c>
      <c r="B293" s="103" t="s">
        <v>8992</v>
      </c>
      <c r="C293" s="3895"/>
      <c r="D293" s="2063">
        <v>1</v>
      </c>
      <c r="E293" s="3411">
        <v>12601</v>
      </c>
      <c r="F293" s="3411">
        <v>12601</v>
      </c>
      <c r="G293" s="920">
        <v>44560</v>
      </c>
      <c r="H293" s="103" t="s">
        <v>8996</v>
      </c>
      <c r="I293" s="208" t="s">
        <v>35</v>
      </c>
      <c r="J293" s="93" t="s">
        <v>10114</v>
      </c>
      <c r="K293" s="1428"/>
      <c r="M293" s="1512"/>
      <c r="N293" s="687"/>
      <c r="O293" s="683"/>
    </row>
    <row r="294" spans="1:16" ht="11.25" customHeight="1">
      <c r="A294" s="799">
        <v>294</v>
      </c>
      <c r="B294" s="103" t="s">
        <v>8992</v>
      </c>
      <c r="C294" s="3895"/>
      <c r="D294" s="2063">
        <v>1</v>
      </c>
      <c r="E294" s="3411">
        <v>12601</v>
      </c>
      <c r="F294" s="3411">
        <v>12601</v>
      </c>
      <c r="G294" s="920">
        <v>44560</v>
      </c>
      <c r="H294" s="103" t="s">
        <v>8996</v>
      </c>
      <c r="I294" s="208" t="s">
        <v>35</v>
      </c>
      <c r="J294" s="93" t="s">
        <v>10114</v>
      </c>
      <c r="K294" s="1428"/>
      <c r="M294" s="1512"/>
      <c r="N294" s="687"/>
      <c r="O294" s="683"/>
    </row>
    <row r="295" spans="1:16" ht="11.25" customHeight="1">
      <c r="A295" s="799">
        <v>295</v>
      </c>
      <c r="B295" s="103" t="s">
        <v>8993</v>
      </c>
      <c r="C295" s="3348"/>
      <c r="D295" s="2063">
        <v>1</v>
      </c>
      <c r="E295" s="3411">
        <v>26288</v>
      </c>
      <c r="F295" s="3411">
        <v>26288</v>
      </c>
      <c r="G295" s="920">
        <v>44560</v>
      </c>
      <c r="H295" s="103" t="s">
        <v>8996</v>
      </c>
      <c r="I295" s="208" t="s">
        <v>35</v>
      </c>
      <c r="J295" s="93" t="s">
        <v>10114</v>
      </c>
      <c r="K295" s="1428"/>
      <c r="M295" s="1512"/>
      <c r="N295" s="687"/>
      <c r="O295" s="683"/>
    </row>
    <row r="296" spans="1:16" ht="11.25" customHeight="1">
      <c r="A296" s="799">
        <v>296</v>
      </c>
      <c r="B296" s="103" t="s">
        <v>8993</v>
      </c>
      <c r="C296" s="3348"/>
      <c r="D296" s="2063">
        <v>1</v>
      </c>
      <c r="E296" s="3411">
        <v>26288</v>
      </c>
      <c r="F296" s="3411">
        <v>26288</v>
      </c>
      <c r="G296" s="920">
        <v>44560</v>
      </c>
      <c r="H296" s="103" t="s">
        <v>8996</v>
      </c>
      <c r="I296" s="208" t="s">
        <v>35</v>
      </c>
      <c r="J296" s="93" t="s">
        <v>10114</v>
      </c>
      <c r="K296" s="1428"/>
      <c r="M296" s="1512"/>
      <c r="N296" s="687"/>
      <c r="O296" s="683"/>
    </row>
    <row r="297" spans="1:16" ht="11.25" customHeight="1">
      <c r="A297" s="799">
        <v>297</v>
      </c>
      <c r="B297" s="103" t="s">
        <v>8993</v>
      </c>
      <c r="C297" s="3348"/>
      <c r="D297" s="2063">
        <v>1</v>
      </c>
      <c r="E297" s="3411">
        <v>26288</v>
      </c>
      <c r="F297" s="3411">
        <v>26288</v>
      </c>
      <c r="G297" s="920">
        <v>44560</v>
      </c>
      <c r="H297" s="103" t="s">
        <v>8996</v>
      </c>
      <c r="I297" s="208" t="s">
        <v>35</v>
      </c>
      <c r="J297" s="93" t="s">
        <v>10114</v>
      </c>
      <c r="K297" s="1428"/>
      <c r="M297" s="1512"/>
      <c r="N297" s="687"/>
      <c r="O297" s="683"/>
    </row>
    <row r="298" spans="1:16" ht="11.25" customHeight="1">
      <c r="A298" s="799">
        <v>298</v>
      </c>
      <c r="B298" s="103" t="s">
        <v>8993</v>
      </c>
      <c r="C298" s="3348"/>
      <c r="D298" s="2063">
        <v>1</v>
      </c>
      <c r="E298" s="3411">
        <v>26288</v>
      </c>
      <c r="F298" s="3411">
        <v>26288</v>
      </c>
      <c r="G298" s="920">
        <v>44560</v>
      </c>
      <c r="H298" s="103" t="s">
        <v>8996</v>
      </c>
      <c r="I298" s="208" t="s">
        <v>35</v>
      </c>
      <c r="J298" s="93" t="s">
        <v>10114</v>
      </c>
      <c r="K298" s="1428"/>
      <c r="M298" s="1512"/>
      <c r="N298" s="687"/>
      <c r="O298" s="683"/>
    </row>
    <row r="299" spans="1:16" ht="11.25" customHeight="1">
      <c r="A299" s="799">
        <v>299</v>
      </c>
      <c r="B299" s="103" t="s">
        <v>8993</v>
      </c>
      <c r="C299" s="3348"/>
      <c r="D299" s="2063">
        <v>1</v>
      </c>
      <c r="E299" s="3411">
        <v>26288</v>
      </c>
      <c r="F299" s="3411">
        <v>26288</v>
      </c>
      <c r="G299" s="920">
        <v>44560</v>
      </c>
      <c r="H299" s="103" t="s">
        <v>8996</v>
      </c>
      <c r="I299" s="208" t="s">
        <v>35</v>
      </c>
      <c r="J299" s="93" t="s">
        <v>10114</v>
      </c>
      <c r="K299" s="1428"/>
      <c r="M299" s="1512"/>
      <c r="N299" s="687"/>
      <c r="O299" s="683"/>
    </row>
    <row r="300" spans="1:16" ht="11.25" customHeight="1">
      <c r="A300" s="799">
        <v>300</v>
      </c>
      <c r="B300" s="103" t="s">
        <v>8993</v>
      </c>
      <c r="C300" s="3348"/>
      <c r="D300" s="2063">
        <v>1</v>
      </c>
      <c r="E300" s="3411">
        <v>26288</v>
      </c>
      <c r="F300" s="3411">
        <v>26288</v>
      </c>
      <c r="G300" s="920">
        <v>44560</v>
      </c>
      <c r="H300" s="103" t="s">
        <v>8996</v>
      </c>
      <c r="I300" s="208" t="s">
        <v>35</v>
      </c>
      <c r="J300" s="93" t="s">
        <v>10114</v>
      </c>
      <c r="K300" s="1428"/>
      <c r="M300" s="1512"/>
      <c r="N300" s="687"/>
      <c r="O300" s="683"/>
    </row>
    <row r="301" spans="1:16" ht="11.25" customHeight="1">
      <c r="A301" s="799">
        <v>307</v>
      </c>
      <c r="B301" s="102" t="s">
        <v>7347</v>
      </c>
      <c r="D301" s="889">
        <v>1</v>
      </c>
      <c r="E301" s="3411">
        <v>13000</v>
      </c>
      <c r="F301" s="638">
        <v>13000</v>
      </c>
      <c r="G301" s="986">
        <v>44726</v>
      </c>
      <c r="H301" s="998" t="s">
        <v>12969</v>
      </c>
      <c r="I301" s="208" t="s">
        <v>35</v>
      </c>
      <c r="J301" s="7" t="s">
        <v>12934</v>
      </c>
      <c r="K301" s="1431"/>
      <c r="L301" s="1056" t="s">
        <v>14052</v>
      </c>
      <c r="M301" s="1513"/>
      <c r="N301" s="275"/>
      <c r="O301" s="987"/>
    </row>
    <row r="302" spans="1:16" s="269" customFormat="1" ht="11.25" customHeight="1">
      <c r="A302" s="799">
        <v>309</v>
      </c>
      <c r="B302" s="103" t="s">
        <v>12925</v>
      </c>
      <c r="C302" s="990"/>
      <c r="D302" s="141">
        <v>1</v>
      </c>
      <c r="E302" s="3411">
        <v>10472</v>
      </c>
      <c r="F302" s="3411">
        <v>10472</v>
      </c>
      <c r="G302" s="986">
        <v>44726</v>
      </c>
      <c r="H302" s="998" t="s">
        <v>12969</v>
      </c>
      <c r="I302" s="208" t="s">
        <v>35</v>
      </c>
      <c r="J302" s="991" t="s">
        <v>12934</v>
      </c>
      <c r="K302" s="92">
        <v>2021</v>
      </c>
      <c r="L302" s="1056"/>
      <c r="M302" s="1510"/>
      <c r="N302" s="69"/>
      <c r="O302" s="989"/>
      <c r="P302" s="150"/>
    </row>
    <row r="303" spans="1:16" s="269" customFormat="1" ht="11.25" customHeight="1">
      <c r="A303" s="799">
        <v>311</v>
      </c>
      <c r="B303" s="103" t="s">
        <v>7490</v>
      </c>
      <c r="C303" s="990"/>
      <c r="D303" s="141">
        <v>1</v>
      </c>
      <c r="E303" s="3411">
        <v>242000</v>
      </c>
      <c r="F303" s="3442">
        <v>20166.650000000001</v>
      </c>
      <c r="G303" s="986">
        <v>44726</v>
      </c>
      <c r="H303" s="998" t="s">
        <v>12969</v>
      </c>
      <c r="I303" s="208" t="s">
        <v>35</v>
      </c>
      <c r="J303" s="93" t="s">
        <v>7526</v>
      </c>
      <c r="K303" s="338">
        <v>2020</v>
      </c>
      <c r="L303" s="1056"/>
      <c r="M303" s="1510"/>
      <c r="N303" s="69"/>
      <c r="O303" s="989"/>
      <c r="P303" s="150"/>
    </row>
    <row r="304" spans="1:16" s="269" customFormat="1" ht="11.25" customHeight="1">
      <c r="A304" s="799">
        <v>312</v>
      </c>
      <c r="B304" s="103" t="s">
        <v>7493</v>
      </c>
      <c r="C304" s="990"/>
      <c r="D304" s="141">
        <v>1</v>
      </c>
      <c r="E304" s="3411">
        <v>20990</v>
      </c>
      <c r="F304" s="3411">
        <v>20990</v>
      </c>
      <c r="G304" s="986">
        <v>44726</v>
      </c>
      <c r="H304" s="998" t="s">
        <v>12969</v>
      </c>
      <c r="I304" s="208" t="s">
        <v>35</v>
      </c>
      <c r="J304" s="93" t="s">
        <v>7526</v>
      </c>
      <c r="K304" s="338">
        <v>2020</v>
      </c>
      <c r="L304" s="1056"/>
      <c r="M304" s="1510"/>
      <c r="N304" s="69"/>
      <c r="O304" s="989"/>
      <c r="P304" s="150"/>
    </row>
    <row r="305" spans="1:16" s="269" customFormat="1" ht="11.25" customHeight="1">
      <c r="A305" s="799">
        <v>313</v>
      </c>
      <c r="B305" s="103" t="s">
        <v>7529</v>
      </c>
      <c r="C305" s="990"/>
      <c r="D305" s="141">
        <v>1</v>
      </c>
      <c r="E305" s="3411">
        <v>10566</v>
      </c>
      <c r="F305" s="638">
        <v>10566</v>
      </c>
      <c r="G305" s="986">
        <v>44726</v>
      </c>
      <c r="H305" s="998" t="s">
        <v>12969</v>
      </c>
      <c r="I305" s="208" t="s">
        <v>35</v>
      </c>
      <c r="J305" s="93" t="s">
        <v>7528</v>
      </c>
      <c r="K305" s="338">
        <v>2006</v>
      </c>
      <c r="L305" s="1056"/>
      <c r="M305" s="1510"/>
      <c r="N305" s="69"/>
      <c r="O305" s="989"/>
      <c r="P305" s="150"/>
    </row>
    <row r="306" spans="1:16" s="269" customFormat="1" ht="11.25" customHeight="1">
      <c r="A306" s="799">
        <v>316</v>
      </c>
      <c r="B306" s="103" t="s">
        <v>7530</v>
      </c>
      <c r="C306" s="990"/>
      <c r="D306" s="141">
        <v>2</v>
      </c>
      <c r="E306" s="3411">
        <v>61674</v>
      </c>
      <c r="F306" s="638">
        <v>61674</v>
      </c>
      <c r="G306" s="986">
        <v>44726</v>
      </c>
      <c r="H306" s="998" t="s">
        <v>12969</v>
      </c>
      <c r="I306" s="208" t="s">
        <v>35</v>
      </c>
      <c r="J306" s="93" t="s">
        <v>7528</v>
      </c>
      <c r="K306" s="338">
        <v>2007</v>
      </c>
      <c r="L306" s="1056"/>
      <c r="M306" s="1510"/>
      <c r="N306" s="69"/>
      <c r="O306" s="989"/>
      <c r="P306" s="150"/>
    </row>
    <row r="307" spans="1:16" s="269" customFormat="1" ht="11.25" customHeight="1">
      <c r="A307" s="799">
        <v>319</v>
      </c>
      <c r="B307" s="103" t="s">
        <v>7533</v>
      </c>
      <c r="C307" s="990"/>
      <c r="D307" s="141">
        <v>1</v>
      </c>
      <c r="E307" s="3411">
        <v>30070</v>
      </c>
      <c r="F307" s="638">
        <v>30070</v>
      </c>
      <c r="G307" s="986">
        <v>44726</v>
      </c>
      <c r="H307" s="998" t="s">
        <v>12969</v>
      </c>
      <c r="I307" s="208" t="s">
        <v>35</v>
      </c>
      <c r="J307" s="93" t="s">
        <v>7528</v>
      </c>
      <c r="K307" s="338">
        <v>2009</v>
      </c>
      <c r="L307" s="1056"/>
      <c r="M307" s="1510"/>
      <c r="N307" s="69"/>
      <c r="O307" s="989"/>
      <c r="P307" s="150"/>
    </row>
    <row r="308" spans="1:16" s="269" customFormat="1" ht="11.25" customHeight="1">
      <c r="A308" s="799">
        <v>324</v>
      </c>
      <c r="B308" s="103" t="s">
        <v>7536</v>
      </c>
      <c r="C308" s="990"/>
      <c r="D308" s="141">
        <v>1</v>
      </c>
      <c r="E308" s="3411">
        <v>11050</v>
      </c>
      <c r="F308" s="638">
        <v>11050</v>
      </c>
      <c r="G308" s="986">
        <v>44726</v>
      </c>
      <c r="H308" s="998" t="s">
        <v>12969</v>
      </c>
      <c r="I308" s="208" t="s">
        <v>35</v>
      </c>
      <c r="J308" s="93" t="s">
        <v>7528</v>
      </c>
      <c r="K308" s="338">
        <v>2010</v>
      </c>
      <c r="L308" s="1056"/>
      <c r="M308" s="1510"/>
      <c r="N308" s="69"/>
      <c r="O308" s="989"/>
      <c r="P308" s="150"/>
    </row>
    <row r="309" spans="1:16" s="269" customFormat="1" ht="11.25" customHeight="1">
      <c r="A309" s="799">
        <v>330</v>
      </c>
      <c r="B309" s="103" t="s">
        <v>7537</v>
      </c>
      <c r="C309" s="990"/>
      <c r="D309" s="141">
        <v>1</v>
      </c>
      <c r="E309" s="3411">
        <v>14650</v>
      </c>
      <c r="F309" s="638">
        <v>14650</v>
      </c>
      <c r="G309" s="986">
        <v>44726</v>
      </c>
      <c r="H309" s="998" t="s">
        <v>12969</v>
      </c>
      <c r="I309" s="208" t="s">
        <v>35</v>
      </c>
      <c r="J309" s="93" t="s">
        <v>7528</v>
      </c>
      <c r="K309" s="338">
        <v>2010</v>
      </c>
      <c r="L309" s="1056"/>
      <c r="M309" s="1510"/>
      <c r="N309" s="69"/>
      <c r="O309" s="989"/>
      <c r="P309" s="150"/>
    </row>
    <row r="310" spans="1:16" s="269" customFormat="1" ht="11.25" customHeight="1">
      <c r="A310" s="799">
        <v>331</v>
      </c>
      <c r="B310" s="103" t="s">
        <v>7538</v>
      </c>
      <c r="C310" s="990"/>
      <c r="D310" s="141">
        <v>1</v>
      </c>
      <c r="E310" s="3411">
        <v>13800</v>
      </c>
      <c r="F310" s="638">
        <v>13800</v>
      </c>
      <c r="G310" s="986">
        <v>44726</v>
      </c>
      <c r="H310" s="998" t="s">
        <v>12969</v>
      </c>
      <c r="I310" s="208" t="s">
        <v>35</v>
      </c>
      <c r="J310" s="93" t="s">
        <v>7528</v>
      </c>
      <c r="K310" s="338">
        <v>2011</v>
      </c>
      <c r="L310" s="1056"/>
      <c r="M310" s="1510"/>
      <c r="N310" s="69"/>
      <c r="O310" s="989"/>
      <c r="P310" s="150"/>
    </row>
    <row r="311" spans="1:16" s="269" customFormat="1" ht="11.25" customHeight="1">
      <c r="A311" s="799">
        <v>332</v>
      </c>
      <c r="B311" s="103" t="s">
        <v>7539</v>
      </c>
      <c r="C311" s="990"/>
      <c r="D311" s="141">
        <v>1</v>
      </c>
      <c r="E311" s="3411">
        <v>30150</v>
      </c>
      <c r="F311" s="638">
        <v>30150</v>
      </c>
      <c r="G311" s="986">
        <v>44726</v>
      </c>
      <c r="H311" s="998" t="s">
        <v>12969</v>
      </c>
      <c r="I311" s="208" t="s">
        <v>35</v>
      </c>
      <c r="J311" s="93" t="s">
        <v>7528</v>
      </c>
      <c r="K311" s="338">
        <v>2011</v>
      </c>
      <c r="L311" s="1056"/>
      <c r="M311" s="1510"/>
      <c r="N311" s="69"/>
      <c r="O311" s="989"/>
      <c r="P311" s="150"/>
    </row>
    <row r="312" spans="1:16" s="269" customFormat="1" ht="11.25" customHeight="1">
      <c r="A312" s="799">
        <v>333</v>
      </c>
      <c r="B312" s="103" t="s">
        <v>7540</v>
      </c>
      <c r="C312" s="990"/>
      <c r="D312" s="141">
        <v>1</v>
      </c>
      <c r="E312" s="3411">
        <v>18000</v>
      </c>
      <c r="F312" s="638">
        <v>18000</v>
      </c>
      <c r="G312" s="986">
        <v>44726</v>
      </c>
      <c r="H312" s="998" t="s">
        <v>12969</v>
      </c>
      <c r="I312" s="208" t="s">
        <v>35</v>
      </c>
      <c r="J312" s="93" t="s">
        <v>7528</v>
      </c>
      <c r="K312" s="338">
        <v>2011</v>
      </c>
      <c r="L312" s="1056"/>
      <c r="M312" s="1510"/>
      <c r="N312" s="69"/>
      <c r="O312" s="989"/>
      <c r="P312" s="150"/>
    </row>
    <row r="313" spans="1:16" s="269" customFormat="1" ht="11.25" customHeight="1">
      <c r="A313" s="799">
        <v>334</v>
      </c>
      <c r="B313" s="103" t="s">
        <v>7541</v>
      </c>
      <c r="C313" s="990"/>
      <c r="D313" s="141">
        <v>1</v>
      </c>
      <c r="E313" s="3411">
        <v>25500</v>
      </c>
      <c r="F313" s="638">
        <v>25500</v>
      </c>
      <c r="G313" s="986">
        <v>44726</v>
      </c>
      <c r="H313" s="998" t="s">
        <v>12969</v>
      </c>
      <c r="I313" s="208" t="s">
        <v>35</v>
      </c>
      <c r="J313" s="93" t="s">
        <v>7528</v>
      </c>
      <c r="K313" s="338">
        <v>2011</v>
      </c>
      <c r="L313" s="1056"/>
      <c r="M313" s="1510"/>
      <c r="N313" s="69"/>
      <c r="O313" s="989"/>
      <c r="P313" s="150"/>
    </row>
    <row r="314" spans="1:16" s="269" customFormat="1" ht="11.25" customHeight="1">
      <c r="A314" s="799">
        <v>335</v>
      </c>
      <c r="B314" s="103" t="s">
        <v>7542</v>
      </c>
      <c r="C314" s="990"/>
      <c r="D314" s="141">
        <v>1</v>
      </c>
      <c r="E314" s="3411">
        <v>35100</v>
      </c>
      <c r="F314" s="638">
        <v>35100</v>
      </c>
      <c r="G314" s="986">
        <v>44726</v>
      </c>
      <c r="H314" s="998" t="s">
        <v>12969</v>
      </c>
      <c r="I314" s="208" t="s">
        <v>35</v>
      </c>
      <c r="J314" s="93" t="s">
        <v>7528</v>
      </c>
      <c r="K314" s="338">
        <v>2011</v>
      </c>
      <c r="L314" s="1056"/>
      <c r="M314" s="1510"/>
      <c r="N314" s="69"/>
      <c r="O314" s="989"/>
      <c r="P314" s="150"/>
    </row>
    <row r="315" spans="1:16" s="269" customFormat="1" ht="11.25" customHeight="1">
      <c r="A315" s="799">
        <v>337</v>
      </c>
      <c r="B315" s="103" t="s">
        <v>7544</v>
      </c>
      <c r="C315" s="990"/>
      <c r="D315" s="141">
        <v>1</v>
      </c>
      <c r="E315" s="3411">
        <v>19700</v>
      </c>
      <c r="F315" s="638">
        <v>19700</v>
      </c>
      <c r="G315" s="986">
        <v>44726</v>
      </c>
      <c r="H315" s="998" t="s">
        <v>12969</v>
      </c>
      <c r="I315" s="208" t="s">
        <v>35</v>
      </c>
      <c r="J315" s="93" t="s">
        <v>7528</v>
      </c>
      <c r="K315" s="338">
        <v>2011</v>
      </c>
      <c r="L315" s="1056"/>
      <c r="M315" s="1510"/>
      <c r="N315" s="69"/>
      <c r="O315" s="989"/>
      <c r="P315" s="150"/>
    </row>
    <row r="316" spans="1:16" s="269" customFormat="1" ht="11.25" customHeight="1">
      <c r="A316" s="799">
        <v>339</v>
      </c>
      <c r="B316" s="103" t="s">
        <v>7546</v>
      </c>
      <c r="C316" s="990"/>
      <c r="D316" s="141">
        <v>1</v>
      </c>
      <c r="E316" s="3411">
        <v>20000</v>
      </c>
      <c r="F316" s="638">
        <v>20000</v>
      </c>
      <c r="G316" s="986">
        <v>44726</v>
      </c>
      <c r="H316" s="998" t="s">
        <v>12969</v>
      </c>
      <c r="I316" s="208" t="s">
        <v>35</v>
      </c>
      <c r="J316" s="93" t="s">
        <v>7528</v>
      </c>
      <c r="K316" s="338">
        <v>2012</v>
      </c>
      <c r="L316" s="1056"/>
      <c r="M316" s="1510"/>
      <c r="N316" s="69"/>
      <c r="O316" s="989"/>
      <c r="P316" s="150"/>
    </row>
    <row r="317" spans="1:16" s="269" customFormat="1" ht="11.25" customHeight="1">
      <c r="A317" s="799">
        <v>342</v>
      </c>
      <c r="B317" s="103" t="s">
        <v>1487</v>
      </c>
      <c r="C317" s="990"/>
      <c r="D317" s="141">
        <v>1</v>
      </c>
      <c r="E317" s="3411">
        <v>11000</v>
      </c>
      <c r="F317" s="638">
        <v>11000</v>
      </c>
      <c r="G317" s="986">
        <v>44726</v>
      </c>
      <c r="H317" s="998" t="s">
        <v>12969</v>
      </c>
      <c r="I317" s="208" t="s">
        <v>35</v>
      </c>
      <c r="J317" s="93" t="s">
        <v>7528</v>
      </c>
      <c r="K317" s="338">
        <v>2012</v>
      </c>
      <c r="L317" s="1056"/>
      <c r="M317" s="1510"/>
      <c r="N317" s="69"/>
      <c r="O317" s="989"/>
      <c r="P317" s="150"/>
    </row>
    <row r="318" spans="1:16" s="269" customFormat="1" ht="11.25" customHeight="1">
      <c r="A318" s="799">
        <v>343</v>
      </c>
      <c r="B318" s="103" t="s">
        <v>7547</v>
      </c>
      <c r="C318" s="990"/>
      <c r="D318" s="141">
        <v>1</v>
      </c>
      <c r="E318" s="3411">
        <v>15339</v>
      </c>
      <c r="F318" s="638">
        <v>15339</v>
      </c>
      <c r="G318" s="986">
        <v>44726</v>
      </c>
      <c r="H318" s="998" t="s">
        <v>12969</v>
      </c>
      <c r="I318" s="208" t="s">
        <v>35</v>
      </c>
      <c r="J318" s="93" t="s">
        <v>7528</v>
      </c>
      <c r="K318" s="338">
        <v>2012</v>
      </c>
      <c r="L318" s="1056"/>
      <c r="M318" s="1510"/>
      <c r="N318" s="69"/>
      <c r="O318" s="989"/>
      <c r="P318" s="150"/>
    </row>
    <row r="319" spans="1:16" s="269" customFormat="1" ht="11.25" customHeight="1">
      <c r="A319" s="799">
        <v>344</v>
      </c>
      <c r="B319" s="103" t="s">
        <v>7548</v>
      </c>
      <c r="C319" s="990" t="s">
        <v>15314</v>
      </c>
      <c r="D319" s="141">
        <v>1</v>
      </c>
      <c r="E319" s="3411">
        <v>12740.69</v>
      </c>
      <c r="F319" s="638">
        <v>12740.69</v>
      </c>
      <c r="G319" s="986">
        <v>44726</v>
      </c>
      <c r="H319" s="998" t="s">
        <v>12969</v>
      </c>
      <c r="I319" s="208" t="s">
        <v>35</v>
      </c>
      <c r="J319" s="93" t="s">
        <v>7528</v>
      </c>
      <c r="K319" s="338">
        <v>2012</v>
      </c>
      <c r="L319" s="1056"/>
      <c r="M319" s="1510"/>
      <c r="N319" s="69"/>
      <c r="O319" s="989"/>
      <c r="P319" s="150"/>
    </row>
    <row r="320" spans="1:16" s="269" customFormat="1" ht="11.25" customHeight="1">
      <c r="A320" s="799">
        <v>345</v>
      </c>
      <c r="B320" s="103" t="s">
        <v>7548</v>
      </c>
      <c r="C320" s="990" t="s">
        <v>15315</v>
      </c>
      <c r="D320" s="141">
        <v>1</v>
      </c>
      <c r="E320" s="3411">
        <v>12740.7</v>
      </c>
      <c r="F320" s="638">
        <v>12740.7</v>
      </c>
      <c r="G320" s="986">
        <v>44726</v>
      </c>
      <c r="H320" s="998" t="s">
        <v>12969</v>
      </c>
      <c r="I320" s="208" t="s">
        <v>35</v>
      </c>
      <c r="J320" s="93" t="s">
        <v>7528</v>
      </c>
      <c r="K320" s="338">
        <v>2012</v>
      </c>
      <c r="L320" s="1056"/>
      <c r="M320" s="1510"/>
      <c r="N320" s="69"/>
      <c r="O320" s="989"/>
      <c r="P320" s="150"/>
    </row>
    <row r="321" spans="1:16" s="269" customFormat="1" ht="11.25" customHeight="1">
      <c r="A321" s="799">
        <v>346</v>
      </c>
      <c r="B321" s="103" t="s">
        <v>7549</v>
      </c>
      <c r="C321" s="990" t="s">
        <v>15316</v>
      </c>
      <c r="D321" s="141">
        <v>1</v>
      </c>
      <c r="E321" s="3411">
        <v>29500</v>
      </c>
      <c r="F321" s="638">
        <v>29500</v>
      </c>
      <c r="G321" s="986">
        <v>44726</v>
      </c>
      <c r="H321" s="998" t="s">
        <v>12969</v>
      </c>
      <c r="I321" s="208" t="s">
        <v>35</v>
      </c>
      <c r="J321" s="93" t="s">
        <v>7528</v>
      </c>
      <c r="K321" s="338">
        <v>2012</v>
      </c>
      <c r="L321" s="1056"/>
      <c r="M321" s="1510"/>
      <c r="N321" s="69"/>
      <c r="O321" s="989"/>
      <c r="P321" s="150"/>
    </row>
    <row r="322" spans="1:16" s="269" customFormat="1" ht="11.25" customHeight="1">
      <c r="A322" s="799">
        <v>347</v>
      </c>
      <c r="B322" s="103" t="s">
        <v>7549</v>
      </c>
      <c r="C322" s="990" t="s">
        <v>15317</v>
      </c>
      <c r="D322" s="141">
        <v>1</v>
      </c>
      <c r="E322" s="3411">
        <v>29500</v>
      </c>
      <c r="F322" s="638">
        <v>29500</v>
      </c>
      <c r="G322" s="986">
        <v>44726</v>
      </c>
      <c r="H322" s="998" t="s">
        <v>12969</v>
      </c>
      <c r="I322" s="208" t="s">
        <v>35</v>
      </c>
      <c r="J322" s="93" t="s">
        <v>7528</v>
      </c>
      <c r="K322" s="338">
        <v>2012</v>
      </c>
      <c r="L322" s="1056"/>
      <c r="M322" s="1510"/>
      <c r="N322" s="69"/>
      <c r="O322" s="989"/>
      <c r="P322" s="150"/>
    </row>
    <row r="323" spans="1:16" s="269" customFormat="1" ht="11.25" customHeight="1">
      <c r="A323" s="799">
        <v>348</v>
      </c>
      <c r="B323" s="103" t="s">
        <v>7550</v>
      </c>
      <c r="C323" s="990"/>
      <c r="D323" s="141">
        <v>1</v>
      </c>
      <c r="E323" s="3411">
        <v>52700</v>
      </c>
      <c r="F323" s="638">
        <v>52700</v>
      </c>
      <c r="G323" s="986">
        <v>44726</v>
      </c>
      <c r="H323" s="998" t="s">
        <v>12969</v>
      </c>
      <c r="I323" s="208" t="s">
        <v>35</v>
      </c>
      <c r="J323" s="93" t="s">
        <v>7528</v>
      </c>
      <c r="K323" s="338">
        <v>2012</v>
      </c>
      <c r="L323" s="1056"/>
      <c r="M323" s="1510"/>
      <c r="N323" s="69"/>
      <c r="O323" s="989"/>
      <c r="P323" s="150"/>
    </row>
    <row r="324" spans="1:16" s="269" customFormat="1" ht="11.25" customHeight="1">
      <c r="A324" s="799">
        <v>349</v>
      </c>
      <c r="B324" s="103" t="s">
        <v>7551</v>
      </c>
      <c r="C324" s="990"/>
      <c r="D324" s="141">
        <v>1</v>
      </c>
      <c r="E324" s="3411">
        <v>49890</v>
      </c>
      <c r="F324" s="638">
        <v>49890</v>
      </c>
      <c r="G324" s="986">
        <v>44726</v>
      </c>
      <c r="H324" s="998" t="s">
        <v>12969</v>
      </c>
      <c r="I324" s="208" t="s">
        <v>35</v>
      </c>
      <c r="J324" s="93" t="s">
        <v>7528</v>
      </c>
      <c r="K324" s="338">
        <v>2012</v>
      </c>
      <c r="L324" s="1056"/>
      <c r="M324" s="1510"/>
      <c r="N324" s="69"/>
      <c r="O324" s="989"/>
      <c r="P324" s="150"/>
    </row>
    <row r="325" spans="1:16" s="269" customFormat="1" ht="11.25" customHeight="1">
      <c r="A325" s="799">
        <v>350</v>
      </c>
      <c r="B325" s="103" t="s">
        <v>7552</v>
      </c>
      <c r="C325" s="990"/>
      <c r="D325" s="141">
        <v>1</v>
      </c>
      <c r="E325" s="3411">
        <v>28350</v>
      </c>
      <c r="F325" s="638">
        <v>28350</v>
      </c>
      <c r="G325" s="986">
        <v>44726</v>
      </c>
      <c r="H325" s="998" t="s">
        <v>12969</v>
      </c>
      <c r="I325" s="208" t="s">
        <v>35</v>
      </c>
      <c r="J325" s="93" t="s">
        <v>7528</v>
      </c>
      <c r="K325" s="338">
        <v>2013</v>
      </c>
      <c r="L325" s="1056"/>
      <c r="M325" s="1510"/>
      <c r="N325" s="69"/>
      <c r="O325" s="989"/>
      <c r="P325" s="150"/>
    </row>
    <row r="326" spans="1:16" s="269" customFormat="1" ht="11.25" customHeight="1">
      <c r="A326" s="799">
        <v>354</v>
      </c>
      <c r="B326" s="103" t="s">
        <v>7556</v>
      </c>
      <c r="C326" s="990"/>
      <c r="D326" s="141">
        <v>1</v>
      </c>
      <c r="E326" s="3411">
        <v>15500</v>
      </c>
      <c r="F326" s="638">
        <v>15500</v>
      </c>
      <c r="G326" s="986">
        <v>44726</v>
      </c>
      <c r="H326" s="998" t="s">
        <v>12969</v>
      </c>
      <c r="I326" s="208" t="s">
        <v>35</v>
      </c>
      <c r="J326" s="93" t="s">
        <v>7528</v>
      </c>
      <c r="K326" s="338">
        <v>2014</v>
      </c>
      <c r="L326" s="1056" t="s">
        <v>14055</v>
      </c>
      <c r="M326" s="1510"/>
      <c r="N326" s="69"/>
      <c r="O326" s="989"/>
      <c r="P326" s="150"/>
    </row>
    <row r="327" spans="1:16" s="269" customFormat="1" ht="11.25" customHeight="1">
      <c r="A327" s="799">
        <v>361</v>
      </c>
      <c r="B327" s="103" t="s">
        <v>7562</v>
      </c>
      <c r="C327" s="990" t="s">
        <v>15318</v>
      </c>
      <c r="D327" s="141">
        <v>1</v>
      </c>
      <c r="E327" s="3411">
        <v>23600</v>
      </c>
      <c r="F327" s="638">
        <v>23600</v>
      </c>
      <c r="G327" s="986">
        <v>44726</v>
      </c>
      <c r="H327" s="998" t="s">
        <v>12969</v>
      </c>
      <c r="I327" s="208" t="s">
        <v>35</v>
      </c>
      <c r="J327" s="93" t="s">
        <v>7528</v>
      </c>
      <c r="K327" s="338">
        <v>2015</v>
      </c>
      <c r="L327" s="1056"/>
      <c r="M327" s="1510"/>
      <c r="N327" s="69"/>
      <c r="O327" s="989"/>
      <c r="P327" s="150"/>
    </row>
    <row r="328" spans="1:16" s="269" customFormat="1" ht="11.25" customHeight="1">
      <c r="A328" s="799">
        <v>362</v>
      </c>
      <c r="B328" s="103" t="s">
        <v>7562</v>
      </c>
      <c r="C328" s="990" t="s">
        <v>15319</v>
      </c>
      <c r="D328" s="141">
        <v>1</v>
      </c>
      <c r="E328" s="3411">
        <v>23600</v>
      </c>
      <c r="F328" s="638">
        <v>23600</v>
      </c>
      <c r="G328" s="986">
        <v>44726</v>
      </c>
      <c r="H328" s="998" t="s">
        <v>12969</v>
      </c>
      <c r="I328" s="208" t="s">
        <v>35</v>
      </c>
      <c r="J328" s="93" t="s">
        <v>7528</v>
      </c>
      <c r="K328" s="338">
        <v>2015</v>
      </c>
      <c r="L328" s="1056"/>
      <c r="M328" s="1510"/>
      <c r="N328" s="69"/>
      <c r="O328" s="989"/>
      <c r="P328" s="150"/>
    </row>
    <row r="329" spans="1:16" s="269" customFormat="1" ht="11.25" customHeight="1">
      <c r="A329" s="799">
        <v>363</v>
      </c>
      <c r="B329" s="103" t="s">
        <v>7562</v>
      </c>
      <c r="C329" s="990" t="s">
        <v>15320</v>
      </c>
      <c r="D329" s="141">
        <v>1</v>
      </c>
      <c r="E329" s="3411">
        <v>23600</v>
      </c>
      <c r="F329" s="638">
        <v>23600</v>
      </c>
      <c r="G329" s="986">
        <v>44726</v>
      </c>
      <c r="H329" s="998" t="s">
        <v>12969</v>
      </c>
      <c r="I329" s="208" t="s">
        <v>35</v>
      </c>
      <c r="J329" s="93" t="s">
        <v>7528</v>
      </c>
      <c r="K329" s="338">
        <v>2015</v>
      </c>
      <c r="L329" s="1056"/>
      <c r="M329" s="1510"/>
      <c r="N329" s="69"/>
      <c r="O329" s="989"/>
      <c r="P329" s="150"/>
    </row>
    <row r="330" spans="1:16" s="269" customFormat="1" ht="11.25" customHeight="1">
      <c r="A330" s="799">
        <v>364</v>
      </c>
      <c r="B330" s="103" t="s">
        <v>7562</v>
      </c>
      <c r="C330" s="990" t="s">
        <v>15321</v>
      </c>
      <c r="D330" s="141">
        <v>1</v>
      </c>
      <c r="E330" s="3411">
        <v>23600</v>
      </c>
      <c r="F330" s="638">
        <v>23600</v>
      </c>
      <c r="G330" s="986">
        <v>44726</v>
      </c>
      <c r="H330" s="998" t="s">
        <v>12969</v>
      </c>
      <c r="I330" s="208" t="s">
        <v>35</v>
      </c>
      <c r="J330" s="93" t="s">
        <v>7528</v>
      </c>
      <c r="K330" s="338">
        <v>2015</v>
      </c>
      <c r="L330" s="1056"/>
      <c r="M330" s="1510"/>
      <c r="N330" s="69"/>
      <c r="O330" s="989"/>
      <c r="P330" s="150"/>
    </row>
    <row r="331" spans="1:16" s="269" customFormat="1" ht="11.25" customHeight="1">
      <c r="A331" s="799">
        <v>366</v>
      </c>
      <c r="B331" s="103" t="s">
        <v>7564</v>
      </c>
      <c r="C331" s="990"/>
      <c r="D331" s="141">
        <v>1</v>
      </c>
      <c r="E331" s="3411">
        <v>16500</v>
      </c>
      <c r="F331" s="638">
        <v>16500</v>
      </c>
      <c r="G331" s="986">
        <v>44726</v>
      </c>
      <c r="H331" s="998" t="s">
        <v>12969</v>
      </c>
      <c r="I331" s="208" t="s">
        <v>35</v>
      </c>
      <c r="J331" s="93" t="s">
        <v>7528</v>
      </c>
      <c r="K331" s="338">
        <v>2015</v>
      </c>
      <c r="L331" s="1056"/>
      <c r="M331" s="1510"/>
      <c r="N331" s="69"/>
      <c r="O331" s="989"/>
      <c r="P331" s="150"/>
    </row>
    <row r="332" spans="1:16" s="269" customFormat="1" ht="11.25" customHeight="1">
      <c r="A332" s="799">
        <v>369</v>
      </c>
      <c r="B332" s="103" t="s">
        <v>185</v>
      </c>
      <c r="C332" s="990"/>
      <c r="D332" s="141">
        <v>1</v>
      </c>
      <c r="E332" s="3411">
        <v>17000</v>
      </c>
      <c r="F332" s="638">
        <v>17000</v>
      </c>
      <c r="G332" s="986">
        <v>44726</v>
      </c>
      <c r="H332" s="998" t="s">
        <v>12969</v>
      </c>
      <c r="I332" s="208" t="s">
        <v>35</v>
      </c>
      <c r="J332" s="93" t="s">
        <v>7528</v>
      </c>
      <c r="K332" s="338">
        <v>2015</v>
      </c>
      <c r="L332" s="990"/>
      <c r="M332" s="1510"/>
      <c r="N332" s="69"/>
      <c r="O332" s="989"/>
      <c r="P332" s="150"/>
    </row>
    <row r="333" spans="1:16" s="269" customFormat="1" ht="11.25" customHeight="1">
      <c r="A333" s="799">
        <v>370</v>
      </c>
      <c r="B333" s="103" t="s">
        <v>7567</v>
      </c>
      <c r="C333" s="990"/>
      <c r="D333" s="141">
        <v>1</v>
      </c>
      <c r="E333" s="3411">
        <v>10470</v>
      </c>
      <c r="F333" s="638">
        <v>10470</v>
      </c>
      <c r="G333" s="986">
        <v>44726</v>
      </c>
      <c r="H333" s="998" t="s">
        <v>12969</v>
      </c>
      <c r="I333" s="208" t="s">
        <v>35</v>
      </c>
      <c r="J333" s="93" t="s">
        <v>7528</v>
      </c>
      <c r="K333" s="338">
        <v>2015</v>
      </c>
      <c r="L333" s="990"/>
      <c r="M333" s="1510"/>
      <c r="N333" s="69"/>
      <c r="O333" s="989"/>
      <c r="P333" s="150"/>
    </row>
    <row r="334" spans="1:16" s="269" customFormat="1" ht="11.25" customHeight="1">
      <c r="A334" s="799">
        <v>372</v>
      </c>
      <c r="B334" s="103" t="s">
        <v>7569</v>
      </c>
      <c r="C334" s="990"/>
      <c r="D334" s="141">
        <v>1</v>
      </c>
      <c r="E334" s="3411">
        <v>18000</v>
      </c>
      <c r="F334" s="638">
        <v>18000</v>
      </c>
      <c r="G334" s="986">
        <v>44726</v>
      </c>
      <c r="H334" s="998" t="s">
        <v>12969</v>
      </c>
      <c r="I334" s="208" t="s">
        <v>35</v>
      </c>
      <c r="J334" s="93" t="s">
        <v>7528</v>
      </c>
      <c r="K334" s="338">
        <v>2015</v>
      </c>
      <c r="L334" s="1056"/>
      <c r="M334" s="1510"/>
      <c r="N334" s="69"/>
      <c r="O334" s="989"/>
      <c r="P334" s="150"/>
    </row>
    <row r="335" spans="1:16" s="269" customFormat="1" ht="11.25" customHeight="1">
      <c r="A335" s="799">
        <v>373</v>
      </c>
      <c r="B335" s="103" t="s">
        <v>7570</v>
      </c>
      <c r="C335" s="990"/>
      <c r="D335" s="141">
        <v>1</v>
      </c>
      <c r="E335" s="3411">
        <v>20026.62</v>
      </c>
      <c r="F335" s="638">
        <v>20026.62</v>
      </c>
      <c r="G335" s="986">
        <v>44726</v>
      </c>
      <c r="H335" s="998" t="s">
        <v>12969</v>
      </c>
      <c r="I335" s="208" t="s">
        <v>35</v>
      </c>
      <c r="J335" s="93" t="s">
        <v>7528</v>
      </c>
      <c r="K335" s="338">
        <v>2015</v>
      </c>
      <c r="L335" s="1056"/>
      <c r="M335" s="1510"/>
      <c r="N335" s="69"/>
      <c r="O335" s="989"/>
      <c r="P335" s="150"/>
    </row>
    <row r="336" spans="1:16" s="269" customFormat="1" ht="11.25" customHeight="1">
      <c r="A336" s="799">
        <v>375</v>
      </c>
      <c r="B336" s="103" t="s">
        <v>7571</v>
      </c>
      <c r="C336" s="990" t="s">
        <v>15322</v>
      </c>
      <c r="D336" s="141">
        <v>1</v>
      </c>
      <c r="E336" s="3411">
        <v>30000</v>
      </c>
      <c r="F336" s="638">
        <v>30000</v>
      </c>
      <c r="G336" s="986">
        <v>44726</v>
      </c>
      <c r="H336" s="998" t="s">
        <v>12969</v>
      </c>
      <c r="I336" s="208" t="s">
        <v>35</v>
      </c>
      <c r="J336" s="247" t="s">
        <v>7528</v>
      </c>
      <c r="K336" s="338">
        <v>2015</v>
      </c>
      <c r="L336" s="1056"/>
      <c r="M336" s="1510"/>
      <c r="N336" s="69"/>
      <c r="O336" s="989"/>
      <c r="P336" s="150"/>
    </row>
    <row r="337" spans="1:17" s="269" customFormat="1" ht="11.25" customHeight="1">
      <c r="A337" s="799">
        <v>376</v>
      </c>
      <c r="B337" s="103" t="s">
        <v>7572</v>
      </c>
      <c r="C337" s="990"/>
      <c r="D337" s="141">
        <v>1</v>
      </c>
      <c r="E337" s="3411">
        <v>11851.74</v>
      </c>
      <c r="F337" s="638">
        <v>11851.74</v>
      </c>
      <c r="G337" s="986">
        <v>44726</v>
      </c>
      <c r="H337" s="998" t="s">
        <v>12969</v>
      </c>
      <c r="I337" s="208" t="s">
        <v>35</v>
      </c>
      <c r="J337" s="247" t="s">
        <v>7528</v>
      </c>
      <c r="K337" s="338">
        <v>2015</v>
      </c>
      <c r="L337" s="1056"/>
      <c r="M337" s="1510"/>
      <c r="N337" s="69"/>
      <c r="O337" s="989"/>
      <c r="P337" s="150"/>
    </row>
    <row r="338" spans="1:17" s="269" customFormat="1" ht="11.25" customHeight="1">
      <c r="A338" s="799">
        <v>377</v>
      </c>
      <c r="B338" s="103" t="s">
        <v>7573</v>
      </c>
      <c r="C338" s="990" t="s">
        <v>15323</v>
      </c>
      <c r="D338" s="141">
        <v>1</v>
      </c>
      <c r="E338" s="3411">
        <v>15003</v>
      </c>
      <c r="F338" s="638">
        <v>15003</v>
      </c>
      <c r="G338" s="986">
        <v>44726</v>
      </c>
      <c r="H338" s="998" t="s">
        <v>12969</v>
      </c>
      <c r="I338" s="208" t="s">
        <v>35</v>
      </c>
      <c r="J338" s="247" t="s">
        <v>7528</v>
      </c>
      <c r="K338" s="338">
        <v>2016</v>
      </c>
      <c r="L338" s="1056"/>
      <c r="M338" s="1510"/>
      <c r="N338" s="69"/>
      <c r="O338" s="989"/>
      <c r="P338" s="150"/>
    </row>
    <row r="339" spans="1:17" s="269" customFormat="1" ht="11.25" customHeight="1">
      <c r="A339" s="799">
        <v>378</v>
      </c>
      <c r="B339" s="103" t="s">
        <v>7573</v>
      </c>
      <c r="C339" s="990" t="s">
        <v>15324</v>
      </c>
      <c r="D339" s="141">
        <v>1</v>
      </c>
      <c r="E339" s="3411">
        <v>15003</v>
      </c>
      <c r="F339" s="638">
        <v>15003</v>
      </c>
      <c r="G339" s="986">
        <v>44726</v>
      </c>
      <c r="H339" s="998" t="s">
        <v>12969</v>
      </c>
      <c r="I339" s="208" t="s">
        <v>35</v>
      </c>
      <c r="J339" s="247" t="s">
        <v>7528</v>
      </c>
      <c r="K339" s="338">
        <v>2016</v>
      </c>
      <c r="L339" s="1056"/>
      <c r="M339" s="1510"/>
      <c r="N339" s="69"/>
      <c r="O339" s="989"/>
      <c r="P339" s="150"/>
    </row>
    <row r="340" spans="1:17" s="269" customFormat="1" ht="11.25" customHeight="1">
      <c r="A340" s="799">
        <v>383</v>
      </c>
      <c r="B340" s="103" t="s">
        <v>7577</v>
      </c>
      <c r="C340" s="990"/>
      <c r="D340" s="141">
        <v>1</v>
      </c>
      <c r="E340" s="3411">
        <v>30999</v>
      </c>
      <c r="F340" s="638">
        <v>30999</v>
      </c>
      <c r="G340" s="986">
        <v>44726</v>
      </c>
      <c r="H340" s="998" t="s">
        <v>12969</v>
      </c>
      <c r="I340" s="208" t="s">
        <v>35</v>
      </c>
      <c r="J340" s="247" t="s">
        <v>7528</v>
      </c>
      <c r="K340" s="338">
        <v>2016</v>
      </c>
      <c r="L340" s="1056"/>
      <c r="M340" s="1510"/>
      <c r="N340" s="69"/>
      <c r="O340" s="989"/>
      <c r="P340" s="150"/>
    </row>
    <row r="341" spans="1:17" s="269" customFormat="1" ht="11.25" customHeight="1">
      <c r="A341" s="799">
        <v>384</v>
      </c>
      <c r="B341" s="103" t="s">
        <v>7578</v>
      </c>
      <c r="C341" s="990"/>
      <c r="D341" s="141">
        <v>1</v>
      </c>
      <c r="E341" s="3411">
        <v>22999</v>
      </c>
      <c r="F341" s="638">
        <v>22999</v>
      </c>
      <c r="G341" s="986">
        <v>44726</v>
      </c>
      <c r="H341" s="998" t="s">
        <v>12969</v>
      </c>
      <c r="I341" s="208" t="s">
        <v>35</v>
      </c>
      <c r="J341" s="247" t="s">
        <v>7528</v>
      </c>
      <c r="K341" s="338">
        <v>2016</v>
      </c>
      <c r="L341" s="1056"/>
      <c r="M341" s="1510"/>
      <c r="N341" s="69"/>
      <c r="O341" s="989"/>
      <c r="P341" s="150"/>
    </row>
    <row r="342" spans="1:17" s="269" customFormat="1" ht="11.25" customHeight="1">
      <c r="A342" s="799">
        <v>385</v>
      </c>
      <c r="B342" s="103" t="s">
        <v>7579</v>
      </c>
      <c r="C342" s="990"/>
      <c r="D342" s="141">
        <v>1</v>
      </c>
      <c r="E342" s="3411">
        <v>12299</v>
      </c>
      <c r="F342" s="638">
        <v>12299</v>
      </c>
      <c r="G342" s="986">
        <v>44726</v>
      </c>
      <c r="H342" s="998" t="s">
        <v>12969</v>
      </c>
      <c r="I342" s="208" t="s">
        <v>35</v>
      </c>
      <c r="J342" s="247" t="s">
        <v>7528</v>
      </c>
      <c r="K342" s="338">
        <v>2016</v>
      </c>
      <c r="L342" s="1056"/>
      <c r="M342" s="1510"/>
      <c r="N342" s="69"/>
      <c r="O342" s="989"/>
      <c r="P342" s="150"/>
    </row>
    <row r="343" spans="1:17" s="269" customFormat="1" ht="12" customHeight="1">
      <c r="A343" s="799">
        <v>386</v>
      </c>
      <c r="B343" s="103" t="s">
        <v>7580</v>
      </c>
      <c r="C343" s="990"/>
      <c r="D343" s="141">
        <v>1</v>
      </c>
      <c r="E343" s="3411">
        <v>21850</v>
      </c>
      <c r="F343" s="638">
        <v>21850</v>
      </c>
      <c r="G343" s="986">
        <v>44726</v>
      </c>
      <c r="H343" s="998" t="s">
        <v>12969</v>
      </c>
      <c r="I343" s="208" t="s">
        <v>35</v>
      </c>
      <c r="J343" s="247" t="s">
        <v>7528</v>
      </c>
      <c r="K343" s="338">
        <v>2016</v>
      </c>
      <c r="L343" s="1056"/>
      <c r="M343" s="1510"/>
      <c r="N343" s="69"/>
      <c r="O343" s="989"/>
      <c r="P343" s="150"/>
    </row>
    <row r="344" spans="1:17" s="269" customFormat="1" ht="11.25" customHeight="1">
      <c r="A344" s="799">
        <v>390</v>
      </c>
      <c r="B344" s="103" t="s">
        <v>7584</v>
      </c>
      <c r="C344" s="990"/>
      <c r="D344" s="141">
        <v>1</v>
      </c>
      <c r="E344" s="3411">
        <v>36290</v>
      </c>
      <c r="F344" s="638">
        <v>36290</v>
      </c>
      <c r="G344" s="986">
        <v>44726</v>
      </c>
      <c r="H344" s="998" t="s">
        <v>12969</v>
      </c>
      <c r="I344" s="208" t="s">
        <v>35</v>
      </c>
      <c r="J344" s="247" t="s">
        <v>7528</v>
      </c>
      <c r="K344" s="338">
        <v>2017</v>
      </c>
      <c r="L344" s="1056"/>
      <c r="M344" s="1510"/>
      <c r="N344" s="69"/>
      <c r="O344" s="989"/>
      <c r="P344" s="150"/>
    </row>
    <row r="345" spans="1:17" s="269" customFormat="1" ht="11.25" customHeight="1">
      <c r="A345" s="799">
        <v>391</v>
      </c>
      <c r="B345" s="103" t="s">
        <v>7585</v>
      </c>
      <c r="C345" s="990"/>
      <c r="D345" s="141">
        <v>1</v>
      </c>
      <c r="E345" s="3411">
        <v>21490</v>
      </c>
      <c r="F345" s="638">
        <v>21490</v>
      </c>
      <c r="G345" s="986">
        <v>44726</v>
      </c>
      <c r="H345" s="998" t="s">
        <v>12969</v>
      </c>
      <c r="I345" s="208" t="s">
        <v>35</v>
      </c>
      <c r="J345" s="247" t="s">
        <v>7528</v>
      </c>
      <c r="K345" s="338">
        <v>2017</v>
      </c>
      <c r="L345" s="1056"/>
      <c r="M345" s="1510"/>
      <c r="N345" s="69"/>
      <c r="O345" s="989"/>
      <c r="P345" s="150"/>
    </row>
    <row r="346" spans="1:17" s="269" customFormat="1" ht="11.25" customHeight="1">
      <c r="A346" s="799">
        <v>392</v>
      </c>
      <c r="B346" s="103" t="s">
        <v>7586</v>
      </c>
      <c r="C346" s="990"/>
      <c r="D346" s="141">
        <v>1</v>
      </c>
      <c r="E346" s="3411">
        <v>14090.6</v>
      </c>
      <c r="F346" s="638">
        <v>14090.6</v>
      </c>
      <c r="G346" s="986">
        <v>44726</v>
      </c>
      <c r="H346" s="998" t="s">
        <v>12969</v>
      </c>
      <c r="I346" s="208" t="s">
        <v>35</v>
      </c>
      <c r="J346" s="247" t="s">
        <v>7528</v>
      </c>
      <c r="K346" s="338">
        <v>2018</v>
      </c>
      <c r="L346" s="1056"/>
      <c r="M346" s="1510"/>
      <c r="N346" s="69"/>
      <c r="O346" s="989"/>
      <c r="P346" s="150"/>
    </row>
    <row r="347" spans="1:17" s="269" customFormat="1" ht="11.25" customHeight="1">
      <c r="A347" s="799">
        <v>393</v>
      </c>
      <c r="B347" s="103" t="s">
        <v>7587</v>
      </c>
      <c r="C347" s="990"/>
      <c r="D347" s="141">
        <v>1</v>
      </c>
      <c r="E347" s="3411">
        <v>46100</v>
      </c>
      <c r="F347" s="638">
        <v>46100</v>
      </c>
      <c r="G347" s="986">
        <v>44726</v>
      </c>
      <c r="H347" s="998" t="s">
        <v>12969</v>
      </c>
      <c r="I347" s="208" t="s">
        <v>35</v>
      </c>
      <c r="J347" s="247" t="s">
        <v>7528</v>
      </c>
      <c r="K347" s="338">
        <v>2018</v>
      </c>
      <c r="L347" s="1056"/>
      <c r="M347" s="1510"/>
      <c r="N347" s="69"/>
      <c r="O347" s="989"/>
      <c r="P347" s="150"/>
    </row>
    <row r="348" spans="1:17" s="269" customFormat="1" ht="11.25" customHeight="1">
      <c r="A348" s="799">
        <v>394</v>
      </c>
      <c r="B348" s="103" t="s">
        <v>7588</v>
      </c>
      <c r="C348" s="990"/>
      <c r="D348" s="141">
        <v>1</v>
      </c>
      <c r="E348" s="3411">
        <v>23999</v>
      </c>
      <c r="F348" s="638">
        <v>23999</v>
      </c>
      <c r="G348" s="986">
        <v>44726</v>
      </c>
      <c r="H348" s="998" t="s">
        <v>12969</v>
      </c>
      <c r="I348" s="208" t="s">
        <v>35</v>
      </c>
      <c r="J348" s="247" t="s">
        <v>7528</v>
      </c>
      <c r="K348" s="338">
        <v>2019</v>
      </c>
      <c r="L348" s="1056"/>
      <c r="M348" s="1510"/>
      <c r="N348" s="69"/>
      <c r="O348" s="989"/>
      <c r="P348" s="150"/>
    </row>
    <row r="349" spans="1:17" s="269" customFormat="1" ht="11.25" customHeight="1">
      <c r="A349" s="799">
        <v>395</v>
      </c>
      <c r="B349" s="103" t="s">
        <v>7589</v>
      </c>
      <c r="C349" s="990"/>
      <c r="D349" s="141">
        <v>1</v>
      </c>
      <c r="E349" s="3411">
        <v>36999</v>
      </c>
      <c r="F349" s="638">
        <v>36999</v>
      </c>
      <c r="G349" s="986">
        <v>44726</v>
      </c>
      <c r="H349" s="998" t="s">
        <v>12969</v>
      </c>
      <c r="I349" s="208" t="s">
        <v>35</v>
      </c>
      <c r="J349" s="247" t="s">
        <v>7528</v>
      </c>
      <c r="K349" s="338">
        <v>2020</v>
      </c>
      <c r="L349" s="1056"/>
      <c r="M349" s="1510"/>
      <c r="N349" s="69"/>
      <c r="O349" s="989"/>
      <c r="P349" s="150"/>
    </row>
    <row r="350" spans="1:17" s="269" customFormat="1" ht="11.25" customHeight="1">
      <c r="A350" s="799">
        <v>396</v>
      </c>
      <c r="B350" s="103" t="s">
        <v>7590</v>
      </c>
      <c r="C350" s="990"/>
      <c r="D350" s="141">
        <v>1</v>
      </c>
      <c r="E350" s="3411">
        <v>64999</v>
      </c>
      <c r="F350" s="638">
        <v>64999</v>
      </c>
      <c r="G350" s="986">
        <v>44726</v>
      </c>
      <c r="H350" s="998" t="s">
        <v>12969</v>
      </c>
      <c r="I350" s="208" t="s">
        <v>35</v>
      </c>
      <c r="J350" s="247" t="s">
        <v>7528</v>
      </c>
      <c r="K350" s="338">
        <v>2020</v>
      </c>
      <c r="L350" s="1056"/>
      <c r="M350" s="1510"/>
      <c r="N350" s="69"/>
      <c r="O350" s="989"/>
      <c r="P350" s="150"/>
    </row>
    <row r="351" spans="1:17" s="269" customFormat="1" ht="11.25" customHeight="1">
      <c r="A351" s="799">
        <v>438</v>
      </c>
      <c r="B351" s="302" t="s">
        <v>7845</v>
      </c>
      <c r="C351" s="93"/>
      <c r="D351" s="2066">
        <v>1</v>
      </c>
      <c r="E351" s="2955">
        <v>23000</v>
      </c>
      <c r="F351" s="638">
        <v>23000</v>
      </c>
      <c r="G351" s="986">
        <v>44726</v>
      </c>
      <c r="H351" s="998" t="s">
        <v>12969</v>
      </c>
      <c r="I351" s="208" t="s">
        <v>35</v>
      </c>
      <c r="J351" s="247" t="s">
        <v>7867</v>
      </c>
      <c r="K351" s="338">
        <v>2011</v>
      </c>
      <c r="L351" s="1410"/>
      <c r="M351" s="668"/>
      <c r="N351" s="293"/>
      <c r="O351" s="69"/>
      <c r="P351" s="989"/>
      <c r="Q351" s="150"/>
    </row>
    <row r="352" spans="1:17" s="269" customFormat="1" ht="11.25" customHeight="1">
      <c r="A352" s="799">
        <v>439</v>
      </c>
      <c r="B352" s="302" t="s">
        <v>7846</v>
      </c>
      <c r="C352" s="93"/>
      <c r="D352" s="2066">
        <v>1</v>
      </c>
      <c r="E352" s="2955">
        <v>21000</v>
      </c>
      <c r="F352" s="638">
        <v>21000</v>
      </c>
      <c r="G352" s="986">
        <v>44726</v>
      </c>
      <c r="H352" s="998" t="s">
        <v>12969</v>
      </c>
      <c r="I352" s="208" t="s">
        <v>35</v>
      </c>
      <c r="J352" s="247" t="s">
        <v>7867</v>
      </c>
      <c r="K352" s="338">
        <v>2013</v>
      </c>
      <c r="L352" s="1410"/>
      <c r="M352" s="668"/>
      <c r="N352" s="293"/>
      <c r="O352" s="69"/>
      <c r="P352" s="989"/>
      <c r="Q352" s="150"/>
    </row>
    <row r="353" spans="1:17" s="269" customFormat="1" ht="11.25" customHeight="1">
      <c r="A353" s="799">
        <v>441</v>
      </c>
      <c r="B353" s="302" t="s">
        <v>7848</v>
      </c>
      <c r="C353" s="93"/>
      <c r="D353" s="2066">
        <v>1</v>
      </c>
      <c r="E353" s="2955">
        <v>21800</v>
      </c>
      <c r="F353" s="638">
        <v>21800</v>
      </c>
      <c r="G353" s="986">
        <v>44726</v>
      </c>
      <c r="H353" s="998" t="s">
        <v>12969</v>
      </c>
      <c r="I353" s="208" t="s">
        <v>35</v>
      </c>
      <c r="J353" s="247" t="s">
        <v>7867</v>
      </c>
      <c r="K353" s="338">
        <v>2013</v>
      </c>
      <c r="L353" s="1410"/>
      <c r="M353" s="668"/>
      <c r="N353" s="293"/>
      <c r="O353" s="69"/>
      <c r="P353" s="989"/>
      <c r="Q353" s="150"/>
    </row>
    <row r="354" spans="1:17" s="269" customFormat="1" ht="11.25" customHeight="1">
      <c r="A354" s="799">
        <v>443</v>
      </c>
      <c r="B354" s="302" t="s">
        <v>7850</v>
      </c>
      <c r="C354" s="93"/>
      <c r="D354" s="2066">
        <v>1</v>
      </c>
      <c r="E354" s="2955">
        <v>22840</v>
      </c>
      <c r="F354" s="638">
        <v>22840</v>
      </c>
      <c r="G354" s="986">
        <v>44726</v>
      </c>
      <c r="H354" s="998" t="s">
        <v>12969</v>
      </c>
      <c r="I354" s="208" t="s">
        <v>35</v>
      </c>
      <c r="J354" s="247" t="s">
        <v>7867</v>
      </c>
      <c r="K354" s="338">
        <v>2012</v>
      </c>
      <c r="L354" s="1410"/>
      <c r="M354" s="668"/>
      <c r="N354" s="293"/>
      <c r="O354" s="69"/>
      <c r="P354" s="989"/>
      <c r="Q354" s="150"/>
    </row>
    <row r="355" spans="1:17" s="269" customFormat="1" ht="11.25" customHeight="1">
      <c r="A355" s="799">
        <v>444</v>
      </c>
      <c r="B355" s="302" t="s">
        <v>7851</v>
      </c>
      <c r="C355" s="93"/>
      <c r="D355" s="2066">
        <v>1</v>
      </c>
      <c r="E355" s="2955">
        <v>17000</v>
      </c>
      <c r="F355" s="638">
        <v>17000</v>
      </c>
      <c r="G355" s="986">
        <v>44726</v>
      </c>
      <c r="H355" s="998" t="s">
        <v>12969</v>
      </c>
      <c r="I355" s="208" t="s">
        <v>35</v>
      </c>
      <c r="J355" s="247" t="s">
        <v>7867</v>
      </c>
      <c r="K355" s="338">
        <v>2017</v>
      </c>
      <c r="L355" s="1410"/>
      <c r="M355" s="668"/>
      <c r="N355" s="293"/>
      <c r="O355" s="69"/>
      <c r="P355" s="989"/>
      <c r="Q355" s="150"/>
    </row>
    <row r="356" spans="1:17" s="269" customFormat="1" ht="11.25" customHeight="1">
      <c r="A356" s="799">
        <v>445</v>
      </c>
      <c r="B356" s="302" t="s">
        <v>7852</v>
      </c>
      <c r="C356" s="93"/>
      <c r="D356" s="2066">
        <v>1</v>
      </c>
      <c r="E356" s="2955">
        <v>15000</v>
      </c>
      <c r="F356" s="638">
        <v>15000</v>
      </c>
      <c r="G356" s="986">
        <v>44726</v>
      </c>
      <c r="H356" s="998" t="s">
        <v>12969</v>
      </c>
      <c r="I356" s="208" t="s">
        <v>35</v>
      </c>
      <c r="J356" s="247" t="s">
        <v>7867</v>
      </c>
      <c r="K356" s="338">
        <v>2016</v>
      </c>
      <c r="L356" s="1410"/>
      <c r="M356" s="668"/>
      <c r="N356" s="293"/>
      <c r="O356" s="69"/>
      <c r="P356" s="989"/>
      <c r="Q356" s="150"/>
    </row>
    <row r="357" spans="1:17" s="269" customFormat="1" ht="11.25" customHeight="1">
      <c r="A357" s="799">
        <v>446</v>
      </c>
      <c r="B357" s="302" t="s">
        <v>7853</v>
      </c>
      <c r="C357" s="93"/>
      <c r="D357" s="2066">
        <v>1</v>
      </c>
      <c r="E357" s="2955">
        <v>15399</v>
      </c>
      <c r="F357" s="638">
        <v>15399</v>
      </c>
      <c r="G357" s="986">
        <v>44726</v>
      </c>
      <c r="H357" s="998" t="s">
        <v>12969</v>
      </c>
      <c r="I357" s="208" t="s">
        <v>35</v>
      </c>
      <c r="J357" s="247" t="s">
        <v>12923</v>
      </c>
      <c r="K357" s="338">
        <v>2020</v>
      </c>
      <c r="L357" s="1410"/>
      <c r="M357" s="668"/>
      <c r="N357" s="293"/>
      <c r="O357" s="69"/>
      <c r="P357" s="989"/>
      <c r="Q357" s="150"/>
    </row>
    <row r="358" spans="1:17" s="269" customFormat="1" ht="11.25" customHeight="1">
      <c r="A358" s="799">
        <v>447</v>
      </c>
      <c r="B358" s="302" t="s">
        <v>7854</v>
      </c>
      <c r="C358" s="93"/>
      <c r="D358" s="2066">
        <v>1</v>
      </c>
      <c r="E358" s="2955">
        <v>15800</v>
      </c>
      <c r="F358" s="638">
        <v>15800</v>
      </c>
      <c r="G358" s="986">
        <v>44726</v>
      </c>
      <c r="H358" s="998" t="s">
        <v>12969</v>
      </c>
      <c r="I358" s="208" t="s">
        <v>35</v>
      </c>
      <c r="J358" s="247" t="s">
        <v>7867</v>
      </c>
      <c r="K358" s="338">
        <v>2016</v>
      </c>
      <c r="L358" s="1410"/>
      <c r="M358" s="668"/>
      <c r="N358" s="293"/>
      <c r="O358" s="69"/>
      <c r="P358" s="989"/>
      <c r="Q358" s="150"/>
    </row>
    <row r="359" spans="1:17" s="269" customFormat="1" ht="11.25" customHeight="1">
      <c r="A359" s="799">
        <v>448</v>
      </c>
      <c r="B359" s="302" t="s">
        <v>7855</v>
      </c>
      <c r="C359" s="93"/>
      <c r="D359" s="2066">
        <v>1</v>
      </c>
      <c r="E359" s="2955">
        <v>41500</v>
      </c>
      <c r="F359" s="2955">
        <v>41500</v>
      </c>
      <c r="G359" s="986">
        <v>44726</v>
      </c>
      <c r="H359" s="998" t="s">
        <v>12969</v>
      </c>
      <c r="I359" s="208" t="s">
        <v>35</v>
      </c>
      <c r="J359" s="247" t="s">
        <v>7867</v>
      </c>
      <c r="K359" s="338">
        <v>2017</v>
      </c>
      <c r="L359" s="1410"/>
      <c r="M359" s="668"/>
      <c r="N359" s="293"/>
      <c r="O359" s="69"/>
      <c r="P359" s="989"/>
      <c r="Q359" s="150"/>
    </row>
    <row r="360" spans="1:17" s="269" customFormat="1" ht="11.25" customHeight="1">
      <c r="A360" s="799">
        <v>449</v>
      </c>
      <c r="B360" s="302" t="s">
        <v>7856</v>
      </c>
      <c r="C360" s="93"/>
      <c r="D360" s="2066">
        <v>1</v>
      </c>
      <c r="E360" s="2955">
        <v>62340</v>
      </c>
      <c r="F360" s="638">
        <v>62340</v>
      </c>
      <c r="G360" s="986">
        <v>44726</v>
      </c>
      <c r="H360" s="998" t="s">
        <v>12969</v>
      </c>
      <c r="I360" s="208" t="s">
        <v>35</v>
      </c>
      <c r="J360" s="247" t="s">
        <v>7867</v>
      </c>
      <c r="K360" s="338">
        <v>2019</v>
      </c>
      <c r="L360" s="1410"/>
      <c r="M360" s="668"/>
      <c r="N360" s="293"/>
      <c r="O360" s="69"/>
      <c r="P360" s="989"/>
      <c r="Q360" s="150"/>
    </row>
    <row r="361" spans="1:17" s="269" customFormat="1" ht="11.25" customHeight="1">
      <c r="A361" s="799">
        <v>450</v>
      </c>
      <c r="B361" s="302" t="s">
        <v>7859</v>
      </c>
      <c r="C361" s="93"/>
      <c r="D361" s="2066">
        <v>1</v>
      </c>
      <c r="E361" s="2955">
        <v>14198</v>
      </c>
      <c r="F361" s="638">
        <v>14198</v>
      </c>
      <c r="G361" s="986">
        <v>44726</v>
      </c>
      <c r="H361" s="998" t="s">
        <v>12969</v>
      </c>
      <c r="I361" s="208" t="s">
        <v>35</v>
      </c>
      <c r="J361" s="247" t="s">
        <v>7867</v>
      </c>
      <c r="K361" s="338">
        <v>2017</v>
      </c>
      <c r="L361" s="1410"/>
      <c r="M361" s="668"/>
      <c r="N361" s="293"/>
      <c r="O361" s="69"/>
      <c r="P361" s="989"/>
      <c r="Q361" s="150"/>
    </row>
    <row r="362" spans="1:17" s="269" customFormat="1" ht="11.25" customHeight="1">
      <c r="A362" s="799">
        <v>451</v>
      </c>
      <c r="B362" s="302" t="s">
        <v>7860</v>
      </c>
      <c r="C362" s="93"/>
      <c r="D362" s="2066">
        <v>1</v>
      </c>
      <c r="E362" s="2955">
        <v>17430</v>
      </c>
      <c r="F362" s="638">
        <v>17430</v>
      </c>
      <c r="G362" s="986">
        <v>44726</v>
      </c>
      <c r="H362" s="998" t="s">
        <v>12969</v>
      </c>
      <c r="I362" s="208" t="s">
        <v>35</v>
      </c>
      <c r="J362" s="247" t="s">
        <v>7867</v>
      </c>
      <c r="K362" s="338">
        <v>2017</v>
      </c>
      <c r="L362" s="1410"/>
      <c r="M362" s="668"/>
      <c r="N362" s="293"/>
      <c r="O362" s="69"/>
      <c r="P362" s="989"/>
      <c r="Q362" s="150"/>
    </row>
    <row r="363" spans="1:17" s="269" customFormat="1" ht="11.25" customHeight="1">
      <c r="A363" s="799">
        <v>453</v>
      </c>
      <c r="B363" s="302" t="s">
        <v>7862</v>
      </c>
      <c r="C363" s="93"/>
      <c r="D363" s="2066">
        <v>1</v>
      </c>
      <c r="E363" s="2955">
        <v>32400</v>
      </c>
      <c r="F363" s="638">
        <v>32400</v>
      </c>
      <c r="G363" s="986">
        <v>44726</v>
      </c>
      <c r="H363" s="998" t="s">
        <v>12969</v>
      </c>
      <c r="I363" s="208" t="s">
        <v>35</v>
      </c>
      <c r="J363" s="247" t="s">
        <v>7867</v>
      </c>
      <c r="K363" s="338">
        <v>2018</v>
      </c>
      <c r="L363" s="1410"/>
      <c r="M363" s="668"/>
      <c r="N363" s="293"/>
      <c r="O363" s="69"/>
      <c r="P363" s="989"/>
      <c r="Q363" s="150"/>
    </row>
    <row r="364" spans="1:17" s="269" customFormat="1" ht="11.25" customHeight="1">
      <c r="A364" s="799">
        <v>454</v>
      </c>
      <c r="B364" s="302" t="s">
        <v>7863</v>
      </c>
      <c r="C364" s="93"/>
      <c r="D364" s="2066">
        <v>1</v>
      </c>
      <c r="E364" s="2955">
        <v>14400</v>
      </c>
      <c r="F364" s="638">
        <v>14400</v>
      </c>
      <c r="G364" s="986">
        <v>44726</v>
      </c>
      <c r="H364" s="998" t="s">
        <v>12969</v>
      </c>
      <c r="I364" s="208" t="s">
        <v>35</v>
      </c>
      <c r="J364" s="247" t="s">
        <v>7867</v>
      </c>
      <c r="K364" s="338">
        <v>2018</v>
      </c>
      <c r="L364" s="1410"/>
      <c r="M364" s="668"/>
      <c r="N364" s="293"/>
      <c r="O364" s="69"/>
      <c r="P364" s="989"/>
      <c r="Q364" s="150"/>
    </row>
    <row r="365" spans="1:17" s="269" customFormat="1" ht="11.25" customHeight="1">
      <c r="A365" s="799">
        <v>455</v>
      </c>
      <c r="B365" s="302" t="s">
        <v>7864</v>
      </c>
      <c r="C365" s="93"/>
      <c r="D365" s="2066">
        <v>1</v>
      </c>
      <c r="E365" s="2955">
        <v>19430</v>
      </c>
      <c r="F365" s="638">
        <v>19430</v>
      </c>
      <c r="G365" s="986">
        <v>44726</v>
      </c>
      <c r="H365" s="998" t="s">
        <v>12969</v>
      </c>
      <c r="I365" s="208" t="s">
        <v>35</v>
      </c>
      <c r="J365" s="247" t="s">
        <v>7867</v>
      </c>
      <c r="K365" s="338">
        <v>2018</v>
      </c>
      <c r="L365" s="1410"/>
      <c r="M365" s="668"/>
      <c r="N365" s="293"/>
      <c r="O365" s="69"/>
      <c r="P365" s="989"/>
      <c r="Q365" s="150"/>
    </row>
    <row r="366" spans="1:17" s="269" customFormat="1" ht="11.25" customHeight="1">
      <c r="A366" s="799">
        <v>456</v>
      </c>
      <c r="B366" s="302" t="s">
        <v>7865</v>
      </c>
      <c r="C366" s="93"/>
      <c r="D366" s="2066">
        <v>1</v>
      </c>
      <c r="E366" s="2955">
        <v>12165</v>
      </c>
      <c r="F366" s="638">
        <v>12165</v>
      </c>
      <c r="G366" s="986">
        <v>44726</v>
      </c>
      <c r="H366" s="998" t="s">
        <v>12969</v>
      </c>
      <c r="I366" s="208" t="s">
        <v>35</v>
      </c>
      <c r="J366" s="247" t="s">
        <v>7867</v>
      </c>
      <c r="K366" s="338">
        <v>2009</v>
      </c>
      <c r="L366" s="1410"/>
      <c r="M366" s="668"/>
      <c r="N366" s="293"/>
      <c r="O366" s="69"/>
      <c r="P366" s="989"/>
      <c r="Q366" s="150"/>
    </row>
    <row r="367" spans="1:17" s="269" customFormat="1" ht="11.25" customHeight="1">
      <c r="A367" s="799">
        <v>486</v>
      </c>
      <c r="B367" s="302" t="s">
        <v>7944</v>
      </c>
      <c r="C367" s="93"/>
      <c r="D367" s="2066">
        <v>1</v>
      </c>
      <c r="E367" s="2955">
        <v>20201</v>
      </c>
      <c r="F367" s="638">
        <v>20201</v>
      </c>
      <c r="G367" s="986">
        <v>44726</v>
      </c>
      <c r="H367" s="998" t="s">
        <v>12969</v>
      </c>
      <c r="I367" s="208" t="s">
        <v>35</v>
      </c>
      <c r="J367" s="247" t="s">
        <v>7962</v>
      </c>
      <c r="K367" s="1431"/>
      <c r="L367" s="1410"/>
      <c r="M367" s="668"/>
      <c r="N367" s="293"/>
      <c r="O367" s="69"/>
      <c r="P367" s="989"/>
      <c r="Q367" s="150"/>
    </row>
    <row r="368" spans="1:17" s="2636" customFormat="1" ht="11.25" customHeight="1">
      <c r="A368" s="799">
        <v>487</v>
      </c>
      <c r="B368" s="1914" t="s">
        <v>7945</v>
      </c>
      <c r="C368" s="3896">
        <v>110134000606</v>
      </c>
      <c r="D368" s="3883">
        <v>1</v>
      </c>
      <c r="E368" s="3586">
        <v>30000</v>
      </c>
      <c r="F368" s="1595">
        <v>30000</v>
      </c>
      <c r="G368" s="3884">
        <v>44726</v>
      </c>
      <c r="H368" s="3885" t="s">
        <v>12969</v>
      </c>
      <c r="I368" s="2015" t="s">
        <v>35</v>
      </c>
      <c r="J368" s="1831" t="s">
        <v>7963</v>
      </c>
      <c r="K368" s="3886"/>
      <c r="L368" s="3682"/>
      <c r="M368" s="3887"/>
      <c r="N368" s="3888"/>
      <c r="O368" s="2637"/>
      <c r="P368" s="3889"/>
    </row>
    <row r="369" spans="1:17" s="269" customFormat="1" ht="11.25" customHeight="1">
      <c r="A369" s="799">
        <v>488</v>
      </c>
      <c r="B369" s="302" t="s">
        <v>7946</v>
      </c>
      <c r="C369" s="93"/>
      <c r="D369" s="2066">
        <v>1</v>
      </c>
      <c r="E369" s="2955">
        <v>17500</v>
      </c>
      <c r="F369" s="638">
        <v>17500</v>
      </c>
      <c r="G369" s="986">
        <v>44726</v>
      </c>
      <c r="H369" s="998" t="s">
        <v>12969</v>
      </c>
      <c r="I369" s="208" t="s">
        <v>35</v>
      </c>
      <c r="J369" s="247" t="s">
        <v>7962</v>
      </c>
      <c r="K369" s="1431"/>
      <c r="L369" s="1410"/>
      <c r="M369" s="668"/>
      <c r="N369" s="293"/>
      <c r="O369" s="69"/>
      <c r="P369" s="989"/>
      <c r="Q369" s="150"/>
    </row>
    <row r="370" spans="1:17" s="269" customFormat="1" ht="11.25" customHeight="1">
      <c r="A370" s="799">
        <v>489</v>
      </c>
      <c r="B370" s="302" t="s">
        <v>7947</v>
      </c>
      <c r="C370" s="93"/>
      <c r="D370" s="2066">
        <v>1</v>
      </c>
      <c r="E370" s="2955">
        <v>20000</v>
      </c>
      <c r="F370" s="638">
        <v>20000</v>
      </c>
      <c r="G370" s="986">
        <v>44726</v>
      </c>
      <c r="H370" s="998" t="s">
        <v>12969</v>
      </c>
      <c r="I370" s="208" t="s">
        <v>35</v>
      </c>
      <c r="J370" s="247" t="s">
        <v>7962</v>
      </c>
      <c r="K370" s="1431"/>
      <c r="L370" s="1410"/>
      <c r="M370" s="668"/>
      <c r="N370" s="293"/>
      <c r="O370" s="69"/>
      <c r="P370" s="989"/>
      <c r="Q370" s="150"/>
    </row>
    <row r="371" spans="1:17" s="269" customFormat="1" ht="11.25" customHeight="1">
      <c r="A371" s="799">
        <v>490</v>
      </c>
      <c r="B371" s="302" t="s">
        <v>7949</v>
      </c>
      <c r="C371" s="93"/>
      <c r="D371" s="2066">
        <v>1</v>
      </c>
      <c r="E371" s="2955">
        <v>44320</v>
      </c>
      <c r="F371" s="638">
        <v>44320</v>
      </c>
      <c r="G371" s="986">
        <v>44726</v>
      </c>
      <c r="H371" s="998" t="s">
        <v>12969</v>
      </c>
      <c r="I371" s="208" t="s">
        <v>35</v>
      </c>
      <c r="J371" s="247" t="s">
        <v>7962</v>
      </c>
      <c r="K371" s="1431"/>
      <c r="L371" s="1410"/>
      <c r="M371" s="668"/>
      <c r="N371" s="293"/>
      <c r="O371" s="69"/>
      <c r="P371" s="989"/>
      <c r="Q371" s="150"/>
    </row>
    <row r="372" spans="1:17" s="269" customFormat="1" ht="11.25" customHeight="1">
      <c r="A372" s="799">
        <v>505</v>
      </c>
      <c r="B372" s="302" t="s">
        <v>7958</v>
      </c>
      <c r="C372" s="93"/>
      <c r="D372" s="2066">
        <v>1</v>
      </c>
      <c r="E372" s="2955">
        <v>13990</v>
      </c>
      <c r="F372" s="638">
        <v>13990</v>
      </c>
      <c r="G372" s="986">
        <v>44726</v>
      </c>
      <c r="H372" s="998" t="s">
        <v>12969</v>
      </c>
      <c r="I372" s="208" t="s">
        <v>35</v>
      </c>
      <c r="J372" s="247" t="s">
        <v>7962</v>
      </c>
      <c r="K372" s="1431"/>
      <c r="L372" s="1410"/>
      <c r="M372" s="668"/>
      <c r="N372" s="293"/>
      <c r="O372" s="69"/>
      <c r="P372" s="989"/>
      <c r="Q372" s="150"/>
    </row>
    <row r="373" spans="1:17" s="71" customFormat="1" ht="11.25" customHeight="1">
      <c r="A373" s="799">
        <v>511</v>
      </c>
      <c r="B373" s="102" t="s">
        <v>6773</v>
      </c>
      <c r="C373" s="983"/>
      <c r="D373" s="889">
        <v>1</v>
      </c>
      <c r="E373" s="3411">
        <v>25990</v>
      </c>
      <c r="F373" s="3411">
        <v>25990</v>
      </c>
      <c r="G373" s="919">
        <v>44197</v>
      </c>
      <c r="H373" s="997" t="s">
        <v>8394</v>
      </c>
      <c r="I373" s="208" t="s">
        <v>35</v>
      </c>
      <c r="J373" s="837" t="s">
        <v>13032</v>
      </c>
      <c r="K373" s="1431"/>
      <c r="L373" s="1410"/>
      <c r="M373" s="1514"/>
      <c r="N373" s="1089"/>
      <c r="O373" s="687"/>
      <c r="P373" s="1090"/>
    </row>
    <row r="374" spans="1:17" s="71" customFormat="1" ht="11.25" customHeight="1">
      <c r="A374" s="799">
        <v>512</v>
      </c>
      <c r="B374" s="302" t="s">
        <v>12965</v>
      </c>
      <c r="C374" s="983"/>
      <c r="D374" s="889">
        <v>1</v>
      </c>
      <c r="E374" s="3411">
        <v>14990</v>
      </c>
      <c r="F374" s="3411">
        <v>14990</v>
      </c>
      <c r="G374" s="919">
        <v>44197</v>
      </c>
      <c r="H374" s="997" t="s">
        <v>8394</v>
      </c>
      <c r="I374" s="208" t="s">
        <v>35</v>
      </c>
      <c r="J374" s="837" t="s">
        <v>13032</v>
      </c>
      <c r="K374" s="1431"/>
      <c r="L374" s="1410"/>
      <c r="M374" s="1514"/>
      <c r="N374" s="1089"/>
      <c r="O374" s="687"/>
      <c r="P374" s="1090"/>
    </row>
    <row r="375" spans="1:17" ht="18.75" customHeight="1">
      <c r="A375" s="799">
        <v>513</v>
      </c>
      <c r="B375" s="102" t="s">
        <v>13286</v>
      </c>
      <c r="D375" s="2067">
        <v>1</v>
      </c>
      <c r="E375" s="2955">
        <v>79990</v>
      </c>
      <c r="F375" s="877">
        <v>79990</v>
      </c>
      <c r="G375" s="2877">
        <v>44726</v>
      </c>
      <c r="H375" s="3" t="s">
        <v>13610</v>
      </c>
      <c r="I375" s="61" t="s">
        <v>35</v>
      </c>
      <c r="J375" s="1272" t="s">
        <v>13289</v>
      </c>
      <c r="K375"/>
      <c r="L375" s="1419"/>
      <c r="M375"/>
      <c r="N375"/>
      <c r="O375"/>
      <c r="P375"/>
    </row>
    <row r="376" spans="1:17" s="1599" customFormat="1" ht="11.25" customHeight="1">
      <c r="A376" s="799">
        <v>515</v>
      </c>
      <c r="B376" s="2847" t="s">
        <v>15326</v>
      </c>
      <c r="C376" s="2848" t="s">
        <v>15327</v>
      </c>
      <c r="D376" s="3890">
        <v>1</v>
      </c>
      <c r="E376" s="3891">
        <v>36400</v>
      </c>
      <c r="F376" s="3892">
        <v>36400</v>
      </c>
      <c r="G376" s="3893">
        <v>44825</v>
      </c>
      <c r="H376" s="1597" t="s">
        <v>15373</v>
      </c>
      <c r="I376" s="3897" t="s">
        <v>35</v>
      </c>
      <c r="J376" s="3898" t="s">
        <v>9970</v>
      </c>
      <c r="K376" s="2636"/>
      <c r="L376" s="2637"/>
    </row>
    <row r="377" spans="1:17" s="3026" customFormat="1" ht="11.25" customHeight="1">
      <c r="A377" s="799">
        <v>516</v>
      </c>
      <c r="B377" s="102" t="s">
        <v>14032</v>
      </c>
      <c r="C377" s="983"/>
      <c r="D377" s="3027">
        <v>1</v>
      </c>
      <c r="E377" s="3517">
        <v>18964.11</v>
      </c>
      <c r="F377" s="3517">
        <v>18964.11</v>
      </c>
      <c r="G377" s="1585">
        <v>44859</v>
      </c>
      <c r="H377" s="3" t="s">
        <v>14404</v>
      </c>
      <c r="I377" s="61" t="s">
        <v>35</v>
      </c>
      <c r="J377" s="3898" t="s">
        <v>9970</v>
      </c>
      <c r="K377" s="269"/>
      <c r="L377" s="1419"/>
    </row>
    <row r="378" spans="1:17" ht="11.25" customHeight="1">
      <c r="A378" s="799">
        <v>517</v>
      </c>
      <c r="B378" s="101" t="s">
        <v>14032</v>
      </c>
      <c r="C378" s="2960"/>
      <c r="D378" s="3027">
        <v>1</v>
      </c>
      <c r="E378" s="3517">
        <v>18964.11</v>
      </c>
      <c r="F378" s="3517">
        <v>18964.11</v>
      </c>
      <c r="G378" s="1585">
        <v>44859</v>
      </c>
      <c r="H378" s="3365" t="s">
        <v>14404</v>
      </c>
      <c r="I378" s="61" t="s">
        <v>35</v>
      </c>
      <c r="J378" s="3898" t="s">
        <v>9970</v>
      </c>
      <c r="K378" s="3026"/>
      <c r="L378" s="3894"/>
      <c r="M378" s="3026"/>
      <c r="N378" s="3026"/>
      <c r="O378" s="3026"/>
      <c r="P378"/>
    </row>
    <row r="379" spans="1:17" ht="11.25" customHeight="1">
      <c r="A379" s="799">
        <v>518</v>
      </c>
      <c r="B379" s="101" t="s">
        <v>15328</v>
      </c>
      <c r="C379" s="2960" t="s">
        <v>15329</v>
      </c>
      <c r="D379" s="3027">
        <v>1</v>
      </c>
      <c r="E379" s="3517">
        <v>41600</v>
      </c>
      <c r="F379" s="1584">
        <v>41600</v>
      </c>
      <c r="G379" s="1585">
        <v>44777</v>
      </c>
      <c r="H379" s="3365" t="s">
        <v>15374</v>
      </c>
      <c r="I379" s="61" t="s">
        <v>35</v>
      </c>
      <c r="J379" s="3898" t="s">
        <v>9970</v>
      </c>
      <c r="K379" s="3026"/>
      <c r="L379" s="3894"/>
      <c r="M379" s="3026"/>
      <c r="N379" s="3026"/>
      <c r="O379" s="3026"/>
      <c r="P379"/>
    </row>
    <row r="380" spans="1:17" ht="11.25" customHeight="1">
      <c r="A380" s="799">
        <v>519</v>
      </c>
      <c r="B380" s="101" t="s">
        <v>15330</v>
      </c>
      <c r="C380" s="2960" t="s">
        <v>15331</v>
      </c>
      <c r="D380" s="3027">
        <v>1</v>
      </c>
      <c r="E380" s="3517">
        <v>1198684.8</v>
      </c>
      <c r="F380" s="3899">
        <v>349616.4</v>
      </c>
      <c r="G380" s="1585">
        <v>44663</v>
      </c>
      <c r="H380" s="3365" t="s">
        <v>15375</v>
      </c>
      <c r="I380" s="61" t="s">
        <v>35</v>
      </c>
      <c r="J380" s="3898" t="s">
        <v>9970</v>
      </c>
      <c r="K380" s="3026"/>
      <c r="L380" s="3894"/>
      <c r="M380" s="3026"/>
      <c r="N380" s="3026"/>
      <c r="O380" s="3026"/>
      <c r="P380"/>
    </row>
    <row r="381" spans="1:17" ht="11.25" customHeight="1">
      <c r="A381" s="799">
        <v>520</v>
      </c>
      <c r="B381" s="101" t="s">
        <v>15332</v>
      </c>
      <c r="C381" s="2960" t="s">
        <v>15333</v>
      </c>
      <c r="D381" s="3027">
        <v>1</v>
      </c>
      <c r="E381" s="3517">
        <v>17215</v>
      </c>
      <c r="F381" s="3517">
        <v>17215</v>
      </c>
      <c r="G381" s="1585">
        <v>44918</v>
      </c>
      <c r="H381" s="3365" t="s">
        <v>15376</v>
      </c>
      <c r="I381" s="61" t="s">
        <v>35</v>
      </c>
      <c r="J381" s="3898" t="s">
        <v>9970</v>
      </c>
      <c r="K381" s="3026"/>
      <c r="L381" s="3894"/>
      <c r="M381" s="3026"/>
      <c r="N381" s="3026"/>
      <c r="O381" s="3026"/>
      <c r="P381"/>
    </row>
    <row r="382" spans="1:17" ht="11.25" customHeight="1">
      <c r="A382" s="799">
        <v>521</v>
      </c>
      <c r="B382" s="101" t="s">
        <v>15332</v>
      </c>
      <c r="C382" s="2960" t="s">
        <v>15334</v>
      </c>
      <c r="D382" s="3027">
        <v>1</v>
      </c>
      <c r="E382" s="3517">
        <v>17215</v>
      </c>
      <c r="F382" s="3517">
        <v>17215</v>
      </c>
      <c r="G382" s="1585">
        <v>44918</v>
      </c>
      <c r="H382" s="3365" t="s">
        <v>15376</v>
      </c>
      <c r="I382" s="61" t="s">
        <v>35</v>
      </c>
      <c r="J382" s="3898" t="s">
        <v>9970</v>
      </c>
      <c r="K382" s="3026"/>
      <c r="L382" s="3894"/>
      <c r="M382" s="3026"/>
      <c r="N382" s="3026"/>
      <c r="O382" s="3026"/>
      <c r="P382"/>
    </row>
    <row r="383" spans="1:17" ht="11.25" customHeight="1">
      <c r="A383" s="810"/>
      <c r="B383" s="1271"/>
      <c r="C383" s="3024"/>
      <c r="D383" s="2068"/>
      <c r="E383" s="3417"/>
      <c r="F383" s="1156"/>
      <c r="G383" s="1270"/>
      <c r="H383" s="1271"/>
      <c r="I383" s="1159"/>
      <c r="J383" s="3898"/>
      <c r="K383" s="3025"/>
      <c r="L383" s="1245"/>
      <c r="M383" s="1512"/>
      <c r="N383" s="688"/>
      <c r="O383" s="681"/>
    </row>
    <row r="384" spans="1:17" s="409" customFormat="1">
      <c r="A384" s="527"/>
      <c r="B384" s="2526"/>
      <c r="C384" s="1384" t="s">
        <v>14734</v>
      </c>
      <c r="D384" s="2069">
        <f>SUM(D11:D383)</f>
        <v>372</v>
      </c>
      <c r="E384" s="3515">
        <f>SUM(E11:E383)</f>
        <v>14284861.739999965</v>
      </c>
      <c r="F384" s="521">
        <f>SUM(F11:F383)</f>
        <v>10994764.550000001</v>
      </c>
      <c r="G384" s="921"/>
      <c r="H384" s="999" t="s">
        <v>15325</v>
      </c>
      <c r="I384" s="1036"/>
      <c r="J384" s="953"/>
      <c r="K384" s="1432"/>
      <c r="L384" s="1551"/>
      <c r="M384" s="286"/>
      <c r="N384" s="286"/>
      <c r="O384" s="414"/>
    </row>
    <row r="385" spans="1:16" s="1762" customFormat="1">
      <c r="A385" s="1660"/>
      <c r="B385" s="2525"/>
      <c r="C385" s="2514" t="s">
        <v>9313</v>
      </c>
      <c r="D385" s="2515"/>
      <c r="E385" s="3518"/>
      <c r="F385" s="2516"/>
      <c r="G385" s="2517"/>
      <c r="H385" s="2518"/>
      <c r="I385" s="2519"/>
      <c r="J385" s="2520"/>
      <c r="K385" s="2521"/>
      <c r="L385" s="2522"/>
      <c r="M385" s="2523"/>
      <c r="N385" s="2523"/>
      <c r="O385" s="2524"/>
    </row>
    <row r="386" spans="1:16" s="1785" customFormat="1">
      <c r="A386" s="1672"/>
      <c r="B386" s="2527"/>
      <c r="C386" s="2528" t="s">
        <v>15384</v>
      </c>
      <c r="D386" s="2529">
        <f>D384-D385</f>
        <v>372</v>
      </c>
      <c r="E386" s="3519">
        <f>E384-E385</f>
        <v>14284861.739999965</v>
      </c>
      <c r="F386" s="2530">
        <f>F384-F385</f>
        <v>10994764.550000001</v>
      </c>
      <c r="G386" s="2531"/>
      <c r="H386" s="2532"/>
      <c r="I386" s="2533"/>
      <c r="J386" s="2534"/>
      <c r="K386" s="2535"/>
      <c r="L386" s="2536"/>
      <c r="M386" s="2537"/>
      <c r="N386" s="2537"/>
      <c r="O386" s="2538"/>
    </row>
    <row r="387" spans="1:16" s="147" customFormat="1" ht="31.5">
      <c r="A387" s="527" t="s">
        <v>8507</v>
      </c>
      <c r="B387" s="1016" t="s">
        <v>8508</v>
      </c>
      <c r="C387" s="1384"/>
      <c r="D387" s="2069"/>
      <c r="E387" s="3515"/>
      <c r="F387" s="521"/>
      <c r="G387" s="922"/>
      <c r="H387" s="1000"/>
      <c r="I387" s="502"/>
      <c r="J387" s="954"/>
      <c r="K387" s="1433"/>
      <c r="L387" s="1084"/>
      <c r="M387" s="343"/>
      <c r="N387" s="286"/>
      <c r="O387" s="414"/>
      <c r="P387" s="409"/>
    </row>
    <row r="388" spans="1:16" ht="9" customHeight="1">
      <c r="A388" s="799">
        <v>1</v>
      </c>
      <c r="B388" s="1015" t="s">
        <v>145</v>
      </c>
      <c r="C388" s="990"/>
      <c r="D388" s="2063">
        <v>1</v>
      </c>
      <c r="E388" s="3520">
        <v>4500</v>
      </c>
      <c r="F388" s="879">
        <v>4500</v>
      </c>
      <c r="G388" s="918">
        <v>44197</v>
      </c>
      <c r="H388" s="103" t="s">
        <v>8395</v>
      </c>
      <c r="I388" s="1035" t="s">
        <v>112</v>
      </c>
      <c r="J388" s="837" t="s">
        <v>8509</v>
      </c>
      <c r="K388" s="1434"/>
      <c r="L388" s="491"/>
      <c r="M388" s="1510"/>
    </row>
    <row r="389" spans="1:16" ht="9" customHeight="1">
      <c r="A389" s="799">
        <v>2</v>
      </c>
      <c r="B389" s="1015" t="s">
        <v>146</v>
      </c>
      <c r="C389" s="990"/>
      <c r="D389" s="2063">
        <v>1</v>
      </c>
      <c r="E389" s="3520">
        <v>7000</v>
      </c>
      <c r="F389" s="879">
        <v>7000</v>
      </c>
      <c r="G389" s="918">
        <v>44197</v>
      </c>
      <c r="H389" s="103" t="s">
        <v>8395</v>
      </c>
      <c r="I389" s="1035" t="s">
        <v>112</v>
      </c>
      <c r="J389" s="837" t="s">
        <v>8509</v>
      </c>
      <c r="K389" s="1434"/>
      <c r="L389" s="491"/>
      <c r="M389" s="1510"/>
    </row>
    <row r="390" spans="1:16" ht="9" customHeight="1">
      <c r="A390" s="799">
        <v>3</v>
      </c>
      <c r="B390" s="1015" t="s">
        <v>147</v>
      </c>
      <c r="C390" s="990"/>
      <c r="D390" s="2063">
        <v>1</v>
      </c>
      <c r="E390" s="3520">
        <v>3150</v>
      </c>
      <c r="F390" s="879">
        <v>3150</v>
      </c>
      <c r="G390" s="918">
        <v>44197</v>
      </c>
      <c r="H390" s="103" t="s">
        <v>8395</v>
      </c>
      <c r="I390" s="1035" t="s">
        <v>112</v>
      </c>
      <c r="J390" s="837" t="s">
        <v>8509</v>
      </c>
      <c r="K390" s="1434"/>
      <c r="L390" s="491"/>
      <c r="M390" s="1510"/>
    </row>
    <row r="391" spans="1:16" ht="9" customHeight="1">
      <c r="A391" s="799">
        <v>4</v>
      </c>
      <c r="B391" s="1015" t="s">
        <v>148</v>
      </c>
      <c r="C391" s="990"/>
      <c r="D391" s="2063">
        <v>1</v>
      </c>
      <c r="E391" s="3520">
        <v>3810</v>
      </c>
      <c r="F391" s="879">
        <v>3810</v>
      </c>
      <c r="G391" s="918">
        <v>44197</v>
      </c>
      <c r="H391" s="103" t="s">
        <v>8395</v>
      </c>
      <c r="I391" s="1035" t="s">
        <v>112</v>
      </c>
      <c r="J391" s="837" t="s">
        <v>8509</v>
      </c>
      <c r="K391" s="1434"/>
      <c r="L391" s="491"/>
      <c r="M391" s="1510"/>
    </row>
    <row r="392" spans="1:16" ht="9" customHeight="1">
      <c r="A392" s="799">
        <v>16</v>
      </c>
      <c r="B392" s="1015" t="s">
        <v>149</v>
      </c>
      <c r="C392" s="990"/>
      <c r="D392" s="2063">
        <v>1</v>
      </c>
      <c r="E392" s="3520">
        <v>25000</v>
      </c>
      <c r="F392" s="879">
        <v>25000</v>
      </c>
      <c r="G392" s="918">
        <v>44197</v>
      </c>
      <c r="H392" s="103" t="s">
        <v>8395</v>
      </c>
      <c r="I392" s="1035" t="s">
        <v>112</v>
      </c>
      <c r="J392" s="837" t="s">
        <v>8509</v>
      </c>
      <c r="K392" s="1434"/>
      <c r="L392" s="491"/>
      <c r="M392" s="1510"/>
    </row>
    <row r="393" spans="1:16" ht="9" customHeight="1">
      <c r="A393" s="799">
        <v>17</v>
      </c>
      <c r="B393" s="1015" t="s">
        <v>150</v>
      </c>
      <c r="C393" s="990"/>
      <c r="D393" s="2063">
        <v>1</v>
      </c>
      <c r="E393" s="3520">
        <v>14290.38</v>
      </c>
      <c r="F393" s="879">
        <v>14290.38</v>
      </c>
      <c r="G393" s="918">
        <v>44197</v>
      </c>
      <c r="H393" s="103" t="s">
        <v>8395</v>
      </c>
      <c r="I393" s="1035" t="s">
        <v>112</v>
      </c>
      <c r="J393" s="837" t="s">
        <v>8509</v>
      </c>
      <c r="K393" s="1434"/>
      <c r="L393" s="491"/>
      <c r="M393" s="1510"/>
    </row>
    <row r="394" spans="1:16" ht="9" customHeight="1">
      <c r="A394" s="799">
        <v>24</v>
      </c>
      <c r="B394" s="1015" t="s">
        <v>150</v>
      </c>
      <c r="C394" s="990"/>
      <c r="D394" s="2063">
        <v>1</v>
      </c>
      <c r="E394" s="3520">
        <v>20746.439999999999</v>
      </c>
      <c r="F394" s="879">
        <v>20746.439999999999</v>
      </c>
      <c r="G394" s="918">
        <v>44197</v>
      </c>
      <c r="H394" s="103" t="s">
        <v>8395</v>
      </c>
      <c r="I394" s="1035" t="s">
        <v>112</v>
      </c>
      <c r="J394" s="837" t="s">
        <v>8509</v>
      </c>
      <c r="K394" s="1434"/>
      <c r="L394" s="491"/>
      <c r="M394" s="1510"/>
    </row>
    <row r="395" spans="1:16" ht="9" customHeight="1">
      <c r="A395" s="799">
        <v>25</v>
      </c>
      <c r="B395" s="1015" t="s">
        <v>150</v>
      </c>
      <c r="C395" s="990"/>
      <c r="D395" s="2063">
        <v>1</v>
      </c>
      <c r="E395" s="3520">
        <v>22119.72</v>
      </c>
      <c r="F395" s="879">
        <v>22119.72</v>
      </c>
      <c r="G395" s="918">
        <v>44197</v>
      </c>
      <c r="H395" s="103" t="s">
        <v>8395</v>
      </c>
      <c r="I395" s="1035" t="s">
        <v>112</v>
      </c>
      <c r="J395" s="837" t="s">
        <v>8509</v>
      </c>
      <c r="K395" s="1434"/>
      <c r="L395" s="491"/>
      <c r="M395" s="1510"/>
    </row>
    <row r="396" spans="1:16" ht="9" customHeight="1">
      <c r="A396" s="799">
        <v>26</v>
      </c>
      <c r="B396" s="1015" t="s">
        <v>150</v>
      </c>
      <c r="C396" s="990"/>
      <c r="D396" s="2063">
        <v>1</v>
      </c>
      <c r="E396" s="3520">
        <v>21060</v>
      </c>
      <c r="F396" s="879">
        <v>21060</v>
      </c>
      <c r="G396" s="918">
        <v>44197</v>
      </c>
      <c r="H396" s="103" t="s">
        <v>8395</v>
      </c>
      <c r="I396" s="1035" t="s">
        <v>112</v>
      </c>
      <c r="J396" s="837" t="s">
        <v>8509</v>
      </c>
      <c r="K396" s="1434"/>
      <c r="L396" s="491"/>
      <c r="M396" s="1510"/>
    </row>
    <row r="397" spans="1:16" ht="9" customHeight="1">
      <c r="A397" s="799">
        <v>27</v>
      </c>
      <c r="B397" s="1015" t="s">
        <v>150</v>
      </c>
      <c r="C397" s="990"/>
      <c r="D397" s="2063">
        <v>1</v>
      </c>
      <c r="E397" s="3520">
        <v>23648.04</v>
      </c>
      <c r="F397" s="879">
        <v>23648.04</v>
      </c>
      <c r="G397" s="918">
        <v>44197</v>
      </c>
      <c r="H397" s="103" t="s">
        <v>8395</v>
      </c>
      <c r="I397" s="1035" t="s">
        <v>112</v>
      </c>
      <c r="J397" s="837" t="s">
        <v>8509</v>
      </c>
      <c r="K397" s="1434"/>
      <c r="L397" s="491"/>
      <c r="M397" s="1510"/>
    </row>
    <row r="398" spans="1:16" ht="9" customHeight="1">
      <c r="A398" s="799">
        <v>28</v>
      </c>
      <c r="B398" s="1015" t="s">
        <v>150</v>
      </c>
      <c r="C398" s="990"/>
      <c r="D398" s="2063">
        <v>1</v>
      </c>
      <c r="E398" s="3520">
        <v>32426.35</v>
      </c>
      <c r="F398" s="879">
        <v>32426.35</v>
      </c>
      <c r="G398" s="918">
        <v>44197</v>
      </c>
      <c r="H398" s="103" t="s">
        <v>8395</v>
      </c>
      <c r="I398" s="1035" t="s">
        <v>112</v>
      </c>
      <c r="J398" s="837" t="s">
        <v>8509</v>
      </c>
      <c r="K398" s="1434"/>
      <c r="L398" s="491"/>
      <c r="M398" s="1510"/>
    </row>
    <row r="399" spans="1:16" ht="9" customHeight="1">
      <c r="A399" s="799">
        <v>29</v>
      </c>
      <c r="B399" s="1015" t="s">
        <v>150</v>
      </c>
      <c r="C399" s="990"/>
      <c r="D399" s="2063">
        <v>1</v>
      </c>
      <c r="E399" s="3520">
        <v>22062.6</v>
      </c>
      <c r="F399" s="879">
        <v>22062.6</v>
      </c>
      <c r="G399" s="918">
        <v>44197</v>
      </c>
      <c r="H399" s="103" t="s">
        <v>8395</v>
      </c>
      <c r="I399" s="1035" t="s">
        <v>112</v>
      </c>
      <c r="J399" s="837" t="s">
        <v>8509</v>
      </c>
      <c r="K399" s="1434"/>
      <c r="L399" s="491"/>
      <c r="M399" s="1510"/>
    </row>
    <row r="400" spans="1:16" ht="9" customHeight="1">
      <c r="A400" s="799">
        <v>30</v>
      </c>
      <c r="B400" s="1015" t="s">
        <v>150</v>
      </c>
      <c r="C400" s="990"/>
      <c r="D400" s="2063">
        <v>1</v>
      </c>
      <c r="E400" s="3520">
        <v>22155.42</v>
      </c>
      <c r="F400" s="879">
        <v>22155.42</v>
      </c>
      <c r="G400" s="918">
        <v>44197</v>
      </c>
      <c r="H400" s="103" t="s">
        <v>8395</v>
      </c>
      <c r="I400" s="1035" t="s">
        <v>112</v>
      </c>
      <c r="J400" s="837" t="s">
        <v>8509</v>
      </c>
      <c r="K400" s="1434"/>
      <c r="L400" s="491"/>
      <c r="M400" s="1510"/>
    </row>
    <row r="401" spans="1:13" ht="9" customHeight="1">
      <c r="A401" s="799">
        <v>31</v>
      </c>
      <c r="B401" s="1015" t="s">
        <v>150</v>
      </c>
      <c r="C401" s="990"/>
      <c r="D401" s="2063">
        <v>1</v>
      </c>
      <c r="E401" s="3520">
        <v>21409.8</v>
      </c>
      <c r="F401" s="879">
        <v>21409.8</v>
      </c>
      <c r="G401" s="918">
        <v>44197</v>
      </c>
      <c r="H401" s="103" t="s">
        <v>8395</v>
      </c>
      <c r="I401" s="1035" t="s">
        <v>112</v>
      </c>
      <c r="J401" s="837" t="s">
        <v>8509</v>
      </c>
      <c r="K401" s="1434"/>
      <c r="L401" s="491"/>
      <c r="M401" s="1510"/>
    </row>
    <row r="402" spans="1:13" ht="9" customHeight="1">
      <c r="A402" s="799">
        <v>32</v>
      </c>
      <c r="B402" s="1015" t="s">
        <v>150</v>
      </c>
      <c r="C402" s="990"/>
      <c r="D402" s="2063">
        <v>1</v>
      </c>
      <c r="E402" s="3520">
        <v>21409.8</v>
      </c>
      <c r="F402" s="879">
        <v>21409.8</v>
      </c>
      <c r="G402" s="918">
        <v>44197</v>
      </c>
      <c r="H402" s="103" t="s">
        <v>8395</v>
      </c>
      <c r="I402" s="1035" t="s">
        <v>112</v>
      </c>
      <c r="J402" s="837" t="s">
        <v>8509</v>
      </c>
      <c r="K402" s="1434"/>
      <c r="L402" s="491"/>
      <c r="M402" s="1510"/>
    </row>
    <row r="403" spans="1:13" ht="9" customHeight="1">
      <c r="A403" s="799">
        <v>33</v>
      </c>
      <c r="B403" s="1015" t="s">
        <v>150</v>
      </c>
      <c r="C403" s="990"/>
      <c r="D403" s="2063">
        <v>1</v>
      </c>
      <c r="E403" s="3520">
        <v>8421</v>
      </c>
      <c r="F403" s="879">
        <v>8421</v>
      </c>
      <c r="G403" s="918">
        <v>44197</v>
      </c>
      <c r="H403" s="103" t="s">
        <v>8395</v>
      </c>
      <c r="I403" s="1035" t="s">
        <v>112</v>
      </c>
      <c r="J403" s="837" t="s">
        <v>8509</v>
      </c>
      <c r="K403" s="1434"/>
      <c r="L403" s="491"/>
      <c r="M403" s="1510"/>
    </row>
    <row r="404" spans="1:13" ht="9" customHeight="1">
      <c r="A404" s="799">
        <v>34</v>
      </c>
      <c r="B404" s="1015" t="s">
        <v>150</v>
      </c>
      <c r="C404" s="990"/>
      <c r="D404" s="2063">
        <v>1</v>
      </c>
      <c r="E404" s="3520">
        <v>8421</v>
      </c>
      <c r="F404" s="879">
        <v>8421</v>
      </c>
      <c r="G404" s="918">
        <v>44197</v>
      </c>
      <c r="H404" s="103" t="s">
        <v>8395</v>
      </c>
      <c r="I404" s="1035" t="s">
        <v>112</v>
      </c>
      <c r="J404" s="837" t="s">
        <v>8509</v>
      </c>
      <c r="K404" s="1434"/>
      <c r="L404" s="491"/>
      <c r="M404" s="1510"/>
    </row>
    <row r="405" spans="1:13" ht="9" customHeight="1">
      <c r="A405" s="799">
        <v>35</v>
      </c>
      <c r="B405" s="1015" t="s">
        <v>150</v>
      </c>
      <c r="C405" s="990"/>
      <c r="D405" s="2063">
        <v>1</v>
      </c>
      <c r="E405" s="3520">
        <v>9164</v>
      </c>
      <c r="F405" s="879">
        <v>9164</v>
      </c>
      <c r="G405" s="918">
        <v>44197</v>
      </c>
      <c r="H405" s="103" t="s">
        <v>8395</v>
      </c>
      <c r="I405" s="1035" t="s">
        <v>112</v>
      </c>
      <c r="J405" s="837" t="s">
        <v>8509</v>
      </c>
      <c r="K405" s="1434"/>
      <c r="L405" s="491"/>
      <c r="M405" s="1510"/>
    </row>
    <row r="406" spans="1:13" ht="9" customHeight="1">
      <c r="A406" s="799">
        <v>36</v>
      </c>
      <c r="B406" s="1015" t="s">
        <v>150</v>
      </c>
      <c r="C406" s="990"/>
      <c r="D406" s="2063">
        <v>1</v>
      </c>
      <c r="E406" s="3520">
        <v>11810</v>
      </c>
      <c r="F406" s="879">
        <v>11810</v>
      </c>
      <c r="G406" s="918">
        <v>44197</v>
      </c>
      <c r="H406" s="103" t="s">
        <v>8395</v>
      </c>
      <c r="I406" s="1035" t="s">
        <v>112</v>
      </c>
      <c r="J406" s="837" t="s">
        <v>8509</v>
      </c>
      <c r="K406" s="1434"/>
      <c r="L406" s="491"/>
      <c r="M406" s="1510"/>
    </row>
    <row r="407" spans="1:13" ht="9" customHeight="1">
      <c r="A407" s="799">
        <v>37</v>
      </c>
      <c r="B407" s="1015" t="s">
        <v>150</v>
      </c>
      <c r="C407" s="990"/>
      <c r="D407" s="2063">
        <v>1</v>
      </c>
      <c r="E407" s="3520">
        <v>10000</v>
      </c>
      <c r="F407" s="879">
        <v>10000</v>
      </c>
      <c r="G407" s="918">
        <v>44197</v>
      </c>
      <c r="H407" s="103" t="s">
        <v>8395</v>
      </c>
      <c r="I407" s="1035" t="s">
        <v>112</v>
      </c>
      <c r="J407" s="837" t="s">
        <v>8509</v>
      </c>
      <c r="K407" s="1434"/>
      <c r="L407" s="491"/>
      <c r="M407" s="1510"/>
    </row>
    <row r="408" spans="1:13" ht="9" customHeight="1">
      <c r="A408" s="799">
        <v>38</v>
      </c>
      <c r="B408" s="1015" t="s">
        <v>150</v>
      </c>
      <c r="C408" s="990"/>
      <c r="D408" s="2063">
        <v>1</v>
      </c>
      <c r="E408" s="3520">
        <v>11110</v>
      </c>
      <c r="F408" s="879">
        <v>11110</v>
      </c>
      <c r="G408" s="918">
        <v>44197</v>
      </c>
      <c r="H408" s="103" t="s">
        <v>8395</v>
      </c>
      <c r="I408" s="1035" t="s">
        <v>112</v>
      </c>
      <c r="J408" s="837" t="s">
        <v>8509</v>
      </c>
      <c r="K408" s="1434"/>
      <c r="L408" s="491"/>
      <c r="M408" s="1510"/>
    </row>
    <row r="409" spans="1:13" ht="9" customHeight="1">
      <c r="A409" s="799">
        <v>39</v>
      </c>
      <c r="B409" s="1015" t="s">
        <v>150</v>
      </c>
      <c r="C409" s="990"/>
      <c r="D409" s="2063">
        <v>1</v>
      </c>
      <c r="E409" s="3520">
        <v>21810</v>
      </c>
      <c r="F409" s="879">
        <v>21810</v>
      </c>
      <c r="G409" s="918">
        <v>44197</v>
      </c>
      <c r="H409" s="103" t="s">
        <v>8395</v>
      </c>
      <c r="I409" s="1035" t="s">
        <v>112</v>
      </c>
      <c r="J409" s="837" t="s">
        <v>8509</v>
      </c>
      <c r="K409" s="1434"/>
      <c r="L409" s="491"/>
      <c r="M409" s="1510"/>
    </row>
    <row r="410" spans="1:13" ht="9" customHeight="1">
      <c r="A410" s="799">
        <v>40</v>
      </c>
      <c r="B410" s="1015" t="s">
        <v>150</v>
      </c>
      <c r="C410" s="990"/>
      <c r="D410" s="2063">
        <v>1</v>
      </c>
      <c r="E410" s="3520">
        <v>10288</v>
      </c>
      <c r="F410" s="879">
        <v>10288</v>
      </c>
      <c r="G410" s="918">
        <v>44197</v>
      </c>
      <c r="H410" s="103" t="s">
        <v>8395</v>
      </c>
      <c r="I410" s="1035" t="s">
        <v>112</v>
      </c>
      <c r="J410" s="837" t="s">
        <v>8509</v>
      </c>
      <c r="K410" s="1434"/>
      <c r="L410" s="491"/>
      <c r="M410" s="1510"/>
    </row>
    <row r="411" spans="1:13" ht="9" customHeight="1">
      <c r="A411" s="799">
        <v>41</v>
      </c>
      <c r="B411" s="1015" t="s">
        <v>150</v>
      </c>
      <c r="C411" s="990"/>
      <c r="D411" s="2063">
        <v>1</v>
      </c>
      <c r="E411" s="3520">
        <v>10287</v>
      </c>
      <c r="F411" s="879">
        <v>10287</v>
      </c>
      <c r="G411" s="918">
        <v>44197</v>
      </c>
      <c r="H411" s="103" t="s">
        <v>8395</v>
      </c>
      <c r="I411" s="1035" t="s">
        <v>112</v>
      </c>
      <c r="J411" s="837" t="s">
        <v>8509</v>
      </c>
      <c r="K411" s="1434"/>
      <c r="L411" s="491"/>
      <c r="M411" s="1510"/>
    </row>
    <row r="412" spans="1:13" ht="9" customHeight="1">
      <c r="A412" s="799">
        <v>42</v>
      </c>
      <c r="B412" s="1015" t="s">
        <v>151</v>
      </c>
      <c r="C412" s="990"/>
      <c r="D412" s="2063">
        <v>1</v>
      </c>
      <c r="E412" s="3520">
        <v>12010</v>
      </c>
      <c r="F412" s="879">
        <v>12010</v>
      </c>
      <c r="G412" s="918">
        <v>44197</v>
      </c>
      <c r="H412" s="103" t="s">
        <v>8395</v>
      </c>
      <c r="I412" s="1035" t="s">
        <v>112</v>
      </c>
      <c r="J412" s="837" t="s">
        <v>8509</v>
      </c>
      <c r="K412" s="1434"/>
      <c r="L412" s="491"/>
      <c r="M412" s="1510"/>
    </row>
    <row r="413" spans="1:13" ht="9" customHeight="1">
      <c r="A413" s="799">
        <v>43</v>
      </c>
      <c r="B413" s="1015" t="s">
        <v>151</v>
      </c>
      <c r="C413" s="990"/>
      <c r="D413" s="2063">
        <v>1</v>
      </c>
      <c r="E413" s="3520">
        <v>9999</v>
      </c>
      <c r="F413" s="879">
        <v>9999</v>
      </c>
      <c r="G413" s="918">
        <v>44197</v>
      </c>
      <c r="H413" s="103" t="s">
        <v>8395</v>
      </c>
      <c r="I413" s="1035" t="s">
        <v>112</v>
      </c>
      <c r="J413" s="837" t="s">
        <v>8509</v>
      </c>
      <c r="K413" s="1434"/>
      <c r="L413" s="491"/>
      <c r="M413" s="1510"/>
    </row>
    <row r="414" spans="1:13" ht="9" customHeight="1">
      <c r="A414" s="799">
        <v>44</v>
      </c>
      <c r="B414" s="1015" t="s">
        <v>151</v>
      </c>
      <c r="C414" s="990"/>
      <c r="D414" s="2063">
        <v>1</v>
      </c>
      <c r="E414" s="3520">
        <v>9999</v>
      </c>
      <c r="F414" s="879">
        <v>9999</v>
      </c>
      <c r="G414" s="918">
        <v>44197</v>
      </c>
      <c r="H414" s="103" t="s">
        <v>8395</v>
      </c>
      <c r="I414" s="1035" t="s">
        <v>112</v>
      </c>
      <c r="J414" s="837" t="s">
        <v>8509</v>
      </c>
      <c r="K414" s="1434"/>
      <c r="L414" s="491"/>
      <c r="M414" s="1510"/>
    </row>
    <row r="415" spans="1:13" ht="9" customHeight="1">
      <c r="A415" s="799">
        <v>45</v>
      </c>
      <c r="B415" s="1015" t="s">
        <v>151</v>
      </c>
      <c r="C415" s="990"/>
      <c r="D415" s="2063">
        <v>1</v>
      </c>
      <c r="E415" s="3520">
        <v>9999</v>
      </c>
      <c r="F415" s="879">
        <v>9999</v>
      </c>
      <c r="G415" s="918">
        <v>44197</v>
      </c>
      <c r="H415" s="103" t="s">
        <v>8395</v>
      </c>
      <c r="I415" s="1035" t="s">
        <v>112</v>
      </c>
      <c r="J415" s="837" t="s">
        <v>8509</v>
      </c>
      <c r="K415" s="1434"/>
      <c r="L415" s="491"/>
      <c r="M415" s="1510"/>
    </row>
    <row r="416" spans="1:13" ht="9" customHeight="1">
      <c r="A416" s="799">
        <v>46</v>
      </c>
      <c r="B416" s="1015" t="s">
        <v>151</v>
      </c>
      <c r="C416" s="990"/>
      <c r="D416" s="2063">
        <v>1</v>
      </c>
      <c r="E416" s="3520">
        <v>7000</v>
      </c>
      <c r="F416" s="879">
        <v>7000</v>
      </c>
      <c r="G416" s="918">
        <v>44197</v>
      </c>
      <c r="H416" s="103" t="s">
        <v>8395</v>
      </c>
      <c r="I416" s="1035" t="s">
        <v>112</v>
      </c>
      <c r="J416" s="837" t="s">
        <v>8509</v>
      </c>
      <c r="K416" s="1434"/>
      <c r="L416" s="491"/>
      <c r="M416" s="1510"/>
    </row>
    <row r="417" spans="1:13" ht="9" customHeight="1">
      <c r="A417" s="799">
        <v>47</v>
      </c>
      <c r="B417" s="1015" t="s">
        <v>152</v>
      </c>
      <c r="C417" s="990"/>
      <c r="D417" s="2063">
        <v>1</v>
      </c>
      <c r="E417" s="3520">
        <v>11950</v>
      </c>
      <c r="F417" s="879">
        <v>11950</v>
      </c>
      <c r="G417" s="918">
        <v>44197</v>
      </c>
      <c r="H417" s="103" t="s">
        <v>8395</v>
      </c>
      <c r="I417" s="1035" t="s">
        <v>112</v>
      </c>
      <c r="J417" s="837" t="s">
        <v>8509</v>
      </c>
      <c r="K417" s="1434"/>
      <c r="L417" s="491"/>
      <c r="M417" s="1510"/>
    </row>
    <row r="418" spans="1:13" ht="9" customHeight="1">
      <c r="A418" s="799">
        <v>48</v>
      </c>
      <c r="B418" s="1015" t="s">
        <v>153</v>
      </c>
      <c r="C418" s="990"/>
      <c r="D418" s="2063">
        <v>1</v>
      </c>
      <c r="E418" s="3520">
        <v>9030</v>
      </c>
      <c r="F418" s="879">
        <v>9030</v>
      </c>
      <c r="G418" s="918">
        <v>44197</v>
      </c>
      <c r="H418" s="103" t="s">
        <v>8395</v>
      </c>
      <c r="I418" s="1035" t="s">
        <v>112</v>
      </c>
      <c r="J418" s="837" t="s">
        <v>8509</v>
      </c>
      <c r="K418" s="1434"/>
      <c r="L418" s="491"/>
      <c r="M418" s="1510"/>
    </row>
    <row r="419" spans="1:13" ht="9" customHeight="1">
      <c r="A419" s="799">
        <v>51</v>
      </c>
      <c r="B419" s="1015" t="s">
        <v>155</v>
      </c>
      <c r="C419" s="990"/>
      <c r="D419" s="2063">
        <v>1</v>
      </c>
      <c r="E419" s="3520">
        <v>7410.29</v>
      </c>
      <c r="F419" s="879">
        <v>7410.29</v>
      </c>
      <c r="G419" s="918">
        <v>44197</v>
      </c>
      <c r="H419" s="103" t="s">
        <v>8395</v>
      </c>
      <c r="I419" s="1035" t="s">
        <v>112</v>
      </c>
      <c r="J419" s="837" t="s">
        <v>8509</v>
      </c>
      <c r="K419" s="1434"/>
      <c r="L419" s="491"/>
      <c r="M419" s="1510"/>
    </row>
    <row r="420" spans="1:13" ht="9" customHeight="1">
      <c r="A420" s="799">
        <v>54</v>
      </c>
      <c r="B420" s="1015" t="s">
        <v>155</v>
      </c>
      <c r="C420" s="990"/>
      <c r="D420" s="2063">
        <v>1</v>
      </c>
      <c r="E420" s="2837">
        <v>5986.18</v>
      </c>
      <c r="F420" s="879">
        <v>5986.18</v>
      </c>
      <c r="G420" s="918">
        <v>44197</v>
      </c>
      <c r="H420" s="103" t="s">
        <v>8395</v>
      </c>
      <c r="I420" s="1035" t="s">
        <v>112</v>
      </c>
      <c r="J420" s="837" t="s">
        <v>8509</v>
      </c>
      <c r="K420" s="1434"/>
      <c r="L420" s="491"/>
      <c r="M420" s="1510"/>
    </row>
    <row r="421" spans="1:13" ht="9" customHeight="1">
      <c r="A421" s="799">
        <v>55</v>
      </c>
      <c r="B421" s="1015" t="s">
        <v>155</v>
      </c>
      <c r="C421" s="990"/>
      <c r="D421" s="2063">
        <v>1</v>
      </c>
      <c r="E421" s="3520">
        <v>6395</v>
      </c>
      <c r="F421" s="879">
        <v>6395</v>
      </c>
      <c r="G421" s="918">
        <v>44197</v>
      </c>
      <c r="H421" s="103" t="s">
        <v>8395</v>
      </c>
      <c r="I421" s="1035" t="s">
        <v>112</v>
      </c>
      <c r="J421" s="837" t="s">
        <v>8509</v>
      </c>
      <c r="K421" s="1434"/>
      <c r="L421" s="491"/>
      <c r="M421" s="1510"/>
    </row>
    <row r="422" spans="1:13" ht="9" customHeight="1">
      <c r="A422" s="799">
        <v>60</v>
      </c>
      <c r="B422" s="1015" t="s">
        <v>155</v>
      </c>
      <c r="C422" s="990"/>
      <c r="D422" s="2063">
        <v>1</v>
      </c>
      <c r="E422" s="3520">
        <v>9600</v>
      </c>
      <c r="F422" s="879">
        <v>9600</v>
      </c>
      <c r="G422" s="918">
        <v>44197</v>
      </c>
      <c r="H422" s="103" t="s">
        <v>8395</v>
      </c>
      <c r="I422" s="1035" t="s">
        <v>112</v>
      </c>
      <c r="J422" s="837" t="s">
        <v>8509</v>
      </c>
      <c r="K422" s="1434"/>
      <c r="L422" s="491"/>
      <c r="M422" s="1510"/>
    </row>
    <row r="423" spans="1:13" ht="9" customHeight="1">
      <c r="A423" s="799">
        <v>66</v>
      </c>
      <c r="B423" s="1015" t="s">
        <v>156</v>
      </c>
      <c r="C423" s="990"/>
      <c r="D423" s="2063">
        <v>1</v>
      </c>
      <c r="E423" s="3520">
        <v>8494.56</v>
      </c>
      <c r="F423" s="879">
        <v>8494.56</v>
      </c>
      <c r="G423" s="918">
        <v>44197</v>
      </c>
      <c r="H423" s="103" t="s">
        <v>8395</v>
      </c>
      <c r="I423" s="1035" t="s">
        <v>112</v>
      </c>
      <c r="J423" s="837" t="s">
        <v>8509</v>
      </c>
      <c r="K423" s="1434"/>
      <c r="L423" s="491"/>
      <c r="M423" s="1510"/>
    </row>
    <row r="424" spans="1:13" ht="9" customHeight="1">
      <c r="A424" s="799">
        <v>71</v>
      </c>
      <c r="B424" s="1015" t="s">
        <v>157</v>
      </c>
      <c r="C424" s="990"/>
      <c r="D424" s="2063">
        <v>1</v>
      </c>
      <c r="E424" s="3520">
        <v>7200</v>
      </c>
      <c r="F424" s="879">
        <v>7200</v>
      </c>
      <c r="G424" s="918">
        <v>44197</v>
      </c>
      <c r="H424" s="103" t="s">
        <v>8395</v>
      </c>
      <c r="I424" s="1035" t="s">
        <v>112</v>
      </c>
      <c r="J424" s="837" t="s">
        <v>8509</v>
      </c>
      <c r="K424" s="1434"/>
      <c r="L424" s="491"/>
      <c r="M424" s="1510"/>
    </row>
    <row r="425" spans="1:13" ht="9" customHeight="1">
      <c r="A425" s="799">
        <v>72</v>
      </c>
      <c r="B425" s="1015" t="s">
        <v>158</v>
      </c>
      <c r="C425" s="990"/>
      <c r="D425" s="2063">
        <v>1</v>
      </c>
      <c r="E425" s="3520">
        <v>14700</v>
      </c>
      <c r="F425" s="879">
        <v>14700</v>
      </c>
      <c r="G425" s="918">
        <v>44197</v>
      </c>
      <c r="H425" s="103" t="s">
        <v>8395</v>
      </c>
      <c r="I425" s="1035" t="s">
        <v>112</v>
      </c>
      <c r="J425" s="837" t="s">
        <v>8509</v>
      </c>
      <c r="K425" s="1434"/>
      <c r="L425" s="491"/>
      <c r="M425" s="1510"/>
    </row>
    <row r="426" spans="1:13" ht="9" customHeight="1">
      <c r="A426" s="799">
        <v>73</v>
      </c>
      <c r="B426" s="1015" t="s">
        <v>159</v>
      </c>
      <c r="C426" s="990"/>
      <c r="D426" s="2063">
        <v>1</v>
      </c>
      <c r="E426" s="3520">
        <v>4190</v>
      </c>
      <c r="F426" s="879">
        <v>4190</v>
      </c>
      <c r="G426" s="918">
        <v>44197</v>
      </c>
      <c r="H426" s="103" t="s">
        <v>8395</v>
      </c>
      <c r="I426" s="1035" t="s">
        <v>112</v>
      </c>
      <c r="J426" s="837" t="s">
        <v>8509</v>
      </c>
      <c r="K426" s="1434"/>
      <c r="L426" s="491"/>
      <c r="M426" s="1510"/>
    </row>
    <row r="427" spans="1:13" ht="9" customHeight="1">
      <c r="A427" s="799">
        <v>74</v>
      </c>
      <c r="B427" s="1015" t="s">
        <v>159</v>
      </c>
      <c r="C427" s="990"/>
      <c r="D427" s="2063">
        <v>1</v>
      </c>
      <c r="E427" s="3520">
        <v>4190</v>
      </c>
      <c r="F427" s="879">
        <v>4190</v>
      </c>
      <c r="G427" s="918">
        <v>44197</v>
      </c>
      <c r="H427" s="103" t="s">
        <v>8395</v>
      </c>
      <c r="I427" s="1035" t="s">
        <v>112</v>
      </c>
      <c r="J427" s="837" t="s">
        <v>8509</v>
      </c>
      <c r="K427" s="1434"/>
      <c r="L427" s="491"/>
      <c r="M427" s="1510"/>
    </row>
    <row r="428" spans="1:13" ht="9" customHeight="1">
      <c r="A428" s="799">
        <v>75</v>
      </c>
      <c r="B428" s="1015" t="s">
        <v>159</v>
      </c>
      <c r="C428" s="990"/>
      <c r="D428" s="2063">
        <v>1</v>
      </c>
      <c r="E428" s="3520">
        <v>4190</v>
      </c>
      <c r="F428" s="879">
        <v>4190</v>
      </c>
      <c r="G428" s="918">
        <v>44197</v>
      </c>
      <c r="H428" s="103" t="s">
        <v>8395</v>
      </c>
      <c r="I428" s="1035" t="s">
        <v>112</v>
      </c>
      <c r="J428" s="837" t="s">
        <v>8509</v>
      </c>
      <c r="K428" s="1434"/>
      <c r="L428" s="491"/>
      <c r="M428" s="1510"/>
    </row>
    <row r="429" spans="1:13" ht="9" customHeight="1">
      <c r="A429" s="799">
        <v>76</v>
      </c>
      <c r="B429" s="1015" t="s">
        <v>159</v>
      </c>
      <c r="C429" s="990"/>
      <c r="D429" s="2063">
        <v>1</v>
      </c>
      <c r="E429" s="3520">
        <v>4190</v>
      </c>
      <c r="F429" s="879">
        <v>4190</v>
      </c>
      <c r="G429" s="918">
        <v>44197</v>
      </c>
      <c r="H429" s="103" t="s">
        <v>8395</v>
      </c>
      <c r="I429" s="1035" t="s">
        <v>112</v>
      </c>
      <c r="J429" s="837" t="s">
        <v>8509</v>
      </c>
      <c r="K429" s="1434"/>
      <c r="L429" s="491"/>
      <c r="M429" s="1510"/>
    </row>
    <row r="430" spans="1:13" ht="9" customHeight="1">
      <c r="A430" s="799">
        <v>77</v>
      </c>
      <c r="B430" s="1015" t="s">
        <v>159</v>
      </c>
      <c r="C430" s="990"/>
      <c r="D430" s="2063">
        <v>1</v>
      </c>
      <c r="E430" s="3520">
        <v>4190</v>
      </c>
      <c r="F430" s="879">
        <v>4190</v>
      </c>
      <c r="G430" s="918">
        <v>44197</v>
      </c>
      <c r="H430" s="103" t="s">
        <v>8395</v>
      </c>
      <c r="I430" s="1035" t="s">
        <v>112</v>
      </c>
      <c r="J430" s="837" t="s">
        <v>8509</v>
      </c>
      <c r="K430" s="1434"/>
      <c r="L430" s="491"/>
      <c r="M430" s="1510"/>
    </row>
    <row r="431" spans="1:13" ht="9" customHeight="1">
      <c r="A431" s="799">
        <v>78</v>
      </c>
      <c r="B431" s="1015" t="s">
        <v>159</v>
      </c>
      <c r="C431" s="990"/>
      <c r="D431" s="2063">
        <v>1</v>
      </c>
      <c r="E431" s="3520">
        <v>4190</v>
      </c>
      <c r="F431" s="879">
        <v>4190</v>
      </c>
      <c r="G431" s="918">
        <v>44197</v>
      </c>
      <c r="H431" s="103" t="s">
        <v>8395</v>
      </c>
      <c r="I431" s="1035" t="s">
        <v>112</v>
      </c>
      <c r="J431" s="837" t="s">
        <v>8509</v>
      </c>
      <c r="K431" s="1434"/>
      <c r="L431" s="491"/>
      <c r="M431" s="1510"/>
    </row>
    <row r="432" spans="1:13" ht="9" customHeight="1">
      <c r="A432" s="799">
        <v>79</v>
      </c>
      <c r="B432" s="1015" t="s">
        <v>159</v>
      </c>
      <c r="C432" s="990"/>
      <c r="D432" s="2063">
        <v>1</v>
      </c>
      <c r="E432" s="3520">
        <v>4190</v>
      </c>
      <c r="F432" s="879">
        <v>4190</v>
      </c>
      <c r="G432" s="918">
        <v>44197</v>
      </c>
      <c r="H432" s="103" t="s">
        <v>8395</v>
      </c>
      <c r="I432" s="1035" t="s">
        <v>112</v>
      </c>
      <c r="J432" s="837" t="s">
        <v>8509</v>
      </c>
      <c r="K432" s="1434"/>
      <c r="L432" s="491"/>
      <c r="M432" s="1510"/>
    </row>
    <row r="433" spans="1:15" ht="9" customHeight="1">
      <c r="A433" s="799">
        <v>80</v>
      </c>
      <c r="B433" s="1015" t="s">
        <v>159</v>
      </c>
      <c r="C433" s="990"/>
      <c r="D433" s="2063">
        <v>1</v>
      </c>
      <c r="E433" s="3520">
        <v>4190</v>
      </c>
      <c r="F433" s="879">
        <v>4190</v>
      </c>
      <c r="G433" s="918">
        <v>44197</v>
      </c>
      <c r="H433" s="103" t="s">
        <v>8395</v>
      </c>
      <c r="I433" s="1035" t="s">
        <v>112</v>
      </c>
      <c r="J433" s="837" t="s">
        <v>8509</v>
      </c>
      <c r="K433" s="1434"/>
      <c r="L433" s="491"/>
      <c r="M433" s="1510"/>
    </row>
    <row r="434" spans="1:15" ht="9" customHeight="1">
      <c r="A434" s="799">
        <v>81</v>
      </c>
      <c r="B434" s="1015" t="s">
        <v>159</v>
      </c>
      <c r="C434" s="990"/>
      <c r="D434" s="2063">
        <v>1</v>
      </c>
      <c r="E434" s="3520">
        <v>4190</v>
      </c>
      <c r="F434" s="879">
        <v>4190</v>
      </c>
      <c r="G434" s="918">
        <v>44197</v>
      </c>
      <c r="H434" s="103" t="s">
        <v>8395</v>
      </c>
      <c r="I434" s="1035" t="s">
        <v>112</v>
      </c>
      <c r="J434" s="837" t="s">
        <v>8509</v>
      </c>
      <c r="K434" s="1434"/>
      <c r="L434" s="491"/>
      <c r="M434" s="1510"/>
    </row>
    <row r="435" spans="1:15" ht="9" customHeight="1">
      <c r="A435" s="799">
        <v>87</v>
      </c>
      <c r="B435" s="1015" t="s">
        <v>160</v>
      </c>
      <c r="C435" s="990"/>
      <c r="D435" s="2063">
        <v>1</v>
      </c>
      <c r="E435" s="3520">
        <v>3990</v>
      </c>
      <c r="F435" s="879">
        <v>3990</v>
      </c>
      <c r="G435" s="918">
        <v>44197</v>
      </c>
      <c r="H435" s="103" t="s">
        <v>8395</v>
      </c>
      <c r="I435" s="1035" t="s">
        <v>112</v>
      </c>
      <c r="J435" s="837" t="s">
        <v>8509</v>
      </c>
      <c r="K435" s="1434"/>
      <c r="L435" s="491"/>
      <c r="M435" s="1510"/>
    </row>
    <row r="436" spans="1:15" ht="9" customHeight="1">
      <c r="A436" s="799">
        <v>88</v>
      </c>
      <c r="B436" s="1015" t="s">
        <v>161</v>
      </c>
      <c r="C436" s="990"/>
      <c r="D436" s="2063">
        <v>1</v>
      </c>
      <c r="E436" s="3520">
        <v>3710</v>
      </c>
      <c r="F436" s="879">
        <v>3710</v>
      </c>
      <c r="G436" s="918">
        <v>44197</v>
      </c>
      <c r="H436" s="103" t="s">
        <v>8395</v>
      </c>
      <c r="I436" s="1035" t="s">
        <v>112</v>
      </c>
      <c r="J436" s="837" t="s">
        <v>8509</v>
      </c>
      <c r="K436" s="1434"/>
      <c r="L436" s="491"/>
      <c r="M436" s="1510"/>
    </row>
    <row r="437" spans="1:15" ht="9" customHeight="1">
      <c r="A437" s="799">
        <v>89</v>
      </c>
      <c r="B437" s="1015" t="s">
        <v>161</v>
      </c>
      <c r="C437" s="990"/>
      <c r="D437" s="2063">
        <v>1</v>
      </c>
      <c r="E437" s="3520">
        <v>3895</v>
      </c>
      <c r="F437" s="879">
        <v>3895</v>
      </c>
      <c r="G437" s="918">
        <v>44197</v>
      </c>
      <c r="H437" s="103" t="s">
        <v>8395</v>
      </c>
      <c r="I437" s="1035" t="s">
        <v>112</v>
      </c>
      <c r="J437" s="837" t="s">
        <v>8509</v>
      </c>
      <c r="K437" s="1434"/>
      <c r="L437" s="491"/>
      <c r="M437" s="1510"/>
    </row>
    <row r="438" spans="1:15" ht="9" customHeight="1">
      <c r="A438" s="799">
        <v>97</v>
      </c>
      <c r="B438" s="1015" t="s">
        <v>162</v>
      </c>
      <c r="C438" s="990"/>
      <c r="D438" s="2063">
        <v>1</v>
      </c>
      <c r="E438" s="3520">
        <v>4092.09</v>
      </c>
      <c r="F438" s="879">
        <v>4092.09</v>
      </c>
      <c r="G438" s="918">
        <v>44197</v>
      </c>
      <c r="H438" s="103" t="s">
        <v>8395</v>
      </c>
      <c r="I438" s="1035" t="s">
        <v>112</v>
      </c>
      <c r="J438" s="837" t="s">
        <v>8509</v>
      </c>
      <c r="K438" s="1434"/>
      <c r="L438" s="491"/>
      <c r="M438" s="1510"/>
    </row>
    <row r="439" spans="1:15" s="1599" customFormat="1" ht="9" customHeight="1">
      <c r="A439" s="2009">
        <v>100</v>
      </c>
      <c r="B439" s="3347" t="s">
        <v>163</v>
      </c>
      <c r="C439" s="3348"/>
      <c r="D439" s="3066">
        <v>1</v>
      </c>
      <c r="E439" s="2837">
        <v>4656.05</v>
      </c>
      <c r="F439" s="2849">
        <v>4656.05</v>
      </c>
      <c r="G439" s="2013">
        <v>44197</v>
      </c>
      <c r="H439" s="3347" t="s">
        <v>8395</v>
      </c>
      <c r="I439" s="2015" t="s">
        <v>112</v>
      </c>
      <c r="J439" s="3349" t="s">
        <v>8509</v>
      </c>
      <c r="K439" s="3350"/>
      <c r="L439" s="2018"/>
      <c r="M439" s="2019"/>
      <c r="N439" s="2020"/>
      <c r="O439" s="2021"/>
    </row>
    <row r="440" spans="1:15" ht="9" customHeight="1">
      <c r="A440" s="799">
        <v>101</v>
      </c>
      <c r="B440" s="1015" t="s">
        <v>164</v>
      </c>
      <c r="C440" s="990"/>
      <c r="D440" s="2063">
        <v>1</v>
      </c>
      <c r="E440" s="3520">
        <v>10149</v>
      </c>
      <c r="F440" s="879">
        <v>10149</v>
      </c>
      <c r="G440" s="918">
        <v>44197</v>
      </c>
      <c r="H440" s="103" t="s">
        <v>8395</v>
      </c>
      <c r="I440" s="1035" t="s">
        <v>112</v>
      </c>
      <c r="J440" s="837" t="s">
        <v>8509</v>
      </c>
      <c r="K440" s="1434"/>
      <c r="L440" s="491"/>
      <c r="M440" s="1510"/>
    </row>
    <row r="441" spans="1:15" ht="9" customHeight="1">
      <c r="A441" s="799">
        <v>102</v>
      </c>
      <c r="B441" s="1015" t="s">
        <v>164</v>
      </c>
      <c r="C441" s="990"/>
      <c r="D441" s="2063">
        <v>1</v>
      </c>
      <c r="E441" s="3520">
        <v>10149</v>
      </c>
      <c r="F441" s="879">
        <v>10149</v>
      </c>
      <c r="G441" s="918">
        <v>44197</v>
      </c>
      <c r="H441" s="103" t="s">
        <v>8395</v>
      </c>
      <c r="I441" s="1035" t="s">
        <v>112</v>
      </c>
      <c r="J441" s="837" t="s">
        <v>8509</v>
      </c>
      <c r="K441" s="1434"/>
      <c r="L441" s="491"/>
      <c r="M441" s="1510"/>
    </row>
    <row r="442" spans="1:15" ht="9" customHeight="1">
      <c r="A442" s="799">
        <v>103</v>
      </c>
      <c r="B442" s="1015" t="s">
        <v>164</v>
      </c>
      <c r="C442" s="990"/>
      <c r="D442" s="2063">
        <v>1</v>
      </c>
      <c r="E442" s="3520">
        <v>10011.299999999999</v>
      </c>
      <c r="F442" s="879">
        <v>10011.299999999999</v>
      </c>
      <c r="G442" s="918">
        <v>44197</v>
      </c>
      <c r="H442" s="103" t="s">
        <v>8395</v>
      </c>
      <c r="I442" s="1035" t="s">
        <v>112</v>
      </c>
      <c r="J442" s="837" t="s">
        <v>8509</v>
      </c>
      <c r="K442" s="1434"/>
      <c r="L442" s="491"/>
      <c r="M442" s="1510"/>
    </row>
    <row r="443" spans="1:15" ht="9" customHeight="1">
      <c r="A443" s="799">
        <v>104</v>
      </c>
      <c r="B443" s="1015" t="s">
        <v>164</v>
      </c>
      <c r="C443" s="990"/>
      <c r="D443" s="2063">
        <v>1</v>
      </c>
      <c r="E443" s="3520">
        <v>10403</v>
      </c>
      <c r="F443" s="879">
        <v>10403</v>
      </c>
      <c r="G443" s="918">
        <v>44197</v>
      </c>
      <c r="H443" s="103" t="s">
        <v>8395</v>
      </c>
      <c r="I443" s="1035" t="s">
        <v>112</v>
      </c>
      <c r="J443" s="837" t="s">
        <v>8509</v>
      </c>
      <c r="K443" s="1434"/>
      <c r="L443" s="491"/>
      <c r="M443" s="1510"/>
    </row>
    <row r="444" spans="1:15" ht="9" customHeight="1">
      <c r="A444" s="799">
        <v>106</v>
      </c>
      <c r="B444" s="1015" t="s">
        <v>166</v>
      </c>
      <c r="C444" s="990"/>
      <c r="D444" s="2063">
        <v>1</v>
      </c>
      <c r="E444" s="3520">
        <v>4900</v>
      </c>
      <c r="F444" s="879">
        <v>4900</v>
      </c>
      <c r="G444" s="918">
        <v>44197</v>
      </c>
      <c r="H444" s="103" t="s">
        <v>8395</v>
      </c>
      <c r="I444" s="1035" t="s">
        <v>112</v>
      </c>
      <c r="J444" s="837" t="s">
        <v>8509</v>
      </c>
      <c r="K444" s="1434"/>
      <c r="L444" s="491"/>
      <c r="M444" s="1510"/>
    </row>
    <row r="445" spans="1:15" ht="9" customHeight="1">
      <c r="A445" s="799">
        <v>107</v>
      </c>
      <c r="B445" s="1015" t="s">
        <v>167</v>
      </c>
      <c r="C445" s="990"/>
      <c r="D445" s="2063">
        <v>1</v>
      </c>
      <c r="E445" s="3520">
        <v>7425.6</v>
      </c>
      <c r="F445" s="879">
        <v>7425.6</v>
      </c>
      <c r="G445" s="918">
        <v>44197</v>
      </c>
      <c r="H445" s="103" t="s">
        <v>8395</v>
      </c>
      <c r="I445" s="1035" t="s">
        <v>112</v>
      </c>
      <c r="J445" s="837" t="s">
        <v>8509</v>
      </c>
      <c r="K445" s="1434"/>
      <c r="L445" s="491"/>
      <c r="M445" s="1510"/>
    </row>
    <row r="446" spans="1:15" ht="9" customHeight="1">
      <c r="A446" s="799">
        <v>108</v>
      </c>
      <c r="B446" s="1015" t="s">
        <v>168</v>
      </c>
      <c r="C446" s="990"/>
      <c r="D446" s="2063">
        <v>1</v>
      </c>
      <c r="E446" s="3520">
        <v>6118</v>
      </c>
      <c r="F446" s="879">
        <v>6118</v>
      </c>
      <c r="G446" s="918">
        <v>44197</v>
      </c>
      <c r="H446" s="103" t="s">
        <v>8395</v>
      </c>
      <c r="I446" s="1035" t="s">
        <v>112</v>
      </c>
      <c r="J446" s="837" t="s">
        <v>8509</v>
      </c>
      <c r="K446" s="1434"/>
      <c r="L446" s="491"/>
      <c r="M446" s="1510"/>
    </row>
    <row r="447" spans="1:15" ht="9" customHeight="1">
      <c r="A447" s="799">
        <v>109</v>
      </c>
      <c r="B447" s="1015" t="s">
        <v>169</v>
      </c>
      <c r="C447" s="990"/>
      <c r="D447" s="2063">
        <v>1</v>
      </c>
      <c r="E447" s="3520">
        <v>29040</v>
      </c>
      <c r="F447" s="879">
        <v>29040</v>
      </c>
      <c r="G447" s="918">
        <v>44197</v>
      </c>
      <c r="H447" s="103" t="s">
        <v>8395</v>
      </c>
      <c r="I447" s="1035" t="s">
        <v>112</v>
      </c>
      <c r="J447" s="837" t="s">
        <v>8509</v>
      </c>
      <c r="K447" s="1434"/>
      <c r="L447" s="491"/>
      <c r="M447" s="1510"/>
    </row>
    <row r="448" spans="1:15" ht="9" customHeight="1">
      <c r="A448" s="799">
        <v>110</v>
      </c>
      <c r="B448" s="1015" t="s">
        <v>170</v>
      </c>
      <c r="C448" s="990"/>
      <c r="D448" s="2063">
        <v>1</v>
      </c>
      <c r="E448" s="3520">
        <v>490000</v>
      </c>
      <c r="F448" s="797">
        <v>490000</v>
      </c>
      <c r="G448" s="918">
        <v>44197</v>
      </c>
      <c r="H448" s="103" t="s">
        <v>8395</v>
      </c>
      <c r="I448" s="1035" t="s">
        <v>112</v>
      </c>
      <c r="J448" s="837" t="s">
        <v>8509</v>
      </c>
      <c r="K448" s="1434"/>
      <c r="L448" s="491"/>
      <c r="M448" s="1510"/>
    </row>
    <row r="449" spans="1:13" ht="9" customHeight="1">
      <c r="A449" s="799">
        <v>111</v>
      </c>
      <c r="B449" s="1015" t="s">
        <v>171</v>
      </c>
      <c r="C449" s="990"/>
      <c r="D449" s="2063">
        <v>1</v>
      </c>
      <c r="E449" s="3520">
        <v>626803</v>
      </c>
      <c r="F449" s="879">
        <v>626803</v>
      </c>
      <c r="G449" s="918">
        <v>44197</v>
      </c>
      <c r="H449" s="103" t="s">
        <v>8395</v>
      </c>
      <c r="I449" s="1035" t="s">
        <v>112</v>
      </c>
      <c r="J449" s="837" t="s">
        <v>8509</v>
      </c>
      <c r="K449" s="1434"/>
      <c r="L449" s="491"/>
      <c r="M449" s="1510"/>
    </row>
    <row r="450" spans="1:13" ht="9" customHeight="1">
      <c r="A450" s="799">
        <v>112</v>
      </c>
      <c r="B450" s="1015" t="s">
        <v>172</v>
      </c>
      <c r="C450" s="990"/>
      <c r="D450" s="2063">
        <v>1</v>
      </c>
      <c r="E450" s="3520">
        <v>5316.73</v>
      </c>
      <c r="F450" s="879">
        <v>5316.73</v>
      </c>
      <c r="G450" s="918">
        <v>44197</v>
      </c>
      <c r="H450" s="103" t="s">
        <v>8395</v>
      </c>
      <c r="I450" s="1035" t="s">
        <v>112</v>
      </c>
      <c r="J450" s="837" t="s">
        <v>8509</v>
      </c>
      <c r="K450" s="1434"/>
      <c r="L450" s="491"/>
      <c r="M450" s="1510"/>
    </row>
    <row r="451" spans="1:13" ht="9" customHeight="1">
      <c r="A451" s="799">
        <v>113</v>
      </c>
      <c r="B451" s="1015" t="s">
        <v>173</v>
      </c>
      <c r="C451" s="990"/>
      <c r="D451" s="2063">
        <v>1</v>
      </c>
      <c r="E451" s="3520">
        <v>6957</v>
      </c>
      <c r="F451" s="879">
        <v>6957</v>
      </c>
      <c r="G451" s="918">
        <v>44197</v>
      </c>
      <c r="H451" s="103" t="s">
        <v>8395</v>
      </c>
      <c r="I451" s="1035" t="s">
        <v>112</v>
      </c>
      <c r="J451" s="837" t="s">
        <v>8509</v>
      </c>
      <c r="K451" s="1434"/>
      <c r="L451" s="491"/>
      <c r="M451" s="1510"/>
    </row>
    <row r="452" spans="1:13" ht="9" customHeight="1">
      <c r="A452" s="799">
        <v>114</v>
      </c>
      <c r="B452" s="1015" t="s">
        <v>174</v>
      </c>
      <c r="C452" s="990"/>
      <c r="D452" s="2063">
        <v>1</v>
      </c>
      <c r="E452" s="3520">
        <v>4000</v>
      </c>
      <c r="F452" s="879">
        <v>4000</v>
      </c>
      <c r="G452" s="918">
        <v>44197</v>
      </c>
      <c r="H452" s="103" t="s">
        <v>8395</v>
      </c>
      <c r="I452" s="1035" t="s">
        <v>112</v>
      </c>
      <c r="J452" s="837" t="s">
        <v>8509</v>
      </c>
      <c r="K452" s="1434"/>
      <c r="L452" s="491"/>
      <c r="M452" s="1510"/>
    </row>
    <row r="453" spans="1:13" ht="9" customHeight="1">
      <c r="A453" s="799">
        <v>115</v>
      </c>
      <c r="B453" s="1015" t="s">
        <v>175</v>
      </c>
      <c r="C453" s="990"/>
      <c r="D453" s="2063">
        <v>1</v>
      </c>
      <c r="E453" s="3520">
        <v>4227.12</v>
      </c>
      <c r="F453" s="879">
        <v>4227.12</v>
      </c>
      <c r="G453" s="918">
        <v>44197</v>
      </c>
      <c r="H453" s="103" t="s">
        <v>8395</v>
      </c>
      <c r="I453" s="1035" t="s">
        <v>112</v>
      </c>
      <c r="J453" s="837" t="s">
        <v>8509</v>
      </c>
      <c r="K453" s="1434"/>
      <c r="L453" s="491"/>
      <c r="M453" s="1510"/>
    </row>
    <row r="454" spans="1:13" ht="9" customHeight="1">
      <c r="A454" s="799">
        <v>116</v>
      </c>
      <c r="B454" s="1015" t="s">
        <v>176</v>
      </c>
      <c r="C454" s="990"/>
      <c r="D454" s="2063">
        <v>1</v>
      </c>
      <c r="E454" s="3520">
        <v>3025</v>
      </c>
      <c r="F454" s="879">
        <v>3025</v>
      </c>
      <c r="G454" s="918">
        <v>44197</v>
      </c>
      <c r="H454" s="103" t="s">
        <v>8395</v>
      </c>
      <c r="I454" s="1035" t="s">
        <v>112</v>
      </c>
      <c r="J454" s="837" t="s">
        <v>8509</v>
      </c>
      <c r="K454" s="1434"/>
      <c r="L454" s="491"/>
      <c r="M454" s="1510"/>
    </row>
    <row r="455" spans="1:13" ht="9" customHeight="1">
      <c r="A455" s="799">
        <v>117</v>
      </c>
      <c r="B455" s="1015" t="s">
        <v>177</v>
      </c>
      <c r="C455" s="990"/>
      <c r="D455" s="2063">
        <v>1</v>
      </c>
      <c r="E455" s="3520">
        <v>5412</v>
      </c>
      <c r="F455" s="879">
        <v>5412</v>
      </c>
      <c r="G455" s="918">
        <v>44197</v>
      </c>
      <c r="H455" s="103" t="s">
        <v>8395</v>
      </c>
      <c r="I455" s="1035" t="s">
        <v>112</v>
      </c>
      <c r="J455" s="837" t="s">
        <v>8509</v>
      </c>
      <c r="K455" s="1434"/>
      <c r="L455" s="491"/>
      <c r="M455" s="1510"/>
    </row>
    <row r="456" spans="1:13" ht="9" customHeight="1">
      <c r="A456" s="799">
        <v>118</v>
      </c>
      <c r="B456" s="1015" t="s">
        <v>143</v>
      </c>
      <c r="C456" s="990"/>
      <c r="D456" s="2063">
        <v>1</v>
      </c>
      <c r="E456" s="3520">
        <v>3691.66</v>
      </c>
      <c r="F456" s="879">
        <v>3691.66</v>
      </c>
      <c r="G456" s="918">
        <v>44197</v>
      </c>
      <c r="H456" s="103" t="s">
        <v>8395</v>
      </c>
      <c r="I456" s="1035" t="s">
        <v>112</v>
      </c>
      <c r="J456" s="837" t="s">
        <v>8509</v>
      </c>
      <c r="K456" s="1434"/>
      <c r="L456" s="491"/>
      <c r="M456" s="1510"/>
    </row>
    <row r="457" spans="1:13" ht="9" customHeight="1">
      <c r="A457" s="799">
        <v>119</v>
      </c>
      <c r="B457" s="1015" t="s">
        <v>178</v>
      </c>
      <c r="C457" s="990"/>
      <c r="D457" s="2063">
        <v>1</v>
      </c>
      <c r="E457" s="3520">
        <v>10000</v>
      </c>
      <c r="F457" s="879">
        <v>10000</v>
      </c>
      <c r="G457" s="918">
        <v>44197</v>
      </c>
      <c r="H457" s="103" t="s">
        <v>8395</v>
      </c>
      <c r="I457" s="1035" t="s">
        <v>112</v>
      </c>
      <c r="J457" s="837" t="s">
        <v>8509</v>
      </c>
      <c r="K457" s="1434"/>
      <c r="L457" s="491"/>
      <c r="M457" s="1510"/>
    </row>
    <row r="458" spans="1:13" ht="9" customHeight="1">
      <c r="A458" s="799">
        <v>120</v>
      </c>
      <c r="B458" s="1015" t="s">
        <v>178</v>
      </c>
      <c r="C458" s="990"/>
      <c r="D458" s="2063">
        <v>1</v>
      </c>
      <c r="E458" s="3520">
        <v>10000</v>
      </c>
      <c r="F458" s="879">
        <v>10000</v>
      </c>
      <c r="G458" s="918">
        <v>44197</v>
      </c>
      <c r="H458" s="103" t="s">
        <v>8395</v>
      </c>
      <c r="I458" s="1035" t="s">
        <v>112</v>
      </c>
      <c r="J458" s="837" t="s">
        <v>8509</v>
      </c>
      <c r="K458" s="1434"/>
      <c r="L458" s="491"/>
      <c r="M458" s="1510"/>
    </row>
    <row r="459" spans="1:13" ht="9" customHeight="1">
      <c r="A459" s="799">
        <v>121</v>
      </c>
      <c r="B459" s="1015" t="s">
        <v>179</v>
      </c>
      <c r="C459" s="990"/>
      <c r="D459" s="2063">
        <v>1</v>
      </c>
      <c r="E459" s="3520">
        <v>3980.88</v>
      </c>
      <c r="F459" s="879">
        <v>3980.88</v>
      </c>
      <c r="G459" s="918">
        <v>44197</v>
      </c>
      <c r="H459" s="103" t="s">
        <v>8395</v>
      </c>
      <c r="I459" s="1035" t="s">
        <v>112</v>
      </c>
      <c r="J459" s="837" t="s">
        <v>8509</v>
      </c>
      <c r="K459" s="1434"/>
      <c r="L459" s="491"/>
      <c r="M459" s="1510"/>
    </row>
    <row r="460" spans="1:13" ht="9" customHeight="1">
      <c r="A460" s="799">
        <v>122</v>
      </c>
      <c r="B460" s="1015" t="s">
        <v>180</v>
      </c>
      <c r="C460" s="990"/>
      <c r="D460" s="2063">
        <v>1</v>
      </c>
      <c r="E460" s="3520">
        <v>7839</v>
      </c>
      <c r="F460" s="879">
        <v>7839</v>
      </c>
      <c r="G460" s="918">
        <v>44197</v>
      </c>
      <c r="H460" s="103" t="s">
        <v>8395</v>
      </c>
      <c r="I460" s="1035" t="s">
        <v>112</v>
      </c>
      <c r="J460" s="837" t="s">
        <v>8509</v>
      </c>
      <c r="K460" s="1434"/>
      <c r="L460" s="491"/>
      <c r="M460" s="1510"/>
    </row>
    <row r="461" spans="1:13" ht="9" customHeight="1">
      <c r="A461" s="799">
        <v>123</v>
      </c>
      <c r="B461" s="1015" t="s">
        <v>180</v>
      </c>
      <c r="C461" s="990"/>
      <c r="D461" s="2063">
        <v>1</v>
      </c>
      <c r="E461" s="3520">
        <v>7839</v>
      </c>
      <c r="F461" s="879">
        <v>7839</v>
      </c>
      <c r="G461" s="918">
        <v>44197</v>
      </c>
      <c r="H461" s="103" t="s">
        <v>8395</v>
      </c>
      <c r="I461" s="1035" t="s">
        <v>112</v>
      </c>
      <c r="J461" s="837" t="s">
        <v>8509</v>
      </c>
      <c r="K461" s="1434"/>
      <c r="L461" s="491"/>
      <c r="M461" s="1510"/>
    </row>
    <row r="462" spans="1:13" ht="9" customHeight="1">
      <c r="A462" s="799">
        <v>124</v>
      </c>
      <c r="B462" s="1015" t="s">
        <v>180</v>
      </c>
      <c r="C462" s="990"/>
      <c r="D462" s="2063">
        <v>1</v>
      </c>
      <c r="E462" s="3520">
        <v>7839</v>
      </c>
      <c r="F462" s="879">
        <v>7839</v>
      </c>
      <c r="G462" s="918">
        <v>44197</v>
      </c>
      <c r="H462" s="103" t="s">
        <v>8395</v>
      </c>
      <c r="I462" s="1035" t="s">
        <v>112</v>
      </c>
      <c r="J462" s="837" t="s">
        <v>8509</v>
      </c>
      <c r="K462" s="1434"/>
      <c r="L462" s="491"/>
      <c r="M462" s="1510"/>
    </row>
    <row r="463" spans="1:13" ht="9" customHeight="1">
      <c r="A463" s="799">
        <v>125</v>
      </c>
      <c r="B463" s="1015" t="s">
        <v>180</v>
      </c>
      <c r="C463" s="990"/>
      <c r="D463" s="2063">
        <v>1</v>
      </c>
      <c r="E463" s="3520">
        <v>7839</v>
      </c>
      <c r="F463" s="879">
        <v>7839</v>
      </c>
      <c r="G463" s="918">
        <v>44197</v>
      </c>
      <c r="H463" s="103" t="s">
        <v>8395</v>
      </c>
      <c r="I463" s="1035" t="s">
        <v>112</v>
      </c>
      <c r="J463" s="837" t="s">
        <v>8509</v>
      </c>
      <c r="K463" s="1434"/>
      <c r="L463" s="491"/>
      <c r="M463" s="1510"/>
    </row>
    <row r="464" spans="1:13" ht="9" customHeight="1">
      <c r="A464" s="799">
        <v>126</v>
      </c>
      <c r="B464" s="1015" t="s">
        <v>180</v>
      </c>
      <c r="C464" s="990"/>
      <c r="D464" s="2063">
        <v>1</v>
      </c>
      <c r="E464" s="3520">
        <v>7839</v>
      </c>
      <c r="F464" s="879">
        <v>7839</v>
      </c>
      <c r="G464" s="918">
        <v>44197</v>
      </c>
      <c r="H464" s="103" t="s">
        <v>8395</v>
      </c>
      <c r="I464" s="1035" t="s">
        <v>112</v>
      </c>
      <c r="J464" s="837" t="s">
        <v>8509</v>
      </c>
      <c r="K464" s="1434"/>
      <c r="L464" s="491"/>
      <c r="M464" s="1510"/>
    </row>
    <row r="465" spans="1:13" ht="9" customHeight="1">
      <c r="A465" s="799">
        <v>127</v>
      </c>
      <c r="B465" s="1015" t="s">
        <v>180</v>
      </c>
      <c r="C465" s="990"/>
      <c r="D465" s="2063">
        <v>1</v>
      </c>
      <c r="E465" s="3520">
        <v>7839</v>
      </c>
      <c r="F465" s="879">
        <v>7839</v>
      </c>
      <c r="G465" s="918">
        <v>44197</v>
      </c>
      <c r="H465" s="103" t="s">
        <v>8395</v>
      </c>
      <c r="I465" s="1035" t="s">
        <v>112</v>
      </c>
      <c r="J465" s="837" t="s">
        <v>8509</v>
      </c>
      <c r="K465" s="1434"/>
      <c r="L465" s="491"/>
      <c r="M465" s="1510"/>
    </row>
    <row r="466" spans="1:13" ht="9" customHeight="1">
      <c r="A466" s="799">
        <v>128</v>
      </c>
      <c r="B466" s="1015" t="s">
        <v>180</v>
      </c>
      <c r="C466" s="990"/>
      <c r="D466" s="2063">
        <v>1</v>
      </c>
      <c r="E466" s="3520">
        <v>7839</v>
      </c>
      <c r="F466" s="879">
        <v>7839</v>
      </c>
      <c r="G466" s="918">
        <v>44197</v>
      </c>
      <c r="H466" s="103" t="s">
        <v>8395</v>
      </c>
      <c r="I466" s="1035" t="s">
        <v>112</v>
      </c>
      <c r="J466" s="837" t="s">
        <v>8509</v>
      </c>
      <c r="K466" s="1434"/>
      <c r="L466" s="491"/>
      <c r="M466" s="1510"/>
    </row>
    <row r="467" spans="1:13" ht="9" customHeight="1">
      <c r="A467" s="799">
        <v>129</v>
      </c>
      <c r="B467" s="1015" t="s">
        <v>181</v>
      </c>
      <c r="C467" s="990"/>
      <c r="D467" s="2063">
        <v>1</v>
      </c>
      <c r="E467" s="3520">
        <v>5998</v>
      </c>
      <c r="F467" s="879">
        <v>5998</v>
      </c>
      <c r="G467" s="918">
        <v>44197</v>
      </c>
      <c r="H467" s="103" t="s">
        <v>8395</v>
      </c>
      <c r="I467" s="1035" t="s">
        <v>112</v>
      </c>
      <c r="J467" s="837" t="s">
        <v>8509</v>
      </c>
      <c r="K467" s="1434"/>
      <c r="L467" s="491"/>
      <c r="M467" s="1510"/>
    </row>
    <row r="468" spans="1:13" ht="9" customHeight="1">
      <c r="A468" s="799">
        <v>130</v>
      </c>
      <c r="B468" s="1015" t="s">
        <v>182</v>
      </c>
      <c r="C468" s="990"/>
      <c r="D468" s="2063">
        <v>1</v>
      </c>
      <c r="E468" s="3520">
        <v>7500</v>
      </c>
      <c r="F468" s="879">
        <v>7500</v>
      </c>
      <c r="G468" s="918">
        <v>44197</v>
      </c>
      <c r="H468" s="103" t="s">
        <v>8395</v>
      </c>
      <c r="I468" s="1035" t="s">
        <v>112</v>
      </c>
      <c r="J468" s="837" t="s">
        <v>8509</v>
      </c>
      <c r="K468" s="1434"/>
      <c r="L468" s="491"/>
      <c r="M468" s="1510"/>
    </row>
    <row r="469" spans="1:13" ht="9" customHeight="1">
      <c r="A469" s="799">
        <v>131</v>
      </c>
      <c r="B469" s="1015" t="s">
        <v>182</v>
      </c>
      <c r="C469" s="990"/>
      <c r="D469" s="2063">
        <v>1</v>
      </c>
      <c r="E469" s="3520">
        <v>7500</v>
      </c>
      <c r="F469" s="879">
        <v>7500</v>
      </c>
      <c r="G469" s="918">
        <v>44197</v>
      </c>
      <c r="H469" s="103" t="s">
        <v>8395</v>
      </c>
      <c r="I469" s="1035" t="s">
        <v>112</v>
      </c>
      <c r="J469" s="837" t="s">
        <v>8509</v>
      </c>
      <c r="K469" s="1434"/>
      <c r="L469" s="491"/>
      <c r="M469" s="1510"/>
    </row>
    <row r="470" spans="1:13" ht="9" customHeight="1">
      <c r="A470" s="799">
        <v>132</v>
      </c>
      <c r="B470" s="1015" t="s">
        <v>183</v>
      </c>
      <c r="C470" s="990"/>
      <c r="D470" s="2063">
        <v>1</v>
      </c>
      <c r="E470" s="3520">
        <v>4799</v>
      </c>
      <c r="F470" s="879">
        <v>4799</v>
      </c>
      <c r="G470" s="918">
        <v>44197</v>
      </c>
      <c r="H470" s="103" t="s">
        <v>8395</v>
      </c>
      <c r="I470" s="1035" t="s">
        <v>112</v>
      </c>
      <c r="J470" s="837" t="s">
        <v>8509</v>
      </c>
      <c r="K470" s="1434"/>
      <c r="L470" s="491"/>
      <c r="M470" s="1510"/>
    </row>
    <row r="471" spans="1:13" ht="9" customHeight="1">
      <c r="A471" s="799">
        <v>133</v>
      </c>
      <c r="B471" s="1015" t="s">
        <v>183</v>
      </c>
      <c r="C471" s="990"/>
      <c r="D471" s="2063">
        <v>1</v>
      </c>
      <c r="E471" s="3520">
        <v>4799</v>
      </c>
      <c r="F471" s="879">
        <v>4799</v>
      </c>
      <c r="G471" s="918">
        <v>44197</v>
      </c>
      <c r="H471" s="103" t="s">
        <v>8395</v>
      </c>
      <c r="I471" s="1035" t="s">
        <v>112</v>
      </c>
      <c r="J471" s="837" t="s">
        <v>8509</v>
      </c>
      <c r="K471" s="1434"/>
      <c r="L471" s="491"/>
      <c r="M471" s="1510"/>
    </row>
    <row r="472" spans="1:13" ht="9" customHeight="1">
      <c r="A472" s="799">
        <v>134</v>
      </c>
      <c r="B472" s="1015" t="s">
        <v>183</v>
      </c>
      <c r="C472" s="990"/>
      <c r="D472" s="2063">
        <v>1</v>
      </c>
      <c r="E472" s="3520">
        <v>5870</v>
      </c>
      <c r="F472" s="879">
        <v>5870</v>
      </c>
      <c r="G472" s="918">
        <v>44197</v>
      </c>
      <c r="H472" s="103" t="s">
        <v>8395</v>
      </c>
      <c r="I472" s="1035" t="s">
        <v>112</v>
      </c>
      <c r="J472" s="837" t="s">
        <v>8509</v>
      </c>
      <c r="K472" s="1434"/>
      <c r="L472" s="491"/>
      <c r="M472" s="1510"/>
    </row>
    <row r="473" spans="1:13" ht="9" customHeight="1">
      <c r="A473" s="799">
        <v>135</v>
      </c>
      <c r="B473" s="1015" t="s">
        <v>183</v>
      </c>
      <c r="C473" s="990"/>
      <c r="D473" s="2063">
        <v>1</v>
      </c>
      <c r="E473" s="3520">
        <v>6202</v>
      </c>
      <c r="F473" s="879">
        <v>6202</v>
      </c>
      <c r="G473" s="918">
        <v>44197</v>
      </c>
      <c r="H473" s="103" t="s">
        <v>8395</v>
      </c>
      <c r="I473" s="1035" t="s">
        <v>112</v>
      </c>
      <c r="J473" s="837" t="s">
        <v>8509</v>
      </c>
      <c r="K473" s="1434"/>
      <c r="L473" s="491"/>
      <c r="M473" s="1510"/>
    </row>
    <row r="474" spans="1:13" ht="9" customHeight="1">
      <c r="A474" s="799">
        <v>136</v>
      </c>
      <c r="B474" s="1015" t="s">
        <v>183</v>
      </c>
      <c r="C474" s="990"/>
      <c r="D474" s="2063">
        <v>1</v>
      </c>
      <c r="E474" s="3520">
        <v>6202</v>
      </c>
      <c r="F474" s="879">
        <v>6202</v>
      </c>
      <c r="G474" s="918">
        <v>44197</v>
      </c>
      <c r="H474" s="103" t="s">
        <v>8395</v>
      </c>
      <c r="I474" s="1035" t="s">
        <v>112</v>
      </c>
      <c r="J474" s="837" t="s">
        <v>8509</v>
      </c>
      <c r="K474" s="1434"/>
      <c r="L474" s="491"/>
      <c r="M474" s="1510"/>
    </row>
    <row r="475" spans="1:13" ht="9" customHeight="1">
      <c r="A475" s="799">
        <v>137</v>
      </c>
      <c r="B475" s="1015" t="s">
        <v>183</v>
      </c>
      <c r="C475" s="990"/>
      <c r="D475" s="2063">
        <v>1</v>
      </c>
      <c r="E475" s="3520">
        <v>6400</v>
      </c>
      <c r="F475" s="879">
        <v>6400</v>
      </c>
      <c r="G475" s="918">
        <v>44197</v>
      </c>
      <c r="H475" s="103" t="s">
        <v>8395</v>
      </c>
      <c r="I475" s="1035" t="s">
        <v>112</v>
      </c>
      <c r="J475" s="837" t="s">
        <v>8509</v>
      </c>
      <c r="K475" s="1434"/>
      <c r="L475" s="491"/>
      <c r="M475" s="1510"/>
    </row>
    <row r="476" spans="1:13" ht="9" customHeight="1">
      <c r="A476" s="799">
        <v>138</v>
      </c>
      <c r="B476" s="1015" t="s">
        <v>183</v>
      </c>
      <c r="C476" s="990"/>
      <c r="D476" s="2063">
        <v>1</v>
      </c>
      <c r="E476" s="3520">
        <v>6400</v>
      </c>
      <c r="F476" s="879">
        <v>6400</v>
      </c>
      <c r="G476" s="918">
        <v>44197</v>
      </c>
      <c r="H476" s="103" t="s">
        <v>8395</v>
      </c>
      <c r="I476" s="1035" t="s">
        <v>112</v>
      </c>
      <c r="J476" s="837" t="s">
        <v>8509</v>
      </c>
      <c r="K476" s="1434"/>
      <c r="L476" s="491"/>
      <c r="M476" s="1510"/>
    </row>
    <row r="477" spans="1:13" ht="9" customHeight="1">
      <c r="A477" s="799">
        <v>139</v>
      </c>
      <c r="B477" s="1015" t="s">
        <v>183</v>
      </c>
      <c r="C477" s="990"/>
      <c r="D477" s="2063">
        <v>1</v>
      </c>
      <c r="E477" s="3520">
        <v>6860</v>
      </c>
      <c r="F477" s="879">
        <v>6860</v>
      </c>
      <c r="G477" s="918">
        <v>44197</v>
      </c>
      <c r="H477" s="103" t="s">
        <v>8395</v>
      </c>
      <c r="I477" s="1035" t="s">
        <v>112</v>
      </c>
      <c r="J477" s="837" t="s">
        <v>8509</v>
      </c>
      <c r="K477" s="1434"/>
      <c r="L477" s="491"/>
      <c r="M477" s="1510"/>
    </row>
    <row r="478" spans="1:13" ht="9" customHeight="1">
      <c r="A478" s="799">
        <v>140</v>
      </c>
      <c r="B478" s="1015" t="s">
        <v>184</v>
      </c>
      <c r="C478" s="990"/>
      <c r="D478" s="2063">
        <v>1</v>
      </c>
      <c r="E478" s="3520">
        <v>8000</v>
      </c>
      <c r="F478" s="879">
        <v>8000</v>
      </c>
      <c r="G478" s="918">
        <v>44197</v>
      </c>
      <c r="H478" s="103" t="s">
        <v>8395</v>
      </c>
      <c r="I478" s="1035" t="s">
        <v>112</v>
      </c>
      <c r="J478" s="837" t="s">
        <v>8509</v>
      </c>
      <c r="K478" s="1434"/>
      <c r="L478" s="491"/>
      <c r="M478" s="1510"/>
    </row>
    <row r="479" spans="1:13" ht="9" customHeight="1">
      <c r="A479" s="799">
        <v>141</v>
      </c>
      <c r="B479" s="1015" t="s">
        <v>184</v>
      </c>
      <c r="C479" s="990"/>
      <c r="D479" s="2063">
        <v>1</v>
      </c>
      <c r="E479" s="3520">
        <v>8000</v>
      </c>
      <c r="F479" s="879">
        <v>8000</v>
      </c>
      <c r="G479" s="918">
        <v>44197</v>
      </c>
      <c r="H479" s="103" t="s">
        <v>8395</v>
      </c>
      <c r="I479" s="1035" t="s">
        <v>112</v>
      </c>
      <c r="J479" s="837" t="s">
        <v>8509</v>
      </c>
      <c r="K479" s="1434"/>
      <c r="L479" s="491"/>
      <c r="M479" s="1510"/>
    </row>
    <row r="480" spans="1:13" ht="9" customHeight="1">
      <c r="A480" s="799">
        <v>142</v>
      </c>
      <c r="B480" s="1015" t="s">
        <v>185</v>
      </c>
      <c r="C480" s="990"/>
      <c r="D480" s="2063">
        <v>1</v>
      </c>
      <c r="E480" s="3520">
        <v>13000</v>
      </c>
      <c r="F480" s="879">
        <v>13000</v>
      </c>
      <c r="G480" s="918">
        <v>44197</v>
      </c>
      <c r="H480" s="103" t="s">
        <v>8395</v>
      </c>
      <c r="I480" s="1035" t="s">
        <v>112</v>
      </c>
      <c r="J480" s="837" t="s">
        <v>8509</v>
      </c>
      <c r="K480" s="1434"/>
      <c r="L480" s="491"/>
      <c r="M480" s="1510"/>
    </row>
    <row r="481" spans="1:13" ht="9" customHeight="1">
      <c r="A481" s="799">
        <v>143</v>
      </c>
      <c r="B481" s="1015" t="s">
        <v>186</v>
      </c>
      <c r="C481" s="990"/>
      <c r="D481" s="2063">
        <v>1</v>
      </c>
      <c r="E481" s="3520">
        <v>4540.22</v>
      </c>
      <c r="F481" s="879">
        <v>4540.22</v>
      </c>
      <c r="G481" s="918">
        <v>44197</v>
      </c>
      <c r="H481" s="103" t="s">
        <v>8395</v>
      </c>
      <c r="I481" s="1035" t="s">
        <v>112</v>
      </c>
      <c r="J481" s="837" t="s">
        <v>8509</v>
      </c>
      <c r="K481" s="1434"/>
      <c r="L481" s="491"/>
      <c r="M481" s="1510"/>
    </row>
    <row r="482" spans="1:13" ht="9" customHeight="1">
      <c r="A482" s="799">
        <v>144</v>
      </c>
      <c r="B482" s="1015" t="s">
        <v>187</v>
      </c>
      <c r="C482" s="990"/>
      <c r="D482" s="2063">
        <v>1</v>
      </c>
      <c r="E482" s="3520">
        <v>8935.7199999999993</v>
      </c>
      <c r="F482" s="879">
        <v>8935.7199999999993</v>
      </c>
      <c r="G482" s="918">
        <v>44197</v>
      </c>
      <c r="H482" s="103" t="s">
        <v>8395</v>
      </c>
      <c r="I482" s="1035" t="s">
        <v>112</v>
      </c>
      <c r="J482" s="837" t="s">
        <v>8509</v>
      </c>
      <c r="K482" s="1434"/>
      <c r="L482" s="491"/>
      <c r="M482" s="1510"/>
    </row>
    <row r="483" spans="1:13" ht="9" customHeight="1">
      <c r="A483" s="799">
        <v>145</v>
      </c>
      <c r="B483" s="1015" t="s">
        <v>187</v>
      </c>
      <c r="C483" s="990"/>
      <c r="D483" s="2063">
        <v>1</v>
      </c>
      <c r="E483" s="3520">
        <v>11490.06</v>
      </c>
      <c r="F483" s="879">
        <v>11490.06</v>
      </c>
      <c r="G483" s="918">
        <v>44197</v>
      </c>
      <c r="H483" s="103" t="s">
        <v>8395</v>
      </c>
      <c r="I483" s="1035" t="s">
        <v>112</v>
      </c>
      <c r="J483" s="837" t="s">
        <v>8509</v>
      </c>
      <c r="K483" s="1434"/>
      <c r="L483" s="491"/>
      <c r="M483" s="1510"/>
    </row>
    <row r="484" spans="1:13" ht="9" customHeight="1">
      <c r="A484" s="799">
        <v>146</v>
      </c>
      <c r="B484" s="1015" t="s">
        <v>188</v>
      </c>
      <c r="C484" s="990"/>
      <c r="D484" s="2063">
        <v>1</v>
      </c>
      <c r="E484" s="3520">
        <v>5324.86</v>
      </c>
      <c r="F484" s="879">
        <v>5324.86</v>
      </c>
      <c r="G484" s="918">
        <v>44197</v>
      </c>
      <c r="H484" s="103" t="s">
        <v>8395</v>
      </c>
      <c r="I484" s="1035" t="s">
        <v>112</v>
      </c>
      <c r="J484" s="837" t="s">
        <v>8509</v>
      </c>
      <c r="K484" s="1434"/>
      <c r="L484" s="491"/>
      <c r="M484" s="1510"/>
    </row>
    <row r="485" spans="1:13" ht="9" customHeight="1">
      <c r="A485" s="799">
        <v>147</v>
      </c>
      <c r="B485" s="1015" t="s">
        <v>189</v>
      </c>
      <c r="C485" s="990"/>
      <c r="D485" s="2063">
        <v>1</v>
      </c>
      <c r="E485" s="3520">
        <v>11050</v>
      </c>
      <c r="F485" s="879">
        <v>11050</v>
      </c>
      <c r="G485" s="918">
        <v>44197</v>
      </c>
      <c r="H485" s="103" t="s">
        <v>8395</v>
      </c>
      <c r="I485" s="1035" t="s">
        <v>112</v>
      </c>
      <c r="J485" s="837" t="s">
        <v>8509</v>
      </c>
      <c r="K485" s="1434"/>
      <c r="L485" s="491"/>
      <c r="M485" s="1510"/>
    </row>
    <row r="486" spans="1:13" ht="9" customHeight="1">
      <c r="A486" s="799">
        <v>148</v>
      </c>
      <c r="B486" s="1015" t="s">
        <v>189</v>
      </c>
      <c r="C486" s="990"/>
      <c r="D486" s="2063">
        <v>1</v>
      </c>
      <c r="E486" s="3520">
        <v>11050</v>
      </c>
      <c r="F486" s="879">
        <v>11050</v>
      </c>
      <c r="G486" s="918">
        <v>44197</v>
      </c>
      <c r="H486" s="103" t="s">
        <v>8395</v>
      </c>
      <c r="I486" s="1035" t="s">
        <v>112</v>
      </c>
      <c r="J486" s="837" t="s">
        <v>8509</v>
      </c>
      <c r="K486" s="1434"/>
      <c r="L486" s="491"/>
      <c r="M486" s="1510"/>
    </row>
    <row r="487" spans="1:13" ht="9" customHeight="1">
      <c r="A487" s="799">
        <v>149</v>
      </c>
      <c r="B487" s="1015" t="s">
        <v>190</v>
      </c>
      <c r="C487" s="990"/>
      <c r="D487" s="2063">
        <v>1</v>
      </c>
      <c r="E487" s="3520">
        <v>9500</v>
      </c>
      <c r="F487" s="879">
        <v>9500</v>
      </c>
      <c r="G487" s="918">
        <v>44197</v>
      </c>
      <c r="H487" s="103" t="s">
        <v>8395</v>
      </c>
      <c r="I487" s="1035" t="s">
        <v>112</v>
      </c>
      <c r="J487" s="837" t="s">
        <v>8509</v>
      </c>
      <c r="K487" s="1434"/>
      <c r="L487" s="491"/>
      <c r="M487" s="1510"/>
    </row>
    <row r="488" spans="1:13" ht="9" customHeight="1">
      <c r="A488" s="799">
        <v>150</v>
      </c>
      <c r="B488" s="1015" t="s">
        <v>191</v>
      </c>
      <c r="C488" s="990"/>
      <c r="D488" s="2063">
        <v>1</v>
      </c>
      <c r="E488" s="3520">
        <v>28500</v>
      </c>
      <c r="F488" s="879">
        <v>28500</v>
      </c>
      <c r="G488" s="918">
        <v>44197</v>
      </c>
      <c r="H488" s="103" t="s">
        <v>8395</v>
      </c>
      <c r="I488" s="1035" t="s">
        <v>112</v>
      </c>
      <c r="J488" s="837" t="s">
        <v>8509</v>
      </c>
      <c r="K488" s="1434"/>
      <c r="L488" s="491"/>
      <c r="M488" s="1510"/>
    </row>
    <row r="489" spans="1:13" ht="9" customHeight="1">
      <c r="A489" s="799">
        <v>151</v>
      </c>
      <c r="B489" s="1015" t="s">
        <v>191</v>
      </c>
      <c r="C489" s="990"/>
      <c r="D489" s="2063">
        <v>1</v>
      </c>
      <c r="E489" s="3520">
        <v>31000</v>
      </c>
      <c r="F489" s="879">
        <v>31000</v>
      </c>
      <c r="G489" s="918">
        <v>44197</v>
      </c>
      <c r="H489" s="103" t="s">
        <v>8395</v>
      </c>
      <c r="I489" s="1035" t="s">
        <v>112</v>
      </c>
      <c r="J489" s="837" t="s">
        <v>8509</v>
      </c>
      <c r="K489" s="1434"/>
      <c r="L489" s="491"/>
      <c r="M489" s="1510"/>
    </row>
    <row r="490" spans="1:13" ht="9" customHeight="1">
      <c r="A490" s="799">
        <v>152</v>
      </c>
      <c r="B490" s="1015" t="s">
        <v>191</v>
      </c>
      <c r="C490" s="990"/>
      <c r="D490" s="2063">
        <v>1</v>
      </c>
      <c r="E490" s="3520">
        <v>17000</v>
      </c>
      <c r="F490" s="879">
        <v>17000</v>
      </c>
      <c r="G490" s="918">
        <v>44197</v>
      </c>
      <c r="H490" s="103" t="s">
        <v>8395</v>
      </c>
      <c r="I490" s="1035" t="s">
        <v>112</v>
      </c>
      <c r="J490" s="837" t="s">
        <v>8509</v>
      </c>
      <c r="K490" s="1434"/>
      <c r="L490" s="491"/>
      <c r="M490" s="1510"/>
    </row>
    <row r="491" spans="1:13" ht="9" customHeight="1">
      <c r="A491" s="799">
        <v>153</v>
      </c>
      <c r="B491" s="1015" t="s">
        <v>191</v>
      </c>
      <c r="C491" s="990"/>
      <c r="D491" s="2063">
        <v>1</v>
      </c>
      <c r="E491" s="3520">
        <v>13000</v>
      </c>
      <c r="F491" s="879">
        <v>13000</v>
      </c>
      <c r="G491" s="918">
        <v>44197</v>
      </c>
      <c r="H491" s="103" t="s">
        <v>8395</v>
      </c>
      <c r="I491" s="1035" t="s">
        <v>112</v>
      </c>
      <c r="J491" s="837" t="s">
        <v>8509</v>
      </c>
      <c r="K491" s="1434"/>
      <c r="L491" s="491"/>
      <c r="M491" s="1510"/>
    </row>
    <row r="492" spans="1:13" ht="9" customHeight="1">
      <c r="A492" s="799">
        <v>154</v>
      </c>
      <c r="B492" s="1015" t="s">
        <v>191</v>
      </c>
      <c r="C492" s="990"/>
      <c r="D492" s="2063">
        <v>1</v>
      </c>
      <c r="E492" s="3520">
        <v>22400</v>
      </c>
      <c r="F492" s="879">
        <v>22400</v>
      </c>
      <c r="G492" s="918">
        <v>44197</v>
      </c>
      <c r="H492" s="103" t="s">
        <v>8395</v>
      </c>
      <c r="I492" s="1035" t="s">
        <v>112</v>
      </c>
      <c r="J492" s="837" t="s">
        <v>8509</v>
      </c>
      <c r="K492" s="1434"/>
      <c r="L492" s="491"/>
      <c r="M492" s="1510"/>
    </row>
    <row r="493" spans="1:13" ht="9" customHeight="1">
      <c r="A493" s="799">
        <v>155</v>
      </c>
      <c r="B493" s="1015" t="s">
        <v>193</v>
      </c>
      <c r="C493" s="990"/>
      <c r="D493" s="2063">
        <v>1</v>
      </c>
      <c r="E493" s="3520">
        <v>1050</v>
      </c>
      <c r="F493" s="879">
        <v>1050</v>
      </c>
      <c r="G493" s="918">
        <v>44197</v>
      </c>
      <c r="H493" s="103" t="s">
        <v>8395</v>
      </c>
      <c r="I493" s="1035" t="s">
        <v>112</v>
      </c>
      <c r="J493" s="837" t="s">
        <v>8509</v>
      </c>
      <c r="K493" s="1434"/>
      <c r="L493" s="491"/>
      <c r="M493" s="1510"/>
    </row>
    <row r="494" spans="1:13" ht="9" customHeight="1">
      <c r="A494" s="799">
        <v>156</v>
      </c>
      <c r="B494" s="1015" t="s">
        <v>194</v>
      </c>
      <c r="C494" s="990"/>
      <c r="D494" s="2063">
        <v>1</v>
      </c>
      <c r="E494" s="3520">
        <v>588.89</v>
      </c>
      <c r="F494" s="879">
        <v>588.89</v>
      </c>
      <c r="G494" s="918">
        <v>44197</v>
      </c>
      <c r="H494" s="103" t="s">
        <v>8395</v>
      </c>
      <c r="I494" s="1035" t="s">
        <v>112</v>
      </c>
      <c r="J494" s="837" t="s">
        <v>8509</v>
      </c>
      <c r="K494" s="1434"/>
      <c r="L494" s="491"/>
      <c r="M494" s="1510"/>
    </row>
    <row r="495" spans="1:13" ht="9" customHeight="1">
      <c r="A495" s="799">
        <v>157</v>
      </c>
      <c r="B495" s="1015" t="s">
        <v>195</v>
      </c>
      <c r="C495" s="990"/>
      <c r="D495" s="2063">
        <v>1</v>
      </c>
      <c r="E495" s="3520">
        <v>1860</v>
      </c>
      <c r="F495" s="879">
        <v>1860</v>
      </c>
      <c r="G495" s="918">
        <v>44197</v>
      </c>
      <c r="H495" s="103" t="s">
        <v>8395</v>
      </c>
      <c r="I495" s="1035" t="s">
        <v>112</v>
      </c>
      <c r="J495" s="837" t="s">
        <v>8509</v>
      </c>
      <c r="K495" s="1434"/>
      <c r="L495" s="491"/>
      <c r="M495" s="1510"/>
    </row>
    <row r="496" spans="1:13" ht="9" customHeight="1">
      <c r="A496" s="799">
        <v>158</v>
      </c>
      <c r="B496" s="103" t="s">
        <v>2220</v>
      </c>
      <c r="C496" s="990"/>
      <c r="D496" s="2063">
        <v>1</v>
      </c>
      <c r="E496" s="3411">
        <v>20449.98</v>
      </c>
      <c r="F496" s="797">
        <v>20449.98</v>
      </c>
      <c r="G496" s="918">
        <v>44197</v>
      </c>
      <c r="H496" s="103" t="s">
        <v>8395</v>
      </c>
      <c r="I496" s="208" t="s">
        <v>112</v>
      </c>
      <c r="J496" s="837" t="s">
        <v>8509</v>
      </c>
      <c r="K496" s="1434"/>
      <c r="L496" s="491"/>
      <c r="M496" s="404"/>
    </row>
    <row r="497" spans="1:13" ht="9" customHeight="1">
      <c r="A497" s="799">
        <v>159</v>
      </c>
      <c r="B497" s="103" t="s">
        <v>2221</v>
      </c>
      <c r="C497" s="990"/>
      <c r="D497" s="2063">
        <v>1</v>
      </c>
      <c r="E497" s="3411">
        <v>5490</v>
      </c>
      <c r="F497" s="797">
        <v>5490</v>
      </c>
      <c r="G497" s="918">
        <v>44197</v>
      </c>
      <c r="H497" s="103" t="s">
        <v>8395</v>
      </c>
      <c r="I497" s="208" t="s">
        <v>112</v>
      </c>
      <c r="J497" s="837" t="s">
        <v>8509</v>
      </c>
      <c r="K497" s="1434"/>
      <c r="L497" s="491"/>
      <c r="M497" s="404"/>
    </row>
    <row r="498" spans="1:13" ht="9" customHeight="1">
      <c r="A498" s="799">
        <v>160</v>
      </c>
      <c r="B498" s="103" t="s">
        <v>2221</v>
      </c>
      <c r="C498" s="990"/>
      <c r="D498" s="2063">
        <v>1</v>
      </c>
      <c r="E498" s="3411">
        <v>5490</v>
      </c>
      <c r="F498" s="797">
        <v>5490</v>
      </c>
      <c r="G498" s="918">
        <v>44197</v>
      </c>
      <c r="H498" s="103" t="s">
        <v>8395</v>
      </c>
      <c r="I498" s="208" t="s">
        <v>112</v>
      </c>
      <c r="J498" s="837" t="s">
        <v>8509</v>
      </c>
      <c r="K498" s="1434"/>
      <c r="L498" s="491"/>
      <c r="M498" s="404"/>
    </row>
    <row r="499" spans="1:13" ht="9" customHeight="1">
      <c r="A499" s="799">
        <v>161</v>
      </c>
      <c r="B499" s="103" t="s">
        <v>2221</v>
      </c>
      <c r="C499" s="990"/>
      <c r="D499" s="2063">
        <v>1</v>
      </c>
      <c r="E499" s="3411">
        <v>5490</v>
      </c>
      <c r="F499" s="797">
        <v>5490</v>
      </c>
      <c r="G499" s="918">
        <v>44197</v>
      </c>
      <c r="H499" s="103" t="s">
        <v>8395</v>
      </c>
      <c r="I499" s="208" t="s">
        <v>112</v>
      </c>
      <c r="J499" s="837" t="s">
        <v>8509</v>
      </c>
      <c r="K499" s="1434"/>
      <c r="L499" s="491"/>
      <c r="M499" s="404"/>
    </row>
    <row r="500" spans="1:13" ht="9" customHeight="1">
      <c r="A500" s="799">
        <v>162</v>
      </c>
      <c r="B500" s="103" t="s">
        <v>924</v>
      </c>
      <c r="C500" s="990"/>
      <c r="D500" s="2063">
        <v>1</v>
      </c>
      <c r="E500" s="3411">
        <v>8150</v>
      </c>
      <c r="F500" s="797">
        <v>8150</v>
      </c>
      <c r="G500" s="918">
        <v>44197</v>
      </c>
      <c r="H500" s="103" t="s">
        <v>8395</v>
      </c>
      <c r="I500" s="208" t="s">
        <v>112</v>
      </c>
      <c r="J500" s="837" t="s">
        <v>8509</v>
      </c>
      <c r="K500" s="1434"/>
      <c r="L500" s="491"/>
      <c r="M500" s="404"/>
    </row>
    <row r="501" spans="1:13" ht="9" customHeight="1">
      <c r="A501" s="799">
        <v>163</v>
      </c>
      <c r="B501" s="103" t="s">
        <v>924</v>
      </c>
      <c r="C501" s="990"/>
      <c r="D501" s="2063">
        <v>1</v>
      </c>
      <c r="E501" s="3411">
        <v>8150</v>
      </c>
      <c r="F501" s="797">
        <v>8150</v>
      </c>
      <c r="G501" s="918">
        <v>44197</v>
      </c>
      <c r="H501" s="103" t="s">
        <v>8395</v>
      </c>
      <c r="I501" s="208" t="s">
        <v>112</v>
      </c>
      <c r="J501" s="837" t="s">
        <v>8509</v>
      </c>
      <c r="K501" s="1434"/>
      <c r="L501" s="491"/>
      <c r="M501" s="404"/>
    </row>
    <row r="502" spans="1:13" ht="9" customHeight="1">
      <c r="A502" s="799">
        <v>164</v>
      </c>
      <c r="B502" s="103" t="s">
        <v>924</v>
      </c>
      <c r="C502" s="990"/>
      <c r="D502" s="2063">
        <v>1</v>
      </c>
      <c r="E502" s="3411">
        <v>8142</v>
      </c>
      <c r="F502" s="797">
        <v>8142</v>
      </c>
      <c r="G502" s="918">
        <v>44197</v>
      </c>
      <c r="H502" s="103" t="s">
        <v>8395</v>
      </c>
      <c r="I502" s="208" t="s">
        <v>112</v>
      </c>
      <c r="J502" s="837" t="s">
        <v>8509</v>
      </c>
      <c r="K502" s="1434"/>
      <c r="L502" s="491"/>
      <c r="M502" s="404"/>
    </row>
    <row r="503" spans="1:13" ht="9" customHeight="1">
      <c r="A503" s="799">
        <v>165</v>
      </c>
      <c r="B503" s="103" t="s">
        <v>3775</v>
      </c>
      <c r="C503" s="990"/>
      <c r="D503" s="2063">
        <v>1</v>
      </c>
      <c r="E503" s="3411">
        <v>35000</v>
      </c>
      <c r="F503" s="797">
        <v>35000</v>
      </c>
      <c r="G503" s="918">
        <v>44197</v>
      </c>
      <c r="H503" s="103" t="s">
        <v>8395</v>
      </c>
      <c r="I503" s="208" t="s">
        <v>112</v>
      </c>
      <c r="J503" s="837" t="s">
        <v>8509</v>
      </c>
      <c r="K503" s="1434"/>
      <c r="L503" s="491"/>
      <c r="M503" s="404"/>
    </row>
    <row r="504" spans="1:13" ht="9" customHeight="1">
      <c r="A504" s="799">
        <v>166</v>
      </c>
      <c r="B504" s="103" t="s">
        <v>159</v>
      </c>
      <c r="C504" s="990"/>
      <c r="D504" s="2063">
        <v>1</v>
      </c>
      <c r="E504" s="3411">
        <v>8000</v>
      </c>
      <c r="F504" s="797">
        <v>8000</v>
      </c>
      <c r="G504" s="918">
        <v>44197</v>
      </c>
      <c r="H504" s="103" t="s">
        <v>8395</v>
      </c>
      <c r="I504" s="208" t="s">
        <v>112</v>
      </c>
      <c r="J504" s="837" t="s">
        <v>8509</v>
      </c>
      <c r="K504" s="1434"/>
      <c r="L504" s="491"/>
      <c r="M504" s="404"/>
    </row>
    <row r="505" spans="1:13" ht="9" customHeight="1">
      <c r="A505" s="799">
        <v>167</v>
      </c>
      <c r="B505" s="103" t="s">
        <v>159</v>
      </c>
      <c r="C505" s="990"/>
      <c r="D505" s="2063">
        <v>1</v>
      </c>
      <c r="E505" s="3411">
        <v>8000</v>
      </c>
      <c r="F505" s="797">
        <v>8000</v>
      </c>
      <c r="G505" s="918">
        <v>44197</v>
      </c>
      <c r="H505" s="103" t="s">
        <v>8395</v>
      </c>
      <c r="I505" s="208" t="s">
        <v>112</v>
      </c>
      <c r="J505" s="837" t="s">
        <v>8509</v>
      </c>
      <c r="K505" s="1434"/>
      <c r="L505" s="491"/>
      <c r="M505" s="404"/>
    </row>
    <row r="506" spans="1:13" ht="10.5" customHeight="1">
      <c r="A506" s="799">
        <v>168</v>
      </c>
      <c r="B506" s="103" t="s">
        <v>5319</v>
      </c>
      <c r="C506" s="990"/>
      <c r="D506" s="2063">
        <v>1</v>
      </c>
      <c r="E506" s="3411">
        <v>520734.71999999997</v>
      </c>
      <c r="F506" s="797">
        <v>520734.71999999997</v>
      </c>
      <c r="G506" s="918">
        <v>44197</v>
      </c>
      <c r="H506" s="103" t="s">
        <v>8395</v>
      </c>
      <c r="I506" s="208" t="s">
        <v>112</v>
      </c>
      <c r="J506" s="837" t="s">
        <v>8509</v>
      </c>
      <c r="K506" s="1434"/>
      <c r="L506" s="491"/>
      <c r="M506" s="404"/>
    </row>
    <row r="507" spans="1:13" ht="10.5" customHeight="1">
      <c r="A507" s="799">
        <v>169</v>
      </c>
      <c r="B507" s="103" t="s">
        <v>5320</v>
      </c>
      <c r="C507" s="990"/>
      <c r="D507" s="2063">
        <v>1</v>
      </c>
      <c r="E507" s="3411">
        <v>19300</v>
      </c>
      <c r="F507" s="797">
        <v>19300</v>
      </c>
      <c r="G507" s="918">
        <v>44197</v>
      </c>
      <c r="H507" s="103" t="s">
        <v>8395</v>
      </c>
      <c r="I507" s="208" t="s">
        <v>112</v>
      </c>
      <c r="J507" s="837" t="s">
        <v>8509</v>
      </c>
      <c r="K507" s="1434"/>
      <c r="L507" s="491"/>
      <c r="M507" s="404"/>
    </row>
    <row r="508" spans="1:13" ht="10.5" customHeight="1">
      <c r="A508" s="799">
        <v>170</v>
      </c>
      <c r="B508" s="103" t="s">
        <v>5320</v>
      </c>
      <c r="C508" s="990"/>
      <c r="D508" s="2063">
        <v>1</v>
      </c>
      <c r="E508" s="3411">
        <v>19300</v>
      </c>
      <c r="F508" s="797">
        <v>19300</v>
      </c>
      <c r="G508" s="918">
        <v>44197</v>
      </c>
      <c r="H508" s="103" t="s">
        <v>8395</v>
      </c>
      <c r="I508" s="208" t="s">
        <v>112</v>
      </c>
      <c r="J508" s="837" t="s">
        <v>8509</v>
      </c>
      <c r="K508" s="1434"/>
      <c r="L508" s="491"/>
      <c r="M508" s="404"/>
    </row>
    <row r="509" spans="1:13" ht="9" customHeight="1">
      <c r="A509" s="799">
        <v>171</v>
      </c>
      <c r="B509" s="1328" t="s">
        <v>5828</v>
      </c>
      <c r="C509" s="990"/>
      <c r="D509" s="2063">
        <v>1</v>
      </c>
      <c r="E509" s="3411">
        <v>12999</v>
      </c>
      <c r="F509" s="797">
        <v>12999</v>
      </c>
      <c r="G509" s="918">
        <v>44197</v>
      </c>
      <c r="H509" s="103" t="s">
        <v>8395</v>
      </c>
      <c r="I509" s="208" t="s">
        <v>112</v>
      </c>
      <c r="J509" s="837" t="s">
        <v>8509</v>
      </c>
      <c r="K509" s="1434"/>
      <c r="L509" s="491"/>
      <c r="M509" s="404"/>
    </row>
    <row r="510" spans="1:13" ht="9" customHeight="1">
      <c r="A510" s="799">
        <v>172</v>
      </c>
      <c r="B510" s="1328" t="s">
        <v>5829</v>
      </c>
      <c r="C510" s="990"/>
      <c r="D510" s="2063">
        <v>1</v>
      </c>
      <c r="E510" s="3411">
        <v>33299</v>
      </c>
      <c r="F510" s="797">
        <v>33299</v>
      </c>
      <c r="G510" s="918">
        <v>44197</v>
      </c>
      <c r="H510" s="103" t="s">
        <v>8395</v>
      </c>
      <c r="I510" s="208" t="s">
        <v>112</v>
      </c>
      <c r="J510" s="837" t="s">
        <v>8509</v>
      </c>
      <c r="K510" s="1434"/>
      <c r="L510" s="491"/>
      <c r="M510" s="404"/>
    </row>
    <row r="511" spans="1:13" ht="9" customHeight="1">
      <c r="A511" s="799">
        <v>173</v>
      </c>
      <c r="B511" s="1328" t="s">
        <v>5911</v>
      </c>
      <c r="C511" s="990"/>
      <c r="D511" s="2063">
        <v>1</v>
      </c>
      <c r="E511" s="3411">
        <v>16135</v>
      </c>
      <c r="F511" s="797">
        <v>16135</v>
      </c>
      <c r="G511" s="918">
        <v>44197</v>
      </c>
      <c r="H511" s="103" t="s">
        <v>8395</v>
      </c>
      <c r="I511" s="208" t="s">
        <v>112</v>
      </c>
      <c r="J511" s="837" t="s">
        <v>8509</v>
      </c>
      <c r="K511" s="1434"/>
      <c r="L511" s="491"/>
      <c r="M511" s="404"/>
    </row>
    <row r="512" spans="1:13" ht="9" customHeight="1">
      <c r="A512" s="799">
        <v>174</v>
      </c>
      <c r="B512" s="1328" t="s">
        <v>5912</v>
      </c>
      <c r="C512" s="990"/>
      <c r="D512" s="2063">
        <v>1</v>
      </c>
      <c r="E512" s="3411">
        <v>14125</v>
      </c>
      <c r="F512" s="797">
        <v>14125</v>
      </c>
      <c r="G512" s="918">
        <v>44197</v>
      </c>
      <c r="H512" s="103" t="s">
        <v>8395</v>
      </c>
      <c r="I512" s="208" t="s">
        <v>112</v>
      </c>
      <c r="J512" s="837" t="s">
        <v>8509</v>
      </c>
      <c r="K512" s="1434"/>
      <c r="L512" s="491"/>
      <c r="M512" s="404"/>
    </row>
    <row r="513" spans="1:15" ht="9" customHeight="1">
      <c r="A513" s="799">
        <v>175</v>
      </c>
      <c r="B513" s="103" t="s">
        <v>6619</v>
      </c>
      <c r="C513" s="990"/>
      <c r="D513" s="2063">
        <v>1</v>
      </c>
      <c r="E513" s="3411">
        <v>16999</v>
      </c>
      <c r="F513" s="797">
        <v>16999</v>
      </c>
      <c r="G513" s="918">
        <v>44197</v>
      </c>
      <c r="H513" s="103" t="s">
        <v>8395</v>
      </c>
      <c r="I513" s="208" t="s">
        <v>112</v>
      </c>
      <c r="J513" s="837" t="s">
        <v>8509</v>
      </c>
      <c r="K513" s="1434"/>
      <c r="L513" s="491"/>
      <c r="M513" s="404"/>
    </row>
    <row r="514" spans="1:15" ht="9" customHeight="1">
      <c r="A514" s="799">
        <v>176</v>
      </c>
      <c r="B514" s="103" t="s">
        <v>5483</v>
      </c>
      <c r="C514" s="990"/>
      <c r="D514" s="2063">
        <v>1</v>
      </c>
      <c r="E514" s="3411">
        <v>25000</v>
      </c>
      <c r="F514" s="797">
        <v>25000</v>
      </c>
      <c r="G514" s="918">
        <v>44197</v>
      </c>
      <c r="H514" s="103" t="s">
        <v>8395</v>
      </c>
      <c r="I514" s="208" t="s">
        <v>112</v>
      </c>
      <c r="J514" s="837" t="s">
        <v>8509</v>
      </c>
      <c r="K514" s="1434"/>
      <c r="L514" s="491"/>
      <c r="M514" s="404"/>
    </row>
    <row r="515" spans="1:15" ht="9" customHeight="1">
      <c r="A515" s="799">
        <v>177</v>
      </c>
      <c r="B515" s="103" t="s">
        <v>7376</v>
      </c>
      <c r="C515" s="990"/>
      <c r="D515" s="2063">
        <v>1</v>
      </c>
      <c r="E515" s="3411">
        <v>34243</v>
      </c>
      <c r="F515" s="797">
        <v>34243</v>
      </c>
      <c r="G515" s="918">
        <v>44197</v>
      </c>
      <c r="H515" s="103" t="s">
        <v>8395</v>
      </c>
      <c r="I515" s="208" t="s">
        <v>112</v>
      </c>
      <c r="J515" s="837" t="s">
        <v>8509</v>
      </c>
      <c r="K515" s="1434"/>
      <c r="L515" s="491"/>
      <c r="M515" s="404"/>
      <c r="O515" s="141" t="s">
        <v>7377</v>
      </c>
    </row>
    <row r="516" spans="1:15" ht="14.25" customHeight="1">
      <c r="A516" s="799">
        <v>178</v>
      </c>
      <c r="B516" s="103" t="s">
        <v>8375</v>
      </c>
      <c r="C516" s="990">
        <v>1101345048</v>
      </c>
      <c r="D516" s="2063">
        <v>1</v>
      </c>
      <c r="E516" s="3411">
        <v>47000</v>
      </c>
      <c r="F516" s="797">
        <v>47000</v>
      </c>
      <c r="G516" s="923">
        <v>44432</v>
      </c>
      <c r="H516" s="103" t="s">
        <v>8376</v>
      </c>
      <c r="I516" s="208" t="s">
        <v>112</v>
      </c>
      <c r="J516" s="837" t="s">
        <v>9307</v>
      </c>
      <c r="K516" s="1434"/>
      <c r="L516" s="1416"/>
      <c r="M516" s="404"/>
      <c r="O516" s="140"/>
    </row>
    <row r="517" spans="1:15" ht="14.25" customHeight="1">
      <c r="A517" s="799">
        <v>179</v>
      </c>
      <c r="B517" s="103" t="s">
        <v>8783</v>
      </c>
      <c r="C517" s="990">
        <v>1101360195</v>
      </c>
      <c r="D517" s="889">
        <v>1</v>
      </c>
      <c r="E517" s="3411">
        <v>14000</v>
      </c>
      <c r="F517" s="797">
        <v>14000</v>
      </c>
      <c r="G517" s="923">
        <v>44537</v>
      </c>
      <c r="H517" s="103" t="s">
        <v>8782</v>
      </c>
      <c r="I517" s="208" t="s">
        <v>112</v>
      </c>
      <c r="J517" s="837" t="s">
        <v>9308</v>
      </c>
      <c r="K517" s="1434"/>
      <c r="L517" s="1416"/>
      <c r="M517" s="404"/>
      <c r="O517" s="140"/>
    </row>
    <row r="518" spans="1:15" ht="9" customHeight="1">
      <c r="B518" s="103"/>
      <c r="C518" s="990"/>
      <c r="D518" s="2063"/>
      <c r="E518" s="3411"/>
      <c r="F518" s="797"/>
      <c r="G518" s="923"/>
      <c r="H518" s="103"/>
      <c r="I518" s="208"/>
      <c r="J518" s="93"/>
      <c r="K518" s="1428"/>
      <c r="L518" s="126"/>
      <c r="M518" s="404"/>
      <c r="N518" s="277"/>
      <c r="O518" s="665"/>
    </row>
    <row r="519" spans="1:15" s="409" customFormat="1" ht="12" customHeight="1">
      <c r="A519" s="527"/>
      <c r="B519" s="1001"/>
      <c r="C519" s="1386" t="s">
        <v>13173</v>
      </c>
      <c r="D519" s="2070">
        <f>SUM(D388:D518)</f>
        <v>130</v>
      </c>
      <c r="E519" s="3515">
        <f>SUM(E388:E518)</f>
        <v>3030724.46</v>
      </c>
      <c r="F519" s="539">
        <f>SUM(F388:F518)</f>
        <v>3030724.46</v>
      </c>
      <c r="G519" s="922"/>
      <c r="H519" s="1001"/>
      <c r="I519" s="502"/>
      <c r="J519" s="661"/>
      <c r="K519" s="1430"/>
      <c r="L519" s="1084"/>
      <c r="M519" s="689"/>
      <c r="N519" s="689"/>
      <c r="O519" s="690"/>
    </row>
    <row r="520" spans="1:15" s="1762" customFormat="1" ht="12" customHeight="1">
      <c r="A520" s="1660"/>
      <c r="B520" s="2298"/>
      <c r="C520" s="2447" t="s">
        <v>9313</v>
      </c>
      <c r="D520" s="2468"/>
      <c r="E520" s="3518"/>
      <c r="F520" s="1612"/>
      <c r="G520" s="2539"/>
      <c r="H520" s="2298"/>
      <c r="I520" s="2540"/>
      <c r="J520" s="2541"/>
      <c r="K520" s="2542"/>
      <c r="L520" s="2543"/>
      <c r="M520" s="2544"/>
      <c r="N520" s="2544"/>
      <c r="O520" s="2545"/>
    </row>
    <row r="521" spans="1:15" s="1785" customFormat="1" ht="12" customHeight="1">
      <c r="A521" s="1672"/>
      <c r="B521" s="2546"/>
      <c r="C521" s="2482" t="s">
        <v>15384</v>
      </c>
      <c r="D521" s="2350">
        <f>D519-D520</f>
        <v>130</v>
      </c>
      <c r="E521" s="3519">
        <f>E519-E520</f>
        <v>3030724.46</v>
      </c>
      <c r="F521" s="1675">
        <f>F519-F520</f>
        <v>3030724.46</v>
      </c>
      <c r="G521" s="2547"/>
      <c r="H521" s="2546"/>
      <c r="I521" s="1626"/>
      <c r="J521" s="2548"/>
      <c r="K521" s="2549"/>
      <c r="L521" s="2550"/>
      <c r="M521" s="2551"/>
      <c r="N521" s="2551"/>
      <c r="O521" s="2552"/>
    </row>
    <row r="522" spans="1:15" s="2565" customFormat="1" ht="12" customHeight="1">
      <c r="A522" s="2553"/>
      <c r="B522" s="2554"/>
      <c r="C522" s="2806" t="s">
        <v>15385</v>
      </c>
      <c r="D522" s="2555">
        <f>D386+D521</f>
        <v>502</v>
      </c>
      <c r="E522" s="3521">
        <f>E386+E521</f>
        <v>17315586.199999966</v>
      </c>
      <c r="F522" s="2556">
        <f>F386+F521</f>
        <v>14025489.010000002</v>
      </c>
      <c r="G522" s="2557"/>
      <c r="H522" s="2558"/>
      <c r="I522" s="2502"/>
      <c r="J522" s="2559"/>
      <c r="K522" s="2560"/>
      <c r="L522" s="2561"/>
      <c r="M522" s="2562"/>
      <c r="N522" s="2563"/>
      <c r="O522" s="2564"/>
    </row>
    <row r="523" spans="1:15">
      <c r="B523" s="302"/>
      <c r="C523" s="1387"/>
      <c r="D523" s="284"/>
      <c r="E523" s="3411"/>
      <c r="F523" s="116"/>
      <c r="G523" s="919"/>
      <c r="H523" s="302"/>
      <c r="I523" s="252"/>
      <c r="J523" s="247"/>
      <c r="K523" s="1427"/>
      <c r="L523" s="491"/>
      <c r="M523" s="344"/>
      <c r="N523" s="692"/>
    </row>
    <row r="524" spans="1:15" s="393" customFormat="1" ht="16.5" customHeight="1">
      <c r="A524" s="527" t="s">
        <v>8510</v>
      </c>
      <c r="B524" s="651" t="s">
        <v>9963</v>
      </c>
      <c r="C524" s="1381"/>
      <c r="D524" s="819"/>
      <c r="E524" s="3515"/>
      <c r="F524" s="886"/>
      <c r="G524" s="917"/>
      <c r="H524" s="651"/>
      <c r="I524" s="392"/>
      <c r="J524" s="107"/>
      <c r="K524" s="1426"/>
      <c r="L524" s="398"/>
      <c r="M524" s="516"/>
      <c r="N524" s="674"/>
      <c r="O524" s="693"/>
    </row>
    <row r="525" spans="1:15" s="1631" customFormat="1" ht="42">
      <c r="A525" s="1672" t="s">
        <v>8511</v>
      </c>
      <c r="B525" s="2566" t="s">
        <v>8512</v>
      </c>
      <c r="C525" s="2267"/>
      <c r="D525" s="2459"/>
      <c r="E525" s="3522"/>
      <c r="F525" s="3400"/>
      <c r="G525" s="1776"/>
      <c r="H525" s="2566"/>
      <c r="I525" s="2200"/>
      <c r="J525" s="2583"/>
      <c r="K525" s="3401"/>
      <c r="L525" s="2573"/>
      <c r="M525" s="3402"/>
      <c r="N525" s="2586"/>
      <c r="O525" s="2467"/>
    </row>
    <row r="526" spans="1:15" ht="9.75" customHeight="1">
      <c r="A526" s="799">
        <v>1</v>
      </c>
      <c r="B526" s="98" t="s">
        <v>264</v>
      </c>
      <c r="C526" s="1388" t="s">
        <v>12346</v>
      </c>
      <c r="D526" s="889">
        <v>1</v>
      </c>
      <c r="E526" s="3411">
        <v>24900</v>
      </c>
      <c r="F526" s="797">
        <v>24900</v>
      </c>
      <c r="G526" s="918">
        <v>44197</v>
      </c>
      <c r="H526" s="997" t="s">
        <v>8395</v>
      </c>
      <c r="I526" s="63" t="s">
        <v>7979</v>
      </c>
      <c r="J526" s="952" t="s">
        <v>8513</v>
      </c>
      <c r="K526" s="1435" t="s">
        <v>8940</v>
      </c>
      <c r="L526" s="1550"/>
      <c r="M526" s="1378"/>
      <c r="N526" s="276"/>
    </row>
    <row r="527" spans="1:15" ht="9.75" customHeight="1">
      <c r="A527" s="799">
        <v>2</v>
      </c>
      <c r="B527" s="98" t="s">
        <v>265</v>
      </c>
      <c r="C527" s="1388" t="s">
        <v>12351</v>
      </c>
      <c r="D527" s="889">
        <v>1</v>
      </c>
      <c r="E527" s="3411">
        <v>13900</v>
      </c>
      <c r="F527" s="797">
        <v>13900</v>
      </c>
      <c r="G527" s="918">
        <v>44197</v>
      </c>
      <c r="H527" s="997" t="s">
        <v>8395</v>
      </c>
      <c r="I527" s="63" t="s">
        <v>7979</v>
      </c>
      <c r="J527" s="952" t="s">
        <v>8513</v>
      </c>
      <c r="K527" s="1435" t="s">
        <v>8940</v>
      </c>
      <c r="L527" s="1550"/>
      <c r="M527" s="1378"/>
      <c r="N527" s="276"/>
    </row>
    <row r="528" spans="1:15" ht="9.75" customHeight="1">
      <c r="A528" s="799">
        <v>3</v>
      </c>
      <c r="B528" s="98" t="s">
        <v>265</v>
      </c>
      <c r="C528" s="1388" t="s">
        <v>12352</v>
      </c>
      <c r="D528" s="889">
        <v>1</v>
      </c>
      <c r="E528" s="3411">
        <v>13900</v>
      </c>
      <c r="F528" s="797">
        <v>13900</v>
      </c>
      <c r="G528" s="918">
        <v>44197</v>
      </c>
      <c r="H528" s="997" t="s">
        <v>8395</v>
      </c>
      <c r="I528" s="63" t="s">
        <v>7979</v>
      </c>
      <c r="J528" s="952" t="s">
        <v>8513</v>
      </c>
      <c r="K528" s="1435" t="s">
        <v>8940</v>
      </c>
      <c r="L528" s="1550"/>
      <c r="M528" s="1378"/>
      <c r="N528" s="276"/>
    </row>
    <row r="529" spans="1:14" ht="9.75" customHeight="1">
      <c r="A529" s="799">
        <v>4</v>
      </c>
      <c r="B529" s="98" t="s">
        <v>265</v>
      </c>
      <c r="C529" s="1388" t="s">
        <v>12353</v>
      </c>
      <c r="D529" s="889">
        <v>1</v>
      </c>
      <c r="E529" s="3411">
        <v>13900</v>
      </c>
      <c r="F529" s="797">
        <v>13900</v>
      </c>
      <c r="G529" s="918">
        <v>44197</v>
      </c>
      <c r="H529" s="997" t="s">
        <v>8395</v>
      </c>
      <c r="I529" s="63" t="s">
        <v>7979</v>
      </c>
      <c r="J529" s="952" t="s">
        <v>8513</v>
      </c>
      <c r="K529" s="1435" t="s">
        <v>8940</v>
      </c>
      <c r="L529" s="1550"/>
      <c r="M529" s="1378"/>
      <c r="N529" s="276"/>
    </row>
    <row r="530" spans="1:14" ht="9.75" customHeight="1">
      <c r="A530" s="799">
        <v>5</v>
      </c>
      <c r="B530" s="98" t="s">
        <v>265</v>
      </c>
      <c r="C530" s="1388" t="s">
        <v>12354</v>
      </c>
      <c r="D530" s="889">
        <v>1</v>
      </c>
      <c r="E530" s="3411">
        <v>13900</v>
      </c>
      <c r="F530" s="797">
        <v>13900</v>
      </c>
      <c r="G530" s="918">
        <v>44197</v>
      </c>
      <c r="H530" s="997" t="s">
        <v>8395</v>
      </c>
      <c r="I530" s="63" t="s">
        <v>7979</v>
      </c>
      <c r="J530" s="952" t="s">
        <v>8513</v>
      </c>
      <c r="K530" s="1435" t="s">
        <v>8940</v>
      </c>
      <c r="L530" s="1550"/>
      <c r="M530" s="1378"/>
      <c r="N530" s="276"/>
    </row>
    <row r="531" spans="1:14" ht="9.75" customHeight="1">
      <c r="A531" s="799">
        <v>6</v>
      </c>
      <c r="B531" s="98" t="s">
        <v>265</v>
      </c>
      <c r="C531" s="1388" t="s">
        <v>12355</v>
      </c>
      <c r="D531" s="889">
        <v>1</v>
      </c>
      <c r="E531" s="3411">
        <v>13900</v>
      </c>
      <c r="F531" s="797">
        <v>13900</v>
      </c>
      <c r="G531" s="918">
        <v>44197</v>
      </c>
      <c r="H531" s="997" t="s">
        <v>8395</v>
      </c>
      <c r="I531" s="63" t="s">
        <v>7979</v>
      </c>
      <c r="J531" s="952" t="s">
        <v>8513</v>
      </c>
      <c r="K531" s="1435" t="s">
        <v>8940</v>
      </c>
      <c r="L531" s="1550"/>
      <c r="M531" s="1378"/>
      <c r="N531" s="276"/>
    </row>
    <row r="532" spans="1:14" ht="9.75" customHeight="1">
      <c r="A532" s="799">
        <v>7</v>
      </c>
      <c r="B532" s="98" t="s">
        <v>266</v>
      </c>
      <c r="C532" s="1388"/>
      <c r="D532" s="889">
        <v>1</v>
      </c>
      <c r="E532" s="3411">
        <v>5200</v>
      </c>
      <c r="F532" s="797">
        <v>5200</v>
      </c>
      <c r="G532" s="918">
        <v>44197</v>
      </c>
      <c r="H532" s="997" t="s">
        <v>8395</v>
      </c>
      <c r="I532" s="63" t="s">
        <v>7979</v>
      </c>
      <c r="J532" s="952" t="s">
        <v>8513</v>
      </c>
      <c r="K532" s="1435"/>
      <c r="L532" s="1550"/>
      <c r="M532" s="1378"/>
      <c r="N532" s="276"/>
    </row>
    <row r="533" spans="1:14" ht="9.75" customHeight="1">
      <c r="A533" s="799">
        <v>8</v>
      </c>
      <c r="B533" s="98" t="s">
        <v>266</v>
      </c>
      <c r="C533" s="1388"/>
      <c r="D533" s="889">
        <v>1</v>
      </c>
      <c r="E533" s="3411">
        <v>5200</v>
      </c>
      <c r="F533" s="797">
        <v>5200</v>
      </c>
      <c r="G533" s="918">
        <v>44197</v>
      </c>
      <c r="H533" s="997" t="s">
        <v>8395</v>
      </c>
      <c r="I533" s="63" t="s">
        <v>7979</v>
      </c>
      <c r="J533" s="952" t="s">
        <v>8513</v>
      </c>
      <c r="K533" s="1435"/>
      <c r="L533" s="1550"/>
      <c r="M533" s="1378"/>
      <c r="N533" s="276"/>
    </row>
    <row r="534" spans="1:14" ht="9.75" customHeight="1">
      <c r="A534" s="799">
        <v>9</v>
      </c>
      <c r="B534" s="98" t="s">
        <v>266</v>
      </c>
      <c r="C534" s="1388"/>
      <c r="D534" s="889">
        <v>1</v>
      </c>
      <c r="E534" s="3411">
        <v>5200</v>
      </c>
      <c r="F534" s="797">
        <v>5200</v>
      </c>
      <c r="G534" s="918">
        <v>44197</v>
      </c>
      <c r="H534" s="997" t="s">
        <v>8395</v>
      </c>
      <c r="I534" s="63" t="s">
        <v>7979</v>
      </c>
      <c r="J534" s="952" t="s">
        <v>8513</v>
      </c>
      <c r="K534" s="1435"/>
      <c r="L534" s="1550"/>
      <c r="M534" s="1378"/>
      <c r="N534" s="276"/>
    </row>
    <row r="535" spans="1:14" ht="9.75" customHeight="1">
      <c r="A535" s="799">
        <v>10</v>
      </c>
      <c r="B535" s="98" t="s">
        <v>267</v>
      </c>
      <c r="C535" s="1388"/>
      <c r="D535" s="889">
        <v>1</v>
      </c>
      <c r="E535" s="3411">
        <v>14050</v>
      </c>
      <c r="F535" s="797">
        <v>14050</v>
      </c>
      <c r="G535" s="918">
        <v>44197</v>
      </c>
      <c r="H535" s="997" t="s">
        <v>8395</v>
      </c>
      <c r="I535" s="63" t="s">
        <v>7979</v>
      </c>
      <c r="J535" s="952" t="s">
        <v>8513</v>
      </c>
      <c r="K535" s="1435"/>
      <c r="L535" s="1550"/>
      <c r="M535" s="1378"/>
      <c r="N535" s="276"/>
    </row>
    <row r="536" spans="1:14" ht="9.75" customHeight="1">
      <c r="A536" s="799">
        <v>11</v>
      </c>
      <c r="B536" s="98" t="s">
        <v>267</v>
      </c>
      <c r="C536" s="1388"/>
      <c r="D536" s="889">
        <v>1</v>
      </c>
      <c r="E536" s="3411">
        <v>14050</v>
      </c>
      <c r="F536" s="797">
        <v>14050</v>
      </c>
      <c r="G536" s="918">
        <v>44197</v>
      </c>
      <c r="H536" s="997" t="s">
        <v>8395</v>
      </c>
      <c r="I536" s="63" t="s">
        <v>7979</v>
      </c>
      <c r="J536" s="952" t="s">
        <v>8513</v>
      </c>
      <c r="K536" s="1435"/>
      <c r="L536" s="1550"/>
      <c r="M536" s="1378"/>
      <c r="N536" s="276"/>
    </row>
    <row r="537" spans="1:14" ht="9.75" customHeight="1">
      <c r="A537" s="799">
        <v>12</v>
      </c>
      <c r="B537" s="98" t="s">
        <v>268</v>
      </c>
      <c r="C537" s="1388" t="s">
        <v>12327</v>
      </c>
      <c r="D537" s="889">
        <v>1</v>
      </c>
      <c r="E537" s="3411">
        <v>40000</v>
      </c>
      <c r="F537" s="797">
        <v>40000</v>
      </c>
      <c r="G537" s="918">
        <v>44197</v>
      </c>
      <c r="H537" s="997" t="s">
        <v>8395</v>
      </c>
      <c r="I537" s="63" t="s">
        <v>7979</v>
      </c>
      <c r="J537" s="952" t="s">
        <v>8513</v>
      </c>
      <c r="K537" s="1435" t="s">
        <v>8940</v>
      </c>
      <c r="L537" s="1550"/>
      <c r="M537" s="1378"/>
      <c r="N537" s="276"/>
    </row>
    <row r="538" spans="1:14" ht="9.75" customHeight="1">
      <c r="A538" s="799">
        <v>13</v>
      </c>
      <c r="B538" s="98" t="s">
        <v>269</v>
      </c>
      <c r="C538" s="1388" t="s">
        <v>12326</v>
      </c>
      <c r="D538" s="889">
        <v>1</v>
      </c>
      <c r="E538" s="3411">
        <v>14000</v>
      </c>
      <c r="F538" s="797">
        <v>14000</v>
      </c>
      <c r="G538" s="918">
        <v>44197</v>
      </c>
      <c r="H538" s="997" t="s">
        <v>8395</v>
      </c>
      <c r="I538" s="63" t="s">
        <v>7979</v>
      </c>
      <c r="J538" s="952" t="s">
        <v>8513</v>
      </c>
      <c r="K538" s="1435" t="s">
        <v>8940</v>
      </c>
      <c r="L538" s="1550"/>
      <c r="M538" s="1378"/>
      <c r="N538" s="276"/>
    </row>
    <row r="539" spans="1:14" ht="9.75" customHeight="1">
      <c r="A539" s="799">
        <v>14</v>
      </c>
      <c r="B539" s="98" t="s">
        <v>270</v>
      </c>
      <c r="C539" s="1388" t="s">
        <v>12325</v>
      </c>
      <c r="D539" s="889">
        <v>1</v>
      </c>
      <c r="E539" s="3411">
        <v>20000</v>
      </c>
      <c r="F539" s="797">
        <v>20000</v>
      </c>
      <c r="G539" s="918">
        <v>44197</v>
      </c>
      <c r="H539" s="997" t="s">
        <v>8395</v>
      </c>
      <c r="I539" s="63" t="s">
        <v>7979</v>
      </c>
      <c r="J539" s="952" t="s">
        <v>8513</v>
      </c>
      <c r="K539" s="1435" t="s">
        <v>8940</v>
      </c>
      <c r="L539" s="1550"/>
      <c r="M539" s="1378"/>
      <c r="N539" s="276"/>
    </row>
    <row r="540" spans="1:14" ht="9.75" customHeight="1">
      <c r="A540" s="799">
        <v>15</v>
      </c>
      <c r="B540" s="98" t="s">
        <v>271</v>
      </c>
      <c r="C540" s="1388" t="s">
        <v>12324</v>
      </c>
      <c r="D540" s="889">
        <v>1</v>
      </c>
      <c r="E540" s="3411">
        <v>12000</v>
      </c>
      <c r="F540" s="797">
        <v>12000</v>
      </c>
      <c r="G540" s="918">
        <v>44197</v>
      </c>
      <c r="H540" s="997" t="s">
        <v>8395</v>
      </c>
      <c r="I540" s="63" t="s">
        <v>7979</v>
      </c>
      <c r="J540" s="952" t="s">
        <v>8513</v>
      </c>
      <c r="K540" s="1435" t="s">
        <v>8940</v>
      </c>
      <c r="L540" s="1550"/>
      <c r="M540" s="1378"/>
      <c r="N540" s="276"/>
    </row>
    <row r="541" spans="1:14" ht="9.75" customHeight="1">
      <c r="A541" s="799">
        <v>16</v>
      </c>
      <c r="B541" s="98" t="s">
        <v>272</v>
      </c>
      <c r="C541" s="1388"/>
      <c r="D541" s="889">
        <v>1</v>
      </c>
      <c r="E541" s="3411">
        <v>15500</v>
      </c>
      <c r="F541" s="797">
        <v>15500</v>
      </c>
      <c r="G541" s="918">
        <v>44197</v>
      </c>
      <c r="H541" s="997" t="s">
        <v>8395</v>
      </c>
      <c r="I541" s="63" t="s">
        <v>7979</v>
      </c>
      <c r="J541" s="952" t="s">
        <v>8513</v>
      </c>
      <c r="K541" s="1435"/>
      <c r="L541" s="1550"/>
      <c r="M541" s="1378"/>
      <c r="N541" s="276"/>
    </row>
    <row r="542" spans="1:14" ht="9.75" customHeight="1">
      <c r="A542" s="799">
        <v>17</v>
      </c>
      <c r="B542" s="98" t="s">
        <v>272</v>
      </c>
      <c r="C542" s="1388"/>
      <c r="D542" s="889">
        <v>1</v>
      </c>
      <c r="E542" s="3411">
        <v>15500</v>
      </c>
      <c r="F542" s="797">
        <v>15500</v>
      </c>
      <c r="G542" s="918">
        <v>44197</v>
      </c>
      <c r="H542" s="997" t="s">
        <v>8395</v>
      </c>
      <c r="I542" s="63" t="s">
        <v>7979</v>
      </c>
      <c r="J542" s="952" t="s">
        <v>8513</v>
      </c>
      <c r="K542" s="1435"/>
      <c r="L542" s="1550"/>
      <c r="M542" s="1378"/>
      <c r="N542" s="276"/>
    </row>
    <row r="543" spans="1:14" ht="9.75" customHeight="1">
      <c r="A543" s="799">
        <v>18</v>
      </c>
      <c r="B543" s="98" t="s">
        <v>272</v>
      </c>
      <c r="C543" s="1388"/>
      <c r="D543" s="889">
        <v>1</v>
      </c>
      <c r="E543" s="3411">
        <v>15500</v>
      </c>
      <c r="F543" s="797">
        <v>15500</v>
      </c>
      <c r="G543" s="918">
        <v>44197</v>
      </c>
      <c r="H543" s="997" t="s">
        <v>8395</v>
      </c>
      <c r="I543" s="63" t="s">
        <v>7979</v>
      </c>
      <c r="J543" s="952" t="s">
        <v>8513</v>
      </c>
      <c r="K543" s="1435"/>
      <c r="L543" s="1550"/>
      <c r="M543" s="1378"/>
      <c r="N543" s="276"/>
    </row>
    <row r="544" spans="1:14" ht="9.75" customHeight="1">
      <c r="A544" s="799">
        <v>19</v>
      </c>
      <c r="B544" s="98" t="s">
        <v>273</v>
      </c>
      <c r="C544" s="1388"/>
      <c r="D544" s="889">
        <v>1</v>
      </c>
      <c r="E544" s="3411">
        <v>15500</v>
      </c>
      <c r="F544" s="797">
        <v>15500</v>
      </c>
      <c r="G544" s="918">
        <v>44197</v>
      </c>
      <c r="H544" s="997" t="s">
        <v>8395</v>
      </c>
      <c r="I544" s="63" t="s">
        <v>7979</v>
      </c>
      <c r="J544" s="952" t="s">
        <v>8513</v>
      </c>
      <c r="K544" s="1435"/>
      <c r="L544" s="1550"/>
      <c r="M544" s="1378"/>
      <c r="N544" s="276"/>
    </row>
    <row r="545" spans="1:14" ht="9.75" customHeight="1">
      <c r="A545" s="799">
        <v>20</v>
      </c>
      <c r="B545" s="98" t="s">
        <v>274</v>
      </c>
      <c r="C545" s="1388" t="s">
        <v>12323</v>
      </c>
      <c r="D545" s="889">
        <v>1</v>
      </c>
      <c r="E545" s="3411">
        <v>27500</v>
      </c>
      <c r="F545" s="797">
        <v>27500</v>
      </c>
      <c r="G545" s="918">
        <v>44197</v>
      </c>
      <c r="H545" s="997" t="s">
        <v>8395</v>
      </c>
      <c r="I545" s="63" t="s">
        <v>7979</v>
      </c>
      <c r="J545" s="952" t="s">
        <v>8513</v>
      </c>
      <c r="K545" s="1435" t="s">
        <v>8940</v>
      </c>
      <c r="L545" s="1550"/>
      <c r="M545" s="1378"/>
      <c r="N545" s="276"/>
    </row>
    <row r="546" spans="1:14" ht="9.75" customHeight="1">
      <c r="A546" s="799">
        <v>21</v>
      </c>
      <c r="B546" s="98" t="s">
        <v>275</v>
      </c>
      <c r="C546" s="1388" t="s">
        <v>12320</v>
      </c>
      <c r="D546" s="889">
        <v>1</v>
      </c>
      <c r="E546" s="3411">
        <v>225946.42</v>
      </c>
      <c r="F546" s="797">
        <v>225946.42</v>
      </c>
      <c r="G546" s="918">
        <v>44197</v>
      </c>
      <c r="H546" s="997" t="s">
        <v>8395</v>
      </c>
      <c r="I546" s="63" t="s">
        <v>7979</v>
      </c>
      <c r="J546" s="952" t="s">
        <v>8513</v>
      </c>
      <c r="K546" s="1435" t="s">
        <v>8940</v>
      </c>
      <c r="L546" s="1550"/>
      <c r="M546" s="1378"/>
      <c r="N546" s="276"/>
    </row>
    <row r="547" spans="1:14" ht="9.75" customHeight="1">
      <c r="A547" s="799">
        <v>22</v>
      </c>
      <c r="B547" s="98" t="s">
        <v>276</v>
      </c>
      <c r="C547" s="1388" t="s">
        <v>12321</v>
      </c>
      <c r="D547" s="889">
        <v>1</v>
      </c>
      <c r="E547" s="3411">
        <v>225946.42</v>
      </c>
      <c r="F547" s="797">
        <v>225946.42</v>
      </c>
      <c r="G547" s="918">
        <v>44197</v>
      </c>
      <c r="H547" s="997" t="s">
        <v>8395</v>
      </c>
      <c r="I547" s="63" t="s">
        <v>7979</v>
      </c>
      <c r="J547" s="952" t="s">
        <v>8513</v>
      </c>
      <c r="K547" s="1435" t="s">
        <v>8940</v>
      </c>
      <c r="L547" s="1550"/>
      <c r="M547" s="1378"/>
      <c r="N547" s="276"/>
    </row>
    <row r="548" spans="1:14" ht="9.75" customHeight="1">
      <c r="A548" s="799">
        <v>23</v>
      </c>
      <c r="B548" s="98" t="s">
        <v>277</v>
      </c>
      <c r="C548" s="1388" t="s">
        <v>12322</v>
      </c>
      <c r="D548" s="889">
        <v>1</v>
      </c>
      <c r="E548" s="3411">
        <v>225946.42</v>
      </c>
      <c r="F548" s="797">
        <v>225946.42</v>
      </c>
      <c r="G548" s="918">
        <v>44197</v>
      </c>
      <c r="H548" s="997" t="s">
        <v>8395</v>
      </c>
      <c r="I548" s="63" t="s">
        <v>7979</v>
      </c>
      <c r="J548" s="952" t="s">
        <v>8513</v>
      </c>
      <c r="K548" s="1435" t="s">
        <v>8940</v>
      </c>
      <c r="L548" s="1550"/>
      <c r="M548" s="1378"/>
      <c r="N548" s="276"/>
    </row>
    <row r="549" spans="1:14" ht="9.75" customHeight="1">
      <c r="A549" s="799">
        <v>24</v>
      </c>
      <c r="B549" s="98" t="s">
        <v>278</v>
      </c>
      <c r="C549" s="1388" t="s">
        <v>12319</v>
      </c>
      <c r="D549" s="889">
        <v>1</v>
      </c>
      <c r="E549" s="3411">
        <v>519510</v>
      </c>
      <c r="F549" s="797">
        <v>519510</v>
      </c>
      <c r="G549" s="918">
        <v>44197</v>
      </c>
      <c r="H549" s="997" t="s">
        <v>8395</v>
      </c>
      <c r="I549" s="63" t="s">
        <v>7979</v>
      </c>
      <c r="J549" s="952" t="s">
        <v>8513</v>
      </c>
      <c r="K549" s="1435" t="s">
        <v>8940</v>
      </c>
      <c r="L549" s="1550"/>
      <c r="M549" s="1378"/>
      <c r="N549" s="276"/>
    </row>
    <row r="550" spans="1:14" ht="9.75" customHeight="1">
      <c r="A550" s="799">
        <v>25</v>
      </c>
      <c r="B550" s="98" t="s">
        <v>279</v>
      </c>
      <c r="C550" s="1388" t="s">
        <v>12299</v>
      </c>
      <c r="D550" s="889">
        <v>1</v>
      </c>
      <c r="E550" s="3411">
        <v>21400</v>
      </c>
      <c r="F550" s="797">
        <v>21400</v>
      </c>
      <c r="G550" s="918">
        <v>44197</v>
      </c>
      <c r="H550" s="997" t="s">
        <v>8395</v>
      </c>
      <c r="I550" s="63" t="s">
        <v>7979</v>
      </c>
      <c r="J550" s="952" t="s">
        <v>8513</v>
      </c>
      <c r="K550" s="1435" t="s">
        <v>8940</v>
      </c>
      <c r="L550" s="1550"/>
      <c r="M550" s="1378"/>
      <c r="N550" s="276"/>
    </row>
    <row r="551" spans="1:14" ht="9.75" customHeight="1">
      <c r="A551" s="799">
        <v>26</v>
      </c>
      <c r="B551" s="98" t="s">
        <v>279</v>
      </c>
      <c r="C551" s="1388" t="s">
        <v>12300</v>
      </c>
      <c r="D551" s="889">
        <v>1</v>
      </c>
      <c r="E551" s="3411">
        <v>21400</v>
      </c>
      <c r="F551" s="797">
        <v>21400</v>
      </c>
      <c r="G551" s="918">
        <v>44197</v>
      </c>
      <c r="H551" s="997" t="s">
        <v>8395</v>
      </c>
      <c r="I551" s="63" t="s">
        <v>7979</v>
      </c>
      <c r="J551" s="952" t="s">
        <v>8513</v>
      </c>
      <c r="K551" s="1435" t="s">
        <v>8940</v>
      </c>
      <c r="L551" s="1550"/>
      <c r="M551" s="1378"/>
      <c r="N551" s="276"/>
    </row>
    <row r="552" spans="1:14" ht="9.75" customHeight="1">
      <c r="A552" s="799">
        <v>27</v>
      </c>
      <c r="B552" s="98" t="s">
        <v>279</v>
      </c>
      <c r="C552" s="1388" t="s">
        <v>12301</v>
      </c>
      <c r="D552" s="889">
        <v>1</v>
      </c>
      <c r="E552" s="3411">
        <v>21400</v>
      </c>
      <c r="F552" s="797">
        <v>21400</v>
      </c>
      <c r="G552" s="918">
        <v>44197</v>
      </c>
      <c r="H552" s="997" t="s">
        <v>8395</v>
      </c>
      <c r="I552" s="63" t="s">
        <v>7979</v>
      </c>
      <c r="J552" s="952" t="s">
        <v>8513</v>
      </c>
      <c r="K552" s="1435" t="s">
        <v>8940</v>
      </c>
      <c r="L552" s="1550"/>
      <c r="M552" s="1378"/>
      <c r="N552" s="276"/>
    </row>
    <row r="553" spans="1:14" ht="9.75" customHeight="1">
      <c r="A553" s="799">
        <v>28</v>
      </c>
      <c r="B553" s="98" t="s">
        <v>279</v>
      </c>
      <c r="C553" s="1388" t="s">
        <v>12302</v>
      </c>
      <c r="D553" s="889">
        <v>1</v>
      </c>
      <c r="E553" s="3411">
        <v>21400</v>
      </c>
      <c r="F553" s="797">
        <v>21400</v>
      </c>
      <c r="G553" s="918">
        <v>44197</v>
      </c>
      <c r="H553" s="997" t="s">
        <v>8395</v>
      </c>
      <c r="I553" s="63" t="s">
        <v>7979</v>
      </c>
      <c r="J553" s="952" t="s">
        <v>8513</v>
      </c>
      <c r="K553" s="1435" t="s">
        <v>8940</v>
      </c>
      <c r="L553" s="1550"/>
      <c r="M553" s="1378"/>
      <c r="N553" s="276"/>
    </row>
    <row r="554" spans="1:14" ht="9.75" customHeight="1">
      <c r="A554" s="799">
        <v>29</v>
      </c>
      <c r="B554" s="98" t="s">
        <v>279</v>
      </c>
      <c r="C554" s="1388" t="s">
        <v>12303</v>
      </c>
      <c r="D554" s="889">
        <v>1</v>
      </c>
      <c r="E554" s="3411">
        <v>21400</v>
      </c>
      <c r="F554" s="797">
        <v>21400</v>
      </c>
      <c r="G554" s="918">
        <v>44197</v>
      </c>
      <c r="H554" s="997" t="s">
        <v>8395</v>
      </c>
      <c r="I554" s="63" t="s">
        <v>7979</v>
      </c>
      <c r="J554" s="952" t="s">
        <v>8513</v>
      </c>
      <c r="K554" s="1435" t="s">
        <v>8940</v>
      </c>
      <c r="L554" s="1550"/>
      <c r="M554" s="1378"/>
      <c r="N554" s="276"/>
    </row>
    <row r="555" spans="1:14" ht="9.75" customHeight="1">
      <c r="A555" s="799">
        <v>30</v>
      </c>
      <c r="B555" s="98" t="s">
        <v>279</v>
      </c>
      <c r="C555" s="1388" t="s">
        <v>12304</v>
      </c>
      <c r="D555" s="889">
        <v>1</v>
      </c>
      <c r="E555" s="3411">
        <v>21400</v>
      </c>
      <c r="F555" s="797">
        <v>21400</v>
      </c>
      <c r="G555" s="918">
        <v>44197</v>
      </c>
      <c r="H555" s="997" t="s">
        <v>8395</v>
      </c>
      <c r="I555" s="63" t="s">
        <v>7979</v>
      </c>
      <c r="J555" s="952" t="s">
        <v>8513</v>
      </c>
      <c r="K555" s="1435" t="s">
        <v>8940</v>
      </c>
      <c r="L555" s="1550"/>
      <c r="M555" s="1378"/>
      <c r="N555" s="276"/>
    </row>
    <row r="556" spans="1:14" ht="9.75" customHeight="1">
      <c r="A556" s="799">
        <v>31</v>
      </c>
      <c r="B556" s="98" t="s">
        <v>279</v>
      </c>
      <c r="C556" s="1388" t="s">
        <v>12305</v>
      </c>
      <c r="D556" s="889">
        <v>1</v>
      </c>
      <c r="E556" s="3411">
        <v>21400</v>
      </c>
      <c r="F556" s="797">
        <v>21400</v>
      </c>
      <c r="G556" s="918">
        <v>44197</v>
      </c>
      <c r="H556" s="997" t="s">
        <v>8395</v>
      </c>
      <c r="I556" s="63" t="s">
        <v>7979</v>
      </c>
      <c r="J556" s="952" t="s">
        <v>8513</v>
      </c>
      <c r="K556" s="1435" t="s">
        <v>8940</v>
      </c>
      <c r="L556" s="1550"/>
      <c r="M556" s="1378"/>
      <c r="N556" s="276"/>
    </row>
    <row r="557" spans="1:14" ht="9.75" customHeight="1">
      <c r="A557" s="799">
        <v>32</v>
      </c>
      <c r="B557" s="98" t="s">
        <v>279</v>
      </c>
      <c r="C557" s="1388" t="s">
        <v>12306</v>
      </c>
      <c r="D557" s="889">
        <v>1</v>
      </c>
      <c r="E557" s="3411">
        <v>21400</v>
      </c>
      <c r="F557" s="797">
        <v>21400</v>
      </c>
      <c r="G557" s="918">
        <v>44197</v>
      </c>
      <c r="H557" s="997" t="s">
        <v>8395</v>
      </c>
      <c r="I557" s="63" t="s">
        <v>7979</v>
      </c>
      <c r="J557" s="952" t="s">
        <v>8513</v>
      </c>
      <c r="K557" s="1435" t="s">
        <v>8940</v>
      </c>
      <c r="L557" s="1550"/>
      <c r="M557" s="1378"/>
      <c r="N557" s="276"/>
    </row>
    <row r="558" spans="1:14" ht="9.75" customHeight="1">
      <c r="A558" s="799">
        <v>33</v>
      </c>
      <c r="B558" s="98" t="s">
        <v>279</v>
      </c>
      <c r="C558" s="1388" t="s">
        <v>12307</v>
      </c>
      <c r="D558" s="889">
        <v>1</v>
      </c>
      <c r="E558" s="3411">
        <v>21400</v>
      </c>
      <c r="F558" s="797">
        <v>21400</v>
      </c>
      <c r="G558" s="918">
        <v>44197</v>
      </c>
      <c r="H558" s="997" t="s">
        <v>8395</v>
      </c>
      <c r="I558" s="63" t="s">
        <v>7979</v>
      </c>
      <c r="J558" s="952" t="s">
        <v>8513</v>
      </c>
      <c r="K558" s="1435" t="s">
        <v>8940</v>
      </c>
      <c r="L558" s="1550"/>
      <c r="M558" s="1378"/>
      <c r="N558" s="276"/>
    </row>
    <row r="559" spans="1:14" ht="9.75" customHeight="1">
      <c r="A559" s="799">
        <v>34</v>
      </c>
      <c r="B559" s="98" t="s">
        <v>279</v>
      </c>
      <c r="C559" s="1388" t="s">
        <v>12308</v>
      </c>
      <c r="D559" s="889">
        <v>1</v>
      </c>
      <c r="E559" s="3411">
        <v>21400</v>
      </c>
      <c r="F559" s="797">
        <v>21400</v>
      </c>
      <c r="G559" s="918">
        <v>44197</v>
      </c>
      <c r="H559" s="997" t="s">
        <v>8395</v>
      </c>
      <c r="I559" s="63" t="s">
        <v>7979</v>
      </c>
      <c r="J559" s="952" t="s">
        <v>8513</v>
      </c>
      <c r="K559" s="1435" t="s">
        <v>8940</v>
      </c>
      <c r="L559" s="1550"/>
      <c r="M559" s="1378"/>
      <c r="N559" s="276"/>
    </row>
    <row r="560" spans="1:14" ht="9.75" customHeight="1">
      <c r="A560" s="799">
        <v>35</v>
      </c>
      <c r="B560" s="98" t="s">
        <v>279</v>
      </c>
      <c r="C560" s="1388" t="s">
        <v>12309</v>
      </c>
      <c r="D560" s="889">
        <v>1</v>
      </c>
      <c r="E560" s="3411">
        <v>21400</v>
      </c>
      <c r="F560" s="797">
        <v>21400</v>
      </c>
      <c r="G560" s="918">
        <v>44197</v>
      </c>
      <c r="H560" s="997" t="s">
        <v>8395</v>
      </c>
      <c r="I560" s="63" t="s">
        <v>7979</v>
      </c>
      <c r="J560" s="952" t="s">
        <v>8513</v>
      </c>
      <c r="K560" s="1435" t="s">
        <v>8940</v>
      </c>
      <c r="L560" s="1550"/>
      <c r="M560" s="1378"/>
      <c r="N560" s="276"/>
    </row>
    <row r="561" spans="1:14" ht="9.75" customHeight="1">
      <c r="A561" s="799">
        <v>36</v>
      </c>
      <c r="B561" s="98" t="s">
        <v>279</v>
      </c>
      <c r="C561" s="1388" t="s">
        <v>12310</v>
      </c>
      <c r="D561" s="889">
        <v>1</v>
      </c>
      <c r="E561" s="3411">
        <v>21400</v>
      </c>
      <c r="F561" s="797">
        <v>21400</v>
      </c>
      <c r="G561" s="918">
        <v>44197</v>
      </c>
      <c r="H561" s="997" t="s">
        <v>8395</v>
      </c>
      <c r="I561" s="63" t="s">
        <v>7979</v>
      </c>
      <c r="J561" s="952" t="s">
        <v>8513</v>
      </c>
      <c r="K561" s="1435" t="s">
        <v>8940</v>
      </c>
      <c r="L561" s="1550"/>
      <c r="M561" s="1378"/>
      <c r="N561" s="276"/>
    </row>
    <row r="562" spans="1:14" ht="9.75" customHeight="1">
      <c r="A562" s="799">
        <v>37</v>
      </c>
      <c r="B562" s="98" t="s">
        <v>279</v>
      </c>
      <c r="C562" s="1388" t="s">
        <v>12311</v>
      </c>
      <c r="D562" s="889">
        <v>1</v>
      </c>
      <c r="E562" s="3411">
        <v>21400</v>
      </c>
      <c r="F562" s="797">
        <v>21400</v>
      </c>
      <c r="G562" s="918">
        <v>44197</v>
      </c>
      <c r="H562" s="997" t="s">
        <v>8395</v>
      </c>
      <c r="I562" s="63" t="s">
        <v>7979</v>
      </c>
      <c r="J562" s="952" t="s">
        <v>8513</v>
      </c>
      <c r="K562" s="1435" t="s">
        <v>8940</v>
      </c>
      <c r="L562" s="1550"/>
      <c r="M562" s="1378"/>
      <c r="N562" s="276"/>
    </row>
    <row r="563" spans="1:14" ht="9.75" customHeight="1">
      <c r="A563" s="799">
        <v>38</v>
      </c>
      <c r="B563" s="98" t="s">
        <v>279</v>
      </c>
      <c r="C563" s="1388" t="s">
        <v>12312</v>
      </c>
      <c r="D563" s="889">
        <v>1</v>
      </c>
      <c r="E563" s="3411">
        <v>21400</v>
      </c>
      <c r="F563" s="797">
        <v>21400</v>
      </c>
      <c r="G563" s="918">
        <v>44197</v>
      </c>
      <c r="H563" s="997" t="s">
        <v>8395</v>
      </c>
      <c r="I563" s="63" t="s">
        <v>7979</v>
      </c>
      <c r="J563" s="952" t="s">
        <v>8513</v>
      </c>
      <c r="K563" s="1435" t="s">
        <v>8940</v>
      </c>
      <c r="L563" s="1550"/>
      <c r="M563" s="1378"/>
      <c r="N563" s="276"/>
    </row>
    <row r="564" spans="1:14" ht="9.75" customHeight="1">
      <c r="A564" s="799">
        <v>39</v>
      </c>
      <c r="B564" s="98" t="s">
        <v>279</v>
      </c>
      <c r="C564" s="1388" t="s">
        <v>12313</v>
      </c>
      <c r="D564" s="889">
        <v>1</v>
      </c>
      <c r="E564" s="3411">
        <v>21400</v>
      </c>
      <c r="F564" s="797">
        <v>21400</v>
      </c>
      <c r="G564" s="918">
        <v>44197</v>
      </c>
      <c r="H564" s="997" t="s">
        <v>8395</v>
      </c>
      <c r="I564" s="63" t="s">
        <v>7979</v>
      </c>
      <c r="J564" s="952" t="s">
        <v>8513</v>
      </c>
      <c r="K564" s="1435" t="s">
        <v>8940</v>
      </c>
      <c r="L564" s="1550"/>
      <c r="M564" s="1378"/>
      <c r="N564" s="276"/>
    </row>
    <row r="565" spans="1:14" ht="9.75" customHeight="1">
      <c r="A565" s="799">
        <v>40</v>
      </c>
      <c r="B565" s="98" t="s">
        <v>279</v>
      </c>
      <c r="C565" s="1388" t="s">
        <v>12314</v>
      </c>
      <c r="D565" s="889">
        <v>1</v>
      </c>
      <c r="E565" s="3411">
        <v>21400</v>
      </c>
      <c r="F565" s="797">
        <v>21400</v>
      </c>
      <c r="G565" s="918">
        <v>44197</v>
      </c>
      <c r="H565" s="997" t="s">
        <v>8395</v>
      </c>
      <c r="I565" s="63" t="s">
        <v>7979</v>
      </c>
      <c r="J565" s="952" t="s">
        <v>8513</v>
      </c>
      <c r="K565" s="1435" t="s">
        <v>8940</v>
      </c>
      <c r="L565" s="1550"/>
      <c r="M565" s="1378"/>
      <c r="N565" s="276"/>
    </row>
    <row r="566" spans="1:14" ht="9.75" customHeight="1">
      <c r="A566" s="799">
        <v>41</v>
      </c>
      <c r="B566" s="98" t="s">
        <v>279</v>
      </c>
      <c r="C566" s="1388" t="s">
        <v>12315</v>
      </c>
      <c r="D566" s="889">
        <v>1</v>
      </c>
      <c r="E566" s="3411">
        <v>21400</v>
      </c>
      <c r="F566" s="797">
        <v>21400</v>
      </c>
      <c r="G566" s="918">
        <v>44197</v>
      </c>
      <c r="H566" s="997" t="s">
        <v>8395</v>
      </c>
      <c r="I566" s="63" t="s">
        <v>7979</v>
      </c>
      <c r="J566" s="952" t="s">
        <v>8513</v>
      </c>
      <c r="K566" s="1435" t="s">
        <v>8940</v>
      </c>
      <c r="L566" s="1550"/>
      <c r="M566" s="1378"/>
      <c r="N566" s="276"/>
    </row>
    <row r="567" spans="1:14" ht="9.75" customHeight="1">
      <c r="A567" s="799">
        <v>42</v>
      </c>
      <c r="B567" s="98" t="s">
        <v>279</v>
      </c>
      <c r="C567" s="1388" t="s">
        <v>12316</v>
      </c>
      <c r="D567" s="889">
        <v>1</v>
      </c>
      <c r="E567" s="3411">
        <v>21400</v>
      </c>
      <c r="F567" s="797">
        <v>21400</v>
      </c>
      <c r="G567" s="918">
        <v>44197</v>
      </c>
      <c r="H567" s="997" t="s">
        <v>8395</v>
      </c>
      <c r="I567" s="63" t="s">
        <v>7979</v>
      </c>
      <c r="J567" s="952" t="s">
        <v>8513</v>
      </c>
      <c r="K567" s="1435" t="s">
        <v>8940</v>
      </c>
      <c r="L567" s="1550"/>
      <c r="M567" s="1378"/>
      <c r="N567" s="276"/>
    </row>
    <row r="568" spans="1:14" ht="9.75" customHeight="1">
      <c r="A568" s="799">
        <v>43</v>
      </c>
      <c r="B568" s="98" t="s">
        <v>279</v>
      </c>
      <c r="C568" s="1388" t="s">
        <v>12317</v>
      </c>
      <c r="D568" s="889">
        <v>1</v>
      </c>
      <c r="E568" s="3411">
        <v>21400</v>
      </c>
      <c r="F568" s="797">
        <v>21400</v>
      </c>
      <c r="G568" s="918">
        <v>44197</v>
      </c>
      <c r="H568" s="997" t="s">
        <v>8395</v>
      </c>
      <c r="I568" s="63" t="s">
        <v>7979</v>
      </c>
      <c r="J568" s="952" t="s">
        <v>8513</v>
      </c>
      <c r="K568" s="1435" t="s">
        <v>8940</v>
      </c>
      <c r="L568" s="1550"/>
      <c r="M568" s="1378"/>
      <c r="N568" s="276"/>
    </row>
    <row r="569" spans="1:14" ht="9.75" customHeight="1">
      <c r="A569" s="799">
        <v>44</v>
      </c>
      <c r="B569" s="98" t="s">
        <v>279</v>
      </c>
      <c r="C569" s="1388" t="s">
        <v>12318</v>
      </c>
      <c r="D569" s="889">
        <v>1</v>
      </c>
      <c r="E569" s="3411">
        <v>21400</v>
      </c>
      <c r="F569" s="797">
        <v>21400</v>
      </c>
      <c r="G569" s="918">
        <v>44197</v>
      </c>
      <c r="H569" s="997" t="s">
        <v>8395</v>
      </c>
      <c r="I569" s="63" t="s">
        <v>7979</v>
      </c>
      <c r="J569" s="952" t="s">
        <v>8513</v>
      </c>
      <c r="K569" s="1435" t="s">
        <v>8940</v>
      </c>
      <c r="L569" s="1550"/>
      <c r="M569" s="1378"/>
      <c r="N569" s="276"/>
    </row>
    <row r="570" spans="1:14" ht="9.75" customHeight="1">
      <c r="A570" s="799">
        <v>45</v>
      </c>
      <c r="B570" s="98" t="s">
        <v>280</v>
      </c>
      <c r="C570" s="1388"/>
      <c r="D570" s="889">
        <v>1</v>
      </c>
      <c r="E570" s="3411">
        <v>35630.93</v>
      </c>
      <c r="F570" s="797">
        <v>35630.93</v>
      </c>
      <c r="G570" s="918">
        <v>44197</v>
      </c>
      <c r="H570" s="997" t="s">
        <v>8395</v>
      </c>
      <c r="I570" s="63" t="s">
        <v>7979</v>
      </c>
      <c r="J570" s="952" t="s">
        <v>8513</v>
      </c>
      <c r="K570" s="1435"/>
      <c r="L570" s="1550"/>
      <c r="M570" s="1378"/>
      <c r="N570" s="276"/>
    </row>
    <row r="571" spans="1:14" ht="9.75" customHeight="1">
      <c r="A571" s="799">
        <v>46</v>
      </c>
      <c r="B571" s="98" t="s">
        <v>281</v>
      </c>
      <c r="C571" s="1388" t="s">
        <v>12333</v>
      </c>
      <c r="D571" s="889">
        <v>1</v>
      </c>
      <c r="E571" s="3411">
        <v>14353</v>
      </c>
      <c r="F571" s="797">
        <v>14353</v>
      </c>
      <c r="G571" s="918">
        <v>44197</v>
      </c>
      <c r="H571" s="997" t="s">
        <v>8395</v>
      </c>
      <c r="I571" s="63" t="s">
        <v>7979</v>
      </c>
      <c r="J571" s="952" t="s">
        <v>8513</v>
      </c>
      <c r="K571" s="1435" t="s">
        <v>8940</v>
      </c>
      <c r="L571" s="1550"/>
      <c r="M571" s="1378"/>
      <c r="N571" s="276"/>
    </row>
    <row r="572" spans="1:14" ht="9.75" customHeight="1">
      <c r="A572" s="799">
        <v>47</v>
      </c>
      <c r="B572" s="98" t="s">
        <v>282</v>
      </c>
      <c r="C572" s="1388"/>
      <c r="D572" s="889">
        <v>1</v>
      </c>
      <c r="E572" s="3411">
        <v>16200</v>
      </c>
      <c r="F572" s="797">
        <v>16200</v>
      </c>
      <c r="G572" s="918">
        <v>44197</v>
      </c>
      <c r="H572" s="997" t="s">
        <v>8395</v>
      </c>
      <c r="I572" s="63" t="s">
        <v>7979</v>
      </c>
      <c r="J572" s="952" t="s">
        <v>8513</v>
      </c>
      <c r="K572" s="1435"/>
      <c r="L572" s="1550"/>
      <c r="M572" s="1378"/>
      <c r="N572" s="276"/>
    </row>
    <row r="573" spans="1:14" ht="9.75" customHeight="1">
      <c r="A573" s="799">
        <v>48</v>
      </c>
      <c r="B573" s="98" t="s">
        <v>283</v>
      </c>
      <c r="C573" s="1388"/>
      <c r="D573" s="889">
        <v>1</v>
      </c>
      <c r="E573" s="3411">
        <v>4400</v>
      </c>
      <c r="F573" s="797">
        <v>4400</v>
      </c>
      <c r="G573" s="918">
        <v>44197</v>
      </c>
      <c r="H573" s="997" t="s">
        <v>8395</v>
      </c>
      <c r="I573" s="63" t="s">
        <v>7979</v>
      </c>
      <c r="J573" s="952" t="s">
        <v>8513</v>
      </c>
      <c r="K573" s="1435"/>
      <c r="L573" s="1550"/>
      <c r="M573" s="1378"/>
      <c r="N573" s="276"/>
    </row>
    <row r="574" spans="1:14" ht="9.75" customHeight="1">
      <c r="A574" s="799">
        <v>49</v>
      </c>
      <c r="B574" s="98" t="s">
        <v>284</v>
      </c>
      <c r="C574" s="1388" t="s">
        <v>12330</v>
      </c>
      <c r="D574" s="889">
        <v>1</v>
      </c>
      <c r="E574" s="3411">
        <v>520900</v>
      </c>
      <c r="F574" s="797">
        <v>520900</v>
      </c>
      <c r="G574" s="918">
        <v>44197</v>
      </c>
      <c r="H574" s="997" t="s">
        <v>8395</v>
      </c>
      <c r="I574" s="63" t="s">
        <v>7979</v>
      </c>
      <c r="J574" s="952" t="s">
        <v>8513</v>
      </c>
      <c r="K574" s="1435" t="s">
        <v>8940</v>
      </c>
      <c r="L574" s="1550"/>
      <c r="M574" s="1378"/>
      <c r="N574" s="276"/>
    </row>
    <row r="575" spans="1:14" ht="9.75" customHeight="1">
      <c r="A575" s="799">
        <v>50</v>
      </c>
      <c r="B575" s="98" t="s">
        <v>284</v>
      </c>
      <c r="C575" s="1388" t="s">
        <v>12331</v>
      </c>
      <c r="D575" s="889">
        <v>1</v>
      </c>
      <c r="E575" s="3411">
        <v>520900</v>
      </c>
      <c r="F575" s="797">
        <v>520900</v>
      </c>
      <c r="G575" s="918">
        <v>44197</v>
      </c>
      <c r="H575" s="997" t="s">
        <v>8395</v>
      </c>
      <c r="I575" s="63" t="s">
        <v>7979</v>
      </c>
      <c r="J575" s="952" t="s">
        <v>8513</v>
      </c>
      <c r="K575" s="1435" t="s">
        <v>8940</v>
      </c>
      <c r="L575" s="1550"/>
      <c r="M575" s="1378"/>
      <c r="N575" s="276"/>
    </row>
    <row r="576" spans="1:14" ht="9.75" customHeight="1">
      <c r="A576" s="799">
        <v>51</v>
      </c>
      <c r="B576" s="98" t="s">
        <v>285</v>
      </c>
      <c r="C576" s="1388" t="s">
        <v>12329</v>
      </c>
      <c r="D576" s="889">
        <v>1</v>
      </c>
      <c r="E576" s="3411">
        <v>293310</v>
      </c>
      <c r="F576" s="797">
        <v>293310</v>
      </c>
      <c r="G576" s="918">
        <v>44197</v>
      </c>
      <c r="H576" s="997" t="s">
        <v>8395</v>
      </c>
      <c r="I576" s="63" t="s">
        <v>7979</v>
      </c>
      <c r="J576" s="952" t="s">
        <v>8513</v>
      </c>
      <c r="K576" s="1435" t="s">
        <v>8940</v>
      </c>
      <c r="L576" s="1550"/>
      <c r="M576" s="1378"/>
      <c r="N576" s="276"/>
    </row>
    <row r="577" spans="1:14" ht="9.75" customHeight="1">
      <c r="A577" s="799">
        <v>52</v>
      </c>
      <c r="B577" s="98" t="s">
        <v>286</v>
      </c>
      <c r="C577" s="1388" t="s">
        <v>12328</v>
      </c>
      <c r="D577" s="889">
        <v>1</v>
      </c>
      <c r="E577" s="3411">
        <v>3429506</v>
      </c>
      <c r="F577" s="797">
        <v>3429506</v>
      </c>
      <c r="G577" s="918">
        <v>44197</v>
      </c>
      <c r="H577" s="997" t="s">
        <v>8395</v>
      </c>
      <c r="I577" s="63" t="s">
        <v>7979</v>
      </c>
      <c r="J577" s="952" t="s">
        <v>8513</v>
      </c>
      <c r="K577" s="1435" t="s">
        <v>8940</v>
      </c>
      <c r="L577" s="1550"/>
      <c r="M577" s="1378"/>
      <c r="N577" s="276"/>
    </row>
    <row r="578" spans="1:14" ht="9.75" customHeight="1">
      <c r="A578" s="799">
        <v>53</v>
      </c>
      <c r="B578" s="98" t="s">
        <v>289</v>
      </c>
      <c r="C578" s="1388" t="s">
        <v>12332</v>
      </c>
      <c r="D578" s="889">
        <v>1</v>
      </c>
      <c r="E578" s="3411">
        <v>834972.6</v>
      </c>
      <c r="F578" s="797">
        <v>834972.6</v>
      </c>
      <c r="G578" s="918">
        <v>44197</v>
      </c>
      <c r="H578" s="997" t="s">
        <v>8395</v>
      </c>
      <c r="I578" s="63" t="s">
        <v>7979</v>
      </c>
      <c r="J578" s="952" t="s">
        <v>8513</v>
      </c>
      <c r="K578" s="1435" t="s">
        <v>8940</v>
      </c>
      <c r="L578" s="1550"/>
      <c r="M578" s="1378"/>
      <c r="N578" s="276"/>
    </row>
    <row r="579" spans="1:14" ht="9.75" customHeight="1">
      <c r="A579" s="799">
        <v>54</v>
      </c>
      <c r="B579" s="98" t="s">
        <v>290</v>
      </c>
      <c r="C579" s="1388"/>
      <c r="D579" s="889">
        <v>1</v>
      </c>
      <c r="E579" s="3411">
        <v>34800</v>
      </c>
      <c r="F579" s="797">
        <v>34800</v>
      </c>
      <c r="G579" s="918">
        <v>44197</v>
      </c>
      <c r="H579" s="997" t="s">
        <v>8395</v>
      </c>
      <c r="I579" s="63" t="s">
        <v>7979</v>
      </c>
      <c r="J579" s="952" t="s">
        <v>8513</v>
      </c>
      <c r="K579" s="1435"/>
      <c r="L579" s="1550"/>
      <c r="M579" s="1378"/>
      <c r="N579" s="276"/>
    </row>
    <row r="580" spans="1:14" ht="9.75" customHeight="1">
      <c r="A580" s="799">
        <v>55</v>
      </c>
      <c r="B580" s="98" t="s">
        <v>290</v>
      </c>
      <c r="C580" s="1388"/>
      <c r="D580" s="889">
        <v>1</v>
      </c>
      <c r="E580" s="3411">
        <v>34800</v>
      </c>
      <c r="F580" s="797">
        <v>34800</v>
      </c>
      <c r="G580" s="918">
        <v>44197</v>
      </c>
      <c r="H580" s="997" t="s">
        <v>8395</v>
      </c>
      <c r="I580" s="63" t="s">
        <v>7979</v>
      </c>
      <c r="J580" s="952" t="s">
        <v>8513</v>
      </c>
      <c r="K580" s="1435"/>
      <c r="L580" s="1550"/>
      <c r="M580" s="1378"/>
      <c r="N580" s="276"/>
    </row>
    <row r="581" spans="1:14" ht="9.75" customHeight="1">
      <c r="A581" s="799">
        <v>56</v>
      </c>
      <c r="B581" s="98" t="s">
        <v>290</v>
      </c>
      <c r="C581" s="1388"/>
      <c r="D581" s="889">
        <v>1</v>
      </c>
      <c r="E581" s="3411">
        <v>34800</v>
      </c>
      <c r="F581" s="797">
        <v>34800</v>
      </c>
      <c r="G581" s="918">
        <v>44197</v>
      </c>
      <c r="H581" s="997" t="s">
        <v>8395</v>
      </c>
      <c r="I581" s="63" t="s">
        <v>7979</v>
      </c>
      <c r="J581" s="952" t="s">
        <v>8513</v>
      </c>
      <c r="K581" s="1435"/>
      <c r="L581" s="1550"/>
      <c r="M581" s="1378"/>
      <c r="N581" s="276"/>
    </row>
    <row r="582" spans="1:14" ht="9.75" customHeight="1">
      <c r="A582" s="799">
        <v>57</v>
      </c>
      <c r="B582" s="98" t="s">
        <v>290</v>
      </c>
      <c r="C582" s="1388"/>
      <c r="D582" s="889">
        <v>1</v>
      </c>
      <c r="E582" s="3411">
        <v>34800</v>
      </c>
      <c r="F582" s="797">
        <v>34800</v>
      </c>
      <c r="G582" s="918">
        <v>44197</v>
      </c>
      <c r="H582" s="997" t="s">
        <v>8395</v>
      </c>
      <c r="I582" s="63" t="s">
        <v>7979</v>
      </c>
      <c r="J582" s="952" t="s">
        <v>8513</v>
      </c>
      <c r="K582" s="1435"/>
      <c r="L582" s="1550"/>
      <c r="M582" s="1378"/>
      <c r="N582" s="276"/>
    </row>
    <row r="583" spans="1:14" ht="9.75" customHeight="1">
      <c r="A583" s="799">
        <v>58</v>
      </c>
      <c r="B583" s="98" t="s">
        <v>290</v>
      </c>
      <c r="C583" s="1388"/>
      <c r="D583" s="889">
        <v>1</v>
      </c>
      <c r="E583" s="3411">
        <v>34800</v>
      </c>
      <c r="F583" s="797">
        <v>34800</v>
      </c>
      <c r="G583" s="918">
        <v>44197</v>
      </c>
      <c r="H583" s="997" t="s">
        <v>8395</v>
      </c>
      <c r="I583" s="63" t="s">
        <v>7979</v>
      </c>
      <c r="J583" s="952" t="s">
        <v>8513</v>
      </c>
      <c r="K583" s="1435"/>
      <c r="L583" s="1550"/>
      <c r="M583" s="1378"/>
      <c r="N583" s="276"/>
    </row>
    <row r="584" spans="1:14" ht="9.75" customHeight="1">
      <c r="A584" s="799">
        <v>59</v>
      </c>
      <c r="B584" s="98" t="s">
        <v>290</v>
      </c>
      <c r="C584" s="1388"/>
      <c r="D584" s="889">
        <v>1</v>
      </c>
      <c r="E584" s="3411">
        <v>34800</v>
      </c>
      <c r="F584" s="797">
        <v>34800</v>
      </c>
      <c r="G584" s="918">
        <v>44197</v>
      </c>
      <c r="H584" s="997" t="s">
        <v>8395</v>
      </c>
      <c r="I584" s="63" t="s">
        <v>7979</v>
      </c>
      <c r="J584" s="952" t="s">
        <v>8513</v>
      </c>
      <c r="K584" s="1435"/>
      <c r="L584" s="1550"/>
      <c r="M584" s="1378"/>
      <c r="N584" s="276"/>
    </row>
    <row r="585" spans="1:14" ht="9.75" customHeight="1">
      <c r="A585" s="799">
        <v>60</v>
      </c>
      <c r="B585" s="98" t="s">
        <v>290</v>
      </c>
      <c r="C585" s="1388"/>
      <c r="D585" s="889">
        <v>1</v>
      </c>
      <c r="E585" s="3411">
        <v>34800</v>
      </c>
      <c r="F585" s="797">
        <v>34800</v>
      </c>
      <c r="G585" s="918">
        <v>44197</v>
      </c>
      <c r="H585" s="997" t="s">
        <v>8395</v>
      </c>
      <c r="I585" s="63" t="s">
        <v>7979</v>
      </c>
      <c r="J585" s="952" t="s">
        <v>8513</v>
      </c>
      <c r="K585" s="1435"/>
      <c r="L585" s="1550"/>
      <c r="M585" s="1378"/>
      <c r="N585" s="276"/>
    </row>
    <row r="586" spans="1:14" ht="9.75" customHeight="1">
      <c r="A586" s="799">
        <v>61</v>
      </c>
      <c r="B586" s="98" t="s">
        <v>290</v>
      </c>
      <c r="C586" s="1388"/>
      <c r="D586" s="889">
        <v>1</v>
      </c>
      <c r="E586" s="3411">
        <v>34800</v>
      </c>
      <c r="F586" s="797">
        <v>34800</v>
      </c>
      <c r="G586" s="918">
        <v>44197</v>
      </c>
      <c r="H586" s="997" t="s">
        <v>8395</v>
      </c>
      <c r="I586" s="63" t="s">
        <v>7979</v>
      </c>
      <c r="J586" s="952" t="s">
        <v>8513</v>
      </c>
      <c r="K586" s="1435"/>
      <c r="L586" s="1550"/>
      <c r="M586" s="1378"/>
      <c r="N586" s="276"/>
    </row>
    <row r="587" spans="1:14" ht="9.75" customHeight="1">
      <c r="A587" s="799">
        <v>62</v>
      </c>
      <c r="B587" s="98" t="s">
        <v>290</v>
      </c>
      <c r="C587" s="1388"/>
      <c r="D587" s="889">
        <v>1</v>
      </c>
      <c r="E587" s="3411">
        <v>34800</v>
      </c>
      <c r="F587" s="797">
        <v>34800</v>
      </c>
      <c r="G587" s="918">
        <v>44197</v>
      </c>
      <c r="H587" s="997" t="s">
        <v>8395</v>
      </c>
      <c r="I587" s="63" t="s">
        <v>7979</v>
      </c>
      <c r="J587" s="952" t="s">
        <v>8513</v>
      </c>
      <c r="K587" s="1435"/>
      <c r="L587" s="1550"/>
      <c r="M587" s="1378"/>
      <c r="N587" s="276"/>
    </row>
    <row r="588" spans="1:14" ht="9.75" customHeight="1">
      <c r="A588" s="799">
        <v>63</v>
      </c>
      <c r="B588" s="98" t="s">
        <v>290</v>
      </c>
      <c r="C588" s="1388"/>
      <c r="D588" s="889">
        <v>1</v>
      </c>
      <c r="E588" s="3411">
        <v>34800</v>
      </c>
      <c r="F588" s="797">
        <v>34800</v>
      </c>
      <c r="G588" s="918">
        <v>44197</v>
      </c>
      <c r="H588" s="997" t="s">
        <v>8395</v>
      </c>
      <c r="I588" s="63" t="s">
        <v>7979</v>
      </c>
      <c r="J588" s="952" t="s">
        <v>8513</v>
      </c>
      <c r="K588" s="1435"/>
      <c r="L588" s="1550"/>
      <c r="M588" s="1378"/>
      <c r="N588" s="276"/>
    </row>
    <row r="589" spans="1:14" ht="9.75" customHeight="1">
      <c r="A589" s="799">
        <v>64</v>
      </c>
      <c r="B589" s="98" t="s">
        <v>290</v>
      </c>
      <c r="C589" s="1388"/>
      <c r="D589" s="889">
        <v>1</v>
      </c>
      <c r="E589" s="3411">
        <v>34800</v>
      </c>
      <c r="F589" s="797">
        <v>34800</v>
      </c>
      <c r="G589" s="918">
        <v>44197</v>
      </c>
      <c r="H589" s="997" t="s">
        <v>8395</v>
      </c>
      <c r="I589" s="63" t="s">
        <v>7979</v>
      </c>
      <c r="J589" s="952" t="s">
        <v>8513</v>
      </c>
      <c r="K589" s="1435"/>
      <c r="L589" s="1550"/>
      <c r="M589" s="1378"/>
      <c r="N589" s="276"/>
    </row>
    <row r="590" spans="1:14" ht="9.75" customHeight="1">
      <c r="A590" s="799">
        <v>65</v>
      </c>
      <c r="B590" s="98" t="s">
        <v>290</v>
      </c>
      <c r="C590" s="1388"/>
      <c r="D590" s="889">
        <v>1</v>
      </c>
      <c r="E590" s="3411">
        <v>34800</v>
      </c>
      <c r="F590" s="797">
        <v>34800</v>
      </c>
      <c r="G590" s="918">
        <v>44197</v>
      </c>
      <c r="H590" s="997" t="s">
        <v>8395</v>
      </c>
      <c r="I590" s="63" t="s">
        <v>7979</v>
      </c>
      <c r="J590" s="952" t="s">
        <v>8513</v>
      </c>
      <c r="K590" s="1435"/>
      <c r="L590" s="1550"/>
      <c r="M590" s="1378"/>
      <c r="N590" s="276"/>
    </row>
    <row r="591" spans="1:14" ht="9.75" customHeight="1">
      <c r="A591" s="799">
        <v>66</v>
      </c>
      <c r="B591" s="98" t="s">
        <v>290</v>
      </c>
      <c r="C591" s="1388"/>
      <c r="D591" s="889">
        <v>1</v>
      </c>
      <c r="E591" s="3411">
        <v>34800</v>
      </c>
      <c r="F591" s="797">
        <v>34800</v>
      </c>
      <c r="G591" s="918">
        <v>44197</v>
      </c>
      <c r="H591" s="997" t="s">
        <v>8395</v>
      </c>
      <c r="I591" s="63" t="s">
        <v>7979</v>
      </c>
      <c r="J591" s="952" t="s">
        <v>8513</v>
      </c>
      <c r="K591" s="1435"/>
      <c r="L591" s="1550"/>
      <c r="M591" s="1378"/>
      <c r="N591" s="276"/>
    </row>
    <row r="592" spans="1:14" ht="9.75" customHeight="1">
      <c r="A592" s="799">
        <v>67</v>
      </c>
      <c r="B592" s="98" t="s">
        <v>291</v>
      </c>
      <c r="C592" s="1388"/>
      <c r="D592" s="889">
        <v>1</v>
      </c>
      <c r="E592" s="3411">
        <v>18580</v>
      </c>
      <c r="F592" s="797">
        <v>18580</v>
      </c>
      <c r="G592" s="918">
        <v>44197</v>
      </c>
      <c r="H592" s="997" t="s">
        <v>8395</v>
      </c>
      <c r="I592" s="63" t="s">
        <v>7979</v>
      </c>
      <c r="J592" s="952" t="s">
        <v>8513</v>
      </c>
      <c r="K592" s="1435"/>
      <c r="L592" s="1550"/>
      <c r="M592" s="1378"/>
      <c r="N592" s="276"/>
    </row>
    <row r="593" spans="1:14" ht="9.75" customHeight="1">
      <c r="A593" s="799">
        <v>68</v>
      </c>
      <c r="B593" s="98" t="s">
        <v>291</v>
      </c>
      <c r="C593" s="1388"/>
      <c r="D593" s="889">
        <v>1</v>
      </c>
      <c r="E593" s="3411">
        <v>18580</v>
      </c>
      <c r="F593" s="797">
        <v>18580</v>
      </c>
      <c r="G593" s="918">
        <v>44197</v>
      </c>
      <c r="H593" s="997" t="s">
        <v>8395</v>
      </c>
      <c r="I593" s="63" t="s">
        <v>7979</v>
      </c>
      <c r="J593" s="952" t="s">
        <v>8513</v>
      </c>
      <c r="K593" s="1435"/>
      <c r="L593" s="1550"/>
      <c r="M593" s="1378"/>
      <c r="N593" s="276"/>
    </row>
    <row r="594" spans="1:14" ht="9.75" customHeight="1">
      <c r="A594" s="799">
        <v>69</v>
      </c>
      <c r="B594" s="98" t="s">
        <v>291</v>
      </c>
      <c r="C594" s="1388"/>
      <c r="D594" s="889">
        <v>1</v>
      </c>
      <c r="E594" s="3411">
        <v>18580</v>
      </c>
      <c r="F594" s="797">
        <v>18580</v>
      </c>
      <c r="G594" s="918">
        <v>44197</v>
      </c>
      <c r="H594" s="997" t="s">
        <v>8395</v>
      </c>
      <c r="I594" s="63" t="s">
        <v>7979</v>
      </c>
      <c r="J594" s="952" t="s">
        <v>8513</v>
      </c>
      <c r="K594" s="1435"/>
      <c r="L594" s="1550"/>
      <c r="M594" s="1378"/>
      <c r="N594" s="276"/>
    </row>
    <row r="595" spans="1:14" ht="9.75" customHeight="1">
      <c r="A595" s="799">
        <v>70</v>
      </c>
      <c r="B595" s="98" t="s">
        <v>291</v>
      </c>
      <c r="C595" s="1388"/>
      <c r="D595" s="889">
        <v>1</v>
      </c>
      <c r="E595" s="3411">
        <v>18580</v>
      </c>
      <c r="F595" s="797">
        <v>18580</v>
      </c>
      <c r="G595" s="918">
        <v>44197</v>
      </c>
      <c r="H595" s="997" t="s">
        <v>8395</v>
      </c>
      <c r="I595" s="63" t="s">
        <v>7979</v>
      </c>
      <c r="J595" s="952" t="s">
        <v>8513</v>
      </c>
      <c r="K595" s="1435"/>
      <c r="L595" s="1550"/>
      <c r="M595" s="1378"/>
      <c r="N595" s="276"/>
    </row>
    <row r="596" spans="1:14" ht="9.75" customHeight="1">
      <c r="A596" s="799">
        <v>71</v>
      </c>
      <c r="B596" s="98" t="s">
        <v>291</v>
      </c>
      <c r="C596" s="1388"/>
      <c r="D596" s="889">
        <v>1</v>
      </c>
      <c r="E596" s="3411">
        <v>18580</v>
      </c>
      <c r="F596" s="797">
        <v>18580</v>
      </c>
      <c r="G596" s="918">
        <v>44197</v>
      </c>
      <c r="H596" s="997" t="s">
        <v>8395</v>
      </c>
      <c r="I596" s="63" t="s">
        <v>7979</v>
      </c>
      <c r="J596" s="952" t="s">
        <v>8513</v>
      </c>
      <c r="K596" s="1435"/>
      <c r="L596" s="1550"/>
      <c r="M596" s="1378"/>
      <c r="N596" s="276"/>
    </row>
    <row r="597" spans="1:14" ht="9.75" customHeight="1">
      <c r="A597" s="799">
        <v>72</v>
      </c>
      <c r="B597" s="98" t="s">
        <v>291</v>
      </c>
      <c r="C597" s="1388"/>
      <c r="D597" s="889">
        <v>1</v>
      </c>
      <c r="E597" s="3411">
        <v>18580</v>
      </c>
      <c r="F597" s="797">
        <v>18580</v>
      </c>
      <c r="G597" s="918">
        <v>44197</v>
      </c>
      <c r="H597" s="997" t="s">
        <v>8395</v>
      </c>
      <c r="I597" s="63" t="s">
        <v>7979</v>
      </c>
      <c r="J597" s="952" t="s">
        <v>8513</v>
      </c>
      <c r="K597" s="1435"/>
      <c r="L597" s="1550"/>
      <c r="M597" s="1378"/>
      <c r="N597" s="276"/>
    </row>
    <row r="598" spans="1:14" ht="9.75" customHeight="1">
      <c r="A598" s="799">
        <v>73</v>
      </c>
      <c r="B598" s="98" t="s">
        <v>291</v>
      </c>
      <c r="C598" s="1388"/>
      <c r="D598" s="889">
        <v>1</v>
      </c>
      <c r="E598" s="3411">
        <v>18580</v>
      </c>
      <c r="F598" s="797">
        <v>18580</v>
      </c>
      <c r="G598" s="918">
        <v>44197</v>
      </c>
      <c r="H598" s="997" t="s">
        <v>8395</v>
      </c>
      <c r="I598" s="63" t="s">
        <v>7979</v>
      </c>
      <c r="J598" s="952" t="s">
        <v>8513</v>
      </c>
      <c r="K598" s="1435"/>
      <c r="L598" s="1550"/>
      <c r="M598" s="1378"/>
      <c r="N598" s="276"/>
    </row>
    <row r="599" spans="1:14" ht="9.75" customHeight="1">
      <c r="A599" s="799">
        <v>74</v>
      </c>
      <c r="B599" s="98" t="s">
        <v>291</v>
      </c>
      <c r="C599" s="1388"/>
      <c r="D599" s="889">
        <v>1</v>
      </c>
      <c r="E599" s="3411">
        <v>18580</v>
      </c>
      <c r="F599" s="797">
        <v>18580</v>
      </c>
      <c r="G599" s="918">
        <v>44197</v>
      </c>
      <c r="H599" s="997" t="s">
        <v>8395</v>
      </c>
      <c r="I599" s="63" t="s">
        <v>7979</v>
      </c>
      <c r="J599" s="952" t="s">
        <v>8513</v>
      </c>
      <c r="K599" s="1435"/>
      <c r="L599" s="1550"/>
      <c r="M599" s="1378"/>
      <c r="N599" s="276"/>
    </row>
    <row r="600" spans="1:14" ht="9.75" customHeight="1">
      <c r="A600" s="799">
        <v>75</v>
      </c>
      <c r="B600" s="98" t="s">
        <v>291</v>
      </c>
      <c r="C600" s="1388"/>
      <c r="D600" s="889">
        <v>1</v>
      </c>
      <c r="E600" s="3411">
        <v>18580</v>
      </c>
      <c r="F600" s="797">
        <v>18580</v>
      </c>
      <c r="G600" s="918">
        <v>44197</v>
      </c>
      <c r="H600" s="997" t="s">
        <v>8395</v>
      </c>
      <c r="I600" s="63" t="s">
        <v>7979</v>
      </c>
      <c r="J600" s="952" t="s">
        <v>8513</v>
      </c>
      <c r="K600" s="1435"/>
      <c r="L600" s="1550"/>
      <c r="M600" s="1378"/>
      <c r="N600" s="276"/>
    </row>
    <row r="601" spans="1:14" ht="9.75" customHeight="1">
      <c r="A601" s="799">
        <v>76</v>
      </c>
      <c r="B601" s="98" t="s">
        <v>291</v>
      </c>
      <c r="C601" s="1388"/>
      <c r="D601" s="889">
        <v>1</v>
      </c>
      <c r="E601" s="3411">
        <v>18580</v>
      </c>
      <c r="F601" s="797">
        <v>18580</v>
      </c>
      <c r="G601" s="918">
        <v>44197</v>
      </c>
      <c r="H601" s="997" t="s">
        <v>8395</v>
      </c>
      <c r="I601" s="63" t="s">
        <v>7979</v>
      </c>
      <c r="J601" s="952" t="s">
        <v>8513</v>
      </c>
      <c r="K601" s="1435"/>
      <c r="L601" s="1550"/>
      <c r="M601" s="1378"/>
      <c r="N601" s="276"/>
    </row>
    <row r="602" spans="1:14" ht="9.75" customHeight="1">
      <c r="A602" s="799">
        <v>77</v>
      </c>
      <c r="B602" s="98" t="s">
        <v>291</v>
      </c>
      <c r="C602" s="1388"/>
      <c r="D602" s="889">
        <v>1</v>
      </c>
      <c r="E602" s="3411">
        <v>18580</v>
      </c>
      <c r="F602" s="797">
        <v>18580</v>
      </c>
      <c r="G602" s="918">
        <v>44197</v>
      </c>
      <c r="H602" s="997" t="s">
        <v>8395</v>
      </c>
      <c r="I602" s="63" t="s">
        <v>7979</v>
      </c>
      <c r="J602" s="952" t="s">
        <v>8513</v>
      </c>
      <c r="K602" s="1435"/>
      <c r="L602" s="1550"/>
      <c r="M602" s="1378"/>
      <c r="N602" s="276"/>
    </row>
    <row r="603" spans="1:14" ht="9.75" customHeight="1">
      <c r="A603" s="799">
        <v>78</v>
      </c>
      <c r="B603" s="98" t="s">
        <v>291</v>
      </c>
      <c r="C603" s="1388"/>
      <c r="D603" s="889">
        <v>1</v>
      </c>
      <c r="E603" s="3411">
        <v>18580</v>
      </c>
      <c r="F603" s="797">
        <v>18580</v>
      </c>
      <c r="G603" s="918">
        <v>44197</v>
      </c>
      <c r="H603" s="997" t="s">
        <v>8395</v>
      </c>
      <c r="I603" s="63" t="s">
        <v>7979</v>
      </c>
      <c r="J603" s="952" t="s">
        <v>8513</v>
      </c>
      <c r="K603" s="1435"/>
      <c r="L603" s="1550"/>
      <c r="M603" s="1378"/>
      <c r="N603" s="276"/>
    </row>
    <row r="604" spans="1:14" ht="9.75" customHeight="1">
      <c r="A604" s="799">
        <v>79</v>
      </c>
      <c r="B604" s="98" t="s">
        <v>291</v>
      </c>
      <c r="C604" s="1388"/>
      <c r="D604" s="889">
        <v>1</v>
      </c>
      <c r="E604" s="3411">
        <v>18580</v>
      </c>
      <c r="F604" s="797">
        <v>18580</v>
      </c>
      <c r="G604" s="918">
        <v>44197</v>
      </c>
      <c r="H604" s="997" t="s">
        <v>8395</v>
      </c>
      <c r="I604" s="63" t="s">
        <v>7979</v>
      </c>
      <c r="J604" s="952" t="s">
        <v>8513</v>
      </c>
      <c r="K604" s="1435"/>
      <c r="L604" s="1550"/>
      <c r="M604" s="1378"/>
      <c r="N604" s="276"/>
    </row>
    <row r="605" spans="1:14" ht="9.75" customHeight="1">
      <c r="A605" s="799">
        <v>80</v>
      </c>
      <c r="B605" s="98" t="s">
        <v>292</v>
      </c>
      <c r="C605" s="1388"/>
      <c r="D605" s="889">
        <v>1</v>
      </c>
      <c r="E605" s="3411">
        <v>9200</v>
      </c>
      <c r="F605" s="797">
        <v>9200</v>
      </c>
      <c r="G605" s="918">
        <v>44197</v>
      </c>
      <c r="H605" s="997" t="s">
        <v>8395</v>
      </c>
      <c r="I605" s="63" t="s">
        <v>7979</v>
      </c>
      <c r="J605" s="952" t="s">
        <v>8513</v>
      </c>
      <c r="K605" s="1435"/>
      <c r="L605" s="1550"/>
      <c r="M605" s="1378"/>
      <c r="N605" s="276"/>
    </row>
    <row r="606" spans="1:14" ht="9.75" customHeight="1">
      <c r="A606" s="799">
        <v>81</v>
      </c>
      <c r="B606" s="98" t="s">
        <v>292</v>
      </c>
      <c r="C606" s="1388"/>
      <c r="D606" s="889">
        <v>1</v>
      </c>
      <c r="E606" s="3411">
        <v>9200</v>
      </c>
      <c r="F606" s="797">
        <v>9200</v>
      </c>
      <c r="G606" s="918">
        <v>44197</v>
      </c>
      <c r="H606" s="997" t="s">
        <v>8395</v>
      </c>
      <c r="I606" s="63" t="s">
        <v>7979</v>
      </c>
      <c r="J606" s="952" t="s">
        <v>8513</v>
      </c>
      <c r="K606" s="1435"/>
      <c r="L606" s="1550"/>
      <c r="M606" s="1378"/>
      <c r="N606" s="276"/>
    </row>
    <row r="607" spans="1:14" ht="9.75" customHeight="1">
      <c r="A607" s="799">
        <v>82</v>
      </c>
      <c r="B607" s="98" t="s">
        <v>292</v>
      </c>
      <c r="C607" s="1388"/>
      <c r="D607" s="889">
        <v>1</v>
      </c>
      <c r="E607" s="3411">
        <v>9200</v>
      </c>
      <c r="F607" s="797">
        <v>9200</v>
      </c>
      <c r="G607" s="918">
        <v>44197</v>
      </c>
      <c r="H607" s="997" t="s">
        <v>8395</v>
      </c>
      <c r="I607" s="63" t="s">
        <v>7979</v>
      </c>
      <c r="J607" s="952" t="s">
        <v>8513</v>
      </c>
      <c r="K607" s="1435"/>
      <c r="L607" s="1550"/>
      <c r="M607" s="1378"/>
      <c r="N607" s="276"/>
    </row>
    <row r="608" spans="1:14" ht="9.75" customHeight="1">
      <c r="A608" s="799">
        <v>83</v>
      </c>
      <c r="B608" s="98" t="s">
        <v>292</v>
      </c>
      <c r="C608" s="1388"/>
      <c r="D608" s="889">
        <v>1</v>
      </c>
      <c r="E608" s="3411">
        <v>9200</v>
      </c>
      <c r="F608" s="797">
        <v>9200</v>
      </c>
      <c r="G608" s="918">
        <v>44197</v>
      </c>
      <c r="H608" s="997" t="s">
        <v>8395</v>
      </c>
      <c r="I608" s="63" t="s">
        <v>7979</v>
      </c>
      <c r="J608" s="952" t="s">
        <v>8513</v>
      </c>
      <c r="K608" s="1435"/>
      <c r="L608" s="1550"/>
      <c r="M608" s="1378"/>
      <c r="N608" s="276"/>
    </row>
    <row r="609" spans="1:14" ht="9.75" customHeight="1">
      <c r="A609" s="799">
        <v>84</v>
      </c>
      <c r="B609" s="98" t="s">
        <v>292</v>
      </c>
      <c r="C609" s="1388"/>
      <c r="D609" s="889">
        <v>1</v>
      </c>
      <c r="E609" s="3411">
        <v>9200</v>
      </c>
      <c r="F609" s="797">
        <v>9200</v>
      </c>
      <c r="G609" s="918">
        <v>44197</v>
      </c>
      <c r="H609" s="997" t="s">
        <v>8395</v>
      </c>
      <c r="I609" s="63" t="s">
        <v>7979</v>
      </c>
      <c r="J609" s="952" t="s">
        <v>8513</v>
      </c>
      <c r="K609" s="1435"/>
      <c r="L609" s="1550"/>
      <c r="M609" s="1378"/>
      <c r="N609" s="276"/>
    </row>
    <row r="610" spans="1:14" ht="9.75" customHeight="1">
      <c r="A610" s="799">
        <v>85</v>
      </c>
      <c r="B610" s="98" t="s">
        <v>292</v>
      </c>
      <c r="C610" s="1388"/>
      <c r="D610" s="889">
        <v>1</v>
      </c>
      <c r="E610" s="3411">
        <v>9200</v>
      </c>
      <c r="F610" s="797">
        <v>9200</v>
      </c>
      <c r="G610" s="918">
        <v>44197</v>
      </c>
      <c r="H610" s="997" t="s">
        <v>8395</v>
      </c>
      <c r="I610" s="63" t="s">
        <v>7979</v>
      </c>
      <c r="J610" s="952" t="s">
        <v>8513</v>
      </c>
      <c r="K610" s="1435"/>
      <c r="L610" s="1550"/>
      <c r="M610" s="1378"/>
      <c r="N610" s="276"/>
    </row>
    <row r="611" spans="1:14" ht="9.75" customHeight="1">
      <c r="A611" s="799">
        <v>86</v>
      </c>
      <c r="B611" s="98" t="s">
        <v>292</v>
      </c>
      <c r="C611" s="1388"/>
      <c r="D611" s="889">
        <v>1</v>
      </c>
      <c r="E611" s="3411">
        <v>9200</v>
      </c>
      <c r="F611" s="797">
        <v>9200</v>
      </c>
      <c r="G611" s="918">
        <v>44197</v>
      </c>
      <c r="H611" s="997" t="s">
        <v>8395</v>
      </c>
      <c r="I611" s="63" t="s">
        <v>7979</v>
      </c>
      <c r="J611" s="952" t="s">
        <v>8513</v>
      </c>
      <c r="K611" s="1435"/>
      <c r="L611" s="1550"/>
      <c r="M611" s="1378"/>
      <c r="N611" s="276"/>
    </row>
    <row r="612" spans="1:14" ht="9.75" customHeight="1">
      <c r="A612" s="799">
        <v>87</v>
      </c>
      <c r="B612" s="98" t="s">
        <v>292</v>
      </c>
      <c r="C612" s="1388"/>
      <c r="D612" s="889">
        <v>1</v>
      </c>
      <c r="E612" s="3411">
        <v>9200</v>
      </c>
      <c r="F612" s="797">
        <v>9200</v>
      </c>
      <c r="G612" s="918">
        <v>44197</v>
      </c>
      <c r="H612" s="997" t="s">
        <v>8395</v>
      </c>
      <c r="I612" s="63" t="s">
        <v>7979</v>
      </c>
      <c r="J612" s="952" t="s">
        <v>8513</v>
      </c>
      <c r="K612" s="1435"/>
      <c r="L612" s="1550"/>
      <c r="M612" s="1378"/>
      <c r="N612" s="276"/>
    </row>
    <row r="613" spans="1:14" ht="9.75" customHeight="1">
      <c r="A613" s="799">
        <v>88</v>
      </c>
      <c r="B613" s="98" t="s">
        <v>292</v>
      </c>
      <c r="C613" s="1388"/>
      <c r="D613" s="889">
        <v>1</v>
      </c>
      <c r="E613" s="3411">
        <v>9200</v>
      </c>
      <c r="F613" s="797">
        <v>9200</v>
      </c>
      <c r="G613" s="918">
        <v>44197</v>
      </c>
      <c r="H613" s="997" t="s">
        <v>8395</v>
      </c>
      <c r="I613" s="63" t="s">
        <v>7979</v>
      </c>
      <c r="J613" s="952" t="s">
        <v>8513</v>
      </c>
      <c r="K613" s="1435"/>
      <c r="L613" s="1550"/>
      <c r="M613" s="1378"/>
      <c r="N613" s="276"/>
    </row>
    <row r="614" spans="1:14" ht="9.75" customHeight="1">
      <c r="A614" s="799">
        <v>89</v>
      </c>
      <c r="B614" s="98" t="s">
        <v>292</v>
      </c>
      <c r="C614" s="1388"/>
      <c r="D614" s="889">
        <v>1</v>
      </c>
      <c r="E614" s="3411">
        <v>9200</v>
      </c>
      <c r="F614" s="797">
        <v>9200</v>
      </c>
      <c r="G614" s="918">
        <v>44197</v>
      </c>
      <c r="H614" s="997" t="s">
        <v>8395</v>
      </c>
      <c r="I614" s="63" t="s">
        <v>7979</v>
      </c>
      <c r="J614" s="952" t="s">
        <v>8513</v>
      </c>
      <c r="K614" s="1435"/>
      <c r="L614" s="1550"/>
      <c r="M614" s="1378"/>
      <c r="N614" s="276"/>
    </row>
    <row r="615" spans="1:14" ht="9.75" customHeight="1">
      <c r="A615" s="799">
        <v>90</v>
      </c>
      <c r="B615" s="98" t="s">
        <v>292</v>
      </c>
      <c r="C615" s="1388"/>
      <c r="D615" s="889">
        <v>1</v>
      </c>
      <c r="E615" s="3411">
        <v>9200</v>
      </c>
      <c r="F615" s="797">
        <v>9200</v>
      </c>
      <c r="G615" s="918">
        <v>44197</v>
      </c>
      <c r="H615" s="997" t="s">
        <v>8395</v>
      </c>
      <c r="I615" s="63" t="s">
        <v>7979</v>
      </c>
      <c r="J615" s="952" t="s">
        <v>8513</v>
      </c>
      <c r="K615" s="1435"/>
      <c r="L615" s="1550"/>
      <c r="M615" s="1378"/>
      <c r="N615" s="276"/>
    </row>
    <row r="616" spans="1:14" ht="9.75" customHeight="1">
      <c r="A616" s="799">
        <v>91</v>
      </c>
      <c r="B616" s="98" t="s">
        <v>292</v>
      </c>
      <c r="C616" s="1388"/>
      <c r="D616" s="889">
        <v>1</v>
      </c>
      <c r="E616" s="3411">
        <v>9200</v>
      </c>
      <c r="F616" s="797">
        <v>9200</v>
      </c>
      <c r="G616" s="918">
        <v>44197</v>
      </c>
      <c r="H616" s="997" t="s">
        <v>8395</v>
      </c>
      <c r="I616" s="63" t="s">
        <v>7979</v>
      </c>
      <c r="J616" s="952" t="s">
        <v>8513</v>
      </c>
      <c r="K616" s="1435"/>
      <c r="L616" s="1550"/>
      <c r="M616" s="1378"/>
      <c r="N616" s="276"/>
    </row>
    <row r="617" spans="1:14" ht="9.75" customHeight="1">
      <c r="A617" s="799">
        <v>92</v>
      </c>
      <c r="B617" s="98" t="s">
        <v>292</v>
      </c>
      <c r="C617" s="1388"/>
      <c r="D617" s="889">
        <v>1</v>
      </c>
      <c r="E617" s="3411">
        <v>9200</v>
      </c>
      <c r="F617" s="797">
        <v>9200</v>
      </c>
      <c r="G617" s="918">
        <v>44197</v>
      </c>
      <c r="H617" s="997" t="s">
        <v>8395</v>
      </c>
      <c r="I617" s="63" t="s">
        <v>7979</v>
      </c>
      <c r="J617" s="952" t="s">
        <v>8513</v>
      </c>
      <c r="K617" s="1435"/>
      <c r="L617" s="1550"/>
      <c r="M617" s="1378"/>
      <c r="N617" s="276"/>
    </row>
    <row r="618" spans="1:14" ht="9.75" customHeight="1">
      <c r="A618" s="799">
        <v>93</v>
      </c>
      <c r="B618" s="98" t="s">
        <v>293</v>
      </c>
      <c r="C618" s="1388"/>
      <c r="D618" s="889">
        <v>1</v>
      </c>
      <c r="E618" s="3411">
        <v>41800</v>
      </c>
      <c r="F618" s="2849">
        <v>41800</v>
      </c>
      <c r="G618" s="918">
        <v>44197</v>
      </c>
      <c r="H618" s="997" t="s">
        <v>8395</v>
      </c>
      <c r="I618" s="63" t="s">
        <v>7979</v>
      </c>
      <c r="J618" s="952" t="s">
        <v>8513</v>
      </c>
      <c r="K618" s="1435"/>
      <c r="L618" s="1550"/>
      <c r="M618" s="1378"/>
      <c r="N618" s="276"/>
    </row>
    <row r="619" spans="1:14" ht="9.75" customHeight="1">
      <c r="A619" s="799">
        <v>94</v>
      </c>
      <c r="B619" s="98" t="s">
        <v>294</v>
      </c>
      <c r="C619" s="1388"/>
      <c r="D619" s="889">
        <v>1</v>
      </c>
      <c r="E619" s="3411">
        <v>42200</v>
      </c>
      <c r="F619" s="2849">
        <v>42200</v>
      </c>
      <c r="G619" s="918">
        <v>44197</v>
      </c>
      <c r="H619" s="997" t="s">
        <v>8395</v>
      </c>
      <c r="I619" s="63" t="s">
        <v>7979</v>
      </c>
      <c r="J619" s="952" t="s">
        <v>8513</v>
      </c>
      <c r="K619" s="1435"/>
      <c r="L619" s="1550"/>
      <c r="M619" s="1378"/>
      <c r="N619" s="276"/>
    </row>
    <row r="620" spans="1:14" ht="9.75" customHeight="1">
      <c r="A620" s="799">
        <v>95</v>
      </c>
      <c r="B620" s="98" t="s">
        <v>295</v>
      </c>
      <c r="C620" s="1388"/>
      <c r="D620" s="889">
        <v>1</v>
      </c>
      <c r="E620" s="3411">
        <v>33300</v>
      </c>
      <c r="F620" s="797">
        <v>33300</v>
      </c>
      <c r="G620" s="918">
        <v>44197</v>
      </c>
      <c r="H620" s="997" t="s">
        <v>8395</v>
      </c>
      <c r="I620" s="63" t="s">
        <v>7979</v>
      </c>
      <c r="J620" s="952" t="s">
        <v>8513</v>
      </c>
      <c r="K620" s="1435"/>
      <c r="L620" s="1550"/>
      <c r="M620" s="1378"/>
      <c r="N620" s="276"/>
    </row>
    <row r="621" spans="1:14" ht="9.75" customHeight="1">
      <c r="A621" s="799">
        <v>96</v>
      </c>
      <c r="B621" s="98" t="s">
        <v>295</v>
      </c>
      <c r="C621" s="1388"/>
      <c r="D621" s="889">
        <v>1</v>
      </c>
      <c r="E621" s="3411">
        <v>33300</v>
      </c>
      <c r="F621" s="797">
        <v>33300</v>
      </c>
      <c r="G621" s="918">
        <v>44197</v>
      </c>
      <c r="H621" s="997" t="s">
        <v>8395</v>
      </c>
      <c r="I621" s="63" t="s">
        <v>7979</v>
      </c>
      <c r="J621" s="952" t="s">
        <v>8513</v>
      </c>
      <c r="K621" s="1435"/>
      <c r="L621" s="1550"/>
      <c r="M621" s="1378"/>
      <c r="N621" s="276"/>
    </row>
    <row r="622" spans="1:14" ht="9.75" customHeight="1">
      <c r="A622" s="799">
        <v>97</v>
      </c>
      <c r="B622" s="98" t="s">
        <v>295</v>
      </c>
      <c r="C622" s="1388"/>
      <c r="D622" s="889">
        <v>1</v>
      </c>
      <c r="E622" s="3411">
        <v>33300</v>
      </c>
      <c r="F622" s="797">
        <v>33300</v>
      </c>
      <c r="G622" s="918">
        <v>44197</v>
      </c>
      <c r="H622" s="997" t="s">
        <v>8395</v>
      </c>
      <c r="I622" s="63" t="s">
        <v>7979</v>
      </c>
      <c r="J622" s="952" t="s">
        <v>8513</v>
      </c>
      <c r="K622" s="1435"/>
      <c r="L622" s="1550"/>
      <c r="M622" s="1378"/>
      <c r="N622" s="276"/>
    </row>
    <row r="623" spans="1:14" ht="9.75" customHeight="1">
      <c r="A623" s="799">
        <v>98</v>
      </c>
      <c r="B623" s="98" t="s">
        <v>295</v>
      </c>
      <c r="C623" s="1388"/>
      <c r="D623" s="889">
        <v>1</v>
      </c>
      <c r="E623" s="3411">
        <v>33300</v>
      </c>
      <c r="F623" s="797">
        <v>33300</v>
      </c>
      <c r="G623" s="918">
        <v>44197</v>
      </c>
      <c r="H623" s="997" t="s">
        <v>8395</v>
      </c>
      <c r="I623" s="63" t="s">
        <v>7979</v>
      </c>
      <c r="J623" s="952" t="s">
        <v>8513</v>
      </c>
      <c r="K623" s="1435"/>
      <c r="L623" s="1550"/>
      <c r="M623" s="1378"/>
      <c r="N623" s="276"/>
    </row>
    <row r="624" spans="1:14" ht="9.75" customHeight="1">
      <c r="A624" s="799">
        <v>99</v>
      </c>
      <c r="B624" s="98" t="s">
        <v>295</v>
      </c>
      <c r="C624" s="1388"/>
      <c r="D624" s="889">
        <v>1</v>
      </c>
      <c r="E624" s="3411">
        <v>33300</v>
      </c>
      <c r="F624" s="797">
        <v>33300</v>
      </c>
      <c r="G624" s="918">
        <v>44197</v>
      </c>
      <c r="H624" s="997" t="s">
        <v>8395</v>
      </c>
      <c r="I624" s="63" t="s">
        <v>7979</v>
      </c>
      <c r="J624" s="952" t="s">
        <v>8513</v>
      </c>
      <c r="K624" s="1435"/>
      <c r="L624" s="1550"/>
      <c r="M624" s="1378"/>
      <c r="N624" s="276"/>
    </row>
    <row r="625" spans="1:14" ht="9.75" customHeight="1">
      <c r="A625" s="799">
        <v>100</v>
      </c>
      <c r="B625" s="98" t="s">
        <v>295</v>
      </c>
      <c r="C625" s="1388"/>
      <c r="D625" s="889">
        <v>1</v>
      </c>
      <c r="E625" s="3411">
        <v>33300</v>
      </c>
      <c r="F625" s="797">
        <v>33300</v>
      </c>
      <c r="G625" s="918">
        <v>44197</v>
      </c>
      <c r="H625" s="997" t="s">
        <v>8395</v>
      </c>
      <c r="I625" s="63" t="s">
        <v>7979</v>
      </c>
      <c r="J625" s="952" t="s">
        <v>8513</v>
      </c>
      <c r="K625" s="1435"/>
      <c r="L625" s="1550"/>
      <c r="M625" s="1378"/>
      <c r="N625" s="276"/>
    </row>
    <row r="626" spans="1:14" ht="9.75" customHeight="1">
      <c r="A626" s="799">
        <v>101</v>
      </c>
      <c r="B626" s="98" t="s">
        <v>295</v>
      </c>
      <c r="C626" s="1388"/>
      <c r="D626" s="889">
        <v>1</v>
      </c>
      <c r="E626" s="3411">
        <v>33300</v>
      </c>
      <c r="F626" s="797">
        <v>33300</v>
      </c>
      <c r="G626" s="918">
        <v>44197</v>
      </c>
      <c r="H626" s="997" t="s">
        <v>8395</v>
      </c>
      <c r="I626" s="63" t="s">
        <v>7979</v>
      </c>
      <c r="J626" s="952" t="s">
        <v>8513</v>
      </c>
      <c r="K626" s="1435"/>
      <c r="L626" s="1550"/>
      <c r="M626" s="1378"/>
      <c r="N626" s="276"/>
    </row>
    <row r="627" spans="1:14" ht="9.75" customHeight="1">
      <c r="A627" s="799">
        <v>102</v>
      </c>
      <c r="B627" s="98" t="s">
        <v>295</v>
      </c>
      <c r="C627" s="1388"/>
      <c r="D627" s="889">
        <v>1</v>
      </c>
      <c r="E627" s="3411">
        <v>33300</v>
      </c>
      <c r="F627" s="797">
        <v>33300</v>
      </c>
      <c r="G627" s="918">
        <v>44197</v>
      </c>
      <c r="H627" s="997" t="s">
        <v>8395</v>
      </c>
      <c r="I627" s="63" t="s">
        <v>7979</v>
      </c>
      <c r="J627" s="952" t="s">
        <v>8513</v>
      </c>
      <c r="K627" s="1435"/>
      <c r="L627" s="1550"/>
      <c r="M627" s="1378"/>
      <c r="N627" s="276"/>
    </row>
    <row r="628" spans="1:14" ht="9.75" customHeight="1">
      <c r="A628" s="799">
        <v>103</v>
      </c>
      <c r="B628" s="98" t="s">
        <v>295</v>
      </c>
      <c r="C628" s="1388"/>
      <c r="D628" s="889">
        <v>1</v>
      </c>
      <c r="E628" s="3411">
        <v>33300</v>
      </c>
      <c r="F628" s="797">
        <v>33300</v>
      </c>
      <c r="G628" s="918">
        <v>44197</v>
      </c>
      <c r="H628" s="997" t="s">
        <v>8395</v>
      </c>
      <c r="I628" s="63" t="s">
        <v>7979</v>
      </c>
      <c r="J628" s="952" t="s">
        <v>8513</v>
      </c>
      <c r="K628" s="1435"/>
      <c r="L628" s="1550"/>
      <c r="M628" s="1378"/>
      <c r="N628" s="276"/>
    </row>
    <row r="629" spans="1:14" ht="9.75" customHeight="1">
      <c r="A629" s="799">
        <v>104</v>
      </c>
      <c r="B629" s="98" t="s">
        <v>295</v>
      </c>
      <c r="C629" s="1388"/>
      <c r="D629" s="889">
        <v>1</v>
      </c>
      <c r="E629" s="3411">
        <v>33300</v>
      </c>
      <c r="F629" s="797">
        <v>33300</v>
      </c>
      <c r="G629" s="918">
        <v>44197</v>
      </c>
      <c r="H629" s="997" t="s">
        <v>8395</v>
      </c>
      <c r="I629" s="63" t="s">
        <v>7979</v>
      </c>
      <c r="J629" s="952" t="s">
        <v>8513</v>
      </c>
      <c r="K629" s="1435"/>
      <c r="L629" s="1550"/>
      <c r="M629" s="1378"/>
      <c r="N629" s="276"/>
    </row>
    <row r="630" spans="1:14" ht="9.75" customHeight="1">
      <c r="A630" s="799">
        <v>105</v>
      </c>
      <c r="B630" s="98" t="s">
        <v>295</v>
      </c>
      <c r="C630" s="1388"/>
      <c r="D630" s="889">
        <v>1</v>
      </c>
      <c r="E630" s="3411">
        <v>33300</v>
      </c>
      <c r="F630" s="797">
        <v>33300</v>
      </c>
      <c r="G630" s="918">
        <v>44197</v>
      </c>
      <c r="H630" s="997" t="s">
        <v>8395</v>
      </c>
      <c r="I630" s="63" t="s">
        <v>7979</v>
      </c>
      <c r="J630" s="952" t="s">
        <v>8513</v>
      </c>
      <c r="K630" s="1435"/>
      <c r="L630" s="1550"/>
      <c r="M630" s="1378"/>
      <c r="N630" s="276"/>
    </row>
    <row r="631" spans="1:14" ht="9.75" customHeight="1">
      <c r="A631" s="799">
        <v>106</v>
      </c>
      <c r="B631" s="98" t="s">
        <v>295</v>
      </c>
      <c r="C631" s="1388"/>
      <c r="D631" s="889">
        <v>1</v>
      </c>
      <c r="E631" s="3411">
        <v>33300</v>
      </c>
      <c r="F631" s="797">
        <v>33300</v>
      </c>
      <c r="G631" s="918">
        <v>44197</v>
      </c>
      <c r="H631" s="997" t="s">
        <v>8395</v>
      </c>
      <c r="I631" s="63" t="s">
        <v>7979</v>
      </c>
      <c r="J631" s="952" t="s">
        <v>8513</v>
      </c>
      <c r="K631" s="1435"/>
      <c r="L631" s="1550"/>
      <c r="M631" s="1378"/>
      <c r="N631" s="276"/>
    </row>
    <row r="632" spans="1:14" ht="9.75" customHeight="1">
      <c r="A632" s="799">
        <v>107</v>
      </c>
      <c r="B632" s="98" t="s">
        <v>295</v>
      </c>
      <c r="C632" s="1388"/>
      <c r="D632" s="889">
        <v>1</v>
      </c>
      <c r="E632" s="3411">
        <v>33300</v>
      </c>
      <c r="F632" s="797">
        <v>33300</v>
      </c>
      <c r="G632" s="918">
        <v>44197</v>
      </c>
      <c r="H632" s="997" t="s">
        <v>8395</v>
      </c>
      <c r="I632" s="63" t="s">
        <v>7979</v>
      </c>
      <c r="J632" s="952" t="s">
        <v>8513</v>
      </c>
      <c r="K632" s="1435"/>
      <c r="L632" s="1550"/>
      <c r="M632" s="1378"/>
      <c r="N632" s="276"/>
    </row>
    <row r="633" spans="1:14" ht="9.75" customHeight="1">
      <c r="A633" s="799">
        <v>108</v>
      </c>
      <c r="B633" s="98" t="s">
        <v>296</v>
      </c>
      <c r="C633" s="1388"/>
      <c r="D633" s="889">
        <v>1</v>
      </c>
      <c r="E633" s="3411">
        <v>26000</v>
      </c>
      <c r="F633" s="797">
        <v>26000</v>
      </c>
      <c r="G633" s="918">
        <v>44197</v>
      </c>
      <c r="H633" s="997" t="s">
        <v>8395</v>
      </c>
      <c r="I633" s="63" t="s">
        <v>7979</v>
      </c>
      <c r="J633" s="952" t="s">
        <v>8513</v>
      </c>
      <c r="K633" s="1435"/>
      <c r="L633" s="1550"/>
      <c r="M633" s="1378"/>
      <c r="N633" s="276"/>
    </row>
    <row r="634" spans="1:14" ht="9.75" customHeight="1">
      <c r="A634" s="799">
        <v>109</v>
      </c>
      <c r="B634" s="98" t="s">
        <v>296</v>
      </c>
      <c r="C634" s="1388"/>
      <c r="D634" s="889">
        <v>1</v>
      </c>
      <c r="E634" s="3411">
        <v>26000</v>
      </c>
      <c r="F634" s="797">
        <v>26000</v>
      </c>
      <c r="G634" s="918">
        <v>44197</v>
      </c>
      <c r="H634" s="997" t="s">
        <v>8395</v>
      </c>
      <c r="I634" s="63" t="s">
        <v>7979</v>
      </c>
      <c r="J634" s="952" t="s">
        <v>8513</v>
      </c>
      <c r="K634" s="1435"/>
      <c r="L634" s="1550"/>
      <c r="M634" s="1378"/>
      <c r="N634" s="276"/>
    </row>
    <row r="635" spans="1:14" ht="9.75" customHeight="1">
      <c r="A635" s="799">
        <v>110</v>
      </c>
      <c r="B635" s="98" t="s">
        <v>296</v>
      </c>
      <c r="C635" s="1388"/>
      <c r="D635" s="889">
        <v>1</v>
      </c>
      <c r="E635" s="3411">
        <v>26000</v>
      </c>
      <c r="F635" s="797">
        <v>26000</v>
      </c>
      <c r="G635" s="918">
        <v>44197</v>
      </c>
      <c r="H635" s="997" t="s">
        <v>8395</v>
      </c>
      <c r="I635" s="63" t="s">
        <v>7979</v>
      </c>
      <c r="J635" s="952" t="s">
        <v>8513</v>
      </c>
      <c r="K635" s="1435"/>
      <c r="L635" s="1550"/>
      <c r="M635" s="1378"/>
      <c r="N635" s="276"/>
    </row>
    <row r="636" spans="1:14" ht="9.75" customHeight="1">
      <c r="A636" s="799">
        <v>111</v>
      </c>
      <c r="B636" s="98" t="s">
        <v>296</v>
      </c>
      <c r="C636" s="1388"/>
      <c r="D636" s="889">
        <v>1</v>
      </c>
      <c r="E636" s="3411">
        <v>26000</v>
      </c>
      <c r="F636" s="797">
        <v>26000</v>
      </c>
      <c r="G636" s="918">
        <v>44197</v>
      </c>
      <c r="H636" s="997" t="s">
        <v>8395</v>
      </c>
      <c r="I636" s="63" t="s">
        <v>7979</v>
      </c>
      <c r="J636" s="952" t="s">
        <v>8513</v>
      </c>
      <c r="K636" s="1435"/>
      <c r="L636" s="1550"/>
      <c r="M636" s="1378"/>
      <c r="N636" s="276"/>
    </row>
    <row r="637" spans="1:14" ht="9.75" customHeight="1">
      <c r="A637" s="799">
        <v>112</v>
      </c>
      <c r="B637" s="98" t="s">
        <v>296</v>
      </c>
      <c r="C637" s="1388"/>
      <c r="D637" s="889">
        <v>1</v>
      </c>
      <c r="E637" s="3411">
        <v>26000</v>
      </c>
      <c r="F637" s="797">
        <v>26000</v>
      </c>
      <c r="G637" s="918">
        <v>44197</v>
      </c>
      <c r="H637" s="997" t="s">
        <v>8395</v>
      </c>
      <c r="I637" s="63" t="s">
        <v>7979</v>
      </c>
      <c r="J637" s="952" t="s">
        <v>8513</v>
      </c>
      <c r="K637" s="1435"/>
      <c r="L637" s="1550"/>
      <c r="M637" s="1378"/>
      <c r="N637" s="276"/>
    </row>
    <row r="638" spans="1:14" ht="9.75" customHeight="1">
      <c r="A638" s="799">
        <v>113</v>
      </c>
      <c r="B638" s="98" t="s">
        <v>296</v>
      </c>
      <c r="C638" s="1388"/>
      <c r="D638" s="889">
        <v>1</v>
      </c>
      <c r="E638" s="3411">
        <v>26000</v>
      </c>
      <c r="F638" s="797">
        <v>26000</v>
      </c>
      <c r="G638" s="918">
        <v>44197</v>
      </c>
      <c r="H638" s="997" t="s">
        <v>8395</v>
      </c>
      <c r="I638" s="63" t="s">
        <v>7979</v>
      </c>
      <c r="J638" s="952" t="s">
        <v>8513</v>
      </c>
      <c r="K638" s="1435"/>
      <c r="L638" s="1550"/>
      <c r="M638" s="1378"/>
      <c r="N638" s="276"/>
    </row>
    <row r="639" spans="1:14" ht="9.75" customHeight="1">
      <c r="A639" s="799">
        <v>114</v>
      </c>
      <c r="B639" s="98" t="s">
        <v>296</v>
      </c>
      <c r="C639" s="1388"/>
      <c r="D639" s="889">
        <v>1</v>
      </c>
      <c r="E639" s="3411">
        <v>26000</v>
      </c>
      <c r="F639" s="797">
        <v>26000</v>
      </c>
      <c r="G639" s="918">
        <v>44197</v>
      </c>
      <c r="H639" s="997" t="s">
        <v>8395</v>
      </c>
      <c r="I639" s="63" t="s">
        <v>7979</v>
      </c>
      <c r="J639" s="952" t="s">
        <v>8513</v>
      </c>
      <c r="K639" s="1435"/>
      <c r="L639" s="1550"/>
      <c r="M639" s="1378"/>
      <c r="N639" s="276"/>
    </row>
    <row r="640" spans="1:14" ht="9.75" customHeight="1">
      <c r="A640" s="799">
        <v>115</v>
      </c>
      <c r="B640" s="98" t="s">
        <v>296</v>
      </c>
      <c r="C640" s="1388"/>
      <c r="D640" s="889">
        <v>1</v>
      </c>
      <c r="E640" s="3411">
        <v>26000</v>
      </c>
      <c r="F640" s="797">
        <v>26000</v>
      </c>
      <c r="G640" s="918">
        <v>44197</v>
      </c>
      <c r="H640" s="997" t="s">
        <v>8395</v>
      </c>
      <c r="I640" s="63" t="s">
        <v>7979</v>
      </c>
      <c r="J640" s="952" t="s">
        <v>8513</v>
      </c>
      <c r="K640" s="1435"/>
      <c r="L640" s="1550"/>
      <c r="M640" s="1378"/>
      <c r="N640" s="276"/>
    </row>
    <row r="641" spans="1:14" ht="9.75" customHeight="1">
      <c r="A641" s="799">
        <v>116</v>
      </c>
      <c r="B641" s="98" t="s">
        <v>296</v>
      </c>
      <c r="C641" s="1388"/>
      <c r="D641" s="889">
        <v>1</v>
      </c>
      <c r="E641" s="3411">
        <v>26000</v>
      </c>
      <c r="F641" s="797">
        <v>26000</v>
      </c>
      <c r="G641" s="918">
        <v>44197</v>
      </c>
      <c r="H641" s="997" t="s">
        <v>8395</v>
      </c>
      <c r="I641" s="63" t="s">
        <v>7979</v>
      </c>
      <c r="J641" s="952" t="s">
        <v>8513</v>
      </c>
      <c r="K641" s="1435"/>
      <c r="L641" s="1550"/>
      <c r="M641" s="1378"/>
      <c r="N641" s="276"/>
    </row>
    <row r="642" spans="1:14" ht="9.75" customHeight="1">
      <c r="A642" s="799">
        <v>117</v>
      </c>
      <c r="B642" s="98" t="s">
        <v>296</v>
      </c>
      <c r="C642" s="1388"/>
      <c r="D642" s="889">
        <v>1</v>
      </c>
      <c r="E642" s="3411">
        <v>26000</v>
      </c>
      <c r="F642" s="797">
        <v>26000</v>
      </c>
      <c r="G642" s="918">
        <v>44197</v>
      </c>
      <c r="H642" s="997" t="s">
        <v>8395</v>
      </c>
      <c r="I642" s="63" t="s">
        <v>7979</v>
      </c>
      <c r="J642" s="952" t="s">
        <v>8513</v>
      </c>
      <c r="K642" s="1435"/>
      <c r="L642" s="1550"/>
      <c r="M642" s="1378"/>
      <c r="N642" s="276"/>
    </row>
    <row r="643" spans="1:14" ht="9.75" customHeight="1">
      <c r="A643" s="799">
        <v>118</v>
      </c>
      <c r="B643" s="98" t="s">
        <v>296</v>
      </c>
      <c r="C643" s="1388"/>
      <c r="D643" s="889">
        <v>1</v>
      </c>
      <c r="E643" s="3411">
        <v>26000</v>
      </c>
      <c r="F643" s="797">
        <v>26000</v>
      </c>
      <c r="G643" s="918">
        <v>44197</v>
      </c>
      <c r="H643" s="997" t="s">
        <v>8395</v>
      </c>
      <c r="I643" s="63" t="s">
        <v>7979</v>
      </c>
      <c r="J643" s="952" t="s">
        <v>8513</v>
      </c>
      <c r="K643" s="1435"/>
      <c r="L643" s="1550"/>
      <c r="M643" s="1378"/>
      <c r="N643" s="276"/>
    </row>
    <row r="644" spans="1:14" ht="9.75" customHeight="1">
      <c r="A644" s="799">
        <v>119</v>
      </c>
      <c r="B644" s="98" t="s">
        <v>296</v>
      </c>
      <c r="C644" s="1388"/>
      <c r="D644" s="889">
        <v>1</v>
      </c>
      <c r="E644" s="3411">
        <v>26000</v>
      </c>
      <c r="F644" s="797">
        <v>26000</v>
      </c>
      <c r="G644" s="918">
        <v>44197</v>
      </c>
      <c r="H644" s="997" t="s">
        <v>8395</v>
      </c>
      <c r="I644" s="63" t="s">
        <v>7979</v>
      </c>
      <c r="J644" s="952" t="s">
        <v>8513</v>
      </c>
      <c r="K644" s="1435"/>
      <c r="L644" s="1550"/>
      <c r="M644" s="1378"/>
      <c r="N644" s="276"/>
    </row>
    <row r="645" spans="1:14" ht="9.75" customHeight="1">
      <c r="A645" s="799">
        <v>120</v>
      </c>
      <c r="B645" s="98" t="s">
        <v>296</v>
      </c>
      <c r="C645" s="1388"/>
      <c r="D645" s="889">
        <v>1</v>
      </c>
      <c r="E645" s="3411">
        <v>26000</v>
      </c>
      <c r="F645" s="797">
        <v>26000</v>
      </c>
      <c r="G645" s="918">
        <v>44197</v>
      </c>
      <c r="H645" s="997" t="s">
        <v>8395</v>
      </c>
      <c r="I645" s="63" t="s">
        <v>7979</v>
      </c>
      <c r="J645" s="952" t="s">
        <v>8513</v>
      </c>
      <c r="K645" s="1435"/>
      <c r="L645" s="1550"/>
      <c r="M645" s="1378"/>
      <c r="N645" s="276"/>
    </row>
    <row r="646" spans="1:14" ht="9.75" customHeight="1">
      <c r="A646" s="799">
        <v>121</v>
      </c>
      <c r="B646" s="98" t="s">
        <v>297</v>
      </c>
      <c r="C646" s="1388"/>
      <c r="D646" s="889">
        <v>1</v>
      </c>
      <c r="E646" s="3411">
        <v>19800</v>
      </c>
      <c r="F646" s="797">
        <v>19800</v>
      </c>
      <c r="G646" s="918">
        <v>44197</v>
      </c>
      <c r="H646" s="997" t="s">
        <v>8395</v>
      </c>
      <c r="I646" s="63" t="s">
        <v>7979</v>
      </c>
      <c r="J646" s="952" t="s">
        <v>8513</v>
      </c>
      <c r="K646" s="1435"/>
      <c r="L646" s="1550"/>
      <c r="M646" s="1378"/>
      <c r="N646" s="276"/>
    </row>
    <row r="647" spans="1:14" ht="9.75" customHeight="1">
      <c r="A647" s="799">
        <v>122</v>
      </c>
      <c r="B647" s="98" t="s">
        <v>297</v>
      </c>
      <c r="C647" s="1388"/>
      <c r="D647" s="889">
        <v>1</v>
      </c>
      <c r="E647" s="3411">
        <v>19800</v>
      </c>
      <c r="F647" s="797">
        <v>19800</v>
      </c>
      <c r="G647" s="918">
        <v>44197</v>
      </c>
      <c r="H647" s="997" t="s">
        <v>8395</v>
      </c>
      <c r="I647" s="63" t="s">
        <v>7979</v>
      </c>
      <c r="J647" s="952" t="s">
        <v>8513</v>
      </c>
      <c r="K647" s="1435"/>
      <c r="L647" s="1550"/>
      <c r="M647" s="1378"/>
      <c r="N647" s="276"/>
    </row>
    <row r="648" spans="1:14" ht="9.75" customHeight="1">
      <c r="A648" s="799">
        <v>123</v>
      </c>
      <c r="B648" s="98" t="s">
        <v>297</v>
      </c>
      <c r="C648" s="1388"/>
      <c r="D648" s="889">
        <v>1</v>
      </c>
      <c r="E648" s="3411">
        <v>19800</v>
      </c>
      <c r="F648" s="797">
        <v>19800</v>
      </c>
      <c r="G648" s="918">
        <v>44197</v>
      </c>
      <c r="H648" s="997" t="s">
        <v>8395</v>
      </c>
      <c r="I648" s="63" t="s">
        <v>7979</v>
      </c>
      <c r="J648" s="952" t="s">
        <v>8513</v>
      </c>
      <c r="K648" s="1435"/>
      <c r="L648" s="1550"/>
      <c r="M648" s="1378"/>
      <c r="N648" s="276"/>
    </row>
    <row r="649" spans="1:14" ht="9.75" customHeight="1">
      <c r="A649" s="799">
        <v>124</v>
      </c>
      <c r="B649" s="98" t="s">
        <v>297</v>
      </c>
      <c r="C649" s="1388"/>
      <c r="D649" s="889">
        <v>1</v>
      </c>
      <c r="E649" s="3411">
        <v>19800</v>
      </c>
      <c r="F649" s="797">
        <v>19800</v>
      </c>
      <c r="G649" s="918">
        <v>44197</v>
      </c>
      <c r="H649" s="997" t="s">
        <v>8395</v>
      </c>
      <c r="I649" s="63" t="s">
        <v>7979</v>
      </c>
      <c r="J649" s="952" t="s">
        <v>8513</v>
      </c>
      <c r="K649" s="1435"/>
      <c r="L649" s="1550"/>
      <c r="M649" s="1378"/>
      <c r="N649" s="276"/>
    </row>
    <row r="650" spans="1:14" ht="9.75" customHeight="1">
      <c r="A650" s="799">
        <v>125</v>
      </c>
      <c r="B650" s="98" t="s">
        <v>297</v>
      </c>
      <c r="C650" s="1388"/>
      <c r="D650" s="889">
        <v>1</v>
      </c>
      <c r="E650" s="3411">
        <v>19800</v>
      </c>
      <c r="F650" s="797">
        <v>19800</v>
      </c>
      <c r="G650" s="918">
        <v>44197</v>
      </c>
      <c r="H650" s="997" t="s">
        <v>8395</v>
      </c>
      <c r="I650" s="63" t="s">
        <v>7979</v>
      </c>
      <c r="J650" s="952" t="s">
        <v>8513</v>
      </c>
      <c r="K650" s="1435"/>
      <c r="L650" s="1550"/>
      <c r="M650" s="1378"/>
      <c r="N650" s="276"/>
    </row>
    <row r="651" spans="1:14" ht="9.75" customHeight="1">
      <c r="A651" s="799">
        <v>126</v>
      </c>
      <c r="B651" s="98" t="s">
        <v>297</v>
      </c>
      <c r="C651" s="1388"/>
      <c r="D651" s="889">
        <v>1</v>
      </c>
      <c r="E651" s="3411">
        <v>19800</v>
      </c>
      <c r="F651" s="797">
        <v>19800</v>
      </c>
      <c r="G651" s="918">
        <v>44197</v>
      </c>
      <c r="H651" s="997" t="s">
        <v>8395</v>
      </c>
      <c r="I651" s="63" t="s">
        <v>7979</v>
      </c>
      <c r="J651" s="952" t="s">
        <v>8513</v>
      </c>
      <c r="K651" s="1435"/>
      <c r="L651" s="1550"/>
      <c r="M651" s="1378"/>
      <c r="N651" s="276"/>
    </row>
    <row r="652" spans="1:14" ht="9.75" customHeight="1">
      <c r="A652" s="799">
        <v>127</v>
      </c>
      <c r="B652" s="98" t="s">
        <v>297</v>
      </c>
      <c r="C652" s="1388"/>
      <c r="D652" s="889">
        <v>1</v>
      </c>
      <c r="E652" s="3411">
        <v>19800</v>
      </c>
      <c r="F652" s="797">
        <v>19800</v>
      </c>
      <c r="G652" s="918">
        <v>44197</v>
      </c>
      <c r="H652" s="997" t="s">
        <v>8395</v>
      </c>
      <c r="I652" s="63" t="s">
        <v>7979</v>
      </c>
      <c r="J652" s="952" t="s">
        <v>8513</v>
      </c>
      <c r="K652" s="1435"/>
      <c r="L652" s="1550"/>
      <c r="M652" s="1378"/>
      <c r="N652" s="276"/>
    </row>
    <row r="653" spans="1:14" ht="9.75" customHeight="1">
      <c r="A653" s="799">
        <v>128</v>
      </c>
      <c r="B653" s="98" t="s">
        <v>297</v>
      </c>
      <c r="C653" s="1388"/>
      <c r="D653" s="889">
        <v>1</v>
      </c>
      <c r="E653" s="3411">
        <v>19800</v>
      </c>
      <c r="F653" s="797">
        <v>19800</v>
      </c>
      <c r="G653" s="918">
        <v>44197</v>
      </c>
      <c r="H653" s="997" t="s">
        <v>8395</v>
      </c>
      <c r="I653" s="63" t="s">
        <v>7979</v>
      </c>
      <c r="J653" s="952" t="s">
        <v>8513</v>
      </c>
      <c r="K653" s="1435"/>
      <c r="L653" s="1550"/>
      <c r="M653" s="1378"/>
      <c r="N653" s="276"/>
    </row>
    <row r="654" spans="1:14" ht="9.75" customHeight="1">
      <c r="A654" s="799">
        <v>129</v>
      </c>
      <c r="B654" s="98" t="s">
        <v>297</v>
      </c>
      <c r="C654" s="1388"/>
      <c r="D654" s="889">
        <v>1</v>
      </c>
      <c r="E654" s="3411">
        <v>19800</v>
      </c>
      <c r="F654" s="797">
        <v>19800</v>
      </c>
      <c r="G654" s="918">
        <v>44197</v>
      </c>
      <c r="H654" s="997" t="s">
        <v>8395</v>
      </c>
      <c r="I654" s="63" t="s">
        <v>7979</v>
      </c>
      <c r="J654" s="952" t="s">
        <v>8513</v>
      </c>
      <c r="K654" s="1435"/>
      <c r="L654" s="1550"/>
      <c r="M654" s="1378"/>
      <c r="N654" s="276"/>
    </row>
    <row r="655" spans="1:14" ht="9.75" customHeight="1">
      <c r="A655" s="799">
        <v>130</v>
      </c>
      <c r="B655" s="98" t="s">
        <v>297</v>
      </c>
      <c r="C655" s="1388"/>
      <c r="D655" s="889">
        <v>1</v>
      </c>
      <c r="E655" s="3411">
        <v>19800</v>
      </c>
      <c r="F655" s="797">
        <v>19800</v>
      </c>
      <c r="G655" s="918">
        <v>44197</v>
      </c>
      <c r="H655" s="997" t="s">
        <v>8395</v>
      </c>
      <c r="I655" s="63" t="s">
        <v>7979</v>
      </c>
      <c r="J655" s="952" t="s">
        <v>8513</v>
      </c>
      <c r="K655" s="1435"/>
      <c r="L655" s="1550"/>
      <c r="M655" s="1378"/>
      <c r="N655" s="276"/>
    </row>
    <row r="656" spans="1:14" ht="9.75" customHeight="1">
      <c r="A656" s="799">
        <v>131</v>
      </c>
      <c r="B656" s="98" t="s">
        <v>297</v>
      </c>
      <c r="C656" s="1388"/>
      <c r="D656" s="889">
        <v>1</v>
      </c>
      <c r="E656" s="3411">
        <v>19800</v>
      </c>
      <c r="F656" s="797">
        <v>19800</v>
      </c>
      <c r="G656" s="918">
        <v>44197</v>
      </c>
      <c r="H656" s="997" t="s">
        <v>8395</v>
      </c>
      <c r="I656" s="63" t="s">
        <v>7979</v>
      </c>
      <c r="J656" s="952" t="s">
        <v>8513</v>
      </c>
      <c r="K656" s="1435"/>
      <c r="L656" s="1550"/>
      <c r="M656" s="1378"/>
      <c r="N656" s="276"/>
    </row>
    <row r="657" spans="1:14" ht="9.75" customHeight="1">
      <c r="A657" s="799">
        <v>132</v>
      </c>
      <c r="B657" s="98" t="s">
        <v>297</v>
      </c>
      <c r="C657" s="1388"/>
      <c r="D657" s="889">
        <v>1</v>
      </c>
      <c r="E657" s="3411">
        <v>19800</v>
      </c>
      <c r="F657" s="797">
        <v>19800</v>
      </c>
      <c r="G657" s="918">
        <v>44197</v>
      </c>
      <c r="H657" s="997" t="s">
        <v>8395</v>
      </c>
      <c r="I657" s="63" t="s">
        <v>7979</v>
      </c>
      <c r="J657" s="952" t="s">
        <v>8513</v>
      </c>
      <c r="K657" s="1435"/>
      <c r="L657" s="1550"/>
      <c r="M657" s="1378"/>
      <c r="N657" s="276"/>
    </row>
    <row r="658" spans="1:14" ht="9.75" customHeight="1">
      <c r="A658" s="799">
        <v>133</v>
      </c>
      <c r="B658" s="98" t="s">
        <v>297</v>
      </c>
      <c r="C658" s="1388"/>
      <c r="D658" s="889">
        <v>1</v>
      </c>
      <c r="E658" s="3411">
        <v>19800</v>
      </c>
      <c r="F658" s="797">
        <v>19800</v>
      </c>
      <c r="G658" s="918">
        <v>44197</v>
      </c>
      <c r="H658" s="997" t="s">
        <v>8395</v>
      </c>
      <c r="I658" s="63" t="s">
        <v>7979</v>
      </c>
      <c r="J658" s="952" t="s">
        <v>8513</v>
      </c>
      <c r="K658" s="1435"/>
      <c r="L658" s="1550"/>
      <c r="M658" s="1378"/>
      <c r="N658" s="276"/>
    </row>
    <row r="659" spans="1:14" ht="9.75" customHeight="1">
      <c r="A659" s="799">
        <v>134</v>
      </c>
      <c r="B659" s="98" t="s">
        <v>298</v>
      </c>
      <c r="C659" s="1388"/>
      <c r="D659" s="889">
        <v>1</v>
      </c>
      <c r="E659" s="3411">
        <v>26900</v>
      </c>
      <c r="F659" s="797">
        <v>26900</v>
      </c>
      <c r="G659" s="918">
        <v>44197</v>
      </c>
      <c r="H659" s="997" t="s">
        <v>8395</v>
      </c>
      <c r="I659" s="63" t="s">
        <v>7979</v>
      </c>
      <c r="J659" s="952" t="s">
        <v>8513</v>
      </c>
      <c r="K659" s="1435"/>
      <c r="L659" s="1550"/>
      <c r="M659" s="1378"/>
      <c r="N659" s="276"/>
    </row>
    <row r="660" spans="1:14" ht="9.75" customHeight="1">
      <c r="A660" s="799">
        <v>135</v>
      </c>
      <c r="B660" s="98" t="s">
        <v>298</v>
      </c>
      <c r="C660" s="1388"/>
      <c r="D660" s="889">
        <v>1</v>
      </c>
      <c r="E660" s="3411">
        <v>26900</v>
      </c>
      <c r="F660" s="797">
        <v>26900</v>
      </c>
      <c r="G660" s="918">
        <v>44197</v>
      </c>
      <c r="H660" s="997" t="s">
        <v>8395</v>
      </c>
      <c r="I660" s="63" t="s">
        <v>7979</v>
      </c>
      <c r="J660" s="952" t="s">
        <v>8513</v>
      </c>
      <c r="K660" s="1435"/>
      <c r="L660" s="1550"/>
      <c r="M660" s="1378"/>
      <c r="N660" s="276"/>
    </row>
    <row r="661" spans="1:14" ht="9.75" customHeight="1">
      <c r="A661" s="799">
        <v>136</v>
      </c>
      <c r="B661" s="98" t="s">
        <v>298</v>
      </c>
      <c r="C661" s="1388"/>
      <c r="D661" s="889">
        <v>1</v>
      </c>
      <c r="E661" s="3411">
        <v>26900</v>
      </c>
      <c r="F661" s="797">
        <v>26900</v>
      </c>
      <c r="G661" s="918">
        <v>44197</v>
      </c>
      <c r="H661" s="997" t="s">
        <v>8395</v>
      </c>
      <c r="I661" s="63" t="s">
        <v>7979</v>
      </c>
      <c r="J661" s="952" t="s">
        <v>8513</v>
      </c>
      <c r="K661" s="1435"/>
      <c r="L661" s="1550"/>
      <c r="M661" s="1378"/>
      <c r="N661" s="276"/>
    </row>
    <row r="662" spans="1:14" ht="9.75" customHeight="1">
      <c r="A662" s="799">
        <v>137</v>
      </c>
      <c r="B662" s="98" t="s">
        <v>298</v>
      </c>
      <c r="C662" s="1388"/>
      <c r="D662" s="889">
        <v>1</v>
      </c>
      <c r="E662" s="3411">
        <v>26900</v>
      </c>
      <c r="F662" s="797">
        <v>26900</v>
      </c>
      <c r="G662" s="918">
        <v>44197</v>
      </c>
      <c r="H662" s="997" t="s">
        <v>8395</v>
      </c>
      <c r="I662" s="63" t="s">
        <v>7979</v>
      </c>
      <c r="J662" s="952" t="s">
        <v>8513</v>
      </c>
      <c r="K662" s="1435"/>
      <c r="L662" s="1550"/>
      <c r="M662" s="1378"/>
      <c r="N662" s="276"/>
    </row>
    <row r="663" spans="1:14" ht="9.75" customHeight="1">
      <c r="A663" s="799">
        <v>138</v>
      </c>
      <c r="B663" s="98" t="s">
        <v>298</v>
      </c>
      <c r="C663" s="1388"/>
      <c r="D663" s="889">
        <v>1</v>
      </c>
      <c r="E663" s="3411">
        <v>26900</v>
      </c>
      <c r="F663" s="797">
        <v>26900</v>
      </c>
      <c r="G663" s="918">
        <v>44197</v>
      </c>
      <c r="H663" s="997" t="s">
        <v>8395</v>
      </c>
      <c r="I663" s="63" t="s">
        <v>7979</v>
      </c>
      <c r="J663" s="952" t="s">
        <v>8513</v>
      </c>
      <c r="K663" s="1435"/>
      <c r="L663" s="1550"/>
      <c r="M663" s="1378"/>
      <c r="N663" s="276"/>
    </row>
    <row r="664" spans="1:14" ht="9.75" customHeight="1">
      <c r="A664" s="799">
        <v>139</v>
      </c>
      <c r="B664" s="98" t="s">
        <v>298</v>
      </c>
      <c r="C664" s="1388"/>
      <c r="D664" s="889">
        <v>1</v>
      </c>
      <c r="E664" s="3411">
        <v>26900</v>
      </c>
      <c r="F664" s="797">
        <v>26900</v>
      </c>
      <c r="G664" s="918">
        <v>44197</v>
      </c>
      <c r="H664" s="997" t="s">
        <v>8395</v>
      </c>
      <c r="I664" s="63" t="s">
        <v>7979</v>
      </c>
      <c r="J664" s="952" t="s">
        <v>8513</v>
      </c>
      <c r="K664" s="1435"/>
      <c r="L664" s="1550"/>
      <c r="M664" s="1378"/>
      <c r="N664" s="276"/>
    </row>
    <row r="665" spans="1:14" ht="9.75" customHeight="1">
      <c r="A665" s="799">
        <v>140</v>
      </c>
      <c r="B665" s="98" t="s">
        <v>298</v>
      </c>
      <c r="C665" s="1388"/>
      <c r="D665" s="889">
        <v>1</v>
      </c>
      <c r="E665" s="3411">
        <v>26900</v>
      </c>
      <c r="F665" s="797">
        <v>26900</v>
      </c>
      <c r="G665" s="918">
        <v>44197</v>
      </c>
      <c r="H665" s="997" t="s">
        <v>8395</v>
      </c>
      <c r="I665" s="63" t="s">
        <v>7979</v>
      </c>
      <c r="J665" s="952" t="s">
        <v>8513</v>
      </c>
      <c r="K665" s="1435"/>
      <c r="L665" s="1550"/>
      <c r="M665" s="1378"/>
      <c r="N665" s="276"/>
    </row>
    <row r="666" spans="1:14" ht="9.75" customHeight="1">
      <c r="A666" s="799">
        <v>141</v>
      </c>
      <c r="B666" s="98" t="s">
        <v>298</v>
      </c>
      <c r="C666" s="1388"/>
      <c r="D666" s="889">
        <v>1</v>
      </c>
      <c r="E666" s="3411">
        <v>26900</v>
      </c>
      <c r="F666" s="797">
        <v>26900</v>
      </c>
      <c r="G666" s="918">
        <v>44197</v>
      </c>
      <c r="H666" s="997" t="s">
        <v>8395</v>
      </c>
      <c r="I666" s="63" t="s">
        <v>7979</v>
      </c>
      <c r="J666" s="952" t="s">
        <v>8513</v>
      </c>
      <c r="K666" s="1435"/>
      <c r="L666" s="1550"/>
      <c r="M666" s="1378"/>
      <c r="N666" s="276"/>
    </row>
    <row r="667" spans="1:14" ht="9.75" customHeight="1">
      <c r="A667" s="799">
        <v>142</v>
      </c>
      <c r="B667" s="98" t="s">
        <v>298</v>
      </c>
      <c r="C667" s="1388"/>
      <c r="D667" s="889">
        <v>1</v>
      </c>
      <c r="E667" s="3411">
        <v>26900</v>
      </c>
      <c r="F667" s="797">
        <v>26900</v>
      </c>
      <c r="G667" s="918">
        <v>44197</v>
      </c>
      <c r="H667" s="997" t="s">
        <v>8395</v>
      </c>
      <c r="I667" s="63" t="s">
        <v>7979</v>
      </c>
      <c r="J667" s="952" t="s">
        <v>8513</v>
      </c>
      <c r="K667" s="1435"/>
      <c r="L667" s="1550"/>
      <c r="M667" s="1378"/>
      <c r="N667" s="276"/>
    </row>
    <row r="668" spans="1:14" ht="9.75" customHeight="1">
      <c r="A668" s="799">
        <v>143</v>
      </c>
      <c r="B668" s="98" t="s">
        <v>298</v>
      </c>
      <c r="C668" s="1388"/>
      <c r="D668" s="889">
        <v>1</v>
      </c>
      <c r="E668" s="3411">
        <v>26900</v>
      </c>
      <c r="F668" s="797">
        <v>26900</v>
      </c>
      <c r="G668" s="918">
        <v>44197</v>
      </c>
      <c r="H668" s="997" t="s">
        <v>8395</v>
      </c>
      <c r="I668" s="63" t="s">
        <v>7979</v>
      </c>
      <c r="J668" s="952" t="s">
        <v>8513</v>
      </c>
      <c r="K668" s="1435"/>
      <c r="L668" s="1550"/>
      <c r="M668" s="1378"/>
      <c r="N668" s="276"/>
    </row>
    <row r="669" spans="1:14" ht="9.75" customHeight="1">
      <c r="A669" s="799">
        <v>144</v>
      </c>
      <c r="B669" s="98" t="s">
        <v>298</v>
      </c>
      <c r="C669" s="1388"/>
      <c r="D669" s="889">
        <v>1</v>
      </c>
      <c r="E669" s="3411">
        <v>26900</v>
      </c>
      <c r="F669" s="797">
        <v>26900</v>
      </c>
      <c r="G669" s="918">
        <v>44197</v>
      </c>
      <c r="H669" s="997" t="s">
        <v>8395</v>
      </c>
      <c r="I669" s="63" t="s">
        <v>7979</v>
      </c>
      <c r="J669" s="952" t="s">
        <v>8513</v>
      </c>
      <c r="K669" s="1435"/>
      <c r="L669" s="1550"/>
      <c r="M669" s="1378"/>
      <c r="N669" s="276"/>
    </row>
    <row r="670" spans="1:14" ht="9.75" customHeight="1">
      <c r="A670" s="799">
        <v>145</v>
      </c>
      <c r="B670" s="98" t="s">
        <v>298</v>
      </c>
      <c r="C670" s="1388"/>
      <c r="D670" s="889">
        <v>1</v>
      </c>
      <c r="E670" s="3411">
        <v>26900</v>
      </c>
      <c r="F670" s="797">
        <v>26900</v>
      </c>
      <c r="G670" s="918">
        <v>44197</v>
      </c>
      <c r="H670" s="997" t="s">
        <v>8395</v>
      </c>
      <c r="I670" s="63" t="s">
        <v>7979</v>
      </c>
      <c r="J670" s="952" t="s">
        <v>8513</v>
      </c>
      <c r="K670" s="1435"/>
      <c r="L670" s="1550"/>
      <c r="M670" s="1378"/>
      <c r="N670" s="276"/>
    </row>
    <row r="671" spans="1:14" ht="9.75" customHeight="1">
      <c r="A671" s="799">
        <v>146</v>
      </c>
      <c r="B671" s="98" t="s">
        <v>298</v>
      </c>
      <c r="C671" s="1388"/>
      <c r="D671" s="889">
        <v>1</v>
      </c>
      <c r="E671" s="3411">
        <v>26900</v>
      </c>
      <c r="F671" s="797">
        <v>26900</v>
      </c>
      <c r="G671" s="918">
        <v>44197</v>
      </c>
      <c r="H671" s="997" t="s">
        <v>8395</v>
      </c>
      <c r="I671" s="63" t="s">
        <v>7979</v>
      </c>
      <c r="J671" s="952" t="s">
        <v>8513</v>
      </c>
      <c r="K671" s="1435"/>
      <c r="L671" s="1550"/>
      <c r="M671" s="1378"/>
      <c r="N671" s="276"/>
    </row>
    <row r="672" spans="1:14" ht="9.75" customHeight="1">
      <c r="A672" s="799">
        <v>147</v>
      </c>
      <c r="B672" s="98" t="s">
        <v>299</v>
      </c>
      <c r="C672" s="1388"/>
      <c r="D672" s="889">
        <v>1</v>
      </c>
      <c r="E672" s="3411">
        <v>3700</v>
      </c>
      <c r="F672" s="797">
        <v>3700</v>
      </c>
      <c r="G672" s="918">
        <v>44197</v>
      </c>
      <c r="H672" s="997" t="s">
        <v>8395</v>
      </c>
      <c r="I672" s="63" t="s">
        <v>7979</v>
      </c>
      <c r="J672" s="952" t="s">
        <v>8513</v>
      </c>
      <c r="K672" s="1435"/>
      <c r="L672" s="1550"/>
      <c r="M672" s="1378"/>
      <c r="N672" s="276"/>
    </row>
    <row r="673" spans="1:14" ht="9.75" customHeight="1">
      <c r="A673" s="799">
        <v>148</v>
      </c>
      <c r="B673" s="98" t="s">
        <v>299</v>
      </c>
      <c r="C673" s="1388"/>
      <c r="D673" s="889">
        <v>1</v>
      </c>
      <c r="E673" s="3411">
        <v>3700</v>
      </c>
      <c r="F673" s="797">
        <v>3700</v>
      </c>
      <c r="G673" s="918">
        <v>44197</v>
      </c>
      <c r="H673" s="997" t="s">
        <v>8395</v>
      </c>
      <c r="I673" s="63" t="s">
        <v>7979</v>
      </c>
      <c r="J673" s="952" t="s">
        <v>8513</v>
      </c>
      <c r="K673" s="1435"/>
      <c r="L673" s="1550"/>
      <c r="M673" s="1378"/>
      <c r="N673" s="276"/>
    </row>
    <row r="674" spans="1:14" ht="9.75" customHeight="1">
      <c r="A674" s="799">
        <v>149</v>
      </c>
      <c r="B674" s="98" t="s">
        <v>299</v>
      </c>
      <c r="C674" s="1388"/>
      <c r="D674" s="889">
        <v>1</v>
      </c>
      <c r="E674" s="3411">
        <v>3700</v>
      </c>
      <c r="F674" s="797">
        <v>3700</v>
      </c>
      <c r="G674" s="918">
        <v>44197</v>
      </c>
      <c r="H674" s="997" t="s">
        <v>8395</v>
      </c>
      <c r="I674" s="63" t="s">
        <v>7979</v>
      </c>
      <c r="J674" s="952" t="s">
        <v>8513</v>
      </c>
      <c r="K674" s="1435"/>
      <c r="L674" s="1550"/>
      <c r="M674" s="1378"/>
      <c r="N674" s="276"/>
    </row>
    <row r="675" spans="1:14" ht="9.75" customHeight="1">
      <c r="A675" s="799">
        <v>150</v>
      </c>
      <c r="B675" s="98" t="s">
        <v>299</v>
      </c>
      <c r="C675" s="1388"/>
      <c r="D675" s="889">
        <v>1</v>
      </c>
      <c r="E675" s="3411">
        <v>3700</v>
      </c>
      <c r="F675" s="797">
        <v>3700</v>
      </c>
      <c r="G675" s="918">
        <v>44197</v>
      </c>
      <c r="H675" s="997" t="s">
        <v>8395</v>
      </c>
      <c r="I675" s="63" t="s">
        <v>7979</v>
      </c>
      <c r="J675" s="952" t="s">
        <v>8513</v>
      </c>
      <c r="K675" s="1435"/>
      <c r="L675" s="1550"/>
      <c r="M675" s="1378"/>
      <c r="N675" s="276"/>
    </row>
    <row r="676" spans="1:14" ht="9.75" customHeight="1">
      <c r="A676" s="799">
        <v>151</v>
      </c>
      <c r="B676" s="98" t="s">
        <v>299</v>
      </c>
      <c r="C676" s="1388"/>
      <c r="D676" s="889">
        <v>1</v>
      </c>
      <c r="E676" s="3411">
        <v>3700</v>
      </c>
      <c r="F676" s="797">
        <v>3700</v>
      </c>
      <c r="G676" s="918">
        <v>44197</v>
      </c>
      <c r="H676" s="997" t="s">
        <v>8395</v>
      </c>
      <c r="I676" s="63" t="s">
        <v>7979</v>
      </c>
      <c r="J676" s="952" t="s">
        <v>8513</v>
      </c>
      <c r="K676" s="1435"/>
      <c r="L676" s="1550"/>
      <c r="M676" s="1378"/>
      <c r="N676" s="276"/>
    </row>
    <row r="677" spans="1:14" ht="9.75" customHeight="1">
      <c r="A677" s="799">
        <v>152</v>
      </c>
      <c r="B677" s="98" t="s">
        <v>299</v>
      </c>
      <c r="C677" s="1388"/>
      <c r="D677" s="889">
        <v>1</v>
      </c>
      <c r="E677" s="3411">
        <v>3700</v>
      </c>
      <c r="F677" s="797">
        <v>3700</v>
      </c>
      <c r="G677" s="918">
        <v>44197</v>
      </c>
      <c r="H677" s="997" t="s">
        <v>8395</v>
      </c>
      <c r="I677" s="63" t="s">
        <v>7979</v>
      </c>
      <c r="J677" s="952" t="s">
        <v>8513</v>
      </c>
      <c r="K677" s="1435"/>
      <c r="L677" s="1550"/>
      <c r="M677" s="1378"/>
      <c r="N677" s="276"/>
    </row>
    <row r="678" spans="1:14" ht="9.75" customHeight="1">
      <c r="A678" s="799">
        <v>153</v>
      </c>
      <c r="B678" s="98" t="s">
        <v>299</v>
      </c>
      <c r="C678" s="1388"/>
      <c r="D678" s="889">
        <v>1</v>
      </c>
      <c r="E678" s="3411">
        <v>3700</v>
      </c>
      <c r="F678" s="797">
        <v>3700</v>
      </c>
      <c r="G678" s="918">
        <v>44197</v>
      </c>
      <c r="H678" s="997" t="s">
        <v>8395</v>
      </c>
      <c r="I678" s="63" t="s">
        <v>7979</v>
      </c>
      <c r="J678" s="952" t="s">
        <v>8513</v>
      </c>
      <c r="K678" s="1435"/>
      <c r="L678" s="1550"/>
      <c r="M678" s="1378"/>
      <c r="N678" s="276"/>
    </row>
    <row r="679" spans="1:14" ht="9.75" customHeight="1">
      <c r="A679" s="799">
        <v>154</v>
      </c>
      <c r="B679" s="98" t="s">
        <v>299</v>
      </c>
      <c r="C679" s="1388"/>
      <c r="D679" s="889">
        <v>1</v>
      </c>
      <c r="E679" s="3411">
        <v>3700</v>
      </c>
      <c r="F679" s="797">
        <v>3700</v>
      </c>
      <c r="G679" s="918">
        <v>44197</v>
      </c>
      <c r="H679" s="997" t="s">
        <v>8395</v>
      </c>
      <c r="I679" s="63" t="s">
        <v>7979</v>
      </c>
      <c r="J679" s="952" t="s">
        <v>8513</v>
      </c>
      <c r="K679" s="1435"/>
      <c r="L679" s="1550"/>
      <c r="M679" s="1378"/>
      <c r="N679" s="276"/>
    </row>
    <row r="680" spans="1:14" ht="9.75" customHeight="1">
      <c r="A680" s="799">
        <v>155</v>
      </c>
      <c r="B680" s="98" t="s">
        <v>299</v>
      </c>
      <c r="C680" s="1388"/>
      <c r="D680" s="889">
        <v>1</v>
      </c>
      <c r="E680" s="3411">
        <v>3700</v>
      </c>
      <c r="F680" s="797">
        <v>3700</v>
      </c>
      <c r="G680" s="918">
        <v>44197</v>
      </c>
      <c r="H680" s="997" t="s">
        <v>8395</v>
      </c>
      <c r="I680" s="63" t="s">
        <v>7979</v>
      </c>
      <c r="J680" s="952" t="s">
        <v>8513</v>
      </c>
      <c r="K680" s="1435"/>
      <c r="L680" s="1550"/>
      <c r="M680" s="1378"/>
      <c r="N680" s="276"/>
    </row>
    <row r="681" spans="1:14" ht="9.75" customHeight="1">
      <c r="A681" s="799">
        <v>156</v>
      </c>
      <c r="B681" s="98" t="s">
        <v>299</v>
      </c>
      <c r="C681" s="1388"/>
      <c r="D681" s="889">
        <v>1</v>
      </c>
      <c r="E681" s="3411">
        <v>3700</v>
      </c>
      <c r="F681" s="797">
        <v>3700</v>
      </c>
      <c r="G681" s="918">
        <v>44197</v>
      </c>
      <c r="H681" s="997" t="s">
        <v>8395</v>
      </c>
      <c r="I681" s="63" t="s">
        <v>7979</v>
      </c>
      <c r="J681" s="952" t="s">
        <v>8513</v>
      </c>
      <c r="K681" s="1435"/>
      <c r="L681" s="1550"/>
      <c r="M681" s="1378"/>
      <c r="N681" s="276"/>
    </row>
    <row r="682" spans="1:14" ht="9.75" customHeight="1">
      <c r="A682" s="799">
        <v>157</v>
      </c>
      <c r="B682" s="98" t="s">
        <v>299</v>
      </c>
      <c r="C682" s="1388"/>
      <c r="D682" s="889">
        <v>1</v>
      </c>
      <c r="E682" s="3411">
        <v>3700</v>
      </c>
      <c r="F682" s="797">
        <v>3700</v>
      </c>
      <c r="G682" s="918">
        <v>44197</v>
      </c>
      <c r="H682" s="997" t="s">
        <v>8395</v>
      </c>
      <c r="I682" s="63" t="s">
        <v>7979</v>
      </c>
      <c r="J682" s="952" t="s">
        <v>8513</v>
      </c>
      <c r="K682" s="1435"/>
      <c r="L682" s="1550"/>
      <c r="M682" s="1378"/>
      <c r="N682" s="276"/>
    </row>
    <row r="683" spans="1:14" ht="9.75" customHeight="1">
      <c r="A683" s="799">
        <v>158</v>
      </c>
      <c r="B683" s="98" t="s">
        <v>299</v>
      </c>
      <c r="C683" s="1388"/>
      <c r="D683" s="889">
        <v>1</v>
      </c>
      <c r="E683" s="3411">
        <v>3700</v>
      </c>
      <c r="F683" s="797">
        <v>3700</v>
      </c>
      <c r="G683" s="918">
        <v>44197</v>
      </c>
      <c r="H683" s="997" t="s">
        <v>8395</v>
      </c>
      <c r="I683" s="63" t="s">
        <v>7979</v>
      </c>
      <c r="J683" s="952" t="s">
        <v>8513</v>
      </c>
      <c r="K683" s="1435"/>
      <c r="L683" s="1550"/>
      <c r="M683" s="1378"/>
      <c r="N683" s="276"/>
    </row>
    <row r="684" spans="1:14" ht="9.75" customHeight="1">
      <c r="A684" s="799">
        <v>159</v>
      </c>
      <c r="B684" s="98" t="s">
        <v>299</v>
      </c>
      <c r="C684" s="1388"/>
      <c r="D684" s="889">
        <v>1</v>
      </c>
      <c r="E684" s="3411">
        <v>3700</v>
      </c>
      <c r="F684" s="797">
        <v>3700</v>
      </c>
      <c r="G684" s="918">
        <v>44197</v>
      </c>
      <c r="H684" s="997" t="s">
        <v>8395</v>
      </c>
      <c r="I684" s="63" t="s">
        <v>7979</v>
      </c>
      <c r="J684" s="952" t="s">
        <v>8513</v>
      </c>
      <c r="K684" s="1435"/>
      <c r="L684" s="1550"/>
      <c r="M684" s="1378"/>
      <c r="N684" s="276"/>
    </row>
    <row r="685" spans="1:14" ht="9.75" customHeight="1">
      <c r="A685" s="799">
        <v>160</v>
      </c>
      <c r="B685" s="98" t="s">
        <v>300</v>
      </c>
      <c r="C685" s="1388"/>
      <c r="D685" s="889">
        <v>1</v>
      </c>
      <c r="E685" s="3411">
        <v>14800</v>
      </c>
      <c r="F685" s="797">
        <v>14800</v>
      </c>
      <c r="G685" s="918">
        <v>44197</v>
      </c>
      <c r="H685" s="997" t="s">
        <v>8395</v>
      </c>
      <c r="I685" s="63" t="s">
        <v>7979</v>
      </c>
      <c r="J685" s="952" t="s">
        <v>8513</v>
      </c>
      <c r="K685" s="1435"/>
      <c r="L685" s="1550"/>
      <c r="M685" s="1378"/>
      <c r="N685" s="276"/>
    </row>
    <row r="686" spans="1:14" ht="9.75" customHeight="1">
      <c r="A686" s="799">
        <v>161</v>
      </c>
      <c r="B686" s="98" t="s">
        <v>300</v>
      </c>
      <c r="C686" s="1388"/>
      <c r="D686" s="889">
        <v>1</v>
      </c>
      <c r="E686" s="3411">
        <v>14800</v>
      </c>
      <c r="F686" s="797">
        <v>14800</v>
      </c>
      <c r="G686" s="918">
        <v>44197</v>
      </c>
      <c r="H686" s="997" t="s">
        <v>8395</v>
      </c>
      <c r="I686" s="63" t="s">
        <v>7979</v>
      </c>
      <c r="J686" s="952" t="s">
        <v>8513</v>
      </c>
      <c r="K686" s="1435"/>
      <c r="L686" s="1550"/>
      <c r="M686" s="1378"/>
      <c r="N686" s="276"/>
    </row>
    <row r="687" spans="1:14" ht="9.75" customHeight="1">
      <c r="A687" s="799">
        <v>162</v>
      </c>
      <c r="B687" s="98" t="s">
        <v>300</v>
      </c>
      <c r="C687" s="1388"/>
      <c r="D687" s="889">
        <v>1</v>
      </c>
      <c r="E687" s="3411">
        <v>14800</v>
      </c>
      <c r="F687" s="797">
        <v>14800</v>
      </c>
      <c r="G687" s="918">
        <v>44197</v>
      </c>
      <c r="H687" s="997" t="s">
        <v>8395</v>
      </c>
      <c r="I687" s="63" t="s">
        <v>7979</v>
      </c>
      <c r="J687" s="952" t="s">
        <v>8513</v>
      </c>
      <c r="K687" s="1435"/>
      <c r="L687" s="1550"/>
      <c r="M687" s="1378"/>
      <c r="N687" s="276"/>
    </row>
    <row r="688" spans="1:14" ht="9.75" customHeight="1">
      <c r="A688" s="799">
        <v>163</v>
      </c>
      <c r="B688" s="98" t="s">
        <v>300</v>
      </c>
      <c r="C688" s="1388"/>
      <c r="D688" s="889">
        <v>1</v>
      </c>
      <c r="E688" s="3411">
        <v>14800</v>
      </c>
      <c r="F688" s="797">
        <v>14800</v>
      </c>
      <c r="G688" s="918">
        <v>44197</v>
      </c>
      <c r="H688" s="997" t="s">
        <v>8395</v>
      </c>
      <c r="I688" s="63" t="s">
        <v>7979</v>
      </c>
      <c r="J688" s="952" t="s">
        <v>8513</v>
      </c>
      <c r="K688" s="1435"/>
      <c r="L688" s="1550"/>
      <c r="M688" s="1378"/>
      <c r="N688" s="276"/>
    </row>
    <row r="689" spans="1:14" ht="9.75" customHeight="1">
      <c r="A689" s="799">
        <v>164</v>
      </c>
      <c r="B689" s="98" t="s">
        <v>300</v>
      </c>
      <c r="C689" s="1388"/>
      <c r="D689" s="889">
        <v>1</v>
      </c>
      <c r="E689" s="3411">
        <v>14800</v>
      </c>
      <c r="F689" s="797">
        <v>14800</v>
      </c>
      <c r="G689" s="918">
        <v>44197</v>
      </c>
      <c r="H689" s="997" t="s">
        <v>8395</v>
      </c>
      <c r="I689" s="63" t="s">
        <v>7979</v>
      </c>
      <c r="J689" s="952" t="s">
        <v>8513</v>
      </c>
      <c r="K689" s="1435"/>
      <c r="L689" s="1550"/>
      <c r="M689" s="1378"/>
      <c r="N689" s="276"/>
    </row>
    <row r="690" spans="1:14" ht="9.75" customHeight="1">
      <c r="A690" s="799">
        <v>165</v>
      </c>
      <c r="B690" s="98" t="s">
        <v>300</v>
      </c>
      <c r="C690" s="1388"/>
      <c r="D690" s="889">
        <v>1</v>
      </c>
      <c r="E690" s="3411">
        <v>14800</v>
      </c>
      <c r="F690" s="797">
        <v>14800</v>
      </c>
      <c r="G690" s="918">
        <v>44197</v>
      </c>
      <c r="H690" s="997" t="s">
        <v>8395</v>
      </c>
      <c r="I690" s="63" t="s">
        <v>7979</v>
      </c>
      <c r="J690" s="952" t="s">
        <v>8513</v>
      </c>
      <c r="K690" s="1435"/>
      <c r="L690" s="1550"/>
      <c r="M690" s="1378"/>
      <c r="N690" s="276"/>
    </row>
    <row r="691" spans="1:14" ht="9.75" customHeight="1">
      <c r="A691" s="799">
        <v>166</v>
      </c>
      <c r="B691" s="98" t="s">
        <v>300</v>
      </c>
      <c r="C691" s="1388"/>
      <c r="D691" s="889">
        <v>1</v>
      </c>
      <c r="E691" s="3411">
        <v>14800</v>
      </c>
      <c r="F691" s="797">
        <v>14800</v>
      </c>
      <c r="G691" s="918">
        <v>44197</v>
      </c>
      <c r="H691" s="997" t="s">
        <v>8395</v>
      </c>
      <c r="I691" s="63" t="s">
        <v>7979</v>
      </c>
      <c r="J691" s="952" t="s">
        <v>8513</v>
      </c>
      <c r="K691" s="1435"/>
      <c r="L691" s="1550"/>
      <c r="M691" s="1378"/>
      <c r="N691" s="276"/>
    </row>
    <row r="692" spans="1:14" ht="9.75" customHeight="1">
      <c r="A692" s="799">
        <v>167</v>
      </c>
      <c r="B692" s="98" t="s">
        <v>300</v>
      </c>
      <c r="C692" s="1388"/>
      <c r="D692" s="889">
        <v>1</v>
      </c>
      <c r="E692" s="3411">
        <v>14800</v>
      </c>
      <c r="F692" s="797">
        <v>14800</v>
      </c>
      <c r="G692" s="918">
        <v>44197</v>
      </c>
      <c r="H692" s="997" t="s">
        <v>8395</v>
      </c>
      <c r="I692" s="63" t="s">
        <v>7979</v>
      </c>
      <c r="J692" s="952" t="s">
        <v>8513</v>
      </c>
      <c r="K692" s="1435"/>
      <c r="L692" s="1550"/>
      <c r="M692" s="1378"/>
      <c r="N692" s="276"/>
    </row>
    <row r="693" spans="1:14" ht="9.75" customHeight="1">
      <c r="A693" s="799">
        <v>168</v>
      </c>
      <c r="B693" s="98" t="s">
        <v>300</v>
      </c>
      <c r="C693" s="1388"/>
      <c r="D693" s="889">
        <v>1</v>
      </c>
      <c r="E693" s="3411">
        <v>14800</v>
      </c>
      <c r="F693" s="797">
        <v>14800</v>
      </c>
      <c r="G693" s="918">
        <v>44197</v>
      </c>
      <c r="H693" s="997" t="s">
        <v>8395</v>
      </c>
      <c r="I693" s="63" t="s">
        <v>7979</v>
      </c>
      <c r="J693" s="952" t="s">
        <v>8513</v>
      </c>
      <c r="K693" s="1435"/>
      <c r="L693" s="1550"/>
      <c r="M693" s="1378"/>
      <c r="N693" s="276"/>
    </row>
    <row r="694" spans="1:14" ht="9.75" customHeight="1">
      <c r="A694" s="799">
        <v>169</v>
      </c>
      <c r="B694" s="98" t="s">
        <v>300</v>
      </c>
      <c r="C694" s="1388"/>
      <c r="D694" s="889">
        <v>1</v>
      </c>
      <c r="E694" s="3411">
        <v>14800</v>
      </c>
      <c r="F694" s="797">
        <v>14800</v>
      </c>
      <c r="G694" s="918">
        <v>44197</v>
      </c>
      <c r="H694" s="997" t="s">
        <v>8395</v>
      </c>
      <c r="I694" s="63" t="s">
        <v>7979</v>
      </c>
      <c r="J694" s="952" t="s">
        <v>8513</v>
      </c>
      <c r="K694" s="1435"/>
      <c r="L694" s="1550"/>
      <c r="M694" s="1378"/>
      <c r="N694" s="276"/>
    </row>
    <row r="695" spans="1:14" ht="9.75" customHeight="1">
      <c r="A695" s="799">
        <v>170</v>
      </c>
      <c r="B695" s="98" t="s">
        <v>300</v>
      </c>
      <c r="C695" s="1388"/>
      <c r="D695" s="889">
        <v>1</v>
      </c>
      <c r="E695" s="3411">
        <v>14800</v>
      </c>
      <c r="F695" s="797">
        <v>14800</v>
      </c>
      <c r="G695" s="918">
        <v>44197</v>
      </c>
      <c r="H695" s="997" t="s">
        <v>8395</v>
      </c>
      <c r="I695" s="63" t="s">
        <v>7979</v>
      </c>
      <c r="J695" s="952" t="s">
        <v>8513</v>
      </c>
      <c r="K695" s="1435"/>
      <c r="L695" s="1550"/>
      <c r="M695" s="1378"/>
      <c r="N695" s="276"/>
    </row>
    <row r="696" spans="1:14" ht="9.75" customHeight="1">
      <c r="A696" s="799">
        <v>171</v>
      </c>
      <c r="B696" s="98" t="s">
        <v>300</v>
      </c>
      <c r="C696" s="1388"/>
      <c r="D696" s="889">
        <v>1</v>
      </c>
      <c r="E696" s="3411">
        <v>14800</v>
      </c>
      <c r="F696" s="797">
        <v>14800</v>
      </c>
      <c r="G696" s="918">
        <v>44197</v>
      </c>
      <c r="H696" s="997" t="s">
        <v>8395</v>
      </c>
      <c r="I696" s="63" t="s">
        <v>7979</v>
      </c>
      <c r="J696" s="952" t="s">
        <v>8513</v>
      </c>
      <c r="K696" s="1435"/>
      <c r="L696" s="1550"/>
      <c r="M696" s="1378"/>
      <c r="N696" s="276"/>
    </row>
    <row r="697" spans="1:14" ht="9.75" customHeight="1">
      <c r="A697" s="799">
        <v>172</v>
      </c>
      <c r="B697" s="98" t="s">
        <v>300</v>
      </c>
      <c r="C697" s="1388"/>
      <c r="D697" s="889">
        <v>1</v>
      </c>
      <c r="E697" s="3411">
        <v>14800</v>
      </c>
      <c r="F697" s="797">
        <v>14800</v>
      </c>
      <c r="G697" s="918">
        <v>44197</v>
      </c>
      <c r="H697" s="997" t="s">
        <v>8395</v>
      </c>
      <c r="I697" s="63" t="s">
        <v>7979</v>
      </c>
      <c r="J697" s="952" t="s">
        <v>8513</v>
      </c>
      <c r="K697" s="1435"/>
      <c r="L697" s="1550"/>
      <c r="M697" s="1378"/>
      <c r="N697" s="276"/>
    </row>
    <row r="698" spans="1:14" ht="9.75" customHeight="1">
      <c r="A698" s="799">
        <v>173</v>
      </c>
      <c r="B698" s="98" t="s">
        <v>301</v>
      </c>
      <c r="C698" s="1388"/>
      <c r="D698" s="889">
        <v>1</v>
      </c>
      <c r="E698" s="3411">
        <v>11600</v>
      </c>
      <c r="F698" s="797">
        <v>11600</v>
      </c>
      <c r="G698" s="918">
        <v>44197</v>
      </c>
      <c r="H698" s="997" t="s">
        <v>8395</v>
      </c>
      <c r="I698" s="63" t="s">
        <v>7979</v>
      </c>
      <c r="J698" s="952" t="s">
        <v>8513</v>
      </c>
      <c r="K698" s="1435"/>
      <c r="L698" s="1550"/>
      <c r="M698" s="1378"/>
      <c r="N698" s="276"/>
    </row>
    <row r="699" spans="1:14" ht="9.75" customHeight="1">
      <c r="A699" s="799">
        <v>174</v>
      </c>
      <c r="B699" s="98" t="s">
        <v>301</v>
      </c>
      <c r="C699" s="1388"/>
      <c r="D699" s="889">
        <v>1</v>
      </c>
      <c r="E699" s="3411">
        <v>11600</v>
      </c>
      <c r="F699" s="797">
        <v>11600</v>
      </c>
      <c r="G699" s="918">
        <v>44197</v>
      </c>
      <c r="H699" s="997" t="s">
        <v>8395</v>
      </c>
      <c r="I699" s="63" t="s">
        <v>7979</v>
      </c>
      <c r="J699" s="952" t="s">
        <v>8513</v>
      </c>
      <c r="K699" s="1435"/>
      <c r="L699" s="1550"/>
      <c r="M699" s="1378"/>
      <c r="N699" s="276"/>
    </row>
    <row r="700" spans="1:14" ht="9.75" customHeight="1">
      <c r="A700" s="799">
        <v>175</v>
      </c>
      <c r="B700" s="98" t="s">
        <v>301</v>
      </c>
      <c r="C700" s="1388"/>
      <c r="D700" s="889">
        <v>1</v>
      </c>
      <c r="E700" s="3411">
        <v>11600</v>
      </c>
      <c r="F700" s="797">
        <v>11600</v>
      </c>
      <c r="G700" s="918">
        <v>44197</v>
      </c>
      <c r="H700" s="997" t="s">
        <v>8395</v>
      </c>
      <c r="I700" s="63" t="s">
        <v>7979</v>
      </c>
      <c r="J700" s="952" t="s">
        <v>8513</v>
      </c>
      <c r="K700" s="1435"/>
      <c r="L700" s="1550"/>
      <c r="M700" s="1378"/>
      <c r="N700" s="276"/>
    </row>
    <row r="701" spans="1:14" ht="9.75" customHeight="1">
      <c r="A701" s="799">
        <v>176</v>
      </c>
      <c r="B701" s="98" t="s">
        <v>301</v>
      </c>
      <c r="C701" s="1388"/>
      <c r="D701" s="889">
        <v>1</v>
      </c>
      <c r="E701" s="3411">
        <v>11600</v>
      </c>
      <c r="F701" s="797">
        <v>11600</v>
      </c>
      <c r="G701" s="918">
        <v>44197</v>
      </c>
      <c r="H701" s="997" t="s">
        <v>8395</v>
      </c>
      <c r="I701" s="63" t="s">
        <v>7979</v>
      </c>
      <c r="J701" s="952" t="s">
        <v>8513</v>
      </c>
      <c r="K701" s="1435"/>
      <c r="L701" s="1550"/>
      <c r="M701" s="1378"/>
      <c r="N701" s="276"/>
    </row>
    <row r="702" spans="1:14" ht="9.75" customHeight="1">
      <c r="A702" s="799">
        <v>177</v>
      </c>
      <c r="B702" s="98" t="s">
        <v>301</v>
      </c>
      <c r="C702" s="1388"/>
      <c r="D702" s="889">
        <v>1</v>
      </c>
      <c r="E702" s="3411">
        <v>11600</v>
      </c>
      <c r="F702" s="797">
        <v>11600</v>
      </c>
      <c r="G702" s="918">
        <v>44197</v>
      </c>
      <c r="H702" s="997" t="s">
        <v>8395</v>
      </c>
      <c r="I702" s="63" t="s">
        <v>7979</v>
      </c>
      <c r="J702" s="952" t="s">
        <v>8513</v>
      </c>
      <c r="K702" s="1435"/>
      <c r="L702" s="1550"/>
      <c r="M702" s="1378"/>
      <c r="N702" s="276"/>
    </row>
    <row r="703" spans="1:14" ht="9.75" customHeight="1">
      <c r="A703" s="799">
        <v>178</v>
      </c>
      <c r="B703" s="98" t="s">
        <v>301</v>
      </c>
      <c r="C703" s="1388"/>
      <c r="D703" s="889">
        <v>1</v>
      </c>
      <c r="E703" s="3411">
        <v>11600</v>
      </c>
      <c r="F703" s="797">
        <v>11600</v>
      </c>
      <c r="G703" s="918">
        <v>44197</v>
      </c>
      <c r="H703" s="997" t="s">
        <v>8395</v>
      </c>
      <c r="I703" s="63" t="s">
        <v>7979</v>
      </c>
      <c r="J703" s="952" t="s">
        <v>8513</v>
      </c>
      <c r="K703" s="1435"/>
      <c r="L703" s="1550"/>
      <c r="M703" s="1378"/>
      <c r="N703" s="276"/>
    </row>
    <row r="704" spans="1:14" ht="9.75" customHeight="1">
      <c r="A704" s="799">
        <v>179</v>
      </c>
      <c r="B704" s="98" t="s">
        <v>301</v>
      </c>
      <c r="C704" s="1388"/>
      <c r="D704" s="889">
        <v>1</v>
      </c>
      <c r="E704" s="3411">
        <v>11600</v>
      </c>
      <c r="F704" s="797">
        <v>11600</v>
      </c>
      <c r="G704" s="918">
        <v>44197</v>
      </c>
      <c r="H704" s="997" t="s">
        <v>8395</v>
      </c>
      <c r="I704" s="63" t="s">
        <v>7979</v>
      </c>
      <c r="J704" s="952" t="s">
        <v>8513</v>
      </c>
      <c r="K704" s="1435"/>
      <c r="L704" s="1550"/>
      <c r="M704" s="1378"/>
      <c r="N704" s="276"/>
    </row>
    <row r="705" spans="1:14" ht="9.75" customHeight="1">
      <c r="A705" s="799">
        <v>180</v>
      </c>
      <c r="B705" s="98" t="s">
        <v>301</v>
      </c>
      <c r="C705" s="1388"/>
      <c r="D705" s="889">
        <v>1</v>
      </c>
      <c r="E705" s="3411">
        <v>11600</v>
      </c>
      <c r="F705" s="797">
        <v>11600</v>
      </c>
      <c r="G705" s="918">
        <v>44197</v>
      </c>
      <c r="H705" s="997" t="s">
        <v>8395</v>
      </c>
      <c r="I705" s="63" t="s">
        <v>7979</v>
      </c>
      <c r="J705" s="952" t="s">
        <v>8513</v>
      </c>
      <c r="K705" s="1435"/>
      <c r="L705" s="1550"/>
      <c r="M705" s="1378"/>
      <c r="N705" s="276"/>
    </row>
    <row r="706" spans="1:14" ht="9.75" customHeight="1">
      <c r="A706" s="799">
        <v>181</v>
      </c>
      <c r="B706" s="98" t="s">
        <v>301</v>
      </c>
      <c r="C706" s="1388"/>
      <c r="D706" s="889">
        <v>1</v>
      </c>
      <c r="E706" s="3411">
        <v>11600</v>
      </c>
      <c r="F706" s="797">
        <v>11600</v>
      </c>
      <c r="G706" s="918">
        <v>44197</v>
      </c>
      <c r="H706" s="997" t="s">
        <v>8395</v>
      </c>
      <c r="I706" s="63" t="s">
        <v>7979</v>
      </c>
      <c r="J706" s="952" t="s">
        <v>8513</v>
      </c>
      <c r="K706" s="1435"/>
      <c r="L706" s="1550"/>
      <c r="M706" s="1378"/>
      <c r="N706" s="276"/>
    </row>
    <row r="707" spans="1:14" ht="9.75" customHeight="1">
      <c r="A707" s="799">
        <v>182</v>
      </c>
      <c r="B707" s="98" t="s">
        <v>301</v>
      </c>
      <c r="C707" s="1388"/>
      <c r="D707" s="889">
        <v>1</v>
      </c>
      <c r="E707" s="3411">
        <v>11600</v>
      </c>
      <c r="F707" s="797">
        <v>11600</v>
      </c>
      <c r="G707" s="918">
        <v>44197</v>
      </c>
      <c r="H707" s="997" t="s">
        <v>8395</v>
      </c>
      <c r="I707" s="63" t="s">
        <v>7979</v>
      </c>
      <c r="J707" s="952" t="s">
        <v>8513</v>
      </c>
      <c r="K707" s="1435"/>
      <c r="L707" s="1550"/>
      <c r="M707" s="1378"/>
      <c r="N707" s="276"/>
    </row>
    <row r="708" spans="1:14" ht="9.75" customHeight="1">
      <c r="A708" s="799">
        <v>183</v>
      </c>
      <c r="B708" s="98" t="s">
        <v>301</v>
      </c>
      <c r="C708" s="1388"/>
      <c r="D708" s="889">
        <v>1</v>
      </c>
      <c r="E708" s="3411">
        <v>11600</v>
      </c>
      <c r="F708" s="797">
        <v>11600</v>
      </c>
      <c r="G708" s="918">
        <v>44197</v>
      </c>
      <c r="H708" s="997" t="s">
        <v>8395</v>
      </c>
      <c r="I708" s="63" t="s">
        <v>7979</v>
      </c>
      <c r="J708" s="952" t="s">
        <v>8513</v>
      </c>
      <c r="K708" s="1435"/>
      <c r="L708" s="1550"/>
      <c r="M708" s="1378"/>
      <c r="N708" s="276"/>
    </row>
    <row r="709" spans="1:14" ht="9.75" customHeight="1">
      <c r="A709" s="799">
        <v>184</v>
      </c>
      <c r="B709" s="98" t="s">
        <v>301</v>
      </c>
      <c r="C709" s="1388"/>
      <c r="D709" s="889">
        <v>1</v>
      </c>
      <c r="E709" s="3411">
        <v>11600</v>
      </c>
      <c r="F709" s="797">
        <v>11600</v>
      </c>
      <c r="G709" s="918">
        <v>44197</v>
      </c>
      <c r="H709" s="997" t="s">
        <v>8395</v>
      </c>
      <c r="I709" s="63" t="s">
        <v>7979</v>
      </c>
      <c r="J709" s="952" t="s">
        <v>8513</v>
      </c>
      <c r="K709" s="1435"/>
      <c r="L709" s="1550"/>
      <c r="M709" s="1378"/>
      <c r="N709" s="276"/>
    </row>
    <row r="710" spans="1:14" ht="9.75" customHeight="1">
      <c r="A710" s="799">
        <v>185</v>
      </c>
      <c r="B710" s="98" t="s">
        <v>301</v>
      </c>
      <c r="C710" s="1388"/>
      <c r="D710" s="889">
        <v>1</v>
      </c>
      <c r="E710" s="3411">
        <v>11600</v>
      </c>
      <c r="F710" s="797">
        <v>11600</v>
      </c>
      <c r="G710" s="918">
        <v>44197</v>
      </c>
      <c r="H710" s="997" t="s">
        <v>8395</v>
      </c>
      <c r="I710" s="63" t="s">
        <v>7979</v>
      </c>
      <c r="J710" s="952" t="s">
        <v>8513</v>
      </c>
      <c r="K710" s="1435"/>
      <c r="L710" s="1550"/>
      <c r="M710" s="1378"/>
      <c r="N710" s="276"/>
    </row>
    <row r="711" spans="1:14" ht="9.75" customHeight="1">
      <c r="A711" s="799">
        <v>186</v>
      </c>
      <c r="B711" s="98" t="s">
        <v>302</v>
      </c>
      <c r="C711" s="1388"/>
      <c r="D711" s="889">
        <v>1</v>
      </c>
      <c r="E711" s="3411">
        <v>7400</v>
      </c>
      <c r="F711" s="797">
        <v>7400</v>
      </c>
      <c r="G711" s="918">
        <v>44197</v>
      </c>
      <c r="H711" s="997" t="s">
        <v>8395</v>
      </c>
      <c r="I711" s="63" t="s">
        <v>7979</v>
      </c>
      <c r="J711" s="952" t="s">
        <v>8513</v>
      </c>
      <c r="K711" s="1435"/>
      <c r="L711" s="1550"/>
      <c r="M711" s="1378"/>
      <c r="N711" s="276"/>
    </row>
    <row r="712" spans="1:14" ht="9.75" customHeight="1">
      <c r="A712" s="799">
        <v>187</v>
      </c>
      <c r="B712" s="98" t="s">
        <v>302</v>
      </c>
      <c r="C712" s="1388"/>
      <c r="D712" s="889">
        <v>1</v>
      </c>
      <c r="E712" s="3411">
        <v>7400</v>
      </c>
      <c r="F712" s="797">
        <v>7400</v>
      </c>
      <c r="G712" s="918">
        <v>44197</v>
      </c>
      <c r="H712" s="997" t="s">
        <v>8395</v>
      </c>
      <c r="I712" s="63" t="s">
        <v>7979</v>
      </c>
      <c r="J712" s="952" t="s">
        <v>8513</v>
      </c>
      <c r="K712" s="1435"/>
      <c r="L712" s="1550"/>
      <c r="M712" s="1378"/>
      <c r="N712" s="276"/>
    </row>
    <row r="713" spans="1:14" ht="9.75" customHeight="1">
      <c r="A713" s="799">
        <v>188</v>
      </c>
      <c r="B713" s="98" t="s">
        <v>302</v>
      </c>
      <c r="C713" s="1388"/>
      <c r="D713" s="889">
        <v>1</v>
      </c>
      <c r="E713" s="3411">
        <v>7400</v>
      </c>
      <c r="F713" s="797">
        <v>7400</v>
      </c>
      <c r="G713" s="918">
        <v>44197</v>
      </c>
      <c r="H713" s="997" t="s">
        <v>8395</v>
      </c>
      <c r="I713" s="63" t="s">
        <v>7979</v>
      </c>
      <c r="J713" s="952" t="s">
        <v>8513</v>
      </c>
      <c r="K713" s="1435"/>
      <c r="L713" s="1550"/>
      <c r="M713" s="1378"/>
      <c r="N713" s="276"/>
    </row>
    <row r="714" spans="1:14" ht="9.75" customHeight="1">
      <c r="A714" s="799">
        <v>189</v>
      </c>
      <c r="B714" s="98" t="s">
        <v>302</v>
      </c>
      <c r="C714" s="1388"/>
      <c r="D714" s="889">
        <v>1</v>
      </c>
      <c r="E714" s="3411">
        <v>7400</v>
      </c>
      <c r="F714" s="797">
        <v>7400</v>
      </c>
      <c r="G714" s="918">
        <v>44197</v>
      </c>
      <c r="H714" s="997" t="s">
        <v>8395</v>
      </c>
      <c r="I714" s="63" t="s">
        <v>7979</v>
      </c>
      <c r="J714" s="952" t="s">
        <v>8513</v>
      </c>
      <c r="K714" s="1435"/>
      <c r="L714" s="1550"/>
      <c r="M714" s="1378"/>
      <c r="N714" s="276"/>
    </row>
    <row r="715" spans="1:14" ht="9.75" customHeight="1">
      <c r="A715" s="799">
        <v>190</v>
      </c>
      <c r="B715" s="98" t="s">
        <v>302</v>
      </c>
      <c r="C715" s="1388"/>
      <c r="D715" s="889">
        <v>1</v>
      </c>
      <c r="E715" s="3411">
        <v>7400</v>
      </c>
      <c r="F715" s="797">
        <v>7400</v>
      </c>
      <c r="G715" s="918">
        <v>44197</v>
      </c>
      <c r="H715" s="997" t="s">
        <v>8395</v>
      </c>
      <c r="I715" s="63" t="s">
        <v>7979</v>
      </c>
      <c r="J715" s="952" t="s">
        <v>8513</v>
      </c>
      <c r="K715" s="1435"/>
      <c r="L715" s="1550"/>
      <c r="M715" s="1378"/>
      <c r="N715" s="276"/>
    </row>
    <row r="716" spans="1:14" ht="9.75" customHeight="1">
      <c r="A716" s="799">
        <v>191</v>
      </c>
      <c r="B716" s="98" t="s">
        <v>302</v>
      </c>
      <c r="C716" s="1388"/>
      <c r="D716" s="889">
        <v>1</v>
      </c>
      <c r="E716" s="3411">
        <v>7400</v>
      </c>
      <c r="F716" s="797">
        <v>7400</v>
      </c>
      <c r="G716" s="918">
        <v>44197</v>
      </c>
      <c r="H716" s="997" t="s">
        <v>8395</v>
      </c>
      <c r="I716" s="63" t="s">
        <v>7979</v>
      </c>
      <c r="J716" s="952" t="s">
        <v>8513</v>
      </c>
      <c r="K716" s="1435"/>
      <c r="L716" s="1550"/>
      <c r="M716" s="1378"/>
      <c r="N716" s="276"/>
    </row>
    <row r="717" spans="1:14" ht="9.75" customHeight="1">
      <c r="A717" s="799">
        <v>192</v>
      </c>
      <c r="B717" s="98" t="s">
        <v>302</v>
      </c>
      <c r="C717" s="1388"/>
      <c r="D717" s="889">
        <v>1</v>
      </c>
      <c r="E717" s="3411">
        <v>7400</v>
      </c>
      <c r="F717" s="797">
        <v>7400</v>
      </c>
      <c r="G717" s="918">
        <v>44197</v>
      </c>
      <c r="H717" s="997" t="s">
        <v>8395</v>
      </c>
      <c r="I717" s="63" t="s">
        <v>7979</v>
      </c>
      <c r="J717" s="952" t="s">
        <v>8513</v>
      </c>
      <c r="K717" s="1435"/>
      <c r="L717" s="1550"/>
      <c r="M717" s="1378"/>
      <c r="N717" s="276"/>
    </row>
    <row r="718" spans="1:14" ht="9.75" customHeight="1">
      <c r="A718" s="799">
        <v>193</v>
      </c>
      <c r="B718" s="98" t="s">
        <v>302</v>
      </c>
      <c r="C718" s="1388"/>
      <c r="D718" s="889">
        <v>1</v>
      </c>
      <c r="E718" s="3411">
        <v>7400</v>
      </c>
      <c r="F718" s="797">
        <v>7400</v>
      </c>
      <c r="G718" s="918">
        <v>44197</v>
      </c>
      <c r="H718" s="997" t="s">
        <v>8395</v>
      </c>
      <c r="I718" s="63" t="s">
        <v>7979</v>
      </c>
      <c r="J718" s="952" t="s">
        <v>8513</v>
      </c>
      <c r="K718" s="1435"/>
      <c r="L718" s="1550"/>
      <c r="M718" s="1378"/>
      <c r="N718" s="276"/>
    </row>
    <row r="719" spans="1:14" ht="9.75" customHeight="1">
      <c r="A719" s="799">
        <v>194</v>
      </c>
      <c r="B719" s="98" t="s">
        <v>302</v>
      </c>
      <c r="C719" s="1388"/>
      <c r="D719" s="889">
        <v>1</v>
      </c>
      <c r="E719" s="3411">
        <v>7400</v>
      </c>
      <c r="F719" s="797">
        <v>7400</v>
      </c>
      <c r="G719" s="918">
        <v>44197</v>
      </c>
      <c r="H719" s="997" t="s">
        <v>8395</v>
      </c>
      <c r="I719" s="63" t="s">
        <v>7979</v>
      </c>
      <c r="J719" s="952" t="s">
        <v>8513</v>
      </c>
      <c r="K719" s="1435"/>
      <c r="L719" s="1550"/>
      <c r="M719" s="1378"/>
      <c r="N719" s="276"/>
    </row>
    <row r="720" spans="1:14" ht="9.75" customHeight="1">
      <c r="A720" s="799">
        <v>195</v>
      </c>
      <c r="B720" s="98" t="s">
        <v>302</v>
      </c>
      <c r="C720" s="1388"/>
      <c r="D720" s="889">
        <v>1</v>
      </c>
      <c r="E720" s="3411">
        <v>7400</v>
      </c>
      <c r="F720" s="797">
        <v>7400</v>
      </c>
      <c r="G720" s="918">
        <v>44197</v>
      </c>
      <c r="H720" s="997" t="s">
        <v>8395</v>
      </c>
      <c r="I720" s="63" t="s">
        <v>7979</v>
      </c>
      <c r="J720" s="952" t="s">
        <v>8513</v>
      </c>
      <c r="K720" s="1435"/>
      <c r="L720" s="1550"/>
      <c r="M720" s="1378"/>
      <c r="N720" s="276"/>
    </row>
    <row r="721" spans="1:14" ht="9.75" customHeight="1">
      <c r="A721" s="799">
        <v>196</v>
      </c>
      <c r="B721" s="98" t="s">
        <v>302</v>
      </c>
      <c r="C721" s="1388"/>
      <c r="D721" s="889">
        <v>1</v>
      </c>
      <c r="E721" s="3411">
        <v>7400</v>
      </c>
      <c r="F721" s="797">
        <v>7400</v>
      </c>
      <c r="G721" s="918">
        <v>44197</v>
      </c>
      <c r="H721" s="997" t="s">
        <v>8395</v>
      </c>
      <c r="I721" s="63" t="s">
        <v>7979</v>
      </c>
      <c r="J721" s="952" t="s">
        <v>8513</v>
      </c>
      <c r="K721" s="1435"/>
      <c r="L721" s="1550"/>
      <c r="M721" s="1378"/>
      <c r="N721" s="276"/>
    </row>
    <row r="722" spans="1:14" ht="9.75" customHeight="1">
      <c r="A722" s="799">
        <v>197</v>
      </c>
      <c r="B722" s="98" t="s">
        <v>302</v>
      </c>
      <c r="C722" s="1388"/>
      <c r="D722" s="889">
        <v>1</v>
      </c>
      <c r="E722" s="3411">
        <v>7400</v>
      </c>
      <c r="F722" s="797">
        <v>7400</v>
      </c>
      <c r="G722" s="918">
        <v>44197</v>
      </c>
      <c r="H722" s="997" t="s">
        <v>8395</v>
      </c>
      <c r="I722" s="63" t="s">
        <v>7979</v>
      </c>
      <c r="J722" s="952" t="s">
        <v>8513</v>
      </c>
      <c r="K722" s="1435"/>
      <c r="L722" s="1550"/>
      <c r="M722" s="1378"/>
      <c r="N722" s="276"/>
    </row>
    <row r="723" spans="1:14" ht="9.75" customHeight="1">
      <c r="A723" s="799">
        <v>198</v>
      </c>
      <c r="B723" s="98" t="s">
        <v>302</v>
      </c>
      <c r="C723" s="1388"/>
      <c r="D723" s="889">
        <v>1</v>
      </c>
      <c r="E723" s="3411">
        <v>7400</v>
      </c>
      <c r="F723" s="797">
        <v>7400</v>
      </c>
      <c r="G723" s="918">
        <v>44197</v>
      </c>
      <c r="H723" s="997" t="s">
        <v>8395</v>
      </c>
      <c r="I723" s="63" t="s">
        <v>7979</v>
      </c>
      <c r="J723" s="952" t="s">
        <v>8513</v>
      </c>
      <c r="K723" s="1435"/>
      <c r="L723" s="1550"/>
      <c r="M723" s="1378"/>
      <c r="N723" s="276"/>
    </row>
    <row r="724" spans="1:14" ht="9.75" customHeight="1">
      <c r="A724" s="799">
        <v>199</v>
      </c>
      <c r="B724" s="98" t="s">
        <v>303</v>
      </c>
      <c r="C724" s="1388"/>
      <c r="D724" s="889">
        <v>1</v>
      </c>
      <c r="E724" s="3411">
        <v>21000</v>
      </c>
      <c r="F724" s="797">
        <v>21000</v>
      </c>
      <c r="G724" s="918">
        <v>44197</v>
      </c>
      <c r="H724" s="997" t="s">
        <v>8395</v>
      </c>
      <c r="I724" s="63" t="s">
        <v>7979</v>
      </c>
      <c r="J724" s="952" t="s">
        <v>8513</v>
      </c>
      <c r="K724" s="1435"/>
      <c r="L724" s="1550"/>
      <c r="M724" s="1378"/>
      <c r="N724" s="276"/>
    </row>
    <row r="725" spans="1:14" ht="9.75" customHeight="1">
      <c r="A725" s="799">
        <v>200</v>
      </c>
      <c r="B725" s="98" t="s">
        <v>303</v>
      </c>
      <c r="C725" s="1388"/>
      <c r="D725" s="889">
        <v>1</v>
      </c>
      <c r="E725" s="3411">
        <v>21000</v>
      </c>
      <c r="F725" s="797">
        <v>21000</v>
      </c>
      <c r="G725" s="918">
        <v>44197</v>
      </c>
      <c r="H725" s="997" t="s">
        <v>8395</v>
      </c>
      <c r="I725" s="63" t="s">
        <v>7979</v>
      </c>
      <c r="J725" s="952" t="s">
        <v>8513</v>
      </c>
      <c r="K725" s="1435"/>
      <c r="L725" s="1550"/>
      <c r="M725" s="1378"/>
      <c r="N725" s="276"/>
    </row>
    <row r="726" spans="1:14" ht="9.75" customHeight="1">
      <c r="A726" s="799">
        <v>201</v>
      </c>
      <c r="B726" s="98" t="s">
        <v>303</v>
      </c>
      <c r="C726" s="1388"/>
      <c r="D726" s="889">
        <v>1</v>
      </c>
      <c r="E726" s="3411">
        <v>21000</v>
      </c>
      <c r="F726" s="797">
        <v>21000</v>
      </c>
      <c r="G726" s="918">
        <v>44197</v>
      </c>
      <c r="H726" s="997" t="s">
        <v>8395</v>
      </c>
      <c r="I726" s="63" t="s">
        <v>7979</v>
      </c>
      <c r="J726" s="952" t="s">
        <v>8513</v>
      </c>
      <c r="K726" s="1435"/>
      <c r="L726" s="1550"/>
      <c r="M726" s="1378"/>
      <c r="N726" s="276"/>
    </row>
    <row r="727" spans="1:14" ht="9.75" customHeight="1">
      <c r="A727" s="799">
        <v>202</v>
      </c>
      <c r="B727" s="98" t="s">
        <v>303</v>
      </c>
      <c r="C727" s="1388"/>
      <c r="D727" s="889">
        <v>1</v>
      </c>
      <c r="E727" s="3411">
        <v>21000</v>
      </c>
      <c r="F727" s="797">
        <v>21000</v>
      </c>
      <c r="G727" s="918">
        <v>44197</v>
      </c>
      <c r="H727" s="997" t="s">
        <v>8395</v>
      </c>
      <c r="I727" s="63" t="s">
        <v>7979</v>
      </c>
      <c r="J727" s="952" t="s">
        <v>8513</v>
      </c>
      <c r="K727" s="1435"/>
      <c r="L727" s="1550"/>
      <c r="M727" s="1378"/>
      <c r="N727" s="276"/>
    </row>
    <row r="728" spans="1:14" ht="9.75" customHeight="1">
      <c r="A728" s="799">
        <v>203</v>
      </c>
      <c r="B728" s="98" t="s">
        <v>303</v>
      </c>
      <c r="C728" s="1388"/>
      <c r="D728" s="889">
        <v>1</v>
      </c>
      <c r="E728" s="3411">
        <v>21000</v>
      </c>
      <c r="F728" s="797">
        <v>21000</v>
      </c>
      <c r="G728" s="918">
        <v>44197</v>
      </c>
      <c r="H728" s="997" t="s">
        <v>8395</v>
      </c>
      <c r="I728" s="63" t="s">
        <v>7979</v>
      </c>
      <c r="J728" s="952" t="s">
        <v>8513</v>
      </c>
      <c r="K728" s="1435"/>
      <c r="L728" s="1550"/>
      <c r="M728" s="1378"/>
      <c r="N728" s="276"/>
    </row>
    <row r="729" spans="1:14" ht="9.75" customHeight="1">
      <c r="A729" s="799">
        <v>204</v>
      </c>
      <c r="B729" s="98" t="s">
        <v>303</v>
      </c>
      <c r="C729" s="1388"/>
      <c r="D729" s="889">
        <v>1</v>
      </c>
      <c r="E729" s="3411">
        <v>21000</v>
      </c>
      <c r="F729" s="797">
        <v>21000</v>
      </c>
      <c r="G729" s="918">
        <v>44197</v>
      </c>
      <c r="H729" s="997" t="s">
        <v>8395</v>
      </c>
      <c r="I729" s="63" t="s">
        <v>7979</v>
      </c>
      <c r="J729" s="952" t="s">
        <v>8513</v>
      </c>
      <c r="K729" s="1435"/>
      <c r="L729" s="1550"/>
      <c r="M729" s="1378"/>
      <c r="N729" s="276"/>
    </row>
    <row r="730" spans="1:14" ht="9.75" customHeight="1">
      <c r="A730" s="799">
        <v>205</v>
      </c>
      <c r="B730" s="98" t="s">
        <v>303</v>
      </c>
      <c r="C730" s="1388"/>
      <c r="D730" s="889">
        <v>1</v>
      </c>
      <c r="E730" s="3411">
        <v>21000</v>
      </c>
      <c r="F730" s="797">
        <v>21000</v>
      </c>
      <c r="G730" s="918">
        <v>44197</v>
      </c>
      <c r="H730" s="997" t="s">
        <v>8395</v>
      </c>
      <c r="I730" s="63" t="s">
        <v>7979</v>
      </c>
      <c r="J730" s="952" t="s">
        <v>8513</v>
      </c>
      <c r="K730" s="1435"/>
      <c r="L730" s="1550"/>
      <c r="M730" s="1378"/>
      <c r="N730" s="276"/>
    </row>
    <row r="731" spans="1:14" ht="9.75" customHeight="1">
      <c r="A731" s="799">
        <v>206</v>
      </c>
      <c r="B731" s="98" t="s">
        <v>303</v>
      </c>
      <c r="C731" s="1388"/>
      <c r="D731" s="889">
        <v>1</v>
      </c>
      <c r="E731" s="3411">
        <v>21000</v>
      </c>
      <c r="F731" s="797">
        <v>21000</v>
      </c>
      <c r="G731" s="918">
        <v>44197</v>
      </c>
      <c r="H731" s="997" t="s">
        <v>8395</v>
      </c>
      <c r="I731" s="63" t="s">
        <v>7979</v>
      </c>
      <c r="J731" s="952" t="s">
        <v>8513</v>
      </c>
      <c r="K731" s="1435"/>
      <c r="L731" s="1550"/>
      <c r="M731" s="1378"/>
      <c r="N731" s="276"/>
    </row>
    <row r="732" spans="1:14" ht="9.75" customHeight="1">
      <c r="A732" s="799">
        <v>207</v>
      </c>
      <c r="B732" s="98" t="s">
        <v>303</v>
      </c>
      <c r="C732" s="1388"/>
      <c r="D732" s="889">
        <v>1</v>
      </c>
      <c r="E732" s="3411">
        <v>21000</v>
      </c>
      <c r="F732" s="797">
        <v>21000</v>
      </c>
      <c r="G732" s="918">
        <v>44197</v>
      </c>
      <c r="H732" s="997" t="s">
        <v>8395</v>
      </c>
      <c r="I732" s="63" t="s">
        <v>7979</v>
      </c>
      <c r="J732" s="952" t="s">
        <v>8513</v>
      </c>
      <c r="K732" s="1435"/>
      <c r="L732" s="1550"/>
      <c r="M732" s="1378"/>
      <c r="N732" s="276"/>
    </row>
    <row r="733" spans="1:14" ht="9.75" customHeight="1">
      <c r="A733" s="799">
        <v>208</v>
      </c>
      <c r="B733" s="98" t="s">
        <v>303</v>
      </c>
      <c r="C733" s="1388"/>
      <c r="D733" s="889">
        <v>1</v>
      </c>
      <c r="E733" s="3411">
        <v>21000</v>
      </c>
      <c r="F733" s="797">
        <v>21000</v>
      </c>
      <c r="G733" s="918">
        <v>44197</v>
      </c>
      <c r="H733" s="997" t="s">
        <v>8395</v>
      </c>
      <c r="I733" s="63" t="s">
        <v>7979</v>
      </c>
      <c r="J733" s="952" t="s">
        <v>8513</v>
      </c>
      <c r="K733" s="1435"/>
      <c r="L733" s="1550"/>
      <c r="M733" s="1378"/>
      <c r="N733" s="276"/>
    </row>
    <row r="734" spans="1:14" ht="9.75" customHeight="1">
      <c r="A734" s="799">
        <v>209</v>
      </c>
      <c r="B734" s="98" t="s">
        <v>303</v>
      </c>
      <c r="C734" s="1388"/>
      <c r="D734" s="889">
        <v>1</v>
      </c>
      <c r="E734" s="3411">
        <v>21000</v>
      </c>
      <c r="F734" s="797">
        <v>21000</v>
      </c>
      <c r="G734" s="918">
        <v>44197</v>
      </c>
      <c r="H734" s="997" t="s">
        <v>8395</v>
      </c>
      <c r="I734" s="63" t="s">
        <v>7979</v>
      </c>
      <c r="J734" s="952" t="s">
        <v>8513</v>
      </c>
      <c r="K734" s="1435"/>
      <c r="L734" s="1550"/>
      <c r="M734" s="1378"/>
      <c r="N734" s="276"/>
    </row>
    <row r="735" spans="1:14" ht="9.75" customHeight="1">
      <c r="A735" s="799">
        <v>210</v>
      </c>
      <c r="B735" s="98" t="s">
        <v>303</v>
      </c>
      <c r="C735" s="1388"/>
      <c r="D735" s="889">
        <v>1</v>
      </c>
      <c r="E735" s="3411">
        <v>21000</v>
      </c>
      <c r="F735" s="797">
        <v>21000</v>
      </c>
      <c r="G735" s="918">
        <v>44197</v>
      </c>
      <c r="H735" s="997" t="s">
        <v>8395</v>
      </c>
      <c r="I735" s="63" t="s">
        <v>7979</v>
      </c>
      <c r="J735" s="952" t="s">
        <v>8513</v>
      </c>
      <c r="K735" s="1435"/>
      <c r="L735" s="1550"/>
      <c r="M735" s="1378"/>
      <c r="N735" s="276"/>
    </row>
    <row r="736" spans="1:14" ht="9.75" customHeight="1">
      <c r="A736" s="799">
        <v>211</v>
      </c>
      <c r="B736" s="98" t="s">
        <v>303</v>
      </c>
      <c r="C736" s="1388"/>
      <c r="D736" s="889">
        <v>1</v>
      </c>
      <c r="E736" s="3411">
        <v>21000</v>
      </c>
      <c r="F736" s="797">
        <v>21000</v>
      </c>
      <c r="G736" s="918">
        <v>44197</v>
      </c>
      <c r="H736" s="997" t="s">
        <v>8395</v>
      </c>
      <c r="I736" s="63" t="s">
        <v>7979</v>
      </c>
      <c r="J736" s="952" t="s">
        <v>8513</v>
      </c>
      <c r="K736" s="1435"/>
      <c r="L736" s="1550"/>
      <c r="M736" s="1378"/>
      <c r="N736" s="276"/>
    </row>
    <row r="737" spans="1:14" ht="9.75" customHeight="1">
      <c r="A737" s="799">
        <v>212</v>
      </c>
      <c r="B737" s="98" t="s">
        <v>304</v>
      </c>
      <c r="C737" s="1388"/>
      <c r="D737" s="889">
        <v>1</v>
      </c>
      <c r="E737" s="3411">
        <v>10780</v>
      </c>
      <c r="F737" s="797">
        <v>10780</v>
      </c>
      <c r="G737" s="918">
        <v>44197</v>
      </c>
      <c r="H737" s="997" t="s">
        <v>8395</v>
      </c>
      <c r="I737" s="63" t="s">
        <v>7979</v>
      </c>
      <c r="J737" s="952" t="s">
        <v>8513</v>
      </c>
      <c r="K737" s="1435"/>
      <c r="L737" s="1550"/>
      <c r="M737" s="1378"/>
      <c r="N737" s="276"/>
    </row>
    <row r="738" spans="1:14" ht="9.75" customHeight="1">
      <c r="A738" s="799">
        <v>213</v>
      </c>
      <c r="B738" s="98" t="s">
        <v>305</v>
      </c>
      <c r="C738" s="1388"/>
      <c r="D738" s="889">
        <v>1</v>
      </c>
      <c r="E738" s="3411">
        <v>25900</v>
      </c>
      <c r="F738" s="797">
        <v>25900</v>
      </c>
      <c r="G738" s="918">
        <v>44197</v>
      </c>
      <c r="H738" s="997" t="s">
        <v>8395</v>
      </c>
      <c r="I738" s="63" t="s">
        <v>7979</v>
      </c>
      <c r="J738" s="952" t="s">
        <v>8513</v>
      </c>
      <c r="K738" s="1435"/>
      <c r="L738" s="1550"/>
      <c r="M738" s="1378"/>
      <c r="N738" s="276"/>
    </row>
    <row r="739" spans="1:14" ht="9.75" customHeight="1">
      <c r="A739" s="799">
        <v>214</v>
      </c>
      <c r="B739" s="98" t="s">
        <v>305</v>
      </c>
      <c r="C739" s="1388"/>
      <c r="D739" s="889">
        <v>1</v>
      </c>
      <c r="E739" s="3411">
        <v>25900</v>
      </c>
      <c r="F739" s="797">
        <v>25900</v>
      </c>
      <c r="G739" s="918">
        <v>44197</v>
      </c>
      <c r="H739" s="997" t="s">
        <v>8395</v>
      </c>
      <c r="I739" s="63" t="s">
        <v>7979</v>
      </c>
      <c r="J739" s="952" t="s">
        <v>8513</v>
      </c>
      <c r="K739" s="1435"/>
      <c r="L739" s="1550"/>
      <c r="M739" s="1378"/>
      <c r="N739" s="276"/>
    </row>
    <row r="740" spans="1:14" ht="9.75" customHeight="1">
      <c r="A740" s="799">
        <v>215</v>
      </c>
      <c r="B740" s="98" t="s">
        <v>306</v>
      </c>
      <c r="C740" s="1388"/>
      <c r="D740" s="889">
        <v>1</v>
      </c>
      <c r="E740" s="3411">
        <v>9000</v>
      </c>
      <c r="F740" s="797">
        <v>9000</v>
      </c>
      <c r="G740" s="918">
        <v>44197</v>
      </c>
      <c r="H740" s="997" t="s">
        <v>8395</v>
      </c>
      <c r="I740" s="63" t="s">
        <v>7979</v>
      </c>
      <c r="J740" s="952" t="s">
        <v>8513</v>
      </c>
      <c r="K740" s="1435"/>
      <c r="L740" s="1550"/>
      <c r="M740" s="1378"/>
      <c r="N740" s="276"/>
    </row>
    <row r="741" spans="1:14" ht="9.75" customHeight="1">
      <c r="A741" s="799">
        <v>216</v>
      </c>
      <c r="B741" s="98" t="s">
        <v>307</v>
      </c>
      <c r="C741" s="1388"/>
      <c r="D741" s="889">
        <v>1</v>
      </c>
      <c r="E741" s="3411">
        <v>115806</v>
      </c>
      <c r="F741" s="2849">
        <v>115806</v>
      </c>
      <c r="G741" s="918">
        <v>44197</v>
      </c>
      <c r="H741" s="997" t="s">
        <v>8395</v>
      </c>
      <c r="I741" s="63" t="s">
        <v>7979</v>
      </c>
      <c r="J741" s="952" t="s">
        <v>8513</v>
      </c>
      <c r="K741" s="1435"/>
      <c r="L741" s="1550"/>
      <c r="M741" s="1378"/>
      <c r="N741" s="276"/>
    </row>
    <row r="742" spans="1:14" ht="9.75" customHeight="1">
      <c r="A742" s="799">
        <v>217</v>
      </c>
      <c r="B742" s="98" t="s">
        <v>308</v>
      </c>
      <c r="C742" s="1388"/>
      <c r="D742" s="889">
        <v>1</v>
      </c>
      <c r="E742" s="3411">
        <v>23400</v>
      </c>
      <c r="F742" s="797">
        <v>23400</v>
      </c>
      <c r="G742" s="918">
        <v>44197</v>
      </c>
      <c r="H742" s="997" t="s">
        <v>8395</v>
      </c>
      <c r="I742" s="63" t="s">
        <v>7979</v>
      </c>
      <c r="J742" s="952" t="s">
        <v>8513</v>
      </c>
      <c r="K742" s="1435"/>
      <c r="L742" s="1550"/>
      <c r="M742" s="1378"/>
      <c r="N742" s="276"/>
    </row>
    <row r="743" spans="1:14" ht="9.75" customHeight="1">
      <c r="A743" s="799">
        <v>218</v>
      </c>
      <c r="B743" s="98" t="s">
        <v>308</v>
      </c>
      <c r="C743" s="1388"/>
      <c r="D743" s="889">
        <v>1</v>
      </c>
      <c r="E743" s="3411">
        <v>23400</v>
      </c>
      <c r="F743" s="797">
        <v>23400</v>
      </c>
      <c r="G743" s="918">
        <v>44197</v>
      </c>
      <c r="H743" s="997" t="s">
        <v>8395</v>
      </c>
      <c r="I743" s="63" t="s">
        <v>7979</v>
      </c>
      <c r="J743" s="952" t="s">
        <v>8513</v>
      </c>
      <c r="K743" s="1435"/>
      <c r="L743" s="1550"/>
      <c r="M743" s="1378"/>
      <c r="N743" s="276"/>
    </row>
    <row r="744" spans="1:14" ht="9.75" customHeight="1">
      <c r="A744" s="799">
        <v>219</v>
      </c>
      <c r="B744" s="98" t="s">
        <v>308</v>
      </c>
      <c r="C744" s="1388"/>
      <c r="D744" s="889">
        <v>1</v>
      </c>
      <c r="E744" s="3411">
        <v>23400</v>
      </c>
      <c r="F744" s="797">
        <v>23400</v>
      </c>
      <c r="G744" s="918">
        <v>44197</v>
      </c>
      <c r="H744" s="997" t="s">
        <v>8395</v>
      </c>
      <c r="I744" s="63" t="s">
        <v>7979</v>
      </c>
      <c r="J744" s="952" t="s">
        <v>8513</v>
      </c>
      <c r="K744" s="1435"/>
      <c r="L744" s="1550"/>
      <c r="M744" s="1378"/>
      <c r="N744" s="276"/>
    </row>
    <row r="745" spans="1:14" ht="9.75" customHeight="1">
      <c r="A745" s="799">
        <v>220</v>
      </c>
      <c r="B745" s="98" t="s">
        <v>308</v>
      </c>
      <c r="C745" s="1388"/>
      <c r="D745" s="889">
        <v>1</v>
      </c>
      <c r="E745" s="3411">
        <v>23400</v>
      </c>
      <c r="F745" s="797">
        <v>23400</v>
      </c>
      <c r="G745" s="918">
        <v>44197</v>
      </c>
      <c r="H745" s="997" t="s">
        <v>8395</v>
      </c>
      <c r="I745" s="63" t="s">
        <v>7979</v>
      </c>
      <c r="J745" s="952" t="s">
        <v>8513</v>
      </c>
      <c r="K745" s="1435"/>
      <c r="L745" s="1550"/>
      <c r="M745" s="1378"/>
      <c r="N745" s="276"/>
    </row>
    <row r="746" spans="1:14" ht="9.75" customHeight="1">
      <c r="A746" s="799">
        <v>221</v>
      </c>
      <c r="B746" s="98" t="s">
        <v>308</v>
      </c>
      <c r="C746" s="1388"/>
      <c r="D746" s="889">
        <v>1</v>
      </c>
      <c r="E746" s="3411">
        <v>23400</v>
      </c>
      <c r="F746" s="797">
        <v>23400</v>
      </c>
      <c r="G746" s="918">
        <v>44197</v>
      </c>
      <c r="H746" s="997" t="s">
        <v>8395</v>
      </c>
      <c r="I746" s="63" t="s">
        <v>7979</v>
      </c>
      <c r="J746" s="952" t="s">
        <v>8513</v>
      </c>
      <c r="K746" s="1435"/>
      <c r="L746" s="1550"/>
      <c r="M746" s="1378"/>
      <c r="N746" s="276"/>
    </row>
    <row r="747" spans="1:14" ht="9.75" customHeight="1">
      <c r="A747" s="799">
        <v>222</v>
      </c>
      <c r="B747" s="98" t="s">
        <v>308</v>
      </c>
      <c r="C747" s="1388"/>
      <c r="D747" s="889">
        <v>1</v>
      </c>
      <c r="E747" s="3411">
        <v>23400</v>
      </c>
      <c r="F747" s="797">
        <v>23400</v>
      </c>
      <c r="G747" s="918">
        <v>44197</v>
      </c>
      <c r="H747" s="997" t="s">
        <v>8395</v>
      </c>
      <c r="I747" s="63" t="s">
        <v>7979</v>
      </c>
      <c r="J747" s="952" t="s">
        <v>8513</v>
      </c>
      <c r="K747" s="1435"/>
      <c r="L747" s="1550"/>
      <c r="M747" s="1378"/>
      <c r="N747" s="276"/>
    </row>
    <row r="748" spans="1:14" ht="9.75" customHeight="1">
      <c r="A748" s="799">
        <v>223</v>
      </c>
      <c r="B748" s="98" t="s">
        <v>308</v>
      </c>
      <c r="C748" s="1388"/>
      <c r="D748" s="889">
        <v>1</v>
      </c>
      <c r="E748" s="3411">
        <v>23400</v>
      </c>
      <c r="F748" s="797">
        <v>23400</v>
      </c>
      <c r="G748" s="918">
        <v>44197</v>
      </c>
      <c r="H748" s="997" t="s">
        <v>8395</v>
      </c>
      <c r="I748" s="63" t="s">
        <v>7979</v>
      </c>
      <c r="J748" s="952" t="s">
        <v>8513</v>
      </c>
      <c r="K748" s="1435"/>
      <c r="L748" s="1550"/>
      <c r="M748" s="1378"/>
      <c r="N748" s="276"/>
    </row>
    <row r="749" spans="1:14" ht="9.75" customHeight="1">
      <c r="A749" s="799">
        <v>224</v>
      </c>
      <c r="B749" s="98" t="s">
        <v>308</v>
      </c>
      <c r="C749" s="1388"/>
      <c r="D749" s="889">
        <v>1</v>
      </c>
      <c r="E749" s="3411">
        <v>23400</v>
      </c>
      <c r="F749" s="797">
        <v>23400</v>
      </c>
      <c r="G749" s="918">
        <v>44197</v>
      </c>
      <c r="H749" s="997" t="s">
        <v>8395</v>
      </c>
      <c r="I749" s="63" t="s">
        <v>7979</v>
      </c>
      <c r="J749" s="952" t="s">
        <v>8513</v>
      </c>
      <c r="K749" s="1435"/>
      <c r="L749" s="1550"/>
      <c r="M749" s="1378"/>
      <c r="N749" s="276"/>
    </row>
    <row r="750" spans="1:14" ht="9.75" customHeight="1">
      <c r="A750" s="799">
        <v>225</v>
      </c>
      <c r="B750" s="98" t="s">
        <v>308</v>
      </c>
      <c r="C750" s="1388"/>
      <c r="D750" s="889">
        <v>1</v>
      </c>
      <c r="E750" s="3411">
        <v>23400</v>
      </c>
      <c r="F750" s="797">
        <v>23400</v>
      </c>
      <c r="G750" s="918">
        <v>44197</v>
      </c>
      <c r="H750" s="997" t="s">
        <v>8395</v>
      </c>
      <c r="I750" s="63" t="s">
        <v>7979</v>
      </c>
      <c r="J750" s="952" t="s">
        <v>8513</v>
      </c>
      <c r="K750" s="1435"/>
      <c r="L750" s="1550"/>
      <c r="M750" s="1378"/>
      <c r="N750" s="276"/>
    </row>
    <row r="751" spans="1:14" ht="9.75" customHeight="1">
      <c r="A751" s="799">
        <v>226</v>
      </c>
      <c r="B751" s="98" t="s">
        <v>308</v>
      </c>
      <c r="C751" s="1388"/>
      <c r="D751" s="889">
        <v>1</v>
      </c>
      <c r="E751" s="3411">
        <v>23400</v>
      </c>
      <c r="F751" s="797">
        <v>23400</v>
      </c>
      <c r="G751" s="918">
        <v>44197</v>
      </c>
      <c r="H751" s="997" t="s">
        <v>8395</v>
      </c>
      <c r="I751" s="63" t="s">
        <v>7979</v>
      </c>
      <c r="J751" s="952" t="s">
        <v>8513</v>
      </c>
      <c r="K751" s="1435"/>
      <c r="L751" s="1550"/>
      <c r="M751" s="1378"/>
      <c r="N751" s="276"/>
    </row>
    <row r="752" spans="1:14" ht="9.75" customHeight="1">
      <c r="A752" s="799">
        <v>227</v>
      </c>
      <c r="B752" s="98" t="s">
        <v>308</v>
      </c>
      <c r="C752" s="1388"/>
      <c r="D752" s="889">
        <v>1</v>
      </c>
      <c r="E752" s="3411">
        <v>23400</v>
      </c>
      <c r="F752" s="797">
        <v>23400</v>
      </c>
      <c r="G752" s="918">
        <v>44197</v>
      </c>
      <c r="H752" s="997" t="s">
        <v>8395</v>
      </c>
      <c r="I752" s="63" t="s">
        <v>7979</v>
      </c>
      <c r="J752" s="952" t="s">
        <v>8513</v>
      </c>
      <c r="K752" s="1435"/>
      <c r="L752" s="1550"/>
      <c r="M752" s="1378"/>
      <c r="N752" s="276"/>
    </row>
    <row r="753" spans="1:14" ht="9.75" customHeight="1">
      <c r="A753" s="799">
        <v>228</v>
      </c>
      <c r="B753" s="98" t="s">
        <v>308</v>
      </c>
      <c r="C753" s="1388"/>
      <c r="D753" s="889">
        <v>1</v>
      </c>
      <c r="E753" s="3411">
        <v>23400</v>
      </c>
      <c r="F753" s="797">
        <v>23400</v>
      </c>
      <c r="G753" s="918">
        <v>44197</v>
      </c>
      <c r="H753" s="997" t="s">
        <v>8395</v>
      </c>
      <c r="I753" s="63" t="s">
        <v>7979</v>
      </c>
      <c r="J753" s="952" t="s">
        <v>8513</v>
      </c>
      <c r="K753" s="1435"/>
      <c r="L753" s="1550"/>
      <c r="M753" s="1378"/>
      <c r="N753" s="276"/>
    </row>
    <row r="754" spans="1:14" ht="9.75" customHeight="1">
      <c r="A754" s="799">
        <v>229</v>
      </c>
      <c r="B754" s="98" t="s">
        <v>308</v>
      </c>
      <c r="C754" s="1388"/>
      <c r="D754" s="889">
        <v>1</v>
      </c>
      <c r="E754" s="3411">
        <v>23400</v>
      </c>
      <c r="F754" s="797">
        <v>23400</v>
      </c>
      <c r="G754" s="918">
        <v>44197</v>
      </c>
      <c r="H754" s="997" t="s">
        <v>8395</v>
      </c>
      <c r="I754" s="63" t="s">
        <v>7979</v>
      </c>
      <c r="J754" s="952" t="s">
        <v>8513</v>
      </c>
      <c r="K754" s="1435"/>
      <c r="L754" s="1550"/>
      <c r="M754" s="1378"/>
      <c r="N754" s="276"/>
    </row>
    <row r="755" spans="1:14" ht="9.75" customHeight="1">
      <c r="A755" s="799">
        <v>230</v>
      </c>
      <c r="B755" s="98" t="s">
        <v>309</v>
      </c>
      <c r="C755" s="1388"/>
      <c r="D755" s="889">
        <v>1</v>
      </c>
      <c r="E755" s="3411">
        <v>21000</v>
      </c>
      <c r="F755" s="797">
        <v>21000</v>
      </c>
      <c r="G755" s="918">
        <v>44197</v>
      </c>
      <c r="H755" s="997" t="s">
        <v>8395</v>
      </c>
      <c r="I755" s="63" t="s">
        <v>7979</v>
      </c>
      <c r="J755" s="952" t="s">
        <v>8513</v>
      </c>
      <c r="K755" s="1435"/>
      <c r="L755" s="1550"/>
      <c r="M755" s="1378"/>
      <c r="N755" s="276"/>
    </row>
    <row r="756" spans="1:14" ht="9.75" customHeight="1">
      <c r="A756" s="799">
        <v>231</v>
      </c>
      <c r="B756" s="98" t="s">
        <v>309</v>
      </c>
      <c r="C756" s="1388"/>
      <c r="D756" s="889">
        <v>1</v>
      </c>
      <c r="E756" s="3411">
        <v>21000</v>
      </c>
      <c r="F756" s="797">
        <v>21000</v>
      </c>
      <c r="G756" s="918">
        <v>44197</v>
      </c>
      <c r="H756" s="997" t="s">
        <v>8395</v>
      </c>
      <c r="I756" s="63" t="s">
        <v>7979</v>
      </c>
      <c r="J756" s="952" t="s">
        <v>8513</v>
      </c>
      <c r="K756" s="1435"/>
      <c r="L756" s="1550"/>
      <c r="M756" s="1378"/>
      <c r="N756" s="276"/>
    </row>
    <row r="757" spans="1:14" ht="9.75" customHeight="1">
      <c r="A757" s="799">
        <v>232</v>
      </c>
      <c r="B757" s="98" t="s">
        <v>309</v>
      </c>
      <c r="C757" s="1388"/>
      <c r="D757" s="889">
        <v>1</v>
      </c>
      <c r="E757" s="3411">
        <v>21000</v>
      </c>
      <c r="F757" s="797">
        <v>21000</v>
      </c>
      <c r="G757" s="918">
        <v>44197</v>
      </c>
      <c r="H757" s="997" t="s">
        <v>8395</v>
      </c>
      <c r="I757" s="63" t="s">
        <v>7979</v>
      </c>
      <c r="J757" s="952" t="s">
        <v>8513</v>
      </c>
      <c r="K757" s="1435"/>
      <c r="L757" s="1550"/>
      <c r="M757" s="1378"/>
      <c r="N757" s="276"/>
    </row>
    <row r="758" spans="1:14" ht="9.75" customHeight="1">
      <c r="A758" s="799">
        <v>233</v>
      </c>
      <c r="B758" s="98" t="s">
        <v>309</v>
      </c>
      <c r="C758" s="1388"/>
      <c r="D758" s="889">
        <v>1</v>
      </c>
      <c r="E758" s="3411">
        <v>21000</v>
      </c>
      <c r="F758" s="797">
        <v>21000</v>
      </c>
      <c r="G758" s="918">
        <v>44197</v>
      </c>
      <c r="H758" s="997" t="s">
        <v>8395</v>
      </c>
      <c r="I758" s="63" t="s">
        <v>7979</v>
      </c>
      <c r="J758" s="952" t="s">
        <v>8513</v>
      </c>
      <c r="K758" s="1435"/>
      <c r="L758" s="1550"/>
      <c r="M758" s="1378"/>
      <c r="N758" s="276"/>
    </row>
    <row r="759" spans="1:14" ht="9.75" customHeight="1">
      <c r="A759" s="799">
        <v>234</v>
      </c>
      <c r="B759" s="98" t="s">
        <v>309</v>
      </c>
      <c r="C759" s="1388"/>
      <c r="D759" s="889">
        <v>1</v>
      </c>
      <c r="E759" s="3411">
        <v>21000</v>
      </c>
      <c r="F759" s="797">
        <v>21000</v>
      </c>
      <c r="G759" s="918">
        <v>44197</v>
      </c>
      <c r="H759" s="997" t="s">
        <v>8395</v>
      </c>
      <c r="I759" s="63" t="s">
        <v>7979</v>
      </c>
      <c r="J759" s="952" t="s">
        <v>8513</v>
      </c>
      <c r="K759" s="1435"/>
      <c r="L759" s="1550"/>
      <c r="M759" s="1378"/>
      <c r="N759" s="276"/>
    </row>
    <row r="760" spans="1:14" ht="9.75" customHeight="1">
      <c r="A760" s="799">
        <v>235</v>
      </c>
      <c r="B760" s="98" t="s">
        <v>309</v>
      </c>
      <c r="C760" s="1388"/>
      <c r="D760" s="889">
        <v>1</v>
      </c>
      <c r="E760" s="3411">
        <v>21000</v>
      </c>
      <c r="F760" s="797">
        <v>21000</v>
      </c>
      <c r="G760" s="918">
        <v>44197</v>
      </c>
      <c r="H760" s="997" t="s">
        <v>8395</v>
      </c>
      <c r="I760" s="63" t="s">
        <v>7979</v>
      </c>
      <c r="J760" s="952" t="s">
        <v>8513</v>
      </c>
      <c r="K760" s="1435"/>
      <c r="L760" s="1550"/>
      <c r="M760" s="1378"/>
      <c r="N760" s="276"/>
    </row>
    <row r="761" spans="1:14" ht="9.75" customHeight="1">
      <c r="A761" s="799">
        <v>236</v>
      </c>
      <c r="B761" s="98" t="s">
        <v>309</v>
      </c>
      <c r="C761" s="1388"/>
      <c r="D761" s="889">
        <v>1</v>
      </c>
      <c r="E761" s="3411">
        <v>21000</v>
      </c>
      <c r="F761" s="797">
        <v>21000</v>
      </c>
      <c r="G761" s="918">
        <v>44197</v>
      </c>
      <c r="H761" s="997" t="s">
        <v>8395</v>
      </c>
      <c r="I761" s="63" t="s">
        <v>7979</v>
      </c>
      <c r="J761" s="952" t="s">
        <v>8513</v>
      </c>
      <c r="K761" s="1435"/>
      <c r="L761" s="1550"/>
      <c r="M761" s="1378"/>
      <c r="N761" s="276"/>
    </row>
    <row r="762" spans="1:14" ht="9.75" customHeight="1">
      <c r="A762" s="799">
        <v>237</v>
      </c>
      <c r="B762" s="98" t="s">
        <v>309</v>
      </c>
      <c r="C762" s="1388"/>
      <c r="D762" s="889">
        <v>1</v>
      </c>
      <c r="E762" s="3411">
        <v>21000</v>
      </c>
      <c r="F762" s="797">
        <v>21000</v>
      </c>
      <c r="G762" s="918">
        <v>44197</v>
      </c>
      <c r="H762" s="997" t="s">
        <v>8395</v>
      </c>
      <c r="I762" s="63" t="s">
        <v>7979</v>
      </c>
      <c r="J762" s="952" t="s">
        <v>8513</v>
      </c>
      <c r="K762" s="1435"/>
      <c r="L762" s="1550"/>
      <c r="M762" s="1378"/>
      <c r="N762" s="276"/>
    </row>
    <row r="763" spans="1:14" ht="9.75" customHeight="1">
      <c r="A763" s="799">
        <v>238</v>
      </c>
      <c r="B763" s="98" t="s">
        <v>309</v>
      </c>
      <c r="C763" s="1388"/>
      <c r="D763" s="889">
        <v>1</v>
      </c>
      <c r="E763" s="3411">
        <v>21000</v>
      </c>
      <c r="F763" s="797">
        <v>21000</v>
      </c>
      <c r="G763" s="918">
        <v>44197</v>
      </c>
      <c r="H763" s="997" t="s">
        <v>8395</v>
      </c>
      <c r="I763" s="63" t="s">
        <v>7979</v>
      </c>
      <c r="J763" s="952" t="s">
        <v>8513</v>
      </c>
      <c r="K763" s="1435"/>
      <c r="L763" s="1550"/>
      <c r="M763" s="1378"/>
      <c r="N763" s="276"/>
    </row>
    <row r="764" spans="1:14" ht="9.75" customHeight="1">
      <c r="A764" s="799">
        <v>239</v>
      </c>
      <c r="B764" s="98" t="s">
        <v>309</v>
      </c>
      <c r="C764" s="1388"/>
      <c r="D764" s="889">
        <v>1</v>
      </c>
      <c r="E764" s="3411">
        <v>21000</v>
      </c>
      <c r="F764" s="797">
        <v>21000</v>
      </c>
      <c r="G764" s="918">
        <v>44197</v>
      </c>
      <c r="H764" s="997" t="s">
        <v>8395</v>
      </c>
      <c r="I764" s="63" t="s">
        <v>7979</v>
      </c>
      <c r="J764" s="952" t="s">
        <v>8513</v>
      </c>
      <c r="K764" s="1435"/>
      <c r="L764" s="1550"/>
      <c r="M764" s="1378"/>
      <c r="N764" s="276"/>
    </row>
    <row r="765" spans="1:14" ht="9.75" customHeight="1">
      <c r="A765" s="799">
        <v>240</v>
      </c>
      <c r="B765" s="98" t="s">
        <v>309</v>
      </c>
      <c r="C765" s="1388"/>
      <c r="D765" s="889">
        <v>1</v>
      </c>
      <c r="E765" s="3411">
        <v>21000</v>
      </c>
      <c r="F765" s="797">
        <v>21000</v>
      </c>
      <c r="G765" s="918">
        <v>44197</v>
      </c>
      <c r="H765" s="997" t="s">
        <v>8395</v>
      </c>
      <c r="I765" s="63" t="s">
        <v>7979</v>
      </c>
      <c r="J765" s="952" t="s">
        <v>8513</v>
      </c>
      <c r="K765" s="1435"/>
      <c r="L765" s="1550"/>
      <c r="M765" s="1378"/>
      <c r="N765" s="276"/>
    </row>
    <row r="766" spans="1:14" ht="9.75" customHeight="1">
      <c r="A766" s="799">
        <v>241</v>
      </c>
      <c r="B766" s="98" t="s">
        <v>309</v>
      </c>
      <c r="C766" s="1388"/>
      <c r="D766" s="889">
        <v>1</v>
      </c>
      <c r="E766" s="3411">
        <v>21000</v>
      </c>
      <c r="F766" s="797">
        <v>21000</v>
      </c>
      <c r="G766" s="918">
        <v>44197</v>
      </c>
      <c r="H766" s="997" t="s">
        <v>8395</v>
      </c>
      <c r="I766" s="63" t="s">
        <v>7979</v>
      </c>
      <c r="J766" s="952" t="s">
        <v>8513</v>
      </c>
      <c r="K766" s="1435"/>
      <c r="L766" s="1550"/>
      <c r="M766" s="1378"/>
      <c r="N766" s="276"/>
    </row>
    <row r="767" spans="1:14" ht="9.75" customHeight="1">
      <c r="A767" s="799">
        <v>242</v>
      </c>
      <c r="B767" s="98" t="s">
        <v>309</v>
      </c>
      <c r="C767" s="1388"/>
      <c r="D767" s="889">
        <v>1</v>
      </c>
      <c r="E767" s="3411">
        <v>21000</v>
      </c>
      <c r="F767" s="797">
        <v>21000</v>
      </c>
      <c r="G767" s="918">
        <v>44197</v>
      </c>
      <c r="H767" s="997" t="s">
        <v>8395</v>
      </c>
      <c r="I767" s="63" t="s">
        <v>7979</v>
      </c>
      <c r="J767" s="952" t="s">
        <v>8513</v>
      </c>
      <c r="K767" s="1435"/>
      <c r="L767" s="1550"/>
      <c r="M767" s="1378"/>
      <c r="N767" s="276"/>
    </row>
    <row r="768" spans="1:14" ht="9.75" customHeight="1">
      <c r="A768" s="799">
        <v>243</v>
      </c>
      <c r="B768" s="98" t="s">
        <v>310</v>
      </c>
      <c r="C768" s="1388"/>
      <c r="D768" s="889">
        <v>1</v>
      </c>
      <c r="E768" s="3411">
        <v>24200</v>
      </c>
      <c r="F768" s="797">
        <v>24200</v>
      </c>
      <c r="G768" s="918">
        <v>44197</v>
      </c>
      <c r="H768" s="997" t="s">
        <v>8395</v>
      </c>
      <c r="I768" s="63" t="s">
        <v>7979</v>
      </c>
      <c r="J768" s="952" t="s">
        <v>8513</v>
      </c>
      <c r="K768" s="1435"/>
      <c r="L768" s="1550"/>
      <c r="M768" s="1378"/>
      <c r="N768" s="276"/>
    </row>
    <row r="769" spans="1:14" ht="9.75" customHeight="1">
      <c r="A769" s="799">
        <v>244</v>
      </c>
      <c r="B769" s="98" t="s">
        <v>310</v>
      </c>
      <c r="C769" s="1388"/>
      <c r="D769" s="889">
        <v>1</v>
      </c>
      <c r="E769" s="3411">
        <v>24200</v>
      </c>
      <c r="F769" s="797">
        <v>24200</v>
      </c>
      <c r="G769" s="918">
        <v>44197</v>
      </c>
      <c r="H769" s="997" t="s">
        <v>8395</v>
      </c>
      <c r="I769" s="63" t="s">
        <v>7979</v>
      </c>
      <c r="J769" s="952" t="s">
        <v>8513</v>
      </c>
      <c r="K769" s="1435"/>
      <c r="L769" s="1550"/>
      <c r="M769" s="1378"/>
      <c r="N769" s="276"/>
    </row>
    <row r="770" spans="1:14" ht="9.75" customHeight="1">
      <c r="A770" s="799">
        <v>245</v>
      </c>
      <c r="B770" s="98" t="s">
        <v>310</v>
      </c>
      <c r="C770" s="1388"/>
      <c r="D770" s="889">
        <v>1</v>
      </c>
      <c r="E770" s="3411">
        <v>24200</v>
      </c>
      <c r="F770" s="797">
        <v>24200</v>
      </c>
      <c r="G770" s="918">
        <v>44197</v>
      </c>
      <c r="H770" s="997" t="s">
        <v>8395</v>
      </c>
      <c r="I770" s="63" t="s">
        <v>7979</v>
      </c>
      <c r="J770" s="952" t="s">
        <v>8513</v>
      </c>
      <c r="K770" s="1435"/>
      <c r="L770" s="1550"/>
      <c r="M770" s="1378"/>
      <c r="N770" s="276"/>
    </row>
    <row r="771" spans="1:14" ht="9.75" customHeight="1">
      <c r="A771" s="799">
        <v>246</v>
      </c>
      <c r="B771" s="98" t="s">
        <v>310</v>
      </c>
      <c r="C771" s="1388"/>
      <c r="D771" s="889">
        <v>1</v>
      </c>
      <c r="E771" s="3411">
        <v>24200</v>
      </c>
      <c r="F771" s="797">
        <v>24200</v>
      </c>
      <c r="G771" s="918">
        <v>44197</v>
      </c>
      <c r="H771" s="997" t="s">
        <v>8395</v>
      </c>
      <c r="I771" s="63" t="s">
        <v>7979</v>
      </c>
      <c r="J771" s="952" t="s">
        <v>8513</v>
      </c>
      <c r="K771" s="1435"/>
      <c r="L771" s="1550"/>
      <c r="M771" s="1378"/>
      <c r="N771" s="276"/>
    </row>
    <row r="772" spans="1:14" ht="9.75" customHeight="1">
      <c r="A772" s="799">
        <v>247</v>
      </c>
      <c r="B772" s="98" t="s">
        <v>310</v>
      </c>
      <c r="C772" s="1388"/>
      <c r="D772" s="889">
        <v>1</v>
      </c>
      <c r="E772" s="3411">
        <v>24200</v>
      </c>
      <c r="F772" s="797">
        <v>24200</v>
      </c>
      <c r="G772" s="918">
        <v>44197</v>
      </c>
      <c r="H772" s="997" t="s">
        <v>8395</v>
      </c>
      <c r="I772" s="63" t="s">
        <v>7979</v>
      </c>
      <c r="J772" s="952" t="s">
        <v>8513</v>
      </c>
      <c r="K772" s="1435"/>
      <c r="L772" s="1550"/>
      <c r="M772" s="1378"/>
      <c r="N772" s="276"/>
    </row>
    <row r="773" spans="1:14" ht="9.75" customHeight="1">
      <c r="A773" s="799">
        <v>248</v>
      </c>
      <c r="B773" s="98" t="s">
        <v>310</v>
      </c>
      <c r="C773" s="1388"/>
      <c r="D773" s="889">
        <v>1</v>
      </c>
      <c r="E773" s="3411">
        <v>24200</v>
      </c>
      <c r="F773" s="797">
        <v>24200</v>
      </c>
      <c r="G773" s="918">
        <v>44197</v>
      </c>
      <c r="H773" s="997" t="s">
        <v>8395</v>
      </c>
      <c r="I773" s="63" t="s">
        <v>7979</v>
      </c>
      <c r="J773" s="952" t="s">
        <v>8513</v>
      </c>
      <c r="K773" s="1435"/>
      <c r="L773" s="1550"/>
      <c r="M773" s="1378"/>
      <c r="N773" s="276"/>
    </row>
    <row r="774" spans="1:14" ht="9.75" customHeight="1">
      <c r="A774" s="799">
        <v>249</v>
      </c>
      <c r="B774" s="98" t="s">
        <v>310</v>
      </c>
      <c r="C774" s="1388"/>
      <c r="D774" s="889">
        <v>1</v>
      </c>
      <c r="E774" s="3411">
        <v>24200</v>
      </c>
      <c r="F774" s="797">
        <v>24200</v>
      </c>
      <c r="G774" s="918">
        <v>44197</v>
      </c>
      <c r="H774" s="997" t="s">
        <v>8395</v>
      </c>
      <c r="I774" s="63" t="s">
        <v>7979</v>
      </c>
      <c r="J774" s="952" t="s">
        <v>8513</v>
      </c>
      <c r="K774" s="1435"/>
      <c r="L774" s="1550"/>
      <c r="M774" s="1378"/>
      <c r="N774" s="276"/>
    </row>
    <row r="775" spans="1:14" ht="9.75" customHeight="1">
      <c r="A775" s="799">
        <v>250</v>
      </c>
      <c r="B775" s="98" t="s">
        <v>310</v>
      </c>
      <c r="C775" s="1388"/>
      <c r="D775" s="889">
        <v>1</v>
      </c>
      <c r="E775" s="3411">
        <v>24200</v>
      </c>
      <c r="F775" s="797">
        <v>24200</v>
      </c>
      <c r="G775" s="918">
        <v>44197</v>
      </c>
      <c r="H775" s="997" t="s">
        <v>8395</v>
      </c>
      <c r="I775" s="63" t="s">
        <v>7979</v>
      </c>
      <c r="J775" s="952" t="s">
        <v>8513</v>
      </c>
      <c r="K775" s="1435"/>
      <c r="L775" s="1550"/>
      <c r="M775" s="1378"/>
      <c r="N775" s="276"/>
    </row>
    <row r="776" spans="1:14" ht="9.75" customHeight="1">
      <c r="A776" s="799">
        <v>251</v>
      </c>
      <c r="B776" s="98" t="s">
        <v>310</v>
      </c>
      <c r="C776" s="1388"/>
      <c r="D776" s="889">
        <v>1</v>
      </c>
      <c r="E776" s="3411">
        <v>24200</v>
      </c>
      <c r="F776" s="797">
        <v>24200</v>
      </c>
      <c r="G776" s="918">
        <v>44197</v>
      </c>
      <c r="H776" s="997" t="s">
        <v>8395</v>
      </c>
      <c r="I776" s="63" t="s">
        <v>7979</v>
      </c>
      <c r="J776" s="952" t="s">
        <v>8513</v>
      </c>
      <c r="K776" s="1435"/>
      <c r="L776" s="1550"/>
      <c r="M776" s="1378"/>
      <c r="N776" s="276"/>
    </row>
    <row r="777" spans="1:14" ht="9.75" customHeight="1">
      <c r="A777" s="799">
        <v>252</v>
      </c>
      <c r="B777" s="98" t="s">
        <v>310</v>
      </c>
      <c r="C777" s="1388"/>
      <c r="D777" s="889">
        <v>1</v>
      </c>
      <c r="E777" s="3411">
        <v>24200</v>
      </c>
      <c r="F777" s="797">
        <v>24200</v>
      </c>
      <c r="G777" s="918">
        <v>44197</v>
      </c>
      <c r="H777" s="997" t="s">
        <v>8395</v>
      </c>
      <c r="I777" s="63" t="s">
        <v>7979</v>
      </c>
      <c r="J777" s="952" t="s">
        <v>8513</v>
      </c>
      <c r="K777" s="1435"/>
      <c r="L777" s="1550"/>
      <c r="M777" s="1378"/>
      <c r="N777" s="276"/>
    </row>
    <row r="778" spans="1:14" ht="9.75" customHeight="1">
      <c r="A778" s="799">
        <v>253</v>
      </c>
      <c r="B778" s="98" t="s">
        <v>310</v>
      </c>
      <c r="C778" s="1388"/>
      <c r="D778" s="889">
        <v>1</v>
      </c>
      <c r="E778" s="3411">
        <v>24200</v>
      </c>
      <c r="F778" s="797">
        <v>24200</v>
      </c>
      <c r="G778" s="918">
        <v>44197</v>
      </c>
      <c r="H778" s="997" t="s">
        <v>8395</v>
      </c>
      <c r="I778" s="63" t="s">
        <v>7979</v>
      </c>
      <c r="J778" s="952" t="s">
        <v>8513</v>
      </c>
      <c r="K778" s="1435"/>
      <c r="L778" s="1550"/>
      <c r="M778" s="1378"/>
      <c r="N778" s="276"/>
    </row>
    <row r="779" spans="1:14" ht="9.75" customHeight="1">
      <c r="A779" s="799">
        <v>254</v>
      </c>
      <c r="B779" s="98" t="s">
        <v>310</v>
      </c>
      <c r="C779" s="1388"/>
      <c r="D779" s="889">
        <v>1</v>
      </c>
      <c r="E779" s="3411">
        <v>24200</v>
      </c>
      <c r="F779" s="797">
        <v>24200</v>
      </c>
      <c r="G779" s="918">
        <v>44197</v>
      </c>
      <c r="H779" s="997" t="s">
        <v>8395</v>
      </c>
      <c r="I779" s="63" t="s">
        <v>7979</v>
      </c>
      <c r="J779" s="952" t="s">
        <v>8513</v>
      </c>
      <c r="K779" s="1435"/>
      <c r="L779" s="1550"/>
      <c r="M779" s="1378"/>
      <c r="N779" s="276"/>
    </row>
    <row r="780" spans="1:14" ht="9.75" customHeight="1">
      <c r="A780" s="799">
        <v>255</v>
      </c>
      <c r="B780" s="98" t="s">
        <v>310</v>
      </c>
      <c r="C780" s="1388"/>
      <c r="D780" s="889">
        <v>1</v>
      </c>
      <c r="E780" s="3411">
        <v>24200</v>
      </c>
      <c r="F780" s="797">
        <v>24200</v>
      </c>
      <c r="G780" s="918">
        <v>44197</v>
      </c>
      <c r="H780" s="997" t="s">
        <v>8395</v>
      </c>
      <c r="I780" s="63" t="s">
        <v>7979</v>
      </c>
      <c r="J780" s="952" t="s">
        <v>8513</v>
      </c>
      <c r="K780" s="1435"/>
      <c r="L780" s="1550"/>
      <c r="M780" s="1378"/>
      <c r="N780" s="276"/>
    </row>
    <row r="781" spans="1:14" ht="9.75" customHeight="1">
      <c r="A781" s="799">
        <v>256</v>
      </c>
      <c r="B781" s="98" t="s">
        <v>311</v>
      </c>
      <c r="C781" s="1388"/>
      <c r="D781" s="889">
        <v>1</v>
      </c>
      <c r="E781" s="3411">
        <v>19600</v>
      </c>
      <c r="F781" s="797">
        <v>19600</v>
      </c>
      <c r="G781" s="918">
        <v>44197</v>
      </c>
      <c r="H781" s="997" t="s">
        <v>8395</v>
      </c>
      <c r="I781" s="63" t="s">
        <v>7979</v>
      </c>
      <c r="J781" s="952" t="s">
        <v>8513</v>
      </c>
      <c r="K781" s="1435"/>
      <c r="L781" s="1550"/>
      <c r="M781" s="1378"/>
      <c r="N781" s="276"/>
    </row>
    <row r="782" spans="1:14" ht="9.75" customHeight="1">
      <c r="A782" s="799">
        <v>257</v>
      </c>
      <c r="B782" s="98" t="s">
        <v>311</v>
      </c>
      <c r="C782" s="1388"/>
      <c r="D782" s="889">
        <v>1</v>
      </c>
      <c r="E782" s="3411">
        <v>19600</v>
      </c>
      <c r="F782" s="797">
        <v>19600</v>
      </c>
      <c r="G782" s="918">
        <v>44197</v>
      </c>
      <c r="H782" s="997" t="s">
        <v>8395</v>
      </c>
      <c r="I782" s="63" t="s">
        <v>7979</v>
      </c>
      <c r="J782" s="952" t="s">
        <v>8513</v>
      </c>
      <c r="K782" s="1435"/>
      <c r="L782" s="1550"/>
      <c r="M782" s="1378"/>
      <c r="N782" s="276"/>
    </row>
    <row r="783" spans="1:14" ht="9.75" customHeight="1">
      <c r="A783" s="799">
        <v>258</v>
      </c>
      <c r="B783" s="98" t="s">
        <v>311</v>
      </c>
      <c r="C783" s="1388"/>
      <c r="D783" s="889">
        <v>1</v>
      </c>
      <c r="E783" s="3411">
        <v>19600</v>
      </c>
      <c r="F783" s="797">
        <v>19600</v>
      </c>
      <c r="G783" s="918">
        <v>44197</v>
      </c>
      <c r="H783" s="997" t="s">
        <v>8395</v>
      </c>
      <c r="I783" s="63" t="s">
        <v>7979</v>
      </c>
      <c r="J783" s="952" t="s">
        <v>8513</v>
      </c>
      <c r="K783" s="1435"/>
      <c r="L783" s="1550"/>
      <c r="M783" s="1378"/>
      <c r="N783" s="276"/>
    </row>
    <row r="784" spans="1:14" ht="9.75" customHeight="1">
      <c r="A784" s="799">
        <v>259</v>
      </c>
      <c r="B784" s="98" t="s">
        <v>311</v>
      </c>
      <c r="C784" s="1388"/>
      <c r="D784" s="889">
        <v>1</v>
      </c>
      <c r="E784" s="3411">
        <v>19600</v>
      </c>
      <c r="F784" s="797">
        <v>19600</v>
      </c>
      <c r="G784" s="918">
        <v>44197</v>
      </c>
      <c r="H784" s="997" t="s">
        <v>8395</v>
      </c>
      <c r="I784" s="63" t="s">
        <v>7979</v>
      </c>
      <c r="J784" s="952" t="s">
        <v>8513</v>
      </c>
      <c r="K784" s="1435"/>
      <c r="L784" s="1550"/>
      <c r="M784" s="1378"/>
      <c r="N784" s="276"/>
    </row>
    <row r="785" spans="1:14" ht="9.75" customHeight="1">
      <c r="A785" s="799">
        <v>260</v>
      </c>
      <c r="B785" s="98" t="s">
        <v>311</v>
      </c>
      <c r="C785" s="1388"/>
      <c r="D785" s="889">
        <v>1</v>
      </c>
      <c r="E785" s="3411">
        <v>19600</v>
      </c>
      <c r="F785" s="797">
        <v>19600</v>
      </c>
      <c r="G785" s="918">
        <v>44197</v>
      </c>
      <c r="H785" s="997" t="s">
        <v>8395</v>
      </c>
      <c r="I785" s="63" t="s">
        <v>7979</v>
      </c>
      <c r="J785" s="952" t="s">
        <v>8513</v>
      </c>
      <c r="K785" s="1435"/>
      <c r="L785" s="1550"/>
      <c r="M785" s="1378"/>
      <c r="N785" s="276"/>
    </row>
    <row r="786" spans="1:14" ht="9.75" customHeight="1">
      <c r="A786" s="799">
        <v>261</v>
      </c>
      <c r="B786" s="98" t="s">
        <v>311</v>
      </c>
      <c r="C786" s="1388"/>
      <c r="D786" s="889">
        <v>1</v>
      </c>
      <c r="E786" s="3411">
        <v>19600</v>
      </c>
      <c r="F786" s="797">
        <v>19600</v>
      </c>
      <c r="G786" s="918">
        <v>44197</v>
      </c>
      <c r="H786" s="997" t="s">
        <v>8395</v>
      </c>
      <c r="I786" s="63" t="s">
        <v>7979</v>
      </c>
      <c r="J786" s="952" t="s">
        <v>8513</v>
      </c>
      <c r="K786" s="1435"/>
      <c r="L786" s="1550"/>
      <c r="M786" s="1378"/>
      <c r="N786" s="276"/>
    </row>
    <row r="787" spans="1:14" ht="9.75" customHeight="1">
      <c r="A787" s="799">
        <v>262</v>
      </c>
      <c r="B787" s="98" t="s">
        <v>311</v>
      </c>
      <c r="C787" s="1388"/>
      <c r="D787" s="889">
        <v>1</v>
      </c>
      <c r="E787" s="3411">
        <v>19600</v>
      </c>
      <c r="F787" s="797">
        <v>19600</v>
      </c>
      <c r="G787" s="918">
        <v>44197</v>
      </c>
      <c r="H787" s="997" t="s">
        <v>8395</v>
      </c>
      <c r="I787" s="63" t="s">
        <v>7979</v>
      </c>
      <c r="J787" s="952" t="s">
        <v>8513</v>
      </c>
      <c r="K787" s="1435"/>
      <c r="L787" s="1550"/>
      <c r="M787" s="1378"/>
      <c r="N787" s="276"/>
    </row>
    <row r="788" spans="1:14" ht="9.75" customHeight="1">
      <c r="A788" s="799">
        <v>263</v>
      </c>
      <c r="B788" s="98" t="s">
        <v>311</v>
      </c>
      <c r="C788" s="1388"/>
      <c r="D788" s="889">
        <v>1</v>
      </c>
      <c r="E788" s="3411">
        <v>19600</v>
      </c>
      <c r="F788" s="797">
        <v>19600</v>
      </c>
      <c r="G788" s="918">
        <v>44197</v>
      </c>
      <c r="H788" s="997" t="s">
        <v>8395</v>
      </c>
      <c r="I788" s="63" t="s">
        <v>7979</v>
      </c>
      <c r="J788" s="952" t="s">
        <v>8513</v>
      </c>
      <c r="K788" s="1435"/>
      <c r="L788" s="1550"/>
      <c r="M788" s="1378"/>
      <c r="N788" s="276"/>
    </row>
    <row r="789" spans="1:14" ht="9.75" customHeight="1">
      <c r="A789" s="799">
        <v>264</v>
      </c>
      <c r="B789" s="98" t="s">
        <v>311</v>
      </c>
      <c r="C789" s="1388"/>
      <c r="D789" s="889">
        <v>1</v>
      </c>
      <c r="E789" s="3411">
        <v>19600</v>
      </c>
      <c r="F789" s="797">
        <v>19600</v>
      </c>
      <c r="G789" s="918">
        <v>44197</v>
      </c>
      <c r="H789" s="997" t="s">
        <v>8395</v>
      </c>
      <c r="I789" s="63" t="s">
        <v>7979</v>
      </c>
      <c r="J789" s="952" t="s">
        <v>8513</v>
      </c>
      <c r="K789" s="1435"/>
      <c r="L789" s="1550"/>
      <c r="M789" s="1378"/>
      <c r="N789" s="276"/>
    </row>
    <row r="790" spans="1:14" ht="9.75" customHeight="1">
      <c r="A790" s="799">
        <v>265</v>
      </c>
      <c r="B790" s="98" t="s">
        <v>311</v>
      </c>
      <c r="C790" s="1388"/>
      <c r="D790" s="889">
        <v>1</v>
      </c>
      <c r="E790" s="3411">
        <v>19600</v>
      </c>
      <c r="F790" s="797">
        <v>19600</v>
      </c>
      <c r="G790" s="918">
        <v>44197</v>
      </c>
      <c r="H790" s="997" t="s">
        <v>8395</v>
      </c>
      <c r="I790" s="63" t="s">
        <v>7979</v>
      </c>
      <c r="J790" s="952" t="s">
        <v>8513</v>
      </c>
      <c r="K790" s="1435"/>
      <c r="L790" s="1550"/>
      <c r="M790" s="1378"/>
      <c r="N790" s="276"/>
    </row>
    <row r="791" spans="1:14" ht="9.75" customHeight="1">
      <c r="A791" s="799">
        <v>266</v>
      </c>
      <c r="B791" s="98" t="s">
        <v>311</v>
      </c>
      <c r="C791" s="1388"/>
      <c r="D791" s="889">
        <v>1</v>
      </c>
      <c r="E791" s="3411">
        <v>19600</v>
      </c>
      <c r="F791" s="797">
        <v>19600</v>
      </c>
      <c r="G791" s="918">
        <v>44197</v>
      </c>
      <c r="H791" s="997" t="s">
        <v>8395</v>
      </c>
      <c r="I791" s="63" t="s">
        <v>7979</v>
      </c>
      <c r="J791" s="952" t="s">
        <v>8513</v>
      </c>
      <c r="K791" s="1435"/>
      <c r="L791" s="1550"/>
      <c r="M791" s="1378"/>
      <c r="N791" s="276"/>
    </row>
    <row r="792" spans="1:14" ht="9.75" customHeight="1">
      <c r="A792" s="799">
        <v>267</v>
      </c>
      <c r="B792" s="98" t="s">
        <v>311</v>
      </c>
      <c r="C792" s="1388"/>
      <c r="D792" s="889">
        <v>1</v>
      </c>
      <c r="E792" s="3411">
        <v>19600</v>
      </c>
      <c r="F792" s="797">
        <v>19600</v>
      </c>
      <c r="G792" s="918">
        <v>44197</v>
      </c>
      <c r="H792" s="997" t="s">
        <v>8395</v>
      </c>
      <c r="I792" s="63" t="s">
        <v>7979</v>
      </c>
      <c r="J792" s="952" t="s">
        <v>8513</v>
      </c>
      <c r="K792" s="1435"/>
      <c r="L792" s="1550"/>
      <c r="M792" s="1378"/>
      <c r="N792" s="276"/>
    </row>
    <row r="793" spans="1:14" ht="9.75" customHeight="1">
      <c r="A793" s="799">
        <v>268</v>
      </c>
      <c r="B793" s="98" t="s">
        <v>311</v>
      </c>
      <c r="C793" s="1388"/>
      <c r="D793" s="889">
        <v>1</v>
      </c>
      <c r="E793" s="3411">
        <v>19600</v>
      </c>
      <c r="F793" s="797">
        <v>19600</v>
      </c>
      <c r="G793" s="918">
        <v>44197</v>
      </c>
      <c r="H793" s="997" t="s">
        <v>8395</v>
      </c>
      <c r="I793" s="63" t="s">
        <v>7979</v>
      </c>
      <c r="J793" s="952" t="s">
        <v>8513</v>
      </c>
      <c r="K793" s="1435"/>
      <c r="L793" s="1550"/>
      <c r="M793" s="1378"/>
      <c r="N793" s="276"/>
    </row>
    <row r="794" spans="1:14" ht="9.75" customHeight="1">
      <c r="A794" s="799">
        <v>269</v>
      </c>
      <c r="B794" s="98" t="s">
        <v>312</v>
      </c>
      <c r="C794" s="1388"/>
      <c r="D794" s="889">
        <v>1</v>
      </c>
      <c r="E794" s="3411">
        <v>21000</v>
      </c>
      <c r="F794" s="797">
        <v>21000</v>
      </c>
      <c r="G794" s="918">
        <v>44197</v>
      </c>
      <c r="H794" s="997" t="s">
        <v>8395</v>
      </c>
      <c r="I794" s="63" t="s">
        <v>7979</v>
      </c>
      <c r="J794" s="952" t="s">
        <v>8513</v>
      </c>
      <c r="K794" s="1435"/>
      <c r="L794" s="1550"/>
      <c r="M794" s="1378"/>
      <c r="N794" s="276"/>
    </row>
    <row r="795" spans="1:14" ht="9.75" customHeight="1">
      <c r="A795" s="799">
        <v>270</v>
      </c>
      <c r="B795" s="98" t="s">
        <v>312</v>
      </c>
      <c r="C795" s="1388"/>
      <c r="D795" s="889">
        <v>1</v>
      </c>
      <c r="E795" s="3411">
        <v>21000</v>
      </c>
      <c r="F795" s="797">
        <v>21000</v>
      </c>
      <c r="G795" s="918">
        <v>44197</v>
      </c>
      <c r="H795" s="997" t="s">
        <v>8395</v>
      </c>
      <c r="I795" s="63" t="s">
        <v>7979</v>
      </c>
      <c r="J795" s="952" t="s">
        <v>8513</v>
      </c>
      <c r="K795" s="1435"/>
      <c r="L795" s="1550"/>
      <c r="M795" s="1378"/>
      <c r="N795" s="276"/>
    </row>
    <row r="796" spans="1:14" ht="9.75" customHeight="1">
      <c r="A796" s="799">
        <v>271</v>
      </c>
      <c r="B796" s="98" t="s">
        <v>313</v>
      </c>
      <c r="C796" s="1388"/>
      <c r="D796" s="889">
        <v>1</v>
      </c>
      <c r="E796" s="3411">
        <v>5100</v>
      </c>
      <c r="F796" s="797">
        <v>5100</v>
      </c>
      <c r="G796" s="918">
        <v>44197</v>
      </c>
      <c r="H796" s="997" t="s">
        <v>8395</v>
      </c>
      <c r="I796" s="63" t="s">
        <v>7979</v>
      </c>
      <c r="J796" s="952" t="s">
        <v>8513</v>
      </c>
      <c r="K796" s="1435"/>
      <c r="L796" s="1550"/>
      <c r="M796" s="1378"/>
      <c r="N796" s="276"/>
    </row>
    <row r="797" spans="1:14" ht="9.75" customHeight="1">
      <c r="A797" s="799">
        <v>272</v>
      </c>
      <c r="B797" s="98" t="s">
        <v>314</v>
      </c>
      <c r="C797" s="1388"/>
      <c r="D797" s="889">
        <v>1</v>
      </c>
      <c r="E797" s="3411">
        <v>3100</v>
      </c>
      <c r="F797" s="797">
        <v>3100</v>
      </c>
      <c r="G797" s="918">
        <v>44197</v>
      </c>
      <c r="H797" s="997" t="s">
        <v>8395</v>
      </c>
      <c r="I797" s="63" t="s">
        <v>7979</v>
      </c>
      <c r="J797" s="952" t="s">
        <v>8513</v>
      </c>
      <c r="K797" s="1435"/>
      <c r="L797" s="1550"/>
      <c r="M797" s="1378"/>
      <c r="N797" s="276"/>
    </row>
    <row r="798" spans="1:14" ht="9.75" customHeight="1">
      <c r="A798" s="799">
        <v>273</v>
      </c>
      <c r="B798" s="98" t="s">
        <v>315</v>
      </c>
      <c r="C798" s="1388"/>
      <c r="D798" s="889">
        <v>1</v>
      </c>
      <c r="E798" s="3411">
        <v>127344</v>
      </c>
      <c r="F798" s="2849">
        <v>127344</v>
      </c>
      <c r="G798" s="918">
        <v>44197</v>
      </c>
      <c r="H798" s="997" t="s">
        <v>8395</v>
      </c>
      <c r="I798" s="63" t="s">
        <v>7979</v>
      </c>
      <c r="J798" s="952" t="s">
        <v>8513</v>
      </c>
      <c r="K798" s="1435"/>
      <c r="L798" s="1550"/>
      <c r="M798" s="1378"/>
      <c r="N798" s="276"/>
    </row>
    <row r="799" spans="1:14" ht="9.75" customHeight="1">
      <c r="A799" s="799">
        <v>274</v>
      </c>
      <c r="B799" s="98" t="s">
        <v>316</v>
      </c>
      <c r="C799" s="1388"/>
      <c r="D799" s="889">
        <v>1</v>
      </c>
      <c r="E799" s="3411">
        <v>16900</v>
      </c>
      <c r="F799" s="797">
        <v>16900</v>
      </c>
      <c r="G799" s="918">
        <v>44197</v>
      </c>
      <c r="H799" s="997" t="s">
        <v>8395</v>
      </c>
      <c r="I799" s="63" t="s">
        <v>7979</v>
      </c>
      <c r="J799" s="952" t="s">
        <v>8513</v>
      </c>
      <c r="K799" s="1435"/>
      <c r="L799" s="1550"/>
      <c r="M799" s="1378"/>
      <c r="N799" s="276"/>
    </row>
    <row r="800" spans="1:14" ht="9.75" customHeight="1">
      <c r="A800" s="799">
        <v>275</v>
      </c>
      <c r="B800" s="98" t="s">
        <v>316</v>
      </c>
      <c r="C800" s="1388"/>
      <c r="D800" s="889">
        <v>1</v>
      </c>
      <c r="E800" s="3411">
        <v>16900</v>
      </c>
      <c r="F800" s="797">
        <v>16900</v>
      </c>
      <c r="G800" s="918">
        <v>44197</v>
      </c>
      <c r="H800" s="997" t="s">
        <v>8395</v>
      </c>
      <c r="I800" s="63" t="s">
        <v>7979</v>
      </c>
      <c r="J800" s="952" t="s">
        <v>8513</v>
      </c>
      <c r="K800" s="1435"/>
      <c r="L800" s="1550"/>
      <c r="M800" s="1378"/>
      <c r="N800" s="276"/>
    </row>
    <row r="801" spans="1:14" ht="9.75" customHeight="1">
      <c r="A801" s="799">
        <v>276</v>
      </c>
      <c r="B801" s="98" t="s">
        <v>316</v>
      </c>
      <c r="C801" s="1388"/>
      <c r="D801" s="889">
        <v>1</v>
      </c>
      <c r="E801" s="3411">
        <v>16900</v>
      </c>
      <c r="F801" s="797">
        <v>16900</v>
      </c>
      <c r="G801" s="918">
        <v>44197</v>
      </c>
      <c r="H801" s="997" t="s">
        <v>8395</v>
      </c>
      <c r="I801" s="63" t="s">
        <v>7979</v>
      </c>
      <c r="J801" s="952" t="s">
        <v>8513</v>
      </c>
      <c r="K801" s="1435"/>
      <c r="L801" s="1550"/>
      <c r="M801" s="1378"/>
      <c r="N801" s="276"/>
    </row>
    <row r="802" spans="1:14" ht="9.75" customHeight="1">
      <c r="A802" s="799">
        <v>277</v>
      </c>
      <c r="B802" s="98" t="s">
        <v>316</v>
      </c>
      <c r="C802" s="1388"/>
      <c r="D802" s="889">
        <v>1</v>
      </c>
      <c r="E802" s="3411">
        <v>16900</v>
      </c>
      <c r="F802" s="797">
        <v>16900</v>
      </c>
      <c r="G802" s="918">
        <v>44197</v>
      </c>
      <c r="H802" s="997" t="s">
        <v>8395</v>
      </c>
      <c r="I802" s="63" t="s">
        <v>7979</v>
      </c>
      <c r="J802" s="952" t="s">
        <v>8513</v>
      </c>
      <c r="K802" s="1435"/>
      <c r="L802" s="1550"/>
      <c r="M802" s="1378"/>
      <c r="N802" s="276"/>
    </row>
    <row r="803" spans="1:14" ht="9.75" customHeight="1">
      <c r="A803" s="799">
        <v>278</v>
      </c>
      <c r="B803" s="98" t="s">
        <v>316</v>
      </c>
      <c r="C803" s="1388"/>
      <c r="D803" s="889">
        <v>1</v>
      </c>
      <c r="E803" s="3411">
        <v>16900</v>
      </c>
      <c r="F803" s="797">
        <v>16900</v>
      </c>
      <c r="G803" s="918">
        <v>44197</v>
      </c>
      <c r="H803" s="997" t="s">
        <v>8395</v>
      </c>
      <c r="I803" s="63" t="s">
        <v>7979</v>
      </c>
      <c r="J803" s="952" t="s">
        <v>8513</v>
      </c>
      <c r="K803" s="1435"/>
      <c r="L803" s="1550"/>
      <c r="M803" s="1378"/>
      <c r="N803" s="276"/>
    </row>
    <row r="804" spans="1:14" ht="9.75" customHeight="1">
      <c r="A804" s="799">
        <v>279</v>
      </c>
      <c r="B804" s="98" t="s">
        <v>316</v>
      </c>
      <c r="C804" s="1388"/>
      <c r="D804" s="889">
        <v>1</v>
      </c>
      <c r="E804" s="3411">
        <v>16900</v>
      </c>
      <c r="F804" s="797">
        <v>16900</v>
      </c>
      <c r="G804" s="918">
        <v>44197</v>
      </c>
      <c r="H804" s="997" t="s">
        <v>8395</v>
      </c>
      <c r="I804" s="63" t="s">
        <v>7979</v>
      </c>
      <c r="J804" s="952" t="s">
        <v>8513</v>
      </c>
      <c r="K804" s="1435"/>
      <c r="L804" s="1550"/>
      <c r="M804" s="1378"/>
      <c r="N804" s="276"/>
    </row>
    <row r="805" spans="1:14" ht="9.75" customHeight="1">
      <c r="A805" s="799">
        <v>280</v>
      </c>
      <c r="B805" s="98" t="s">
        <v>316</v>
      </c>
      <c r="C805" s="1388"/>
      <c r="D805" s="889">
        <v>1</v>
      </c>
      <c r="E805" s="3411">
        <v>16900</v>
      </c>
      <c r="F805" s="797">
        <v>16900</v>
      </c>
      <c r="G805" s="918">
        <v>44197</v>
      </c>
      <c r="H805" s="997" t="s">
        <v>8395</v>
      </c>
      <c r="I805" s="63" t="s">
        <v>7979</v>
      </c>
      <c r="J805" s="952" t="s">
        <v>8513</v>
      </c>
      <c r="K805" s="1435"/>
      <c r="L805" s="1550"/>
      <c r="M805" s="1378"/>
      <c r="N805" s="276"/>
    </row>
    <row r="806" spans="1:14" ht="9.75" customHeight="1">
      <c r="A806" s="799">
        <v>281</v>
      </c>
      <c r="B806" s="98" t="s">
        <v>316</v>
      </c>
      <c r="C806" s="1388"/>
      <c r="D806" s="889">
        <v>1</v>
      </c>
      <c r="E806" s="3411">
        <v>16900</v>
      </c>
      <c r="F806" s="797">
        <v>16900</v>
      </c>
      <c r="G806" s="918">
        <v>44197</v>
      </c>
      <c r="H806" s="997" t="s">
        <v>8395</v>
      </c>
      <c r="I806" s="63" t="s">
        <v>7979</v>
      </c>
      <c r="J806" s="952" t="s">
        <v>8513</v>
      </c>
      <c r="K806" s="1435"/>
      <c r="L806" s="1550"/>
      <c r="M806" s="1378"/>
      <c r="N806" s="276"/>
    </row>
    <row r="807" spans="1:14" ht="9.75" customHeight="1">
      <c r="A807" s="799">
        <v>282</v>
      </c>
      <c r="B807" s="98" t="s">
        <v>316</v>
      </c>
      <c r="C807" s="1388"/>
      <c r="D807" s="889">
        <v>1</v>
      </c>
      <c r="E807" s="3411">
        <v>16900</v>
      </c>
      <c r="F807" s="797">
        <v>16900</v>
      </c>
      <c r="G807" s="918">
        <v>44197</v>
      </c>
      <c r="H807" s="997" t="s">
        <v>8395</v>
      </c>
      <c r="I807" s="63" t="s">
        <v>7979</v>
      </c>
      <c r="J807" s="952" t="s">
        <v>8513</v>
      </c>
      <c r="K807" s="1435"/>
      <c r="L807" s="1550"/>
      <c r="M807" s="1378"/>
      <c r="N807" s="276"/>
    </row>
    <row r="808" spans="1:14" ht="9.75" customHeight="1">
      <c r="A808" s="799">
        <v>283</v>
      </c>
      <c r="B808" s="98" t="s">
        <v>316</v>
      </c>
      <c r="C808" s="1388"/>
      <c r="D808" s="889">
        <v>1</v>
      </c>
      <c r="E808" s="3411">
        <v>16900</v>
      </c>
      <c r="F808" s="797">
        <v>16900</v>
      </c>
      <c r="G808" s="918">
        <v>44197</v>
      </c>
      <c r="H808" s="997" t="s">
        <v>8395</v>
      </c>
      <c r="I808" s="63" t="s">
        <v>7979</v>
      </c>
      <c r="J808" s="952" t="s">
        <v>8513</v>
      </c>
      <c r="K808" s="1435"/>
      <c r="L808" s="1550"/>
      <c r="M808" s="1378"/>
      <c r="N808" s="276"/>
    </row>
    <row r="809" spans="1:14" ht="9.75" customHeight="1">
      <c r="A809" s="799">
        <v>284</v>
      </c>
      <c r="B809" s="98" t="s">
        <v>316</v>
      </c>
      <c r="C809" s="1388"/>
      <c r="D809" s="889">
        <v>1</v>
      </c>
      <c r="E809" s="3411">
        <v>16900</v>
      </c>
      <c r="F809" s="797">
        <v>16900</v>
      </c>
      <c r="G809" s="918">
        <v>44197</v>
      </c>
      <c r="H809" s="997" t="s">
        <v>8395</v>
      </c>
      <c r="I809" s="63" t="s">
        <v>7979</v>
      </c>
      <c r="J809" s="952" t="s">
        <v>8513</v>
      </c>
      <c r="K809" s="1435"/>
      <c r="L809" s="1550"/>
      <c r="M809" s="1378"/>
      <c r="N809" s="276"/>
    </row>
    <row r="810" spans="1:14" ht="9.75" customHeight="1">
      <c r="A810" s="799">
        <v>285</v>
      </c>
      <c r="B810" s="98" t="s">
        <v>316</v>
      </c>
      <c r="C810" s="1388"/>
      <c r="D810" s="889">
        <v>1</v>
      </c>
      <c r="E810" s="3411">
        <v>16900</v>
      </c>
      <c r="F810" s="797">
        <v>16900</v>
      </c>
      <c r="G810" s="918">
        <v>44197</v>
      </c>
      <c r="H810" s="997" t="s">
        <v>8395</v>
      </c>
      <c r="I810" s="63" t="s">
        <v>7979</v>
      </c>
      <c r="J810" s="952" t="s">
        <v>8513</v>
      </c>
      <c r="K810" s="1435"/>
      <c r="L810" s="1550"/>
      <c r="M810" s="1378"/>
      <c r="N810" s="276"/>
    </row>
    <row r="811" spans="1:14" ht="9.75" customHeight="1">
      <c r="A811" s="799">
        <v>286</v>
      </c>
      <c r="B811" s="98" t="s">
        <v>316</v>
      </c>
      <c r="C811" s="1388"/>
      <c r="D811" s="889">
        <v>1</v>
      </c>
      <c r="E811" s="3411">
        <v>16900</v>
      </c>
      <c r="F811" s="797">
        <v>16900</v>
      </c>
      <c r="G811" s="918">
        <v>44197</v>
      </c>
      <c r="H811" s="997" t="s">
        <v>8395</v>
      </c>
      <c r="I811" s="63" t="s">
        <v>7979</v>
      </c>
      <c r="J811" s="952" t="s">
        <v>8513</v>
      </c>
      <c r="K811" s="1435"/>
      <c r="L811" s="1550"/>
      <c r="M811" s="1378"/>
      <c r="N811" s="276"/>
    </row>
    <row r="812" spans="1:14" ht="9.75" customHeight="1">
      <c r="A812" s="799">
        <v>287</v>
      </c>
      <c r="B812" s="98" t="s">
        <v>317</v>
      </c>
      <c r="C812" s="1388"/>
      <c r="D812" s="889">
        <v>1</v>
      </c>
      <c r="E812" s="3411">
        <v>5300</v>
      </c>
      <c r="F812" s="797">
        <v>5300</v>
      </c>
      <c r="G812" s="918">
        <v>44197</v>
      </c>
      <c r="H812" s="997" t="s">
        <v>8395</v>
      </c>
      <c r="I812" s="63" t="s">
        <v>7979</v>
      </c>
      <c r="J812" s="952" t="s">
        <v>8513</v>
      </c>
      <c r="K812" s="1435"/>
      <c r="L812" s="1550"/>
      <c r="M812" s="1378"/>
      <c r="N812" s="276"/>
    </row>
    <row r="813" spans="1:14" ht="9.75" customHeight="1">
      <c r="A813" s="799">
        <v>288</v>
      </c>
      <c r="B813" s="98" t="s">
        <v>317</v>
      </c>
      <c r="C813" s="1388"/>
      <c r="D813" s="889">
        <v>1</v>
      </c>
      <c r="E813" s="3411">
        <v>5300</v>
      </c>
      <c r="F813" s="797">
        <v>5300</v>
      </c>
      <c r="G813" s="918">
        <v>44197</v>
      </c>
      <c r="H813" s="997" t="s">
        <v>8395</v>
      </c>
      <c r="I813" s="63" t="s">
        <v>7979</v>
      </c>
      <c r="J813" s="952" t="s">
        <v>8513</v>
      </c>
      <c r="K813" s="1435"/>
      <c r="L813" s="1550"/>
      <c r="M813" s="1378"/>
      <c r="N813" s="276"/>
    </row>
    <row r="814" spans="1:14" ht="9.75" customHeight="1">
      <c r="A814" s="799">
        <v>289</v>
      </c>
      <c r="B814" s="98" t="s">
        <v>317</v>
      </c>
      <c r="C814" s="1388"/>
      <c r="D814" s="889">
        <v>1</v>
      </c>
      <c r="E814" s="3411">
        <v>5300</v>
      </c>
      <c r="F814" s="797">
        <v>5300</v>
      </c>
      <c r="G814" s="918">
        <v>44197</v>
      </c>
      <c r="H814" s="997" t="s">
        <v>8395</v>
      </c>
      <c r="I814" s="63" t="s">
        <v>7979</v>
      </c>
      <c r="J814" s="952" t="s">
        <v>8513</v>
      </c>
      <c r="K814" s="1435"/>
      <c r="L814" s="1550"/>
      <c r="M814" s="1378"/>
      <c r="N814" s="276"/>
    </row>
    <row r="815" spans="1:14" ht="9.75" customHeight="1">
      <c r="A815" s="799">
        <v>290</v>
      </c>
      <c r="B815" s="98" t="s">
        <v>317</v>
      </c>
      <c r="C815" s="1388"/>
      <c r="D815" s="889">
        <v>1</v>
      </c>
      <c r="E815" s="3411">
        <v>5300</v>
      </c>
      <c r="F815" s="797">
        <v>5300</v>
      </c>
      <c r="G815" s="918">
        <v>44197</v>
      </c>
      <c r="H815" s="997" t="s">
        <v>8395</v>
      </c>
      <c r="I815" s="63" t="s">
        <v>7979</v>
      </c>
      <c r="J815" s="952" t="s">
        <v>8513</v>
      </c>
      <c r="K815" s="1435"/>
      <c r="L815" s="1550"/>
      <c r="M815" s="1378"/>
      <c r="N815" s="276"/>
    </row>
    <row r="816" spans="1:14" ht="9.75" customHeight="1">
      <c r="A816" s="799">
        <v>291</v>
      </c>
      <c r="B816" s="98" t="s">
        <v>317</v>
      </c>
      <c r="C816" s="1388"/>
      <c r="D816" s="889">
        <v>1</v>
      </c>
      <c r="E816" s="3411">
        <v>5300</v>
      </c>
      <c r="F816" s="797">
        <v>5300</v>
      </c>
      <c r="G816" s="918">
        <v>44197</v>
      </c>
      <c r="H816" s="997" t="s">
        <v>8395</v>
      </c>
      <c r="I816" s="63" t="s">
        <v>7979</v>
      </c>
      <c r="J816" s="952" t="s">
        <v>8513</v>
      </c>
      <c r="K816" s="1435"/>
      <c r="L816" s="1550"/>
      <c r="M816" s="1378"/>
      <c r="N816" s="276"/>
    </row>
    <row r="817" spans="1:14" ht="9.75" customHeight="1">
      <c r="A817" s="799">
        <v>292</v>
      </c>
      <c r="B817" s="98" t="s">
        <v>317</v>
      </c>
      <c r="C817" s="1388"/>
      <c r="D817" s="889">
        <v>1</v>
      </c>
      <c r="E817" s="3411">
        <v>5300</v>
      </c>
      <c r="F817" s="797">
        <v>5300</v>
      </c>
      <c r="G817" s="918">
        <v>44197</v>
      </c>
      <c r="H817" s="997" t="s">
        <v>8395</v>
      </c>
      <c r="I817" s="63" t="s">
        <v>7979</v>
      </c>
      <c r="J817" s="952" t="s">
        <v>8513</v>
      </c>
      <c r="K817" s="1435"/>
      <c r="L817" s="1550"/>
      <c r="M817" s="1378"/>
      <c r="N817" s="276"/>
    </row>
    <row r="818" spans="1:14" ht="9.75" customHeight="1">
      <c r="A818" s="799">
        <v>293</v>
      </c>
      <c r="B818" s="98" t="s">
        <v>317</v>
      </c>
      <c r="C818" s="1388"/>
      <c r="D818" s="889">
        <v>1</v>
      </c>
      <c r="E818" s="3411">
        <v>5300</v>
      </c>
      <c r="F818" s="797">
        <v>5300</v>
      </c>
      <c r="G818" s="918">
        <v>44197</v>
      </c>
      <c r="H818" s="997" t="s">
        <v>8395</v>
      </c>
      <c r="I818" s="63" t="s">
        <v>7979</v>
      </c>
      <c r="J818" s="952" t="s">
        <v>8513</v>
      </c>
      <c r="K818" s="1435"/>
      <c r="L818" s="1550"/>
      <c r="M818" s="1378"/>
      <c r="N818" s="276"/>
    </row>
    <row r="819" spans="1:14" ht="9.75" customHeight="1">
      <c r="A819" s="799">
        <v>294</v>
      </c>
      <c r="B819" s="98" t="s">
        <v>317</v>
      </c>
      <c r="C819" s="1388"/>
      <c r="D819" s="889">
        <v>1</v>
      </c>
      <c r="E819" s="3411">
        <v>5300</v>
      </c>
      <c r="F819" s="797">
        <v>5300</v>
      </c>
      <c r="G819" s="918">
        <v>44197</v>
      </c>
      <c r="H819" s="997" t="s">
        <v>8395</v>
      </c>
      <c r="I819" s="63" t="s">
        <v>7979</v>
      </c>
      <c r="J819" s="952" t="s">
        <v>8513</v>
      </c>
      <c r="K819" s="1435"/>
      <c r="L819" s="1550"/>
      <c r="M819" s="1378"/>
      <c r="N819" s="276"/>
    </row>
    <row r="820" spans="1:14" ht="9.75" customHeight="1">
      <c r="A820" s="799">
        <v>295</v>
      </c>
      <c r="B820" s="98" t="s">
        <v>317</v>
      </c>
      <c r="C820" s="1388"/>
      <c r="D820" s="889">
        <v>1</v>
      </c>
      <c r="E820" s="3411">
        <v>5300</v>
      </c>
      <c r="F820" s="797">
        <v>5300</v>
      </c>
      <c r="G820" s="918">
        <v>44197</v>
      </c>
      <c r="H820" s="997" t="s">
        <v>8395</v>
      </c>
      <c r="I820" s="63" t="s">
        <v>7979</v>
      </c>
      <c r="J820" s="952" t="s">
        <v>8513</v>
      </c>
      <c r="K820" s="1435"/>
      <c r="L820" s="1550"/>
      <c r="M820" s="1378"/>
      <c r="N820" s="276"/>
    </row>
    <row r="821" spans="1:14" ht="9.75" customHeight="1">
      <c r="A821" s="799">
        <v>296</v>
      </c>
      <c r="B821" s="98" t="s">
        <v>317</v>
      </c>
      <c r="C821" s="1388"/>
      <c r="D821" s="889">
        <v>1</v>
      </c>
      <c r="E821" s="3411">
        <v>5300</v>
      </c>
      <c r="F821" s="797">
        <v>5300</v>
      </c>
      <c r="G821" s="918">
        <v>44197</v>
      </c>
      <c r="H821" s="997" t="s">
        <v>8395</v>
      </c>
      <c r="I821" s="63" t="s">
        <v>7979</v>
      </c>
      <c r="J821" s="952" t="s">
        <v>8513</v>
      </c>
      <c r="K821" s="1435"/>
      <c r="L821" s="1550"/>
      <c r="M821" s="1378"/>
      <c r="N821" s="276"/>
    </row>
    <row r="822" spans="1:14" ht="9.75" customHeight="1">
      <c r="A822" s="799">
        <v>297</v>
      </c>
      <c r="B822" s="98" t="s">
        <v>317</v>
      </c>
      <c r="C822" s="1388"/>
      <c r="D822" s="889">
        <v>1</v>
      </c>
      <c r="E822" s="3411">
        <v>5300</v>
      </c>
      <c r="F822" s="797">
        <v>5300</v>
      </c>
      <c r="G822" s="918">
        <v>44197</v>
      </c>
      <c r="H822" s="997" t="s">
        <v>8395</v>
      </c>
      <c r="I822" s="63" t="s">
        <v>7979</v>
      </c>
      <c r="J822" s="952" t="s">
        <v>8513</v>
      </c>
      <c r="K822" s="1435"/>
      <c r="L822" s="1550"/>
      <c r="M822" s="1378"/>
      <c r="N822" s="276"/>
    </row>
    <row r="823" spans="1:14" ht="9.75" customHeight="1">
      <c r="A823" s="799">
        <v>298</v>
      </c>
      <c r="B823" s="98" t="s">
        <v>317</v>
      </c>
      <c r="C823" s="1388"/>
      <c r="D823" s="889">
        <v>1</v>
      </c>
      <c r="E823" s="3411">
        <v>5300</v>
      </c>
      <c r="F823" s="797">
        <v>5300</v>
      </c>
      <c r="G823" s="918">
        <v>44197</v>
      </c>
      <c r="H823" s="997" t="s">
        <v>8395</v>
      </c>
      <c r="I823" s="63" t="s">
        <v>7979</v>
      </c>
      <c r="J823" s="952" t="s">
        <v>8513</v>
      </c>
      <c r="K823" s="1435"/>
      <c r="L823" s="1550"/>
      <c r="M823" s="1378"/>
      <c r="N823" s="276"/>
    </row>
    <row r="824" spans="1:14" ht="9.75" customHeight="1">
      <c r="A824" s="799">
        <v>299</v>
      </c>
      <c r="B824" s="98" t="s">
        <v>317</v>
      </c>
      <c r="C824" s="1388"/>
      <c r="D824" s="889">
        <v>1</v>
      </c>
      <c r="E824" s="3411">
        <v>5300</v>
      </c>
      <c r="F824" s="797">
        <v>5300</v>
      </c>
      <c r="G824" s="918">
        <v>44197</v>
      </c>
      <c r="H824" s="997" t="s">
        <v>8395</v>
      </c>
      <c r="I824" s="63" t="s">
        <v>7979</v>
      </c>
      <c r="J824" s="952" t="s">
        <v>8513</v>
      </c>
      <c r="K824" s="1435"/>
      <c r="L824" s="1550"/>
      <c r="M824" s="1378"/>
      <c r="N824" s="276"/>
    </row>
    <row r="825" spans="1:14" ht="9.75" customHeight="1">
      <c r="A825" s="799">
        <v>300</v>
      </c>
      <c r="B825" s="98" t="s">
        <v>317</v>
      </c>
      <c r="C825" s="1388"/>
      <c r="D825" s="889">
        <v>1</v>
      </c>
      <c r="E825" s="3411">
        <v>5300</v>
      </c>
      <c r="F825" s="797">
        <v>5300</v>
      </c>
      <c r="G825" s="918">
        <v>44197</v>
      </c>
      <c r="H825" s="997" t="s">
        <v>8395</v>
      </c>
      <c r="I825" s="63" t="s">
        <v>7979</v>
      </c>
      <c r="J825" s="952" t="s">
        <v>8513</v>
      </c>
      <c r="K825" s="1435"/>
      <c r="L825" s="1550"/>
      <c r="M825" s="1378"/>
      <c r="N825" s="276"/>
    </row>
    <row r="826" spans="1:14" ht="9.75" customHeight="1">
      <c r="A826" s="799">
        <v>301</v>
      </c>
      <c r="B826" s="98" t="s">
        <v>317</v>
      </c>
      <c r="C826" s="1388"/>
      <c r="D826" s="889">
        <v>1</v>
      </c>
      <c r="E826" s="3411">
        <v>5300</v>
      </c>
      <c r="F826" s="797">
        <v>5300</v>
      </c>
      <c r="G826" s="918">
        <v>44197</v>
      </c>
      <c r="H826" s="997" t="s">
        <v>8395</v>
      </c>
      <c r="I826" s="63" t="s">
        <v>7979</v>
      </c>
      <c r="J826" s="952" t="s">
        <v>8513</v>
      </c>
      <c r="K826" s="1435"/>
      <c r="L826" s="1550"/>
      <c r="M826" s="1378"/>
      <c r="N826" s="276"/>
    </row>
    <row r="827" spans="1:14" ht="9.75" customHeight="1">
      <c r="A827" s="799">
        <v>302</v>
      </c>
      <c r="B827" s="98" t="s">
        <v>318</v>
      </c>
      <c r="C827" s="1388"/>
      <c r="D827" s="889">
        <v>1</v>
      </c>
      <c r="E827" s="3411">
        <v>15200</v>
      </c>
      <c r="F827" s="797">
        <v>15200</v>
      </c>
      <c r="G827" s="918">
        <v>44197</v>
      </c>
      <c r="H827" s="997" t="s">
        <v>8395</v>
      </c>
      <c r="I827" s="63" t="s">
        <v>7979</v>
      </c>
      <c r="J827" s="952" t="s">
        <v>8513</v>
      </c>
      <c r="K827" s="1435"/>
      <c r="L827" s="1550"/>
      <c r="M827" s="1378"/>
      <c r="N827" s="276"/>
    </row>
    <row r="828" spans="1:14" ht="9.75" customHeight="1">
      <c r="A828" s="799">
        <v>303</v>
      </c>
      <c r="B828" s="98" t="s">
        <v>319</v>
      </c>
      <c r="C828" s="1388"/>
      <c r="D828" s="889">
        <v>1</v>
      </c>
      <c r="E828" s="3411">
        <v>4050</v>
      </c>
      <c r="F828" s="797">
        <v>4050</v>
      </c>
      <c r="G828" s="918">
        <v>44197</v>
      </c>
      <c r="H828" s="997" t="s">
        <v>8395</v>
      </c>
      <c r="I828" s="63" t="s">
        <v>7979</v>
      </c>
      <c r="J828" s="952" t="s">
        <v>8513</v>
      </c>
      <c r="K828" s="1435"/>
      <c r="L828" s="1550"/>
      <c r="M828" s="1378"/>
      <c r="N828" s="276"/>
    </row>
    <row r="829" spans="1:14" ht="9.75" customHeight="1">
      <c r="A829" s="799">
        <v>304</v>
      </c>
      <c r="B829" s="98" t="s">
        <v>320</v>
      </c>
      <c r="C829" s="1388"/>
      <c r="D829" s="889">
        <v>1</v>
      </c>
      <c r="E829" s="3411">
        <v>15400</v>
      </c>
      <c r="F829" s="797">
        <v>15400</v>
      </c>
      <c r="G829" s="918">
        <v>44197</v>
      </c>
      <c r="H829" s="997" t="s">
        <v>8395</v>
      </c>
      <c r="I829" s="63" t="s">
        <v>7979</v>
      </c>
      <c r="J829" s="952" t="s">
        <v>8513</v>
      </c>
      <c r="K829" s="1435"/>
      <c r="L829" s="1550"/>
      <c r="M829" s="1378"/>
      <c r="N829" s="276"/>
    </row>
    <row r="830" spans="1:14" ht="9.75" customHeight="1">
      <c r="A830" s="799">
        <v>305</v>
      </c>
      <c r="B830" s="98" t="s">
        <v>321</v>
      </c>
      <c r="C830" s="1388"/>
      <c r="D830" s="889">
        <v>1</v>
      </c>
      <c r="E830" s="3411">
        <v>4560</v>
      </c>
      <c r="F830" s="797">
        <v>4560</v>
      </c>
      <c r="G830" s="918">
        <v>44197</v>
      </c>
      <c r="H830" s="997" t="s">
        <v>8395</v>
      </c>
      <c r="I830" s="63" t="s">
        <v>7979</v>
      </c>
      <c r="J830" s="952" t="s">
        <v>8513</v>
      </c>
      <c r="K830" s="1435"/>
      <c r="L830" s="1550"/>
      <c r="M830" s="1378"/>
      <c r="N830" s="276"/>
    </row>
    <row r="831" spans="1:14" ht="9.75" customHeight="1">
      <c r="A831" s="799">
        <v>306</v>
      </c>
      <c r="B831" s="98" t="s">
        <v>322</v>
      </c>
      <c r="C831" s="1388"/>
      <c r="D831" s="889">
        <v>1</v>
      </c>
      <c r="E831" s="3411">
        <v>18900</v>
      </c>
      <c r="F831" s="797">
        <v>18900</v>
      </c>
      <c r="G831" s="918">
        <v>44197</v>
      </c>
      <c r="H831" s="997" t="s">
        <v>8395</v>
      </c>
      <c r="I831" s="63" t="s">
        <v>7979</v>
      </c>
      <c r="J831" s="952" t="s">
        <v>8513</v>
      </c>
      <c r="K831" s="1435"/>
      <c r="L831" s="1550"/>
      <c r="M831" s="1378"/>
      <c r="N831" s="276"/>
    </row>
    <row r="832" spans="1:14" ht="9.75" customHeight="1">
      <c r="A832" s="799">
        <v>307</v>
      </c>
      <c r="B832" s="98" t="s">
        <v>323</v>
      </c>
      <c r="C832" s="1388"/>
      <c r="D832" s="889">
        <v>1</v>
      </c>
      <c r="E832" s="3411">
        <v>12200</v>
      </c>
      <c r="F832" s="797">
        <v>12200</v>
      </c>
      <c r="G832" s="918">
        <v>44197</v>
      </c>
      <c r="H832" s="997" t="s">
        <v>8395</v>
      </c>
      <c r="I832" s="63" t="s">
        <v>7979</v>
      </c>
      <c r="J832" s="952" t="s">
        <v>8513</v>
      </c>
      <c r="K832" s="1435"/>
      <c r="L832" s="1550"/>
      <c r="M832" s="1378"/>
      <c r="N832" s="276"/>
    </row>
    <row r="833" spans="1:14" ht="9.75" customHeight="1">
      <c r="A833" s="799">
        <v>308</v>
      </c>
      <c r="B833" s="98" t="s">
        <v>324</v>
      </c>
      <c r="C833" s="1388"/>
      <c r="D833" s="889">
        <v>1</v>
      </c>
      <c r="E833" s="3411">
        <v>11500</v>
      </c>
      <c r="F833" s="797">
        <v>11500</v>
      </c>
      <c r="G833" s="918">
        <v>44197</v>
      </c>
      <c r="H833" s="997" t="s">
        <v>8395</v>
      </c>
      <c r="I833" s="63" t="s">
        <v>7979</v>
      </c>
      <c r="J833" s="952" t="s">
        <v>8513</v>
      </c>
      <c r="K833" s="1435"/>
      <c r="L833" s="1550"/>
      <c r="M833" s="1378"/>
      <c r="N833" s="276"/>
    </row>
    <row r="834" spans="1:14" ht="9.75" customHeight="1">
      <c r="A834" s="799">
        <v>309</v>
      </c>
      <c r="B834" s="98" t="s">
        <v>293</v>
      </c>
      <c r="C834" s="1388"/>
      <c r="D834" s="889">
        <v>1</v>
      </c>
      <c r="E834" s="3411">
        <v>41800</v>
      </c>
      <c r="F834" s="2849">
        <v>41800</v>
      </c>
      <c r="G834" s="918">
        <v>44197</v>
      </c>
      <c r="H834" s="997" t="s">
        <v>8395</v>
      </c>
      <c r="I834" s="63" t="s">
        <v>7979</v>
      </c>
      <c r="J834" s="952" t="s">
        <v>8513</v>
      </c>
      <c r="K834" s="1435"/>
      <c r="L834" s="1550"/>
      <c r="M834" s="1378"/>
      <c r="N834" s="276"/>
    </row>
    <row r="835" spans="1:14" ht="9.75" customHeight="1">
      <c r="A835" s="799">
        <v>310</v>
      </c>
      <c r="B835" s="98" t="s">
        <v>293</v>
      </c>
      <c r="C835" s="1388"/>
      <c r="D835" s="889">
        <v>1</v>
      </c>
      <c r="E835" s="3411">
        <v>41800</v>
      </c>
      <c r="F835" s="2849">
        <v>41800</v>
      </c>
      <c r="G835" s="918">
        <v>44197</v>
      </c>
      <c r="H835" s="997" t="s">
        <v>8395</v>
      </c>
      <c r="I835" s="63" t="s">
        <v>7979</v>
      </c>
      <c r="J835" s="952" t="s">
        <v>8513</v>
      </c>
      <c r="K835" s="1435"/>
      <c r="L835" s="1550"/>
      <c r="M835" s="1378"/>
      <c r="N835" s="276"/>
    </row>
    <row r="836" spans="1:14" ht="9.75" customHeight="1">
      <c r="A836" s="799">
        <v>311</v>
      </c>
      <c r="B836" s="98" t="s">
        <v>293</v>
      </c>
      <c r="C836" s="1388"/>
      <c r="D836" s="889">
        <v>1</v>
      </c>
      <c r="E836" s="3411">
        <v>41800</v>
      </c>
      <c r="F836" s="2849">
        <v>41800</v>
      </c>
      <c r="G836" s="918">
        <v>44197</v>
      </c>
      <c r="H836" s="997" t="s">
        <v>8395</v>
      </c>
      <c r="I836" s="63" t="s">
        <v>7979</v>
      </c>
      <c r="J836" s="952" t="s">
        <v>8513</v>
      </c>
      <c r="K836" s="1435"/>
      <c r="L836" s="1550"/>
      <c r="M836" s="1378"/>
      <c r="N836" s="276"/>
    </row>
    <row r="837" spans="1:14" ht="9.75" customHeight="1">
      <c r="A837" s="799">
        <v>312</v>
      </c>
      <c r="B837" s="98" t="s">
        <v>293</v>
      </c>
      <c r="C837" s="1388"/>
      <c r="D837" s="889">
        <v>1</v>
      </c>
      <c r="E837" s="3411">
        <v>41800</v>
      </c>
      <c r="F837" s="2849">
        <v>41800</v>
      </c>
      <c r="G837" s="918">
        <v>44197</v>
      </c>
      <c r="H837" s="997" t="s">
        <v>8395</v>
      </c>
      <c r="I837" s="63" t="s">
        <v>7979</v>
      </c>
      <c r="J837" s="952" t="s">
        <v>8513</v>
      </c>
      <c r="K837" s="1435"/>
      <c r="L837" s="1550"/>
      <c r="M837" s="1378"/>
      <c r="N837" s="276"/>
    </row>
    <row r="838" spans="1:14" ht="9.75" customHeight="1">
      <c r="A838" s="799">
        <v>313</v>
      </c>
      <c r="B838" s="98" t="s">
        <v>293</v>
      </c>
      <c r="C838" s="1388"/>
      <c r="D838" s="889">
        <v>1</v>
      </c>
      <c r="E838" s="3411">
        <v>41800</v>
      </c>
      <c r="F838" s="2849">
        <v>41800</v>
      </c>
      <c r="G838" s="918">
        <v>44197</v>
      </c>
      <c r="H838" s="997" t="s">
        <v>8395</v>
      </c>
      <c r="I838" s="63" t="s">
        <v>7979</v>
      </c>
      <c r="J838" s="952" t="s">
        <v>8513</v>
      </c>
      <c r="K838" s="1435"/>
      <c r="L838" s="1550"/>
      <c r="M838" s="1378"/>
      <c r="N838" s="276"/>
    </row>
    <row r="839" spans="1:14" ht="9.75" customHeight="1">
      <c r="A839" s="799">
        <v>314</v>
      </c>
      <c r="B839" s="98" t="s">
        <v>293</v>
      </c>
      <c r="C839" s="1388"/>
      <c r="D839" s="889">
        <v>1</v>
      </c>
      <c r="E839" s="3411">
        <v>41800</v>
      </c>
      <c r="F839" s="2849">
        <v>41800</v>
      </c>
      <c r="G839" s="918">
        <v>44197</v>
      </c>
      <c r="H839" s="997" t="s">
        <v>8395</v>
      </c>
      <c r="I839" s="63" t="s">
        <v>7979</v>
      </c>
      <c r="J839" s="952" t="s">
        <v>8513</v>
      </c>
      <c r="K839" s="1435"/>
      <c r="L839" s="1550"/>
      <c r="M839" s="1378"/>
      <c r="N839" s="276"/>
    </row>
    <row r="840" spans="1:14" ht="9.75" customHeight="1">
      <c r="A840" s="799">
        <v>315</v>
      </c>
      <c r="B840" s="98" t="s">
        <v>293</v>
      </c>
      <c r="C840" s="1388"/>
      <c r="D840" s="889">
        <v>1</v>
      </c>
      <c r="E840" s="3411">
        <v>41800</v>
      </c>
      <c r="F840" s="2849">
        <v>41800</v>
      </c>
      <c r="G840" s="918">
        <v>44197</v>
      </c>
      <c r="H840" s="997" t="s">
        <v>8395</v>
      </c>
      <c r="I840" s="63" t="s">
        <v>7979</v>
      </c>
      <c r="J840" s="952" t="s">
        <v>8513</v>
      </c>
      <c r="K840" s="1435"/>
      <c r="L840" s="1550"/>
      <c r="M840" s="1378"/>
      <c r="N840" s="276"/>
    </row>
    <row r="841" spans="1:14" ht="9.75" customHeight="1">
      <c r="A841" s="799">
        <v>316</v>
      </c>
      <c r="B841" s="98" t="s">
        <v>293</v>
      </c>
      <c r="C841" s="1388"/>
      <c r="D841" s="889">
        <v>1</v>
      </c>
      <c r="E841" s="3411">
        <v>41800</v>
      </c>
      <c r="F841" s="2849">
        <v>41800</v>
      </c>
      <c r="G841" s="918">
        <v>44197</v>
      </c>
      <c r="H841" s="997" t="s">
        <v>8395</v>
      </c>
      <c r="I841" s="63" t="s">
        <v>7979</v>
      </c>
      <c r="J841" s="952" t="s">
        <v>8513</v>
      </c>
      <c r="K841" s="1435"/>
      <c r="L841" s="1550"/>
      <c r="M841" s="1378"/>
      <c r="N841" s="276"/>
    </row>
    <row r="842" spans="1:14" ht="9.75" customHeight="1">
      <c r="A842" s="799">
        <v>317</v>
      </c>
      <c r="B842" s="98" t="s">
        <v>293</v>
      </c>
      <c r="C842" s="1388"/>
      <c r="D842" s="889">
        <v>1</v>
      </c>
      <c r="E842" s="3411">
        <v>41800</v>
      </c>
      <c r="F842" s="2849">
        <v>41800</v>
      </c>
      <c r="G842" s="918">
        <v>44197</v>
      </c>
      <c r="H842" s="997" t="s">
        <v>8395</v>
      </c>
      <c r="I842" s="63" t="s">
        <v>7979</v>
      </c>
      <c r="J842" s="952" t="s">
        <v>8513</v>
      </c>
      <c r="K842" s="1435"/>
      <c r="L842" s="1550"/>
      <c r="M842" s="1378"/>
      <c r="N842" s="276"/>
    </row>
    <row r="843" spans="1:14" ht="9.75" customHeight="1">
      <c r="A843" s="799">
        <v>318</v>
      </c>
      <c r="B843" s="98" t="s">
        <v>293</v>
      </c>
      <c r="C843" s="1388"/>
      <c r="D843" s="889">
        <v>1</v>
      </c>
      <c r="E843" s="3411">
        <v>41800</v>
      </c>
      <c r="F843" s="2849">
        <v>41800</v>
      </c>
      <c r="G843" s="918">
        <v>44197</v>
      </c>
      <c r="H843" s="997" t="s">
        <v>8395</v>
      </c>
      <c r="I843" s="63" t="s">
        <v>7979</v>
      </c>
      <c r="J843" s="952" t="s">
        <v>8513</v>
      </c>
      <c r="K843" s="1435"/>
      <c r="L843" s="1550"/>
      <c r="M843" s="1378"/>
      <c r="N843" s="276"/>
    </row>
    <row r="844" spans="1:14" ht="9.75" customHeight="1">
      <c r="A844" s="799">
        <v>319</v>
      </c>
      <c r="B844" s="98" t="s">
        <v>293</v>
      </c>
      <c r="C844" s="1388"/>
      <c r="D844" s="889">
        <v>1</v>
      </c>
      <c r="E844" s="3411">
        <v>41800</v>
      </c>
      <c r="F844" s="2849">
        <v>41800</v>
      </c>
      <c r="G844" s="918">
        <v>44197</v>
      </c>
      <c r="H844" s="997" t="s">
        <v>8395</v>
      </c>
      <c r="I844" s="63" t="s">
        <v>7979</v>
      </c>
      <c r="J844" s="952" t="s">
        <v>8513</v>
      </c>
      <c r="K844" s="1435"/>
      <c r="L844" s="1550"/>
      <c r="M844" s="1378"/>
      <c r="N844" s="276"/>
    </row>
    <row r="845" spans="1:14" ht="9.75" customHeight="1">
      <c r="A845" s="799">
        <v>320</v>
      </c>
      <c r="B845" s="98" t="s">
        <v>293</v>
      </c>
      <c r="C845" s="1388"/>
      <c r="D845" s="889">
        <v>1</v>
      </c>
      <c r="E845" s="3411">
        <v>41800</v>
      </c>
      <c r="F845" s="2849">
        <v>41800</v>
      </c>
      <c r="G845" s="918">
        <v>44197</v>
      </c>
      <c r="H845" s="997" t="s">
        <v>8395</v>
      </c>
      <c r="I845" s="63" t="s">
        <v>7979</v>
      </c>
      <c r="J845" s="952" t="s">
        <v>8513</v>
      </c>
      <c r="K845" s="1435"/>
      <c r="L845" s="1550"/>
      <c r="M845" s="1378"/>
      <c r="N845" s="276"/>
    </row>
    <row r="846" spans="1:14" ht="9.75" customHeight="1">
      <c r="A846" s="799">
        <v>321</v>
      </c>
      <c r="B846" s="98" t="s">
        <v>294</v>
      </c>
      <c r="C846" s="1388"/>
      <c r="D846" s="889">
        <v>1</v>
      </c>
      <c r="E846" s="3411">
        <v>42200</v>
      </c>
      <c r="F846" s="2849">
        <v>42200</v>
      </c>
      <c r="G846" s="918">
        <v>44197</v>
      </c>
      <c r="H846" s="997" t="s">
        <v>8395</v>
      </c>
      <c r="I846" s="63" t="s">
        <v>7979</v>
      </c>
      <c r="J846" s="952" t="s">
        <v>8513</v>
      </c>
      <c r="K846" s="1435"/>
      <c r="L846" s="1550"/>
      <c r="M846" s="1378"/>
      <c r="N846" s="276"/>
    </row>
    <row r="847" spans="1:14" ht="9.75" customHeight="1">
      <c r="A847" s="799">
        <v>322</v>
      </c>
      <c r="B847" s="98" t="s">
        <v>294</v>
      </c>
      <c r="C847" s="1388"/>
      <c r="D847" s="889">
        <v>1</v>
      </c>
      <c r="E847" s="3411">
        <v>42200</v>
      </c>
      <c r="F847" s="2849">
        <v>42200</v>
      </c>
      <c r="G847" s="918">
        <v>44197</v>
      </c>
      <c r="H847" s="997" t="s">
        <v>8395</v>
      </c>
      <c r="I847" s="63" t="s">
        <v>7979</v>
      </c>
      <c r="J847" s="952" t="s">
        <v>8513</v>
      </c>
      <c r="K847" s="1435"/>
      <c r="L847" s="1550"/>
      <c r="M847" s="1378"/>
      <c r="N847" s="276"/>
    </row>
    <row r="848" spans="1:14" ht="9.75" customHeight="1">
      <c r="A848" s="799">
        <v>323</v>
      </c>
      <c r="B848" s="98" t="s">
        <v>294</v>
      </c>
      <c r="C848" s="1388"/>
      <c r="D848" s="889">
        <v>1</v>
      </c>
      <c r="E848" s="3411">
        <v>42200</v>
      </c>
      <c r="F848" s="2849">
        <v>42200</v>
      </c>
      <c r="G848" s="918">
        <v>44197</v>
      </c>
      <c r="H848" s="997" t="s">
        <v>8395</v>
      </c>
      <c r="I848" s="63" t="s">
        <v>7979</v>
      </c>
      <c r="J848" s="952" t="s">
        <v>8513</v>
      </c>
      <c r="K848" s="1435"/>
      <c r="L848" s="1550"/>
      <c r="M848" s="1378"/>
      <c r="N848" s="276"/>
    </row>
    <row r="849" spans="1:14" ht="9.75" customHeight="1">
      <c r="A849" s="799">
        <v>324</v>
      </c>
      <c r="B849" s="98" t="s">
        <v>294</v>
      </c>
      <c r="C849" s="1388"/>
      <c r="D849" s="889">
        <v>1</v>
      </c>
      <c r="E849" s="3411">
        <v>42200</v>
      </c>
      <c r="F849" s="2849">
        <v>42200</v>
      </c>
      <c r="G849" s="918">
        <v>44197</v>
      </c>
      <c r="H849" s="997" t="s">
        <v>8395</v>
      </c>
      <c r="I849" s="63" t="s">
        <v>7979</v>
      </c>
      <c r="J849" s="952" t="s">
        <v>8513</v>
      </c>
      <c r="K849" s="1435"/>
      <c r="L849" s="1550"/>
      <c r="M849" s="1378"/>
      <c r="N849" s="276"/>
    </row>
    <row r="850" spans="1:14" ht="9.75" customHeight="1">
      <c r="A850" s="799">
        <v>325</v>
      </c>
      <c r="B850" s="98" t="s">
        <v>294</v>
      </c>
      <c r="C850" s="1388"/>
      <c r="D850" s="889">
        <v>1</v>
      </c>
      <c r="E850" s="3411">
        <v>42200</v>
      </c>
      <c r="F850" s="2849">
        <v>42200</v>
      </c>
      <c r="G850" s="918">
        <v>44197</v>
      </c>
      <c r="H850" s="997" t="s">
        <v>8395</v>
      </c>
      <c r="I850" s="63" t="s">
        <v>7979</v>
      </c>
      <c r="J850" s="952" t="s">
        <v>8513</v>
      </c>
      <c r="K850" s="1435"/>
      <c r="L850" s="1550"/>
      <c r="M850" s="1378"/>
      <c r="N850" s="276"/>
    </row>
    <row r="851" spans="1:14" ht="9.75" customHeight="1">
      <c r="A851" s="799">
        <v>326</v>
      </c>
      <c r="B851" s="98" t="s">
        <v>294</v>
      </c>
      <c r="C851" s="1388"/>
      <c r="D851" s="889">
        <v>1</v>
      </c>
      <c r="E851" s="3411">
        <v>42200</v>
      </c>
      <c r="F851" s="2849">
        <v>42200</v>
      </c>
      <c r="G851" s="918">
        <v>44197</v>
      </c>
      <c r="H851" s="997" t="s">
        <v>8395</v>
      </c>
      <c r="I851" s="63" t="s">
        <v>7979</v>
      </c>
      <c r="J851" s="952" t="s">
        <v>8513</v>
      </c>
      <c r="K851" s="1435"/>
      <c r="L851" s="1550"/>
      <c r="M851" s="1378"/>
      <c r="N851" s="276"/>
    </row>
    <row r="852" spans="1:14" ht="9.75" customHeight="1">
      <c r="A852" s="799">
        <v>327</v>
      </c>
      <c r="B852" s="98" t="s">
        <v>294</v>
      </c>
      <c r="C852" s="1388"/>
      <c r="D852" s="889">
        <v>1</v>
      </c>
      <c r="E852" s="3411">
        <v>42200</v>
      </c>
      <c r="F852" s="2849">
        <v>42200</v>
      </c>
      <c r="G852" s="918">
        <v>44197</v>
      </c>
      <c r="H852" s="997" t="s">
        <v>8395</v>
      </c>
      <c r="I852" s="63" t="s">
        <v>7979</v>
      </c>
      <c r="J852" s="952" t="s">
        <v>8513</v>
      </c>
      <c r="K852" s="1435"/>
      <c r="L852" s="1550"/>
      <c r="M852" s="1378"/>
      <c r="N852" s="276"/>
    </row>
    <row r="853" spans="1:14" ht="9.75" customHeight="1">
      <c r="A853" s="799">
        <v>328</v>
      </c>
      <c r="B853" s="98" t="s">
        <v>294</v>
      </c>
      <c r="C853" s="1388"/>
      <c r="D853" s="889">
        <v>1</v>
      </c>
      <c r="E853" s="3411">
        <v>42200</v>
      </c>
      <c r="F853" s="2849">
        <v>42200</v>
      </c>
      <c r="G853" s="918">
        <v>44197</v>
      </c>
      <c r="H853" s="997" t="s">
        <v>8395</v>
      </c>
      <c r="I853" s="63" t="s">
        <v>7979</v>
      </c>
      <c r="J853" s="952" t="s">
        <v>8513</v>
      </c>
      <c r="K853" s="1435"/>
      <c r="L853" s="1550"/>
      <c r="M853" s="1378"/>
      <c r="N853" s="276"/>
    </row>
    <row r="854" spans="1:14" ht="9.75" customHeight="1">
      <c r="A854" s="799">
        <v>329</v>
      </c>
      <c r="B854" s="98" t="s">
        <v>294</v>
      </c>
      <c r="C854" s="1388"/>
      <c r="D854" s="889">
        <v>1</v>
      </c>
      <c r="E854" s="3411">
        <v>42200</v>
      </c>
      <c r="F854" s="2849">
        <v>42200</v>
      </c>
      <c r="G854" s="918">
        <v>44197</v>
      </c>
      <c r="H854" s="997" t="s">
        <v>8395</v>
      </c>
      <c r="I854" s="63" t="s">
        <v>7979</v>
      </c>
      <c r="J854" s="952" t="s">
        <v>8513</v>
      </c>
      <c r="K854" s="1435"/>
      <c r="L854" s="1550"/>
      <c r="M854" s="1378"/>
      <c r="N854" s="276"/>
    </row>
    <row r="855" spans="1:14" ht="9.75" customHeight="1">
      <c r="A855" s="799">
        <v>330</v>
      </c>
      <c r="B855" s="98" t="s">
        <v>294</v>
      </c>
      <c r="C855" s="1388"/>
      <c r="D855" s="889">
        <v>1</v>
      </c>
      <c r="E855" s="3411">
        <v>42200</v>
      </c>
      <c r="F855" s="2849">
        <v>42200</v>
      </c>
      <c r="G855" s="918">
        <v>44197</v>
      </c>
      <c r="H855" s="997" t="s">
        <v>8395</v>
      </c>
      <c r="I855" s="63" t="s">
        <v>7979</v>
      </c>
      <c r="J855" s="952" t="s">
        <v>8513</v>
      </c>
      <c r="K855" s="1435"/>
      <c r="L855" s="1550"/>
      <c r="M855" s="1378"/>
      <c r="N855" s="276"/>
    </row>
    <row r="856" spans="1:14" ht="9.75" customHeight="1">
      <c r="A856" s="799">
        <v>331</v>
      </c>
      <c r="B856" s="98" t="s">
        <v>294</v>
      </c>
      <c r="C856" s="1388"/>
      <c r="D856" s="889">
        <v>1</v>
      </c>
      <c r="E856" s="3411">
        <v>42200</v>
      </c>
      <c r="F856" s="2849">
        <v>42200</v>
      </c>
      <c r="G856" s="918">
        <v>44197</v>
      </c>
      <c r="H856" s="997" t="s">
        <v>8395</v>
      </c>
      <c r="I856" s="63" t="s">
        <v>7979</v>
      </c>
      <c r="J856" s="952" t="s">
        <v>8513</v>
      </c>
      <c r="K856" s="1435"/>
      <c r="L856" s="1550"/>
      <c r="M856" s="1378"/>
      <c r="N856" s="276"/>
    </row>
    <row r="857" spans="1:14" ht="9.75" customHeight="1">
      <c r="A857" s="799">
        <v>332</v>
      </c>
      <c r="B857" s="98" t="s">
        <v>294</v>
      </c>
      <c r="C857" s="1388"/>
      <c r="D857" s="889">
        <v>1</v>
      </c>
      <c r="E857" s="3411">
        <v>42200</v>
      </c>
      <c r="F857" s="2849">
        <v>42200</v>
      </c>
      <c r="G857" s="918">
        <v>44197</v>
      </c>
      <c r="H857" s="997" t="s">
        <v>8395</v>
      </c>
      <c r="I857" s="63" t="s">
        <v>7979</v>
      </c>
      <c r="J857" s="952" t="s">
        <v>8513</v>
      </c>
      <c r="K857" s="1435"/>
      <c r="L857" s="1550"/>
      <c r="M857" s="1378"/>
      <c r="N857" s="276"/>
    </row>
    <row r="858" spans="1:14" ht="9.75" customHeight="1">
      <c r="A858" s="799">
        <v>333</v>
      </c>
      <c r="B858" s="102" t="s">
        <v>325</v>
      </c>
      <c r="C858" s="1388"/>
      <c r="D858" s="889">
        <v>1</v>
      </c>
      <c r="E858" s="3411">
        <v>2320</v>
      </c>
      <c r="F858" s="797">
        <v>2320</v>
      </c>
      <c r="G858" s="918">
        <v>44197</v>
      </c>
      <c r="H858" s="997" t="s">
        <v>8395</v>
      </c>
      <c r="I858" s="63" t="s">
        <v>7979</v>
      </c>
      <c r="J858" s="952" t="s">
        <v>8513</v>
      </c>
      <c r="K858" s="1435"/>
      <c r="L858" s="1550"/>
      <c r="M858" s="1378"/>
      <c r="N858" s="276"/>
    </row>
    <row r="859" spans="1:14" ht="9.75" customHeight="1">
      <c r="A859" s="799">
        <v>334</v>
      </c>
      <c r="B859" s="98" t="s">
        <v>325</v>
      </c>
      <c r="C859" s="1388"/>
      <c r="D859" s="889">
        <v>1</v>
      </c>
      <c r="E859" s="3411">
        <v>2320</v>
      </c>
      <c r="F859" s="797">
        <v>2320</v>
      </c>
      <c r="G859" s="918">
        <v>44197</v>
      </c>
      <c r="H859" s="997" t="s">
        <v>8395</v>
      </c>
      <c r="I859" s="63" t="s">
        <v>7979</v>
      </c>
      <c r="J859" s="952" t="s">
        <v>8513</v>
      </c>
      <c r="K859" s="1435"/>
      <c r="L859" s="1550"/>
      <c r="M859" s="1378"/>
      <c r="N859" s="276"/>
    </row>
    <row r="860" spans="1:14" ht="9.75" customHeight="1">
      <c r="A860" s="799">
        <v>335</v>
      </c>
      <c r="B860" s="98" t="s">
        <v>217</v>
      </c>
      <c r="C860" s="1388" t="s">
        <v>12343</v>
      </c>
      <c r="D860" s="889">
        <v>1</v>
      </c>
      <c r="E860" s="3411">
        <v>75440</v>
      </c>
      <c r="F860" s="797">
        <v>75440</v>
      </c>
      <c r="G860" s="918">
        <v>44197</v>
      </c>
      <c r="H860" s="997" t="s">
        <v>8395</v>
      </c>
      <c r="I860" s="63" t="s">
        <v>7979</v>
      </c>
      <c r="J860" s="952" t="s">
        <v>8513</v>
      </c>
      <c r="K860" s="1435" t="s">
        <v>8940</v>
      </c>
      <c r="L860" s="1550"/>
      <c r="M860" s="1378"/>
      <c r="N860" s="276"/>
    </row>
    <row r="861" spans="1:14" ht="9.75" customHeight="1">
      <c r="A861" s="799">
        <v>336</v>
      </c>
      <c r="B861" s="98" t="s">
        <v>150</v>
      </c>
      <c r="C861" s="1388"/>
      <c r="D861" s="889">
        <v>1</v>
      </c>
      <c r="E861" s="3411">
        <v>18360</v>
      </c>
      <c r="F861" s="797">
        <v>18360</v>
      </c>
      <c r="G861" s="918">
        <v>44197</v>
      </c>
      <c r="H861" s="997" t="s">
        <v>8395</v>
      </c>
      <c r="I861" s="63" t="s">
        <v>7979</v>
      </c>
      <c r="J861" s="952" t="s">
        <v>8513</v>
      </c>
      <c r="K861" s="1435"/>
      <c r="L861" s="1550"/>
      <c r="M861" s="1378"/>
      <c r="N861" s="276"/>
    </row>
    <row r="862" spans="1:14" ht="9.75" customHeight="1">
      <c r="A862" s="799">
        <v>337</v>
      </c>
      <c r="B862" s="98" t="s">
        <v>150</v>
      </c>
      <c r="C862" s="1388"/>
      <c r="D862" s="889">
        <v>1</v>
      </c>
      <c r="E862" s="3411">
        <v>21765</v>
      </c>
      <c r="F862" s="797">
        <v>21765</v>
      </c>
      <c r="G862" s="918">
        <v>44197</v>
      </c>
      <c r="H862" s="997" t="s">
        <v>8395</v>
      </c>
      <c r="I862" s="63" t="s">
        <v>7979</v>
      </c>
      <c r="J862" s="952" t="s">
        <v>8513</v>
      </c>
      <c r="K862" s="1435"/>
      <c r="L862" s="1550"/>
      <c r="M862" s="1378"/>
      <c r="N862" s="276"/>
    </row>
    <row r="863" spans="1:14" ht="9.75" customHeight="1">
      <c r="A863" s="799">
        <v>338</v>
      </c>
      <c r="B863" s="102" t="s">
        <v>150</v>
      </c>
      <c r="C863" s="1388"/>
      <c r="D863" s="889">
        <v>1</v>
      </c>
      <c r="E863" s="3411">
        <v>14230.02</v>
      </c>
      <c r="F863" s="797">
        <v>14230.02</v>
      </c>
      <c r="G863" s="918">
        <v>44197</v>
      </c>
      <c r="H863" s="997" t="s">
        <v>8395</v>
      </c>
      <c r="I863" s="63" t="s">
        <v>7979</v>
      </c>
      <c r="J863" s="952" t="s">
        <v>8513</v>
      </c>
      <c r="K863" s="1435"/>
      <c r="L863" s="1550"/>
      <c r="M863" s="1378"/>
      <c r="N863" s="276"/>
    </row>
    <row r="864" spans="1:14" ht="9.75" customHeight="1">
      <c r="A864" s="799">
        <v>339</v>
      </c>
      <c r="B864" s="98" t="s">
        <v>150</v>
      </c>
      <c r="C864" s="1388"/>
      <c r="D864" s="889">
        <v>1</v>
      </c>
      <c r="E864" s="3411">
        <v>18918</v>
      </c>
      <c r="F864" s="797">
        <v>18918</v>
      </c>
      <c r="G864" s="918">
        <v>44197</v>
      </c>
      <c r="H864" s="997" t="s">
        <v>8395</v>
      </c>
      <c r="I864" s="63" t="s">
        <v>7979</v>
      </c>
      <c r="J864" s="952" t="s">
        <v>8513</v>
      </c>
      <c r="K864" s="1435"/>
      <c r="L864" s="1550"/>
      <c r="M864" s="1378"/>
      <c r="N864" s="276"/>
    </row>
    <row r="865" spans="1:14" ht="9.75" customHeight="1">
      <c r="A865" s="799">
        <v>340</v>
      </c>
      <c r="B865" s="98" t="s">
        <v>150</v>
      </c>
      <c r="C865" s="1388"/>
      <c r="D865" s="889">
        <v>1</v>
      </c>
      <c r="E865" s="3411">
        <v>18918</v>
      </c>
      <c r="F865" s="797">
        <v>18918</v>
      </c>
      <c r="G865" s="918">
        <v>44197</v>
      </c>
      <c r="H865" s="997" t="s">
        <v>8395</v>
      </c>
      <c r="I865" s="63" t="s">
        <v>7979</v>
      </c>
      <c r="J865" s="952" t="s">
        <v>8513</v>
      </c>
      <c r="K865" s="1435"/>
      <c r="L865" s="1550"/>
      <c r="M865" s="1378"/>
      <c r="N865" s="276"/>
    </row>
    <row r="866" spans="1:14" ht="9.75" customHeight="1">
      <c r="A866" s="799">
        <v>341</v>
      </c>
      <c r="B866" s="98" t="s">
        <v>150</v>
      </c>
      <c r="C866" s="1388"/>
      <c r="D866" s="889">
        <v>1</v>
      </c>
      <c r="E866" s="3411">
        <v>18918</v>
      </c>
      <c r="F866" s="797">
        <v>18918</v>
      </c>
      <c r="G866" s="918">
        <v>44197</v>
      </c>
      <c r="H866" s="997" t="s">
        <v>8395</v>
      </c>
      <c r="I866" s="63" t="s">
        <v>7979</v>
      </c>
      <c r="J866" s="952" t="s">
        <v>8513</v>
      </c>
      <c r="K866" s="1435"/>
      <c r="L866" s="1550"/>
      <c r="M866" s="1378"/>
      <c r="N866" s="276"/>
    </row>
    <row r="867" spans="1:14" ht="9.75" customHeight="1">
      <c r="A867" s="799">
        <v>342</v>
      </c>
      <c r="B867" s="98" t="s">
        <v>150</v>
      </c>
      <c r="C867" s="1388"/>
      <c r="D867" s="889">
        <v>1</v>
      </c>
      <c r="E867" s="3411">
        <v>18918</v>
      </c>
      <c r="F867" s="797">
        <v>18918</v>
      </c>
      <c r="G867" s="918">
        <v>44197</v>
      </c>
      <c r="H867" s="997" t="s">
        <v>8395</v>
      </c>
      <c r="I867" s="63" t="s">
        <v>7979</v>
      </c>
      <c r="J867" s="952" t="s">
        <v>8513</v>
      </c>
      <c r="K867" s="1435"/>
      <c r="L867" s="1550"/>
      <c r="M867" s="1378"/>
      <c r="N867" s="276"/>
    </row>
    <row r="868" spans="1:14" ht="9.75" customHeight="1">
      <c r="A868" s="799">
        <v>343</v>
      </c>
      <c r="B868" s="98" t="s">
        <v>150</v>
      </c>
      <c r="C868" s="1388"/>
      <c r="D868" s="889">
        <v>1</v>
      </c>
      <c r="E868" s="3411">
        <v>18918</v>
      </c>
      <c r="F868" s="797">
        <v>18918</v>
      </c>
      <c r="G868" s="918">
        <v>44197</v>
      </c>
      <c r="H868" s="997" t="s">
        <v>8395</v>
      </c>
      <c r="I868" s="63" t="s">
        <v>7979</v>
      </c>
      <c r="J868" s="952" t="s">
        <v>8513</v>
      </c>
      <c r="K868" s="1435"/>
      <c r="L868" s="1550"/>
      <c r="M868" s="1378"/>
      <c r="N868" s="276"/>
    </row>
    <row r="869" spans="1:14" ht="9.75" customHeight="1">
      <c r="A869" s="799">
        <v>344</v>
      </c>
      <c r="B869" s="98" t="s">
        <v>150</v>
      </c>
      <c r="C869" s="1388"/>
      <c r="D869" s="889">
        <v>1</v>
      </c>
      <c r="E869" s="3411">
        <v>18918</v>
      </c>
      <c r="F869" s="797">
        <v>18918</v>
      </c>
      <c r="G869" s="918">
        <v>44197</v>
      </c>
      <c r="H869" s="997" t="s">
        <v>8395</v>
      </c>
      <c r="I869" s="63" t="s">
        <v>7979</v>
      </c>
      <c r="J869" s="952" t="s">
        <v>8513</v>
      </c>
      <c r="K869" s="1435"/>
      <c r="L869" s="1550"/>
      <c r="M869" s="1378"/>
      <c r="N869" s="276"/>
    </row>
    <row r="870" spans="1:14" ht="9.75" customHeight="1">
      <c r="A870" s="799">
        <v>345</v>
      </c>
      <c r="B870" s="98" t="s">
        <v>150</v>
      </c>
      <c r="C870" s="1388"/>
      <c r="D870" s="889">
        <v>1</v>
      </c>
      <c r="E870" s="3411">
        <v>18918</v>
      </c>
      <c r="F870" s="797">
        <v>18918</v>
      </c>
      <c r="G870" s="918">
        <v>44197</v>
      </c>
      <c r="H870" s="997" t="s">
        <v>8395</v>
      </c>
      <c r="I870" s="63" t="s">
        <v>7979</v>
      </c>
      <c r="J870" s="952" t="s">
        <v>8513</v>
      </c>
      <c r="K870" s="1435"/>
      <c r="L870" s="1550"/>
      <c r="M870" s="1378"/>
      <c r="N870" s="276"/>
    </row>
    <row r="871" spans="1:14" ht="9.75" customHeight="1">
      <c r="A871" s="799">
        <v>346</v>
      </c>
      <c r="B871" s="98" t="s">
        <v>150</v>
      </c>
      <c r="C871" s="1388"/>
      <c r="D871" s="889">
        <v>1</v>
      </c>
      <c r="E871" s="3411">
        <v>18918</v>
      </c>
      <c r="F871" s="797">
        <v>18918</v>
      </c>
      <c r="G871" s="918">
        <v>44197</v>
      </c>
      <c r="H871" s="997" t="s">
        <v>8395</v>
      </c>
      <c r="I871" s="63" t="s">
        <v>7979</v>
      </c>
      <c r="J871" s="952" t="s">
        <v>8513</v>
      </c>
      <c r="K871" s="1435"/>
      <c r="L871" s="1550"/>
      <c r="M871" s="1378"/>
      <c r="N871" s="276"/>
    </row>
    <row r="872" spans="1:14" ht="9.75" customHeight="1">
      <c r="A872" s="799">
        <v>347</v>
      </c>
      <c r="B872" s="98" t="s">
        <v>150</v>
      </c>
      <c r="C872" s="1388"/>
      <c r="D872" s="889">
        <v>1</v>
      </c>
      <c r="E872" s="3411">
        <v>18918</v>
      </c>
      <c r="F872" s="797">
        <v>18918</v>
      </c>
      <c r="G872" s="918">
        <v>44197</v>
      </c>
      <c r="H872" s="997" t="s">
        <v>8395</v>
      </c>
      <c r="I872" s="63" t="s">
        <v>7979</v>
      </c>
      <c r="J872" s="952" t="s">
        <v>8513</v>
      </c>
      <c r="K872" s="1435"/>
      <c r="L872" s="1550"/>
      <c r="M872" s="1378"/>
      <c r="N872" s="276"/>
    </row>
    <row r="873" spans="1:14" ht="9.75" customHeight="1">
      <c r="A873" s="799">
        <v>348</v>
      </c>
      <c r="B873" s="98" t="s">
        <v>150</v>
      </c>
      <c r="C873" s="1388">
        <f>SUM(E861:E873)</f>
        <v>243535.02000000002</v>
      </c>
      <c r="D873" s="889">
        <v>1</v>
      </c>
      <c r="E873" s="3411">
        <v>18918</v>
      </c>
      <c r="F873" s="797">
        <v>18918</v>
      </c>
      <c r="G873" s="918">
        <v>44197</v>
      </c>
      <c r="H873" s="997" t="s">
        <v>8395</v>
      </c>
      <c r="I873" s="63" t="s">
        <v>7979</v>
      </c>
      <c r="J873" s="952" t="s">
        <v>8513</v>
      </c>
      <c r="K873" s="1435"/>
      <c r="L873" s="1550"/>
      <c r="M873" s="1378"/>
      <c r="N873" s="276"/>
    </row>
    <row r="874" spans="1:14" ht="9.75" customHeight="1">
      <c r="A874" s="799">
        <v>349</v>
      </c>
      <c r="B874" s="98" t="s">
        <v>327</v>
      </c>
      <c r="C874" s="1388"/>
      <c r="D874" s="889">
        <v>1</v>
      </c>
      <c r="E874" s="3411">
        <v>17773.71</v>
      </c>
      <c r="F874" s="797">
        <v>17773.71</v>
      </c>
      <c r="G874" s="918">
        <v>44197</v>
      </c>
      <c r="H874" s="997" t="s">
        <v>8395</v>
      </c>
      <c r="I874" s="63" t="s">
        <v>7979</v>
      </c>
      <c r="J874" s="952" t="s">
        <v>8513</v>
      </c>
      <c r="K874" s="1435"/>
      <c r="L874" s="1550"/>
      <c r="M874" s="1378"/>
      <c r="N874" s="276"/>
    </row>
    <row r="875" spans="1:14" ht="9.75" customHeight="1">
      <c r="A875" s="799">
        <v>350</v>
      </c>
      <c r="B875" s="98" t="s">
        <v>327</v>
      </c>
      <c r="C875" s="1388"/>
      <c r="D875" s="889">
        <v>1</v>
      </c>
      <c r="E875" s="3411">
        <v>17773.71</v>
      </c>
      <c r="F875" s="797">
        <v>17773.71</v>
      </c>
      <c r="G875" s="918">
        <v>44197</v>
      </c>
      <c r="H875" s="997" t="s">
        <v>8395</v>
      </c>
      <c r="I875" s="63" t="s">
        <v>7979</v>
      </c>
      <c r="J875" s="952" t="s">
        <v>8513</v>
      </c>
      <c r="K875" s="1435"/>
      <c r="L875" s="1550"/>
      <c r="M875" s="1378"/>
      <c r="N875" s="276"/>
    </row>
    <row r="876" spans="1:14" ht="9.75" customHeight="1">
      <c r="A876" s="799">
        <v>351</v>
      </c>
      <c r="B876" s="98" t="s">
        <v>327</v>
      </c>
      <c r="C876" s="1388"/>
      <c r="D876" s="889">
        <v>1</v>
      </c>
      <c r="E876" s="3411">
        <v>17773.71</v>
      </c>
      <c r="F876" s="797">
        <v>17773.71</v>
      </c>
      <c r="G876" s="918">
        <v>44197</v>
      </c>
      <c r="H876" s="997" t="s">
        <v>8395</v>
      </c>
      <c r="I876" s="63" t="s">
        <v>7979</v>
      </c>
      <c r="J876" s="952" t="s">
        <v>8513</v>
      </c>
      <c r="K876" s="1435"/>
      <c r="L876" s="1550"/>
      <c r="M876" s="1378"/>
      <c r="N876" s="276"/>
    </row>
    <row r="877" spans="1:14" ht="9.75" customHeight="1">
      <c r="A877" s="799">
        <v>352</v>
      </c>
      <c r="B877" s="98" t="s">
        <v>327</v>
      </c>
      <c r="C877" s="1388"/>
      <c r="D877" s="889">
        <v>1</v>
      </c>
      <c r="E877" s="3411">
        <v>17773.71</v>
      </c>
      <c r="F877" s="797">
        <v>17773.71</v>
      </c>
      <c r="G877" s="918">
        <v>44197</v>
      </c>
      <c r="H877" s="997" t="s">
        <v>8395</v>
      </c>
      <c r="I877" s="63" t="s">
        <v>7979</v>
      </c>
      <c r="J877" s="952" t="s">
        <v>8513</v>
      </c>
      <c r="K877" s="1435"/>
      <c r="L877" s="1550"/>
      <c r="M877" s="1378"/>
      <c r="N877" s="276"/>
    </row>
    <row r="878" spans="1:14" ht="9.75" customHeight="1">
      <c r="A878" s="799">
        <v>353</v>
      </c>
      <c r="B878" s="98" t="s">
        <v>200</v>
      </c>
      <c r="C878" s="1388"/>
      <c r="D878" s="889">
        <v>1</v>
      </c>
      <c r="E878" s="3411">
        <v>8449</v>
      </c>
      <c r="F878" s="797">
        <v>8449</v>
      </c>
      <c r="G878" s="918">
        <v>44197</v>
      </c>
      <c r="H878" s="997" t="s">
        <v>8395</v>
      </c>
      <c r="I878" s="63" t="s">
        <v>7979</v>
      </c>
      <c r="J878" s="952" t="s">
        <v>8513</v>
      </c>
      <c r="K878" s="1435"/>
      <c r="L878" s="1550"/>
      <c r="M878" s="1378"/>
      <c r="N878" s="276"/>
    </row>
    <row r="879" spans="1:14" ht="9.75" customHeight="1">
      <c r="A879" s="799">
        <v>354</v>
      </c>
      <c r="B879" s="98" t="s">
        <v>200</v>
      </c>
      <c r="C879" s="1388"/>
      <c r="D879" s="889">
        <v>1</v>
      </c>
      <c r="E879" s="3411">
        <v>12876.22</v>
      </c>
      <c r="F879" s="797">
        <v>12876.22</v>
      </c>
      <c r="G879" s="918">
        <v>44197</v>
      </c>
      <c r="H879" s="997" t="s">
        <v>8395</v>
      </c>
      <c r="I879" s="63" t="s">
        <v>7979</v>
      </c>
      <c r="J879" s="952" t="s">
        <v>8513</v>
      </c>
      <c r="K879" s="1435"/>
      <c r="L879" s="1550"/>
      <c r="M879" s="1378"/>
      <c r="N879" s="276"/>
    </row>
    <row r="880" spans="1:14" ht="9.75" customHeight="1">
      <c r="A880" s="799">
        <v>355</v>
      </c>
      <c r="B880" s="98" t="s">
        <v>328</v>
      </c>
      <c r="C880" s="1388"/>
      <c r="D880" s="889">
        <v>1</v>
      </c>
      <c r="E880" s="3411">
        <v>41198.97</v>
      </c>
      <c r="F880" s="797">
        <v>41198.97</v>
      </c>
      <c r="G880" s="918">
        <v>44197</v>
      </c>
      <c r="H880" s="997" t="s">
        <v>8395</v>
      </c>
      <c r="I880" s="63" t="s">
        <v>7979</v>
      </c>
      <c r="J880" s="952" t="s">
        <v>8513</v>
      </c>
      <c r="K880" s="1435"/>
      <c r="L880" s="1550"/>
      <c r="M880" s="1378"/>
      <c r="N880" s="276"/>
    </row>
    <row r="881" spans="1:14" ht="9.75" customHeight="1">
      <c r="A881" s="799">
        <v>356</v>
      </c>
      <c r="B881" s="98" t="s">
        <v>329</v>
      </c>
      <c r="C881" s="1388"/>
      <c r="D881" s="889">
        <v>1</v>
      </c>
      <c r="E881" s="3411">
        <v>4990</v>
      </c>
      <c r="F881" s="797">
        <v>4990</v>
      </c>
      <c r="G881" s="918">
        <v>44197</v>
      </c>
      <c r="H881" s="997" t="s">
        <v>8395</v>
      </c>
      <c r="I881" s="63" t="s">
        <v>7979</v>
      </c>
      <c r="J881" s="952" t="s">
        <v>8513</v>
      </c>
      <c r="K881" s="1435"/>
      <c r="L881" s="1550"/>
      <c r="M881" s="1378"/>
      <c r="N881" s="276"/>
    </row>
    <row r="882" spans="1:14" ht="9.75" customHeight="1">
      <c r="A882" s="799">
        <v>357</v>
      </c>
      <c r="B882" s="98" t="s">
        <v>330</v>
      </c>
      <c r="C882" s="1388" t="s">
        <v>12344</v>
      </c>
      <c r="D882" s="889">
        <v>1</v>
      </c>
      <c r="E882" s="3411">
        <v>7232</v>
      </c>
      <c r="F882" s="797">
        <v>7232</v>
      </c>
      <c r="G882" s="918">
        <v>44197</v>
      </c>
      <c r="H882" s="997" t="s">
        <v>8395</v>
      </c>
      <c r="I882" s="63" t="s">
        <v>7979</v>
      </c>
      <c r="J882" s="952" t="s">
        <v>8513</v>
      </c>
      <c r="K882" s="1435" t="s">
        <v>8940</v>
      </c>
      <c r="L882" s="1550"/>
      <c r="M882" s="1378"/>
      <c r="N882" s="276"/>
    </row>
    <row r="883" spans="1:14" ht="9.75" customHeight="1">
      <c r="A883" s="799">
        <v>358</v>
      </c>
      <c r="B883" s="98" t="s">
        <v>330</v>
      </c>
      <c r="C883" s="1388" t="s">
        <v>12345</v>
      </c>
      <c r="D883" s="889">
        <v>1</v>
      </c>
      <c r="E883" s="3411">
        <v>7232</v>
      </c>
      <c r="F883" s="797">
        <v>7232</v>
      </c>
      <c r="G883" s="918">
        <v>44197</v>
      </c>
      <c r="H883" s="997" t="s">
        <v>8395</v>
      </c>
      <c r="I883" s="63" t="s">
        <v>7979</v>
      </c>
      <c r="J883" s="952" t="s">
        <v>8513</v>
      </c>
      <c r="K883" s="1435" t="s">
        <v>8940</v>
      </c>
      <c r="L883" s="1550"/>
      <c r="M883" s="1378"/>
      <c r="N883" s="276"/>
    </row>
    <row r="884" spans="1:14" ht="9.75" customHeight="1">
      <c r="A884" s="799">
        <v>359</v>
      </c>
      <c r="B884" s="98" t="s">
        <v>331</v>
      </c>
      <c r="C884" s="1388"/>
      <c r="D884" s="889">
        <v>1</v>
      </c>
      <c r="E884" s="3411">
        <v>96927</v>
      </c>
      <c r="F884" s="797">
        <v>96927</v>
      </c>
      <c r="G884" s="918">
        <v>44197</v>
      </c>
      <c r="H884" s="997" t="s">
        <v>8395</v>
      </c>
      <c r="I884" s="63" t="s">
        <v>7979</v>
      </c>
      <c r="J884" s="952" t="s">
        <v>8513</v>
      </c>
      <c r="K884" s="1435"/>
      <c r="L884" s="1550"/>
      <c r="M884" s="1378"/>
      <c r="N884" s="276"/>
    </row>
    <row r="885" spans="1:14" ht="9.75" customHeight="1">
      <c r="A885" s="799">
        <v>360</v>
      </c>
      <c r="B885" s="98" t="s">
        <v>332</v>
      </c>
      <c r="C885" s="1388"/>
      <c r="D885" s="889">
        <v>1</v>
      </c>
      <c r="E885" s="3411">
        <v>8000</v>
      </c>
      <c r="F885" s="797">
        <v>8000</v>
      </c>
      <c r="G885" s="918">
        <v>44197</v>
      </c>
      <c r="H885" s="997" t="s">
        <v>8395</v>
      </c>
      <c r="I885" s="63" t="s">
        <v>7979</v>
      </c>
      <c r="J885" s="952" t="s">
        <v>8513</v>
      </c>
      <c r="K885" s="1435"/>
      <c r="L885" s="1550"/>
      <c r="M885" s="1378"/>
      <c r="N885" s="276"/>
    </row>
    <row r="886" spans="1:14" ht="9.75" customHeight="1">
      <c r="A886" s="799">
        <v>361</v>
      </c>
      <c r="B886" s="98" t="s">
        <v>333</v>
      </c>
      <c r="C886" s="1388"/>
      <c r="D886" s="889">
        <v>1</v>
      </c>
      <c r="E886" s="3411">
        <v>9101</v>
      </c>
      <c r="F886" s="797">
        <v>9101</v>
      </c>
      <c r="G886" s="918">
        <v>44197</v>
      </c>
      <c r="H886" s="997" t="s">
        <v>8395</v>
      </c>
      <c r="I886" s="63" t="s">
        <v>7979</v>
      </c>
      <c r="J886" s="952" t="s">
        <v>8513</v>
      </c>
      <c r="K886" s="1435"/>
      <c r="L886" s="1550"/>
      <c r="M886" s="1378"/>
      <c r="N886" s="276"/>
    </row>
    <row r="887" spans="1:14" ht="9.75" customHeight="1">
      <c r="A887" s="799">
        <v>362</v>
      </c>
      <c r="B887" s="98" t="s">
        <v>334</v>
      </c>
      <c r="C887" s="1388"/>
      <c r="D887" s="889">
        <v>1</v>
      </c>
      <c r="E887" s="3411">
        <v>28871.919999999998</v>
      </c>
      <c r="F887" s="797">
        <v>28871.919999999998</v>
      </c>
      <c r="G887" s="918">
        <v>44197</v>
      </c>
      <c r="H887" s="997" t="s">
        <v>8395</v>
      </c>
      <c r="I887" s="63" t="s">
        <v>7979</v>
      </c>
      <c r="J887" s="952" t="s">
        <v>8513</v>
      </c>
      <c r="K887" s="1435"/>
      <c r="L887" s="1550"/>
      <c r="M887" s="1378"/>
      <c r="N887" s="276"/>
    </row>
    <row r="888" spans="1:14" ht="9.75" customHeight="1">
      <c r="A888" s="799">
        <v>363</v>
      </c>
      <c r="B888" s="98" t="s">
        <v>335</v>
      </c>
      <c r="C888" s="1388"/>
      <c r="D888" s="889">
        <v>1</v>
      </c>
      <c r="E888" s="3411">
        <v>23612</v>
      </c>
      <c r="F888" s="797">
        <v>23612</v>
      </c>
      <c r="G888" s="918">
        <v>44197</v>
      </c>
      <c r="H888" s="997" t="s">
        <v>8395</v>
      </c>
      <c r="I888" s="63" t="s">
        <v>7979</v>
      </c>
      <c r="J888" s="952" t="s">
        <v>8513</v>
      </c>
      <c r="K888" s="1435"/>
      <c r="L888" s="1550"/>
      <c r="M888" s="1378"/>
      <c r="N888" s="276"/>
    </row>
    <row r="889" spans="1:14" ht="9.75" customHeight="1">
      <c r="A889" s="799">
        <v>364</v>
      </c>
      <c r="B889" s="98" t="s">
        <v>335</v>
      </c>
      <c r="C889" s="1388"/>
      <c r="D889" s="889">
        <v>1</v>
      </c>
      <c r="E889" s="3411">
        <v>23612</v>
      </c>
      <c r="F889" s="797">
        <v>23612</v>
      </c>
      <c r="G889" s="918">
        <v>44197</v>
      </c>
      <c r="H889" s="997" t="s">
        <v>8395</v>
      </c>
      <c r="I889" s="63" t="s">
        <v>7979</v>
      </c>
      <c r="J889" s="952" t="s">
        <v>8513</v>
      </c>
      <c r="K889" s="1435"/>
      <c r="L889" s="1550"/>
      <c r="M889" s="1378"/>
      <c r="N889" s="276"/>
    </row>
    <row r="890" spans="1:14" ht="9.75" customHeight="1">
      <c r="A890" s="799">
        <v>365</v>
      </c>
      <c r="B890" s="98" t="s">
        <v>159</v>
      </c>
      <c r="C890" s="1388"/>
      <c r="D890" s="889">
        <v>1</v>
      </c>
      <c r="E890" s="3411">
        <v>8415</v>
      </c>
      <c r="F890" s="797">
        <v>8415</v>
      </c>
      <c r="G890" s="918">
        <v>44197</v>
      </c>
      <c r="H890" s="997" t="s">
        <v>8395</v>
      </c>
      <c r="I890" s="63" t="s">
        <v>7979</v>
      </c>
      <c r="J890" s="952" t="s">
        <v>8513</v>
      </c>
      <c r="K890" s="1435"/>
      <c r="L890" s="1550"/>
      <c r="M890" s="1378"/>
      <c r="N890" s="276"/>
    </row>
    <row r="891" spans="1:14" ht="9.75" customHeight="1">
      <c r="A891" s="799">
        <v>366</v>
      </c>
      <c r="B891" s="98" t="s">
        <v>159</v>
      </c>
      <c r="C891" s="1388"/>
      <c r="D891" s="889">
        <v>1</v>
      </c>
      <c r="E891" s="3411">
        <v>7608.19</v>
      </c>
      <c r="F891" s="797">
        <v>7608.19</v>
      </c>
      <c r="G891" s="918">
        <v>44197</v>
      </c>
      <c r="H891" s="997" t="s">
        <v>8395</v>
      </c>
      <c r="I891" s="63" t="s">
        <v>7979</v>
      </c>
      <c r="J891" s="952" t="s">
        <v>8513</v>
      </c>
      <c r="K891" s="1435"/>
      <c r="L891" s="1550"/>
      <c r="M891" s="1378"/>
      <c r="N891" s="276"/>
    </row>
    <row r="892" spans="1:14" ht="9.75" customHeight="1">
      <c r="A892" s="799">
        <v>367</v>
      </c>
      <c r="B892" s="98" t="s">
        <v>336</v>
      </c>
      <c r="C892" s="1388"/>
      <c r="D892" s="889">
        <v>1</v>
      </c>
      <c r="E892" s="3411">
        <v>8650.9699999999993</v>
      </c>
      <c r="F892" s="797">
        <v>8650.9699999999993</v>
      </c>
      <c r="G892" s="918">
        <v>44197</v>
      </c>
      <c r="H892" s="997" t="s">
        <v>8395</v>
      </c>
      <c r="I892" s="63" t="s">
        <v>7979</v>
      </c>
      <c r="J892" s="952" t="s">
        <v>8513</v>
      </c>
      <c r="K892" s="1435"/>
      <c r="L892" s="1550"/>
      <c r="M892" s="1378"/>
      <c r="N892" s="276"/>
    </row>
    <row r="893" spans="1:14" ht="9.75" customHeight="1">
      <c r="A893" s="799">
        <v>368</v>
      </c>
      <c r="B893" s="98" t="s">
        <v>337</v>
      </c>
      <c r="C893" s="1388"/>
      <c r="D893" s="889">
        <v>1</v>
      </c>
      <c r="E893" s="3411">
        <v>8899</v>
      </c>
      <c r="F893" s="797">
        <v>8899</v>
      </c>
      <c r="G893" s="918">
        <v>44197</v>
      </c>
      <c r="H893" s="997" t="s">
        <v>8395</v>
      </c>
      <c r="I893" s="63" t="s">
        <v>7979</v>
      </c>
      <c r="J893" s="952" t="s">
        <v>8513</v>
      </c>
      <c r="K893" s="1435"/>
      <c r="L893" s="1550"/>
      <c r="M893" s="1378"/>
      <c r="N893" s="276"/>
    </row>
    <row r="894" spans="1:14" ht="9.75" customHeight="1">
      <c r="A894" s="799">
        <v>369</v>
      </c>
      <c r="B894" s="98" t="s">
        <v>338</v>
      </c>
      <c r="C894" s="1388"/>
      <c r="D894" s="889">
        <v>1</v>
      </c>
      <c r="E894" s="3411">
        <v>4897.2</v>
      </c>
      <c r="F894" s="797">
        <v>4897.2</v>
      </c>
      <c r="G894" s="918">
        <v>44197</v>
      </c>
      <c r="H894" s="997" t="s">
        <v>8395</v>
      </c>
      <c r="I894" s="63" t="s">
        <v>7979</v>
      </c>
      <c r="J894" s="952" t="s">
        <v>8513</v>
      </c>
      <c r="K894" s="1435"/>
      <c r="L894" s="1550"/>
      <c r="M894" s="1378"/>
      <c r="N894" s="276"/>
    </row>
    <row r="895" spans="1:14" ht="9.75" customHeight="1">
      <c r="A895" s="799">
        <v>370</v>
      </c>
      <c r="B895" s="98" t="s">
        <v>339</v>
      </c>
      <c r="C895" s="1388"/>
      <c r="D895" s="889">
        <v>1</v>
      </c>
      <c r="E895" s="3411">
        <v>19965</v>
      </c>
      <c r="F895" s="797">
        <v>19965</v>
      </c>
      <c r="G895" s="918">
        <v>44197</v>
      </c>
      <c r="H895" s="997" t="s">
        <v>8395</v>
      </c>
      <c r="I895" s="63" t="s">
        <v>7979</v>
      </c>
      <c r="J895" s="952" t="s">
        <v>8513</v>
      </c>
      <c r="K895" s="1435"/>
      <c r="L895" s="1550"/>
      <c r="M895" s="1378"/>
      <c r="N895" s="276"/>
    </row>
    <row r="896" spans="1:14" ht="9.75" customHeight="1">
      <c r="A896" s="799">
        <v>371</v>
      </c>
      <c r="B896" s="98" t="s">
        <v>339</v>
      </c>
      <c r="C896" s="1388"/>
      <c r="D896" s="889">
        <v>1</v>
      </c>
      <c r="E896" s="3411">
        <v>19965</v>
      </c>
      <c r="F896" s="797">
        <v>19965</v>
      </c>
      <c r="G896" s="918">
        <v>44197</v>
      </c>
      <c r="H896" s="997" t="s">
        <v>8395</v>
      </c>
      <c r="I896" s="63" t="s">
        <v>7979</v>
      </c>
      <c r="J896" s="952" t="s">
        <v>8513</v>
      </c>
      <c r="K896" s="1435"/>
      <c r="L896" s="1550"/>
      <c r="M896" s="1378"/>
      <c r="N896" s="276"/>
    </row>
    <row r="897" spans="1:14" ht="9.75" customHeight="1">
      <c r="A897" s="799">
        <v>372</v>
      </c>
      <c r="B897" s="98" t="s">
        <v>339</v>
      </c>
      <c r="C897" s="1388"/>
      <c r="D897" s="889">
        <v>1</v>
      </c>
      <c r="E897" s="3411">
        <v>19965</v>
      </c>
      <c r="F897" s="797">
        <v>19965</v>
      </c>
      <c r="G897" s="918">
        <v>44197</v>
      </c>
      <c r="H897" s="997" t="s">
        <v>8395</v>
      </c>
      <c r="I897" s="63" t="s">
        <v>7979</v>
      </c>
      <c r="J897" s="952" t="s">
        <v>8513</v>
      </c>
      <c r="K897" s="1435"/>
      <c r="L897" s="1550"/>
      <c r="M897" s="1378"/>
      <c r="N897" s="276"/>
    </row>
    <row r="898" spans="1:14" ht="9.75" customHeight="1">
      <c r="A898" s="799">
        <v>373</v>
      </c>
      <c r="B898" s="98" t="s">
        <v>339</v>
      </c>
      <c r="C898" s="1388"/>
      <c r="D898" s="889">
        <v>1</v>
      </c>
      <c r="E898" s="3411">
        <v>19965</v>
      </c>
      <c r="F898" s="797">
        <v>19965</v>
      </c>
      <c r="G898" s="918">
        <v>44197</v>
      </c>
      <c r="H898" s="997" t="s">
        <v>8395</v>
      </c>
      <c r="I898" s="63" t="s">
        <v>7979</v>
      </c>
      <c r="J898" s="952" t="s">
        <v>8513</v>
      </c>
      <c r="K898" s="1435"/>
      <c r="L898" s="1550"/>
      <c r="M898" s="1378"/>
      <c r="N898" s="276"/>
    </row>
    <row r="899" spans="1:14" ht="9.75" customHeight="1">
      <c r="A899" s="799">
        <v>374</v>
      </c>
      <c r="B899" s="98" t="s">
        <v>339</v>
      </c>
      <c r="C899" s="1388"/>
      <c r="D899" s="889">
        <v>1</v>
      </c>
      <c r="E899" s="3411">
        <v>19965</v>
      </c>
      <c r="F899" s="797">
        <v>19965</v>
      </c>
      <c r="G899" s="918">
        <v>44197</v>
      </c>
      <c r="H899" s="997" t="s">
        <v>8395</v>
      </c>
      <c r="I899" s="63" t="s">
        <v>7979</v>
      </c>
      <c r="J899" s="952" t="s">
        <v>8513</v>
      </c>
      <c r="K899" s="1435"/>
      <c r="L899" s="1550"/>
      <c r="M899" s="1378"/>
      <c r="N899" s="276"/>
    </row>
    <row r="900" spans="1:14" ht="9.75" customHeight="1">
      <c r="A900" s="799">
        <v>375</v>
      </c>
      <c r="B900" s="98" t="s">
        <v>339</v>
      </c>
      <c r="C900" s="1388"/>
      <c r="D900" s="889">
        <v>1</v>
      </c>
      <c r="E900" s="3411">
        <v>31882.79</v>
      </c>
      <c r="F900" s="797">
        <v>31882.79</v>
      </c>
      <c r="G900" s="918">
        <v>44197</v>
      </c>
      <c r="H900" s="997" t="s">
        <v>8395</v>
      </c>
      <c r="I900" s="63" t="s">
        <v>7979</v>
      </c>
      <c r="J900" s="952" t="s">
        <v>8513</v>
      </c>
      <c r="K900" s="1435"/>
      <c r="L900" s="1550"/>
      <c r="M900" s="1378"/>
      <c r="N900" s="276"/>
    </row>
    <row r="901" spans="1:14" ht="9.75" customHeight="1">
      <c r="A901" s="799">
        <v>376</v>
      </c>
      <c r="B901" s="98" t="s">
        <v>340</v>
      </c>
      <c r="C901" s="1388" t="s">
        <v>12347</v>
      </c>
      <c r="D901" s="889">
        <v>1</v>
      </c>
      <c r="E901" s="3411">
        <v>16664.669999999998</v>
      </c>
      <c r="F901" s="797">
        <v>16664.669999999998</v>
      </c>
      <c r="G901" s="918">
        <v>44197</v>
      </c>
      <c r="H901" s="997" t="s">
        <v>8395</v>
      </c>
      <c r="I901" s="63" t="s">
        <v>7979</v>
      </c>
      <c r="J901" s="952" t="s">
        <v>8513</v>
      </c>
      <c r="K901" s="1435" t="s">
        <v>8940</v>
      </c>
      <c r="L901" s="1550"/>
      <c r="M901" s="1378"/>
      <c r="N901" s="276"/>
    </row>
    <row r="902" spans="1:14" ht="9.75" customHeight="1">
      <c r="A902" s="799">
        <v>377</v>
      </c>
      <c r="B902" s="98" t="s">
        <v>340</v>
      </c>
      <c r="C902" s="1388" t="s">
        <v>12348</v>
      </c>
      <c r="D902" s="889">
        <v>1</v>
      </c>
      <c r="E902" s="3411">
        <v>16664.669999999998</v>
      </c>
      <c r="F902" s="797">
        <v>16664.669999999998</v>
      </c>
      <c r="G902" s="918">
        <v>44197</v>
      </c>
      <c r="H902" s="997" t="s">
        <v>8395</v>
      </c>
      <c r="I902" s="63" t="s">
        <v>7979</v>
      </c>
      <c r="J902" s="952" t="s">
        <v>8513</v>
      </c>
      <c r="K902" s="1435" t="s">
        <v>8940</v>
      </c>
      <c r="L902" s="1550"/>
      <c r="M902" s="1378"/>
      <c r="N902" s="276"/>
    </row>
    <row r="903" spans="1:14" ht="9.75" customHeight="1">
      <c r="A903" s="799">
        <v>378</v>
      </c>
      <c r="B903" s="98" t="s">
        <v>340</v>
      </c>
      <c r="C903" s="1388" t="s">
        <v>12349</v>
      </c>
      <c r="D903" s="889">
        <v>1</v>
      </c>
      <c r="E903" s="3411">
        <v>16664.669999999998</v>
      </c>
      <c r="F903" s="797">
        <v>16664.669999999998</v>
      </c>
      <c r="G903" s="918">
        <v>44197</v>
      </c>
      <c r="H903" s="997" t="s">
        <v>8395</v>
      </c>
      <c r="I903" s="63" t="s">
        <v>7979</v>
      </c>
      <c r="J903" s="952" t="s">
        <v>8513</v>
      </c>
      <c r="K903" s="1435" t="s">
        <v>8940</v>
      </c>
      <c r="L903" s="1550"/>
      <c r="M903" s="1378"/>
      <c r="N903" s="276"/>
    </row>
    <row r="904" spans="1:14" ht="9.75" customHeight="1">
      <c r="A904" s="799">
        <v>379</v>
      </c>
      <c r="B904" s="98" t="s">
        <v>340</v>
      </c>
      <c r="C904" s="1388" t="s">
        <v>12350</v>
      </c>
      <c r="D904" s="889">
        <v>1</v>
      </c>
      <c r="E904" s="3411">
        <v>16664.669999999998</v>
      </c>
      <c r="F904" s="797">
        <v>16664.669999999998</v>
      </c>
      <c r="G904" s="918">
        <v>44197</v>
      </c>
      <c r="H904" s="997" t="s">
        <v>8395</v>
      </c>
      <c r="I904" s="63" t="s">
        <v>7979</v>
      </c>
      <c r="J904" s="952" t="s">
        <v>8513</v>
      </c>
      <c r="K904" s="1435" t="s">
        <v>8940</v>
      </c>
      <c r="L904" s="1550"/>
      <c r="M904" s="1378"/>
      <c r="N904" s="276"/>
    </row>
    <row r="905" spans="1:14" ht="9.75" customHeight="1">
      <c r="A905" s="799">
        <v>380</v>
      </c>
      <c r="B905" s="98" t="s">
        <v>341</v>
      </c>
      <c r="C905" s="1388"/>
      <c r="D905" s="889">
        <v>1</v>
      </c>
      <c r="E905" s="3411">
        <v>21568</v>
      </c>
      <c r="F905" s="797">
        <v>21568</v>
      </c>
      <c r="G905" s="918">
        <v>44197</v>
      </c>
      <c r="H905" s="997" t="s">
        <v>8395</v>
      </c>
      <c r="I905" s="63" t="s">
        <v>7979</v>
      </c>
      <c r="J905" s="952" t="s">
        <v>8513</v>
      </c>
      <c r="K905" s="1435"/>
      <c r="L905" s="1550"/>
      <c r="M905" s="1378"/>
      <c r="N905" s="276"/>
    </row>
    <row r="906" spans="1:14" ht="9.75" customHeight="1">
      <c r="A906" s="799">
        <v>381</v>
      </c>
      <c r="B906" s="98" t="s">
        <v>341</v>
      </c>
      <c r="C906" s="1388"/>
      <c r="D906" s="889">
        <v>1</v>
      </c>
      <c r="E906" s="3411">
        <v>21568</v>
      </c>
      <c r="F906" s="797">
        <v>21568</v>
      </c>
      <c r="G906" s="918">
        <v>44197</v>
      </c>
      <c r="H906" s="997" t="s">
        <v>8395</v>
      </c>
      <c r="I906" s="63" t="s">
        <v>7979</v>
      </c>
      <c r="J906" s="952" t="s">
        <v>8513</v>
      </c>
      <c r="K906" s="1435"/>
      <c r="L906" s="1550"/>
      <c r="M906" s="1378"/>
      <c r="N906" s="276"/>
    </row>
    <row r="907" spans="1:14" ht="9.75" customHeight="1">
      <c r="A907" s="799">
        <v>382</v>
      </c>
      <c r="B907" s="98" t="s">
        <v>214</v>
      </c>
      <c r="C907" s="1388"/>
      <c r="D907" s="889">
        <v>1</v>
      </c>
      <c r="E907" s="3411">
        <v>13028.12</v>
      </c>
      <c r="F907" s="797">
        <v>13028.12</v>
      </c>
      <c r="G907" s="918">
        <v>44197</v>
      </c>
      <c r="H907" s="997" t="s">
        <v>8395</v>
      </c>
      <c r="I907" s="63" t="s">
        <v>7979</v>
      </c>
      <c r="J907" s="952" t="s">
        <v>8513</v>
      </c>
      <c r="K907" s="1435"/>
      <c r="L907" s="1550"/>
      <c r="M907" s="1378"/>
      <c r="N907" s="276"/>
    </row>
    <row r="908" spans="1:14" ht="9.75" customHeight="1">
      <c r="A908" s="799">
        <v>383</v>
      </c>
      <c r="B908" s="98" t="s">
        <v>214</v>
      </c>
      <c r="C908" s="1388"/>
      <c r="D908" s="889">
        <v>1</v>
      </c>
      <c r="E908" s="3411">
        <v>4650</v>
      </c>
      <c r="F908" s="797">
        <v>4650</v>
      </c>
      <c r="G908" s="918">
        <v>44197</v>
      </c>
      <c r="H908" s="997" t="s">
        <v>8395</v>
      </c>
      <c r="I908" s="63" t="s">
        <v>7979</v>
      </c>
      <c r="J908" s="952" t="s">
        <v>8513</v>
      </c>
      <c r="K908" s="1435"/>
      <c r="L908" s="1550"/>
      <c r="M908" s="1378"/>
      <c r="N908" s="276"/>
    </row>
    <row r="909" spans="1:14" ht="9.75" customHeight="1">
      <c r="A909" s="799">
        <v>384</v>
      </c>
      <c r="B909" s="98" t="s">
        <v>214</v>
      </c>
      <c r="C909" s="1388"/>
      <c r="D909" s="889">
        <v>1</v>
      </c>
      <c r="E909" s="3411">
        <v>4650</v>
      </c>
      <c r="F909" s="797">
        <v>4650</v>
      </c>
      <c r="G909" s="918">
        <v>44197</v>
      </c>
      <c r="H909" s="997" t="s">
        <v>8395</v>
      </c>
      <c r="I909" s="63" t="s">
        <v>7979</v>
      </c>
      <c r="J909" s="952" t="s">
        <v>8513</v>
      </c>
      <c r="K909" s="1435"/>
      <c r="L909" s="1550"/>
      <c r="M909" s="1378"/>
      <c r="N909" s="276"/>
    </row>
    <row r="910" spans="1:14" ht="9.75" customHeight="1">
      <c r="A910" s="799">
        <v>385</v>
      </c>
      <c r="B910" s="98" t="s">
        <v>214</v>
      </c>
      <c r="C910" s="1388"/>
      <c r="D910" s="889">
        <v>1</v>
      </c>
      <c r="E910" s="3411">
        <v>4650</v>
      </c>
      <c r="F910" s="797">
        <v>4650</v>
      </c>
      <c r="G910" s="918">
        <v>44197</v>
      </c>
      <c r="H910" s="997" t="s">
        <v>8395</v>
      </c>
      <c r="I910" s="63" t="s">
        <v>7979</v>
      </c>
      <c r="J910" s="952" t="s">
        <v>8513</v>
      </c>
      <c r="K910" s="1435"/>
      <c r="L910" s="1550"/>
      <c r="M910" s="1378"/>
      <c r="N910" s="276"/>
    </row>
    <row r="911" spans="1:14" ht="9.75" customHeight="1">
      <c r="A911" s="799">
        <v>386</v>
      </c>
      <c r="B911" s="98" t="s">
        <v>214</v>
      </c>
      <c r="C911" s="1388"/>
      <c r="D911" s="889">
        <v>1</v>
      </c>
      <c r="E911" s="3411">
        <v>4650</v>
      </c>
      <c r="F911" s="797">
        <v>4650</v>
      </c>
      <c r="G911" s="918">
        <v>44197</v>
      </c>
      <c r="H911" s="997" t="s">
        <v>8395</v>
      </c>
      <c r="I911" s="63" t="s">
        <v>7979</v>
      </c>
      <c r="J911" s="952" t="s">
        <v>8513</v>
      </c>
      <c r="K911" s="1435"/>
      <c r="L911" s="1550"/>
      <c r="M911" s="1378"/>
      <c r="N911" s="276"/>
    </row>
    <row r="912" spans="1:14" ht="9.75" customHeight="1">
      <c r="A912" s="799">
        <v>387</v>
      </c>
      <c r="B912" s="98" t="s">
        <v>214</v>
      </c>
      <c r="C912" s="1388"/>
      <c r="D912" s="889">
        <v>1</v>
      </c>
      <c r="E912" s="3411">
        <v>4650</v>
      </c>
      <c r="F912" s="797">
        <v>4650</v>
      </c>
      <c r="G912" s="918">
        <v>44197</v>
      </c>
      <c r="H912" s="997" t="s">
        <v>8395</v>
      </c>
      <c r="I912" s="63" t="s">
        <v>7979</v>
      </c>
      <c r="J912" s="952" t="s">
        <v>8513</v>
      </c>
      <c r="K912" s="1435"/>
      <c r="L912" s="1550"/>
      <c r="M912" s="1378"/>
      <c r="N912" s="276"/>
    </row>
    <row r="913" spans="1:14" ht="9.75" customHeight="1">
      <c r="A913" s="799">
        <v>388</v>
      </c>
      <c r="B913" s="98" t="s">
        <v>342</v>
      </c>
      <c r="C913" s="1388"/>
      <c r="D913" s="889">
        <v>1</v>
      </c>
      <c r="E913" s="3411">
        <v>5766.69</v>
      </c>
      <c r="F913" s="797">
        <v>5766.69</v>
      </c>
      <c r="G913" s="918">
        <v>44197</v>
      </c>
      <c r="H913" s="997" t="s">
        <v>8395</v>
      </c>
      <c r="I913" s="63" t="s">
        <v>7979</v>
      </c>
      <c r="J913" s="952" t="s">
        <v>8513</v>
      </c>
      <c r="K913" s="1435"/>
      <c r="L913" s="1550"/>
      <c r="M913" s="1378"/>
      <c r="N913" s="276"/>
    </row>
    <row r="914" spans="1:14" ht="9.75" customHeight="1">
      <c r="A914" s="799">
        <v>389</v>
      </c>
      <c r="B914" s="98" t="s">
        <v>343</v>
      </c>
      <c r="C914" s="1388"/>
      <c r="D914" s="889">
        <v>1</v>
      </c>
      <c r="E914" s="3411">
        <v>5730.44</v>
      </c>
      <c r="F914" s="797">
        <v>5730.44</v>
      </c>
      <c r="G914" s="918">
        <v>44197</v>
      </c>
      <c r="H914" s="997" t="s">
        <v>8395</v>
      </c>
      <c r="I914" s="63" t="s">
        <v>7979</v>
      </c>
      <c r="J914" s="952" t="s">
        <v>8513</v>
      </c>
      <c r="K914" s="1435"/>
      <c r="L914" s="1550"/>
      <c r="M914" s="1378"/>
      <c r="N914" s="276"/>
    </row>
    <row r="915" spans="1:14" ht="9.75" customHeight="1">
      <c r="A915" s="799">
        <v>390</v>
      </c>
      <c r="B915" s="98" t="s">
        <v>344</v>
      </c>
      <c r="C915" s="1388"/>
      <c r="D915" s="889">
        <v>1</v>
      </c>
      <c r="E915" s="3411">
        <v>15448.97</v>
      </c>
      <c r="F915" s="797">
        <v>15448.97</v>
      </c>
      <c r="G915" s="918">
        <v>44197</v>
      </c>
      <c r="H915" s="997" t="s">
        <v>8395</v>
      </c>
      <c r="I915" s="63" t="s">
        <v>7979</v>
      </c>
      <c r="J915" s="952" t="s">
        <v>8513</v>
      </c>
      <c r="K915" s="1435"/>
      <c r="L915" s="1550"/>
      <c r="M915" s="1378"/>
      <c r="N915" s="276"/>
    </row>
    <row r="916" spans="1:14" ht="9.75" customHeight="1">
      <c r="A916" s="799">
        <v>391</v>
      </c>
      <c r="B916" s="98" t="s">
        <v>229</v>
      </c>
      <c r="C916" s="1388"/>
      <c r="D916" s="889">
        <v>1</v>
      </c>
      <c r="E916" s="3411">
        <v>3268</v>
      </c>
      <c r="F916" s="797">
        <v>3268</v>
      </c>
      <c r="G916" s="918">
        <v>44197</v>
      </c>
      <c r="H916" s="997" t="s">
        <v>8395</v>
      </c>
      <c r="I916" s="63" t="s">
        <v>7979</v>
      </c>
      <c r="J916" s="952" t="s">
        <v>8513</v>
      </c>
      <c r="K916" s="1435"/>
      <c r="L916" s="1550"/>
      <c r="M916" s="1378"/>
      <c r="N916" s="276"/>
    </row>
    <row r="917" spans="1:14" ht="9.75" customHeight="1">
      <c r="A917" s="799">
        <v>392</v>
      </c>
      <c r="B917" s="98" t="s">
        <v>345</v>
      </c>
      <c r="C917" s="1388"/>
      <c r="D917" s="889">
        <v>1</v>
      </c>
      <c r="E917" s="3411">
        <v>3984.36</v>
      </c>
      <c r="F917" s="797">
        <v>3984.36</v>
      </c>
      <c r="G917" s="918">
        <v>44197</v>
      </c>
      <c r="H917" s="997" t="s">
        <v>8395</v>
      </c>
      <c r="I917" s="63" t="s">
        <v>7979</v>
      </c>
      <c r="J917" s="952" t="s">
        <v>8513</v>
      </c>
      <c r="K917" s="1435"/>
      <c r="L917" s="1550"/>
      <c r="M917" s="1378"/>
      <c r="N917" s="276"/>
    </row>
    <row r="918" spans="1:14" ht="9.75" customHeight="1">
      <c r="A918" s="799">
        <v>393</v>
      </c>
      <c r="B918" s="98" t="s">
        <v>345</v>
      </c>
      <c r="C918" s="1388"/>
      <c r="D918" s="889">
        <v>1</v>
      </c>
      <c r="E918" s="3411">
        <v>3984.36</v>
      </c>
      <c r="F918" s="797">
        <v>3984.36</v>
      </c>
      <c r="G918" s="918">
        <v>44197</v>
      </c>
      <c r="H918" s="997" t="s">
        <v>8395</v>
      </c>
      <c r="I918" s="63" t="s">
        <v>7979</v>
      </c>
      <c r="J918" s="952" t="s">
        <v>8513</v>
      </c>
      <c r="K918" s="1435"/>
      <c r="L918" s="1550"/>
      <c r="M918" s="1378"/>
      <c r="N918" s="276"/>
    </row>
    <row r="919" spans="1:14" ht="9.75" customHeight="1">
      <c r="A919" s="799">
        <v>394</v>
      </c>
      <c r="B919" s="98" t="s">
        <v>346</v>
      </c>
      <c r="C919" s="1388"/>
      <c r="D919" s="889">
        <v>1</v>
      </c>
      <c r="E919" s="3411">
        <v>7450</v>
      </c>
      <c r="F919" s="797">
        <v>7450</v>
      </c>
      <c r="G919" s="918">
        <v>44197</v>
      </c>
      <c r="H919" s="997" t="s">
        <v>8395</v>
      </c>
      <c r="I919" s="63" t="s">
        <v>7979</v>
      </c>
      <c r="J919" s="952" t="s">
        <v>8513</v>
      </c>
      <c r="K919" s="1435"/>
      <c r="L919" s="1550"/>
      <c r="M919" s="1378"/>
      <c r="N919" s="276"/>
    </row>
    <row r="920" spans="1:14" ht="9.75" customHeight="1">
      <c r="A920" s="799">
        <v>395</v>
      </c>
      <c r="B920" s="98" t="s">
        <v>346</v>
      </c>
      <c r="C920" s="1388"/>
      <c r="D920" s="889">
        <v>1</v>
      </c>
      <c r="E920" s="3411">
        <v>7450</v>
      </c>
      <c r="F920" s="797">
        <v>7450</v>
      </c>
      <c r="G920" s="918">
        <v>44197</v>
      </c>
      <c r="H920" s="997" t="s">
        <v>8395</v>
      </c>
      <c r="I920" s="63" t="s">
        <v>7979</v>
      </c>
      <c r="J920" s="952" t="s">
        <v>8513</v>
      </c>
      <c r="K920" s="1435"/>
      <c r="L920" s="1550"/>
      <c r="M920" s="1378"/>
      <c r="N920" s="276"/>
    </row>
    <row r="921" spans="1:14" ht="9.75" customHeight="1">
      <c r="A921" s="799">
        <v>396</v>
      </c>
      <c r="B921" s="98" t="s">
        <v>346</v>
      </c>
      <c r="C921" s="1388"/>
      <c r="D921" s="889">
        <v>1</v>
      </c>
      <c r="E921" s="3411">
        <v>7450</v>
      </c>
      <c r="F921" s="797">
        <v>7450</v>
      </c>
      <c r="G921" s="918">
        <v>44197</v>
      </c>
      <c r="H921" s="997" t="s">
        <v>8395</v>
      </c>
      <c r="I921" s="63" t="s">
        <v>7979</v>
      </c>
      <c r="J921" s="952" t="s">
        <v>8513</v>
      </c>
      <c r="K921" s="1435"/>
      <c r="L921" s="1550"/>
      <c r="M921" s="1378"/>
      <c r="N921" s="276"/>
    </row>
    <row r="922" spans="1:14" ht="9.75" customHeight="1">
      <c r="A922" s="799">
        <v>397</v>
      </c>
      <c r="B922" s="98" t="s">
        <v>346</v>
      </c>
      <c r="C922" s="1388"/>
      <c r="D922" s="889">
        <v>1</v>
      </c>
      <c r="E922" s="3411">
        <v>7450</v>
      </c>
      <c r="F922" s="797">
        <v>7450</v>
      </c>
      <c r="G922" s="918">
        <v>44197</v>
      </c>
      <c r="H922" s="997" t="s">
        <v>8395</v>
      </c>
      <c r="I922" s="63" t="s">
        <v>7979</v>
      </c>
      <c r="J922" s="952" t="s">
        <v>8513</v>
      </c>
      <c r="K922" s="1435"/>
      <c r="L922" s="1550"/>
      <c r="M922" s="1378"/>
      <c r="N922" s="276"/>
    </row>
    <row r="923" spans="1:14" ht="9.75" customHeight="1">
      <c r="A923" s="799">
        <v>398</v>
      </c>
      <c r="B923" s="98" t="s">
        <v>346</v>
      </c>
      <c r="C923" s="1388"/>
      <c r="D923" s="889">
        <v>1</v>
      </c>
      <c r="E923" s="3411">
        <v>7450</v>
      </c>
      <c r="F923" s="797">
        <v>7450</v>
      </c>
      <c r="G923" s="918">
        <v>44197</v>
      </c>
      <c r="H923" s="997" t="s">
        <v>8395</v>
      </c>
      <c r="I923" s="63" t="s">
        <v>7979</v>
      </c>
      <c r="J923" s="952" t="s">
        <v>8513</v>
      </c>
      <c r="K923" s="1435"/>
      <c r="L923" s="1550"/>
      <c r="M923" s="1378"/>
      <c r="N923" s="276"/>
    </row>
    <row r="924" spans="1:14" ht="9.75" customHeight="1">
      <c r="A924" s="799">
        <v>399</v>
      </c>
      <c r="B924" s="98" t="s">
        <v>346</v>
      </c>
      <c r="C924" s="1388"/>
      <c r="D924" s="889">
        <v>1</v>
      </c>
      <c r="E924" s="3411">
        <v>7450</v>
      </c>
      <c r="F924" s="797">
        <v>7450</v>
      </c>
      <c r="G924" s="918">
        <v>44197</v>
      </c>
      <c r="H924" s="997" t="s">
        <v>8395</v>
      </c>
      <c r="I924" s="63" t="s">
        <v>7979</v>
      </c>
      <c r="J924" s="952" t="s">
        <v>8513</v>
      </c>
      <c r="K924" s="1435"/>
      <c r="L924" s="1550"/>
      <c r="M924" s="1378"/>
      <c r="N924" s="276"/>
    </row>
    <row r="925" spans="1:14" ht="9.75" customHeight="1">
      <c r="A925" s="799">
        <v>400</v>
      </c>
      <c r="B925" s="98" t="s">
        <v>346</v>
      </c>
      <c r="C925" s="1388"/>
      <c r="D925" s="889">
        <v>1</v>
      </c>
      <c r="E925" s="3411">
        <v>7450</v>
      </c>
      <c r="F925" s="797">
        <v>7450</v>
      </c>
      <c r="G925" s="918">
        <v>44197</v>
      </c>
      <c r="H925" s="997" t="s">
        <v>8395</v>
      </c>
      <c r="I925" s="63" t="s">
        <v>7979</v>
      </c>
      <c r="J925" s="952" t="s">
        <v>8513</v>
      </c>
      <c r="K925" s="1435"/>
      <c r="L925" s="1550"/>
      <c r="M925" s="1378"/>
      <c r="N925" s="276"/>
    </row>
    <row r="926" spans="1:14" ht="9.75" customHeight="1">
      <c r="A926" s="799">
        <v>401</v>
      </c>
      <c r="B926" s="98" t="s">
        <v>346</v>
      </c>
      <c r="C926" s="1388"/>
      <c r="D926" s="889">
        <v>1</v>
      </c>
      <c r="E926" s="3411">
        <v>7450</v>
      </c>
      <c r="F926" s="797">
        <v>7450</v>
      </c>
      <c r="G926" s="918">
        <v>44197</v>
      </c>
      <c r="H926" s="997" t="s">
        <v>8395</v>
      </c>
      <c r="I926" s="63" t="s">
        <v>7979</v>
      </c>
      <c r="J926" s="952" t="s">
        <v>8513</v>
      </c>
      <c r="K926" s="1435"/>
      <c r="L926" s="1550"/>
      <c r="M926" s="1378"/>
      <c r="N926" s="276"/>
    </row>
    <row r="927" spans="1:14" ht="9.75" customHeight="1">
      <c r="A927" s="799">
        <v>402</v>
      </c>
      <c r="B927" s="98" t="s">
        <v>346</v>
      </c>
      <c r="C927" s="1388"/>
      <c r="D927" s="889">
        <v>1</v>
      </c>
      <c r="E927" s="3411">
        <v>7450</v>
      </c>
      <c r="F927" s="797">
        <v>7450</v>
      </c>
      <c r="G927" s="918">
        <v>44197</v>
      </c>
      <c r="H927" s="997" t="s">
        <v>8395</v>
      </c>
      <c r="I927" s="63" t="s">
        <v>7979</v>
      </c>
      <c r="J927" s="952" t="s">
        <v>8513</v>
      </c>
      <c r="K927" s="1435"/>
      <c r="L927" s="1550"/>
      <c r="M927" s="1378"/>
      <c r="N927" s="276"/>
    </row>
    <row r="928" spans="1:14" ht="9.75" customHeight="1">
      <c r="A928" s="799">
        <v>403</v>
      </c>
      <c r="B928" s="98" t="s">
        <v>346</v>
      </c>
      <c r="C928" s="1388"/>
      <c r="D928" s="889">
        <v>1</v>
      </c>
      <c r="E928" s="3411">
        <v>7450</v>
      </c>
      <c r="F928" s="797">
        <v>7450</v>
      </c>
      <c r="G928" s="918">
        <v>44197</v>
      </c>
      <c r="H928" s="997" t="s">
        <v>8395</v>
      </c>
      <c r="I928" s="63" t="s">
        <v>7979</v>
      </c>
      <c r="J928" s="952" t="s">
        <v>8513</v>
      </c>
      <c r="K928" s="1435"/>
      <c r="L928" s="1550"/>
      <c r="M928" s="1378"/>
      <c r="N928" s="276"/>
    </row>
    <row r="929" spans="1:14" ht="9.75" customHeight="1">
      <c r="A929" s="799">
        <v>404</v>
      </c>
      <c r="B929" s="98" t="s">
        <v>346</v>
      </c>
      <c r="C929" s="1388"/>
      <c r="D929" s="889">
        <v>1</v>
      </c>
      <c r="E929" s="3411">
        <v>7450</v>
      </c>
      <c r="F929" s="797">
        <v>7450</v>
      </c>
      <c r="G929" s="918">
        <v>44197</v>
      </c>
      <c r="H929" s="997" t="s">
        <v>8395</v>
      </c>
      <c r="I929" s="63" t="s">
        <v>7979</v>
      </c>
      <c r="J929" s="952" t="s">
        <v>8513</v>
      </c>
      <c r="K929" s="1435"/>
      <c r="L929" s="1550"/>
      <c r="M929" s="1378"/>
      <c r="N929" s="276"/>
    </row>
    <row r="930" spans="1:14" ht="9.75" customHeight="1">
      <c r="A930" s="799">
        <v>405</v>
      </c>
      <c r="B930" s="98" t="s">
        <v>346</v>
      </c>
      <c r="C930" s="1388"/>
      <c r="D930" s="889">
        <v>1</v>
      </c>
      <c r="E930" s="3411">
        <v>7450</v>
      </c>
      <c r="F930" s="797">
        <v>7450</v>
      </c>
      <c r="G930" s="918">
        <v>44197</v>
      </c>
      <c r="H930" s="997" t="s">
        <v>8395</v>
      </c>
      <c r="I930" s="63" t="s">
        <v>7979</v>
      </c>
      <c r="J930" s="952" t="s">
        <v>8513</v>
      </c>
      <c r="K930" s="1435"/>
      <c r="L930" s="1550"/>
      <c r="M930" s="1378"/>
      <c r="N930" s="276"/>
    </row>
    <row r="931" spans="1:14" ht="9.75" customHeight="1">
      <c r="A931" s="799">
        <v>406</v>
      </c>
      <c r="B931" s="98" t="s">
        <v>346</v>
      </c>
      <c r="C931" s="1388"/>
      <c r="D931" s="889">
        <v>1</v>
      </c>
      <c r="E931" s="3411">
        <v>7450</v>
      </c>
      <c r="F931" s="797">
        <v>7450</v>
      </c>
      <c r="G931" s="918">
        <v>44197</v>
      </c>
      <c r="H931" s="997" t="s">
        <v>8395</v>
      </c>
      <c r="I931" s="63" t="s">
        <v>7979</v>
      </c>
      <c r="J931" s="952" t="s">
        <v>8513</v>
      </c>
      <c r="K931" s="1435"/>
      <c r="L931" s="1550"/>
      <c r="M931" s="1378"/>
      <c r="N931" s="276"/>
    </row>
    <row r="932" spans="1:14" ht="9.75" customHeight="1">
      <c r="A932" s="799">
        <v>407</v>
      </c>
      <c r="B932" s="98" t="s">
        <v>347</v>
      </c>
      <c r="C932" s="1388" t="s">
        <v>12356</v>
      </c>
      <c r="D932" s="889">
        <v>1</v>
      </c>
      <c r="E932" s="3411">
        <v>17645</v>
      </c>
      <c r="F932" s="797">
        <v>17645</v>
      </c>
      <c r="G932" s="918">
        <v>44197</v>
      </c>
      <c r="H932" s="997" t="s">
        <v>8395</v>
      </c>
      <c r="I932" s="63" t="s">
        <v>7979</v>
      </c>
      <c r="J932" s="952" t="s">
        <v>8513</v>
      </c>
      <c r="K932" s="1435" t="s">
        <v>8940</v>
      </c>
      <c r="L932" s="1550"/>
      <c r="M932" s="1378"/>
      <c r="N932" s="276"/>
    </row>
    <row r="933" spans="1:14" ht="9.75" customHeight="1">
      <c r="A933" s="799">
        <v>408</v>
      </c>
      <c r="B933" s="98" t="s">
        <v>347</v>
      </c>
      <c r="C933" s="1388" t="s">
        <v>12357</v>
      </c>
      <c r="D933" s="889">
        <v>1</v>
      </c>
      <c r="E933" s="3411">
        <v>17645</v>
      </c>
      <c r="F933" s="797">
        <v>17645</v>
      </c>
      <c r="G933" s="918">
        <v>44197</v>
      </c>
      <c r="H933" s="997" t="s">
        <v>8395</v>
      </c>
      <c r="I933" s="63" t="s">
        <v>7979</v>
      </c>
      <c r="J933" s="952" t="s">
        <v>8513</v>
      </c>
      <c r="K933" s="1435" t="s">
        <v>8940</v>
      </c>
      <c r="L933" s="1550"/>
      <c r="M933" s="1378"/>
      <c r="N933" s="276"/>
    </row>
    <row r="934" spans="1:14" ht="9.75" customHeight="1">
      <c r="A934" s="799">
        <v>409</v>
      </c>
      <c r="B934" s="98" t="s">
        <v>347</v>
      </c>
      <c r="C934" s="1388" t="s">
        <v>12358</v>
      </c>
      <c r="D934" s="889">
        <v>1</v>
      </c>
      <c r="E934" s="3411">
        <v>17645</v>
      </c>
      <c r="F934" s="797">
        <v>17645</v>
      </c>
      <c r="G934" s="918">
        <v>44197</v>
      </c>
      <c r="H934" s="997" t="s">
        <v>8395</v>
      </c>
      <c r="I934" s="63" t="s">
        <v>7979</v>
      </c>
      <c r="J934" s="952" t="s">
        <v>8513</v>
      </c>
      <c r="K934" s="1435" t="s">
        <v>8940</v>
      </c>
      <c r="L934" s="1550"/>
      <c r="M934" s="1378"/>
      <c r="N934" s="276"/>
    </row>
    <row r="935" spans="1:14" ht="9.75" customHeight="1">
      <c r="A935" s="799">
        <v>410</v>
      </c>
      <c r="B935" s="98" t="s">
        <v>347</v>
      </c>
      <c r="C935" s="1388" t="s">
        <v>12359</v>
      </c>
      <c r="D935" s="889">
        <v>1</v>
      </c>
      <c r="E935" s="3411">
        <v>17645</v>
      </c>
      <c r="F935" s="797">
        <v>17645</v>
      </c>
      <c r="G935" s="918">
        <v>44197</v>
      </c>
      <c r="H935" s="997" t="s">
        <v>8395</v>
      </c>
      <c r="I935" s="63" t="s">
        <v>7979</v>
      </c>
      <c r="J935" s="952" t="s">
        <v>8513</v>
      </c>
      <c r="K935" s="1435" t="s">
        <v>8940</v>
      </c>
      <c r="L935" s="1550"/>
      <c r="M935" s="1378"/>
      <c r="N935" s="276"/>
    </row>
    <row r="936" spans="1:14" ht="9.75" customHeight="1">
      <c r="A936" s="799">
        <v>411</v>
      </c>
      <c r="B936" s="98" t="s">
        <v>348</v>
      </c>
      <c r="C936" s="1388"/>
      <c r="D936" s="889">
        <v>1</v>
      </c>
      <c r="E936" s="3411">
        <v>3555</v>
      </c>
      <c r="F936" s="797">
        <v>3555</v>
      </c>
      <c r="G936" s="918">
        <v>44197</v>
      </c>
      <c r="H936" s="997" t="s">
        <v>8395</v>
      </c>
      <c r="I936" s="63" t="s">
        <v>7979</v>
      </c>
      <c r="J936" s="952" t="s">
        <v>8513</v>
      </c>
      <c r="K936" s="1435"/>
      <c r="L936" s="1550"/>
      <c r="M936" s="1378"/>
      <c r="N936" s="276"/>
    </row>
    <row r="937" spans="1:14" ht="9.75" customHeight="1">
      <c r="A937" s="799">
        <v>412</v>
      </c>
      <c r="B937" s="98" t="s">
        <v>348</v>
      </c>
      <c r="C937" s="1388"/>
      <c r="D937" s="889">
        <v>1</v>
      </c>
      <c r="E937" s="3411">
        <v>3555</v>
      </c>
      <c r="F937" s="797">
        <v>3555</v>
      </c>
      <c r="G937" s="918">
        <v>44197</v>
      </c>
      <c r="H937" s="997" t="s">
        <v>8395</v>
      </c>
      <c r="I937" s="63" t="s">
        <v>7979</v>
      </c>
      <c r="J937" s="952" t="s">
        <v>8513</v>
      </c>
      <c r="K937" s="1435"/>
      <c r="L937" s="1550"/>
      <c r="M937" s="1378"/>
      <c r="N937" s="276"/>
    </row>
    <row r="938" spans="1:14" ht="9.75" customHeight="1">
      <c r="A938" s="799">
        <v>413</v>
      </c>
      <c r="B938" s="98" t="s">
        <v>348</v>
      </c>
      <c r="C938" s="1388"/>
      <c r="D938" s="889">
        <v>1</v>
      </c>
      <c r="E938" s="3411">
        <v>3555</v>
      </c>
      <c r="F938" s="797">
        <v>3555</v>
      </c>
      <c r="G938" s="918">
        <v>44197</v>
      </c>
      <c r="H938" s="997" t="s">
        <v>8395</v>
      </c>
      <c r="I938" s="63" t="s">
        <v>7979</v>
      </c>
      <c r="J938" s="952" t="s">
        <v>8513</v>
      </c>
      <c r="K938" s="1435"/>
      <c r="L938" s="1550"/>
      <c r="M938" s="1378"/>
      <c r="N938" s="276"/>
    </row>
    <row r="939" spans="1:14" ht="9.75" customHeight="1">
      <c r="A939" s="799">
        <v>414</v>
      </c>
      <c r="B939" s="98" t="s">
        <v>348</v>
      </c>
      <c r="C939" s="1388"/>
      <c r="D939" s="889">
        <v>1</v>
      </c>
      <c r="E939" s="3411">
        <v>3555</v>
      </c>
      <c r="F939" s="797">
        <v>3555</v>
      </c>
      <c r="G939" s="918">
        <v>44197</v>
      </c>
      <c r="H939" s="997" t="s">
        <v>8395</v>
      </c>
      <c r="I939" s="63" t="s">
        <v>7979</v>
      </c>
      <c r="J939" s="952" t="s">
        <v>8513</v>
      </c>
      <c r="K939" s="1435"/>
      <c r="L939" s="1550"/>
      <c r="M939" s="1378"/>
      <c r="N939" s="276"/>
    </row>
    <row r="940" spans="1:14" ht="9.75" customHeight="1">
      <c r="A940" s="799">
        <v>415</v>
      </c>
      <c r="B940" s="98" t="s">
        <v>349</v>
      </c>
      <c r="C940" s="1388"/>
      <c r="D940" s="889">
        <v>1</v>
      </c>
      <c r="E940" s="3411">
        <v>4118.25</v>
      </c>
      <c r="F940" s="797">
        <v>4118.25</v>
      </c>
      <c r="G940" s="918">
        <v>44197</v>
      </c>
      <c r="H940" s="997" t="s">
        <v>8395</v>
      </c>
      <c r="I940" s="63" t="s">
        <v>7979</v>
      </c>
      <c r="J940" s="952" t="s">
        <v>8513</v>
      </c>
      <c r="K940" s="1435"/>
      <c r="L940" s="1550"/>
      <c r="M940" s="1378"/>
      <c r="N940" s="276"/>
    </row>
    <row r="941" spans="1:14" ht="9.75" customHeight="1">
      <c r="A941" s="799">
        <v>416</v>
      </c>
      <c r="B941" s="98" t="s">
        <v>349</v>
      </c>
      <c r="C941" s="1388"/>
      <c r="D941" s="889">
        <v>1</v>
      </c>
      <c r="E941" s="3411">
        <v>3992.28</v>
      </c>
      <c r="F941" s="797">
        <v>3992.28</v>
      </c>
      <c r="G941" s="918">
        <v>44197</v>
      </c>
      <c r="H941" s="997" t="s">
        <v>8395</v>
      </c>
      <c r="I941" s="63" t="s">
        <v>7979</v>
      </c>
      <c r="J941" s="952" t="s">
        <v>8513</v>
      </c>
      <c r="K941" s="1435"/>
      <c r="L941" s="1550"/>
      <c r="M941" s="1378"/>
      <c r="N941" s="276"/>
    </row>
    <row r="942" spans="1:14" ht="9.75" customHeight="1">
      <c r="A942" s="799">
        <v>417</v>
      </c>
      <c r="B942" s="98" t="s">
        <v>350</v>
      </c>
      <c r="C942" s="1388"/>
      <c r="D942" s="889">
        <v>1</v>
      </c>
      <c r="E942" s="3411">
        <v>3214.66</v>
      </c>
      <c r="F942" s="797">
        <v>3214.66</v>
      </c>
      <c r="G942" s="918">
        <v>44197</v>
      </c>
      <c r="H942" s="997" t="s">
        <v>8395</v>
      </c>
      <c r="I942" s="63" t="s">
        <v>7979</v>
      </c>
      <c r="J942" s="952" t="s">
        <v>8513</v>
      </c>
      <c r="K942" s="1435"/>
      <c r="L942" s="1550"/>
      <c r="M942" s="1378"/>
      <c r="N942" s="276"/>
    </row>
    <row r="943" spans="1:14" ht="9.75" customHeight="1">
      <c r="A943" s="799">
        <v>418</v>
      </c>
      <c r="B943" s="98" t="s">
        <v>352</v>
      </c>
      <c r="C943" s="1388"/>
      <c r="D943" s="889">
        <v>1</v>
      </c>
      <c r="E943" s="3411">
        <v>4940</v>
      </c>
      <c r="F943" s="797">
        <v>4940</v>
      </c>
      <c r="G943" s="918">
        <v>44197</v>
      </c>
      <c r="H943" s="997" t="s">
        <v>8395</v>
      </c>
      <c r="I943" s="63" t="s">
        <v>7979</v>
      </c>
      <c r="J943" s="952" t="s">
        <v>8513</v>
      </c>
      <c r="K943" s="1435"/>
      <c r="L943" s="1550"/>
      <c r="M943" s="1378"/>
      <c r="N943" s="276"/>
    </row>
    <row r="944" spans="1:14" ht="9.75" customHeight="1">
      <c r="A944" s="799">
        <v>419</v>
      </c>
      <c r="B944" s="98" t="s">
        <v>352</v>
      </c>
      <c r="C944" s="1388"/>
      <c r="D944" s="889">
        <v>1</v>
      </c>
      <c r="E944" s="3411">
        <v>4940</v>
      </c>
      <c r="F944" s="797">
        <v>4940</v>
      </c>
      <c r="G944" s="918">
        <v>44197</v>
      </c>
      <c r="H944" s="997" t="s">
        <v>8395</v>
      </c>
      <c r="I944" s="63" t="s">
        <v>7979</v>
      </c>
      <c r="J944" s="952" t="s">
        <v>8513</v>
      </c>
      <c r="K944" s="1435"/>
      <c r="L944" s="1550"/>
      <c r="M944" s="1378"/>
      <c r="N944" s="276"/>
    </row>
    <row r="945" spans="1:14" ht="9.75" customHeight="1">
      <c r="A945" s="799">
        <v>420</v>
      </c>
      <c r="B945" s="98" t="s">
        <v>353</v>
      </c>
      <c r="C945" s="1388"/>
      <c r="D945" s="889">
        <v>1</v>
      </c>
      <c r="E945" s="3411">
        <v>13390</v>
      </c>
      <c r="F945" s="797">
        <v>13390</v>
      </c>
      <c r="G945" s="918">
        <v>44197</v>
      </c>
      <c r="H945" s="997" t="s">
        <v>8395</v>
      </c>
      <c r="I945" s="63" t="s">
        <v>7979</v>
      </c>
      <c r="J945" s="952" t="s">
        <v>8513</v>
      </c>
      <c r="K945" s="1435"/>
      <c r="L945" s="1550"/>
      <c r="M945" s="1378"/>
      <c r="N945" s="276"/>
    </row>
    <row r="946" spans="1:14" ht="9.75" customHeight="1">
      <c r="A946" s="799">
        <v>421</v>
      </c>
      <c r="B946" s="98" t="s">
        <v>159</v>
      </c>
      <c r="C946" s="1388"/>
      <c r="D946" s="889">
        <v>1</v>
      </c>
      <c r="E946" s="3411">
        <v>11170.91</v>
      </c>
      <c r="F946" s="797">
        <v>11170.91</v>
      </c>
      <c r="G946" s="918">
        <v>44197</v>
      </c>
      <c r="H946" s="997" t="s">
        <v>8395</v>
      </c>
      <c r="I946" s="63" t="s">
        <v>7979</v>
      </c>
      <c r="J946" s="952" t="s">
        <v>8513</v>
      </c>
      <c r="K946" s="1435"/>
      <c r="L946" s="1550"/>
      <c r="M946" s="1378"/>
      <c r="N946" s="276"/>
    </row>
    <row r="947" spans="1:14" ht="9.75" customHeight="1">
      <c r="A947" s="799">
        <v>422</v>
      </c>
      <c r="B947" s="98" t="s">
        <v>159</v>
      </c>
      <c r="C947" s="1388"/>
      <c r="D947" s="889">
        <v>1</v>
      </c>
      <c r="E947" s="3411">
        <v>11170.91</v>
      </c>
      <c r="F947" s="797">
        <v>11170.91</v>
      </c>
      <c r="G947" s="918">
        <v>44197</v>
      </c>
      <c r="H947" s="997" t="s">
        <v>8395</v>
      </c>
      <c r="I947" s="63" t="s">
        <v>7979</v>
      </c>
      <c r="J947" s="952" t="s">
        <v>8513</v>
      </c>
      <c r="K947" s="1435"/>
      <c r="L947" s="1550"/>
      <c r="M947" s="1378"/>
      <c r="N947" s="276"/>
    </row>
    <row r="948" spans="1:14" ht="9.75" customHeight="1">
      <c r="A948" s="799">
        <v>423</v>
      </c>
      <c r="B948" s="98" t="s">
        <v>159</v>
      </c>
      <c r="C948" s="1388"/>
      <c r="D948" s="889">
        <v>1</v>
      </c>
      <c r="E948" s="3411">
        <v>38858.94</v>
      </c>
      <c r="F948" s="797">
        <v>38858.94</v>
      </c>
      <c r="G948" s="918">
        <v>44197</v>
      </c>
      <c r="H948" s="997" t="s">
        <v>8395</v>
      </c>
      <c r="I948" s="63" t="s">
        <v>7979</v>
      </c>
      <c r="J948" s="952" t="s">
        <v>8513</v>
      </c>
      <c r="K948" s="1435"/>
      <c r="L948" s="1550"/>
      <c r="M948" s="1378"/>
      <c r="N948" s="276"/>
    </row>
    <row r="949" spans="1:14" ht="9.75" customHeight="1">
      <c r="A949" s="799">
        <v>424</v>
      </c>
      <c r="B949" s="98" t="s">
        <v>354</v>
      </c>
      <c r="C949" s="1388" t="s">
        <v>12342</v>
      </c>
      <c r="D949" s="889">
        <v>1</v>
      </c>
      <c r="E949" s="3411">
        <v>26617.26</v>
      </c>
      <c r="F949" s="797">
        <v>26617.26</v>
      </c>
      <c r="G949" s="918">
        <v>44197</v>
      </c>
      <c r="H949" s="997" t="s">
        <v>8395</v>
      </c>
      <c r="I949" s="63" t="s">
        <v>7979</v>
      </c>
      <c r="J949" s="952" t="s">
        <v>8513</v>
      </c>
      <c r="K949" s="1435" t="s">
        <v>8940</v>
      </c>
      <c r="L949" s="1550"/>
      <c r="M949" s="1378"/>
      <c r="N949" s="276"/>
    </row>
    <row r="950" spans="1:14" ht="9.75" customHeight="1">
      <c r="A950" s="799">
        <v>425</v>
      </c>
      <c r="B950" s="98" t="s">
        <v>212</v>
      </c>
      <c r="C950" s="1388"/>
      <c r="D950" s="889">
        <v>1</v>
      </c>
      <c r="E950" s="3411">
        <v>17792.97</v>
      </c>
      <c r="F950" s="797">
        <v>17792.97</v>
      </c>
      <c r="G950" s="918">
        <v>44197</v>
      </c>
      <c r="H950" s="997" t="s">
        <v>8395</v>
      </c>
      <c r="I950" s="63" t="s">
        <v>7979</v>
      </c>
      <c r="J950" s="952" t="s">
        <v>8513</v>
      </c>
      <c r="K950" s="1435"/>
      <c r="L950" s="1550"/>
      <c r="M950" s="1378"/>
      <c r="N950" s="276"/>
    </row>
    <row r="951" spans="1:14" ht="9.75" customHeight="1">
      <c r="A951" s="799">
        <v>426</v>
      </c>
      <c r="B951" s="98" t="s">
        <v>212</v>
      </c>
      <c r="C951" s="1388"/>
      <c r="D951" s="889">
        <v>1</v>
      </c>
      <c r="E951" s="3411">
        <v>47674.53</v>
      </c>
      <c r="F951" s="797">
        <v>47674.53</v>
      </c>
      <c r="G951" s="918">
        <v>44197</v>
      </c>
      <c r="H951" s="997" t="s">
        <v>8395</v>
      </c>
      <c r="I951" s="63" t="s">
        <v>7979</v>
      </c>
      <c r="J951" s="952" t="s">
        <v>8513</v>
      </c>
      <c r="K951" s="1435"/>
      <c r="L951" s="1550"/>
      <c r="M951" s="1378"/>
      <c r="N951" s="276"/>
    </row>
    <row r="952" spans="1:14" ht="9.75" customHeight="1">
      <c r="A952" s="799">
        <v>427</v>
      </c>
      <c r="B952" s="98" t="s">
        <v>355</v>
      </c>
      <c r="C952" s="1388"/>
      <c r="D952" s="889">
        <v>1</v>
      </c>
      <c r="E952" s="3411">
        <v>4306.87</v>
      </c>
      <c r="F952" s="797">
        <v>4306.87</v>
      </c>
      <c r="G952" s="918">
        <v>44197</v>
      </c>
      <c r="H952" s="997" t="s">
        <v>8395</v>
      </c>
      <c r="I952" s="63" t="s">
        <v>7979</v>
      </c>
      <c r="J952" s="952" t="s">
        <v>8513</v>
      </c>
      <c r="K952" s="1435"/>
      <c r="L952" s="1550"/>
      <c r="M952" s="1378"/>
      <c r="N952" s="276"/>
    </row>
    <row r="953" spans="1:14" ht="9.75" customHeight="1">
      <c r="A953" s="799">
        <v>428</v>
      </c>
      <c r="B953" s="98" t="s">
        <v>356</v>
      </c>
      <c r="C953" s="1388"/>
      <c r="D953" s="889">
        <v>1</v>
      </c>
      <c r="E953" s="3411">
        <v>981.41</v>
      </c>
      <c r="F953" s="797">
        <v>981.41</v>
      </c>
      <c r="G953" s="918">
        <v>44197</v>
      </c>
      <c r="H953" s="997" t="s">
        <v>8395</v>
      </c>
      <c r="I953" s="63" t="s">
        <v>7979</v>
      </c>
      <c r="J953" s="952" t="s">
        <v>8513</v>
      </c>
      <c r="K953" s="1435"/>
      <c r="L953" s="1550"/>
      <c r="M953" s="1378"/>
      <c r="N953" s="276"/>
    </row>
    <row r="954" spans="1:14" ht="9.75" customHeight="1">
      <c r="A954" s="799">
        <v>429</v>
      </c>
      <c r="B954" s="98" t="s">
        <v>356</v>
      </c>
      <c r="C954" s="1388"/>
      <c r="D954" s="889">
        <v>1</v>
      </c>
      <c r="E954" s="3411">
        <v>981.41</v>
      </c>
      <c r="F954" s="797">
        <v>981.41</v>
      </c>
      <c r="G954" s="918">
        <v>44197</v>
      </c>
      <c r="H954" s="997" t="s">
        <v>8395</v>
      </c>
      <c r="I954" s="63" t="s">
        <v>7979</v>
      </c>
      <c r="J954" s="952" t="s">
        <v>8513</v>
      </c>
      <c r="K954" s="1435"/>
      <c r="L954" s="1550"/>
      <c r="M954" s="1378"/>
      <c r="N954" s="276"/>
    </row>
    <row r="955" spans="1:14" ht="9.75" customHeight="1">
      <c r="A955" s="799">
        <v>430</v>
      </c>
      <c r="B955" s="102" t="s">
        <v>229</v>
      </c>
      <c r="C955" s="1388"/>
      <c r="D955" s="889">
        <v>1</v>
      </c>
      <c r="E955" s="3411">
        <v>4145.09</v>
      </c>
      <c r="F955" s="797">
        <v>4145.09</v>
      </c>
      <c r="G955" s="918">
        <v>44197</v>
      </c>
      <c r="H955" s="997" t="s">
        <v>8395</v>
      </c>
      <c r="I955" s="63" t="s">
        <v>7979</v>
      </c>
      <c r="J955" s="952" t="s">
        <v>8513</v>
      </c>
      <c r="K955" s="1435"/>
      <c r="L955" s="1550"/>
      <c r="M955" s="1378"/>
      <c r="N955" s="276"/>
    </row>
    <row r="956" spans="1:14" ht="9.75" customHeight="1">
      <c r="A956" s="799">
        <v>431</v>
      </c>
      <c r="B956" s="103" t="s">
        <v>210</v>
      </c>
      <c r="C956" s="1388"/>
      <c r="D956" s="889">
        <v>1</v>
      </c>
      <c r="E956" s="3411">
        <v>18129.419999999998</v>
      </c>
      <c r="F956" s="3403">
        <v>18092.099999999999</v>
      </c>
      <c r="G956" s="918">
        <v>44197</v>
      </c>
      <c r="H956" s="997" t="s">
        <v>8395</v>
      </c>
      <c r="I956" s="63" t="s">
        <v>7979</v>
      </c>
      <c r="J956" s="952" t="s">
        <v>8513</v>
      </c>
      <c r="K956" s="1435"/>
      <c r="L956" s="1550"/>
      <c r="M956" s="1378"/>
      <c r="N956" s="276"/>
    </row>
    <row r="957" spans="1:14" ht="9.75" customHeight="1">
      <c r="A957" s="799">
        <v>432</v>
      </c>
      <c r="B957" s="102" t="s">
        <v>358</v>
      </c>
      <c r="C957" s="1388"/>
      <c r="D957" s="889">
        <v>1</v>
      </c>
      <c r="E957" s="3411">
        <v>24000</v>
      </c>
      <c r="F957" s="797">
        <v>24000</v>
      </c>
      <c r="G957" s="918">
        <v>44197</v>
      </c>
      <c r="H957" s="997" t="s">
        <v>8395</v>
      </c>
      <c r="I957" s="63" t="s">
        <v>7979</v>
      </c>
      <c r="J957" s="952" t="s">
        <v>8513</v>
      </c>
      <c r="K957" s="1435"/>
      <c r="L957" s="1550"/>
      <c r="M957" s="1378"/>
      <c r="N957" s="276"/>
    </row>
    <row r="958" spans="1:14" ht="9.75" customHeight="1">
      <c r="A958" s="799">
        <v>433</v>
      </c>
      <c r="B958" s="102" t="s">
        <v>359</v>
      </c>
      <c r="C958" s="1388"/>
      <c r="D958" s="889">
        <v>1</v>
      </c>
      <c r="E958" s="3411">
        <v>6060</v>
      </c>
      <c r="F958" s="797">
        <v>6060</v>
      </c>
      <c r="G958" s="918">
        <v>44197</v>
      </c>
      <c r="H958" s="997" t="s">
        <v>8395</v>
      </c>
      <c r="I958" s="63" t="s">
        <v>7979</v>
      </c>
      <c r="J958" s="952" t="s">
        <v>8513</v>
      </c>
      <c r="K958" s="1435"/>
      <c r="L958" s="1550"/>
      <c r="M958" s="1378"/>
      <c r="N958" s="276"/>
    </row>
    <row r="959" spans="1:14" ht="9.75" customHeight="1">
      <c r="A959" s="799">
        <v>434</v>
      </c>
      <c r="B959" s="98" t="s">
        <v>360</v>
      </c>
      <c r="C959" s="1388" t="s">
        <v>12678</v>
      </c>
      <c r="D959" s="889">
        <v>1</v>
      </c>
      <c r="E959" s="3411">
        <v>3150000</v>
      </c>
      <c r="F959" s="3403">
        <v>2940000</v>
      </c>
      <c r="G959" s="918">
        <v>44197</v>
      </c>
      <c r="H959" s="997" t="s">
        <v>8395</v>
      </c>
      <c r="I959" s="63" t="s">
        <v>7979</v>
      </c>
      <c r="J959" s="952" t="s">
        <v>8513</v>
      </c>
      <c r="K959" s="1435" t="s">
        <v>8940</v>
      </c>
      <c r="L959" s="1550"/>
      <c r="M959" s="1378"/>
      <c r="N959" s="276"/>
    </row>
    <row r="960" spans="1:14" ht="9.75" customHeight="1">
      <c r="A960" s="799">
        <v>435</v>
      </c>
      <c r="B960" s="98" t="s">
        <v>361</v>
      </c>
      <c r="C960" s="1388" t="s">
        <v>12428</v>
      </c>
      <c r="D960" s="889">
        <v>1</v>
      </c>
      <c r="E960" s="3411">
        <v>3360</v>
      </c>
      <c r="F960" s="797">
        <v>3360</v>
      </c>
      <c r="G960" s="918">
        <v>44197</v>
      </c>
      <c r="H960" s="997" t="s">
        <v>8395</v>
      </c>
      <c r="I960" s="63" t="s">
        <v>7979</v>
      </c>
      <c r="J960" s="952" t="s">
        <v>8513</v>
      </c>
      <c r="K960" s="1435" t="s">
        <v>8940</v>
      </c>
      <c r="L960" s="1550"/>
      <c r="M960" s="1378"/>
      <c r="N960" s="276"/>
    </row>
    <row r="961" spans="1:14" ht="9.75" customHeight="1">
      <c r="A961" s="799">
        <v>436</v>
      </c>
      <c r="B961" s="98" t="s">
        <v>361</v>
      </c>
      <c r="C961" s="1388" t="s">
        <v>12429</v>
      </c>
      <c r="D961" s="889">
        <v>1</v>
      </c>
      <c r="E961" s="3411">
        <v>3360</v>
      </c>
      <c r="F961" s="797">
        <v>3360</v>
      </c>
      <c r="G961" s="918">
        <v>44197</v>
      </c>
      <c r="H961" s="997" t="s">
        <v>8395</v>
      </c>
      <c r="I961" s="63" t="s">
        <v>7979</v>
      </c>
      <c r="J961" s="952" t="s">
        <v>8513</v>
      </c>
      <c r="K961" s="1435" t="s">
        <v>8940</v>
      </c>
      <c r="L961" s="1550"/>
      <c r="M961" s="1378"/>
      <c r="N961" s="276"/>
    </row>
    <row r="962" spans="1:14" ht="9.75" customHeight="1">
      <c r="A962" s="799">
        <v>437</v>
      </c>
      <c r="B962" s="98" t="s">
        <v>361</v>
      </c>
      <c r="C962" s="1388" t="s">
        <v>12430</v>
      </c>
      <c r="D962" s="889">
        <v>1</v>
      </c>
      <c r="E962" s="3411">
        <v>3360</v>
      </c>
      <c r="F962" s="797">
        <v>3360</v>
      </c>
      <c r="G962" s="918">
        <v>44197</v>
      </c>
      <c r="H962" s="997" t="s">
        <v>8395</v>
      </c>
      <c r="I962" s="63" t="s">
        <v>7979</v>
      </c>
      <c r="J962" s="952" t="s">
        <v>8513</v>
      </c>
      <c r="K962" s="1435" t="s">
        <v>8940</v>
      </c>
      <c r="L962" s="1550"/>
      <c r="M962" s="1378"/>
      <c r="N962" s="276"/>
    </row>
    <row r="963" spans="1:14" ht="9.75" customHeight="1">
      <c r="A963" s="799">
        <v>438</v>
      </c>
      <c r="B963" s="98" t="s">
        <v>361</v>
      </c>
      <c r="C963" s="1388" t="s">
        <v>12431</v>
      </c>
      <c r="D963" s="889">
        <v>1</v>
      </c>
      <c r="E963" s="3411">
        <v>3360</v>
      </c>
      <c r="F963" s="797">
        <v>3360</v>
      </c>
      <c r="G963" s="918">
        <v>44197</v>
      </c>
      <c r="H963" s="997" t="s">
        <v>8395</v>
      </c>
      <c r="I963" s="63" t="s">
        <v>7979</v>
      </c>
      <c r="J963" s="952" t="s">
        <v>8513</v>
      </c>
      <c r="K963" s="1435" t="s">
        <v>8940</v>
      </c>
      <c r="L963" s="1550"/>
      <c r="M963" s="1378"/>
      <c r="N963" s="276"/>
    </row>
    <row r="964" spans="1:14" ht="9.75" customHeight="1">
      <c r="A964" s="799">
        <v>439</v>
      </c>
      <c r="B964" s="98" t="s">
        <v>361</v>
      </c>
      <c r="C964" s="1388" t="s">
        <v>12432</v>
      </c>
      <c r="D964" s="889">
        <v>1</v>
      </c>
      <c r="E964" s="3411">
        <v>3360</v>
      </c>
      <c r="F964" s="797">
        <v>3360</v>
      </c>
      <c r="G964" s="918">
        <v>44197</v>
      </c>
      <c r="H964" s="997" t="s">
        <v>8395</v>
      </c>
      <c r="I964" s="63" t="s">
        <v>7979</v>
      </c>
      <c r="J964" s="952" t="s">
        <v>8513</v>
      </c>
      <c r="K964" s="1435" t="s">
        <v>8940</v>
      </c>
      <c r="L964" s="1550"/>
      <c r="M964" s="1378"/>
      <c r="N964" s="276"/>
    </row>
    <row r="965" spans="1:14" ht="9.75" customHeight="1">
      <c r="A965" s="799">
        <v>440</v>
      </c>
      <c r="B965" s="98" t="s">
        <v>361</v>
      </c>
      <c r="C965" s="1388" t="s">
        <v>12433</v>
      </c>
      <c r="D965" s="889">
        <v>1</v>
      </c>
      <c r="E965" s="3411">
        <v>3360</v>
      </c>
      <c r="F965" s="797">
        <v>3360</v>
      </c>
      <c r="G965" s="918">
        <v>44197</v>
      </c>
      <c r="H965" s="997" t="s">
        <v>8395</v>
      </c>
      <c r="I965" s="63" t="s">
        <v>7979</v>
      </c>
      <c r="J965" s="952" t="s">
        <v>8513</v>
      </c>
      <c r="K965" s="1435" t="s">
        <v>8940</v>
      </c>
      <c r="L965" s="1550"/>
      <c r="M965" s="1378"/>
      <c r="N965" s="276"/>
    </row>
    <row r="966" spans="1:14" ht="9.75" customHeight="1">
      <c r="A966" s="799">
        <v>441</v>
      </c>
      <c r="B966" s="98" t="s">
        <v>361</v>
      </c>
      <c r="C966" s="1388" t="s">
        <v>12434</v>
      </c>
      <c r="D966" s="889">
        <v>1</v>
      </c>
      <c r="E966" s="3411">
        <v>3360</v>
      </c>
      <c r="F966" s="797">
        <v>3360</v>
      </c>
      <c r="G966" s="918">
        <v>44197</v>
      </c>
      <c r="H966" s="997" t="s">
        <v>8395</v>
      </c>
      <c r="I966" s="63" t="s">
        <v>7979</v>
      </c>
      <c r="J966" s="952" t="s">
        <v>8513</v>
      </c>
      <c r="K966" s="1435" t="s">
        <v>8940</v>
      </c>
      <c r="L966" s="1550"/>
      <c r="M966" s="1378"/>
      <c r="N966" s="276"/>
    </row>
    <row r="967" spans="1:14" ht="9.75" customHeight="1">
      <c r="A967" s="799">
        <v>442</v>
      </c>
      <c r="B967" s="98" t="s">
        <v>361</v>
      </c>
      <c r="C967" s="1388" t="s">
        <v>12435</v>
      </c>
      <c r="D967" s="889">
        <v>1</v>
      </c>
      <c r="E967" s="3411">
        <v>3360</v>
      </c>
      <c r="F967" s="797">
        <v>3360</v>
      </c>
      <c r="G967" s="918">
        <v>44197</v>
      </c>
      <c r="H967" s="997" t="s">
        <v>8395</v>
      </c>
      <c r="I967" s="63" t="s">
        <v>7979</v>
      </c>
      <c r="J967" s="952" t="s">
        <v>8513</v>
      </c>
      <c r="K967" s="1435" t="s">
        <v>8940</v>
      </c>
      <c r="L967" s="1550"/>
      <c r="M967" s="1378"/>
      <c r="N967" s="276"/>
    </row>
    <row r="968" spans="1:14" ht="9.75" customHeight="1">
      <c r="A968" s="799">
        <v>443</v>
      </c>
      <c r="B968" s="98" t="s">
        <v>361</v>
      </c>
      <c r="C968" s="1388" t="s">
        <v>12436</v>
      </c>
      <c r="D968" s="889">
        <v>1</v>
      </c>
      <c r="E968" s="3411">
        <v>3360</v>
      </c>
      <c r="F968" s="797">
        <v>3360</v>
      </c>
      <c r="G968" s="918">
        <v>44197</v>
      </c>
      <c r="H968" s="997" t="s">
        <v>8395</v>
      </c>
      <c r="I968" s="63" t="s">
        <v>7979</v>
      </c>
      <c r="J968" s="952" t="s">
        <v>8513</v>
      </c>
      <c r="K968" s="1435" t="s">
        <v>8940</v>
      </c>
      <c r="L968" s="1550"/>
      <c r="M968" s="1378"/>
      <c r="N968" s="276"/>
    </row>
    <row r="969" spans="1:14" ht="9.75" customHeight="1">
      <c r="A969" s="799">
        <v>444</v>
      </c>
      <c r="B969" s="98" t="s">
        <v>361</v>
      </c>
      <c r="C969" s="1388" t="s">
        <v>12437</v>
      </c>
      <c r="D969" s="889">
        <v>1</v>
      </c>
      <c r="E969" s="3411">
        <v>3360</v>
      </c>
      <c r="F969" s="797">
        <v>3360</v>
      </c>
      <c r="G969" s="918">
        <v>44197</v>
      </c>
      <c r="H969" s="997" t="s">
        <v>8395</v>
      </c>
      <c r="I969" s="63" t="s">
        <v>7979</v>
      </c>
      <c r="J969" s="952" t="s">
        <v>8513</v>
      </c>
      <c r="K969" s="1435" t="s">
        <v>8940</v>
      </c>
      <c r="L969" s="1550"/>
      <c r="M969" s="1378"/>
      <c r="N969" s="276"/>
    </row>
    <row r="970" spans="1:14" ht="9.75" customHeight="1">
      <c r="A970" s="799">
        <v>445</v>
      </c>
      <c r="B970" s="98" t="s">
        <v>361</v>
      </c>
      <c r="C970" s="1388" t="s">
        <v>12438</v>
      </c>
      <c r="D970" s="889">
        <v>1</v>
      </c>
      <c r="E970" s="3411">
        <v>3360</v>
      </c>
      <c r="F970" s="797">
        <v>3360</v>
      </c>
      <c r="G970" s="918">
        <v>44197</v>
      </c>
      <c r="H970" s="997" t="s">
        <v>8395</v>
      </c>
      <c r="I970" s="63" t="s">
        <v>7979</v>
      </c>
      <c r="J970" s="952" t="s">
        <v>8513</v>
      </c>
      <c r="K970" s="1435" t="s">
        <v>8940</v>
      </c>
      <c r="L970" s="1550"/>
      <c r="M970" s="1378"/>
      <c r="N970" s="276"/>
    </row>
    <row r="971" spans="1:14" ht="9.75" customHeight="1">
      <c r="A971" s="799">
        <v>446</v>
      </c>
      <c r="B971" s="98" t="s">
        <v>361</v>
      </c>
      <c r="C971" s="1388" t="s">
        <v>12439</v>
      </c>
      <c r="D971" s="889">
        <v>1</v>
      </c>
      <c r="E971" s="3411">
        <v>3360</v>
      </c>
      <c r="F971" s="797">
        <v>3360</v>
      </c>
      <c r="G971" s="918">
        <v>44197</v>
      </c>
      <c r="H971" s="997" t="s">
        <v>8395</v>
      </c>
      <c r="I971" s="63" t="s">
        <v>7979</v>
      </c>
      <c r="J971" s="952" t="s">
        <v>8513</v>
      </c>
      <c r="K971" s="1435" t="s">
        <v>8940</v>
      </c>
      <c r="L971" s="1550"/>
      <c r="M971" s="1378"/>
      <c r="N971" s="276"/>
    </row>
    <row r="972" spans="1:14" ht="9.75" customHeight="1">
      <c r="A972" s="799">
        <v>447</v>
      </c>
      <c r="B972" s="98" t="s">
        <v>361</v>
      </c>
      <c r="C972" s="1388" t="s">
        <v>12440</v>
      </c>
      <c r="D972" s="889">
        <v>1</v>
      </c>
      <c r="E972" s="3411">
        <v>3360</v>
      </c>
      <c r="F972" s="797">
        <v>3360</v>
      </c>
      <c r="G972" s="918">
        <v>44197</v>
      </c>
      <c r="H972" s="997" t="s">
        <v>8395</v>
      </c>
      <c r="I972" s="63" t="s">
        <v>7979</v>
      </c>
      <c r="J972" s="952" t="s">
        <v>8513</v>
      </c>
      <c r="K972" s="1435" t="s">
        <v>8940</v>
      </c>
      <c r="L972" s="1550"/>
      <c r="M972" s="1378"/>
      <c r="N972" s="276"/>
    </row>
    <row r="973" spans="1:14" ht="9.75" customHeight="1">
      <c r="A973" s="799">
        <v>448</v>
      </c>
      <c r="B973" s="98" t="s">
        <v>362</v>
      </c>
      <c r="C973" s="1388" t="s">
        <v>12427</v>
      </c>
      <c r="D973" s="889">
        <v>1</v>
      </c>
      <c r="E973" s="3411">
        <v>4320</v>
      </c>
      <c r="F973" s="797">
        <v>4320</v>
      </c>
      <c r="G973" s="918">
        <v>44197</v>
      </c>
      <c r="H973" s="997" t="s">
        <v>8395</v>
      </c>
      <c r="I973" s="63" t="s">
        <v>7979</v>
      </c>
      <c r="J973" s="952" t="s">
        <v>8513</v>
      </c>
      <c r="K973" s="1435" t="s">
        <v>8940</v>
      </c>
      <c r="L973" s="1550"/>
      <c r="M973" s="1378"/>
      <c r="N973" s="276"/>
    </row>
    <row r="974" spans="1:14" ht="9.75" customHeight="1">
      <c r="A974" s="799">
        <v>449</v>
      </c>
      <c r="B974" s="98" t="s">
        <v>363</v>
      </c>
      <c r="C974" s="1388"/>
      <c r="D974" s="889">
        <v>1</v>
      </c>
      <c r="E974" s="3411">
        <v>5910</v>
      </c>
      <c r="F974" s="797">
        <v>5910</v>
      </c>
      <c r="G974" s="918">
        <v>44197</v>
      </c>
      <c r="H974" s="997" t="s">
        <v>8395</v>
      </c>
      <c r="I974" s="63" t="s">
        <v>7979</v>
      </c>
      <c r="J974" s="952" t="s">
        <v>8513</v>
      </c>
      <c r="K974" s="1435"/>
      <c r="L974" s="1550"/>
      <c r="M974" s="1378"/>
      <c r="N974" s="276"/>
    </row>
    <row r="975" spans="1:14" ht="9.75" customHeight="1">
      <c r="A975" s="799">
        <v>450</v>
      </c>
      <c r="B975" s="98" t="s">
        <v>364</v>
      </c>
      <c r="C975" s="1388"/>
      <c r="D975" s="889">
        <v>1</v>
      </c>
      <c r="E975" s="3411">
        <v>3555</v>
      </c>
      <c r="F975" s="797">
        <v>3555</v>
      </c>
      <c r="G975" s="918">
        <v>44197</v>
      </c>
      <c r="H975" s="997" t="s">
        <v>8395</v>
      </c>
      <c r="I975" s="63" t="s">
        <v>7979</v>
      </c>
      <c r="J975" s="952" t="s">
        <v>8513</v>
      </c>
      <c r="K975" s="1435"/>
      <c r="L975" s="1550"/>
      <c r="M975" s="1378"/>
      <c r="N975" s="276"/>
    </row>
    <row r="976" spans="1:14" ht="9.75" customHeight="1">
      <c r="A976" s="799">
        <v>451</v>
      </c>
      <c r="B976" s="98" t="s">
        <v>364</v>
      </c>
      <c r="C976" s="1388"/>
      <c r="D976" s="889">
        <v>1</v>
      </c>
      <c r="E976" s="3411">
        <v>3555</v>
      </c>
      <c r="F976" s="797">
        <v>3555</v>
      </c>
      <c r="G976" s="918">
        <v>44197</v>
      </c>
      <c r="H976" s="997" t="s">
        <v>8395</v>
      </c>
      <c r="I976" s="63" t="s">
        <v>7979</v>
      </c>
      <c r="J976" s="952" t="s">
        <v>8513</v>
      </c>
      <c r="K976" s="1435"/>
      <c r="L976" s="1550"/>
      <c r="M976" s="1378"/>
      <c r="N976" s="276"/>
    </row>
    <row r="977" spans="1:14" ht="9.75" customHeight="1">
      <c r="A977" s="799">
        <v>452</v>
      </c>
      <c r="B977" s="98" t="s">
        <v>365</v>
      </c>
      <c r="C977" s="1388" t="s">
        <v>12466</v>
      </c>
      <c r="D977" s="889">
        <v>1</v>
      </c>
      <c r="E977" s="3411">
        <v>8098.9</v>
      </c>
      <c r="F977" s="797">
        <v>8098.9</v>
      </c>
      <c r="G977" s="918">
        <v>44197</v>
      </c>
      <c r="H977" s="997" t="s">
        <v>8395</v>
      </c>
      <c r="I977" s="63" t="s">
        <v>7979</v>
      </c>
      <c r="J977" s="952" t="s">
        <v>8513</v>
      </c>
      <c r="K977" s="1435" t="s">
        <v>8940</v>
      </c>
      <c r="L977" s="1550"/>
      <c r="M977" s="1378"/>
      <c r="N977" s="276"/>
    </row>
    <row r="978" spans="1:14" ht="9.75" customHeight="1">
      <c r="A978" s="799">
        <v>453</v>
      </c>
      <c r="B978" s="98" t="s">
        <v>366</v>
      </c>
      <c r="C978" s="1388" t="s">
        <v>12467</v>
      </c>
      <c r="D978" s="889">
        <v>1</v>
      </c>
      <c r="E978" s="3411">
        <v>13000</v>
      </c>
      <c r="F978" s="797">
        <v>13000</v>
      </c>
      <c r="G978" s="918">
        <v>44197</v>
      </c>
      <c r="H978" s="997" t="s">
        <v>8395</v>
      </c>
      <c r="I978" s="63" t="s">
        <v>7979</v>
      </c>
      <c r="J978" s="952" t="s">
        <v>8513</v>
      </c>
      <c r="K978" s="1435" t="s">
        <v>8940</v>
      </c>
      <c r="L978" s="1550"/>
      <c r="M978" s="1378"/>
      <c r="N978" s="276"/>
    </row>
    <row r="979" spans="1:14" ht="9.75" customHeight="1">
      <c r="A979" s="799">
        <v>454</v>
      </c>
      <c r="B979" s="98" t="s">
        <v>366</v>
      </c>
      <c r="C979" s="1388" t="s">
        <v>12468</v>
      </c>
      <c r="D979" s="889">
        <v>1</v>
      </c>
      <c r="E979" s="3411">
        <v>13000</v>
      </c>
      <c r="F979" s="797">
        <v>13000</v>
      </c>
      <c r="G979" s="918">
        <v>44197</v>
      </c>
      <c r="H979" s="997" t="s">
        <v>8395</v>
      </c>
      <c r="I979" s="63" t="s">
        <v>7979</v>
      </c>
      <c r="J979" s="952" t="s">
        <v>8513</v>
      </c>
      <c r="K979" s="1435" t="s">
        <v>8940</v>
      </c>
      <c r="L979" s="1550"/>
      <c r="M979" s="1378"/>
      <c r="N979" s="276"/>
    </row>
    <row r="980" spans="1:14" ht="9.75" customHeight="1">
      <c r="A980" s="799">
        <v>455</v>
      </c>
      <c r="B980" s="98" t="s">
        <v>366</v>
      </c>
      <c r="C980" s="1388" t="s">
        <v>12469</v>
      </c>
      <c r="D980" s="889">
        <v>1</v>
      </c>
      <c r="E980" s="3411">
        <v>13000</v>
      </c>
      <c r="F980" s="797">
        <v>13000</v>
      </c>
      <c r="G980" s="918">
        <v>44197</v>
      </c>
      <c r="H980" s="997" t="s">
        <v>8395</v>
      </c>
      <c r="I980" s="63" t="s">
        <v>7979</v>
      </c>
      <c r="J980" s="952" t="s">
        <v>8513</v>
      </c>
      <c r="K980" s="1435" t="s">
        <v>8940</v>
      </c>
      <c r="L980" s="1550"/>
      <c r="M980" s="1378"/>
      <c r="N980" s="276"/>
    </row>
    <row r="981" spans="1:14" ht="9.75" customHeight="1">
      <c r="A981" s="799">
        <v>456</v>
      </c>
      <c r="B981" s="98" t="s">
        <v>366</v>
      </c>
      <c r="C981" s="1388" t="s">
        <v>12470</v>
      </c>
      <c r="D981" s="889">
        <v>1</v>
      </c>
      <c r="E981" s="3411">
        <v>13000</v>
      </c>
      <c r="F981" s="797">
        <v>13000</v>
      </c>
      <c r="G981" s="918">
        <v>44197</v>
      </c>
      <c r="H981" s="997" t="s">
        <v>8395</v>
      </c>
      <c r="I981" s="63" t="s">
        <v>7979</v>
      </c>
      <c r="J981" s="952" t="s">
        <v>8513</v>
      </c>
      <c r="K981" s="1435" t="s">
        <v>8940</v>
      </c>
      <c r="L981" s="1550"/>
      <c r="M981" s="1378"/>
      <c r="N981" s="276"/>
    </row>
    <row r="982" spans="1:14" ht="9.75" customHeight="1">
      <c r="A982" s="799">
        <v>457</v>
      </c>
      <c r="B982" s="98" t="s">
        <v>366</v>
      </c>
      <c r="C982" s="1388" t="s">
        <v>12471</v>
      </c>
      <c r="D982" s="889">
        <v>1</v>
      </c>
      <c r="E982" s="3411">
        <v>13000</v>
      </c>
      <c r="F982" s="797">
        <v>13000</v>
      </c>
      <c r="G982" s="918">
        <v>44197</v>
      </c>
      <c r="H982" s="997" t="s">
        <v>8395</v>
      </c>
      <c r="I982" s="63" t="s">
        <v>7979</v>
      </c>
      <c r="J982" s="952" t="s">
        <v>8513</v>
      </c>
      <c r="K982" s="1435" t="s">
        <v>8940</v>
      </c>
      <c r="L982" s="1550"/>
      <c r="M982" s="1378"/>
      <c r="N982" s="276"/>
    </row>
    <row r="983" spans="1:14" ht="9.75" customHeight="1">
      <c r="A983" s="799">
        <v>458</v>
      </c>
      <c r="B983" s="98" t="s">
        <v>366</v>
      </c>
      <c r="C983" s="1388" t="s">
        <v>12472</v>
      </c>
      <c r="D983" s="889">
        <v>1</v>
      </c>
      <c r="E983" s="3411">
        <v>13000</v>
      </c>
      <c r="F983" s="797">
        <v>13000</v>
      </c>
      <c r="G983" s="918">
        <v>44197</v>
      </c>
      <c r="H983" s="997" t="s">
        <v>8395</v>
      </c>
      <c r="I983" s="63" t="s">
        <v>7979</v>
      </c>
      <c r="J983" s="952" t="s">
        <v>8513</v>
      </c>
      <c r="K983" s="1435" t="s">
        <v>8940</v>
      </c>
      <c r="L983" s="1550"/>
      <c r="M983" s="1378"/>
      <c r="N983" s="276"/>
    </row>
    <row r="984" spans="1:14" ht="9.75" customHeight="1">
      <c r="A984" s="799">
        <v>459</v>
      </c>
      <c r="B984" s="98" t="s">
        <v>366</v>
      </c>
      <c r="C984" s="1388" t="s">
        <v>12473</v>
      </c>
      <c r="D984" s="889">
        <v>1</v>
      </c>
      <c r="E984" s="3411">
        <v>13000</v>
      </c>
      <c r="F984" s="797">
        <v>13000</v>
      </c>
      <c r="G984" s="918">
        <v>44197</v>
      </c>
      <c r="H984" s="997" t="s">
        <v>8395</v>
      </c>
      <c r="I984" s="63" t="s">
        <v>7979</v>
      </c>
      <c r="J984" s="952" t="s">
        <v>8513</v>
      </c>
      <c r="K984" s="1435" t="s">
        <v>8940</v>
      </c>
      <c r="L984" s="1550"/>
      <c r="M984" s="1378"/>
      <c r="N984" s="276"/>
    </row>
    <row r="985" spans="1:14" ht="9.75" customHeight="1">
      <c r="A985" s="799">
        <v>460</v>
      </c>
      <c r="B985" s="98" t="s">
        <v>366</v>
      </c>
      <c r="C985" s="1388" t="s">
        <v>12474</v>
      </c>
      <c r="D985" s="889">
        <v>1</v>
      </c>
      <c r="E985" s="3411">
        <v>13000</v>
      </c>
      <c r="F985" s="797">
        <v>13000</v>
      </c>
      <c r="G985" s="918">
        <v>44197</v>
      </c>
      <c r="H985" s="997" t="s">
        <v>8395</v>
      </c>
      <c r="I985" s="63" t="s">
        <v>7979</v>
      </c>
      <c r="J985" s="952" t="s">
        <v>8513</v>
      </c>
      <c r="K985" s="1435" t="s">
        <v>8940</v>
      </c>
      <c r="L985" s="1550"/>
      <c r="M985" s="1378"/>
      <c r="N985" s="276"/>
    </row>
    <row r="986" spans="1:14" ht="9.75" customHeight="1">
      <c r="A986" s="799">
        <v>461</v>
      </c>
      <c r="B986" s="98" t="s">
        <v>366</v>
      </c>
      <c r="C986" s="1388" t="s">
        <v>12475</v>
      </c>
      <c r="D986" s="889">
        <v>1</v>
      </c>
      <c r="E986" s="3411">
        <v>13000</v>
      </c>
      <c r="F986" s="797">
        <v>13000</v>
      </c>
      <c r="G986" s="918">
        <v>44197</v>
      </c>
      <c r="H986" s="997" t="s">
        <v>8395</v>
      </c>
      <c r="I986" s="63" t="s">
        <v>7979</v>
      </c>
      <c r="J986" s="952" t="s">
        <v>8513</v>
      </c>
      <c r="K986" s="1435" t="s">
        <v>8940</v>
      </c>
      <c r="L986" s="1550"/>
      <c r="M986" s="1378"/>
      <c r="N986" s="276"/>
    </row>
    <row r="987" spans="1:14" ht="9.75" customHeight="1">
      <c r="A987" s="799">
        <v>462</v>
      </c>
      <c r="B987" s="98" t="s">
        <v>366</v>
      </c>
      <c r="C987" s="1388" t="s">
        <v>12476</v>
      </c>
      <c r="D987" s="889">
        <v>1</v>
      </c>
      <c r="E987" s="3411">
        <v>13000</v>
      </c>
      <c r="F987" s="797">
        <v>13000</v>
      </c>
      <c r="G987" s="918">
        <v>44197</v>
      </c>
      <c r="H987" s="997" t="s">
        <v>8395</v>
      </c>
      <c r="I987" s="63" t="s">
        <v>7979</v>
      </c>
      <c r="J987" s="952" t="s">
        <v>8513</v>
      </c>
      <c r="K987" s="1435" t="s">
        <v>8940</v>
      </c>
      <c r="L987" s="1550"/>
      <c r="M987" s="1378"/>
      <c r="N987" s="276"/>
    </row>
    <row r="988" spans="1:14" ht="9.75" customHeight="1">
      <c r="A988" s="799">
        <v>463</v>
      </c>
      <c r="B988" s="98" t="s">
        <v>366</v>
      </c>
      <c r="C988" s="1388" t="s">
        <v>12477</v>
      </c>
      <c r="D988" s="889">
        <v>1</v>
      </c>
      <c r="E988" s="3411">
        <v>13000</v>
      </c>
      <c r="F988" s="797">
        <v>13000</v>
      </c>
      <c r="G988" s="918">
        <v>44197</v>
      </c>
      <c r="H988" s="997" t="s">
        <v>8395</v>
      </c>
      <c r="I988" s="63" t="s">
        <v>7979</v>
      </c>
      <c r="J988" s="952" t="s">
        <v>8513</v>
      </c>
      <c r="K988" s="1435" t="s">
        <v>8940</v>
      </c>
      <c r="L988" s="1550"/>
      <c r="M988" s="1378"/>
      <c r="N988" s="276"/>
    </row>
    <row r="989" spans="1:14" ht="9.75" customHeight="1">
      <c r="A989" s="799">
        <v>464</v>
      </c>
      <c r="B989" s="98" t="s">
        <v>366</v>
      </c>
      <c r="C989" s="1388" t="s">
        <v>12478</v>
      </c>
      <c r="D989" s="889">
        <v>1</v>
      </c>
      <c r="E989" s="3411">
        <v>13000</v>
      </c>
      <c r="F989" s="797">
        <v>13000</v>
      </c>
      <c r="G989" s="918">
        <v>44197</v>
      </c>
      <c r="H989" s="997" t="s">
        <v>8395</v>
      </c>
      <c r="I989" s="63" t="s">
        <v>7979</v>
      </c>
      <c r="J989" s="952" t="s">
        <v>8513</v>
      </c>
      <c r="K989" s="1435" t="s">
        <v>8940</v>
      </c>
      <c r="L989" s="1550"/>
      <c r="M989" s="1378"/>
      <c r="N989" s="276"/>
    </row>
    <row r="990" spans="1:14" ht="9.75" customHeight="1">
      <c r="A990" s="799">
        <v>465</v>
      </c>
      <c r="B990" s="98" t="s">
        <v>366</v>
      </c>
      <c r="C990" s="1388" t="s">
        <v>12479</v>
      </c>
      <c r="D990" s="889">
        <v>1</v>
      </c>
      <c r="E990" s="3411">
        <v>13000</v>
      </c>
      <c r="F990" s="797">
        <v>13000</v>
      </c>
      <c r="G990" s="918">
        <v>44197</v>
      </c>
      <c r="H990" s="997" t="s">
        <v>8395</v>
      </c>
      <c r="I990" s="63" t="s">
        <v>7979</v>
      </c>
      <c r="J990" s="952" t="s">
        <v>8513</v>
      </c>
      <c r="K990" s="1435" t="s">
        <v>8940</v>
      </c>
      <c r="L990" s="1550"/>
      <c r="M990" s="1378"/>
      <c r="N990" s="276"/>
    </row>
    <row r="991" spans="1:14" ht="9.75" customHeight="1">
      <c r="A991" s="799">
        <v>466</v>
      </c>
      <c r="B991" s="98" t="s">
        <v>366</v>
      </c>
      <c r="C991" s="1388" t="s">
        <v>12480</v>
      </c>
      <c r="D991" s="889">
        <v>1</v>
      </c>
      <c r="E991" s="3411">
        <v>13000</v>
      </c>
      <c r="F991" s="797">
        <v>13000</v>
      </c>
      <c r="G991" s="918">
        <v>44197</v>
      </c>
      <c r="H991" s="997" t="s">
        <v>8395</v>
      </c>
      <c r="I991" s="63" t="s">
        <v>7979</v>
      </c>
      <c r="J991" s="952" t="s">
        <v>8513</v>
      </c>
      <c r="K991" s="1435" t="s">
        <v>8940</v>
      </c>
      <c r="L991" s="1550"/>
      <c r="M991" s="1378"/>
      <c r="N991" s="276"/>
    </row>
    <row r="992" spans="1:14" ht="9.75" customHeight="1">
      <c r="A992" s="799">
        <v>467</v>
      </c>
      <c r="B992" s="98" t="s">
        <v>366</v>
      </c>
      <c r="C992" s="1388" t="s">
        <v>12481</v>
      </c>
      <c r="D992" s="889">
        <v>1</v>
      </c>
      <c r="E992" s="3411">
        <v>13000</v>
      </c>
      <c r="F992" s="797">
        <v>13000</v>
      </c>
      <c r="G992" s="918">
        <v>44197</v>
      </c>
      <c r="H992" s="997" t="s">
        <v>8395</v>
      </c>
      <c r="I992" s="63" t="s">
        <v>7979</v>
      </c>
      <c r="J992" s="952" t="s">
        <v>8513</v>
      </c>
      <c r="K992" s="1435" t="s">
        <v>8940</v>
      </c>
      <c r="L992" s="1550"/>
      <c r="M992" s="1378"/>
      <c r="N992" s="276"/>
    </row>
    <row r="993" spans="1:14" ht="9.75" customHeight="1">
      <c r="A993" s="799">
        <v>468</v>
      </c>
      <c r="B993" s="98" t="s">
        <v>366</v>
      </c>
      <c r="C993" s="1388" t="s">
        <v>12482</v>
      </c>
      <c r="D993" s="889">
        <v>1</v>
      </c>
      <c r="E993" s="3411">
        <v>13000</v>
      </c>
      <c r="F993" s="797">
        <v>13000</v>
      </c>
      <c r="G993" s="918">
        <v>44197</v>
      </c>
      <c r="H993" s="997" t="s">
        <v>8395</v>
      </c>
      <c r="I993" s="63" t="s">
        <v>7979</v>
      </c>
      <c r="J993" s="952" t="s">
        <v>8513</v>
      </c>
      <c r="K993" s="1435" t="s">
        <v>8940</v>
      </c>
      <c r="L993" s="1550"/>
      <c r="M993" s="1378"/>
      <c r="N993" s="276"/>
    </row>
    <row r="994" spans="1:14" ht="9.75" customHeight="1">
      <c r="A994" s="799">
        <v>469</v>
      </c>
      <c r="B994" s="98" t="s">
        <v>366</v>
      </c>
      <c r="C994" s="1388" t="s">
        <v>12483</v>
      </c>
      <c r="D994" s="889">
        <v>1</v>
      </c>
      <c r="E994" s="3411">
        <v>13000</v>
      </c>
      <c r="F994" s="797">
        <v>13000</v>
      </c>
      <c r="G994" s="918">
        <v>44197</v>
      </c>
      <c r="H994" s="997" t="s">
        <v>8395</v>
      </c>
      <c r="I994" s="63" t="s">
        <v>7979</v>
      </c>
      <c r="J994" s="952" t="s">
        <v>8513</v>
      </c>
      <c r="K994" s="1435" t="s">
        <v>8940</v>
      </c>
      <c r="L994" s="1550"/>
      <c r="M994" s="1378"/>
      <c r="N994" s="276"/>
    </row>
    <row r="995" spans="1:14" ht="9.75" customHeight="1">
      <c r="A995" s="799">
        <v>470</v>
      </c>
      <c r="B995" s="98" t="s">
        <v>366</v>
      </c>
      <c r="C995" s="1388" t="s">
        <v>12484</v>
      </c>
      <c r="D995" s="889">
        <v>1</v>
      </c>
      <c r="E995" s="3411">
        <v>13000</v>
      </c>
      <c r="F995" s="797">
        <v>13000</v>
      </c>
      <c r="G995" s="918">
        <v>44197</v>
      </c>
      <c r="H995" s="997" t="s">
        <v>8395</v>
      </c>
      <c r="I995" s="63" t="s">
        <v>7979</v>
      </c>
      <c r="J995" s="952" t="s">
        <v>8513</v>
      </c>
      <c r="K995" s="1435" t="s">
        <v>8940</v>
      </c>
      <c r="L995" s="1550"/>
      <c r="M995" s="1378"/>
      <c r="N995" s="276"/>
    </row>
    <row r="996" spans="1:14" ht="9.75" customHeight="1">
      <c r="A996" s="799">
        <v>471</v>
      </c>
      <c r="B996" s="98" t="s">
        <v>366</v>
      </c>
      <c r="C996" s="1388" t="s">
        <v>12485</v>
      </c>
      <c r="D996" s="889">
        <v>1</v>
      </c>
      <c r="E996" s="3411">
        <v>13000</v>
      </c>
      <c r="F996" s="797">
        <v>13000</v>
      </c>
      <c r="G996" s="918">
        <v>44197</v>
      </c>
      <c r="H996" s="997" t="s">
        <v>8395</v>
      </c>
      <c r="I996" s="63" t="s">
        <v>7979</v>
      </c>
      <c r="J996" s="952" t="s">
        <v>8513</v>
      </c>
      <c r="K996" s="1435" t="s">
        <v>8940</v>
      </c>
      <c r="L996" s="1550"/>
      <c r="M996" s="1378"/>
      <c r="N996" s="276"/>
    </row>
    <row r="997" spans="1:14" ht="9.75" customHeight="1">
      <c r="A997" s="799">
        <v>472</v>
      </c>
      <c r="B997" s="98" t="s">
        <v>366</v>
      </c>
      <c r="C997" s="1388" t="s">
        <v>12486</v>
      </c>
      <c r="D997" s="889">
        <v>1</v>
      </c>
      <c r="E997" s="3411">
        <v>13000</v>
      </c>
      <c r="F997" s="797">
        <v>13000</v>
      </c>
      <c r="G997" s="918">
        <v>44197</v>
      </c>
      <c r="H997" s="997" t="s">
        <v>8395</v>
      </c>
      <c r="I997" s="63" t="s">
        <v>7979</v>
      </c>
      <c r="J997" s="952" t="s">
        <v>8513</v>
      </c>
      <c r="K997" s="1435" t="s">
        <v>8940</v>
      </c>
      <c r="L997" s="1550"/>
      <c r="M997" s="1378"/>
      <c r="N997" s="276"/>
    </row>
    <row r="998" spans="1:14" ht="9.75" customHeight="1">
      <c r="A998" s="799">
        <v>473</v>
      </c>
      <c r="B998" s="98" t="s">
        <v>366</v>
      </c>
      <c r="C998" s="1388" t="s">
        <v>12487</v>
      </c>
      <c r="D998" s="889">
        <v>1</v>
      </c>
      <c r="E998" s="3411">
        <v>13000</v>
      </c>
      <c r="F998" s="797">
        <v>13000</v>
      </c>
      <c r="G998" s="918">
        <v>44197</v>
      </c>
      <c r="H998" s="997" t="s">
        <v>8395</v>
      </c>
      <c r="I998" s="63" t="s">
        <v>7979</v>
      </c>
      <c r="J998" s="952" t="s">
        <v>8513</v>
      </c>
      <c r="K998" s="1435" t="s">
        <v>8940</v>
      </c>
      <c r="L998" s="1550"/>
      <c r="M998" s="1378"/>
      <c r="N998" s="276"/>
    </row>
    <row r="999" spans="1:14" ht="9.75" customHeight="1">
      <c r="A999" s="799">
        <v>474</v>
      </c>
      <c r="B999" s="98" t="s">
        <v>366</v>
      </c>
      <c r="C999" s="1388" t="s">
        <v>12488</v>
      </c>
      <c r="D999" s="889">
        <v>1</v>
      </c>
      <c r="E999" s="3411">
        <v>13000</v>
      </c>
      <c r="F999" s="797">
        <v>13000</v>
      </c>
      <c r="G999" s="918">
        <v>44197</v>
      </c>
      <c r="H999" s="997" t="s">
        <v>8395</v>
      </c>
      <c r="I999" s="63" t="s">
        <v>7979</v>
      </c>
      <c r="J999" s="952" t="s">
        <v>8513</v>
      </c>
      <c r="K999" s="1435" t="s">
        <v>8940</v>
      </c>
      <c r="L999" s="1550"/>
      <c r="M999" s="1378"/>
      <c r="N999" s="276"/>
    </row>
    <row r="1000" spans="1:14" ht="9.75" customHeight="1">
      <c r="A1000" s="799">
        <v>475</v>
      </c>
      <c r="B1000" s="98" t="s">
        <v>366</v>
      </c>
      <c r="C1000" s="1388" t="s">
        <v>12489</v>
      </c>
      <c r="D1000" s="889">
        <v>1</v>
      </c>
      <c r="E1000" s="3411">
        <v>13000</v>
      </c>
      <c r="F1000" s="797">
        <v>13000</v>
      </c>
      <c r="G1000" s="918">
        <v>44197</v>
      </c>
      <c r="H1000" s="997" t="s">
        <v>8395</v>
      </c>
      <c r="I1000" s="63" t="s">
        <v>7979</v>
      </c>
      <c r="J1000" s="952" t="s">
        <v>8513</v>
      </c>
      <c r="K1000" s="1435" t="s">
        <v>8940</v>
      </c>
      <c r="L1000" s="1550"/>
      <c r="M1000" s="1378"/>
      <c r="N1000" s="276"/>
    </row>
    <row r="1001" spans="1:14" ht="9.75" customHeight="1">
      <c r="A1001" s="799">
        <v>476</v>
      </c>
      <c r="B1001" s="98" t="s">
        <v>366</v>
      </c>
      <c r="C1001" s="1388" t="s">
        <v>12490</v>
      </c>
      <c r="D1001" s="889">
        <v>1</v>
      </c>
      <c r="E1001" s="3411">
        <v>13000</v>
      </c>
      <c r="F1001" s="797">
        <v>13000</v>
      </c>
      <c r="G1001" s="918">
        <v>44197</v>
      </c>
      <c r="H1001" s="997" t="s">
        <v>8395</v>
      </c>
      <c r="I1001" s="63" t="s">
        <v>7979</v>
      </c>
      <c r="J1001" s="952" t="s">
        <v>8513</v>
      </c>
      <c r="K1001" s="1435" t="s">
        <v>8940</v>
      </c>
      <c r="L1001" s="1550"/>
      <c r="M1001" s="1378"/>
      <c r="N1001" s="276"/>
    </row>
    <row r="1002" spans="1:14" ht="9.75" customHeight="1">
      <c r="A1002" s="799">
        <v>477</v>
      </c>
      <c r="B1002" s="98" t="s">
        <v>366</v>
      </c>
      <c r="C1002" s="1388" t="s">
        <v>12491</v>
      </c>
      <c r="D1002" s="889">
        <v>1</v>
      </c>
      <c r="E1002" s="3411">
        <v>13000</v>
      </c>
      <c r="F1002" s="797">
        <v>13000</v>
      </c>
      <c r="G1002" s="918">
        <v>44197</v>
      </c>
      <c r="H1002" s="997" t="s">
        <v>8395</v>
      </c>
      <c r="I1002" s="63" t="s">
        <v>7979</v>
      </c>
      <c r="J1002" s="952" t="s">
        <v>8513</v>
      </c>
      <c r="K1002" s="1435" t="s">
        <v>8940</v>
      </c>
      <c r="L1002" s="1550"/>
      <c r="M1002" s="1378"/>
      <c r="N1002" s="276"/>
    </row>
    <row r="1003" spans="1:14" ht="9.75" customHeight="1">
      <c r="A1003" s="799">
        <v>478</v>
      </c>
      <c r="B1003" s="98" t="s">
        <v>367</v>
      </c>
      <c r="C1003" s="1388" t="s">
        <v>12492</v>
      </c>
      <c r="D1003" s="889">
        <v>1</v>
      </c>
      <c r="E1003" s="3411">
        <v>15000</v>
      </c>
      <c r="F1003" s="797">
        <v>15000</v>
      </c>
      <c r="G1003" s="918">
        <v>44197</v>
      </c>
      <c r="H1003" s="997" t="s">
        <v>8395</v>
      </c>
      <c r="I1003" s="63" t="s">
        <v>7979</v>
      </c>
      <c r="J1003" s="952" t="s">
        <v>8513</v>
      </c>
      <c r="K1003" s="1435" t="s">
        <v>8940</v>
      </c>
      <c r="L1003" s="1550"/>
      <c r="M1003" s="1378"/>
      <c r="N1003" s="276"/>
    </row>
    <row r="1004" spans="1:14" ht="9.75" customHeight="1">
      <c r="A1004" s="799">
        <v>479</v>
      </c>
      <c r="B1004" s="98" t="s">
        <v>367</v>
      </c>
      <c r="C1004" s="1388" t="s">
        <v>12493</v>
      </c>
      <c r="D1004" s="889">
        <v>1</v>
      </c>
      <c r="E1004" s="3411">
        <v>15000</v>
      </c>
      <c r="F1004" s="797">
        <v>15000</v>
      </c>
      <c r="G1004" s="918">
        <v>44197</v>
      </c>
      <c r="H1004" s="997" t="s">
        <v>8395</v>
      </c>
      <c r="I1004" s="63" t="s">
        <v>7979</v>
      </c>
      <c r="J1004" s="952" t="s">
        <v>8513</v>
      </c>
      <c r="K1004" s="1435" t="s">
        <v>8940</v>
      </c>
      <c r="L1004" s="1550"/>
      <c r="M1004" s="1378"/>
      <c r="N1004" s="276"/>
    </row>
    <row r="1005" spans="1:14" ht="9.75" customHeight="1">
      <c r="A1005" s="799">
        <v>480</v>
      </c>
      <c r="B1005" s="98" t="s">
        <v>368</v>
      </c>
      <c r="C1005" s="1388"/>
      <c r="D1005" s="889">
        <v>1</v>
      </c>
      <c r="E1005" s="3411">
        <v>1628.42</v>
      </c>
      <c r="F1005" s="797">
        <v>1628.42</v>
      </c>
      <c r="G1005" s="918">
        <v>44197</v>
      </c>
      <c r="H1005" s="997" t="s">
        <v>8395</v>
      </c>
      <c r="I1005" s="63" t="s">
        <v>7979</v>
      </c>
      <c r="J1005" s="952" t="s">
        <v>8513</v>
      </c>
      <c r="K1005" s="1435"/>
      <c r="L1005" s="1550"/>
      <c r="M1005" s="1378"/>
      <c r="N1005" s="276"/>
    </row>
    <row r="1006" spans="1:14" ht="9.75" customHeight="1">
      <c r="A1006" s="799">
        <v>481</v>
      </c>
      <c r="B1006" s="98" t="s">
        <v>369</v>
      </c>
      <c r="C1006" s="1388"/>
      <c r="D1006" s="889">
        <v>1</v>
      </c>
      <c r="E1006" s="3411">
        <v>761.52</v>
      </c>
      <c r="F1006" s="797">
        <v>761.52</v>
      </c>
      <c r="G1006" s="918">
        <v>44197</v>
      </c>
      <c r="H1006" s="997" t="s">
        <v>8395</v>
      </c>
      <c r="I1006" s="63" t="s">
        <v>7979</v>
      </c>
      <c r="J1006" s="952" t="s">
        <v>8513</v>
      </c>
      <c r="K1006" s="1435"/>
      <c r="L1006" s="1550"/>
      <c r="M1006" s="1378"/>
      <c r="N1006" s="276"/>
    </row>
    <row r="1007" spans="1:14" ht="9.75" customHeight="1">
      <c r="A1007" s="799">
        <v>482</v>
      </c>
      <c r="B1007" s="98" t="s">
        <v>370</v>
      </c>
      <c r="C1007" s="1388"/>
      <c r="D1007" s="889">
        <v>1</v>
      </c>
      <c r="E1007" s="3411">
        <v>10450</v>
      </c>
      <c r="F1007" s="797">
        <v>10450</v>
      </c>
      <c r="G1007" s="918">
        <v>44197</v>
      </c>
      <c r="H1007" s="997" t="s">
        <v>8395</v>
      </c>
      <c r="I1007" s="63" t="s">
        <v>7979</v>
      </c>
      <c r="J1007" s="952" t="s">
        <v>8513</v>
      </c>
      <c r="K1007" s="1435"/>
      <c r="L1007" s="1550"/>
      <c r="M1007" s="1378"/>
      <c r="N1007" s="276"/>
    </row>
    <row r="1008" spans="1:14" ht="9.75" customHeight="1">
      <c r="A1008" s="799">
        <v>483</v>
      </c>
      <c r="B1008" s="98" t="s">
        <v>370</v>
      </c>
      <c r="C1008" s="1388"/>
      <c r="D1008" s="889">
        <v>1</v>
      </c>
      <c r="E1008" s="3411">
        <v>10450</v>
      </c>
      <c r="F1008" s="797">
        <v>10450</v>
      </c>
      <c r="G1008" s="918">
        <v>44197</v>
      </c>
      <c r="H1008" s="997" t="s">
        <v>8395</v>
      </c>
      <c r="I1008" s="63" t="s">
        <v>7979</v>
      </c>
      <c r="J1008" s="952" t="s">
        <v>8513</v>
      </c>
      <c r="K1008" s="1435"/>
      <c r="L1008" s="1550"/>
      <c r="M1008" s="1378"/>
      <c r="N1008" s="276"/>
    </row>
    <row r="1009" spans="1:14" ht="9.75" customHeight="1">
      <c r="A1009" s="799">
        <v>484</v>
      </c>
      <c r="B1009" s="98" t="s">
        <v>371</v>
      </c>
      <c r="C1009" s="1388"/>
      <c r="D1009" s="889">
        <v>1</v>
      </c>
      <c r="E1009" s="3411">
        <v>36800</v>
      </c>
      <c r="F1009" s="797">
        <v>36800</v>
      </c>
      <c r="G1009" s="918">
        <v>44197</v>
      </c>
      <c r="H1009" s="997" t="s">
        <v>8395</v>
      </c>
      <c r="I1009" s="63" t="s">
        <v>7979</v>
      </c>
      <c r="J1009" s="952" t="s">
        <v>8513</v>
      </c>
      <c r="K1009" s="1435"/>
      <c r="L1009" s="1550"/>
      <c r="M1009" s="1378"/>
      <c r="N1009" s="276"/>
    </row>
    <row r="1010" spans="1:14" ht="9.75" customHeight="1">
      <c r="A1010" s="799">
        <v>485</v>
      </c>
      <c r="B1010" s="98" t="s">
        <v>372</v>
      </c>
      <c r="C1010" s="1388"/>
      <c r="D1010" s="889">
        <v>1</v>
      </c>
      <c r="E1010" s="3411">
        <v>62800</v>
      </c>
      <c r="F1010" s="797">
        <v>62800</v>
      </c>
      <c r="G1010" s="918">
        <v>44197</v>
      </c>
      <c r="H1010" s="997" t="s">
        <v>8395</v>
      </c>
      <c r="I1010" s="63" t="s">
        <v>7979</v>
      </c>
      <c r="J1010" s="952" t="s">
        <v>8513</v>
      </c>
      <c r="K1010" s="1435"/>
      <c r="L1010" s="1550"/>
      <c r="M1010" s="1378"/>
      <c r="N1010" s="276"/>
    </row>
    <row r="1011" spans="1:14" ht="9.75" customHeight="1">
      <c r="A1011" s="799">
        <v>486</v>
      </c>
      <c r="B1011" s="98" t="s">
        <v>373</v>
      </c>
      <c r="C1011" s="1388"/>
      <c r="D1011" s="889">
        <v>1</v>
      </c>
      <c r="E1011" s="3411">
        <v>95200</v>
      </c>
      <c r="F1011" s="797">
        <v>95200</v>
      </c>
      <c r="G1011" s="918">
        <v>44197</v>
      </c>
      <c r="H1011" s="997" t="s">
        <v>8395</v>
      </c>
      <c r="I1011" s="63" t="s">
        <v>7979</v>
      </c>
      <c r="J1011" s="952" t="s">
        <v>8513</v>
      </c>
      <c r="K1011" s="1435"/>
      <c r="L1011" s="1550"/>
      <c r="M1011" s="1378"/>
      <c r="N1011" s="276"/>
    </row>
    <row r="1012" spans="1:14" ht="9.75" customHeight="1">
      <c r="A1012" s="799">
        <v>487</v>
      </c>
      <c r="B1012" s="98" t="s">
        <v>374</v>
      </c>
      <c r="C1012" s="1388"/>
      <c r="D1012" s="889">
        <v>1</v>
      </c>
      <c r="E1012" s="3411">
        <v>164000</v>
      </c>
      <c r="F1012" s="797">
        <v>164000</v>
      </c>
      <c r="G1012" s="918">
        <v>44197</v>
      </c>
      <c r="H1012" s="997" t="s">
        <v>8395</v>
      </c>
      <c r="I1012" s="63" t="s">
        <v>7979</v>
      </c>
      <c r="J1012" s="952" t="s">
        <v>8513</v>
      </c>
      <c r="K1012" s="1435"/>
      <c r="L1012" s="1550"/>
      <c r="M1012" s="1378"/>
      <c r="N1012" s="276"/>
    </row>
    <row r="1013" spans="1:14" ht="9.75" customHeight="1">
      <c r="A1013" s="799">
        <v>488</v>
      </c>
      <c r="B1013" s="98" t="s">
        <v>375</v>
      </c>
      <c r="C1013" s="1388"/>
      <c r="D1013" s="889">
        <v>1</v>
      </c>
      <c r="E1013" s="3411">
        <v>177000</v>
      </c>
      <c r="F1013" s="797">
        <v>177000</v>
      </c>
      <c r="G1013" s="918">
        <v>44197</v>
      </c>
      <c r="H1013" s="997" t="s">
        <v>8395</v>
      </c>
      <c r="I1013" s="63" t="s">
        <v>7979</v>
      </c>
      <c r="J1013" s="952" t="s">
        <v>8513</v>
      </c>
      <c r="K1013" s="1435"/>
      <c r="L1013" s="1550"/>
      <c r="M1013" s="1378"/>
      <c r="N1013" s="276"/>
    </row>
    <row r="1014" spans="1:14" ht="9.75" customHeight="1">
      <c r="A1014" s="799">
        <v>489</v>
      </c>
      <c r="B1014" s="98" t="s">
        <v>376</v>
      </c>
      <c r="C1014" s="1388"/>
      <c r="D1014" s="889">
        <v>1</v>
      </c>
      <c r="E1014" s="3411">
        <v>145600</v>
      </c>
      <c r="F1014" s="797">
        <v>145600</v>
      </c>
      <c r="G1014" s="918">
        <v>44197</v>
      </c>
      <c r="H1014" s="997" t="s">
        <v>8395</v>
      </c>
      <c r="I1014" s="63" t="s">
        <v>7979</v>
      </c>
      <c r="J1014" s="952" t="s">
        <v>8513</v>
      </c>
      <c r="K1014" s="1435"/>
      <c r="L1014" s="1550"/>
      <c r="M1014" s="1378"/>
      <c r="N1014" s="276"/>
    </row>
    <row r="1015" spans="1:14" ht="9.75" customHeight="1">
      <c r="A1015" s="799">
        <v>490</v>
      </c>
      <c r="B1015" s="98" t="s">
        <v>377</v>
      </c>
      <c r="C1015" s="1388"/>
      <c r="D1015" s="889">
        <v>1</v>
      </c>
      <c r="E1015" s="3411">
        <v>176000</v>
      </c>
      <c r="F1015" s="797">
        <v>176000</v>
      </c>
      <c r="G1015" s="918">
        <v>44197</v>
      </c>
      <c r="H1015" s="997" t="s">
        <v>8395</v>
      </c>
      <c r="I1015" s="63" t="s">
        <v>7979</v>
      </c>
      <c r="J1015" s="952" t="s">
        <v>8513</v>
      </c>
      <c r="K1015" s="1435"/>
      <c r="L1015" s="1550"/>
      <c r="M1015" s="1378"/>
      <c r="N1015" s="276"/>
    </row>
    <row r="1016" spans="1:14" ht="9.75" customHeight="1">
      <c r="A1016" s="799">
        <v>491</v>
      </c>
      <c r="B1016" s="98" t="s">
        <v>378</v>
      </c>
      <c r="C1016" s="1388"/>
      <c r="D1016" s="889">
        <v>1</v>
      </c>
      <c r="E1016" s="3411">
        <v>267590</v>
      </c>
      <c r="F1016" s="797">
        <v>267590</v>
      </c>
      <c r="G1016" s="918">
        <v>44197</v>
      </c>
      <c r="H1016" s="997" t="s">
        <v>8395</v>
      </c>
      <c r="I1016" s="63" t="s">
        <v>7979</v>
      </c>
      <c r="J1016" s="952" t="s">
        <v>8513</v>
      </c>
      <c r="K1016" s="1435"/>
      <c r="L1016" s="1550"/>
      <c r="M1016" s="1378"/>
      <c r="N1016" s="276"/>
    </row>
    <row r="1017" spans="1:14" ht="9.75" customHeight="1">
      <c r="A1017" s="799">
        <v>492</v>
      </c>
      <c r="B1017" s="98" t="s">
        <v>379</v>
      </c>
      <c r="C1017" s="1388" t="s">
        <v>12652</v>
      </c>
      <c r="D1017" s="889">
        <v>1</v>
      </c>
      <c r="E1017" s="3411">
        <v>25000</v>
      </c>
      <c r="F1017" s="797">
        <v>25000</v>
      </c>
      <c r="G1017" s="918">
        <v>44197</v>
      </c>
      <c r="H1017" s="997" t="s">
        <v>8395</v>
      </c>
      <c r="I1017" s="63" t="s">
        <v>7979</v>
      </c>
      <c r="J1017" s="952" t="s">
        <v>8513</v>
      </c>
      <c r="K1017" s="1435" t="s">
        <v>8940</v>
      </c>
      <c r="L1017" s="1550"/>
      <c r="M1017" s="1378"/>
      <c r="N1017" s="276"/>
    </row>
    <row r="1018" spans="1:14" ht="9.75" customHeight="1">
      <c r="A1018" s="799">
        <v>493</v>
      </c>
      <c r="B1018" s="98" t="s">
        <v>380</v>
      </c>
      <c r="C1018" s="1388"/>
      <c r="D1018" s="889">
        <v>1</v>
      </c>
      <c r="E1018" s="3411">
        <v>39977.85</v>
      </c>
      <c r="F1018" s="797">
        <v>39977.85</v>
      </c>
      <c r="G1018" s="918">
        <v>44197</v>
      </c>
      <c r="H1018" s="997" t="s">
        <v>8395</v>
      </c>
      <c r="I1018" s="63" t="s">
        <v>7979</v>
      </c>
      <c r="J1018" s="952" t="s">
        <v>8513</v>
      </c>
      <c r="K1018" s="1435"/>
      <c r="L1018" s="1550"/>
      <c r="M1018" s="1378"/>
      <c r="N1018" s="276"/>
    </row>
    <row r="1019" spans="1:14" ht="9.75" customHeight="1">
      <c r="A1019" s="799">
        <v>494</v>
      </c>
      <c r="B1019" s="98" t="s">
        <v>380</v>
      </c>
      <c r="C1019" s="1388"/>
      <c r="D1019" s="889">
        <v>1</v>
      </c>
      <c r="E1019" s="3411">
        <v>39977.85</v>
      </c>
      <c r="F1019" s="797">
        <v>39977.85</v>
      </c>
      <c r="G1019" s="918">
        <v>44197</v>
      </c>
      <c r="H1019" s="997" t="s">
        <v>8395</v>
      </c>
      <c r="I1019" s="63" t="s">
        <v>7979</v>
      </c>
      <c r="J1019" s="952" t="s">
        <v>8513</v>
      </c>
      <c r="K1019" s="1435"/>
      <c r="L1019" s="1550"/>
      <c r="M1019" s="1378"/>
      <c r="N1019" s="276"/>
    </row>
    <row r="1020" spans="1:14" ht="9.75" customHeight="1">
      <c r="A1020" s="799">
        <v>495</v>
      </c>
      <c r="B1020" s="98" t="s">
        <v>381</v>
      </c>
      <c r="C1020" s="1388" t="s">
        <v>12451</v>
      </c>
      <c r="D1020" s="889">
        <v>1</v>
      </c>
      <c r="E1020" s="3411">
        <v>13020</v>
      </c>
      <c r="F1020" s="797">
        <v>13020</v>
      </c>
      <c r="G1020" s="918">
        <v>44197</v>
      </c>
      <c r="H1020" s="997" t="s">
        <v>8395</v>
      </c>
      <c r="I1020" s="63" t="s">
        <v>7979</v>
      </c>
      <c r="J1020" s="952" t="s">
        <v>8513</v>
      </c>
      <c r="K1020" s="1435" t="s">
        <v>8940</v>
      </c>
      <c r="L1020" s="1550"/>
      <c r="M1020" s="1378"/>
      <c r="N1020" s="276"/>
    </row>
    <row r="1021" spans="1:14" ht="9.75" customHeight="1">
      <c r="A1021" s="799">
        <v>496</v>
      </c>
      <c r="B1021" s="98" t="s">
        <v>381</v>
      </c>
      <c r="C1021" s="1388" t="s">
        <v>12452</v>
      </c>
      <c r="D1021" s="889">
        <v>1</v>
      </c>
      <c r="E1021" s="3411">
        <v>13020</v>
      </c>
      <c r="F1021" s="797">
        <v>13020</v>
      </c>
      <c r="G1021" s="918">
        <v>44197</v>
      </c>
      <c r="H1021" s="997" t="s">
        <v>8395</v>
      </c>
      <c r="I1021" s="63" t="s">
        <v>7979</v>
      </c>
      <c r="J1021" s="952" t="s">
        <v>8513</v>
      </c>
      <c r="K1021" s="1435" t="s">
        <v>8940</v>
      </c>
      <c r="L1021" s="1550"/>
      <c r="M1021" s="1378"/>
      <c r="N1021" s="276"/>
    </row>
    <row r="1022" spans="1:14" ht="9.75" customHeight="1">
      <c r="A1022" s="799">
        <v>497</v>
      </c>
      <c r="B1022" s="98" t="s">
        <v>381</v>
      </c>
      <c r="C1022" s="1388" t="s">
        <v>12453</v>
      </c>
      <c r="D1022" s="889">
        <v>1</v>
      </c>
      <c r="E1022" s="3411">
        <v>13020</v>
      </c>
      <c r="F1022" s="797">
        <v>13020</v>
      </c>
      <c r="G1022" s="918">
        <v>44197</v>
      </c>
      <c r="H1022" s="997" t="s">
        <v>8395</v>
      </c>
      <c r="I1022" s="63" t="s">
        <v>7979</v>
      </c>
      <c r="J1022" s="952" t="s">
        <v>8513</v>
      </c>
      <c r="K1022" s="1435" t="s">
        <v>8940</v>
      </c>
      <c r="L1022" s="1550"/>
      <c r="M1022" s="1378"/>
      <c r="N1022" s="276"/>
    </row>
    <row r="1023" spans="1:14" ht="9.75" customHeight="1">
      <c r="A1023" s="799">
        <v>498</v>
      </c>
      <c r="B1023" s="98" t="s">
        <v>381</v>
      </c>
      <c r="C1023" s="1388" t="s">
        <v>12454</v>
      </c>
      <c r="D1023" s="889">
        <v>1</v>
      </c>
      <c r="E1023" s="3411">
        <v>13020</v>
      </c>
      <c r="F1023" s="797">
        <v>13020</v>
      </c>
      <c r="G1023" s="918">
        <v>44197</v>
      </c>
      <c r="H1023" s="997" t="s">
        <v>8395</v>
      </c>
      <c r="I1023" s="63" t="s">
        <v>7979</v>
      </c>
      <c r="J1023" s="952" t="s">
        <v>8513</v>
      </c>
      <c r="K1023" s="1435" t="s">
        <v>8940</v>
      </c>
      <c r="L1023" s="1550"/>
      <c r="M1023" s="1378"/>
      <c r="N1023" s="276"/>
    </row>
    <row r="1024" spans="1:14" ht="9.75" customHeight="1">
      <c r="A1024" s="799">
        <v>499</v>
      </c>
      <c r="B1024" s="98" t="s">
        <v>381</v>
      </c>
      <c r="C1024" s="1388" t="s">
        <v>12455</v>
      </c>
      <c r="D1024" s="889">
        <v>1</v>
      </c>
      <c r="E1024" s="3411">
        <v>13020</v>
      </c>
      <c r="F1024" s="797">
        <v>13020</v>
      </c>
      <c r="G1024" s="918">
        <v>44197</v>
      </c>
      <c r="H1024" s="997" t="s">
        <v>8395</v>
      </c>
      <c r="I1024" s="63" t="s">
        <v>7979</v>
      </c>
      <c r="J1024" s="952" t="s">
        <v>8513</v>
      </c>
      <c r="K1024" s="1435" t="s">
        <v>8940</v>
      </c>
      <c r="L1024" s="1550"/>
      <c r="M1024" s="1378"/>
      <c r="N1024" s="276"/>
    </row>
    <row r="1025" spans="1:14" ht="9.75" customHeight="1">
      <c r="A1025" s="799">
        <v>500</v>
      </c>
      <c r="B1025" s="98" t="s">
        <v>381</v>
      </c>
      <c r="C1025" s="1388" t="s">
        <v>12456</v>
      </c>
      <c r="D1025" s="889">
        <v>1</v>
      </c>
      <c r="E1025" s="3411">
        <v>13020</v>
      </c>
      <c r="F1025" s="797">
        <v>13020</v>
      </c>
      <c r="G1025" s="918">
        <v>44197</v>
      </c>
      <c r="H1025" s="997" t="s">
        <v>8395</v>
      </c>
      <c r="I1025" s="63" t="s">
        <v>7979</v>
      </c>
      <c r="J1025" s="952" t="s">
        <v>8513</v>
      </c>
      <c r="K1025" s="1435" t="s">
        <v>8940</v>
      </c>
      <c r="L1025" s="1550"/>
      <c r="M1025" s="1378"/>
      <c r="N1025" s="276"/>
    </row>
    <row r="1026" spans="1:14" ht="9.75" customHeight="1">
      <c r="A1026" s="799">
        <v>501</v>
      </c>
      <c r="B1026" s="98" t="s">
        <v>381</v>
      </c>
      <c r="C1026" s="1388" t="s">
        <v>12457</v>
      </c>
      <c r="D1026" s="889">
        <v>1</v>
      </c>
      <c r="E1026" s="3411">
        <v>13020</v>
      </c>
      <c r="F1026" s="797">
        <v>13020</v>
      </c>
      <c r="G1026" s="918">
        <v>44197</v>
      </c>
      <c r="H1026" s="997" t="s">
        <v>8395</v>
      </c>
      <c r="I1026" s="63" t="s">
        <v>7979</v>
      </c>
      <c r="J1026" s="952" t="s">
        <v>8513</v>
      </c>
      <c r="K1026" s="1435" t="s">
        <v>8940</v>
      </c>
      <c r="L1026" s="1550"/>
      <c r="M1026" s="1378"/>
      <c r="N1026" s="276"/>
    </row>
    <row r="1027" spans="1:14" ht="9.75" customHeight="1">
      <c r="A1027" s="799">
        <v>502</v>
      </c>
      <c r="B1027" s="98" t="s">
        <v>381</v>
      </c>
      <c r="C1027" s="1388" t="s">
        <v>12458</v>
      </c>
      <c r="D1027" s="889">
        <v>1</v>
      </c>
      <c r="E1027" s="3411">
        <v>13020</v>
      </c>
      <c r="F1027" s="797">
        <v>13020</v>
      </c>
      <c r="G1027" s="918">
        <v>44197</v>
      </c>
      <c r="H1027" s="997" t="s">
        <v>8395</v>
      </c>
      <c r="I1027" s="63" t="s">
        <v>7979</v>
      </c>
      <c r="J1027" s="952" t="s">
        <v>8513</v>
      </c>
      <c r="K1027" s="1435" t="s">
        <v>8940</v>
      </c>
      <c r="L1027" s="1550"/>
      <c r="M1027" s="1378"/>
      <c r="N1027" s="276"/>
    </row>
    <row r="1028" spans="1:14" ht="9.75" customHeight="1">
      <c r="A1028" s="799">
        <v>503</v>
      </c>
      <c r="B1028" s="98" t="s">
        <v>381</v>
      </c>
      <c r="C1028" s="1388" t="s">
        <v>12459</v>
      </c>
      <c r="D1028" s="889">
        <v>1</v>
      </c>
      <c r="E1028" s="3411">
        <v>13020</v>
      </c>
      <c r="F1028" s="797">
        <v>13020</v>
      </c>
      <c r="G1028" s="918">
        <v>44197</v>
      </c>
      <c r="H1028" s="997" t="s">
        <v>8395</v>
      </c>
      <c r="I1028" s="63" t="s">
        <v>7979</v>
      </c>
      <c r="J1028" s="952" t="s">
        <v>8513</v>
      </c>
      <c r="K1028" s="1435" t="s">
        <v>8940</v>
      </c>
      <c r="L1028" s="1550"/>
      <c r="M1028" s="1378"/>
      <c r="N1028" s="276"/>
    </row>
    <row r="1029" spans="1:14" ht="9.75" customHeight="1">
      <c r="A1029" s="799">
        <v>504</v>
      </c>
      <c r="B1029" s="98" t="s">
        <v>381</v>
      </c>
      <c r="C1029" s="1388" t="s">
        <v>12460</v>
      </c>
      <c r="D1029" s="889">
        <v>1</v>
      </c>
      <c r="E1029" s="3411">
        <v>13020</v>
      </c>
      <c r="F1029" s="797">
        <v>13020</v>
      </c>
      <c r="G1029" s="918">
        <v>44197</v>
      </c>
      <c r="H1029" s="997" t="s">
        <v>8395</v>
      </c>
      <c r="I1029" s="63" t="s">
        <v>7979</v>
      </c>
      <c r="J1029" s="952" t="s">
        <v>8513</v>
      </c>
      <c r="K1029" s="1435" t="s">
        <v>8940</v>
      </c>
      <c r="L1029" s="1550"/>
      <c r="M1029" s="1378"/>
      <c r="N1029" s="276"/>
    </row>
    <row r="1030" spans="1:14" ht="9.75" customHeight="1">
      <c r="A1030" s="799">
        <v>505</v>
      </c>
      <c r="B1030" s="98" t="s">
        <v>381</v>
      </c>
      <c r="C1030" s="1388" t="s">
        <v>12461</v>
      </c>
      <c r="D1030" s="889">
        <v>1</v>
      </c>
      <c r="E1030" s="3411">
        <v>13020</v>
      </c>
      <c r="F1030" s="797">
        <v>13020</v>
      </c>
      <c r="G1030" s="918">
        <v>44197</v>
      </c>
      <c r="H1030" s="997" t="s">
        <v>8395</v>
      </c>
      <c r="I1030" s="63" t="s">
        <v>7979</v>
      </c>
      <c r="J1030" s="952" t="s">
        <v>8513</v>
      </c>
      <c r="K1030" s="1435" t="s">
        <v>8940</v>
      </c>
      <c r="L1030" s="1550"/>
      <c r="M1030" s="1378"/>
      <c r="N1030" s="276"/>
    </row>
    <row r="1031" spans="1:14" ht="9.75" customHeight="1">
      <c r="A1031" s="799">
        <v>506</v>
      </c>
      <c r="B1031" s="98" t="s">
        <v>381</v>
      </c>
      <c r="C1031" s="1388" t="s">
        <v>12462</v>
      </c>
      <c r="D1031" s="889">
        <v>1</v>
      </c>
      <c r="E1031" s="3411">
        <v>13020</v>
      </c>
      <c r="F1031" s="797">
        <v>13020</v>
      </c>
      <c r="G1031" s="918">
        <v>44197</v>
      </c>
      <c r="H1031" s="997" t="s">
        <v>8395</v>
      </c>
      <c r="I1031" s="63" t="s">
        <v>7979</v>
      </c>
      <c r="J1031" s="952" t="s">
        <v>8513</v>
      </c>
      <c r="K1031" s="1435" t="s">
        <v>8940</v>
      </c>
      <c r="L1031" s="1550"/>
      <c r="M1031" s="1378"/>
      <c r="N1031" s="276"/>
    </row>
    <row r="1032" spans="1:14" ht="9.75" customHeight="1">
      <c r="A1032" s="799">
        <v>507</v>
      </c>
      <c r="B1032" s="98" t="s">
        <v>381</v>
      </c>
      <c r="C1032" s="1388" t="s">
        <v>12463</v>
      </c>
      <c r="D1032" s="889">
        <v>1</v>
      </c>
      <c r="E1032" s="3411">
        <v>13020</v>
      </c>
      <c r="F1032" s="797">
        <v>13020</v>
      </c>
      <c r="G1032" s="918">
        <v>44197</v>
      </c>
      <c r="H1032" s="997" t="s">
        <v>8395</v>
      </c>
      <c r="I1032" s="63" t="s">
        <v>7979</v>
      </c>
      <c r="J1032" s="952" t="s">
        <v>8513</v>
      </c>
      <c r="K1032" s="1435" t="s">
        <v>8940</v>
      </c>
      <c r="L1032" s="1550"/>
      <c r="M1032" s="1378"/>
      <c r="N1032" s="276"/>
    </row>
    <row r="1033" spans="1:14" ht="9.75" customHeight="1">
      <c r="A1033" s="799">
        <v>508</v>
      </c>
      <c r="B1033" s="98" t="s">
        <v>381</v>
      </c>
      <c r="C1033" s="1388" t="s">
        <v>12464</v>
      </c>
      <c r="D1033" s="889">
        <v>1</v>
      </c>
      <c r="E1033" s="3411">
        <v>13020</v>
      </c>
      <c r="F1033" s="797">
        <v>13020</v>
      </c>
      <c r="G1033" s="918">
        <v>44197</v>
      </c>
      <c r="H1033" s="997" t="s">
        <v>8395</v>
      </c>
      <c r="I1033" s="63" t="s">
        <v>7979</v>
      </c>
      <c r="J1033" s="952" t="s">
        <v>8513</v>
      </c>
      <c r="K1033" s="1435" t="s">
        <v>8940</v>
      </c>
      <c r="L1033" s="1550"/>
      <c r="M1033" s="1378"/>
      <c r="N1033" s="276"/>
    </row>
    <row r="1034" spans="1:14" ht="9.75" customHeight="1">
      <c r="A1034" s="799">
        <v>509</v>
      </c>
      <c r="B1034" s="98" t="s">
        <v>381</v>
      </c>
      <c r="C1034" s="1388" t="s">
        <v>12465</v>
      </c>
      <c r="D1034" s="889">
        <v>1</v>
      </c>
      <c r="E1034" s="3411">
        <v>13020</v>
      </c>
      <c r="F1034" s="797">
        <v>13020</v>
      </c>
      <c r="G1034" s="918">
        <v>44197</v>
      </c>
      <c r="H1034" s="997" t="s">
        <v>8395</v>
      </c>
      <c r="I1034" s="63" t="s">
        <v>7979</v>
      </c>
      <c r="J1034" s="952" t="s">
        <v>8513</v>
      </c>
      <c r="K1034" s="1435" t="s">
        <v>8940</v>
      </c>
      <c r="L1034" s="1550"/>
      <c r="M1034" s="1378"/>
      <c r="N1034" s="276"/>
    </row>
    <row r="1035" spans="1:14" ht="9.75" customHeight="1">
      <c r="A1035" s="799">
        <v>510</v>
      </c>
      <c r="B1035" s="98" t="s">
        <v>233</v>
      </c>
      <c r="C1035" s="1388"/>
      <c r="D1035" s="889">
        <v>1</v>
      </c>
      <c r="E1035" s="3411">
        <v>6585</v>
      </c>
      <c r="F1035" s="797">
        <v>6585</v>
      </c>
      <c r="G1035" s="918">
        <v>44197</v>
      </c>
      <c r="H1035" s="997" t="s">
        <v>8395</v>
      </c>
      <c r="I1035" s="63" t="s">
        <v>7979</v>
      </c>
      <c r="J1035" s="952" t="s">
        <v>8513</v>
      </c>
      <c r="K1035" s="1435"/>
      <c r="L1035" s="1550"/>
      <c r="M1035" s="1378"/>
      <c r="N1035" s="276"/>
    </row>
    <row r="1036" spans="1:14" ht="9.75" customHeight="1">
      <c r="A1036" s="799">
        <v>511</v>
      </c>
      <c r="B1036" s="98" t="s">
        <v>233</v>
      </c>
      <c r="C1036" s="1388"/>
      <c r="D1036" s="889">
        <v>1</v>
      </c>
      <c r="E1036" s="3411">
        <v>6585</v>
      </c>
      <c r="F1036" s="797">
        <v>6585</v>
      </c>
      <c r="G1036" s="918">
        <v>44197</v>
      </c>
      <c r="H1036" s="997" t="s">
        <v>8395</v>
      </c>
      <c r="I1036" s="63" t="s">
        <v>7979</v>
      </c>
      <c r="J1036" s="952" t="s">
        <v>8513</v>
      </c>
      <c r="K1036" s="1435"/>
      <c r="L1036" s="1550"/>
      <c r="M1036" s="1378"/>
      <c r="N1036" s="276"/>
    </row>
    <row r="1037" spans="1:14" ht="9.75" customHeight="1">
      <c r="A1037" s="799">
        <v>512</v>
      </c>
      <c r="B1037" s="98" t="s">
        <v>234</v>
      </c>
      <c r="C1037" s="1388"/>
      <c r="D1037" s="889">
        <v>1</v>
      </c>
      <c r="E1037" s="3411">
        <v>6716</v>
      </c>
      <c r="F1037" s="797">
        <v>6716</v>
      </c>
      <c r="G1037" s="918">
        <v>44197</v>
      </c>
      <c r="H1037" s="997" t="s">
        <v>8395</v>
      </c>
      <c r="I1037" s="63" t="s">
        <v>7979</v>
      </c>
      <c r="J1037" s="952" t="s">
        <v>8513</v>
      </c>
      <c r="K1037" s="1435"/>
      <c r="L1037" s="1550"/>
      <c r="M1037" s="1378"/>
      <c r="N1037" s="276"/>
    </row>
    <row r="1038" spans="1:14" ht="9.75" customHeight="1">
      <c r="A1038" s="799">
        <v>513</v>
      </c>
      <c r="B1038" s="98" t="s">
        <v>234</v>
      </c>
      <c r="C1038" s="1388"/>
      <c r="D1038" s="889">
        <v>1</v>
      </c>
      <c r="E1038" s="3411">
        <v>6716</v>
      </c>
      <c r="F1038" s="797">
        <v>6716</v>
      </c>
      <c r="G1038" s="918">
        <v>44197</v>
      </c>
      <c r="H1038" s="997" t="s">
        <v>8395</v>
      </c>
      <c r="I1038" s="63" t="s">
        <v>7979</v>
      </c>
      <c r="J1038" s="952" t="s">
        <v>8513</v>
      </c>
      <c r="K1038" s="1435"/>
      <c r="L1038" s="1550"/>
      <c r="M1038" s="1378"/>
      <c r="N1038" s="276"/>
    </row>
    <row r="1039" spans="1:14" ht="9.75" customHeight="1">
      <c r="A1039" s="799">
        <v>514</v>
      </c>
      <c r="B1039" s="98" t="s">
        <v>234</v>
      </c>
      <c r="C1039" s="1388"/>
      <c r="D1039" s="889">
        <v>1</v>
      </c>
      <c r="E1039" s="3411">
        <v>6716</v>
      </c>
      <c r="F1039" s="797">
        <v>6716</v>
      </c>
      <c r="G1039" s="918">
        <v>44197</v>
      </c>
      <c r="H1039" s="997" t="s">
        <v>8395</v>
      </c>
      <c r="I1039" s="63" t="s">
        <v>7979</v>
      </c>
      <c r="J1039" s="952" t="s">
        <v>8513</v>
      </c>
      <c r="K1039" s="1435"/>
      <c r="L1039" s="1550"/>
      <c r="M1039" s="1378"/>
      <c r="N1039" s="276"/>
    </row>
    <row r="1040" spans="1:14" ht="9.75" customHeight="1">
      <c r="A1040" s="799">
        <v>515</v>
      </c>
      <c r="B1040" s="98" t="s">
        <v>382</v>
      </c>
      <c r="C1040" s="1388"/>
      <c r="D1040" s="889">
        <v>1</v>
      </c>
      <c r="E1040" s="3411">
        <v>8500</v>
      </c>
      <c r="F1040" s="797">
        <v>8500</v>
      </c>
      <c r="G1040" s="918">
        <v>44197</v>
      </c>
      <c r="H1040" s="997" t="s">
        <v>8395</v>
      </c>
      <c r="I1040" s="63" t="s">
        <v>7979</v>
      </c>
      <c r="J1040" s="952" t="s">
        <v>8513</v>
      </c>
      <c r="K1040" s="1435"/>
      <c r="L1040" s="1550"/>
      <c r="M1040" s="1378"/>
      <c r="N1040" s="276"/>
    </row>
    <row r="1041" spans="1:14" ht="9.75" customHeight="1">
      <c r="A1041" s="799">
        <v>516</v>
      </c>
      <c r="B1041" s="98" t="s">
        <v>382</v>
      </c>
      <c r="C1041" s="1388"/>
      <c r="D1041" s="889">
        <v>1</v>
      </c>
      <c r="E1041" s="3411">
        <v>8500</v>
      </c>
      <c r="F1041" s="797">
        <v>8500</v>
      </c>
      <c r="G1041" s="918">
        <v>44197</v>
      </c>
      <c r="H1041" s="997" t="s">
        <v>8395</v>
      </c>
      <c r="I1041" s="63" t="s">
        <v>7979</v>
      </c>
      <c r="J1041" s="952" t="s">
        <v>8513</v>
      </c>
      <c r="K1041" s="1435"/>
      <c r="L1041" s="1550"/>
      <c r="M1041" s="1378"/>
      <c r="N1041" s="276"/>
    </row>
    <row r="1042" spans="1:14" ht="9.75" customHeight="1">
      <c r="A1042" s="799">
        <v>517</v>
      </c>
      <c r="B1042" s="98" t="s">
        <v>382</v>
      </c>
      <c r="C1042" s="1388"/>
      <c r="D1042" s="889">
        <v>1</v>
      </c>
      <c r="E1042" s="3411">
        <v>8500</v>
      </c>
      <c r="F1042" s="797">
        <v>8500</v>
      </c>
      <c r="G1042" s="918">
        <v>44197</v>
      </c>
      <c r="H1042" s="997" t="s">
        <v>8395</v>
      </c>
      <c r="I1042" s="63" t="s">
        <v>7979</v>
      </c>
      <c r="J1042" s="952" t="s">
        <v>8513</v>
      </c>
      <c r="K1042" s="1435"/>
      <c r="L1042" s="1550"/>
      <c r="M1042" s="1378"/>
      <c r="N1042" s="276"/>
    </row>
    <row r="1043" spans="1:14" ht="9.75" customHeight="1">
      <c r="A1043" s="799">
        <v>518</v>
      </c>
      <c r="B1043" s="98" t="s">
        <v>383</v>
      </c>
      <c r="C1043" s="1388"/>
      <c r="D1043" s="889">
        <v>1</v>
      </c>
      <c r="E1043" s="3411">
        <v>7200</v>
      </c>
      <c r="F1043" s="797">
        <v>7200</v>
      </c>
      <c r="G1043" s="918">
        <v>44197</v>
      </c>
      <c r="H1043" s="997" t="s">
        <v>8395</v>
      </c>
      <c r="I1043" s="63" t="s">
        <v>7979</v>
      </c>
      <c r="J1043" s="952" t="s">
        <v>8513</v>
      </c>
      <c r="K1043" s="1435"/>
      <c r="L1043" s="1550"/>
      <c r="M1043" s="1378"/>
      <c r="N1043" s="276"/>
    </row>
    <row r="1044" spans="1:14" ht="9.75" customHeight="1">
      <c r="A1044" s="799">
        <v>519</v>
      </c>
      <c r="B1044" s="98" t="s">
        <v>383</v>
      </c>
      <c r="C1044" s="1388"/>
      <c r="D1044" s="889">
        <v>1</v>
      </c>
      <c r="E1044" s="3411">
        <v>7200</v>
      </c>
      <c r="F1044" s="797">
        <v>7200</v>
      </c>
      <c r="G1044" s="918">
        <v>44197</v>
      </c>
      <c r="H1044" s="997" t="s">
        <v>8395</v>
      </c>
      <c r="I1044" s="63" t="s">
        <v>7979</v>
      </c>
      <c r="J1044" s="952" t="s">
        <v>8513</v>
      </c>
      <c r="K1044" s="1435"/>
      <c r="L1044" s="1550"/>
      <c r="M1044" s="1378"/>
      <c r="N1044" s="276"/>
    </row>
    <row r="1045" spans="1:14" ht="9.75" customHeight="1">
      <c r="A1045" s="799">
        <v>520</v>
      </c>
      <c r="B1045" s="98" t="s">
        <v>383</v>
      </c>
      <c r="C1045" s="1388"/>
      <c r="D1045" s="889">
        <v>1</v>
      </c>
      <c r="E1045" s="3411">
        <v>7200</v>
      </c>
      <c r="F1045" s="797">
        <v>7200</v>
      </c>
      <c r="G1045" s="918">
        <v>44197</v>
      </c>
      <c r="H1045" s="997" t="s">
        <v>8395</v>
      </c>
      <c r="I1045" s="63" t="s">
        <v>7979</v>
      </c>
      <c r="J1045" s="952" t="s">
        <v>8513</v>
      </c>
      <c r="K1045" s="1435"/>
      <c r="L1045" s="1550"/>
      <c r="M1045" s="1378"/>
      <c r="N1045" s="276"/>
    </row>
    <row r="1046" spans="1:14" ht="9.75" customHeight="1">
      <c r="A1046" s="799">
        <v>521</v>
      </c>
      <c r="B1046" s="98" t="s">
        <v>383</v>
      </c>
      <c r="C1046" s="1388"/>
      <c r="D1046" s="889">
        <v>1</v>
      </c>
      <c r="E1046" s="3411">
        <v>7200</v>
      </c>
      <c r="F1046" s="797">
        <v>7200</v>
      </c>
      <c r="G1046" s="918">
        <v>44197</v>
      </c>
      <c r="H1046" s="997" t="s">
        <v>8395</v>
      </c>
      <c r="I1046" s="63" t="s">
        <v>7979</v>
      </c>
      <c r="J1046" s="952" t="s">
        <v>8513</v>
      </c>
      <c r="K1046" s="1435"/>
      <c r="L1046" s="1550"/>
      <c r="M1046" s="1378"/>
      <c r="N1046" s="276"/>
    </row>
    <row r="1047" spans="1:14" ht="9.75" customHeight="1">
      <c r="A1047" s="799">
        <v>522</v>
      </c>
      <c r="B1047" s="98" t="s">
        <v>384</v>
      </c>
      <c r="C1047" s="1388"/>
      <c r="D1047" s="889">
        <v>1</v>
      </c>
      <c r="E1047" s="3411">
        <v>3960</v>
      </c>
      <c r="F1047" s="797">
        <v>3960</v>
      </c>
      <c r="G1047" s="918">
        <v>44197</v>
      </c>
      <c r="H1047" s="997" t="s">
        <v>8395</v>
      </c>
      <c r="I1047" s="63" t="s">
        <v>7979</v>
      </c>
      <c r="J1047" s="952" t="s">
        <v>8513</v>
      </c>
      <c r="K1047" s="1435"/>
      <c r="L1047" s="1550"/>
      <c r="M1047" s="1378"/>
      <c r="N1047" s="276"/>
    </row>
    <row r="1048" spans="1:14" ht="9.75" customHeight="1">
      <c r="A1048" s="799">
        <v>523</v>
      </c>
      <c r="B1048" s="98" t="s">
        <v>384</v>
      </c>
      <c r="C1048" s="1388"/>
      <c r="D1048" s="889">
        <v>1</v>
      </c>
      <c r="E1048" s="3411">
        <v>3960</v>
      </c>
      <c r="F1048" s="797">
        <v>3960</v>
      </c>
      <c r="G1048" s="918">
        <v>44197</v>
      </c>
      <c r="H1048" s="997" t="s">
        <v>8395</v>
      </c>
      <c r="I1048" s="63" t="s">
        <v>7979</v>
      </c>
      <c r="J1048" s="952" t="s">
        <v>8513</v>
      </c>
      <c r="K1048" s="1435"/>
      <c r="L1048" s="1550"/>
      <c r="M1048" s="1378"/>
      <c r="N1048" s="276"/>
    </row>
    <row r="1049" spans="1:14" ht="9.75" customHeight="1">
      <c r="A1049" s="799">
        <v>524</v>
      </c>
      <c r="B1049" s="98" t="s">
        <v>385</v>
      </c>
      <c r="C1049" s="1388"/>
      <c r="D1049" s="889">
        <v>1</v>
      </c>
      <c r="E1049" s="3411">
        <v>3970</v>
      </c>
      <c r="F1049" s="797">
        <v>3970</v>
      </c>
      <c r="G1049" s="918">
        <v>44197</v>
      </c>
      <c r="H1049" s="997" t="s">
        <v>8395</v>
      </c>
      <c r="I1049" s="63" t="s">
        <v>7979</v>
      </c>
      <c r="J1049" s="952" t="s">
        <v>8513</v>
      </c>
      <c r="K1049" s="1435"/>
      <c r="L1049" s="1550"/>
      <c r="M1049" s="1378"/>
      <c r="N1049" s="276"/>
    </row>
    <row r="1050" spans="1:14" ht="9.75" customHeight="1">
      <c r="A1050" s="799">
        <v>525</v>
      </c>
      <c r="B1050" s="98" t="s">
        <v>385</v>
      </c>
      <c r="C1050" s="1388"/>
      <c r="D1050" s="889">
        <v>1</v>
      </c>
      <c r="E1050" s="3411">
        <v>3970</v>
      </c>
      <c r="F1050" s="797">
        <v>3970</v>
      </c>
      <c r="G1050" s="918">
        <v>44197</v>
      </c>
      <c r="H1050" s="997" t="s">
        <v>8395</v>
      </c>
      <c r="I1050" s="63" t="s">
        <v>7979</v>
      </c>
      <c r="J1050" s="952" t="s">
        <v>8513</v>
      </c>
      <c r="K1050" s="1435"/>
      <c r="L1050" s="1550"/>
      <c r="M1050" s="1378"/>
      <c r="N1050" s="276"/>
    </row>
    <row r="1051" spans="1:14" ht="9.75" customHeight="1">
      <c r="A1051" s="799">
        <v>526</v>
      </c>
      <c r="B1051" s="98" t="s">
        <v>385</v>
      </c>
      <c r="C1051" s="1388"/>
      <c r="D1051" s="889">
        <v>1</v>
      </c>
      <c r="E1051" s="3411">
        <v>3970</v>
      </c>
      <c r="F1051" s="797">
        <v>3970</v>
      </c>
      <c r="G1051" s="918">
        <v>44197</v>
      </c>
      <c r="H1051" s="997" t="s">
        <v>8395</v>
      </c>
      <c r="I1051" s="63" t="s">
        <v>7979</v>
      </c>
      <c r="J1051" s="952" t="s">
        <v>8513</v>
      </c>
      <c r="K1051" s="1435"/>
      <c r="L1051" s="1550"/>
      <c r="M1051" s="1378"/>
      <c r="N1051" s="276"/>
    </row>
    <row r="1052" spans="1:14" ht="9.75" customHeight="1">
      <c r="A1052" s="799">
        <v>527</v>
      </c>
      <c r="B1052" s="98" t="s">
        <v>385</v>
      </c>
      <c r="C1052" s="1388"/>
      <c r="D1052" s="889">
        <v>1</v>
      </c>
      <c r="E1052" s="3411">
        <v>3970</v>
      </c>
      <c r="F1052" s="797">
        <v>3970</v>
      </c>
      <c r="G1052" s="918">
        <v>44197</v>
      </c>
      <c r="H1052" s="997" t="s">
        <v>8395</v>
      </c>
      <c r="I1052" s="63" t="s">
        <v>7979</v>
      </c>
      <c r="J1052" s="952" t="s">
        <v>8513</v>
      </c>
      <c r="K1052" s="1435"/>
      <c r="L1052" s="1550"/>
      <c r="M1052" s="1378"/>
      <c r="N1052" s="276"/>
    </row>
    <row r="1053" spans="1:14" ht="9.75" customHeight="1">
      <c r="A1053" s="799">
        <v>528</v>
      </c>
      <c r="B1053" s="98" t="s">
        <v>385</v>
      </c>
      <c r="C1053" s="1388"/>
      <c r="D1053" s="889">
        <v>1</v>
      </c>
      <c r="E1053" s="3411">
        <v>3970</v>
      </c>
      <c r="F1053" s="797">
        <v>3970</v>
      </c>
      <c r="G1053" s="918">
        <v>44197</v>
      </c>
      <c r="H1053" s="997" t="s">
        <v>8395</v>
      </c>
      <c r="I1053" s="63" t="s">
        <v>7979</v>
      </c>
      <c r="J1053" s="952" t="s">
        <v>8513</v>
      </c>
      <c r="K1053" s="1435"/>
      <c r="L1053" s="1550"/>
      <c r="M1053" s="1378"/>
      <c r="N1053" s="276"/>
    </row>
    <row r="1054" spans="1:14" ht="9.75" customHeight="1">
      <c r="A1054" s="799">
        <v>529</v>
      </c>
      <c r="B1054" s="98" t="s">
        <v>385</v>
      </c>
      <c r="C1054" s="1388"/>
      <c r="D1054" s="889">
        <v>1</v>
      </c>
      <c r="E1054" s="3411">
        <v>3970</v>
      </c>
      <c r="F1054" s="797">
        <v>3970</v>
      </c>
      <c r="G1054" s="918">
        <v>44197</v>
      </c>
      <c r="H1054" s="997" t="s">
        <v>8395</v>
      </c>
      <c r="I1054" s="63" t="s">
        <v>7979</v>
      </c>
      <c r="J1054" s="952" t="s">
        <v>8513</v>
      </c>
      <c r="K1054" s="1435"/>
      <c r="L1054" s="1550"/>
      <c r="M1054" s="1378"/>
      <c r="N1054" s="276"/>
    </row>
    <row r="1055" spans="1:14" ht="9.75" customHeight="1">
      <c r="A1055" s="799">
        <v>530</v>
      </c>
      <c r="B1055" s="98" t="s">
        <v>385</v>
      </c>
      <c r="C1055" s="1388"/>
      <c r="D1055" s="889">
        <v>1</v>
      </c>
      <c r="E1055" s="3411">
        <v>3970</v>
      </c>
      <c r="F1055" s="797">
        <v>3970</v>
      </c>
      <c r="G1055" s="918">
        <v>44197</v>
      </c>
      <c r="H1055" s="997" t="s">
        <v>8395</v>
      </c>
      <c r="I1055" s="63" t="s">
        <v>7979</v>
      </c>
      <c r="J1055" s="952" t="s">
        <v>8513</v>
      </c>
      <c r="K1055" s="1435"/>
      <c r="L1055" s="1550"/>
      <c r="M1055" s="1378"/>
      <c r="N1055" s="276"/>
    </row>
    <row r="1056" spans="1:14" ht="9.75" customHeight="1">
      <c r="A1056" s="799">
        <v>531</v>
      </c>
      <c r="B1056" s="98" t="s">
        <v>385</v>
      </c>
      <c r="C1056" s="1388"/>
      <c r="D1056" s="889">
        <v>1</v>
      </c>
      <c r="E1056" s="3411">
        <v>3970</v>
      </c>
      <c r="F1056" s="797">
        <v>3970</v>
      </c>
      <c r="G1056" s="918">
        <v>44197</v>
      </c>
      <c r="H1056" s="997" t="s">
        <v>8395</v>
      </c>
      <c r="I1056" s="63" t="s">
        <v>7979</v>
      </c>
      <c r="J1056" s="952" t="s">
        <v>8513</v>
      </c>
      <c r="K1056" s="1435"/>
      <c r="L1056" s="1550"/>
      <c r="M1056" s="1378"/>
      <c r="N1056" s="276"/>
    </row>
    <row r="1057" spans="1:14" ht="9.75" customHeight="1">
      <c r="A1057" s="799">
        <v>532</v>
      </c>
      <c r="B1057" s="98" t="s">
        <v>385</v>
      </c>
      <c r="C1057" s="1388"/>
      <c r="D1057" s="889">
        <v>1</v>
      </c>
      <c r="E1057" s="3411">
        <v>3970</v>
      </c>
      <c r="F1057" s="797">
        <v>3970</v>
      </c>
      <c r="G1057" s="918">
        <v>44197</v>
      </c>
      <c r="H1057" s="997" t="s">
        <v>8395</v>
      </c>
      <c r="I1057" s="63" t="s">
        <v>7979</v>
      </c>
      <c r="J1057" s="952" t="s">
        <v>8513</v>
      </c>
      <c r="K1057" s="1435"/>
      <c r="L1057" s="1550"/>
      <c r="M1057" s="1378"/>
      <c r="N1057" s="276"/>
    </row>
    <row r="1058" spans="1:14" ht="9.75" customHeight="1">
      <c r="A1058" s="799">
        <v>533</v>
      </c>
      <c r="B1058" s="98" t="s">
        <v>385</v>
      </c>
      <c r="C1058" s="1388"/>
      <c r="D1058" s="889">
        <v>1</v>
      </c>
      <c r="E1058" s="3411">
        <v>3970</v>
      </c>
      <c r="F1058" s="797">
        <v>3970</v>
      </c>
      <c r="G1058" s="918">
        <v>44197</v>
      </c>
      <c r="H1058" s="997" t="s">
        <v>8395</v>
      </c>
      <c r="I1058" s="63" t="s">
        <v>7979</v>
      </c>
      <c r="J1058" s="952" t="s">
        <v>8513</v>
      </c>
      <c r="K1058" s="1435"/>
      <c r="L1058" s="1550"/>
      <c r="M1058" s="1378"/>
      <c r="N1058" s="276"/>
    </row>
    <row r="1059" spans="1:14" ht="9.75" customHeight="1">
      <c r="A1059" s="799">
        <v>534</v>
      </c>
      <c r="B1059" s="98" t="s">
        <v>385</v>
      </c>
      <c r="C1059" s="1388"/>
      <c r="D1059" s="889">
        <v>1</v>
      </c>
      <c r="E1059" s="3411">
        <v>3970</v>
      </c>
      <c r="F1059" s="797">
        <v>3970</v>
      </c>
      <c r="G1059" s="918">
        <v>44197</v>
      </c>
      <c r="H1059" s="997" t="s">
        <v>8395</v>
      </c>
      <c r="I1059" s="63" t="s">
        <v>7979</v>
      </c>
      <c r="J1059" s="952" t="s">
        <v>8513</v>
      </c>
      <c r="K1059" s="1435"/>
      <c r="L1059" s="1550"/>
      <c r="M1059" s="1378"/>
      <c r="N1059" s="276"/>
    </row>
    <row r="1060" spans="1:14" ht="9.75" customHeight="1">
      <c r="A1060" s="799">
        <v>535</v>
      </c>
      <c r="B1060" s="98" t="s">
        <v>385</v>
      </c>
      <c r="C1060" s="1388"/>
      <c r="D1060" s="889">
        <v>1</v>
      </c>
      <c r="E1060" s="3411">
        <v>3970</v>
      </c>
      <c r="F1060" s="797">
        <v>3970</v>
      </c>
      <c r="G1060" s="918">
        <v>44197</v>
      </c>
      <c r="H1060" s="997" t="s">
        <v>8395</v>
      </c>
      <c r="I1060" s="63" t="s">
        <v>7979</v>
      </c>
      <c r="J1060" s="952" t="s">
        <v>8513</v>
      </c>
      <c r="K1060" s="1435"/>
      <c r="L1060" s="1550"/>
      <c r="M1060" s="1378"/>
      <c r="N1060" s="276"/>
    </row>
    <row r="1061" spans="1:14" ht="9.75" customHeight="1">
      <c r="A1061" s="799">
        <v>536</v>
      </c>
      <c r="B1061" s="98" t="s">
        <v>385</v>
      </c>
      <c r="C1061" s="1388"/>
      <c r="D1061" s="889">
        <v>1</v>
      </c>
      <c r="E1061" s="3411">
        <v>3970</v>
      </c>
      <c r="F1061" s="797">
        <v>3970</v>
      </c>
      <c r="G1061" s="918">
        <v>44197</v>
      </c>
      <c r="H1061" s="997" t="s">
        <v>8395</v>
      </c>
      <c r="I1061" s="63" t="s">
        <v>7979</v>
      </c>
      <c r="J1061" s="952" t="s">
        <v>8513</v>
      </c>
      <c r="K1061" s="1435"/>
      <c r="L1061" s="1550"/>
      <c r="M1061" s="1378"/>
      <c r="N1061" s="276"/>
    </row>
    <row r="1062" spans="1:14" ht="9.75" customHeight="1">
      <c r="A1062" s="799">
        <v>537</v>
      </c>
      <c r="B1062" s="98" t="s">
        <v>385</v>
      </c>
      <c r="C1062" s="1388"/>
      <c r="D1062" s="889">
        <v>1</v>
      </c>
      <c r="E1062" s="3411">
        <v>3970</v>
      </c>
      <c r="F1062" s="797">
        <v>3970</v>
      </c>
      <c r="G1062" s="918">
        <v>44197</v>
      </c>
      <c r="H1062" s="997" t="s">
        <v>8395</v>
      </c>
      <c r="I1062" s="63" t="s">
        <v>7979</v>
      </c>
      <c r="J1062" s="952" t="s">
        <v>8513</v>
      </c>
      <c r="K1062" s="1435"/>
      <c r="L1062" s="1550"/>
      <c r="M1062" s="1378"/>
      <c r="N1062" s="276"/>
    </row>
    <row r="1063" spans="1:14" ht="9.75" customHeight="1">
      <c r="A1063" s="799">
        <v>538</v>
      </c>
      <c r="B1063" s="98" t="s">
        <v>385</v>
      </c>
      <c r="C1063" s="1388"/>
      <c r="D1063" s="889">
        <v>1</v>
      </c>
      <c r="E1063" s="3411">
        <v>3970</v>
      </c>
      <c r="F1063" s="797">
        <v>3970</v>
      </c>
      <c r="G1063" s="918">
        <v>44197</v>
      </c>
      <c r="H1063" s="997" t="s">
        <v>8395</v>
      </c>
      <c r="I1063" s="63" t="s">
        <v>7979</v>
      </c>
      <c r="J1063" s="952" t="s">
        <v>8513</v>
      </c>
      <c r="K1063" s="1435"/>
      <c r="L1063" s="1550"/>
      <c r="M1063" s="1378"/>
      <c r="N1063" s="276"/>
    </row>
    <row r="1064" spans="1:14" ht="9.75" customHeight="1">
      <c r="A1064" s="799">
        <v>539</v>
      </c>
      <c r="B1064" s="98" t="s">
        <v>386</v>
      </c>
      <c r="C1064" s="1388"/>
      <c r="D1064" s="889">
        <v>1</v>
      </c>
      <c r="E1064" s="3411">
        <v>5000</v>
      </c>
      <c r="F1064" s="797">
        <v>5000</v>
      </c>
      <c r="G1064" s="918">
        <v>44197</v>
      </c>
      <c r="H1064" s="997" t="s">
        <v>8395</v>
      </c>
      <c r="I1064" s="63" t="s">
        <v>7979</v>
      </c>
      <c r="J1064" s="952" t="s">
        <v>8513</v>
      </c>
      <c r="K1064" s="1435"/>
      <c r="L1064" s="1550"/>
      <c r="M1064" s="1378"/>
      <c r="N1064" s="276"/>
    </row>
    <row r="1065" spans="1:14" ht="9.75" customHeight="1">
      <c r="A1065" s="799">
        <v>540</v>
      </c>
      <c r="B1065" s="98" t="s">
        <v>386</v>
      </c>
      <c r="C1065" s="1388"/>
      <c r="D1065" s="889">
        <v>1</v>
      </c>
      <c r="E1065" s="3411">
        <v>5000</v>
      </c>
      <c r="F1065" s="797">
        <v>5000</v>
      </c>
      <c r="G1065" s="918">
        <v>44197</v>
      </c>
      <c r="H1065" s="997" t="s">
        <v>8395</v>
      </c>
      <c r="I1065" s="63" t="s">
        <v>7979</v>
      </c>
      <c r="J1065" s="952" t="s">
        <v>8513</v>
      </c>
      <c r="K1065" s="1435"/>
      <c r="L1065" s="1550"/>
      <c r="M1065" s="1378"/>
      <c r="N1065" s="276"/>
    </row>
    <row r="1066" spans="1:14" ht="9.75" customHeight="1">
      <c r="A1066" s="799">
        <v>541</v>
      </c>
      <c r="B1066" s="98" t="s">
        <v>387</v>
      </c>
      <c r="C1066" s="1388"/>
      <c r="D1066" s="889">
        <v>1</v>
      </c>
      <c r="E1066" s="3411">
        <v>2889</v>
      </c>
      <c r="F1066" s="797">
        <v>2889</v>
      </c>
      <c r="G1066" s="918">
        <v>44197</v>
      </c>
      <c r="H1066" s="997" t="s">
        <v>8395</v>
      </c>
      <c r="I1066" s="63" t="s">
        <v>7979</v>
      </c>
      <c r="J1066" s="952" t="s">
        <v>8513</v>
      </c>
      <c r="K1066" s="1435"/>
      <c r="L1066" s="1550"/>
      <c r="M1066" s="1378"/>
      <c r="N1066" s="276"/>
    </row>
    <row r="1067" spans="1:14" ht="9.75" customHeight="1">
      <c r="A1067" s="799">
        <v>542</v>
      </c>
      <c r="B1067" s="98" t="s">
        <v>387</v>
      </c>
      <c r="C1067" s="1388"/>
      <c r="D1067" s="889">
        <v>1</v>
      </c>
      <c r="E1067" s="3411">
        <v>2889</v>
      </c>
      <c r="F1067" s="797">
        <v>2889</v>
      </c>
      <c r="G1067" s="918">
        <v>44197</v>
      </c>
      <c r="H1067" s="997" t="s">
        <v>8395</v>
      </c>
      <c r="I1067" s="63" t="s">
        <v>7979</v>
      </c>
      <c r="J1067" s="952" t="s">
        <v>8513</v>
      </c>
      <c r="K1067" s="1435"/>
      <c r="L1067" s="1550"/>
      <c r="M1067" s="1378"/>
      <c r="N1067" s="276"/>
    </row>
    <row r="1068" spans="1:14" ht="9.75" customHeight="1">
      <c r="A1068" s="799">
        <v>543</v>
      </c>
      <c r="B1068" s="98" t="s">
        <v>387</v>
      </c>
      <c r="C1068" s="1388"/>
      <c r="D1068" s="889">
        <v>1</v>
      </c>
      <c r="E1068" s="3411">
        <v>2889</v>
      </c>
      <c r="F1068" s="797">
        <v>2889</v>
      </c>
      <c r="G1068" s="918">
        <v>44197</v>
      </c>
      <c r="H1068" s="997" t="s">
        <v>8395</v>
      </c>
      <c r="I1068" s="63" t="s">
        <v>7979</v>
      </c>
      <c r="J1068" s="952" t="s">
        <v>8513</v>
      </c>
      <c r="K1068" s="1435"/>
      <c r="L1068" s="1550"/>
      <c r="M1068" s="1378"/>
      <c r="N1068" s="276"/>
    </row>
    <row r="1069" spans="1:14" ht="9.75" customHeight="1">
      <c r="A1069" s="799">
        <v>544</v>
      </c>
      <c r="B1069" s="98" t="s">
        <v>387</v>
      </c>
      <c r="C1069" s="1388"/>
      <c r="D1069" s="889">
        <v>1</v>
      </c>
      <c r="E1069" s="3411">
        <v>2889</v>
      </c>
      <c r="F1069" s="797">
        <v>2889</v>
      </c>
      <c r="G1069" s="918">
        <v>44197</v>
      </c>
      <c r="H1069" s="997" t="s">
        <v>8395</v>
      </c>
      <c r="I1069" s="63" t="s">
        <v>7979</v>
      </c>
      <c r="J1069" s="952" t="s">
        <v>8513</v>
      </c>
      <c r="K1069" s="1435"/>
      <c r="L1069" s="1550"/>
      <c r="M1069" s="1378"/>
      <c r="N1069" s="276"/>
    </row>
    <row r="1070" spans="1:14" ht="9.75" customHeight="1">
      <c r="A1070" s="799">
        <v>545</v>
      </c>
      <c r="B1070" s="98" t="s">
        <v>387</v>
      </c>
      <c r="C1070" s="1388"/>
      <c r="D1070" s="889">
        <v>1</v>
      </c>
      <c r="E1070" s="3411">
        <v>2889</v>
      </c>
      <c r="F1070" s="797">
        <v>2889</v>
      </c>
      <c r="G1070" s="918">
        <v>44197</v>
      </c>
      <c r="H1070" s="997" t="s">
        <v>8395</v>
      </c>
      <c r="I1070" s="63" t="s">
        <v>7979</v>
      </c>
      <c r="J1070" s="952" t="s">
        <v>8513</v>
      </c>
      <c r="K1070" s="1435"/>
      <c r="L1070" s="1550"/>
      <c r="M1070" s="1378"/>
      <c r="N1070" s="276"/>
    </row>
    <row r="1071" spans="1:14" ht="9.75" customHeight="1">
      <c r="A1071" s="799">
        <v>546</v>
      </c>
      <c r="B1071" s="98" t="s">
        <v>387</v>
      </c>
      <c r="C1071" s="1388"/>
      <c r="D1071" s="889">
        <v>1</v>
      </c>
      <c r="E1071" s="3411">
        <v>2889</v>
      </c>
      <c r="F1071" s="797">
        <v>2889</v>
      </c>
      <c r="G1071" s="918">
        <v>44197</v>
      </c>
      <c r="H1071" s="997" t="s">
        <v>8395</v>
      </c>
      <c r="I1071" s="63" t="s">
        <v>7979</v>
      </c>
      <c r="J1071" s="952" t="s">
        <v>8513</v>
      </c>
      <c r="K1071" s="1435"/>
      <c r="L1071" s="1550"/>
      <c r="M1071" s="1378"/>
      <c r="N1071" s="276"/>
    </row>
    <row r="1072" spans="1:14" ht="9.75" customHeight="1">
      <c r="A1072" s="799">
        <v>547</v>
      </c>
      <c r="B1072" s="98" t="s">
        <v>387</v>
      </c>
      <c r="C1072" s="1388"/>
      <c r="D1072" s="889">
        <v>1</v>
      </c>
      <c r="E1072" s="3411">
        <v>2889</v>
      </c>
      <c r="F1072" s="797">
        <v>2889</v>
      </c>
      <c r="G1072" s="918">
        <v>44197</v>
      </c>
      <c r="H1072" s="997" t="s">
        <v>8395</v>
      </c>
      <c r="I1072" s="63" t="s">
        <v>7979</v>
      </c>
      <c r="J1072" s="952" t="s">
        <v>8513</v>
      </c>
      <c r="K1072" s="1435"/>
      <c r="L1072" s="1550"/>
      <c r="M1072" s="1378"/>
      <c r="N1072" s="276"/>
    </row>
    <row r="1073" spans="1:14" ht="9.75" customHeight="1">
      <c r="A1073" s="799">
        <v>548</v>
      </c>
      <c r="B1073" s="98" t="s">
        <v>387</v>
      </c>
      <c r="C1073" s="1388"/>
      <c r="D1073" s="889">
        <v>1</v>
      </c>
      <c r="E1073" s="3411">
        <v>2889</v>
      </c>
      <c r="F1073" s="797">
        <v>2889</v>
      </c>
      <c r="G1073" s="918">
        <v>44197</v>
      </c>
      <c r="H1073" s="997" t="s">
        <v>8395</v>
      </c>
      <c r="I1073" s="63" t="s">
        <v>7979</v>
      </c>
      <c r="J1073" s="952" t="s">
        <v>8513</v>
      </c>
      <c r="K1073" s="1435"/>
      <c r="L1073" s="1550"/>
      <c r="M1073" s="1378"/>
      <c r="N1073" s="276"/>
    </row>
    <row r="1074" spans="1:14" ht="9.75" customHeight="1">
      <c r="A1074" s="799">
        <v>549</v>
      </c>
      <c r="B1074" s="98" t="s">
        <v>387</v>
      </c>
      <c r="C1074" s="1388"/>
      <c r="D1074" s="889">
        <v>1</v>
      </c>
      <c r="E1074" s="3411">
        <v>2889</v>
      </c>
      <c r="F1074" s="797">
        <v>2889</v>
      </c>
      <c r="G1074" s="918">
        <v>44197</v>
      </c>
      <c r="H1074" s="997" t="s">
        <v>8395</v>
      </c>
      <c r="I1074" s="63" t="s">
        <v>7979</v>
      </c>
      <c r="J1074" s="952" t="s">
        <v>8513</v>
      </c>
      <c r="K1074" s="1435"/>
      <c r="L1074" s="1550"/>
      <c r="M1074" s="1378"/>
      <c r="N1074" s="276"/>
    </row>
    <row r="1075" spans="1:14" ht="9.75" customHeight="1">
      <c r="A1075" s="799">
        <v>550</v>
      </c>
      <c r="B1075" s="98" t="s">
        <v>387</v>
      </c>
      <c r="C1075" s="1388"/>
      <c r="D1075" s="889">
        <v>1</v>
      </c>
      <c r="E1075" s="3411">
        <v>2889</v>
      </c>
      <c r="F1075" s="797">
        <v>2889</v>
      </c>
      <c r="G1075" s="918">
        <v>44197</v>
      </c>
      <c r="H1075" s="997" t="s">
        <v>8395</v>
      </c>
      <c r="I1075" s="63" t="s">
        <v>7979</v>
      </c>
      <c r="J1075" s="952" t="s">
        <v>8513</v>
      </c>
      <c r="K1075" s="1435"/>
      <c r="L1075" s="1550"/>
      <c r="M1075" s="1378"/>
      <c r="N1075" s="276"/>
    </row>
    <row r="1076" spans="1:14" ht="9.75" customHeight="1">
      <c r="A1076" s="799">
        <v>551</v>
      </c>
      <c r="B1076" s="98" t="s">
        <v>387</v>
      </c>
      <c r="C1076" s="1388"/>
      <c r="D1076" s="889">
        <v>1</v>
      </c>
      <c r="E1076" s="3411">
        <v>2889</v>
      </c>
      <c r="F1076" s="797">
        <v>2889</v>
      </c>
      <c r="G1076" s="918">
        <v>44197</v>
      </c>
      <c r="H1076" s="997" t="s">
        <v>8395</v>
      </c>
      <c r="I1076" s="63" t="s">
        <v>7979</v>
      </c>
      <c r="J1076" s="952" t="s">
        <v>8513</v>
      </c>
      <c r="K1076" s="1435"/>
      <c r="L1076" s="1550"/>
      <c r="M1076" s="1378"/>
      <c r="N1076" s="276"/>
    </row>
    <row r="1077" spans="1:14" ht="9.75" customHeight="1">
      <c r="A1077" s="799">
        <v>552</v>
      </c>
      <c r="B1077" s="98" t="s">
        <v>387</v>
      </c>
      <c r="C1077" s="1388"/>
      <c r="D1077" s="889">
        <v>1</v>
      </c>
      <c r="E1077" s="3411">
        <v>2889</v>
      </c>
      <c r="F1077" s="797">
        <v>2889</v>
      </c>
      <c r="G1077" s="918">
        <v>44197</v>
      </c>
      <c r="H1077" s="997" t="s">
        <v>8395</v>
      </c>
      <c r="I1077" s="63" t="s">
        <v>7979</v>
      </c>
      <c r="J1077" s="952" t="s">
        <v>8513</v>
      </c>
      <c r="K1077" s="1435"/>
      <c r="L1077" s="1550"/>
      <c r="M1077" s="1378"/>
      <c r="N1077" s="276"/>
    </row>
    <row r="1078" spans="1:14" ht="9.75" customHeight="1">
      <c r="A1078" s="799">
        <v>553</v>
      </c>
      <c r="B1078" s="98" t="s">
        <v>387</v>
      </c>
      <c r="C1078" s="1388"/>
      <c r="D1078" s="889">
        <v>1</v>
      </c>
      <c r="E1078" s="3411">
        <v>2889</v>
      </c>
      <c r="F1078" s="797">
        <v>2889</v>
      </c>
      <c r="G1078" s="918">
        <v>44197</v>
      </c>
      <c r="H1078" s="997" t="s">
        <v>8395</v>
      </c>
      <c r="I1078" s="63" t="s">
        <v>7979</v>
      </c>
      <c r="J1078" s="952" t="s">
        <v>8513</v>
      </c>
      <c r="K1078" s="1435"/>
      <c r="L1078" s="1550"/>
      <c r="M1078" s="1378"/>
      <c r="N1078" s="276"/>
    </row>
    <row r="1079" spans="1:14" ht="9.75" customHeight="1">
      <c r="A1079" s="799">
        <v>554</v>
      </c>
      <c r="B1079" s="98" t="s">
        <v>387</v>
      </c>
      <c r="C1079" s="1388"/>
      <c r="D1079" s="889">
        <v>1</v>
      </c>
      <c r="E1079" s="3411">
        <v>2889</v>
      </c>
      <c r="F1079" s="797">
        <v>2889</v>
      </c>
      <c r="G1079" s="918">
        <v>44197</v>
      </c>
      <c r="H1079" s="997" t="s">
        <v>8395</v>
      </c>
      <c r="I1079" s="63" t="s">
        <v>7979</v>
      </c>
      <c r="J1079" s="952" t="s">
        <v>8513</v>
      </c>
      <c r="K1079" s="1435"/>
      <c r="L1079" s="1550"/>
      <c r="M1079" s="1378"/>
      <c r="N1079" s="276"/>
    </row>
    <row r="1080" spans="1:14" ht="9.75" customHeight="1">
      <c r="A1080" s="799">
        <v>555</v>
      </c>
      <c r="B1080" s="98" t="s">
        <v>387</v>
      </c>
      <c r="C1080" s="1388"/>
      <c r="D1080" s="889">
        <v>1</v>
      </c>
      <c r="E1080" s="3411">
        <v>2889</v>
      </c>
      <c r="F1080" s="797">
        <v>2889</v>
      </c>
      <c r="G1080" s="918">
        <v>44197</v>
      </c>
      <c r="H1080" s="997" t="s">
        <v>8395</v>
      </c>
      <c r="I1080" s="63" t="s">
        <v>7979</v>
      </c>
      <c r="J1080" s="952" t="s">
        <v>8513</v>
      </c>
      <c r="K1080" s="1435"/>
      <c r="L1080" s="1550"/>
      <c r="M1080" s="1378"/>
      <c r="N1080" s="276"/>
    </row>
    <row r="1081" spans="1:14" ht="9.75" customHeight="1">
      <c r="A1081" s="799">
        <v>556</v>
      </c>
      <c r="B1081" s="98" t="s">
        <v>387</v>
      </c>
      <c r="C1081" s="1388"/>
      <c r="D1081" s="889">
        <v>1</v>
      </c>
      <c r="E1081" s="3411">
        <v>2889</v>
      </c>
      <c r="F1081" s="797">
        <v>2889</v>
      </c>
      <c r="G1081" s="918">
        <v>44197</v>
      </c>
      <c r="H1081" s="997" t="s">
        <v>8395</v>
      </c>
      <c r="I1081" s="63" t="s">
        <v>7979</v>
      </c>
      <c r="J1081" s="952" t="s">
        <v>8513</v>
      </c>
      <c r="K1081" s="1435"/>
      <c r="L1081" s="1550"/>
      <c r="M1081" s="1378"/>
      <c r="N1081" s="276"/>
    </row>
    <row r="1082" spans="1:14" ht="9.75" customHeight="1">
      <c r="A1082" s="799">
        <v>557</v>
      </c>
      <c r="B1082" s="98" t="s">
        <v>387</v>
      </c>
      <c r="C1082" s="1388"/>
      <c r="D1082" s="889">
        <v>1</v>
      </c>
      <c r="E1082" s="3411">
        <v>2889</v>
      </c>
      <c r="F1082" s="797">
        <v>2889</v>
      </c>
      <c r="G1082" s="918">
        <v>44197</v>
      </c>
      <c r="H1082" s="997" t="s">
        <v>8395</v>
      </c>
      <c r="I1082" s="63" t="s">
        <v>7979</v>
      </c>
      <c r="J1082" s="952" t="s">
        <v>8513</v>
      </c>
      <c r="K1082" s="1435"/>
      <c r="L1082" s="1550"/>
      <c r="M1082" s="1378"/>
      <c r="N1082" s="276"/>
    </row>
    <row r="1083" spans="1:14" ht="9.75" customHeight="1">
      <c r="A1083" s="799">
        <v>558</v>
      </c>
      <c r="B1083" s="98" t="s">
        <v>387</v>
      </c>
      <c r="C1083" s="1388"/>
      <c r="D1083" s="889">
        <v>1</v>
      </c>
      <c r="E1083" s="3411">
        <v>2889</v>
      </c>
      <c r="F1083" s="797">
        <v>2889</v>
      </c>
      <c r="G1083" s="918">
        <v>44197</v>
      </c>
      <c r="H1083" s="997" t="s">
        <v>8395</v>
      </c>
      <c r="I1083" s="63" t="s">
        <v>7979</v>
      </c>
      <c r="J1083" s="952" t="s">
        <v>8513</v>
      </c>
      <c r="K1083" s="1435"/>
      <c r="L1083" s="1550"/>
      <c r="M1083" s="1378"/>
      <c r="N1083" s="276"/>
    </row>
    <row r="1084" spans="1:14" ht="9.75" customHeight="1">
      <c r="A1084" s="799">
        <v>559</v>
      </c>
      <c r="B1084" s="98" t="s">
        <v>387</v>
      </c>
      <c r="C1084" s="1388"/>
      <c r="D1084" s="889">
        <v>1</v>
      </c>
      <c r="E1084" s="3411">
        <v>2889</v>
      </c>
      <c r="F1084" s="797">
        <v>2889</v>
      </c>
      <c r="G1084" s="918">
        <v>44197</v>
      </c>
      <c r="H1084" s="997" t="s">
        <v>8395</v>
      </c>
      <c r="I1084" s="63" t="s">
        <v>7979</v>
      </c>
      <c r="J1084" s="952" t="s">
        <v>8513</v>
      </c>
      <c r="K1084" s="1435"/>
      <c r="L1084" s="1550"/>
      <c r="M1084" s="1378"/>
      <c r="N1084" s="276"/>
    </row>
    <row r="1085" spans="1:14" ht="9.75" customHeight="1">
      <c r="A1085" s="799">
        <v>560</v>
      </c>
      <c r="B1085" s="98" t="s">
        <v>387</v>
      </c>
      <c r="C1085" s="1388"/>
      <c r="D1085" s="889">
        <v>1</v>
      </c>
      <c r="E1085" s="3411">
        <v>2889</v>
      </c>
      <c r="F1085" s="797">
        <v>2889</v>
      </c>
      <c r="G1085" s="918">
        <v>44197</v>
      </c>
      <c r="H1085" s="997" t="s">
        <v>8395</v>
      </c>
      <c r="I1085" s="63" t="s">
        <v>7979</v>
      </c>
      <c r="J1085" s="952" t="s">
        <v>8513</v>
      </c>
      <c r="K1085" s="1435"/>
      <c r="L1085" s="1550"/>
      <c r="M1085" s="1378"/>
      <c r="N1085" s="276"/>
    </row>
    <row r="1086" spans="1:14" ht="9.75" customHeight="1">
      <c r="A1086" s="799">
        <v>561</v>
      </c>
      <c r="B1086" s="98" t="s">
        <v>387</v>
      </c>
      <c r="C1086" s="1388"/>
      <c r="D1086" s="889">
        <v>1</v>
      </c>
      <c r="E1086" s="3411">
        <v>2889</v>
      </c>
      <c r="F1086" s="797">
        <v>2889</v>
      </c>
      <c r="G1086" s="918">
        <v>44197</v>
      </c>
      <c r="H1086" s="997" t="s">
        <v>8395</v>
      </c>
      <c r="I1086" s="63" t="s">
        <v>7979</v>
      </c>
      <c r="J1086" s="952" t="s">
        <v>8513</v>
      </c>
      <c r="K1086" s="1435"/>
      <c r="L1086" s="1550"/>
      <c r="M1086" s="1378"/>
      <c r="N1086" s="276"/>
    </row>
    <row r="1087" spans="1:14" ht="9.75" customHeight="1">
      <c r="A1087" s="799">
        <v>562</v>
      </c>
      <c r="B1087" s="98" t="s">
        <v>387</v>
      </c>
      <c r="C1087" s="1388"/>
      <c r="D1087" s="889">
        <v>1</v>
      </c>
      <c r="E1087" s="3411">
        <v>2889</v>
      </c>
      <c r="F1087" s="797">
        <v>2889</v>
      </c>
      <c r="G1087" s="918">
        <v>44197</v>
      </c>
      <c r="H1087" s="997" t="s">
        <v>8395</v>
      </c>
      <c r="I1087" s="63" t="s">
        <v>7979</v>
      </c>
      <c r="J1087" s="952" t="s">
        <v>8513</v>
      </c>
      <c r="K1087" s="1435"/>
      <c r="L1087" s="1550"/>
      <c r="M1087" s="1378"/>
      <c r="N1087" s="276"/>
    </row>
    <row r="1088" spans="1:14" ht="9.75" customHeight="1">
      <c r="A1088" s="799">
        <v>563</v>
      </c>
      <c r="B1088" s="98" t="s">
        <v>387</v>
      </c>
      <c r="C1088" s="1388"/>
      <c r="D1088" s="889">
        <v>1</v>
      </c>
      <c r="E1088" s="3411">
        <v>2889</v>
      </c>
      <c r="F1088" s="797">
        <v>2889</v>
      </c>
      <c r="G1088" s="918">
        <v>44197</v>
      </c>
      <c r="H1088" s="997" t="s">
        <v>8395</v>
      </c>
      <c r="I1088" s="63" t="s">
        <v>7979</v>
      </c>
      <c r="J1088" s="952" t="s">
        <v>8513</v>
      </c>
      <c r="K1088" s="1435"/>
      <c r="L1088" s="1550"/>
      <c r="M1088" s="1378"/>
      <c r="N1088" s="276"/>
    </row>
    <row r="1089" spans="1:14" ht="9.75" customHeight="1">
      <c r="A1089" s="799">
        <v>564</v>
      </c>
      <c r="B1089" s="98" t="s">
        <v>387</v>
      </c>
      <c r="C1089" s="1388"/>
      <c r="D1089" s="889">
        <v>1</v>
      </c>
      <c r="E1089" s="3411">
        <v>2889</v>
      </c>
      <c r="F1089" s="797">
        <v>2889</v>
      </c>
      <c r="G1089" s="918">
        <v>44197</v>
      </c>
      <c r="H1089" s="997" t="s">
        <v>8395</v>
      </c>
      <c r="I1089" s="63" t="s">
        <v>7979</v>
      </c>
      <c r="J1089" s="952" t="s">
        <v>8513</v>
      </c>
      <c r="K1089" s="1435"/>
      <c r="L1089" s="1550"/>
      <c r="M1089" s="1378"/>
      <c r="N1089" s="276"/>
    </row>
    <row r="1090" spans="1:14" ht="9.75" customHeight="1">
      <c r="A1090" s="799">
        <v>565</v>
      </c>
      <c r="B1090" s="98" t="s">
        <v>387</v>
      </c>
      <c r="C1090" s="1388"/>
      <c r="D1090" s="889">
        <v>1</v>
      </c>
      <c r="E1090" s="3411">
        <v>2889</v>
      </c>
      <c r="F1090" s="797">
        <v>2889</v>
      </c>
      <c r="G1090" s="918">
        <v>44197</v>
      </c>
      <c r="H1090" s="997" t="s">
        <v>8395</v>
      </c>
      <c r="I1090" s="63" t="s">
        <v>7979</v>
      </c>
      <c r="J1090" s="952" t="s">
        <v>8513</v>
      </c>
      <c r="K1090" s="1435"/>
      <c r="L1090" s="1550"/>
      <c r="M1090" s="1378"/>
      <c r="N1090" s="276"/>
    </row>
    <row r="1091" spans="1:14" ht="9.75" customHeight="1">
      <c r="A1091" s="799">
        <v>566</v>
      </c>
      <c r="B1091" s="98" t="s">
        <v>387</v>
      </c>
      <c r="C1091" s="1388"/>
      <c r="D1091" s="889">
        <v>1</v>
      </c>
      <c r="E1091" s="3411">
        <v>2889</v>
      </c>
      <c r="F1091" s="797">
        <v>2889</v>
      </c>
      <c r="G1091" s="918">
        <v>44197</v>
      </c>
      <c r="H1091" s="997" t="s">
        <v>8395</v>
      </c>
      <c r="I1091" s="63" t="s">
        <v>7979</v>
      </c>
      <c r="J1091" s="952" t="s">
        <v>8513</v>
      </c>
      <c r="K1091" s="1435"/>
      <c r="L1091" s="1550"/>
      <c r="M1091" s="1378"/>
      <c r="N1091" s="276"/>
    </row>
    <row r="1092" spans="1:14" ht="9.75" customHeight="1">
      <c r="A1092" s="799">
        <v>567</v>
      </c>
      <c r="B1092" s="98" t="s">
        <v>387</v>
      </c>
      <c r="C1092" s="1388"/>
      <c r="D1092" s="889">
        <v>1</v>
      </c>
      <c r="E1092" s="3411">
        <v>2889</v>
      </c>
      <c r="F1092" s="797">
        <v>2889</v>
      </c>
      <c r="G1092" s="918">
        <v>44197</v>
      </c>
      <c r="H1092" s="997" t="s">
        <v>8395</v>
      </c>
      <c r="I1092" s="63" t="s">
        <v>7979</v>
      </c>
      <c r="J1092" s="952" t="s">
        <v>8513</v>
      </c>
      <c r="K1092" s="1435"/>
      <c r="L1092" s="1550"/>
      <c r="M1092" s="1378"/>
      <c r="N1092" s="276"/>
    </row>
    <row r="1093" spans="1:14" ht="9.75" customHeight="1">
      <c r="A1093" s="799">
        <v>568</v>
      </c>
      <c r="B1093" s="98" t="s">
        <v>387</v>
      </c>
      <c r="C1093" s="1388"/>
      <c r="D1093" s="889">
        <v>1</v>
      </c>
      <c r="E1093" s="3411">
        <v>2889</v>
      </c>
      <c r="F1093" s="797">
        <v>2889</v>
      </c>
      <c r="G1093" s="918">
        <v>44197</v>
      </c>
      <c r="H1093" s="997" t="s">
        <v>8395</v>
      </c>
      <c r="I1093" s="63" t="s">
        <v>7979</v>
      </c>
      <c r="J1093" s="952" t="s">
        <v>8513</v>
      </c>
      <c r="K1093" s="1435"/>
      <c r="L1093" s="1550"/>
      <c r="M1093" s="1378"/>
      <c r="N1093" s="276"/>
    </row>
    <row r="1094" spans="1:14" ht="9.75" customHeight="1">
      <c r="A1094" s="799">
        <v>569</v>
      </c>
      <c r="B1094" s="98" t="s">
        <v>388</v>
      </c>
      <c r="C1094" s="1388"/>
      <c r="D1094" s="889">
        <v>1</v>
      </c>
      <c r="E1094" s="3411">
        <v>4450</v>
      </c>
      <c r="F1094" s="797">
        <v>4450</v>
      </c>
      <c r="G1094" s="918">
        <v>44197</v>
      </c>
      <c r="H1094" s="997" t="s">
        <v>8395</v>
      </c>
      <c r="I1094" s="63" t="s">
        <v>7979</v>
      </c>
      <c r="J1094" s="952" t="s">
        <v>8513</v>
      </c>
      <c r="K1094" s="1435"/>
      <c r="L1094" s="1550"/>
      <c r="M1094" s="1378"/>
      <c r="N1094" s="276"/>
    </row>
    <row r="1095" spans="1:14" ht="9.75" customHeight="1">
      <c r="A1095" s="799">
        <v>570</v>
      </c>
      <c r="B1095" s="98" t="s">
        <v>389</v>
      </c>
      <c r="C1095" s="1388" t="s">
        <v>12360</v>
      </c>
      <c r="D1095" s="889">
        <v>1</v>
      </c>
      <c r="E1095" s="3411">
        <v>31420</v>
      </c>
      <c r="F1095" s="797">
        <v>31420</v>
      </c>
      <c r="G1095" s="918">
        <v>44197</v>
      </c>
      <c r="H1095" s="997" t="s">
        <v>8395</v>
      </c>
      <c r="I1095" s="63" t="s">
        <v>7979</v>
      </c>
      <c r="J1095" s="952" t="s">
        <v>8513</v>
      </c>
      <c r="K1095" s="1435" t="s">
        <v>8940</v>
      </c>
      <c r="L1095" s="1550"/>
      <c r="M1095" s="1378"/>
      <c r="N1095" s="276"/>
    </row>
    <row r="1096" spans="1:14" ht="9.75" customHeight="1">
      <c r="A1096" s="799">
        <v>571</v>
      </c>
      <c r="B1096" s="98" t="s">
        <v>390</v>
      </c>
      <c r="C1096" s="1388"/>
      <c r="D1096" s="889">
        <v>1</v>
      </c>
      <c r="E1096" s="3411">
        <v>20800</v>
      </c>
      <c r="F1096" s="797">
        <v>20800</v>
      </c>
      <c r="G1096" s="918">
        <v>44197</v>
      </c>
      <c r="H1096" s="997" t="s">
        <v>8395</v>
      </c>
      <c r="I1096" s="63" t="s">
        <v>7979</v>
      </c>
      <c r="J1096" s="952" t="s">
        <v>8513</v>
      </c>
      <c r="K1096" s="1435"/>
      <c r="L1096" s="1550"/>
      <c r="M1096" s="1378"/>
      <c r="N1096" s="276"/>
    </row>
    <row r="1097" spans="1:14" ht="9.75" customHeight="1">
      <c r="A1097" s="799">
        <v>572</v>
      </c>
      <c r="B1097" s="98" t="s">
        <v>391</v>
      </c>
      <c r="C1097" s="1388" t="s">
        <v>12494</v>
      </c>
      <c r="D1097" s="889">
        <v>1</v>
      </c>
      <c r="E1097" s="3411">
        <v>1500</v>
      </c>
      <c r="F1097" s="797">
        <v>1500</v>
      </c>
      <c r="G1097" s="918">
        <v>44197</v>
      </c>
      <c r="H1097" s="997" t="s">
        <v>8395</v>
      </c>
      <c r="I1097" s="63" t="s">
        <v>7979</v>
      </c>
      <c r="J1097" s="952" t="s">
        <v>8513</v>
      </c>
      <c r="K1097" s="1435" t="s">
        <v>8940</v>
      </c>
      <c r="L1097" s="1550"/>
      <c r="M1097" s="1378"/>
      <c r="N1097" s="276"/>
    </row>
    <row r="1098" spans="1:14" ht="9.75" customHeight="1">
      <c r="A1098" s="799">
        <v>573</v>
      </c>
      <c r="B1098" s="98" t="s">
        <v>391</v>
      </c>
      <c r="C1098" s="1388" t="s">
        <v>12495</v>
      </c>
      <c r="D1098" s="889">
        <v>1</v>
      </c>
      <c r="E1098" s="3411">
        <v>1500</v>
      </c>
      <c r="F1098" s="797">
        <v>1500</v>
      </c>
      <c r="G1098" s="918">
        <v>44197</v>
      </c>
      <c r="H1098" s="997" t="s">
        <v>8395</v>
      </c>
      <c r="I1098" s="63" t="s">
        <v>7979</v>
      </c>
      <c r="J1098" s="952" t="s">
        <v>8513</v>
      </c>
      <c r="K1098" s="1435" t="s">
        <v>8940</v>
      </c>
      <c r="L1098" s="1550"/>
      <c r="M1098" s="1378"/>
      <c r="N1098" s="276"/>
    </row>
    <row r="1099" spans="1:14" ht="9.75" customHeight="1">
      <c r="A1099" s="799">
        <v>574</v>
      </c>
      <c r="B1099" s="98" t="s">
        <v>391</v>
      </c>
      <c r="C1099" s="1388" t="s">
        <v>12496</v>
      </c>
      <c r="D1099" s="889">
        <v>1</v>
      </c>
      <c r="E1099" s="3411">
        <v>1500</v>
      </c>
      <c r="F1099" s="797">
        <v>1500</v>
      </c>
      <c r="G1099" s="918">
        <v>44197</v>
      </c>
      <c r="H1099" s="997" t="s">
        <v>8395</v>
      </c>
      <c r="I1099" s="63" t="s">
        <v>7979</v>
      </c>
      <c r="J1099" s="952" t="s">
        <v>8513</v>
      </c>
      <c r="K1099" s="1435" t="s">
        <v>8940</v>
      </c>
      <c r="L1099" s="1550"/>
      <c r="M1099" s="1378"/>
      <c r="N1099" s="276"/>
    </row>
    <row r="1100" spans="1:14" ht="9.75" customHeight="1">
      <c r="A1100" s="799">
        <v>575</v>
      </c>
      <c r="B1100" s="98" t="s">
        <v>391</v>
      </c>
      <c r="C1100" s="1388" t="s">
        <v>12497</v>
      </c>
      <c r="D1100" s="889">
        <v>1</v>
      </c>
      <c r="E1100" s="3411">
        <v>1500</v>
      </c>
      <c r="F1100" s="797">
        <v>1500</v>
      </c>
      <c r="G1100" s="918">
        <v>44197</v>
      </c>
      <c r="H1100" s="997" t="s">
        <v>8395</v>
      </c>
      <c r="I1100" s="63" t="s">
        <v>7979</v>
      </c>
      <c r="J1100" s="952" t="s">
        <v>8513</v>
      </c>
      <c r="K1100" s="1435" t="s">
        <v>8940</v>
      </c>
      <c r="L1100" s="1550"/>
      <c r="M1100" s="1378"/>
      <c r="N1100" s="276"/>
    </row>
    <row r="1101" spans="1:14" ht="9.75" customHeight="1">
      <c r="A1101" s="799">
        <v>576</v>
      </c>
      <c r="B1101" s="98" t="s">
        <v>391</v>
      </c>
      <c r="C1101" s="1388" t="s">
        <v>12498</v>
      </c>
      <c r="D1101" s="889">
        <v>1</v>
      </c>
      <c r="E1101" s="3411">
        <v>1500</v>
      </c>
      <c r="F1101" s="797">
        <v>1500</v>
      </c>
      <c r="G1101" s="918">
        <v>44197</v>
      </c>
      <c r="H1101" s="997" t="s">
        <v>8395</v>
      </c>
      <c r="I1101" s="63" t="s">
        <v>7979</v>
      </c>
      <c r="J1101" s="952" t="s">
        <v>8513</v>
      </c>
      <c r="K1101" s="1435" t="s">
        <v>8940</v>
      </c>
      <c r="L1101" s="1550"/>
      <c r="M1101" s="1378"/>
      <c r="N1101" s="276"/>
    </row>
    <row r="1102" spans="1:14" ht="9.75" customHeight="1">
      <c r="A1102" s="799">
        <v>577</v>
      </c>
      <c r="B1102" s="98" t="s">
        <v>391</v>
      </c>
      <c r="C1102" s="1388" t="s">
        <v>12499</v>
      </c>
      <c r="D1102" s="889">
        <v>1</v>
      </c>
      <c r="E1102" s="3411">
        <v>1500</v>
      </c>
      <c r="F1102" s="797">
        <v>1500</v>
      </c>
      <c r="G1102" s="918">
        <v>44197</v>
      </c>
      <c r="H1102" s="997" t="s">
        <v>8395</v>
      </c>
      <c r="I1102" s="63" t="s">
        <v>7979</v>
      </c>
      <c r="J1102" s="952" t="s">
        <v>8513</v>
      </c>
      <c r="K1102" s="1435" t="s">
        <v>8940</v>
      </c>
      <c r="L1102" s="1550"/>
      <c r="M1102" s="1378"/>
      <c r="N1102" s="276"/>
    </row>
    <row r="1103" spans="1:14" ht="9.75" customHeight="1">
      <c r="A1103" s="799">
        <v>578</v>
      </c>
      <c r="B1103" s="98" t="s">
        <v>392</v>
      </c>
      <c r="C1103" s="1388" t="s">
        <v>12500</v>
      </c>
      <c r="D1103" s="889">
        <v>1</v>
      </c>
      <c r="E1103" s="3411">
        <v>1870</v>
      </c>
      <c r="F1103" s="797">
        <v>1870</v>
      </c>
      <c r="G1103" s="918">
        <v>44197</v>
      </c>
      <c r="H1103" s="997" t="s">
        <v>8395</v>
      </c>
      <c r="I1103" s="63" t="s">
        <v>7979</v>
      </c>
      <c r="J1103" s="952" t="s">
        <v>8513</v>
      </c>
      <c r="K1103" s="1435" t="s">
        <v>8940</v>
      </c>
      <c r="L1103" s="1550"/>
      <c r="M1103" s="1378"/>
      <c r="N1103" s="276"/>
    </row>
    <row r="1104" spans="1:14" ht="9.75" customHeight="1">
      <c r="A1104" s="799">
        <v>579</v>
      </c>
      <c r="B1104" s="98" t="s">
        <v>392</v>
      </c>
      <c r="C1104" s="1388" t="s">
        <v>12501</v>
      </c>
      <c r="D1104" s="889">
        <v>1</v>
      </c>
      <c r="E1104" s="3411">
        <v>1870</v>
      </c>
      <c r="F1104" s="797">
        <v>1870</v>
      </c>
      <c r="G1104" s="918">
        <v>44197</v>
      </c>
      <c r="H1104" s="997" t="s">
        <v>8395</v>
      </c>
      <c r="I1104" s="63" t="s">
        <v>7979</v>
      </c>
      <c r="J1104" s="952" t="s">
        <v>8513</v>
      </c>
      <c r="K1104" s="1435" t="s">
        <v>8940</v>
      </c>
      <c r="L1104" s="1550"/>
      <c r="M1104" s="1378"/>
      <c r="N1104" s="276"/>
    </row>
    <row r="1105" spans="1:14" ht="9.75" customHeight="1">
      <c r="A1105" s="799">
        <v>580</v>
      </c>
      <c r="B1105" s="98" t="s">
        <v>392</v>
      </c>
      <c r="C1105" s="1388" t="s">
        <v>12502</v>
      </c>
      <c r="D1105" s="889">
        <v>1</v>
      </c>
      <c r="E1105" s="3411">
        <v>1870</v>
      </c>
      <c r="F1105" s="797">
        <v>1870</v>
      </c>
      <c r="G1105" s="918">
        <v>44197</v>
      </c>
      <c r="H1105" s="997" t="s">
        <v>8395</v>
      </c>
      <c r="I1105" s="63" t="s">
        <v>7979</v>
      </c>
      <c r="J1105" s="952" t="s">
        <v>8513</v>
      </c>
      <c r="K1105" s="1435" t="s">
        <v>8940</v>
      </c>
      <c r="L1105" s="1550"/>
      <c r="M1105" s="1378"/>
      <c r="N1105" s="276"/>
    </row>
    <row r="1106" spans="1:14" ht="9.75" customHeight="1">
      <c r="A1106" s="799">
        <v>581</v>
      </c>
      <c r="B1106" s="98" t="s">
        <v>392</v>
      </c>
      <c r="C1106" s="1388" t="s">
        <v>12503</v>
      </c>
      <c r="D1106" s="889">
        <v>1</v>
      </c>
      <c r="E1106" s="3411">
        <v>1870</v>
      </c>
      <c r="F1106" s="797">
        <v>1870</v>
      </c>
      <c r="G1106" s="918">
        <v>44197</v>
      </c>
      <c r="H1106" s="997" t="s">
        <v>8395</v>
      </c>
      <c r="I1106" s="63" t="s">
        <v>7979</v>
      </c>
      <c r="J1106" s="952" t="s">
        <v>8513</v>
      </c>
      <c r="K1106" s="1435" t="s">
        <v>8940</v>
      </c>
      <c r="L1106" s="1550"/>
      <c r="M1106" s="1378"/>
      <c r="N1106" s="276"/>
    </row>
    <row r="1107" spans="1:14" ht="9.75" customHeight="1">
      <c r="A1107" s="799">
        <v>582</v>
      </c>
      <c r="B1107" s="98" t="s">
        <v>392</v>
      </c>
      <c r="C1107" s="1388" t="s">
        <v>12504</v>
      </c>
      <c r="D1107" s="889">
        <v>1</v>
      </c>
      <c r="E1107" s="3411">
        <v>1870</v>
      </c>
      <c r="F1107" s="797">
        <v>1870</v>
      </c>
      <c r="G1107" s="918">
        <v>44197</v>
      </c>
      <c r="H1107" s="997" t="s">
        <v>8395</v>
      </c>
      <c r="I1107" s="63" t="s">
        <v>7979</v>
      </c>
      <c r="J1107" s="952" t="s">
        <v>8513</v>
      </c>
      <c r="K1107" s="1435" t="s">
        <v>8940</v>
      </c>
      <c r="L1107" s="1550"/>
      <c r="M1107" s="1378"/>
      <c r="N1107" s="276"/>
    </row>
    <row r="1108" spans="1:14" ht="9.75" customHeight="1">
      <c r="A1108" s="799">
        <v>583</v>
      </c>
      <c r="B1108" s="98" t="s">
        <v>392</v>
      </c>
      <c r="C1108" s="1388" t="s">
        <v>12505</v>
      </c>
      <c r="D1108" s="889">
        <v>1</v>
      </c>
      <c r="E1108" s="3411">
        <v>1870</v>
      </c>
      <c r="F1108" s="797">
        <v>1870</v>
      </c>
      <c r="G1108" s="918">
        <v>44197</v>
      </c>
      <c r="H1108" s="997" t="s">
        <v>8395</v>
      </c>
      <c r="I1108" s="63" t="s">
        <v>7979</v>
      </c>
      <c r="J1108" s="952" t="s">
        <v>8513</v>
      </c>
      <c r="K1108" s="1435" t="s">
        <v>8940</v>
      </c>
      <c r="L1108" s="1550"/>
      <c r="M1108" s="1378"/>
      <c r="N1108" s="276"/>
    </row>
    <row r="1109" spans="1:14" ht="9.75" customHeight="1">
      <c r="A1109" s="799">
        <v>584</v>
      </c>
      <c r="B1109" s="98" t="s">
        <v>392</v>
      </c>
      <c r="C1109" s="1388" t="s">
        <v>12506</v>
      </c>
      <c r="D1109" s="889">
        <v>1</v>
      </c>
      <c r="E1109" s="3411">
        <v>1870</v>
      </c>
      <c r="F1109" s="797">
        <v>1870</v>
      </c>
      <c r="G1109" s="918">
        <v>44197</v>
      </c>
      <c r="H1109" s="997" t="s">
        <v>8395</v>
      </c>
      <c r="I1109" s="63" t="s">
        <v>7979</v>
      </c>
      <c r="J1109" s="952" t="s">
        <v>8513</v>
      </c>
      <c r="K1109" s="1435" t="s">
        <v>8940</v>
      </c>
      <c r="L1109" s="1550"/>
      <c r="M1109" s="1378"/>
      <c r="N1109" s="276"/>
    </row>
    <row r="1110" spans="1:14" ht="9.75" customHeight="1">
      <c r="A1110" s="799">
        <v>585</v>
      </c>
      <c r="B1110" s="98" t="s">
        <v>392</v>
      </c>
      <c r="C1110" s="1388" t="s">
        <v>12507</v>
      </c>
      <c r="D1110" s="889">
        <v>1</v>
      </c>
      <c r="E1110" s="3411">
        <v>1870</v>
      </c>
      <c r="F1110" s="797">
        <v>1870</v>
      </c>
      <c r="G1110" s="918">
        <v>44197</v>
      </c>
      <c r="H1110" s="997" t="s">
        <v>8395</v>
      </c>
      <c r="I1110" s="63" t="s">
        <v>7979</v>
      </c>
      <c r="J1110" s="952" t="s">
        <v>8513</v>
      </c>
      <c r="K1110" s="1435" t="s">
        <v>8940</v>
      </c>
      <c r="L1110" s="1550"/>
      <c r="M1110" s="1378"/>
      <c r="N1110" s="276"/>
    </row>
    <row r="1111" spans="1:14" ht="9.75" customHeight="1">
      <c r="A1111" s="799">
        <v>586</v>
      </c>
      <c r="B1111" s="98" t="s">
        <v>392</v>
      </c>
      <c r="C1111" s="1388" t="s">
        <v>12508</v>
      </c>
      <c r="D1111" s="889">
        <v>1</v>
      </c>
      <c r="E1111" s="3411">
        <v>1870</v>
      </c>
      <c r="F1111" s="797">
        <v>1870</v>
      </c>
      <c r="G1111" s="918">
        <v>44197</v>
      </c>
      <c r="H1111" s="997" t="s">
        <v>8395</v>
      </c>
      <c r="I1111" s="63" t="s">
        <v>7979</v>
      </c>
      <c r="J1111" s="952" t="s">
        <v>8513</v>
      </c>
      <c r="K1111" s="1435" t="s">
        <v>8940</v>
      </c>
      <c r="L1111" s="1550"/>
      <c r="M1111" s="1378"/>
      <c r="N1111" s="276"/>
    </row>
    <row r="1112" spans="1:14" ht="9.75" customHeight="1">
      <c r="A1112" s="799">
        <v>587</v>
      </c>
      <c r="B1112" s="98" t="s">
        <v>392</v>
      </c>
      <c r="C1112" s="1388" t="s">
        <v>12509</v>
      </c>
      <c r="D1112" s="889">
        <v>1</v>
      </c>
      <c r="E1112" s="3411">
        <v>1870</v>
      </c>
      <c r="F1112" s="797">
        <v>1870</v>
      </c>
      <c r="G1112" s="918">
        <v>44197</v>
      </c>
      <c r="H1112" s="997" t="s">
        <v>8395</v>
      </c>
      <c r="I1112" s="63" t="s">
        <v>7979</v>
      </c>
      <c r="J1112" s="952" t="s">
        <v>8513</v>
      </c>
      <c r="K1112" s="1435" t="s">
        <v>8940</v>
      </c>
      <c r="L1112" s="1550"/>
      <c r="M1112" s="1378"/>
      <c r="N1112" s="276"/>
    </row>
    <row r="1113" spans="1:14" ht="9.75" customHeight="1">
      <c r="A1113" s="799">
        <v>588</v>
      </c>
      <c r="B1113" s="98" t="s">
        <v>392</v>
      </c>
      <c r="C1113" s="1388" t="s">
        <v>12510</v>
      </c>
      <c r="D1113" s="889">
        <v>1</v>
      </c>
      <c r="E1113" s="3411">
        <v>1870</v>
      </c>
      <c r="F1113" s="797">
        <v>1870</v>
      </c>
      <c r="G1113" s="918">
        <v>44197</v>
      </c>
      <c r="H1113" s="997" t="s">
        <v>8395</v>
      </c>
      <c r="I1113" s="63" t="s">
        <v>7979</v>
      </c>
      <c r="J1113" s="952" t="s">
        <v>8513</v>
      </c>
      <c r="K1113" s="1435" t="s">
        <v>8940</v>
      </c>
      <c r="L1113" s="1550"/>
      <c r="M1113" s="1378"/>
      <c r="N1113" s="276"/>
    </row>
    <row r="1114" spans="1:14" ht="9.75" customHeight="1">
      <c r="A1114" s="799">
        <v>589</v>
      </c>
      <c r="B1114" s="98" t="s">
        <v>392</v>
      </c>
      <c r="C1114" s="1388" t="s">
        <v>12511</v>
      </c>
      <c r="D1114" s="889">
        <v>1</v>
      </c>
      <c r="E1114" s="3411">
        <v>1870</v>
      </c>
      <c r="F1114" s="797">
        <v>1870</v>
      </c>
      <c r="G1114" s="918">
        <v>44197</v>
      </c>
      <c r="H1114" s="997" t="s">
        <v>8395</v>
      </c>
      <c r="I1114" s="63" t="s">
        <v>7979</v>
      </c>
      <c r="J1114" s="952" t="s">
        <v>8513</v>
      </c>
      <c r="K1114" s="1435" t="s">
        <v>8940</v>
      </c>
      <c r="L1114" s="1550"/>
      <c r="M1114" s="1378"/>
      <c r="N1114" s="276"/>
    </row>
    <row r="1115" spans="1:14" ht="9.75" customHeight="1">
      <c r="A1115" s="799">
        <v>590</v>
      </c>
      <c r="B1115" s="98" t="s">
        <v>392</v>
      </c>
      <c r="C1115" s="1388" t="s">
        <v>12512</v>
      </c>
      <c r="D1115" s="889">
        <v>1</v>
      </c>
      <c r="E1115" s="3411">
        <v>1870</v>
      </c>
      <c r="F1115" s="797">
        <v>1870</v>
      </c>
      <c r="G1115" s="918">
        <v>44197</v>
      </c>
      <c r="H1115" s="997" t="s">
        <v>8395</v>
      </c>
      <c r="I1115" s="63" t="s">
        <v>7979</v>
      </c>
      <c r="J1115" s="952" t="s">
        <v>8513</v>
      </c>
      <c r="K1115" s="1435" t="s">
        <v>8940</v>
      </c>
      <c r="L1115" s="1550"/>
      <c r="M1115" s="1378"/>
      <c r="N1115" s="276"/>
    </row>
    <row r="1116" spans="1:14" ht="9.75" customHeight="1">
      <c r="A1116" s="799">
        <v>591</v>
      </c>
      <c r="B1116" s="98" t="s">
        <v>392</v>
      </c>
      <c r="C1116" s="1388" t="s">
        <v>12513</v>
      </c>
      <c r="D1116" s="889">
        <v>1</v>
      </c>
      <c r="E1116" s="3411">
        <v>1870</v>
      </c>
      <c r="F1116" s="797">
        <v>1870</v>
      </c>
      <c r="G1116" s="918">
        <v>44197</v>
      </c>
      <c r="H1116" s="997" t="s">
        <v>8395</v>
      </c>
      <c r="I1116" s="63" t="s">
        <v>7979</v>
      </c>
      <c r="J1116" s="952" t="s">
        <v>8513</v>
      </c>
      <c r="K1116" s="1435" t="s">
        <v>8940</v>
      </c>
      <c r="L1116" s="1550"/>
      <c r="M1116" s="1378"/>
      <c r="N1116" s="276"/>
    </row>
    <row r="1117" spans="1:14" ht="9.75" customHeight="1">
      <c r="A1117" s="799">
        <v>592</v>
      </c>
      <c r="B1117" s="98" t="s">
        <v>392</v>
      </c>
      <c r="C1117" s="1388" t="s">
        <v>12514</v>
      </c>
      <c r="D1117" s="889">
        <v>1</v>
      </c>
      <c r="E1117" s="3411">
        <v>1870</v>
      </c>
      <c r="F1117" s="797">
        <v>1870</v>
      </c>
      <c r="G1117" s="918">
        <v>44197</v>
      </c>
      <c r="H1117" s="997" t="s">
        <v>8395</v>
      </c>
      <c r="I1117" s="63" t="s">
        <v>7979</v>
      </c>
      <c r="J1117" s="952" t="s">
        <v>8513</v>
      </c>
      <c r="K1117" s="1435" t="s">
        <v>8940</v>
      </c>
      <c r="L1117" s="1550"/>
      <c r="M1117" s="1378"/>
      <c r="N1117" s="276"/>
    </row>
    <row r="1118" spans="1:14" ht="9.75" customHeight="1">
      <c r="A1118" s="799">
        <v>593</v>
      </c>
      <c r="B1118" s="98" t="s">
        <v>392</v>
      </c>
      <c r="C1118" s="1388" t="s">
        <v>12515</v>
      </c>
      <c r="D1118" s="889">
        <v>1</v>
      </c>
      <c r="E1118" s="3411">
        <v>1870</v>
      </c>
      <c r="F1118" s="797">
        <v>1870</v>
      </c>
      <c r="G1118" s="918">
        <v>44197</v>
      </c>
      <c r="H1118" s="997" t="s">
        <v>8395</v>
      </c>
      <c r="I1118" s="63" t="s">
        <v>7979</v>
      </c>
      <c r="J1118" s="952" t="s">
        <v>8513</v>
      </c>
      <c r="K1118" s="1435" t="s">
        <v>8940</v>
      </c>
      <c r="L1118" s="1550"/>
      <c r="M1118" s="1378"/>
      <c r="N1118" s="276"/>
    </row>
    <row r="1119" spans="1:14" ht="9.75" customHeight="1">
      <c r="A1119" s="799">
        <v>594</v>
      </c>
      <c r="B1119" s="98" t="s">
        <v>392</v>
      </c>
      <c r="C1119" s="1388" t="s">
        <v>12516</v>
      </c>
      <c r="D1119" s="889">
        <v>1</v>
      </c>
      <c r="E1119" s="3411">
        <v>1870</v>
      </c>
      <c r="F1119" s="797">
        <v>1870</v>
      </c>
      <c r="G1119" s="918">
        <v>44197</v>
      </c>
      <c r="H1119" s="997" t="s">
        <v>8395</v>
      </c>
      <c r="I1119" s="63" t="s">
        <v>7979</v>
      </c>
      <c r="J1119" s="952" t="s">
        <v>8513</v>
      </c>
      <c r="K1119" s="1435" t="s">
        <v>8940</v>
      </c>
      <c r="L1119" s="1550"/>
      <c r="M1119" s="1378"/>
      <c r="N1119" s="276"/>
    </row>
    <row r="1120" spans="1:14" ht="9.75" customHeight="1">
      <c r="A1120" s="799">
        <v>595</v>
      </c>
      <c r="B1120" s="98" t="s">
        <v>392</v>
      </c>
      <c r="C1120" s="1388" t="s">
        <v>12517</v>
      </c>
      <c r="D1120" s="889">
        <v>1</v>
      </c>
      <c r="E1120" s="3411">
        <v>1870</v>
      </c>
      <c r="F1120" s="797">
        <v>1870</v>
      </c>
      <c r="G1120" s="918">
        <v>44197</v>
      </c>
      <c r="H1120" s="997" t="s">
        <v>8395</v>
      </c>
      <c r="I1120" s="63" t="s">
        <v>7979</v>
      </c>
      <c r="J1120" s="952" t="s">
        <v>8513</v>
      </c>
      <c r="K1120" s="1435" t="s">
        <v>8940</v>
      </c>
      <c r="L1120" s="1550"/>
      <c r="M1120" s="1378"/>
      <c r="N1120" s="276"/>
    </row>
    <row r="1121" spans="1:14" ht="9.75" customHeight="1">
      <c r="A1121" s="799">
        <v>596</v>
      </c>
      <c r="B1121" s="98" t="s">
        <v>392</v>
      </c>
      <c r="C1121" s="1388" t="s">
        <v>12518</v>
      </c>
      <c r="D1121" s="889">
        <v>1</v>
      </c>
      <c r="E1121" s="3411">
        <v>1870</v>
      </c>
      <c r="F1121" s="797">
        <v>1870</v>
      </c>
      <c r="G1121" s="918">
        <v>44197</v>
      </c>
      <c r="H1121" s="997" t="s">
        <v>8395</v>
      </c>
      <c r="I1121" s="63" t="s">
        <v>7979</v>
      </c>
      <c r="J1121" s="952" t="s">
        <v>8513</v>
      </c>
      <c r="K1121" s="1435" t="s">
        <v>8940</v>
      </c>
      <c r="L1121" s="1550"/>
      <c r="M1121" s="1378"/>
      <c r="N1121" s="276"/>
    </row>
    <row r="1122" spans="1:14" ht="9.75" customHeight="1">
      <c r="A1122" s="799">
        <v>597</v>
      </c>
      <c r="B1122" s="98" t="s">
        <v>392</v>
      </c>
      <c r="C1122" s="1388" t="s">
        <v>12519</v>
      </c>
      <c r="D1122" s="889">
        <v>1</v>
      </c>
      <c r="E1122" s="3411">
        <v>1870</v>
      </c>
      <c r="F1122" s="797">
        <v>1870</v>
      </c>
      <c r="G1122" s="918">
        <v>44197</v>
      </c>
      <c r="H1122" s="997" t="s">
        <v>8395</v>
      </c>
      <c r="I1122" s="63" t="s">
        <v>7979</v>
      </c>
      <c r="J1122" s="952" t="s">
        <v>8513</v>
      </c>
      <c r="K1122" s="1435" t="s">
        <v>8940</v>
      </c>
      <c r="L1122" s="1550"/>
      <c r="M1122" s="1378"/>
      <c r="N1122" s="276"/>
    </row>
    <row r="1123" spans="1:14" ht="9.75" customHeight="1">
      <c r="A1123" s="799">
        <v>598</v>
      </c>
      <c r="B1123" s="98" t="s">
        <v>392</v>
      </c>
      <c r="C1123" s="1388" t="s">
        <v>12520</v>
      </c>
      <c r="D1123" s="889">
        <v>1</v>
      </c>
      <c r="E1123" s="3411">
        <v>1870</v>
      </c>
      <c r="F1123" s="797">
        <v>1870</v>
      </c>
      <c r="G1123" s="918">
        <v>44197</v>
      </c>
      <c r="H1123" s="997" t="s">
        <v>8395</v>
      </c>
      <c r="I1123" s="63" t="s">
        <v>7979</v>
      </c>
      <c r="J1123" s="952" t="s">
        <v>8513</v>
      </c>
      <c r="K1123" s="1435" t="s">
        <v>8940</v>
      </c>
      <c r="L1123" s="1550"/>
      <c r="M1123" s="1378"/>
      <c r="N1123" s="276"/>
    </row>
    <row r="1124" spans="1:14" ht="9.75" customHeight="1">
      <c r="A1124" s="799">
        <v>599</v>
      </c>
      <c r="B1124" s="98" t="s">
        <v>392</v>
      </c>
      <c r="C1124" s="1388" t="s">
        <v>12521</v>
      </c>
      <c r="D1124" s="889">
        <v>1</v>
      </c>
      <c r="E1124" s="3411">
        <v>1870</v>
      </c>
      <c r="F1124" s="797">
        <v>1870</v>
      </c>
      <c r="G1124" s="918">
        <v>44197</v>
      </c>
      <c r="H1124" s="997" t="s">
        <v>8395</v>
      </c>
      <c r="I1124" s="63" t="s">
        <v>7979</v>
      </c>
      <c r="J1124" s="952" t="s">
        <v>8513</v>
      </c>
      <c r="K1124" s="1435" t="s">
        <v>8940</v>
      </c>
      <c r="L1124" s="1550"/>
      <c r="M1124" s="1378"/>
      <c r="N1124" s="276"/>
    </row>
    <row r="1125" spans="1:14" ht="9.75" customHeight="1">
      <c r="A1125" s="799">
        <v>600</v>
      </c>
      <c r="B1125" s="98" t="s">
        <v>392</v>
      </c>
      <c r="C1125" s="1388" t="s">
        <v>12522</v>
      </c>
      <c r="D1125" s="889">
        <v>1</v>
      </c>
      <c r="E1125" s="3411">
        <v>1870</v>
      </c>
      <c r="F1125" s="797">
        <v>1870</v>
      </c>
      <c r="G1125" s="918">
        <v>44197</v>
      </c>
      <c r="H1125" s="997" t="s">
        <v>8395</v>
      </c>
      <c r="I1125" s="63" t="s">
        <v>7979</v>
      </c>
      <c r="J1125" s="952" t="s">
        <v>8513</v>
      </c>
      <c r="K1125" s="1435" t="s">
        <v>8940</v>
      </c>
      <c r="L1125" s="1550"/>
      <c r="M1125" s="1378"/>
      <c r="N1125" s="276"/>
    </row>
    <row r="1126" spans="1:14" ht="9.75" customHeight="1">
      <c r="A1126" s="799">
        <v>601</v>
      </c>
      <c r="B1126" s="98" t="s">
        <v>392</v>
      </c>
      <c r="C1126" s="1388" t="s">
        <v>12523</v>
      </c>
      <c r="D1126" s="889">
        <v>1</v>
      </c>
      <c r="E1126" s="3411">
        <v>1870</v>
      </c>
      <c r="F1126" s="797">
        <v>1870</v>
      </c>
      <c r="G1126" s="918">
        <v>44197</v>
      </c>
      <c r="H1126" s="997" t="s">
        <v>8395</v>
      </c>
      <c r="I1126" s="63" t="s">
        <v>7979</v>
      </c>
      <c r="J1126" s="952" t="s">
        <v>8513</v>
      </c>
      <c r="K1126" s="1435" t="s">
        <v>8940</v>
      </c>
      <c r="L1126" s="1550"/>
      <c r="M1126" s="1378"/>
      <c r="N1126" s="276"/>
    </row>
    <row r="1127" spans="1:14" ht="9.75" customHeight="1">
      <c r="A1127" s="799">
        <v>602</v>
      </c>
      <c r="B1127" s="98" t="s">
        <v>392</v>
      </c>
      <c r="C1127" s="1388" t="s">
        <v>12524</v>
      </c>
      <c r="D1127" s="889">
        <v>1</v>
      </c>
      <c r="E1127" s="3411">
        <v>1870</v>
      </c>
      <c r="F1127" s="797">
        <v>1870</v>
      </c>
      <c r="G1127" s="918">
        <v>44197</v>
      </c>
      <c r="H1127" s="997" t="s">
        <v>8395</v>
      </c>
      <c r="I1127" s="63" t="s">
        <v>7979</v>
      </c>
      <c r="J1127" s="952" t="s">
        <v>8513</v>
      </c>
      <c r="K1127" s="1435" t="s">
        <v>8940</v>
      </c>
      <c r="L1127" s="1550"/>
      <c r="M1127" s="1378"/>
      <c r="N1127" s="276"/>
    </row>
    <row r="1128" spans="1:14" ht="9.75" customHeight="1">
      <c r="A1128" s="799">
        <v>603</v>
      </c>
      <c r="B1128" s="98" t="s">
        <v>392</v>
      </c>
      <c r="C1128" s="1388" t="s">
        <v>12525</v>
      </c>
      <c r="D1128" s="889">
        <v>1</v>
      </c>
      <c r="E1128" s="3411">
        <v>1870</v>
      </c>
      <c r="F1128" s="797">
        <v>1870</v>
      </c>
      <c r="G1128" s="918">
        <v>44197</v>
      </c>
      <c r="H1128" s="997" t="s">
        <v>8395</v>
      </c>
      <c r="I1128" s="63" t="s">
        <v>7979</v>
      </c>
      <c r="J1128" s="952" t="s">
        <v>8513</v>
      </c>
      <c r="K1128" s="1435" t="s">
        <v>8940</v>
      </c>
      <c r="L1128" s="1550"/>
      <c r="M1128" s="1378"/>
      <c r="N1128" s="276"/>
    </row>
    <row r="1129" spans="1:14" ht="9.75" customHeight="1">
      <c r="A1129" s="799">
        <v>604</v>
      </c>
      <c r="B1129" s="98" t="s">
        <v>392</v>
      </c>
      <c r="C1129" s="1388" t="s">
        <v>12526</v>
      </c>
      <c r="D1129" s="889">
        <v>1</v>
      </c>
      <c r="E1129" s="3411">
        <v>1870</v>
      </c>
      <c r="F1129" s="797">
        <v>1870</v>
      </c>
      <c r="G1129" s="918">
        <v>44197</v>
      </c>
      <c r="H1129" s="997" t="s">
        <v>8395</v>
      </c>
      <c r="I1129" s="63" t="s">
        <v>7979</v>
      </c>
      <c r="J1129" s="952" t="s">
        <v>8513</v>
      </c>
      <c r="K1129" s="1435" t="s">
        <v>8940</v>
      </c>
      <c r="L1129" s="1550"/>
      <c r="M1129" s="1378"/>
      <c r="N1129" s="276"/>
    </row>
    <row r="1130" spans="1:14" ht="9.75" customHeight="1">
      <c r="A1130" s="799">
        <v>605</v>
      </c>
      <c r="B1130" s="98" t="s">
        <v>392</v>
      </c>
      <c r="C1130" s="1388" t="s">
        <v>12527</v>
      </c>
      <c r="D1130" s="889">
        <v>1</v>
      </c>
      <c r="E1130" s="3411">
        <v>1870</v>
      </c>
      <c r="F1130" s="797">
        <v>1870</v>
      </c>
      <c r="G1130" s="918">
        <v>44197</v>
      </c>
      <c r="H1130" s="997" t="s">
        <v>8395</v>
      </c>
      <c r="I1130" s="63" t="s">
        <v>7979</v>
      </c>
      <c r="J1130" s="952" t="s">
        <v>8513</v>
      </c>
      <c r="K1130" s="1435" t="s">
        <v>8940</v>
      </c>
      <c r="L1130" s="1550"/>
      <c r="M1130" s="1378"/>
      <c r="N1130" s="276"/>
    </row>
    <row r="1131" spans="1:14" ht="9.75" customHeight="1">
      <c r="A1131" s="799">
        <v>606</v>
      </c>
      <c r="B1131" s="98" t="s">
        <v>392</v>
      </c>
      <c r="C1131" s="1388" t="s">
        <v>12528</v>
      </c>
      <c r="D1131" s="889">
        <v>1</v>
      </c>
      <c r="E1131" s="3411">
        <v>1870</v>
      </c>
      <c r="F1131" s="797">
        <v>1870</v>
      </c>
      <c r="G1131" s="918">
        <v>44197</v>
      </c>
      <c r="H1131" s="997" t="s">
        <v>8395</v>
      </c>
      <c r="I1131" s="63" t="s">
        <v>7979</v>
      </c>
      <c r="J1131" s="952" t="s">
        <v>8513</v>
      </c>
      <c r="K1131" s="1435" t="s">
        <v>8940</v>
      </c>
      <c r="L1131" s="1550"/>
      <c r="M1131" s="1378"/>
      <c r="N1131" s="276"/>
    </row>
    <row r="1132" spans="1:14" ht="9.75" customHeight="1">
      <c r="A1132" s="799">
        <v>607</v>
      </c>
      <c r="B1132" s="98" t="s">
        <v>392</v>
      </c>
      <c r="C1132" s="1388" t="s">
        <v>12529</v>
      </c>
      <c r="D1132" s="889">
        <v>1</v>
      </c>
      <c r="E1132" s="3411">
        <v>1870</v>
      </c>
      <c r="F1132" s="797">
        <v>1870</v>
      </c>
      <c r="G1132" s="918">
        <v>44197</v>
      </c>
      <c r="H1132" s="997" t="s">
        <v>8395</v>
      </c>
      <c r="I1132" s="63" t="s">
        <v>7979</v>
      </c>
      <c r="J1132" s="952" t="s">
        <v>8513</v>
      </c>
      <c r="K1132" s="1435" t="s">
        <v>8940</v>
      </c>
      <c r="L1132" s="1550"/>
      <c r="M1132" s="1378"/>
      <c r="N1132" s="276"/>
    </row>
    <row r="1133" spans="1:14" ht="9.75" customHeight="1">
      <c r="A1133" s="799">
        <v>608</v>
      </c>
      <c r="B1133" s="98" t="s">
        <v>392</v>
      </c>
      <c r="C1133" s="1388" t="s">
        <v>12530</v>
      </c>
      <c r="D1133" s="889">
        <v>1</v>
      </c>
      <c r="E1133" s="3411">
        <v>1870</v>
      </c>
      <c r="F1133" s="797">
        <v>1870</v>
      </c>
      <c r="G1133" s="918">
        <v>44197</v>
      </c>
      <c r="H1133" s="997" t="s">
        <v>8395</v>
      </c>
      <c r="I1133" s="63" t="s">
        <v>7979</v>
      </c>
      <c r="J1133" s="952" t="s">
        <v>8513</v>
      </c>
      <c r="K1133" s="1435" t="s">
        <v>8940</v>
      </c>
      <c r="L1133" s="1550"/>
      <c r="M1133" s="1378"/>
      <c r="N1133" s="276"/>
    </row>
    <row r="1134" spans="1:14" ht="9.75" customHeight="1">
      <c r="A1134" s="799">
        <v>609</v>
      </c>
      <c r="B1134" s="98" t="s">
        <v>392</v>
      </c>
      <c r="C1134" s="1388" t="s">
        <v>12531</v>
      </c>
      <c r="D1134" s="889">
        <v>1</v>
      </c>
      <c r="E1134" s="3411">
        <v>1870</v>
      </c>
      <c r="F1134" s="797">
        <v>1870</v>
      </c>
      <c r="G1134" s="918">
        <v>44197</v>
      </c>
      <c r="H1134" s="997" t="s">
        <v>8395</v>
      </c>
      <c r="I1134" s="63" t="s">
        <v>7979</v>
      </c>
      <c r="J1134" s="952" t="s">
        <v>8513</v>
      </c>
      <c r="K1134" s="1435" t="s">
        <v>8940</v>
      </c>
      <c r="L1134" s="1550"/>
      <c r="M1134" s="1378"/>
      <c r="N1134" s="276"/>
    </row>
    <row r="1135" spans="1:14" ht="9.75" customHeight="1">
      <c r="A1135" s="799">
        <v>610</v>
      </c>
      <c r="B1135" s="98" t="s">
        <v>392</v>
      </c>
      <c r="C1135" s="1388" t="s">
        <v>12532</v>
      </c>
      <c r="D1135" s="889">
        <v>1</v>
      </c>
      <c r="E1135" s="3411">
        <v>1870</v>
      </c>
      <c r="F1135" s="797">
        <v>1870</v>
      </c>
      <c r="G1135" s="918">
        <v>44197</v>
      </c>
      <c r="H1135" s="997" t="s">
        <v>8395</v>
      </c>
      <c r="I1135" s="63" t="s">
        <v>7979</v>
      </c>
      <c r="J1135" s="952" t="s">
        <v>8513</v>
      </c>
      <c r="K1135" s="1435" t="s">
        <v>8940</v>
      </c>
      <c r="L1135" s="1550"/>
      <c r="M1135" s="1378"/>
      <c r="N1135" s="276"/>
    </row>
    <row r="1136" spans="1:14" ht="9.75" customHeight="1">
      <c r="A1136" s="799">
        <v>611</v>
      </c>
      <c r="B1136" s="98" t="s">
        <v>368</v>
      </c>
      <c r="C1136" s="1388" t="s">
        <v>12533</v>
      </c>
      <c r="D1136" s="889">
        <v>1</v>
      </c>
      <c r="E1136" s="3411">
        <v>1628.37</v>
      </c>
      <c r="F1136" s="797">
        <v>1628.37</v>
      </c>
      <c r="G1136" s="918">
        <v>44197</v>
      </c>
      <c r="H1136" s="997" t="s">
        <v>8395</v>
      </c>
      <c r="I1136" s="63" t="s">
        <v>7979</v>
      </c>
      <c r="J1136" s="952" t="s">
        <v>8513</v>
      </c>
      <c r="K1136" s="1435" t="s">
        <v>8940</v>
      </c>
      <c r="L1136" s="1550"/>
      <c r="M1136" s="1378"/>
      <c r="N1136" s="276"/>
    </row>
    <row r="1137" spans="1:14" ht="9.75" customHeight="1">
      <c r="A1137" s="799">
        <v>612</v>
      </c>
      <c r="B1137" s="98" t="s">
        <v>368</v>
      </c>
      <c r="C1137" s="1388" t="s">
        <v>12534</v>
      </c>
      <c r="D1137" s="889">
        <v>1</v>
      </c>
      <c r="E1137" s="3411">
        <v>1628.37</v>
      </c>
      <c r="F1137" s="797">
        <v>1628.37</v>
      </c>
      <c r="G1137" s="918">
        <v>44197</v>
      </c>
      <c r="H1137" s="997" t="s">
        <v>8395</v>
      </c>
      <c r="I1137" s="63" t="s">
        <v>7979</v>
      </c>
      <c r="J1137" s="952" t="s">
        <v>8513</v>
      </c>
      <c r="K1137" s="1435" t="s">
        <v>8940</v>
      </c>
      <c r="L1137" s="1550"/>
      <c r="M1137" s="1378"/>
      <c r="N1137" s="276"/>
    </row>
    <row r="1138" spans="1:14" ht="9.75" customHeight="1">
      <c r="A1138" s="799">
        <v>613</v>
      </c>
      <c r="B1138" s="98" t="s">
        <v>368</v>
      </c>
      <c r="C1138" s="1388" t="s">
        <v>12535</v>
      </c>
      <c r="D1138" s="889">
        <v>1</v>
      </c>
      <c r="E1138" s="3411">
        <v>1628.37</v>
      </c>
      <c r="F1138" s="797">
        <v>1628.37</v>
      </c>
      <c r="G1138" s="918">
        <v>44197</v>
      </c>
      <c r="H1138" s="997" t="s">
        <v>8395</v>
      </c>
      <c r="I1138" s="63" t="s">
        <v>7979</v>
      </c>
      <c r="J1138" s="952" t="s">
        <v>8513</v>
      </c>
      <c r="K1138" s="1435" t="s">
        <v>8940</v>
      </c>
      <c r="L1138" s="1550"/>
      <c r="M1138" s="1378"/>
      <c r="N1138" s="276"/>
    </row>
    <row r="1139" spans="1:14" ht="9.75" customHeight="1">
      <c r="A1139" s="799">
        <v>614</v>
      </c>
      <c r="B1139" s="98" t="s">
        <v>368</v>
      </c>
      <c r="C1139" s="1388" t="s">
        <v>12536</v>
      </c>
      <c r="D1139" s="889">
        <v>1</v>
      </c>
      <c r="E1139" s="3411">
        <v>1628.37</v>
      </c>
      <c r="F1139" s="797">
        <v>1628.37</v>
      </c>
      <c r="G1139" s="918">
        <v>44197</v>
      </c>
      <c r="H1139" s="997" t="s">
        <v>8395</v>
      </c>
      <c r="I1139" s="63" t="s">
        <v>7979</v>
      </c>
      <c r="J1139" s="952" t="s">
        <v>8513</v>
      </c>
      <c r="K1139" s="1435" t="s">
        <v>8940</v>
      </c>
      <c r="L1139" s="1550"/>
      <c r="M1139" s="1378"/>
      <c r="N1139" s="276"/>
    </row>
    <row r="1140" spans="1:14" ht="9.75" customHeight="1">
      <c r="A1140" s="799">
        <v>615</v>
      </c>
      <c r="B1140" s="98" t="s">
        <v>368</v>
      </c>
      <c r="C1140" s="1388" t="s">
        <v>12537</v>
      </c>
      <c r="D1140" s="889">
        <v>1</v>
      </c>
      <c r="E1140" s="3411">
        <v>1628.37</v>
      </c>
      <c r="F1140" s="797">
        <v>1628.37</v>
      </c>
      <c r="G1140" s="918">
        <v>44197</v>
      </c>
      <c r="H1140" s="997" t="s">
        <v>8395</v>
      </c>
      <c r="I1140" s="63" t="s">
        <v>7979</v>
      </c>
      <c r="J1140" s="952" t="s">
        <v>8513</v>
      </c>
      <c r="K1140" s="1435" t="s">
        <v>8940</v>
      </c>
      <c r="L1140" s="1550"/>
      <c r="M1140" s="1378"/>
      <c r="N1140" s="276"/>
    </row>
    <row r="1141" spans="1:14" ht="9.75" customHeight="1">
      <c r="A1141" s="799">
        <v>616</v>
      </c>
      <c r="B1141" s="98" t="s">
        <v>368</v>
      </c>
      <c r="C1141" s="1388" t="s">
        <v>12538</v>
      </c>
      <c r="D1141" s="889">
        <v>1</v>
      </c>
      <c r="E1141" s="3411">
        <v>1628.37</v>
      </c>
      <c r="F1141" s="797">
        <v>1628.37</v>
      </c>
      <c r="G1141" s="918">
        <v>44197</v>
      </c>
      <c r="H1141" s="997" t="s">
        <v>8395</v>
      </c>
      <c r="I1141" s="63" t="s">
        <v>7979</v>
      </c>
      <c r="J1141" s="952" t="s">
        <v>8513</v>
      </c>
      <c r="K1141" s="1435" t="s">
        <v>8940</v>
      </c>
      <c r="L1141" s="1550"/>
      <c r="M1141" s="1378"/>
      <c r="N1141" s="276"/>
    </row>
    <row r="1142" spans="1:14" ht="9.75" customHeight="1">
      <c r="A1142" s="799">
        <v>617</v>
      </c>
      <c r="B1142" s="98" t="s">
        <v>368</v>
      </c>
      <c r="C1142" s="1388" t="s">
        <v>12539</v>
      </c>
      <c r="D1142" s="889">
        <v>1</v>
      </c>
      <c r="E1142" s="3411">
        <v>1628.37</v>
      </c>
      <c r="F1142" s="797">
        <v>1628.37</v>
      </c>
      <c r="G1142" s="918">
        <v>44197</v>
      </c>
      <c r="H1142" s="997" t="s">
        <v>8395</v>
      </c>
      <c r="I1142" s="63" t="s">
        <v>7979</v>
      </c>
      <c r="J1142" s="952" t="s">
        <v>8513</v>
      </c>
      <c r="K1142" s="1435" t="s">
        <v>8940</v>
      </c>
      <c r="L1142" s="1550"/>
      <c r="M1142" s="1378"/>
      <c r="N1142" s="276"/>
    </row>
    <row r="1143" spans="1:14" ht="9.75" customHeight="1">
      <c r="A1143" s="799">
        <v>618</v>
      </c>
      <c r="B1143" s="98" t="s">
        <v>368</v>
      </c>
      <c r="C1143" s="1388" t="s">
        <v>12540</v>
      </c>
      <c r="D1143" s="889">
        <v>1</v>
      </c>
      <c r="E1143" s="3411">
        <v>1628.37</v>
      </c>
      <c r="F1143" s="797">
        <v>1628.37</v>
      </c>
      <c r="G1143" s="918">
        <v>44197</v>
      </c>
      <c r="H1143" s="997" t="s">
        <v>8395</v>
      </c>
      <c r="I1143" s="63" t="s">
        <v>7979</v>
      </c>
      <c r="J1143" s="952" t="s">
        <v>8513</v>
      </c>
      <c r="K1143" s="1435" t="s">
        <v>8940</v>
      </c>
      <c r="L1143" s="1550"/>
      <c r="M1143" s="1378"/>
      <c r="N1143" s="276"/>
    </row>
    <row r="1144" spans="1:14" ht="9.75" customHeight="1">
      <c r="A1144" s="799">
        <v>619</v>
      </c>
      <c r="B1144" s="98" t="s">
        <v>368</v>
      </c>
      <c r="C1144" s="1388" t="s">
        <v>12541</v>
      </c>
      <c r="D1144" s="889">
        <v>1</v>
      </c>
      <c r="E1144" s="3411">
        <v>1628.37</v>
      </c>
      <c r="F1144" s="797">
        <v>1628.37</v>
      </c>
      <c r="G1144" s="918">
        <v>44197</v>
      </c>
      <c r="H1144" s="997" t="s">
        <v>8395</v>
      </c>
      <c r="I1144" s="63" t="s">
        <v>7979</v>
      </c>
      <c r="J1144" s="952" t="s">
        <v>8513</v>
      </c>
      <c r="K1144" s="1435" t="s">
        <v>8940</v>
      </c>
      <c r="L1144" s="1550"/>
      <c r="M1144" s="1378"/>
      <c r="N1144" s="276"/>
    </row>
    <row r="1145" spans="1:14" ht="9.75" customHeight="1">
      <c r="A1145" s="799">
        <v>620</v>
      </c>
      <c r="B1145" s="98" t="s">
        <v>368</v>
      </c>
      <c r="C1145" s="1388" t="s">
        <v>12542</v>
      </c>
      <c r="D1145" s="889">
        <v>1</v>
      </c>
      <c r="E1145" s="3411">
        <v>1628.37</v>
      </c>
      <c r="F1145" s="797">
        <v>1628.37</v>
      </c>
      <c r="G1145" s="918">
        <v>44197</v>
      </c>
      <c r="H1145" s="997" t="s">
        <v>8395</v>
      </c>
      <c r="I1145" s="63" t="s">
        <v>7979</v>
      </c>
      <c r="J1145" s="952" t="s">
        <v>8513</v>
      </c>
      <c r="K1145" s="1435" t="s">
        <v>8940</v>
      </c>
      <c r="L1145" s="1550"/>
      <c r="M1145" s="1378"/>
      <c r="N1145" s="276"/>
    </row>
    <row r="1146" spans="1:14" ht="9.75" customHeight="1">
      <c r="A1146" s="799">
        <v>621</v>
      </c>
      <c r="B1146" s="98" t="s">
        <v>368</v>
      </c>
      <c r="C1146" s="1388" t="s">
        <v>12543</v>
      </c>
      <c r="D1146" s="889">
        <v>1</v>
      </c>
      <c r="E1146" s="3411">
        <v>1628.37</v>
      </c>
      <c r="F1146" s="797">
        <v>1628.37</v>
      </c>
      <c r="G1146" s="918">
        <v>44197</v>
      </c>
      <c r="H1146" s="997" t="s">
        <v>8395</v>
      </c>
      <c r="I1146" s="63" t="s">
        <v>7979</v>
      </c>
      <c r="J1146" s="952" t="s">
        <v>8513</v>
      </c>
      <c r="K1146" s="1435" t="s">
        <v>8940</v>
      </c>
      <c r="L1146" s="1550"/>
      <c r="M1146" s="1378"/>
      <c r="N1146" s="276"/>
    </row>
    <row r="1147" spans="1:14" ht="9.75" customHeight="1">
      <c r="A1147" s="799">
        <v>622</v>
      </c>
      <c r="B1147" s="98" t="s">
        <v>368</v>
      </c>
      <c r="C1147" s="1388" t="s">
        <v>12544</v>
      </c>
      <c r="D1147" s="889">
        <v>1</v>
      </c>
      <c r="E1147" s="3411">
        <v>1628.37</v>
      </c>
      <c r="F1147" s="797">
        <v>1628.37</v>
      </c>
      <c r="G1147" s="918">
        <v>44197</v>
      </c>
      <c r="H1147" s="997" t="s">
        <v>8395</v>
      </c>
      <c r="I1147" s="63" t="s">
        <v>7979</v>
      </c>
      <c r="J1147" s="952" t="s">
        <v>8513</v>
      </c>
      <c r="K1147" s="1435" t="s">
        <v>8940</v>
      </c>
      <c r="L1147" s="1550"/>
      <c r="M1147" s="1378"/>
      <c r="N1147" s="276"/>
    </row>
    <row r="1148" spans="1:14" ht="9.75" customHeight="1">
      <c r="A1148" s="799">
        <v>623</v>
      </c>
      <c r="B1148" s="98" t="s">
        <v>368</v>
      </c>
      <c r="C1148" s="1388" t="s">
        <v>12545</v>
      </c>
      <c r="D1148" s="889">
        <v>1</v>
      </c>
      <c r="E1148" s="3411">
        <v>1628.37</v>
      </c>
      <c r="F1148" s="797">
        <v>1628.37</v>
      </c>
      <c r="G1148" s="918">
        <v>44197</v>
      </c>
      <c r="H1148" s="997" t="s">
        <v>8395</v>
      </c>
      <c r="I1148" s="63" t="s">
        <v>7979</v>
      </c>
      <c r="J1148" s="952" t="s">
        <v>8513</v>
      </c>
      <c r="K1148" s="1435" t="s">
        <v>8940</v>
      </c>
      <c r="L1148" s="1550"/>
      <c r="M1148" s="1378"/>
      <c r="N1148" s="276"/>
    </row>
    <row r="1149" spans="1:14" ht="9.75" customHeight="1">
      <c r="A1149" s="799">
        <v>624</v>
      </c>
      <c r="B1149" s="98" t="s">
        <v>368</v>
      </c>
      <c r="C1149" s="1388" t="s">
        <v>12546</v>
      </c>
      <c r="D1149" s="889">
        <v>1</v>
      </c>
      <c r="E1149" s="3411">
        <v>1628.37</v>
      </c>
      <c r="F1149" s="797">
        <v>1628.37</v>
      </c>
      <c r="G1149" s="918">
        <v>44197</v>
      </c>
      <c r="H1149" s="997" t="s">
        <v>8395</v>
      </c>
      <c r="I1149" s="63" t="s">
        <v>7979</v>
      </c>
      <c r="J1149" s="952" t="s">
        <v>8513</v>
      </c>
      <c r="K1149" s="1435" t="s">
        <v>8940</v>
      </c>
      <c r="L1149" s="1550"/>
      <c r="M1149" s="1378"/>
      <c r="N1149" s="276"/>
    </row>
    <row r="1150" spans="1:14" ht="9.75" customHeight="1">
      <c r="A1150" s="799">
        <v>625</v>
      </c>
      <c r="B1150" s="98" t="s">
        <v>393</v>
      </c>
      <c r="C1150" s="1388" t="s">
        <v>12426</v>
      </c>
      <c r="D1150" s="889">
        <v>1</v>
      </c>
      <c r="E1150" s="3411">
        <v>30000</v>
      </c>
      <c r="F1150" s="797">
        <v>30000</v>
      </c>
      <c r="G1150" s="918">
        <v>44197</v>
      </c>
      <c r="H1150" s="997" t="s">
        <v>8395</v>
      </c>
      <c r="I1150" s="63" t="s">
        <v>7979</v>
      </c>
      <c r="J1150" s="952" t="s">
        <v>8513</v>
      </c>
      <c r="K1150" s="1435" t="s">
        <v>8940</v>
      </c>
      <c r="L1150" s="1550"/>
      <c r="M1150" s="1378"/>
      <c r="N1150" s="276"/>
    </row>
    <row r="1151" spans="1:14" ht="9.75" customHeight="1">
      <c r="A1151" s="799">
        <v>626</v>
      </c>
      <c r="B1151" s="98" t="s">
        <v>394</v>
      </c>
      <c r="C1151" s="1388" t="s">
        <v>12411</v>
      </c>
      <c r="D1151" s="889">
        <v>1</v>
      </c>
      <c r="E1151" s="3411">
        <v>1576</v>
      </c>
      <c r="F1151" s="797">
        <v>1576</v>
      </c>
      <c r="G1151" s="918">
        <v>44197</v>
      </c>
      <c r="H1151" s="997" t="s">
        <v>8395</v>
      </c>
      <c r="I1151" s="63" t="s">
        <v>7979</v>
      </c>
      <c r="J1151" s="952" t="s">
        <v>8513</v>
      </c>
      <c r="K1151" s="1435" t="s">
        <v>8940</v>
      </c>
      <c r="L1151" s="1550"/>
      <c r="M1151" s="1378"/>
      <c r="N1151" s="276"/>
    </row>
    <row r="1152" spans="1:14" ht="9.75" customHeight="1">
      <c r="A1152" s="799">
        <v>627</v>
      </c>
      <c r="B1152" s="98" t="s">
        <v>394</v>
      </c>
      <c r="C1152" s="1388" t="s">
        <v>12412</v>
      </c>
      <c r="D1152" s="889">
        <v>1</v>
      </c>
      <c r="E1152" s="3411">
        <v>1576</v>
      </c>
      <c r="F1152" s="797">
        <v>1576</v>
      </c>
      <c r="G1152" s="918">
        <v>44197</v>
      </c>
      <c r="H1152" s="997" t="s">
        <v>8395</v>
      </c>
      <c r="I1152" s="63" t="s">
        <v>7979</v>
      </c>
      <c r="J1152" s="952" t="s">
        <v>8513</v>
      </c>
      <c r="K1152" s="1435" t="s">
        <v>8940</v>
      </c>
      <c r="L1152" s="1550"/>
      <c r="M1152" s="1378"/>
      <c r="N1152" s="276"/>
    </row>
    <row r="1153" spans="1:14" ht="9.75" customHeight="1">
      <c r="A1153" s="799">
        <v>628</v>
      </c>
      <c r="B1153" s="98" t="s">
        <v>394</v>
      </c>
      <c r="C1153" s="1388" t="s">
        <v>12413</v>
      </c>
      <c r="D1153" s="889">
        <v>1</v>
      </c>
      <c r="E1153" s="3411">
        <v>1576</v>
      </c>
      <c r="F1153" s="797">
        <v>1576</v>
      </c>
      <c r="G1153" s="918">
        <v>44197</v>
      </c>
      <c r="H1153" s="997" t="s">
        <v>8395</v>
      </c>
      <c r="I1153" s="63" t="s">
        <v>7979</v>
      </c>
      <c r="J1153" s="952" t="s">
        <v>8513</v>
      </c>
      <c r="K1153" s="1435" t="s">
        <v>8940</v>
      </c>
      <c r="L1153" s="1550"/>
      <c r="M1153" s="1378"/>
      <c r="N1153" s="276"/>
    </row>
    <row r="1154" spans="1:14" ht="9.75" customHeight="1">
      <c r="A1154" s="799">
        <v>629</v>
      </c>
      <c r="B1154" s="98" t="s">
        <v>394</v>
      </c>
      <c r="C1154" s="1388" t="s">
        <v>12414</v>
      </c>
      <c r="D1154" s="889">
        <v>1</v>
      </c>
      <c r="E1154" s="3411">
        <v>1576</v>
      </c>
      <c r="F1154" s="797">
        <v>1576</v>
      </c>
      <c r="G1154" s="918">
        <v>44197</v>
      </c>
      <c r="H1154" s="997" t="s">
        <v>8395</v>
      </c>
      <c r="I1154" s="63" t="s">
        <v>7979</v>
      </c>
      <c r="J1154" s="952" t="s">
        <v>8513</v>
      </c>
      <c r="K1154" s="1435" t="s">
        <v>8940</v>
      </c>
      <c r="L1154" s="1550"/>
      <c r="M1154" s="1378"/>
      <c r="N1154" s="276"/>
    </row>
    <row r="1155" spans="1:14" ht="9.75" customHeight="1">
      <c r="A1155" s="799">
        <v>630</v>
      </c>
      <c r="B1155" s="98" t="s">
        <v>394</v>
      </c>
      <c r="C1155" s="1388" t="s">
        <v>12415</v>
      </c>
      <c r="D1155" s="889">
        <v>1</v>
      </c>
      <c r="E1155" s="3411">
        <v>1576</v>
      </c>
      <c r="F1155" s="797">
        <v>1576</v>
      </c>
      <c r="G1155" s="918">
        <v>44197</v>
      </c>
      <c r="H1155" s="997" t="s">
        <v>8395</v>
      </c>
      <c r="I1155" s="63" t="s">
        <v>7979</v>
      </c>
      <c r="J1155" s="952" t="s">
        <v>8513</v>
      </c>
      <c r="K1155" s="1435" t="s">
        <v>8940</v>
      </c>
      <c r="L1155" s="1550"/>
      <c r="M1155" s="1378"/>
      <c r="N1155" s="276"/>
    </row>
    <row r="1156" spans="1:14" ht="9.75" customHeight="1">
      <c r="A1156" s="799">
        <v>631</v>
      </c>
      <c r="B1156" s="98" t="s">
        <v>394</v>
      </c>
      <c r="C1156" s="1388" t="s">
        <v>12416</v>
      </c>
      <c r="D1156" s="889">
        <v>1</v>
      </c>
      <c r="E1156" s="3411">
        <v>1576</v>
      </c>
      <c r="F1156" s="797">
        <v>1576</v>
      </c>
      <c r="G1156" s="918">
        <v>44197</v>
      </c>
      <c r="H1156" s="997" t="s">
        <v>8395</v>
      </c>
      <c r="I1156" s="63" t="s">
        <v>7979</v>
      </c>
      <c r="J1156" s="952" t="s">
        <v>8513</v>
      </c>
      <c r="K1156" s="1435" t="s">
        <v>8940</v>
      </c>
      <c r="L1156" s="1550"/>
      <c r="M1156" s="1378"/>
      <c r="N1156" s="276"/>
    </row>
    <row r="1157" spans="1:14" ht="9.75" customHeight="1">
      <c r="A1157" s="799">
        <v>632</v>
      </c>
      <c r="B1157" s="98" t="s">
        <v>394</v>
      </c>
      <c r="C1157" s="1388" t="s">
        <v>12417</v>
      </c>
      <c r="D1157" s="889">
        <v>1</v>
      </c>
      <c r="E1157" s="3411">
        <v>1576</v>
      </c>
      <c r="F1157" s="797">
        <v>1576</v>
      </c>
      <c r="G1157" s="918">
        <v>44197</v>
      </c>
      <c r="H1157" s="997" t="s">
        <v>8395</v>
      </c>
      <c r="I1157" s="63" t="s">
        <v>7979</v>
      </c>
      <c r="J1157" s="952" t="s">
        <v>8513</v>
      </c>
      <c r="K1157" s="1435" t="s">
        <v>8940</v>
      </c>
      <c r="L1157" s="1550"/>
      <c r="M1157" s="1378"/>
      <c r="N1157" s="276"/>
    </row>
    <row r="1158" spans="1:14" ht="9.75" customHeight="1">
      <c r="A1158" s="799">
        <v>633</v>
      </c>
      <c r="B1158" s="98" t="s">
        <v>394</v>
      </c>
      <c r="C1158" s="1388" t="s">
        <v>12418</v>
      </c>
      <c r="D1158" s="889">
        <v>1</v>
      </c>
      <c r="E1158" s="3411">
        <v>1576</v>
      </c>
      <c r="F1158" s="797">
        <v>1576</v>
      </c>
      <c r="G1158" s="918">
        <v>44197</v>
      </c>
      <c r="H1158" s="997" t="s">
        <v>8395</v>
      </c>
      <c r="I1158" s="63" t="s">
        <v>7979</v>
      </c>
      <c r="J1158" s="952" t="s">
        <v>8513</v>
      </c>
      <c r="K1158" s="1435" t="s">
        <v>8940</v>
      </c>
      <c r="L1158" s="1550"/>
      <c r="M1158" s="1378"/>
      <c r="N1158" s="276"/>
    </row>
    <row r="1159" spans="1:14" ht="9.75" customHeight="1">
      <c r="A1159" s="799">
        <v>634</v>
      </c>
      <c r="B1159" s="98" t="s">
        <v>394</v>
      </c>
      <c r="C1159" s="1388" t="s">
        <v>12419</v>
      </c>
      <c r="D1159" s="889">
        <v>1</v>
      </c>
      <c r="E1159" s="3411">
        <v>1576</v>
      </c>
      <c r="F1159" s="797">
        <v>1576</v>
      </c>
      <c r="G1159" s="918">
        <v>44197</v>
      </c>
      <c r="H1159" s="997" t="s">
        <v>8395</v>
      </c>
      <c r="I1159" s="63" t="s">
        <v>7979</v>
      </c>
      <c r="J1159" s="952" t="s">
        <v>8513</v>
      </c>
      <c r="K1159" s="1435" t="s">
        <v>8940</v>
      </c>
      <c r="L1159" s="1550"/>
      <c r="M1159" s="1378"/>
      <c r="N1159" s="276"/>
    </row>
    <row r="1160" spans="1:14" ht="9.75" customHeight="1">
      <c r="A1160" s="799">
        <v>635</v>
      </c>
      <c r="B1160" s="98" t="s">
        <v>394</v>
      </c>
      <c r="C1160" s="1388" t="s">
        <v>12420</v>
      </c>
      <c r="D1160" s="889">
        <v>1</v>
      </c>
      <c r="E1160" s="3411">
        <v>1576</v>
      </c>
      <c r="F1160" s="797">
        <v>1576</v>
      </c>
      <c r="G1160" s="918">
        <v>44197</v>
      </c>
      <c r="H1160" s="997" t="s">
        <v>8395</v>
      </c>
      <c r="I1160" s="63" t="s">
        <v>7979</v>
      </c>
      <c r="J1160" s="952" t="s">
        <v>8513</v>
      </c>
      <c r="K1160" s="1435" t="s">
        <v>8940</v>
      </c>
      <c r="L1160" s="1550"/>
      <c r="M1160" s="1378"/>
      <c r="N1160" s="276"/>
    </row>
    <row r="1161" spans="1:14" ht="9.75" customHeight="1">
      <c r="A1161" s="799">
        <v>636</v>
      </c>
      <c r="B1161" s="98" t="s">
        <v>394</v>
      </c>
      <c r="C1161" s="1388" t="s">
        <v>12421</v>
      </c>
      <c r="D1161" s="889">
        <v>1</v>
      </c>
      <c r="E1161" s="3411">
        <v>1576</v>
      </c>
      <c r="F1161" s="797">
        <v>1576</v>
      </c>
      <c r="G1161" s="918">
        <v>44197</v>
      </c>
      <c r="H1161" s="997" t="s">
        <v>8395</v>
      </c>
      <c r="I1161" s="63" t="s">
        <v>7979</v>
      </c>
      <c r="J1161" s="952" t="s">
        <v>8513</v>
      </c>
      <c r="K1161" s="1435" t="s">
        <v>8940</v>
      </c>
      <c r="L1161" s="1550"/>
      <c r="M1161" s="1378"/>
      <c r="N1161" s="276"/>
    </row>
    <row r="1162" spans="1:14" ht="9.75" customHeight="1">
      <c r="A1162" s="799">
        <v>637</v>
      </c>
      <c r="B1162" s="98" t="s">
        <v>394</v>
      </c>
      <c r="C1162" s="1388" t="s">
        <v>12422</v>
      </c>
      <c r="D1162" s="889">
        <v>1</v>
      </c>
      <c r="E1162" s="3411">
        <v>1576</v>
      </c>
      <c r="F1162" s="797">
        <v>1576</v>
      </c>
      <c r="G1162" s="918">
        <v>44197</v>
      </c>
      <c r="H1162" s="997" t="s">
        <v>8395</v>
      </c>
      <c r="I1162" s="63" t="s">
        <v>7979</v>
      </c>
      <c r="J1162" s="952" t="s">
        <v>8513</v>
      </c>
      <c r="K1162" s="1435" t="s">
        <v>8940</v>
      </c>
      <c r="L1162" s="1550"/>
      <c r="M1162" s="1378"/>
      <c r="N1162" s="276"/>
    </row>
    <row r="1163" spans="1:14" ht="9.75" customHeight="1">
      <c r="A1163" s="799">
        <v>638</v>
      </c>
      <c r="B1163" s="98" t="s">
        <v>394</v>
      </c>
      <c r="C1163" s="1388" t="s">
        <v>12423</v>
      </c>
      <c r="D1163" s="889">
        <v>1</v>
      </c>
      <c r="E1163" s="3411">
        <v>1576</v>
      </c>
      <c r="F1163" s="797">
        <v>1576</v>
      </c>
      <c r="G1163" s="918">
        <v>44197</v>
      </c>
      <c r="H1163" s="997" t="s">
        <v>8395</v>
      </c>
      <c r="I1163" s="63" t="s">
        <v>7979</v>
      </c>
      <c r="J1163" s="952" t="s">
        <v>8513</v>
      </c>
      <c r="K1163" s="1435" t="s">
        <v>8940</v>
      </c>
      <c r="L1163" s="1550"/>
      <c r="M1163" s="1378"/>
      <c r="N1163" s="276"/>
    </row>
    <row r="1164" spans="1:14" ht="9.75" customHeight="1">
      <c r="A1164" s="799">
        <v>639</v>
      </c>
      <c r="B1164" s="98" t="s">
        <v>394</v>
      </c>
      <c r="C1164" s="1388" t="s">
        <v>12424</v>
      </c>
      <c r="D1164" s="889">
        <v>1</v>
      </c>
      <c r="E1164" s="3411">
        <v>1576</v>
      </c>
      <c r="F1164" s="797">
        <v>1576</v>
      </c>
      <c r="G1164" s="918">
        <v>44197</v>
      </c>
      <c r="H1164" s="997" t="s">
        <v>8395</v>
      </c>
      <c r="I1164" s="63" t="s">
        <v>7979</v>
      </c>
      <c r="J1164" s="952" t="s">
        <v>8513</v>
      </c>
      <c r="K1164" s="1435" t="s">
        <v>8940</v>
      </c>
      <c r="L1164" s="1550"/>
      <c r="M1164" s="1378"/>
      <c r="N1164" s="276"/>
    </row>
    <row r="1165" spans="1:14" ht="9.75" customHeight="1">
      <c r="A1165" s="799">
        <v>640</v>
      </c>
      <c r="B1165" s="98" t="s">
        <v>394</v>
      </c>
      <c r="C1165" s="1388" t="s">
        <v>12425</v>
      </c>
      <c r="D1165" s="889">
        <v>1</v>
      </c>
      <c r="E1165" s="3411">
        <v>1576</v>
      </c>
      <c r="F1165" s="797">
        <v>1576</v>
      </c>
      <c r="G1165" s="918">
        <v>44197</v>
      </c>
      <c r="H1165" s="997" t="s">
        <v>8395</v>
      </c>
      <c r="I1165" s="63" t="s">
        <v>7979</v>
      </c>
      <c r="J1165" s="952" t="s">
        <v>8513</v>
      </c>
      <c r="K1165" s="1435" t="s">
        <v>8940</v>
      </c>
      <c r="L1165" s="1550"/>
      <c r="M1165" s="1378"/>
      <c r="N1165" s="276"/>
    </row>
    <row r="1166" spans="1:14" ht="9.75" customHeight="1">
      <c r="A1166" s="799">
        <v>641</v>
      </c>
      <c r="B1166" s="98" t="s">
        <v>395</v>
      </c>
      <c r="C1166" s="1388" t="s">
        <v>12396</v>
      </c>
      <c r="D1166" s="889">
        <v>1</v>
      </c>
      <c r="E1166" s="3411">
        <v>1796</v>
      </c>
      <c r="F1166" s="797">
        <v>1796</v>
      </c>
      <c r="G1166" s="918">
        <v>44197</v>
      </c>
      <c r="H1166" s="997" t="s">
        <v>8395</v>
      </c>
      <c r="I1166" s="63" t="s">
        <v>7979</v>
      </c>
      <c r="J1166" s="952" t="s">
        <v>8513</v>
      </c>
      <c r="K1166" s="1435" t="s">
        <v>8940</v>
      </c>
      <c r="L1166" s="1550"/>
      <c r="M1166" s="1378"/>
      <c r="N1166" s="276"/>
    </row>
    <row r="1167" spans="1:14" ht="9.75" customHeight="1">
      <c r="A1167" s="799">
        <v>642</v>
      </c>
      <c r="B1167" s="98" t="s">
        <v>395</v>
      </c>
      <c r="C1167" s="1388" t="s">
        <v>12397</v>
      </c>
      <c r="D1167" s="889">
        <v>1</v>
      </c>
      <c r="E1167" s="3411">
        <v>1796</v>
      </c>
      <c r="F1167" s="797">
        <v>1796</v>
      </c>
      <c r="G1167" s="918">
        <v>44197</v>
      </c>
      <c r="H1167" s="997" t="s">
        <v>8395</v>
      </c>
      <c r="I1167" s="63" t="s">
        <v>7979</v>
      </c>
      <c r="J1167" s="952" t="s">
        <v>8513</v>
      </c>
      <c r="K1167" s="1435" t="s">
        <v>8940</v>
      </c>
      <c r="L1167" s="1550"/>
      <c r="M1167" s="1378"/>
      <c r="N1167" s="276"/>
    </row>
    <row r="1168" spans="1:14" ht="9.75" customHeight="1">
      <c r="A1168" s="799">
        <v>643</v>
      </c>
      <c r="B1168" s="98" t="s">
        <v>395</v>
      </c>
      <c r="C1168" s="1388" t="s">
        <v>12398</v>
      </c>
      <c r="D1168" s="889">
        <v>1</v>
      </c>
      <c r="E1168" s="3411">
        <v>1796</v>
      </c>
      <c r="F1168" s="797">
        <v>1796</v>
      </c>
      <c r="G1168" s="918">
        <v>44197</v>
      </c>
      <c r="H1168" s="997" t="s">
        <v>8395</v>
      </c>
      <c r="I1168" s="63" t="s">
        <v>7979</v>
      </c>
      <c r="J1168" s="952" t="s">
        <v>8513</v>
      </c>
      <c r="K1168" s="1435" t="s">
        <v>8940</v>
      </c>
      <c r="L1168" s="1550"/>
      <c r="M1168" s="1378"/>
      <c r="N1168" s="276"/>
    </row>
    <row r="1169" spans="1:14" ht="9.75" customHeight="1">
      <c r="A1169" s="799">
        <v>644</v>
      </c>
      <c r="B1169" s="98" t="s">
        <v>395</v>
      </c>
      <c r="C1169" s="1388" t="s">
        <v>12399</v>
      </c>
      <c r="D1169" s="889">
        <v>1</v>
      </c>
      <c r="E1169" s="3411">
        <v>1796</v>
      </c>
      <c r="F1169" s="797">
        <v>1796</v>
      </c>
      <c r="G1169" s="918">
        <v>44197</v>
      </c>
      <c r="H1169" s="997" t="s">
        <v>8395</v>
      </c>
      <c r="I1169" s="63" t="s">
        <v>7979</v>
      </c>
      <c r="J1169" s="952" t="s">
        <v>8513</v>
      </c>
      <c r="K1169" s="1435" t="s">
        <v>8940</v>
      </c>
      <c r="L1169" s="1550"/>
      <c r="M1169" s="1378"/>
      <c r="N1169" s="276"/>
    </row>
    <row r="1170" spans="1:14" ht="9.75" customHeight="1">
      <c r="A1170" s="799">
        <v>645</v>
      </c>
      <c r="B1170" s="98" t="s">
        <v>395</v>
      </c>
      <c r="C1170" s="1388" t="s">
        <v>12400</v>
      </c>
      <c r="D1170" s="889">
        <v>1</v>
      </c>
      <c r="E1170" s="3411">
        <v>1796</v>
      </c>
      <c r="F1170" s="797">
        <v>1796</v>
      </c>
      <c r="G1170" s="918">
        <v>44197</v>
      </c>
      <c r="H1170" s="997" t="s">
        <v>8395</v>
      </c>
      <c r="I1170" s="63" t="s">
        <v>7979</v>
      </c>
      <c r="J1170" s="952" t="s">
        <v>8513</v>
      </c>
      <c r="K1170" s="1435" t="s">
        <v>8940</v>
      </c>
      <c r="L1170" s="1550"/>
      <c r="M1170" s="1378"/>
      <c r="N1170" s="276"/>
    </row>
    <row r="1171" spans="1:14" ht="9.75" customHeight="1">
      <c r="A1171" s="799">
        <v>646</v>
      </c>
      <c r="B1171" s="98" t="s">
        <v>395</v>
      </c>
      <c r="C1171" s="1388" t="s">
        <v>12401</v>
      </c>
      <c r="D1171" s="889">
        <v>1</v>
      </c>
      <c r="E1171" s="3411">
        <v>1796</v>
      </c>
      <c r="F1171" s="797">
        <v>1796</v>
      </c>
      <c r="G1171" s="918">
        <v>44197</v>
      </c>
      <c r="H1171" s="997" t="s">
        <v>8395</v>
      </c>
      <c r="I1171" s="63" t="s">
        <v>7979</v>
      </c>
      <c r="J1171" s="952" t="s">
        <v>8513</v>
      </c>
      <c r="K1171" s="1435" t="s">
        <v>8940</v>
      </c>
      <c r="L1171" s="1550"/>
      <c r="M1171" s="1378"/>
      <c r="N1171" s="276"/>
    </row>
    <row r="1172" spans="1:14" ht="9.75" customHeight="1">
      <c r="A1172" s="799">
        <v>647</v>
      </c>
      <c r="B1172" s="98" t="s">
        <v>395</v>
      </c>
      <c r="C1172" s="1388" t="s">
        <v>12402</v>
      </c>
      <c r="D1172" s="889">
        <v>1</v>
      </c>
      <c r="E1172" s="3411">
        <v>1796</v>
      </c>
      <c r="F1172" s="797">
        <v>1796</v>
      </c>
      <c r="G1172" s="918">
        <v>44197</v>
      </c>
      <c r="H1172" s="997" t="s">
        <v>8395</v>
      </c>
      <c r="I1172" s="63" t="s">
        <v>7979</v>
      </c>
      <c r="J1172" s="952" t="s">
        <v>8513</v>
      </c>
      <c r="K1172" s="1435" t="s">
        <v>8940</v>
      </c>
      <c r="L1172" s="1550"/>
      <c r="M1172" s="1378"/>
      <c r="N1172" s="276"/>
    </row>
    <row r="1173" spans="1:14" ht="9.75" customHeight="1">
      <c r="A1173" s="799">
        <v>648</v>
      </c>
      <c r="B1173" s="98" t="s">
        <v>395</v>
      </c>
      <c r="C1173" s="1388" t="s">
        <v>12403</v>
      </c>
      <c r="D1173" s="889">
        <v>1</v>
      </c>
      <c r="E1173" s="3411">
        <v>1796</v>
      </c>
      <c r="F1173" s="797">
        <v>1796</v>
      </c>
      <c r="G1173" s="918">
        <v>44197</v>
      </c>
      <c r="H1173" s="997" t="s">
        <v>8395</v>
      </c>
      <c r="I1173" s="63" t="s">
        <v>7979</v>
      </c>
      <c r="J1173" s="952" t="s">
        <v>8513</v>
      </c>
      <c r="K1173" s="1435" t="s">
        <v>8940</v>
      </c>
      <c r="L1173" s="1550"/>
      <c r="M1173" s="1378"/>
      <c r="N1173" s="276"/>
    </row>
    <row r="1174" spans="1:14" ht="9.75" customHeight="1">
      <c r="A1174" s="799">
        <v>649</v>
      </c>
      <c r="B1174" s="98" t="s">
        <v>395</v>
      </c>
      <c r="C1174" s="1388" t="s">
        <v>12404</v>
      </c>
      <c r="D1174" s="889">
        <v>1</v>
      </c>
      <c r="E1174" s="3411">
        <v>1796</v>
      </c>
      <c r="F1174" s="797">
        <v>1796</v>
      </c>
      <c r="G1174" s="918">
        <v>44197</v>
      </c>
      <c r="H1174" s="997" t="s">
        <v>8395</v>
      </c>
      <c r="I1174" s="63" t="s">
        <v>7979</v>
      </c>
      <c r="J1174" s="952" t="s">
        <v>8513</v>
      </c>
      <c r="K1174" s="1435" t="s">
        <v>8940</v>
      </c>
      <c r="L1174" s="1550"/>
      <c r="M1174" s="1378"/>
      <c r="N1174" s="276"/>
    </row>
    <row r="1175" spans="1:14" ht="9.75" customHeight="1">
      <c r="A1175" s="799">
        <v>650</v>
      </c>
      <c r="B1175" s="98" t="s">
        <v>395</v>
      </c>
      <c r="C1175" s="1388" t="s">
        <v>12405</v>
      </c>
      <c r="D1175" s="889">
        <v>1</v>
      </c>
      <c r="E1175" s="3411">
        <v>1796</v>
      </c>
      <c r="F1175" s="797">
        <v>1796</v>
      </c>
      <c r="G1175" s="918">
        <v>44197</v>
      </c>
      <c r="H1175" s="997" t="s">
        <v>8395</v>
      </c>
      <c r="I1175" s="63" t="s">
        <v>7979</v>
      </c>
      <c r="J1175" s="952" t="s">
        <v>8513</v>
      </c>
      <c r="K1175" s="1435" t="s">
        <v>8940</v>
      </c>
      <c r="L1175" s="1550"/>
      <c r="M1175" s="1378"/>
      <c r="N1175" s="276"/>
    </row>
    <row r="1176" spans="1:14" ht="9.75" customHeight="1">
      <c r="A1176" s="799">
        <v>651</v>
      </c>
      <c r="B1176" s="98" t="s">
        <v>395</v>
      </c>
      <c r="C1176" s="1388" t="s">
        <v>12406</v>
      </c>
      <c r="D1176" s="889">
        <v>1</v>
      </c>
      <c r="E1176" s="3411">
        <v>1796</v>
      </c>
      <c r="F1176" s="797">
        <v>1796</v>
      </c>
      <c r="G1176" s="918">
        <v>44197</v>
      </c>
      <c r="H1176" s="997" t="s">
        <v>8395</v>
      </c>
      <c r="I1176" s="63" t="s">
        <v>7979</v>
      </c>
      <c r="J1176" s="952" t="s">
        <v>8513</v>
      </c>
      <c r="K1176" s="1435" t="s">
        <v>8940</v>
      </c>
      <c r="L1176" s="1550"/>
      <c r="M1176" s="1378"/>
      <c r="N1176" s="276"/>
    </row>
    <row r="1177" spans="1:14" ht="9.75" customHeight="1">
      <c r="A1177" s="799">
        <v>652</v>
      </c>
      <c r="B1177" s="98" t="s">
        <v>395</v>
      </c>
      <c r="C1177" s="1388" t="s">
        <v>12407</v>
      </c>
      <c r="D1177" s="889">
        <v>1</v>
      </c>
      <c r="E1177" s="3411">
        <v>1796</v>
      </c>
      <c r="F1177" s="797">
        <v>1796</v>
      </c>
      <c r="G1177" s="918">
        <v>44197</v>
      </c>
      <c r="H1177" s="997" t="s">
        <v>8395</v>
      </c>
      <c r="I1177" s="63" t="s">
        <v>7979</v>
      </c>
      <c r="J1177" s="952" t="s">
        <v>8513</v>
      </c>
      <c r="K1177" s="1435" t="s">
        <v>8940</v>
      </c>
      <c r="L1177" s="1550"/>
      <c r="M1177" s="1378"/>
      <c r="N1177" s="276"/>
    </row>
    <row r="1178" spans="1:14" ht="9.75" customHeight="1">
      <c r="A1178" s="799">
        <v>653</v>
      </c>
      <c r="B1178" s="98" t="s">
        <v>395</v>
      </c>
      <c r="C1178" s="1388" t="s">
        <v>12408</v>
      </c>
      <c r="D1178" s="889">
        <v>1</v>
      </c>
      <c r="E1178" s="3411">
        <v>1796</v>
      </c>
      <c r="F1178" s="797">
        <v>1796</v>
      </c>
      <c r="G1178" s="918">
        <v>44197</v>
      </c>
      <c r="H1178" s="997" t="s">
        <v>8395</v>
      </c>
      <c r="I1178" s="63" t="s">
        <v>7979</v>
      </c>
      <c r="J1178" s="952" t="s">
        <v>8513</v>
      </c>
      <c r="K1178" s="1435" t="s">
        <v>8940</v>
      </c>
      <c r="L1178" s="1550"/>
      <c r="M1178" s="1378"/>
      <c r="N1178" s="276"/>
    </row>
    <row r="1179" spans="1:14" ht="9.75" customHeight="1">
      <c r="A1179" s="799">
        <v>654</v>
      </c>
      <c r="B1179" s="98" t="s">
        <v>395</v>
      </c>
      <c r="C1179" s="1388" t="s">
        <v>12409</v>
      </c>
      <c r="D1179" s="889">
        <v>1</v>
      </c>
      <c r="E1179" s="3411">
        <v>1796</v>
      </c>
      <c r="F1179" s="797">
        <v>1796</v>
      </c>
      <c r="G1179" s="918">
        <v>44197</v>
      </c>
      <c r="H1179" s="997" t="s">
        <v>8395</v>
      </c>
      <c r="I1179" s="63" t="s">
        <v>7979</v>
      </c>
      <c r="J1179" s="952" t="s">
        <v>8513</v>
      </c>
      <c r="K1179" s="1435" t="s">
        <v>8940</v>
      </c>
      <c r="L1179" s="1550"/>
      <c r="M1179" s="1378"/>
      <c r="N1179" s="276"/>
    </row>
    <row r="1180" spans="1:14" ht="9.75" customHeight="1">
      <c r="A1180" s="799">
        <v>655</v>
      </c>
      <c r="B1180" s="98" t="s">
        <v>395</v>
      </c>
      <c r="C1180" s="1388" t="s">
        <v>12410</v>
      </c>
      <c r="D1180" s="889">
        <v>1</v>
      </c>
      <c r="E1180" s="3411">
        <v>1796</v>
      </c>
      <c r="F1180" s="797">
        <v>1796</v>
      </c>
      <c r="G1180" s="918">
        <v>44197</v>
      </c>
      <c r="H1180" s="997" t="s">
        <v>8395</v>
      </c>
      <c r="I1180" s="63" t="s">
        <v>7979</v>
      </c>
      <c r="J1180" s="952" t="s">
        <v>8513</v>
      </c>
      <c r="K1180" s="1435" t="s">
        <v>8940</v>
      </c>
      <c r="L1180" s="1550"/>
      <c r="M1180" s="1378"/>
      <c r="N1180" s="276"/>
    </row>
    <row r="1181" spans="1:14" ht="9.75" customHeight="1">
      <c r="A1181" s="799">
        <v>656</v>
      </c>
      <c r="B1181" s="98" t="s">
        <v>396</v>
      </c>
      <c r="C1181" s="1388" t="s">
        <v>12639</v>
      </c>
      <c r="D1181" s="889">
        <v>1</v>
      </c>
      <c r="E1181" s="3411">
        <v>579.46</v>
      </c>
      <c r="F1181" s="797">
        <v>579.46</v>
      </c>
      <c r="G1181" s="918">
        <v>44197</v>
      </c>
      <c r="H1181" s="997" t="s">
        <v>8395</v>
      </c>
      <c r="I1181" s="63" t="s">
        <v>7979</v>
      </c>
      <c r="J1181" s="952" t="s">
        <v>8513</v>
      </c>
      <c r="K1181" s="1435" t="s">
        <v>8940</v>
      </c>
      <c r="L1181" s="1550"/>
      <c r="M1181" s="1378"/>
      <c r="N1181" s="276"/>
    </row>
    <row r="1182" spans="1:14" ht="9.75" customHeight="1">
      <c r="A1182" s="799">
        <v>657</v>
      </c>
      <c r="B1182" s="98" t="s">
        <v>396</v>
      </c>
      <c r="C1182" s="1388" t="s">
        <v>12640</v>
      </c>
      <c r="D1182" s="889">
        <v>1</v>
      </c>
      <c r="E1182" s="3411">
        <v>579.46</v>
      </c>
      <c r="F1182" s="797">
        <v>579.46</v>
      </c>
      <c r="G1182" s="918">
        <v>44197</v>
      </c>
      <c r="H1182" s="997" t="s">
        <v>8395</v>
      </c>
      <c r="I1182" s="63" t="s">
        <v>7979</v>
      </c>
      <c r="J1182" s="952" t="s">
        <v>8513</v>
      </c>
      <c r="K1182" s="1435" t="s">
        <v>8940</v>
      </c>
      <c r="L1182" s="1550"/>
      <c r="M1182" s="1378"/>
      <c r="N1182" s="276"/>
    </row>
    <row r="1183" spans="1:14" ht="9.75" customHeight="1">
      <c r="A1183" s="799">
        <v>658</v>
      </c>
      <c r="B1183" s="98" t="s">
        <v>396</v>
      </c>
      <c r="C1183" s="1388" t="s">
        <v>12641</v>
      </c>
      <c r="D1183" s="889">
        <v>1</v>
      </c>
      <c r="E1183" s="3411">
        <v>579.46</v>
      </c>
      <c r="F1183" s="797">
        <v>579.46</v>
      </c>
      <c r="G1183" s="918">
        <v>44197</v>
      </c>
      <c r="H1183" s="997" t="s">
        <v>8395</v>
      </c>
      <c r="I1183" s="63" t="s">
        <v>7979</v>
      </c>
      <c r="J1183" s="952" t="s">
        <v>8513</v>
      </c>
      <c r="K1183" s="1435" t="s">
        <v>8940</v>
      </c>
      <c r="L1183" s="1550"/>
      <c r="M1183" s="1378"/>
      <c r="N1183" s="276"/>
    </row>
    <row r="1184" spans="1:14" ht="9.75" customHeight="1">
      <c r="A1184" s="799">
        <v>659</v>
      </c>
      <c r="B1184" s="98" t="s">
        <v>396</v>
      </c>
      <c r="C1184" s="1388" t="s">
        <v>12642</v>
      </c>
      <c r="D1184" s="889">
        <v>1</v>
      </c>
      <c r="E1184" s="3411">
        <v>579.46</v>
      </c>
      <c r="F1184" s="797">
        <v>579.46</v>
      </c>
      <c r="G1184" s="918">
        <v>44197</v>
      </c>
      <c r="H1184" s="997" t="s">
        <v>8395</v>
      </c>
      <c r="I1184" s="63" t="s">
        <v>7979</v>
      </c>
      <c r="J1184" s="952" t="s">
        <v>8513</v>
      </c>
      <c r="K1184" s="1435" t="s">
        <v>8940</v>
      </c>
      <c r="L1184" s="1550"/>
      <c r="M1184" s="1378"/>
      <c r="N1184" s="276"/>
    </row>
    <row r="1185" spans="1:14" ht="9.75" customHeight="1">
      <c r="A1185" s="799">
        <v>660</v>
      </c>
      <c r="B1185" s="98" t="s">
        <v>396</v>
      </c>
      <c r="C1185" s="1388" t="s">
        <v>12643</v>
      </c>
      <c r="D1185" s="889">
        <v>1</v>
      </c>
      <c r="E1185" s="3411">
        <v>579.46</v>
      </c>
      <c r="F1185" s="797">
        <v>579.46</v>
      </c>
      <c r="G1185" s="918">
        <v>44197</v>
      </c>
      <c r="H1185" s="997" t="s">
        <v>8395</v>
      </c>
      <c r="I1185" s="63" t="s">
        <v>7979</v>
      </c>
      <c r="J1185" s="952" t="s">
        <v>8513</v>
      </c>
      <c r="K1185" s="1435" t="s">
        <v>8940</v>
      </c>
      <c r="L1185" s="1550"/>
      <c r="M1185" s="1378"/>
      <c r="N1185" s="276"/>
    </row>
    <row r="1186" spans="1:14" ht="9.75" customHeight="1">
      <c r="A1186" s="799">
        <v>661</v>
      </c>
      <c r="B1186" s="98" t="s">
        <v>396</v>
      </c>
      <c r="C1186" s="1388" t="s">
        <v>12644</v>
      </c>
      <c r="D1186" s="889">
        <v>1</v>
      </c>
      <c r="E1186" s="3411">
        <v>579.46</v>
      </c>
      <c r="F1186" s="797">
        <v>579.46</v>
      </c>
      <c r="G1186" s="918">
        <v>44197</v>
      </c>
      <c r="H1186" s="997" t="s">
        <v>8395</v>
      </c>
      <c r="I1186" s="63" t="s">
        <v>7979</v>
      </c>
      <c r="J1186" s="952" t="s">
        <v>8513</v>
      </c>
      <c r="K1186" s="1435" t="s">
        <v>8940</v>
      </c>
      <c r="L1186" s="1550"/>
      <c r="M1186" s="1378"/>
      <c r="N1186" s="276"/>
    </row>
    <row r="1187" spans="1:14" ht="9.75" customHeight="1">
      <c r="A1187" s="799">
        <v>662</v>
      </c>
      <c r="B1187" s="98" t="s">
        <v>396</v>
      </c>
      <c r="C1187" s="1388" t="s">
        <v>12645</v>
      </c>
      <c r="D1187" s="889">
        <v>1</v>
      </c>
      <c r="E1187" s="3411">
        <v>579.46</v>
      </c>
      <c r="F1187" s="797">
        <v>579.46</v>
      </c>
      <c r="G1187" s="918">
        <v>44197</v>
      </c>
      <c r="H1187" s="997" t="s">
        <v>8395</v>
      </c>
      <c r="I1187" s="63" t="s">
        <v>7979</v>
      </c>
      <c r="J1187" s="952" t="s">
        <v>8513</v>
      </c>
      <c r="K1187" s="1435" t="s">
        <v>8940</v>
      </c>
      <c r="L1187" s="1550"/>
      <c r="M1187" s="1378"/>
      <c r="N1187" s="276"/>
    </row>
    <row r="1188" spans="1:14" ht="9.75" customHeight="1">
      <c r="A1188" s="799">
        <v>663</v>
      </c>
      <c r="B1188" s="98" t="s">
        <v>396</v>
      </c>
      <c r="C1188" s="1388" t="s">
        <v>12646</v>
      </c>
      <c r="D1188" s="889">
        <v>1</v>
      </c>
      <c r="E1188" s="3411">
        <v>579.46</v>
      </c>
      <c r="F1188" s="797">
        <v>579.46</v>
      </c>
      <c r="G1188" s="918">
        <v>44197</v>
      </c>
      <c r="H1188" s="997" t="s">
        <v>8395</v>
      </c>
      <c r="I1188" s="63" t="s">
        <v>7979</v>
      </c>
      <c r="J1188" s="952" t="s">
        <v>8513</v>
      </c>
      <c r="K1188" s="1435" t="s">
        <v>8940</v>
      </c>
      <c r="L1188" s="1550"/>
      <c r="M1188" s="1378"/>
      <c r="N1188" s="276"/>
    </row>
    <row r="1189" spans="1:14" ht="9.75" customHeight="1">
      <c r="A1189" s="799">
        <v>664</v>
      </c>
      <c r="B1189" s="98" t="s">
        <v>396</v>
      </c>
      <c r="C1189" s="1388" t="s">
        <v>12647</v>
      </c>
      <c r="D1189" s="889">
        <v>1</v>
      </c>
      <c r="E1189" s="3411">
        <v>579.46</v>
      </c>
      <c r="F1189" s="797">
        <v>579.46</v>
      </c>
      <c r="G1189" s="918">
        <v>44197</v>
      </c>
      <c r="H1189" s="997" t="s">
        <v>8395</v>
      </c>
      <c r="I1189" s="63" t="s">
        <v>7979</v>
      </c>
      <c r="J1189" s="952" t="s">
        <v>8513</v>
      </c>
      <c r="K1189" s="1435" t="s">
        <v>8940</v>
      </c>
      <c r="L1189" s="1550"/>
      <c r="M1189" s="1378"/>
      <c r="N1189" s="276"/>
    </row>
    <row r="1190" spans="1:14" ht="9.75" customHeight="1">
      <c r="A1190" s="799">
        <v>665</v>
      </c>
      <c r="B1190" s="98" t="s">
        <v>396</v>
      </c>
      <c r="C1190" s="1388" t="s">
        <v>12648</v>
      </c>
      <c r="D1190" s="889">
        <v>1</v>
      </c>
      <c r="E1190" s="3411">
        <v>579.46</v>
      </c>
      <c r="F1190" s="797">
        <v>579.46</v>
      </c>
      <c r="G1190" s="918">
        <v>44197</v>
      </c>
      <c r="H1190" s="997" t="s">
        <v>8395</v>
      </c>
      <c r="I1190" s="63" t="s">
        <v>7979</v>
      </c>
      <c r="J1190" s="952" t="s">
        <v>8513</v>
      </c>
      <c r="K1190" s="1435" t="s">
        <v>8940</v>
      </c>
      <c r="L1190" s="1550"/>
      <c r="M1190" s="1378"/>
      <c r="N1190" s="276"/>
    </row>
    <row r="1191" spans="1:14" ht="9.75" customHeight="1">
      <c r="A1191" s="799">
        <v>666</v>
      </c>
      <c r="B1191" s="98" t="s">
        <v>396</v>
      </c>
      <c r="C1191" s="1388" t="s">
        <v>12649</v>
      </c>
      <c r="D1191" s="889">
        <v>1</v>
      </c>
      <c r="E1191" s="3411">
        <v>579.46</v>
      </c>
      <c r="F1191" s="797">
        <v>579.46</v>
      </c>
      <c r="G1191" s="918">
        <v>44197</v>
      </c>
      <c r="H1191" s="997" t="s">
        <v>8395</v>
      </c>
      <c r="I1191" s="63" t="s">
        <v>7979</v>
      </c>
      <c r="J1191" s="952" t="s">
        <v>8513</v>
      </c>
      <c r="K1191" s="1435" t="s">
        <v>8940</v>
      </c>
      <c r="L1191" s="1550"/>
      <c r="M1191" s="1378"/>
      <c r="N1191" s="276"/>
    </row>
    <row r="1192" spans="1:14" ht="9.75" customHeight="1">
      <c r="A1192" s="799">
        <v>667</v>
      </c>
      <c r="B1192" s="98" t="s">
        <v>396</v>
      </c>
      <c r="C1192" s="1388" t="s">
        <v>12650</v>
      </c>
      <c r="D1192" s="889">
        <v>1</v>
      </c>
      <c r="E1192" s="3411">
        <v>579.46</v>
      </c>
      <c r="F1192" s="797">
        <v>579.46</v>
      </c>
      <c r="G1192" s="918">
        <v>44197</v>
      </c>
      <c r="H1192" s="997" t="s">
        <v>8395</v>
      </c>
      <c r="I1192" s="63" t="s">
        <v>7979</v>
      </c>
      <c r="J1192" s="952" t="s">
        <v>8513</v>
      </c>
      <c r="K1192" s="1435" t="s">
        <v>8940</v>
      </c>
      <c r="L1192" s="1550"/>
      <c r="M1192" s="1378"/>
      <c r="N1192" s="276"/>
    </row>
    <row r="1193" spans="1:14" ht="9.75" customHeight="1">
      <c r="A1193" s="799">
        <v>668</v>
      </c>
      <c r="B1193" s="98" t="s">
        <v>396</v>
      </c>
      <c r="C1193" s="1388" t="s">
        <v>12651</v>
      </c>
      <c r="D1193" s="889">
        <v>1</v>
      </c>
      <c r="E1193" s="3411">
        <v>579.46</v>
      </c>
      <c r="F1193" s="797">
        <v>579.46</v>
      </c>
      <c r="G1193" s="918">
        <v>44197</v>
      </c>
      <c r="H1193" s="997" t="s">
        <v>8395</v>
      </c>
      <c r="I1193" s="63" t="s">
        <v>7979</v>
      </c>
      <c r="J1193" s="952" t="s">
        <v>8513</v>
      </c>
      <c r="K1193" s="1435" t="s">
        <v>8940</v>
      </c>
      <c r="L1193" s="1550"/>
      <c r="M1193" s="1378"/>
      <c r="N1193" s="276"/>
    </row>
    <row r="1194" spans="1:14" ht="9.75" customHeight="1">
      <c r="A1194" s="799">
        <v>669</v>
      </c>
      <c r="B1194" s="98" t="s">
        <v>396</v>
      </c>
      <c r="C1194" s="1388" t="s">
        <v>10418</v>
      </c>
      <c r="D1194" s="889">
        <v>1</v>
      </c>
      <c r="E1194" s="3411">
        <v>579.46</v>
      </c>
      <c r="F1194" s="797">
        <v>579.46</v>
      </c>
      <c r="G1194" s="918">
        <v>44197</v>
      </c>
      <c r="H1194" s="997" t="s">
        <v>8395</v>
      </c>
      <c r="I1194" s="63" t="s">
        <v>7979</v>
      </c>
      <c r="J1194" s="952" t="s">
        <v>8513</v>
      </c>
      <c r="K1194" s="1435" t="s">
        <v>8940</v>
      </c>
      <c r="L1194" s="1550"/>
      <c r="M1194" s="1378"/>
      <c r="N1194" s="276"/>
    </row>
    <row r="1195" spans="1:14" ht="9.75" customHeight="1">
      <c r="A1195" s="799">
        <v>670</v>
      </c>
      <c r="B1195" s="98" t="s">
        <v>245</v>
      </c>
      <c r="C1195" s="1388" t="s">
        <v>12547</v>
      </c>
      <c r="D1195" s="889">
        <v>1</v>
      </c>
      <c r="E1195" s="3411">
        <v>690</v>
      </c>
      <c r="F1195" s="797">
        <v>690</v>
      </c>
      <c r="G1195" s="918">
        <v>44197</v>
      </c>
      <c r="H1195" s="997" t="s">
        <v>8395</v>
      </c>
      <c r="I1195" s="63" t="s">
        <v>7979</v>
      </c>
      <c r="J1195" s="952" t="s">
        <v>8513</v>
      </c>
      <c r="K1195" s="1435" t="s">
        <v>8940</v>
      </c>
      <c r="L1195" s="1550"/>
      <c r="M1195" s="1378"/>
      <c r="N1195" s="276"/>
    </row>
    <row r="1196" spans="1:14" ht="9.75" customHeight="1">
      <c r="A1196" s="799">
        <v>671</v>
      </c>
      <c r="B1196" s="98" t="s">
        <v>245</v>
      </c>
      <c r="C1196" s="1388" t="s">
        <v>12548</v>
      </c>
      <c r="D1196" s="889">
        <v>1</v>
      </c>
      <c r="E1196" s="3411">
        <v>690</v>
      </c>
      <c r="F1196" s="797">
        <v>690</v>
      </c>
      <c r="G1196" s="918">
        <v>44197</v>
      </c>
      <c r="H1196" s="997" t="s">
        <v>8395</v>
      </c>
      <c r="I1196" s="63" t="s">
        <v>7979</v>
      </c>
      <c r="J1196" s="952" t="s">
        <v>8513</v>
      </c>
      <c r="K1196" s="1435" t="s">
        <v>8940</v>
      </c>
      <c r="L1196" s="1550"/>
      <c r="M1196" s="1378"/>
      <c r="N1196" s="276"/>
    </row>
    <row r="1197" spans="1:14" ht="9.75" customHeight="1">
      <c r="A1197" s="799">
        <v>672</v>
      </c>
      <c r="B1197" s="98" t="s">
        <v>245</v>
      </c>
      <c r="C1197" s="1388" t="s">
        <v>12549</v>
      </c>
      <c r="D1197" s="889">
        <v>1</v>
      </c>
      <c r="E1197" s="3411">
        <v>690</v>
      </c>
      <c r="F1197" s="797">
        <v>690</v>
      </c>
      <c r="G1197" s="918">
        <v>44197</v>
      </c>
      <c r="H1197" s="997" t="s">
        <v>8395</v>
      </c>
      <c r="I1197" s="63" t="s">
        <v>7979</v>
      </c>
      <c r="J1197" s="952" t="s">
        <v>8513</v>
      </c>
      <c r="K1197" s="1435" t="s">
        <v>8940</v>
      </c>
      <c r="L1197" s="1550"/>
      <c r="M1197" s="1378"/>
      <c r="N1197" s="276"/>
    </row>
    <row r="1198" spans="1:14" ht="9.75" customHeight="1">
      <c r="A1198" s="799">
        <v>673</v>
      </c>
      <c r="B1198" s="98" t="s">
        <v>245</v>
      </c>
      <c r="C1198" s="1388" t="s">
        <v>12550</v>
      </c>
      <c r="D1198" s="889">
        <v>1</v>
      </c>
      <c r="E1198" s="3411">
        <v>690</v>
      </c>
      <c r="F1198" s="797">
        <v>690</v>
      </c>
      <c r="G1198" s="918">
        <v>44197</v>
      </c>
      <c r="H1198" s="997" t="s">
        <v>8395</v>
      </c>
      <c r="I1198" s="63" t="s">
        <v>7979</v>
      </c>
      <c r="J1198" s="952" t="s">
        <v>8513</v>
      </c>
      <c r="K1198" s="1435" t="s">
        <v>8940</v>
      </c>
      <c r="L1198" s="1550"/>
      <c r="M1198" s="1378"/>
      <c r="N1198" s="276"/>
    </row>
    <row r="1199" spans="1:14" ht="9.75" customHeight="1">
      <c r="A1199" s="799">
        <v>674</v>
      </c>
      <c r="B1199" s="98" t="s">
        <v>245</v>
      </c>
      <c r="C1199" s="1388" t="s">
        <v>12551</v>
      </c>
      <c r="D1199" s="889">
        <v>1</v>
      </c>
      <c r="E1199" s="3411">
        <v>690</v>
      </c>
      <c r="F1199" s="797">
        <v>690</v>
      </c>
      <c r="G1199" s="918">
        <v>44197</v>
      </c>
      <c r="H1199" s="997" t="s">
        <v>8395</v>
      </c>
      <c r="I1199" s="63" t="s">
        <v>7979</v>
      </c>
      <c r="J1199" s="952" t="s">
        <v>8513</v>
      </c>
      <c r="K1199" s="1435" t="s">
        <v>8940</v>
      </c>
      <c r="L1199" s="1550"/>
      <c r="M1199" s="1378"/>
      <c r="N1199" s="276"/>
    </row>
    <row r="1200" spans="1:14" ht="9.75" customHeight="1">
      <c r="A1200" s="799">
        <v>675</v>
      </c>
      <c r="B1200" s="98" t="s">
        <v>245</v>
      </c>
      <c r="C1200" s="1388" t="s">
        <v>12552</v>
      </c>
      <c r="D1200" s="889">
        <v>1</v>
      </c>
      <c r="E1200" s="3411">
        <v>690</v>
      </c>
      <c r="F1200" s="797">
        <v>690</v>
      </c>
      <c r="G1200" s="918">
        <v>44197</v>
      </c>
      <c r="H1200" s="997" t="s">
        <v>8395</v>
      </c>
      <c r="I1200" s="63" t="s">
        <v>7979</v>
      </c>
      <c r="J1200" s="952" t="s">
        <v>8513</v>
      </c>
      <c r="K1200" s="1435" t="s">
        <v>8940</v>
      </c>
      <c r="L1200" s="1550"/>
      <c r="M1200" s="1378"/>
      <c r="N1200" s="276"/>
    </row>
    <row r="1201" spans="1:14" ht="9.75" customHeight="1">
      <c r="A1201" s="799">
        <v>676</v>
      </c>
      <c r="B1201" s="98" t="s">
        <v>245</v>
      </c>
      <c r="C1201" s="1388" t="s">
        <v>12553</v>
      </c>
      <c r="D1201" s="889">
        <v>1</v>
      </c>
      <c r="E1201" s="3411">
        <v>690</v>
      </c>
      <c r="F1201" s="797">
        <v>690</v>
      </c>
      <c r="G1201" s="918">
        <v>44197</v>
      </c>
      <c r="H1201" s="997" t="s">
        <v>8395</v>
      </c>
      <c r="I1201" s="63" t="s">
        <v>7979</v>
      </c>
      <c r="J1201" s="952" t="s">
        <v>8513</v>
      </c>
      <c r="K1201" s="1435" t="s">
        <v>8940</v>
      </c>
      <c r="L1201" s="1550"/>
      <c r="M1201" s="1378"/>
      <c r="N1201" s="276"/>
    </row>
    <row r="1202" spans="1:14" ht="9.75" customHeight="1">
      <c r="A1202" s="799">
        <v>677</v>
      </c>
      <c r="B1202" s="98" t="s">
        <v>245</v>
      </c>
      <c r="C1202" s="1388" t="s">
        <v>12554</v>
      </c>
      <c r="D1202" s="889">
        <v>1</v>
      </c>
      <c r="E1202" s="3411">
        <v>690</v>
      </c>
      <c r="F1202" s="797">
        <v>690</v>
      </c>
      <c r="G1202" s="918">
        <v>44197</v>
      </c>
      <c r="H1202" s="997" t="s">
        <v>8395</v>
      </c>
      <c r="I1202" s="63" t="s">
        <v>7979</v>
      </c>
      <c r="J1202" s="952" t="s">
        <v>8513</v>
      </c>
      <c r="K1202" s="1435" t="s">
        <v>8940</v>
      </c>
      <c r="L1202" s="1550"/>
      <c r="M1202" s="1378"/>
      <c r="N1202" s="276"/>
    </row>
    <row r="1203" spans="1:14" ht="9.75" customHeight="1">
      <c r="A1203" s="799">
        <v>678</v>
      </c>
      <c r="B1203" s="98" t="s">
        <v>245</v>
      </c>
      <c r="C1203" s="1388" t="s">
        <v>12555</v>
      </c>
      <c r="D1203" s="889">
        <v>1</v>
      </c>
      <c r="E1203" s="3411">
        <v>690</v>
      </c>
      <c r="F1203" s="797">
        <v>690</v>
      </c>
      <c r="G1203" s="918">
        <v>44197</v>
      </c>
      <c r="H1203" s="997" t="s">
        <v>8395</v>
      </c>
      <c r="I1203" s="63" t="s">
        <v>7979</v>
      </c>
      <c r="J1203" s="952" t="s">
        <v>8513</v>
      </c>
      <c r="K1203" s="1435" t="s">
        <v>8940</v>
      </c>
      <c r="L1203" s="1550"/>
      <c r="M1203" s="1378"/>
      <c r="N1203" s="276"/>
    </row>
    <row r="1204" spans="1:14" ht="9.75" customHeight="1">
      <c r="A1204" s="799">
        <v>679</v>
      </c>
      <c r="B1204" s="98" t="s">
        <v>245</v>
      </c>
      <c r="C1204" s="1388" t="s">
        <v>12556</v>
      </c>
      <c r="D1204" s="889">
        <v>1</v>
      </c>
      <c r="E1204" s="3411">
        <v>690</v>
      </c>
      <c r="F1204" s="797">
        <v>690</v>
      </c>
      <c r="G1204" s="918">
        <v>44197</v>
      </c>
      <c r="H1204" s="997" t="s">
        <v>8395</v>
      </c>
      <c r="I1204" s="63" t="s">
        <v>7979</v>
      </c>
      <c r="J1204" s="952" t="s">
        <v>8513</v>
      </c>
      <c r="K1204" s="1435" t="s">
        <v>8940</v>
      </c>
      <c r="L1204" s="1550"/>
      <c r="M1204" s="1378"/>
      <c r="N1204" s="276"/>
    </row>
    <row r="1205" spans="1:14" ht="9.75" customHeight="1">
      <c r="A1205" s="799">
        <v>680</v>
      </c>
      <c r="B1205" s="98" t="s">
        <v>245</v>
      </c>
      <c r="C1205" s="1388" t="s">
        <v>12557</v>
      </c>
      <c r="D1205" s="889">
        <v>1</v>
      </c>
      <c r="E1205" s="3411">
        <v>690</v>
      </c>
      <c r="F1205" s="797">
        <v>690</v>
      </c>
      <c r="G1205" s="918">
        <v>44197</v>
      </c>
      <c r="H1205" s="997" t="s">
        <v>8395</v>
      </c>
      <c r="I1205" s="63" t="s">
        <v>7979</v>
      </c>
      <c r="J1205" s="952" t="s">
        <v>8513</v>
      </c>
      <c r="K1205" s="1435" t="s">
        <v>8940</v>
      </c>
      <c r="L1205" s="1550"/>
      <c r="M1205" s="1378"/>
      <c r="N1205" s="276"/>
    </row>
    <row r="1206" spans="1:14" ht="9.75" customHeight="1">
      <c r="A1206" s="799">
        <v>681</v>
      </c>
      <c r="B1206" s="98" t="s">
        <v>245</v>
      </c>
      <c r="C1206" s="1388" t="s">
        <v>12558</v>
      </c>
      <c r="D1206" s="889">
        <v>1</v>
      </c>
      <c r="E1206" s="3411">
        <v>690</v>
      </c>
      <c r="F1206" s="797">
        <v>690</v>
      </c>
      <c r="G1206" s="918">
        <v>44197</v>
      </c>
      <c r="H1206" s="997" t="s">
        <v>8395</v>
      </c>
      <c r="I1206" s="63" t="s">
        <v>7979</v>
      </c>
      <c r="J1206" s="952" t="s">
        <v>8513</v>
      </c>
      <c r="K1206" s="1435" t="s">
        <v>8940</v>
      </c>
      <c r="L1206" s="1550"/>
      <c r="M1206" s="1378"/>
      <c r="N1206" s="276"/>
    </row>
    <row r="1207" spans="1:14" ht="9.75" customHeight="1">
      <c r="A1207" s="799">
        <v>682</v>
      </c>
      <c r="B1207" s="98" t="s">
        <v>245</v>
      </c>
      <c r="C1207" s="1388" t="s">
        <v>12559</v>
      </c>
      <c r="D1207" s="889">
        <v>1</v>
      </c>
      <c r="E1207" s="3411">
        <v>690</v>
      </c>
      <c r="F1207" s="797">
        <v>690</v>
      </c>
      <c r="G1207" s="918">
        <v>44197</v>
      </c>
      <c r="H1207" s="997" t="s">
        <v>8395</v>
      </c>
      <c r="I1207" s="63" t="s">
        <v>7979</v>
      </c>
      <c r="J1207" s="952" t="s">
        <v>8513</v>
      </c>
      <c r="K1207" s="1435" t="s">
        <v>8940</v>
      </c>
      <c r="L1207" s="1550"/>
      <c r="M1207" s="1378"/>
      <c r="N1207" s="276"/>
    </row>
    <row r="1208" spans="1:14" ht="9.75" customHeight="1">
      <c r="A1208" s="799">
        <v>683</v>
      </c>
      <c r="B1208" s="98" t="s">
        <v>245</v>
      </c>
      <c r="C1208" s="1388" t="s">
        <v>12560</v>
      </c>
      <c r="D1208" s="889">
        <v>1</v>
      </c>
      <c r="E1208" s="3411">
        <v>690</v>
      </c>
      <c r="F1208" s="797">
        <v>690</v>
      </c>
      <c r="G1208" s="918">
        <v>44197</v>
      </c>
      <c r="H1208" s="997" t="s">
        <v>8395</v>
      </c>
      <c r="I1208" s="63" t="s">
        <v>7979</v>
      </c>
      <c r="J1208" s="952" t="s">
        <v>8513</v>
      </c>
      <c r="K1208" s="1435" t="s">
        <v>8940</v>
      </c>
      <c r="L1208" s="1550"/>
      <c r="M1208" s="1378"/>
      <c r="N1208" s="276"/>
    </row>
    <row r="1209" spans="1:14" ht="9.75" customHeight="1">
      <c r="A1209" s="799">
        <v>684</v>
      </c>
      <c r="B1209" s="98" t="s">
        <v>245</v>
      </c>
      <c r="C1209" s="1388" t="s">
        <v>12561</v>
      </c>
      <c r="D1209" s="889">
        <v>1</v>
      </c>
      <c r="E1209" s="3411">
        <v>690</v>
      </c>
      <c r="F1209" s="797">
        <v>690</v>
      </c>
      <c r="G1209" s="918">
        <v>44197</v>
      </c>
      <c r="H1209" s="997" t="s">
        <v>8395</v>
      </c>
      <c r="I1209" s="63" t="s">
        <v>7979</v>
      </c>
      <c r="J1209" s="952" t="s">
        <v>8513</v>
      </c>
      <c r="K1209" s="1435" t="s">
        <v>8940</v>
      </c>
      <c r="L1209" s="1550"/>
      <c r="M1209" s="1378"/>
      <c r="N1209" s="276"/>
    </row>
    <row r="1210" spans="1:14" ht="9.75" customHeight="1">
      <c r="A1210" s="799">
        <v>685</v>
      </c>
      <c r="B1210" s="98" t="s">
        <v>245</v>
      </c>
      <c r="C1210" s="1388" t="s">
        <v>12562</v>
      </c>
      <c r="D1210" s="889">
        <v>1</v>
      </c>
      <c r="E1210" s="3411">
        <v>690</v>
      </c>
      <c r="F1210" s="797">
        <v>690</v>
      </c>
      <c r="G1210" s="918">
        <v>44197</v>
      </c>
      <c r="H1210" s="997" t="s">
        <v>8395</v>
      </c>
      <c r="I1210" s="63" t="s">
        <v>7979</v>
      </c>
      <c r="J1210" s="952" t="s">
        <v>8513</v>
      </c>
      <c r="K1210" s="1435" t="s">
        <v>8940</v>
      </c>
      <c r="L1210" s="1550"/>
      <c r="M1210" s="1378"/>
      <c r="N1210" s="276"/>
    </row>
    <row r="1211" spans="1:14" ht="9.75" customHeight="1">
      <c r="A1211" s="799">
        <v>686</v>
      </c>
      <c r="B1211" s="98" t="s">
        <v>245</v>
      </c>
      <c r="C1211" s="1388" t="s">
        <v>12563</v>
      </c>
      <c r="D1211" s="889">
        <v>1</v>
      </c>
      <c r="E1211" s="3411">
        <v>690</v>
      </c>
      <c r="F1211" s="797">
        <v>690</v>
      </c>
      <c r="G1211" s="918">
        <v>44197</v>
      </c>
      <c r="H1211" s="997" t="s">
        <v>8395</v>
      </c>
      <c r="I1211" s="63" t="s">
        <v>7979</v>
      </c>
      <c r="J1211" s="952" t="s">
        <v>8513</v>
      </c>
      <c r="K1211" s="1435" t="s">
        <v>8940</v>
      </c>
      <c r="L1211" s="1550"/>
      <c r="M1211" s="1378"/>
      <c r="N1211" s="276"/>
    </row>
    <row r="1212" spans="1:14" ht="9.75" customHeight="1">
      <c r="A1212" s="799">
        <v>687</v>
      </c>
      <c r="B1212" s="98" t="s">
        <v>245</v>
      </c>
      <c r="C1212" s="1388" t="s">
        <v>12564</v>
      </c>
      <c r="D1212" s="889">
        <v>1</v>
      </c>
      <c r="E1212" s="3411">
        <v>690</v>
      </c>
      <c r="F1212" s="797">
        <v>690</v>
      </c>
      <c r="G1212" s="918">
        <v>44197</v>
      </c>
      <c r="H1212" s="997" t="s">
        <v>8395</v>
      </c>
      <c r="I1212" s="63" t="s">
        <v>7979</v>
      </c>
      <c r="J1212" s="952" t="s">
        <v>8513</v>
      </c>
      <c r="K1212" s="1435" t="s">
        <v>8940</v>
      </c>
      <c r="L1212" s="1550"/>
      <c r="M1212" s="1378"/>
      <c r="N1212" s="276"/>
    </row>
    <row r="1213" spans="1:14" ht="9.75" customHeight="1">
      <c r="A1213" s="799">
        <v>688</v>
      </c>
      <c r="B1213" s="98" t="s">
        <v>245</v>
      </c>
      <c r="C1213" s="1388" t="s">
        <v>12565</v>
      </c>
      <c r="D1213" s="889">
        <v>1</v>
      </c>
      <c r="E1213" s="3411">
        <v>690</v>
      </c>
      <c r="F1213" s="797">
        <v>690</v>
      </c>
      <c r="G1213" s="918">
        <v>44197</v>
      </c>
      <c r="H1213" s="997" t="s">
        <v>8395</v>
      </c>
      <c r="I1213" s="63" t="s">
        <v>7979</v>
      </c>
      <c r="J1213" s="952" t="s">
        <v>8513</v>
      </c>
      <c r="K1213" s="1435" t="s">
        <v>8940</v>
      </c>
      <c r="L1213" s="1550"/>
      <c r="M1213" s="1378"/>
      <c r="N1213" s="276"/>
    </row>
    <row r="1214" spans="1:14" ht="9.75" customHeight="1">
      <c r="A1214" s="799">
        <v>689</v>
      </c>
      <c r="B1214" s="98" t="s">
        <v>245</v>
      </c>
      <c r="C1214" s="1388" t="s">
        <v>12566</v>
      </c>
      <c r="D1214" s="889">
        <v>1</v>
      </c>
      <c r="E1214" s="3411">
        <v>690</v>
      </c>
      <c r="F1214" s="797">
        <v>690</v>
      </c>
      <c r="G1214" s="918">
        <v>44197</v>
      </c>
      <c r="H1214" s="997" t="s">
        <v>8395</v>
      </c>
      <c r="I1214" s="63" t="s">
        <v>7979</v>
      </c>
      <c r="J1214" s="952" t="s">
        <v>8513</v>
      </c>
      <c r="K1214" s="1435" t="s">
        <v>8940</v>
      </c>
      <c r="L1214" s="1550"/>
      <c r="M1214" s="1378"/>
      <c r="N1214" s="276"/>
    </row>
    <row r="1215" spans="1:14" ht="9.75" customHeight="1">
      <c r="A1215" s="799">
        <v>690</v>
      </c>
      <c r="B1215" s="98" t="s">
        <v>245</v>
      </c>
      <c r="C1215" s="1388" t="s">
        <v>12567</v>
      </c>
      <c r="D1215" s="889">
        <v>1</v>
      </c>
      <c r="E1215" s="3411">
        <v>690</v>
      </c>
      <c r="F1215" s="797">
        <v>690</v>
      </c>
      <c r="G1215" s="918">
        <v>44197</v>
      </c>
      <c r="H1215" s="997" t="s">
        <v>8395</v>
      </c>
      <c r="I1215" s="63" t="s">
        <v>7979</v>
      </c>
      <c r="J1215" s="952" t="s">
        <v>8513</v>
      </c>
      <c r="K1215" s="1435" t="s">
        <v>8940</v>
      </c>
      <c r="L1215" s="1550"/>
      <c r="M1215" s="1378"/>
      <c r="N1215" s="276"/>
    </row>
    <row r="1216" spans="1:14" ht="9.75" customHeight="1">
      <c r="A1216" s="799">
        <v>691</v>
      </c>
      <c r="B1216" s="98" t="s">
        <v>245</v>
      </c>
      <c r="C1216" s="1388" t="s">
        <v>12568</v>
      </c>
      <c r="D1216" s="889">
        <v>1</v>
      </c>
      <c r="E1216" s="3411">
        <v>690</v>
      </c>
      <c r="F1216" s="797">
        <v>690</v>
      </c>
      <c r="G1216" s="918">
        <v>44197</v>
      </c>
      <c r="H1216" s="997" t="s">
        <v>8395</v>
      </c>
      <c r="I1216" s="63" t="s">
        <v>7979</v>
      </c>
      <c r="J1216" s="952" t="s">
        <v>8513</v>
      </c>
      <c r="K1216" s="1435" t="s">
        <v>8940</v>
      </c>
      <c r="L1216" s="1550"/>
      <c r="M1216" s="1378"/>
      <c r="N1216" s="276"/>
    </row>
    <row r="1217" spans="1:14" ht="9.75" customHeight="1">
      <c r="A1217" s="799">
        <v>692</v>
      </c>
      <c r="B1217" s="98" t="s">
        <v>245</v>
      </c>
      <c r="C1217" s="1388" t="s">
        <v>12569</v>
      </c>
      <c r="D1217" s="889">
        <v>1</v>
      </c>
      <c r="E1217" s="3411">
        <v>690</v>
      </c>
      <c r="F1217" s="797">
        <v>690</v>
      </c>
      <c r="G1217" s="918">
        <v>44197</v>
      </c>
      <c r="H1217" s="997" t="s">
        <v>8395</v>
      </c>
      <c r="I1217" s="63" t="s">
        <v>7979</v>
      </c>
      <c r="J1217" s="952" t="s">
        <v>8513</v>
      </c>
      <c r="K1217" s="1435" t="s">
        <v>8940</v>
      </c>
      <c r="L1217" s="1550"/>
      <c r="M1217" s="1378"/>
      <c r="N1217" s="276"/>
    </row>
    <row r="1218" spans="1:14" ht="9.75" customHeight="1">
      <c r="A1218" s="799">
        <v>693</v>
      </c>
      <c r="B1218" s="98" t="s">
        <v>245</v>
      </c>
      <c r="C1218" s="1388" t="s">
        <v>12570</v>
      </c>
      <c r="D1218" s="889">
        <v>1</v>
      </c>
      <c r="E1218" s="3411">
        <v>690</v>
      </c>
      <c r="F1218" s="797">
        <v>690</v>
      </c>
      <c r="G1218" s="918">
        <v>44197</v>
      </c>
      <c r="H1218" s="997" t="s">
        <v>8395</v>
      </c>
      <c r="I1218" s="63" t="s">
        <v>7979</v>
      </c>
      <c r="J1218" s="952" t="s">
        <v>8513</v>
      </c>
      <c r="K1218" s="1435" t="s">
        <v>8940</v>
      </c>
      <c r="L1218" s="1550"/>
      <c r="M1218" s="1378"/>
      <c r="N1218" s="276"/>
    </row>
    <row r="1219" spans="1:14" ht="9.75" customHeight="1">
      <c r="A1219" s="799">
        <v>694</v>
      </c>
      <c r="B1219" s="98" t="s">
        <v>245</v>
      </c>
      <c r="C1219" s="1388" t="s">
        <v>12571</v>
      </c>
      <c r="D1219" s="889">
        <v>1</v>
      </c>
      <c r="E1219" s="3411">
        <v>690</v>
      </c>
      <c r="F1219" s="797">
        <v>690</v>
      </c>
      <c r="G1219" s="918">
        <v>44197</v>
      </c>
      <c r="H1219" s="997" t="s">
        <v>8395</v>
      </c>
      <c r="I1219" s="63" t="s">
        <v>7979</v>
      </c>
      <c r="J1219" s="952" t="s">
        <v>8513</v>
      </c>
      <c r="K1219" s="1435" t="s">
        <v>8940</v>
      </c>
      <c r="L1219" s="1550"/>
      <c r="M1219" s="1378"/>
      <c r="N1219" s="276"/>
    </row>
    <row r="1220" spans="1:14" ht="9.75" customHeight="1">
      <c r="A1220" s="799">
        <v>695</v>
      </c>
      <c r="B1220" s="98" t="s">
        <v>245</v>
      </c>
      <c r="C1220" s="1388" t="s">
        <v>12572</v>
      </c>
      <c r="D1220" s="889">
        <v>1</v>
      </c>
      <c r="E1220" s="3411">
        <v>690</v>
      </c>
      <c r="F1220" s="797">
        <v>690</v>
      </c>
      <c r="G1220" s="918">
        <v>44197</v>
      </c>
      <c r="H1220" s="997" t="s">
        <v>8395</v>
      </c>
      <c r="I1220" s="63" t="s">
        <v>7979</v>
      </c>
      <c r="J1220" s="952" t="s">
        <v>8513</v>
      </c>
      <c r="K1220" s="1435" t="s">
        <v>8940</v>
      </c>
      <c r="L1220" s="1550"/>
      <c r="M1220" s="1378"/>
      <c r="N1220" s="276"/>
    </row>
    <row r="1221" spans="1:14" ht="9.75" customHeight="1">
      <c r="A1221" s="799">
        <v>696</v>
      </c>
      <c r="B1221" s="98" t="s">
        <v>245</v>
      </c>
      <c r="C1221" s="1388" t="s">
        <v>12573</v>
      </c>
      <c r="D1221" s="889">
        <v>1</v>
      </c>
      <c r="E1221" s="3411">
        <v>690</v>
      </c>
      <c r="F1221" s="797">
        <v>690</v>
      </c>
      <c r="G1221" s="918">
        <v>44197</v>
      </c>
      <c r="H1221" s="997" t="s">
        <v>8395</v>
      </c>
      <c r="I1221" s="63" t="s">
        <v>7979</v>
      </c>
      <c r="J1221" s="952" t="s">
        <v>8513</v>
      </c>
      <c r="K1221" s="1435" t="s">
        <v>8940</v>
      </c>
      <c r="L1221" s="1550"/>
      <c r="M1221" s="1378"/>
      <c r="N1221" s="276"/>
    </row>
    <row r="1222" spans="1:14" ht="9.75" customHeight="1">
      <c r="A1222" s="799">
        <v>697</v>
      </c>
      <c r="B1222" s="98" t="s">
        <v>245</v>
      </c>
      <c r="C1222" s="1388" t="s">
        <v>12574</v>
      </c>
      <c r="D1222" s="889">
        <v>1</v>
      </c>
      <c r="E1222" s="3411">
        <v>690</v>
      </c>
      <c r="F1222" s="797">
        <v>690</v>
      </c>
      <c r="G1222" s="918">
        <v>44197</v>
      </c>
      <c r="H1222" s="997" t="s">
        <v>8395</v>
      </c>
      <c r="I1222" s="63" t="s">
        <v>7979</v>
      </c>
      <c r="J1222" s="952" t="s">
        <v>8513</v>
      </c>
      <c r="K1222" s="1435" t="s">
        <v>8940</v>
      </c>
      <c r="L1222" s="1550"/>
      <c r="M1222" s="1378"/>
      <c r="N1222" s="276"/>
    </row>
    <row r="1223" spans="1:14" ht="9.75" customHeight="1">
      <c r="A1223" s="799">
        <v>698</v>
      </c>
      <c r="B1223" s="98" t="s">
        <v>245</v>
      </c>
      <c r="C1223" s="1388" t="s">
        <v>12575</v>
      </c>
      <c r="D1223" s="889">
        <v>1</v>
      </c>
      <c r="E1223" s="3411">
        <v>690</v>
      </c>
      <c r="F1223" s="797">
        <v>690</v>
      </c>
      <c r="G1223" s="918">
        <v>44197</v>
      </c>
      <c r="H1223" s="997" t="s">
        <v>8395</v>
      </c>
      <c r="I1223" s="63" t="s">
        <v>7979</v>
      </c>
      <c r="J1223" s="952" t="s">
        <v>8513</v>
      </c>
      <c r="K1223" s="1435" t="s">
        <v>8940</v>
      </c>
      <c r="L1223" s="1550"/>
      <c r="M1223" s="1378"/>
      <c r="N1223" s="276"/>
    </row>
    <row r="1224" spans="1:14" ht="9.75" customHeight="1">
      <c r="A1224" s="799">
        <v>699</v>
      </c>
      <c r="B1224" s="98" t="s">
        <v>245</v>
      </c>
      <c r="C1224" s="1388" t="s">
        <v>12576</v>
      </c>
      <c r="D1224" s="889">
        <v>1</v>
      </c>
      <c r="E1224" s="3411">
        <v>690</v>
      </c>
      <c r="F1224" s="797">
        <v>690</v>
      </c>
      <c r="G1224" s="918">
        <v>44197</v>
      </c>
      <c r="H1224" s="997" t="s">
        <v>8395</v>
      </c>
      <c r="I1224" s="63" t="s">
        <v>7979</v>
      </c>
      <c r="J1224" s="952" t="s">
        <v>8513</v>
      </c>
      <c r="K1224" s="1435" t="s">
        <v>8940</v>
      </c>
      <c r="L1224" s="1550"/>
      <c r="M1224" s="1378"/>
      <c r="N1224" s="276"/>
    </row>
    <row r="1225" spans="1:14" ht="9.75" customHeight="1">
      <c r="A1225" s="799">
        <v>700</v>
      </c>
      <c r="B1225" s="98" t="s">
        <v>245</v>
      </c>
      <c r="C1225" s="1388" t="s">
        <v>12577</v>
      </c>
      <c r="D1225" s="889">
        <v>1</v>
      </c>
      <c r="E1225" s="3411">
        <v>690</v>
      </c>
      <c r="F1225" s="797">
        <v>690</v>
      </c>
      <c r="G1225" s="918">
        <v>44197</v>
      </c>
      <c r="H1225" s="997" t="s">
        <v>8395</v>
      </c>
      <c r="I1225" s="63" t="s">
        <v>7979</v>
      </c>
      <c r="J1225" s="952" t="s">
        <v>8513</v>
      </c>
      <c r="K1225" s="1435" t="s">
        <v>8940</v>
      </c>
      <c r="L1225" s="1550"/>
      <c r="M1225" s="1378"/>
      <c r="N1225" s="276"/>
    </row>
    <row r="1226" spans="1:14" ht="9.75" customHeight="1">
      <c r="A1226" s="799">
        <v>701</v>
      </c>
      <c r="B1226" s="98" t="s">
        <v>245</v>
      </c>
      <c r="C1226" s="1388" t="s">
        <v>12578</v>
      </c>
      <c r="D1226" s="889">
        <v>1</v>
      </c>
      <c r="E1226" s="3411">
        <v>690</v>
      </c>
      <c r="F1226" s="797">
        <v>690</v>
      </c>
      <c r="G1226" s="918">
        <v>44197</v>
      </c>
      <c r="H1226" s="997" t="s">
        <v>8395</v>
      </c>
      <c r="I1226" s="63" t="s">
        <v>7979</v>
      </c>
      <c r="J1226" s="952" t="s">
        <v>8513</v>
      </c>
      <c r="K1226" s="1435" t="s">
        <v>8940</v>
      </c>
      <c r="L1226" s="1550"/>
      <c r="M1226" s="1378"/>
      <c r="N1226" s="276"/>
    </row>
    <row r="1227" spans="1:14" ht="9.75" customHeight="1">
      <c r="A1227" s="799">
        <v>702</v>
      </c>
      <c r="B1227" s="98" t="s">
        <v>397</v>
      </c>
      <c r="C1227" s="1388" t="s">
        <v>12579</v>
      </c>
      <c r="D1227" s="889">
        <v>1</v>
      </c>
      <c r="E1227" s="3411">
        <v>770</v>
      </c>
      <c r="F1227" s="797">
        <v>770</v>
      </c>
      <c r="G1227" s="918">
        <v>44197</v>
      </c>
      <c r="H1227" s="997" t="s">
        <v>8395</v>
      </c>
      <c r="I1227" s="63" t="s">
        <v>7979</v>
      </c>
      <c r="J1227" s="952" t="s">
        <v>8513</v>
      </c>
      <c r="K1227" s="1435" t="s">
        <v>8940</v>
      </c>
      <c r="L1227" s="1550"/>
      <c r="M1227" s="1378"/>
      <c r="N1227" s="276"/>
    </row>
    <row r="1228" spans="1:14" ht="9.75" customHeight="1">
      <c r="A1228" s="799">
        <v>703</v>
      </c>
      <c r="B1228" s="98" t="s">
        <v>397</v>
      </c>
      <c r="C1228" s="1388" t="s">
        <v>12580</v>
      </c>
      <c r="D1228" s="889">
        <v>1</v>
      </c>
      <c r="E1228" s="3411">
        <v>770</v>
      </c>
      <c r="F1228" s="797">
        <v>770</v>
      </c>
      <c r="G1228" s="918">
        <v>44197</v>
      </c>
      <c r="H1228" s="997" t="s">
        <v>8395</v>
      </c>
      <c r="I1228" s="63" t="s">
        <v>7979</v>
      </c>
      <c r="J1228" s="952" t="s">
        <v>8513</v>
      </c>
      <c r="K1228" s="1435" t="s">
        <v>8940</v>
      </c>
      <c r="L1228" s="1550"/>
      <c r="M1228" s="1378"/>
      <c r="N1228" s="276"/>
    </row>
    <row r="1229" spans="1:14" ht="9.75" customHeight="1">
      <c r="A1229" s="799">
        <v>704</v>
      </c>
      <c r="B1229" s="98" t="s">
        <v>397</v>
      </c>
      <c r="C1229" s="1388" t="s">
        <v>12581</v>
      </c>
      <c r="D1229" s="889">
        <v>1</v>
      </c>
      <c r="E1229" s="3411">
        <v>770</v>
      </c>
      <c r="F1229" s="797">
        <v>770</v>
      </c>
      <c r="G1229" s="918">
        <v>44197</v>
      </c>
      <c r="H1229" s="997" t="s">
        <v>8395</v>
      </c>
      <c r="I1229" s="63" t="s">
        <v>7979</v>
      </c>
      <c r="J1229" s="952" t="s">
        <v>8513</v>
      </c>
      <c r="K1229" s="1435" t="s">
        <v>8940</v>
      </c>
      <c r="L1229" s="1550"/>
      <c r="M1229" s="1378"/>
      <c r="N1229" s="276"/>
    </row>
    <row r="1230" spans="1:14" ht="9.75" customHeight="1">
      <c r="A1230" s="799">
        <v>705</v>
      </c>
      <c r="B1230" s="98" t="s">
        <v>397</v>
      </c>
      <c r="C1230" s="1388" t="s">
        <v>12582</v>
      </c>
      <c r="D1230" s="889">
        <v>1</v>
      </c>
      <c r="E1230" s="3411">
        <v>770</v>
      </c>
      <c r="F1230" s="797">
        <v>770</v>
      </c>
      <c r="G1230" s="918">
        <v>44197</v>
      </c>
      <c r="H1230" s="997" t="s">
        <v>8395</v>
      </c>
      <c r="I1230" s="63" t="s">
        <v>7979</v>
      </c>
      <c r="J1230" s="952" t="s">
        <v>8513</v>
      </c>
      <c r="K1230" s="1435" t="s">
        <v>8940</v>
      </c>
      <c r="L1230" s="1550"/>
      <c r="M1230" s="1378"/>
      <c r="N1230" s="276"/>
    </row>
    <row r="1231" spans="1:14" ht="9.75" customHeight="1">
      <c r="A1231" s="799">
        <v>706</v>
      </c>
      <c r="B1231" s="98" t="s">
        <v>397</v>
      </c>
      <c r="C1231" s="1388" t="s">
        <v>12583</v>
      </c>
      <c r="D1231" s="889">
        <v>1</v>
      </c>
      <c r="E1231" s="3411">
        <v>770</v>
      </c>
      <c r="F1231" s="797">
        <v>770</v>
      </c>
      <c r="G1231" s="918">
        <v>44197</v>
      </c>
      <c r="H1231" s="997" t="s">
        <v>8395</v>
      </c>
      <c r="I1231" s="63" t="s">
        <v>7979</v>
      </c>
      <c r="J1231" s="952" t="s">
        <v>8513</v>
      </c>
      <c r="K1231" s="1435" t="s">
        <v>8940</v>
      </c>
      <c r="L1231" s="1550"/>
      <c r="M1231" s="1378"/>
      <c r="N1231" s="276"/>
    </row>
    <row r="1232" spans="1:14" ht="9.75" customHeight="1">
      <c r="A1232" s="799">
        <v>707</v>
      </c>
      <c r="B1232" s="98" t="s">
        <v>397</v>
      </c>
      <c r="C1232" s="1388" t="s">
        <v>12584</v>
      </c>
      <c r="D1232" s="889">
        <v>1</v>
      </c>
      <c r="E1232" s="3411">
        <v>770</v>
      </c>
      <c r="F1232" s="797">
        <v>770</v>
      </c>
      <c r="G1232" s="918">
        <v>44197</v>
      </c>
      <c r="H1232" s="997" t="s">
        <v>8395</v>
      </c>
      <c r="I1232" s="63" t="s">
        <v>7979</v>
      </c>
      <c r="J1232" s="952" t="s">
        <v>8513</v>
      </c>
      <c r="K1232" s="1435" t="s">
        <v>8940</v>
      </c>
      <c r="L1232" s="1550"/>
      <c r="M1232" s="1378"/>
      <c r="N1232" s="276"/>
    </row>
    <row r="1233" spans="1:14" ht="9.75" customHeight="1">
      <c r="A1233" s="799">
        <v>708</v>
      </c>
      <c r="B1233" s="98" t="s">
        <v>397</v>
      </c>
      <c r="C1233" s="1388" t="s">
        <v>12585</v>
      </c>
      <c r="D1233" s="889">
        <v>1</v>
      </c>
      <c r="E1233" s="3411">
        <v>770</v>
      </c>
      <c r="F1233" s="797">
        <v>770</v>
      </c>
      <c r="G1233" s="918">
        <v>44197</v>
      </c>
      <c r="H1233" s="997" t="s">
        <v>8395</v>
      </c>
      <c r="I1233" s="63" t="s">
        <v>7979</v>
      </c>
      <c r="J1233" s="952" t="s">
        <v>8513</v>
      </c>
      <c r="K1233" s="1435" t="s">
        <v>8940</v>
      </c>
      <c r="L1233" s="1550"/>
      <c r="M1233" s="1378"/>
      <c r="N1233" s="276"/>
    </row>
    <row r="1234" spans="1:14" ht="9.75" customHeight="1">
      <c r="A1234" s="799">
        <v>709</v>
      </c>
      <c r="B1234" s="98" t="s">
        <v>397</v>
      </c>
      <c r="C1234" s="1388" t="s">
        <v>12586</v>
      </c>
      <c r="D1234" s="889">
        <v>1</v>
      </c>
      <c r="E1234" s="3411">
        <v>770</v>
      </c>
      <c r="F1234" s="797">
        <v>770</v>
      </c>
      <c r="G1234" s="918">
        <v>44197</v>
      </c>
      <c r="H1234" s="997" t="s">
        <v>8395</v>
      </c>
      <c r="I1234" s="63" t="s">
        <v>7979</v>
      </c>
      <c r="J1234" s="952" t="s">
        <v>8513</v>
      </c>
      <c r="K1234" s="1435" t="s">
        <v>8940</v>
      </c>
      <c r="L1234" s="1550"/>
      <c r="M1234" s="1378"/>
      <c r="N1234" s="276"/>
    </row>
    <row r="1235" spans="1:14" ht="9.75" customHeight="1">
      <c r="A1235" s="799">
        <v>710</v>
      </c>
      <c r="B1235" s="98" t="s">
        <v>397</v>
      </c>
      <c r="C1235" s="1388" t="s">
        <v>12587</v>
      </c>
      <c r="D1235" s="889">
        <v>1</v>
      </c>
      <c r="E1235" s="3411">
        <v>770</v>
      </c>
      <c r="F1235" s="797">
        <v>770</v>
      </c>
      <c r="G1235" s="918">
        <v>44197</v>
      </c>
      <c r="H1235" s="997" t="s">
        <v>8395</v>
      </c>
      <c r="I1235" s="63" t="s">
        <v>7979</v>
      </c>
      <c r="J1235" s="952" t="s">
        <v>8513</v>
      </c>
      <c r="K1235" s="1435" t="s">
        <v>8940</v>
      </c>
      <c r="L1235" s="1550"/>
      <c r="M1235" s="1378"/>
      <c r="N1235" s="276"/>
    </row>
    <row r="1236" spans="1:14" ht="9.75" customHeight="1">
      <c r="A1236" s="799">
        <v>711</v>
      </c>
      <c r="B1236" s="98" t="s">
        <v>397</v>
      </c>
      <c r="C1236" s="1388" t="s">
        <v>12588</v>
      </c>
      <c r="D1236" s="889">
        <v>1</v>
      </c>
      <c r="E1236" s="3411">
        <v>770</v>
      </c>
      <c r="F1236" s="797">
        <v>770</v>
      </c>
      <c r="G1236" s="918">
        <v>44197</v>
      </c>
      <c r="H1236" s="997" t="s">
        <v>8395</v>
      </c>
      <c r="I1236" s="63" t="s">
        <v>7979</v>
      </c>
      <c r="J1236" s="952" t="s">
        <v>8513</v>
      </c>
      <c r="K1236" s="1435" t="s">
        <v>8940</v>
      </c>
      <c r="L1236" s="1550"/>
      <c r="M1236" s="1378"/>
      <c r="N1236" s="276"/>
    </row>
    <row r="1237" spans="1:14" ht="9.75" customHeight="1">
      <c r="A1237" s="799">
        <v>712</v>
      </c>
      <c r="B1237" s="98" t="s">
        <v>397</v>
      </c>
      <c r="C1237" s="1388" t="s">
        <v>12589</v>
      </c>
      <c r="D1237" s="889">
        <v>1</v>
      </c>
      <c r="E1237" s="3411">
        <v>770</v>
      </c>
      <c r="F1237" s="797">
        <v>770</v>
      </c>
      <c r="G1237" s="918">
        <v>44197</v>
      </c>
      <c r="H1237" s="997" t="s">
        <v>8395</v>
      </c>
      <c r="I1237" s="63" t="s">
        <v>7979</v>
      </c>
      <c r="J1237" s="952" t="s">
        <v>8513</v>
      </c>
      <c r="K1237" s="1435" t="s">
        <v>8940</v>
      </c>
      <c r="L1237" s="1550"/>
      <c r="M1237" s="1378"/>
      <c r="N1237" s="276"/>
    </row>
    <row r="1238" spans="1:14" ht="9.75" customHeight="1">
      <c r="A1238" s="799">
        <v>713</v>
      </c>
      <c r="B1238" s="98" t="s">
        <v>397</v>
      </c>
      <c r="C1238" s="1388" t="s">
        <v>12590</v>
      </c>
      <c r="D1238" s="889">
        <v>1</v>
      </c>
      <c r="E1238" s="3411">
        <v>770</v>
      </c>
      <c r="F1238" s="797">
        <v>770</v>
      </c>
      <c r="G1238" s="918">
        <v>44197</v>
      </c>
      <c r="H1238" s="997" t="s">
        <v>8395</v>
      </c>
      <c r="I1238" s="63" t="s">
        <v>7979</v>
      </c>
      <c r="J1238" s="952" t="s">
        <v>8513</v>
      </c>
      <c r="K1238" s="1435" t="s">
        <v>8940</v>
      </c>
      <c r="L1238" s="1550"/>
      <c r="M1238" s="1378"/>
      <c r="N1238" s="276"/>
    </row>
    <row r="1239" spans="1:14" ht="9.75" customHeight="1">
      <c r="A1239" s="799">
        <v>714</v>
      </c>
      <c r="B1239" s="98" t="s">
        <v>397</v>
      </c>
      <c r="C1239" s="1388" t="s">
        <v>12591</v>
      </c>
      <c r="D1239" s="889">
        <v>1</v>
      </c>
      <c r="E1239" s="3411">
        <v>770</v>
      </c>
      <c r="F1239" s="797">
        <v>770</v>
      </c>
      <c r="G1239" s="918">
        <v>44197</v>
      </c>
      <c r="H1239" s="997" t="s">
        <v>8395</v>
      </c>
      <c r="I1239" s="63" t="s">
        <v>7979</v>
      </c>
      <c r="J1239" s="952" t="s">
        <v>8513</v>
      </c>
      <c r="K1239" s="1435" t="s">
        <v>8940</v>
      </c>
      <c r="L1239" s="1550"/>
      <c r="M1239" s="1378"/>
      <c r="N1239" s="276"/>
    </row>
    <row r="1240" spans="1:14" ht="9.75" customHeight="1">
      <c r="A1240" s="799">
        <v>715</v>
      </c>
      <c r="B1240" s="98" t="s">
        <v>397</v>
      </c>
      <c r="C1240" s="1388" t="s">
        <v>12592</v>
      </c>
      <c r="D1240" s="889">
        <v>1</v>
      </c>
      <c r="E1240" s="3411">
        <v>770</v>
      </c>
      <c r="F1240" s="797">
        <v>770</v>
      </c>
      <c r="G1240" s="918">
        <v>44197</v>
      </c>
      <c r="H1240" s="997" t="s">
        <v>8395</v>
      </c>
      <c r="I1240" s="63" t="s">
        <v>7979</v>
      </c>
      <c r="J1240" s="952" t="s">
        <v>8513</v>
      </c>
      <c r="K1240" s="1435" t="s">
        <v>8940</v>
      </c>
      <c r="L1240" s="1550"/>
      <c r="M1240" s="1378"/>
      <c r="N1240" s="276"/>
    </row>
    <row r="1241" spans="1:14" ht="9.75" customHeight="1">
      <c r="A1241" s="799">
        <v>716</v>
      </c>
      <c r="B1241" s="98" t="s">
        <v>397</v>
      </c>
      <c r="C1241" s="1388" t="s">
        <v>12593</v>
      </c>
      <c r="D1241" s="889">
        <v>1</v>
      </c>
      <c r="E1241" s="3411">
        <v>770</v>
      </c>
      <c r="F1241" s="797">
        <v>770</v>
      </c>
      <c r="G1241" s="918">
        <v>44197</v>
      </c>
      <c r="H1241" s="997" t="s">
        <v>8395</v>
      </c>
      <c r="I1241" s="63" t="s">
        <v>7979</v>
      </c>
      <c r="J1241" s="952" t="s">
        <v>8513</v>
      </c>
      <c r="K1241" s="1435" t="s">
        <v>8940</v>
      </c>
      <c r="L1241" s="1550"/>
      <c r="M1241" s="1378"/>
      <c r="N1241" s="276"/>
    </row>
    <row r="1242" spans="1:14" ht="9.75" customHeight="1">
      <c r="A1242" s="799">
        <v>717</v>
      </c>
      <c r="B1242" s="98" t="s">
        <v>397</v>
      </c>
      <c r="C1242" s="1388" t="s">
        <v>12594</v>
      </c>
      <c r="D1242" s="889">
        <v>1</v>
      </c>
      <c r="E1242" s="3411">
        <v>770</v>
      </c>
      <c r="F1242" s="797">
        <v>770</v>
      </c>
      <c r="G1242" s="918">
        <v>44197</v>
      </c>
      <c r="H1242" s="997" t="s">
        <v>8395</v>
      </c>
      <c r="I1242" s="63" t="s">
        <v>7979</v>
      </c>
      <c r="J1242" s="952" t="s">
        <v>8513</v>
      </c>
      <c r="K1242" s="1435" t="s">
        <v>8940</v>
      </c>
      <c r="L1242" s="1550"/>
      <c r="M1242" s="1378"/>
      <c r="N1242" s="276"/>
    </row>
    <row r="1243" spans="1:14" ht="9.75" customHeight="1">
      <c r="A1243" s="799">
        <v>718</v>
      </c>
      <c r="B1243" s="98" t="s">
        <v>397</v>
      </c>
      <c r="C1243" s="1388" t="s">
        <v>12595</v>
      </c>
      <c r="D1243" s="889">
        <v>1</v>
      </c>
      <c r="E1243" s="3411">
        <v>770</v>
      </c>
      <c r="F1243" s="797">
        <v>770</v>
      </c>
      <c r="G1243" s="918">
        <v>44197</v>
      </c>
      <c r="H1243" s="997" t="s">
        <v>8395</v>
      </c>
      <c r="I1243" s="63" t="s">
        <v>7979</v>
      </c>
      <c r="J1243" s="952" t="s">
        <v>8513</v>
      </c>
      <c r="K1243" s="1435" t="s">
        <v>8940</v>
      </c>
      <c r="L1243" s="1550"/>
      <c r="M1243" s="1378"/>
      <c r="N1243" s="276"/>
    </row>
    <row r="1244" spans="1:14" ht="9.75" customHeight="1">
      <c r="A1244" s="799">
        <v>719</v>
      </c>
      <c r="B1244" s="98" t="s">
        <v>397</v>
      </c>
      <c r="C1244" s="1388" t="s">
        <v>12596</v>
      </c>
      <c r="D1244" s="889">
        <v>1</v>
      </c>
      <c r="E1244" s="3411">
        <v>770</v>
      </c>
      <c r="F1244" s="797">
        <v>770</v>
      </c>
      <c r="G1244" s="918">
        <v>44197</v>
      </c>
      <c r="H1244" s="997" t="s">
        <v>8395</v>
      </c>
      <c r="I1244" s="63" t="s">
        <v>7979</v>
      </c>
      <c r="J1244" s="952" t="s">
        <v>8513</v>
      </c>
      <c r="K1244" s="1435" t="s">
        <v>8940</v>
      </c>
      <c r="L1244" s="1550"/>
      <c r="M1244" s="1378"/>
      <c r="N1244" s="276"/>
    </row>
    <row r="1245" spans="1:14" ht="9.75" customHeight="1">
      <c r="A1245" s="799">
        <v>720</v>
      </c>
      <c r="B1245" s="98" t="s">
        <v>397</v>
      </c>
      <c r="C1245" s="1388" t="s">
        <v>12597</v>
      </c>
      <c r="D1245" s="889">
        <v>1</v>
      </c>
      <c r="E1245" s="3411">
        <v>770</v>
      </c>
      <c r="F1245" s="797">
        <v>770</v>
      </c>
      <c r="G1245" s="918">
        <v>44197</v>
      </c>
      <c r="H1245" s="997" t="s">
        <v>8395</v>
      </c>
      <c r="I1245" s="63" t="s">
        <v>7979</v>
      </c>
      <c r="J1245" s="952" t="s">
        <v>8513</v>
      </c>
      <c r="K1245" s="1435" t="s">
        <v>8940</v>
      </c>
      <c r="L1245" s="1550"/>
      <c r="M1245" s="1378"/>
      <c r="N1245" s="276"/>
    </row>
    <row r="1246" spans="1:14" ht="9.75" customHeight="1">
      <c r="A1246" s="799">
        <v>721</v>
      </c>
      <c r="B1246" s="98" t="s">
        <v>397</v>
      </c>
      <c r="C1246" s="1388" t="s">
        <v>12598</v>
      </c>
      <c r="D1246" s="889">
        <v>1</v>
      </c>
      <c r="E1246" s="3411">
        <v>770</v>
      </c>
      <c r="F1246" s="797">
        <v>770</v>
      </c>
      <c r="G1246" s="918">
        <v>44197</v>
      </c>
      <c r="H1246" s="997" t="s">
        <v>8395</v>
      </c>
      <c r="I1246" s="63" t="s">
        <v>7979</v>
      </c>
      <c r="J1246" s="952" t="s">
        <v>8513</v>
      </c>
      <c r="K1246" s="1435" t="s">
        <v>8940</v>
      </c>
      <c r="L1246" s="1550"/>
      <c r="M1246" s="1378"/>
      <c r="N1246" s="276"/>
    </row>
    <row r="1247" spans="1:14" ht="9.75" customHeight="1">
      <c r="A1247" s="799">
        <v>722</v>
      </c>
      <c r="B1247" s="98" t="s">
        <v>397</v>
      </c>
      <c r="C1247" s="1388" t="s">
        <v>12599</v>
      </c>
      <c r="D1247" s="889">
        <v>1</v>
      </c>
      <c r="E1247" s="3411">
        <v>770</v>
      </c>
      <c r="F1247" s="797">
        <v>770</v>
      </c>
      <c r="G1247" s="918">
        <v>44197</v>
      </c>
      <c r="H1247" s="997" t="s">
        <v>8395</v>
      </c>
      <c r="I1247" s="63" t="s">
        <v>7979</v>
      </c>
      <c r="J1247" s="952" t="s">
        <v>8513</v>
      </c>
      <c r="K1247" s="1435" t="s">
        <v>8940</v>
      </c>
      <c r="L1247" s="1550"/>
      <c r="M1247" s="1378"/>
      <c r="N1247" s="276"/>
    </row>
    <row r="1248" spans="1:14" ht="9.75" customHeight="1">
      <c r="A1248" s="799">
        <v>723</v>
      </c>
      <c r="B1248" s="98" t="s">
        <v>397</v>
      </c>
      <c r="C1248" s="1388" t="s">
        <v>12600</v>
      </c>
      <c r="D1248" s="889">
        <v>1</v>
      </c>
      <c r="E1248" s="3411">
        <v>770</v>
      </c>
      <c r="F1248" s="797">
        <v>770</v>
      </c>
      <c r="G1248" s="918">
        <v>44197</v>
      </c>
      <c r="H1248" s="997" t="s">
        <v>8395</v>
      </c>
      <c r="I1248" s="63" t="s">
        <v>7979</v>
      </c>
      <c r="J1248" s="952" t="s">
        <v>8513</v>
      </c>
      <c r="K1248" s="1435" t="s">
        <v>8940</v>
      </c>
      <c r="L1248" s="1550"/>
      <c r="M1248" s="1378"/>
      <c r="N1248" s="276"/>
    </row>
    <row r="1249" spans="1:14" ht="9.75" customHeight="1">
      <c r="A1249" s="799">
        <v>724</v>
      </c>
      <c r="B1249" s="98" t="s">
        <v>397</v>
      </c>
      <c r="C1249" s="1388" t="s">
        <v>12601</v>
      </c>
      <c r="D1249" s="889">
        <v>1</v>
      </c>
      <c r="E1249" s="3411">
        <v>770</v>
      </c>
      <c r="F1249" s="797">
        <v>770</v>
      </c>
      <c r="G1249" s="918">
        <v>44197</v>
      </c>
      <c r="H1249" s="997" t="s">
        <v>8395</v>
      </c>
      <c r="I1249" s="63" t="s">
        <v>7979</v>
      </c>
      <c r="J1249" s="952" t="s">
        <v>8513</v>
      </c>
      <c r="K1249" s="1435" t="s">
        <v>8940</v>
      </c>
      <c r="L1249" s="1550"/>
      <c r="M1249" s="1378"/>
      <c r="N1249" s="276"/>
    </row>
    <row r="1250" spans="1:14" ht="9.75" customHeight="1">
      <c r="A1250" s="799">
        <v>725</v>
      </c>
      <c r="B1250" s="98" t="s">
        <v>397</v>
      </c>
      <c r="C1250" s="1388" t="s">
        <v>12602</v>
      </c>
      <c r="D1250" s="889">
        <v>1</v>
      </c>
      <c r="E1250" s="3411">
        <v>770</v>
      </c>
      <c r="F1250" s="797">
        <v>770</v>
      </c>
      <c r="G1250" s="918">
        <v>44197</v>
      </c>
      <c r="H1250" s="997" t="s">
        <v>8395</v>
      </c>
      <c r="I1250" s="63" t="s">
        <v>7979</v>
      </c>
      <c r="J1250" s="952" t="s">
        <v>8513</v>
      </c>
      <c r="K1250" s="1435" t="s">
        <v>8940</v>
      </c>
      <c r="L1250" s="1550"/>
      <c r="M1250" s="1378"/>
      <c r="N1250" s="276"/>
    </row>
    <row r="1251" spans="1:14" ht="9.75" customHeight="1">
      <c r="A1251" s="799">
        <v>726</v>
      </c>
      <c r="B1251" s="98" t="s">
        <v>397</v>
      </c>
      <c r="C1251" s="1388" t="s">
        <v>12603</v>
      </c>
      <c r="D1251" s="889">
        <v>1</v>
      </c>
      <c r="E1251" s="3411">
        <v>770</v>
      </c>
      <c r="F1251" s="797">
        <v>770</v>
      </c>
      <c r="G1251" s="918">
        <v>44197</v>
      </c>
      <c r="H1251" s="997" t="s">
        <v>8395</v>
      </c>
      <c r="I1251" s="63" t="s">
        <v>7979</v>
      </c>
      <c r="J1251" s="952" t="s">
        <v>8513</v>
      </c>
      <c r="K1251" s="1435" t="s">
        <v>8940</v>
      </c>
      <c r="L1251" s="1550"/>
      <c r="M1251" s="1378"/>
      <c r="N1251" s="276"/>
    </row>
    <row r="1252" spans="1:14" ht="9.75" customHeight="1">
      <c r="A1252" s="799">
        <v>727</v>
      </c>
      <c r="B1252" s="98" t="s">
        <v>397</v>
      </c>
      <c r="C1252" s="1388" t="s">
        <v>12604</v>
      </c>
      <c r="D1252" s="889">
        <v>1</v>
      </c>
      <c r="E1252" s="3411">
        <v>770</v>
      </c>
      <c r="F1252" s="797">
        <v>770</v>
      </c>
      <c r="G1252" s="918">
        <v>44197</v>
      </c>
      <c r="H1252" s="997" t="s">
        <v>8395</v>
      </c>
      <c r="I1252" s="63" t="s">
        <v>7979</v>
      </c>
      <c r="J1252" s="952" t="s">
        <v>8513</v>
      </c>
      <c r="K1252" s="1435" t="s">
        <v>8940</v>
      </c>
      <c r="L1252" s="1550"/>
      <c r="M1252" s="1378"/>
      <c r="N1252" s="276"/>
    </row>
    <row r="1253" spans="1:14" ht="9.75" customHeight="1">
      <c r="A1253" s="799">
        <v>728</v>
      </c>
      <c r="B1253" s="98" t="s">
        <v>397</v>
      </c>
      <c r="C1253" s="1388" t="s">
        <v>12605</v>
      </c>
      <c r="D1253" s="889">
        <v>1</v>
      </c>
      <c r="E1253" s="3411">
        <v>770</v>
      </c>
      <c r="F1253" s="797">
        <v>770</v>
      </c>
      <c r="G1253" s="918">
        <v>44197</v>
      </c>
      <c r="H1253" s="997" t="s">
        <v>8395</v>
      </c>
      <c r="I1253" s="63" t="s">
        <v>7979</v>
      </c>
      <c r="J1253" s="952" t="s">
        <v>8513</v>
      </c>
      <c r="K1253" s="1435" t="s">
        <v>8940</v>
      </c>
      <c r="L1253" s="1550"/>
      <c r="M1253" s="1378"/>
      <c r="N1253" s="276"/>
    </row>
    <row r="1254" spans="1:14" ht="9.75" customHeight="1">
      <c r="A1254" s="799">
        <v>729</v>
      </c>
      <c r="B1254" s="98" t="s">
        <v>397</v>
      </c>
      <c r="C1254" s="1388" t="s">
        <v>12606</v>
      </c>
      <c r="D1254" s="889">
        <v>1</v>
      </c>
      <c r="E1254" s="3411">
        <v>770</v>
      </c>
      <c r="F1254" s="797">
        <v>770</v>
      </c>
      <c r="G1254" s="918">
        <v>44197</v>
      </c>
      <c r="H1254" s="997" t="s">
        <v>8395</v>
      </c>
      <c r="I1254" s="63" t="s">
        <v>7979</v>
      </c>
      <c r="J1254" s="952" t="s">
        <v>8513</v>
      </c>
      <c r="K1254" s="1435" t="s">
        <v>8940</v>
      </c>
      <c r="L1254" s="1550"/>
      <c r="M1254" s="1378"/>
      <c r="N1254" s="276"/>
    </row>
    <row r="1255" spans="1:14" ht="9.75" customHeight="1">
      <c r="A1255" s="799">
        <v>730</v>
      </c>
      <c r="B1255" s="98" t="s">
        <v>397</v>
      </c>
      <c r="C1255" s="1388" t="s">
        <v>12607</v>
      </c>
      <c r="D1255" s="889">
        <v>1</v>
      </c>
      <c r="E1255" s="3411">
        <v>770</v>
      </c>
      <c r="F1255" s="797">
        <v>770</v>
      </c>
      <c r="G1255" s="918">
        <v>44197</v>
      </c>
      <c r="H1255" s="997" t="s">
        <v>8395</v>
      </c>
      <c r="I1255" s="63" t="s">
        <v>7979</v>
      </c>
      <c r="J1255" s="952" t="s">
        <v>8513</v>
      </c>
      <c r="K1255" s="1435" t="s">
        <v>8940</v>
      </c>
      <c r="L1255" s="1550"/>
      <c r="M1255" s="1378"/>
      <c r="N1255" s="276"/>
    </row>
    <row r="1256" spans="1:14" ht="9.75" customHeight="1">
      <c r="A1256" s="799">
        <v>731</v>
      </c>
      <c r="B1256" s="98" t="s">
        <v>397</v>
      </c>
      <c r="C1256" s="1388" t="s">
        <v>12608</v>
      </c>
      <c r="D1256" s="889">
        <v>1</v>
      </c>
      <c r="E1256" s="3411">
        <v>770</v>
      </c>
      <c r="F1256" s="797">
        <v>770</v>
      </c>
      <c r="G1256" s="918">
        <v>44197</v>
      </c>
      <c r="H1256" s="997" t="s">
        <v>8395</v>
      </c>
      <c r="I1256" s="63" t="s">
        <v>7979</v>
      </c>
      <c r="J1256" s="952" t="s">
        <v>8513</v>
      </c>
      <c r="K1256" s="1435" t="s">
        <v>8940</v>
      </c>
      <c r="L1256" s="1550"/>
      <c r="M1256" s="1378"/>
      <c r="N1256" s="276"/>
    </row>
    <row r="1257" spans="1:14" ht="9.75" customHeight="1">
      <c r="A1257" s="799">
        <v>732</v>
      </c>
      <c r="B1257" s="98" t="s">
        <v>398</v>
      </c>
      <c r="C1257" s="1388"/>
      <c r="D1257" s="889">
        <v>1</v>
      </c>
      <c r="E1257" s="3411">
        <v>813.96</v>
      </c>
      <c r="F1257" s="797">
        <v>813.96</v>
      </c>
      <c r="G1257" s="918">
        <v>44197</v>
      </c>
      <c r="H1257" s="997" t="s">
        <v>8395</v>
      </c>
      <c r="I1257" s="63" t="s">
        <v>7979</v>
      </c>
      <c r="J1257" s="952" t="s">
        <v>8513</v>
      </c>
      <c r="K1257" s="1435"/>
      <c r="L1257" s="1550"/>
      <c r="M1257" s="1378"/>
      <c r="N1257" s="276"/>
    </row>
    <row r="1258" spans="1:14" ht="9.75" customHeight="1">
      <c r="A1258" s="799">
        <v>733</v>
      </c>
      <c r="B1258" s="98" t="s">
        <v>398</v>
      </c>
      <c r="C1258" s="1388"/>
      <c r="D1258" s="889">
        <v>1</v>
      </c>
      <c r="E1258" s="3411">
        <v>813.96</v>
      </c>
      <c r="F1258" s="797">
        <v>813.96</v>
      </c>
      <c r="G1258" s="918">
        <v>44197</v>
      </c>
      <c r="H1258" s="997" t="s">
        <v>8395</v>
      </c>
      <c r="I1258" s="63" t="s">
        <v>7979</v>
      </c>
      <c r="J1258" s="952" t="s">
        <v>8513</v>
      </c>
      <c r="K1258" s="1435"/>
      <c r="L1258" s="1550"/>
      <c r="M1258" s="1378"/>
      <c r="N1258" s="276"/>
    </row>
    <row r="1259" spans="1:14" ht="9.75" customHeight="1">
      <c r="A1259" s="799">
        <v>734</v>
      </c>
      <c r="B1259" s="98" t="s">
        <v>398</v>
      </c>
      <c r="C1259" s="1388"/>
      <c r="D1259" s="889">
        <v>1</v>
      </c>
      <c r="E1259" s="3411">
        <v>813.96</v>
      </c>
      <c r="F1259" s="797">
        <v>813.96</v>
      </c>
      <c r="G1259" s="918">
        <v>44197</v>
      </c>
      <c r="H1259" s="997" t="s">
        <v>8395</v>
      </c>
      <c r="I1259" s="63" t="s">
        <v>7979</v>
      </c>
      <c r="J1259" s="952" t="s">
        <v>8513</v>
      </c>
      <c r="K1259" s="1435"/>
      <c r="L1259" s="1550"/>
      <c r="M1259" s="1378"/>
      <c r="N1259" s="276"/>
    </row>
    <row r="1260" spans="1:14" ht="9.75" customHeight="1">
      <c r="A1260" s="799">
        <v>735</v>
      </c>
      <c r="B1260" s="98" t="s">
        <v>398</v>
      </c>
      <c r="C1260" s="1388"/>
      <c r="D1260" s="889">
        <v>1</v>
      </c>
      <c r="E1260" s="3411">
        <v>813.96</v>
      </c>
      <c r="F1260" s="797">
        <v>813.96</v>
      </c>
      <c r="G1260" s="918">
        <v>44197</v>
      </c>
      <c r="H1260" s="997" t="s">
        <v>8395</v>
      </c>
      <c r="I1260" s="63" t="s">
        <v>7979</v>
      </c>
      <c r="J1260" s="952" t="s">
        <v>8513</v>
      </c>
      <c r="K1260" s="1435"/>
      <c r="L1260" s="1550"/>
      <c r="M1260" s="1378"/>
      <c r="N1260" s="276"/>
    </row>
    <row r="1261" spans="1:14" ht="9.75" customHeight="1">
      <c r="A1261" s="799">
        <v>736</v>
      </c>
      <c r="B1261" s="98" t="s">
        <v>399</v>
      </c>
      <c r="C1261" s="1388"/>
      <c r="D1261" s="889">
        <v>1</v>
      </c>
      <c r="E1261" s="3411">
        <v>990</v>
      </c>
      <c r="F1261" s="797">
        <v>990</v>
      </c>
      <c r="G1261" s="918">
        <v>44197</v>
      </c>
      <c r="H1261" s="997" t="s">
        <v>8395</v>
      </c>
      <c r="I1261" s="63" t="s">
        <v>7979</v>
      </c>
      <c r="J1261" s="952" t="s">
        <v>8513</v>
      </c>
      <c r="K1261" s="1435"/>
      <c r="L1261" s="1550"/>
      <c r="M1261" s="1378"/>
      <c r="N1261" s="276"/>
    </row>
    <row r="1262" spans="1:14" ht="9.75" customHeight="1">
      <c r="A1262" s="799">
        <v>737</v>
      </c>
      <c r="B1262" s="98" t="s">
        <v>399</v>
      </c>
      <c r="C1262" s="1388"/>
      <c r="D1262" s="889">
        <v>1</v>
      </c>
      <c r="E1262" s="3411">
        <v>990</v>
      </c>
      <c r="F1262" s="797">
        <v>990</v>
      </c>
      <c r="G1262" s="918">
        <v>44197</v>
      </c>
      <c r="H1262" s="997" t="s">
        <v>8395</v>
      </c>
      <c r="I1262" s="63" t="s">
        <v>7979</v>
      </c>
      <c r="J1262" s="952" t="s">
        <v>8513</v>
      </c>
      <c r="K1262" s="1435"/>
      <c r="L1262" s="1550"/>
      <c r="M1262" s="1378"/>
      <c r="N1262" s="276"/>
    </row>
    <row r="1263" spans="1:14" ht="9.75" customHeight="1">
      <c r="A1263" s="799">
        <v>738</v>
      </c>
      <c r="B1263" s="98" t="s">
        <v>399</v>
      </c>
      <c r="C1263" s="1388"/>
      <c r="D1263" s="889">
        <v>1</v>
      </c>
      <c r="E1263" s="3411">
        <v>990</v>
      </c>
      <c r="F1263" s="797">
        <v>990</v>
      </c>
      <c r="G1263" s="918">
        <v>44197</v>
      </c>
      <c r="H1263" s="997" t="s">
        <v>8395</v>
      </c>
      <c r="I1263" s="63" t="s">
        <v>7979</v>
      </c>
      <c r="J1263" s="952" t="s">
        <v>8513</v>
      </c>
      <c r="K1263" s="1435"/>
      <c r="L1263" s="1550"/>
      <c r="M1263" s="1378"/>
      <c r="N1263" s="276"/>
    </row>
    <row r="1264" spans="1:14" ht="9.75" customHeight="1">
      <c r="A1264" s="799">
        <v>739</v>
      </c>
      <c r="B1264" s="98" t="s">
        <v>399</v>
      </c>
      <c r="C1264" s="1388"/>
      <c r="D1264" s="889">
        <v>1</v>
      </c>
      <c r="E1264" s="3411">
        <v>990</v>
      </c>
      <c r="F1264" s="797">
        <v>990</v>
      </c>
      <c r="G1264" s="918">
        <v>44197</v>
      </c>
      <c r="H1264" s="997" t="s">
        <v>8395</v>
      </c>
      <c r="I1264" s="63" t="s">
        <v>7979</v>
      </c>
      <c r="J1264" s="952" t="s">
        <v>8513</v>
      </c>
      <c r="K1264" s="1435"/>
      <c r="L1264" s="1550"/>
      <c r="M1264" s="1378"/>
      <c r="N1264" s="276"/>
    </row>
    <row r="1265" spans="1:14" ht="9.75" customHeight="1">
      <c r="A1265" s="799">
        <v>740</v>
      </c>
      <c r="B1265" s="98" t="s">
        <v>399</v>
      </c>
      <c r="C1265" s="1388"/>
      <c r="D1265" s="889">
        <v>1</v>
      </c>
      <c r="E1265" s="3411">
        <v>990</v>
      </c>
      <c r="F1265" s="797">
        <v>990</v>
      </c>
      <c r="G1265" s="918">
        <v>44197</v>
      </c>
      <c r="H1265" s="997" t="s">
        <v>8395</v>
      </c>
      <c r="I1265" s="63" t="s">
        <v>7979</v>
      </c>
      <c r="J1265" s="952" t="s">
        <v>8513</v>
      </c>
      <c r="K1265" s="1435"/>
      <c r="L1265" s="1550"/>
      <c r="M1265" s="1378"/>
      <c r="N1265" s="276"/>
    </row>
    <row r="1266" spans="1:14" ht="9.75" customHeight="1">
      <c r="A1266" s="799">
        <v>741</v>
      </c>
      <c r="B1266" s="98" t="s">
        <v>399</v>
      </c>
      <c r="C1266" s="1388"/>
      <c r="D1266" s="889">
        <v>1</v>
      </c>
      <c r="E1266" s="3411">
        <v>990</v>
      </c>
      <c r="F1266" s="797">
        <v>990</v>
      </c>
      <c r="G1266" s="918">
        <v>44197</v>
      </c>
      <c r="H1266" s="997" t="s">
        <v>8395</v>
      </c>
      <c r="I1266" s="63" t="s">
        <v>7979</v>
      </c>
      <c r="J1266" s="952" t="s">
        <v>8513</v>
      </c>
      <c r="K1266" s="1435"/>
      <c r="L1266" s="1550"/>
      <c r="M1266" s="1378"/>
      <c r="N1266" s="276"/>
    </row>
    <row r="1267" spans="1:14" ht="9.75" customHeight="1">
      <c r="A1267" s="799">
        <v>742</v>
      </c>
      <c r="B1267" s="98" t="s">
        <v>399</v>
      </c>
      <c r="C1267" s="1388"/>
      <c r="D1267" s="889">
        <v>1</v>
      </c>
      <c r="E1267" s="3411">
        <v>990</v>
      </c>
      <c r="F1267" s="797">
        <v>990</v>
      </c>
      <c r="G1267" s="918">
        <v>44197</v>
      </c>
      <c r="H1267" s="997" t="s">
        <v>8395</v>
      </c>
      <c r="I1267" s="63" t="s">
        <v>7979</v>
      </c>
      <c r="J1267" s="952" t="s">
        <v>8513</v>
      </c>
      <c r="K1267" s="1435"/>
      <c r="L1267" s="1550"/>
      <c r="M1267" s="1378"/>
      <c r="N1267" s="276"/>
    </row>
    <row r="1268" spans="1:14" ht="9.75" customHeight="1">
      <c r="A1268" s="799">
        <v>743</v>
      </c>
      <c r="B1268" s="98" t="s">
        <v>399</v>
      </c>
      <c r="C1268" s="1388"/>
      <c r="D1268" s="889">
        <v>1</v>
      </c>
      <c r="E1268" s="3411">
        <v>990</v>
      </c>
      <c r="F1268" s="797">
        <v>990</v>
      </c>
      <c r="G1268" s="918">
        <v>44197</v>
      </c>
      <c r="H1268" s="997" t="s">
        <v>8395</v>
      </c>
      <c r="I1268" s="63" t="s">
        <v>7979</v>
      </c>
      <c r="J1268" s="952" t="s">
        <v>8513</v>
      </c>
      <c r="K1268" s="1435"/>
      <c r="L1268" s="1550"/>
      <c r="M1268" s="1378"/>
      <c r="N1268" s="276"/>
    </row>
    <row r="1269" spans="1:14" ht="9.75" customHeight="1">
      <c r="A1269" s="799">
        <v>744</v>
      </c>
      <c r="B1269" s="98" t="s">
        <v>399</v>
      </c>
      <c r="C1269" s="1388"/>
      <c r="D1269" s="889">
        <v>1</v>
      </c>
      <c r="E1269" s="3411">
        <v>990</v>
      </c>
      <c r="F1269" s="797">
        <v>990</v>
      </c>
      <c r="G1269" s="918">
        <v>44197</v>
      </c>
      <c r="H1269" s="997" t="s">
        <v>8395</v>
      </c>
      <c r="I1269" s="63" t="s">
        <v>7979</v>
      </c>
      <c r="J1269" s="952" t="s">
        <v>8513</v>
      </c>
      <c r="K1269" s="1435"/>
      <c r="L1269" s="1550"/>
      <c r="M1269" s="1378"/>
      <c r="N1269" s="276"/>
    </row>
    <row r="1270" spans="1:14" ht="9.75" customHeight="1">
      <c r="A1270" s="799">
        <v>745</v>
      </c>
      <c r="B1270" s="98" t="s">
        <v>399</v>
      </c>
      <c r="C1270" s="1388"/>
      <c r="D1270" s="889">
        <v>1</v>
      </c>
      <c r="E1270" s="3411">
        <v>990</v>
      </c>
      <c r="F1270" s="797">
        <v>990</v>
      </c>
      <c r="G1270" s="918">
        <v>44197</v>
      </c>
      <c r="H1270" s="997" t="s">
        <v>8395</v>
      </c>
      <c r="I1270" s="63" t="s">
        <v>7979</v>
      </c>
      <c r="J1270" s="952" t="s">
        <v>8513</v>
      </c>
      <c r="K1270" s="1435"/>
      <c r="L1270" s="1550"/>
      <c r="M1270" s="1378"/>
      <c r="N1270" s="276"/>
    </row>
    <row r="1271" spans="1:14" ht="9.75" customHeight="1">
      <c r="A1271" s="799">
        <v>746</v>
      </c>
      <c r="B1271" s="98" t="s">
        <v>399</v>
      </c>
      <c r="C1271" s="1388"/>
      <c r="D1271" s="889">
        <v>1</v>
      </c>
      <c r="E1271" s="3411">
        <v>990</v>
      </c>
      <c r="F1271" s="797">
        <v>990</v>
      </c>
      <c r="G1271" s="918">
        <v>44197</v>
      </c>
      <c r="H1271" s="997" t="s">
        <v>8395</v>
      </c>
      <c r="I1271" s="63" t="s">
        <v>7979</v>
      </c>
      <c r="J1271" s="952" t="s">
        <v>8513</v>
      </c>
      <c r="K1271" s="1435"/>
      <c r="L1271" s="1550"/>
      <c r="M1271" s="1378"/>
      <c r="N1271" s="276"/>
    </row>
    <row r="1272" spans="1:14" ht="9.75" customHeight="1">
      <c r="A1272" s="799">
        <v>747</v>
      </c>
      <c r="B1272" s="98" t="s">
        <v>399</v>
      </c>
      <c r="C1272" s="1388"/>
      <c r="D1272" s="889">
        <v>1</v>
      </c>
      <c r="E1272" s="3411">
        <v>990</v>
      </c>
      <c r="F1272" s="797">
        <v>990</v>
      </c>
      <c r="G1272" s="918">
        <v>44197</v>
      </c>
      <c r="H1272" s="997" t="s">
        <v>8395</v>
      </c>
      <c r="I1272" s="63" t="s">
        <v>7979</v>
      </c>
      <c r="J1272" s="952" t="s">
        <v>8513</v>
      </c>
      <c r="K1272" s="1435"/>
      <c r="L1272" s="1550"/>
      <c r="M1272" s="1378"/>
      <c r="N1272" s="276"/>
    </row>
    <row r="1273" spans="1:14" ht="9.75" customHeight="1">
      <c r="A1273" s="799">
        <v>748</v>
      </c>
      <c r="B1273" s="98" t="s">
        <v>399</v>
      </c>
      <c r="C1273" s="1388"/>
      <c r="D1273" s="889">
        <v>1</v>
      </c>
      <c r="E1273" s="3411">
        <v>990</v>
      </c>
      <c r="F1273" s="797">
        <v>990</v>
      </c>
      <c r="G1273" s="918">
        <v>44197</v>
      </c>
      <c r="H1273" s="997" t="s">
        <v>8395</v>
      </c>
      <c r="I1273" s="63" t="s">
        <v>7979</v>
      </c>
      <c r="J1273" s="952" t="s">
        <v>8513</v>
      </c>
      <c r="K1273" s="1435"/>
      <c r="L1273" s="1550"/>
      <c r="M1273" s="1378"/>
      <c r="N1273" s="276"/>
    </row>
    <row r="1274" spans="1:14" ht="9.75" customHeight="1">
      <c r="A1274" s="799">
        <v>749</v>
      </c>
      <c r="B1274" s="98" t="s">
        <v>399</v>
      </c>
      <c r="C1274" s="1388"/>
      <c r="D1274" s="889">
        <v>1</v>
      </c>
      <c r="E1274" s="3411">
        <v>990</v>
      </c>
      <c r="F1274" s="797">
        <v>990</v>
      </c>
      <c r="G1274" s="918">
        <v>44197</v>
      </c>
      <c r="H1274" s="997" t="s">
        <v>8395</v>
      </c>
      <c r="I1274" s="63" t="s">
        <v>7979</v>
      </c>
      <c r="J1274" s="952" t="s">
        <v>8513</v>
      </c>
      <c r="K1274" s="1435"/>
      <c r="L1274" s="1550"/>
      <c r="M1274" s="1378"/>
      <c r="N1274" s="276"/>
    </row>
    <row r="1275" spans="1:14" ht="9.75" customHeight="1">
      <c r="A1275" s="799">
        <v>750</v>
      </c>
      <c r="B1275" s="98" t="s">
        <v>399</v>
      </c>
      <c r="C1275" s="1388"/>
      <c r="D1275" s="889">
        <v>1</v>
      </c>
      <c r="E1275" s="3411">
        <v>990</v>
      </c>
      <c r="F1275" s="797">
        <v>990</v>
      </c>
      <c r="G1275" s="918">
        <v>44197</v>
      </c>
      <c r="H1275" s="997" t="s">
        <v>8395</v>
      </c>
      <c r="I1275" s="63" t="s">
        <v>7979</v>
      </c>
      <c r="J1275" s="952" t="s">
        <v>8513</v>
      </c>
      <c r="K1275" s="1435"/>
      <c r="L1275" s="1550"/>
      <c r="M1275" s="1378"/>
      <c r="N1275" s="276"/>
    </row>
    <row r="1276" spans="1:14" ht="9.75" customHeight="1">
      <c r="A1276" s="799">
        <v>751</v>
      </c>
      <c r="B1276" s="98" t="s">
        <v>399</v>
      </c>
      <c r="C1276" s="1388"/>
      <c r="D1276" s="889">
        <v>1</v>
      </c>
      <c r="E1276" s="3411">
        <v>990</v>
      </c>
      <c r="F1276" s="797">
        <v>990</v>
      </c>
      <c r="G1276" s="918">
        <v>44197</v>
      </c>
      <c r="H1276" s="997" t="s">
        <v>8395</v>
      </c>
      <c r="I1276" s="63" t="s">
        <v>7979</v>
      </c>
      <c r="J1276" s="952" t="s">
        <v>8513</v>
      </c>
      <c r="K1276" s="1435"/>
      <c r="L1276" s="1550"/>
      <c r="M1276" s="1378"/>
      <c r="N1276" s="276"/>
    </row>
    <row r="1277" spans="1:14" ht="9.75" customHeight="1">
      <c r="A1277" s="799">
        <v>752</v>
      </c>
      <c r="B1277" s="98" t="s">
        <v>399</v>
      </c>
      <c r="C1277" s="1388"/>
      <c r="D1277" s="889">
        <v>1</v>
      </c>
      <c r="E1277" s="3411">
        <v>990</v>
      </c>
      <c r="F1277" s="797">
        <v>990</v>
      </c>
      <c r="G1277" s="918">
        <v>44197</v>
      </c>
      <c r="H1277" s="997" t="s">
        <v>8395</v>
      </c>
      <c r="I1277" s="63" t="s">
        <v>7979</v>
      </c>
      <c r="J1277" s="952" t="s">
        <v>8513</v>
      </c>
      <c r="K1277" s="1435"/>
      <c r="L1277" s="1550"/>
      <c r="M1277" s="1378"/>
      <c r="N1277" s="276"/>
    </row>
    <row r="1278" spans="1:14" ht="9.75" customHeight="1">
      <c r="A1278" s="799">
        <v>753</v>
      </c>
      <c r="B1278" s="98" t="s">
        <v>399</v>
      </c>
      <c r="C1278" s="1388"/>
      <c r="D1278" s="889">
        <v>1</v>
      </c>
      <c r="E1278" s="3411">
        <v>990</v>
      </c>
      <c r="F1278" s="797">
        <v>990</v>
      </c>
      <c r="G1278" s="918">
        <v>44197</v>
      </c>
      <c r="H1278" s="997" t="s">
        <v>8395</v>
      </c>
      <c r="I1278" s="63" t="s">
        <v>7979</v>
      </c>
      <c r="J1278" s="952" t="s">
        <v>8513</v>
      </c>
      <c r="K1278" s="1435"/>
      <c r="L1278" s="1550"/>
      <c r="M1278" s="1378"/>
      <c r="N1278" s="276"/>
    </row>
    <row r="1279" spans="1:14" ht="9.75" customHeight="1">
      <c r="A1279" s="799">
        <v>754</v>
      </c>
      <c r="B1279" s="98" t="s">
        <v>399</v>
      </c>
      <c r="C1279" s="1388"/>
      <c r="D1279" s="889">
        <v>1</v>
      </c>
      <c r="E1279" s="3411">
        <v>990</v>
      </c>
      <c r="F1279" s="797">
        <v>990</v>
      </c>
      <c r="G1279" s="918">
        <v>44197</v>
      </c>
      <c r="H1279" s="997" t="s">
        <v>8395</v>
      </c>
      <c r="I1279" s="63" t="s">
        <v>7979</v>
      </c>
      <c r="J1279" s="952" t="s">
        <v>8513</v>
      </c>
      <c r="K1279" s="1435"/>
      <c r="L1279" s="1550"/>
      <c r="M1279" s="1378"/>
      <c r="N1279" s="276"/>
    </row>
    <row r="1280" spans="1:14" ht="9.75" customHeight="1">
      <c r="A1280" s="799">
        <v>755</v>
      </c>
      <c r="B1280" s="98" t="s">
        <v>399</v>
      </c>
      <c r="C1280" s="1388"/>
      <c r="D1280" s="889">
        <v>1</v>
      </c>
      <c r="E1280" s="3411">
        <v>990</v>
      </c>
      <c r="F1280" s="797">
        <v>990</v>
      </c>
      <c r="G1280" s="918">
        <v>44197</v>
      </c>
      <c r="H1280" s="997" t="s">
        <v>8395</v>
      </c>
      <c r="I1280" s="63" t="s">
        <v>7979</v>
      </c>
      <c r="J1280" s="952" t="s">
        <v>8513</v>
      </c>
      <c r="K1280" s="1435"/>
      <c r="L1280" s="1550"/>
      <c r="M1280" s="1378"/>
      <c r="N1280" s="276"/>
    </row>
    <row r="1281" spans="1:14" ht="9.75" customHeight="1">
      <c r="A1281" s="799">
        <v>756</v>
      </c>
      <c r="B1281" s="98" t="s">
        <v>399</v>
      </c>
      <c r="C1281" s="1388"/>
      <c r="D1281" s="889">
        <v>1</v>
      </c>
      <c r="E1281" s="3411">
        <v>990</v>
      </c>
      <c r="F1281" s="797">
        <v>990</v>
      </c>
      <c r="G1281" s="918">
        <v>44197</v>
      </c>
      <c r="H1281" s="997" t="s">
        <v>8395</v>
      </c>
      <c r="I1281" s="63" t="s">
        <v>7979</v>
      </c>
      <c r="J1281" s="952" t="s">
        <v>8513</v>
      </c>
      <c r="K1281" s="1435"/>
      <c r="L1281" s="1550"/>
      <c r="M1281" s="1378"/>
      <c r="N1281" s="276"/>
    </row>
    <row r="1282" spans="1:14" ht="9.75" customHeight="1">
      <c r="A1282" s="799">
        <v>757</v>
      </c>
      <c r="B1282" s="98" t="s">
        <v>399</v>
      </c>
      <c r="C1282" s="1388"/>
      <c r="D1282" s="889">
        <v>1</v>
      </c>
      <c r="E1282" s="3411">
        <v>990</v>
      </c>
      <c r="F1282" s="797">
        <v>990</v>
      </c>
      <c r="G1282" s="918">
        <v>44197</v>
      </c>
      <c r="H1282" s="997" t="s">
        <v>8395</v>
      </c>
      <c r="I1282" s="63" t="s">
        <v>7979</v>
      </c>
      <c r="J1282" s="952" t="s">
        <v>8513</v>
      </c>
      <c r="K1282" s="1435"/>
      <c r="L1282" s="1550"/>
      <c r="M1282" s="1378"/>
      <c r="N1282" s="276"/>
    </row>
    <row r="1283" spans="1:14" ht="9.75" customHeight="1">
      <c r="A1283" s="799">
        <v>758</v>
      </c>
      <c r="B1283" s="98" t="s">
        <v>399</v>
      </c>
      <c r="C1283" s="1388"/>
      <c r="D1283" s="889">
        <v>1</v>
      </c>
      <c r="E1283" s="3411">
        <v>990</v>
      </c>
      <c r="F1283" s="797">
        <v>990</v>
      </c>
      <c r="G1283" s="918">
        <v>44197</v>
      </c>
      <c r="H1283" s="997" t="s">
        <v>8395</v>
      </c>
      <c r="I1283" s="63" t="s">
        <v>7979</v>
      </c>
      <c r="J1283" s="952" t="s">
        <v>8513</v>
      </c>
      <c r="K1283" s="1435"/>
      <c r="L1283" s="1550"/>
      <c r="M1283" s="1378"/>
      <c r="N1283" s="276"/>
    </row>
    <row r="1284" spans="1:14" ht="9.75" customHeight="1">
      <c r="A1284" s="799">
        <v>759</v>
      </c>
      <c r="B1284" s="98" t="s">
        <v>399</v>
      </c>
      <c r="C1284" s="1388"/>
      <c r="D1284" s="889">
        <v>1</v>
      </c>
      <c r="E1284" s="3411">
        <v>990</v>
      </c>
      <c r="F1284" s="797">
        <v>990</v>
      </c>
      <c r="G1284" s="918">
        <v>44197</v>
      </c>
      <c r="H1284" s="997" t="s">
        <v>8395</v>
      </c>
      <c r="I1284" s="63" t="s">
        <v>7979</v>
      </c>
      <c r="J1284" s="952" t="s">
        <v>8513</v>
      </c>
      <c r="K1284" s="1435"/>
      <c r="L1284" s="1550"/>
      <c r="M1284" s="1378"/>
      <c r="N1284" s="276"/>
    </row>
    <row r="1285" spans="1:14" ht="9.75" customHeight="1">
      <c r="A1285" s="799">
        <v>760</v>
      </c>
      <c r="B1285" s="98" t="s">
        <v>399</v>
      </c>
      <c r="C1285" s="1388"/>
      <c r="D1285" s="889">
        <v>1</v>
      </c>
      <c r="E1285" s="3411">
        <v>990</v>
      </c>
      <c r="F1285" s="797">
        <v>990</v>
      </c>
      <c r="G1285" s="918">
        <v>44197</v>
      </c>
      <c r="H1285" s="997" t="s">
        <v>8395</v>
      </c>
      <c r="I1285" s="63" t="s">
        <v>7979</v>
      </c>
      <c r="J1285" s="952" t="s">
        <v>8513</v>
      </c>
      <c r="K1285" s="1435"/>
      <c r="L1285" s="1550"/>
      <c r="M1285" s="1378"/>
      <c r="N1285" s="276"/>
    </row>
    <row r="1286" spans="1:14" ht="9.75" customHeight="1">
      <c r="A1286" s="799">
        <v>761</v>
      </c>
      <c r="B1286" s="98" t="s">
        <v>399</v>
      </c>
      <c r="C1286" s="1388"/>
      <c r="D1286" s="889">
        <v>1</v>
      </c>
      <c r="E1286" s="3411">
        <v>990</v>
      </c>
      <c r="F1286" s="797">
        <v>990</v>
      </c>
      <c r="G1286" s="918">
        <v>44197</v>
      </c>
      <c r="H1286" s="997" t="s">
        <v>8395</v>
      </c>
      <c r="I1286" s="63" t="s">
        <v>7979</v>
      </c>
      <c r="J1286" s="952" t="s">
        <v>8513</v>
      </c>
      <c r="K1286" s="1435"/>
      <c r="L1286" s="1550"/>
      <c r="M1286" s="1378"/>
      <c r="N1286" s="276"/>
    </row>
    <row r="1287" spans="1:14" ht="9.75" customHeight="1">
      <c r="A1287" s="799">
        <v>762</v>
      </c>
      <c r="B1287" s="98" t="s">
        <v>399</v>
      </c>
      <c r="C1287" s="1388"/>
      <c r="D1287" s="889">
        <v>1</v>
      </c>
      <c r="E1287" s="3411">
        <v>990</v>
      </c>
      <c r="F1287" s="797">
        <v>990</v>
      </c>
      <c r="G1287" s="918">
        <v>44197</v>
      </c>
      <c r="H1287" s="997" t="s">
        <v>8395</v>
      </c>
      <c r="I1287" s="63" t="s">
        <v>7979</v>
      </c>
      <c r="J1287" s="952" t="s">
        <v>8513</v>
      </c>
      <c r="K1287" s="1435"/>
      <c r="L1287" s="1550"/>
      <c r="M1287" s="1378"/>
      <c r="N1287" s="276"/>
    </row>
    <row r="1288" spans="1:14" ht="9.75" customHeight="1">
      <c r="A1288" s="799">
        <v>763</v>
      </c>
      <c r="B1288" s="98" t="s">
        <v>399</v>
      </c>
      <c r="C1288" s="1388"/>
      <c r="D1288" s="889">
        <v>1</v>
      </c>
      <c r="E1288" s="3411">
        <v>990</v>
      </c>
      <c r="F1288" s="797">
        <v>990</v>
      </c>
      <c r="G1288" s="918">
        <v>44197</v>
      </c>
      <c r="H1288" s="997" t="s">
        <v>8395</v>
      </c>
      <c r="I1288" s="63" t="s">
        <v>7979</v>
      </c>
      <c r="J1288" s="952" t="s">
        <v>8513</v>
      </c>
      <c r="K1288" s="1435"/>
      <c r="L1288" s="1550"/>
      <c r="M1288" s="1378"/>
      <c r="N1288" s="276"/>
    </row>
    <row r="1289" spans="1:14" ht="9.75" customHeight="1">
      <c r="A1289" s="799">
        <v>764</v>
      </c>
      <c r="B1289" s="98" t="s">
        <v>399</v>
      </c>
      <c r="C1289" s="1388"/>
      <c r="D1289" s="889">
        <v>1</v>
      </c>
      <c r="E1289" s="3411">
        <v>990</v>
      </c>
      <c r="F1289" s="797">
        <v>990</v>
      </c>
      <c r="G1289" s="918">
        <v>44197</v>
      </c>
      <c r="H1289" s="997" t="s">
        <v>8395</v>
      </c>
      <c r="I1289" s="63" t="s">
        <v>7979</v>
      </c>
      <c r="J1289" s="952" t="s">
        <v>8513</v>
      </c>
      <c r="K1289" s="1435"/>
      <c r="L1289" s="1550"/>
      <c r="M1289" s="1378"/>
      <c r="N1289" s="276"/>
    </row>
    <row r="1290" spans="1:14" ht="9.75" customHeight="1">
      <c r="A1290" s="799">
        <v>765</v>
      </c>
      <c r="B1290" s="98" t="s">
        <v>400</v>
      </c>
      <c r="C1290" s="1388" t="s">
        <v>12609</v>
      </c>
      <c r="D1290" s="889">
        <v>1</v>
      </c>
      <c r="E1290" s="3411">
        <v>766</v>
      </c>
      <c r="F1290" s="797">
        <v>766</v>
      </c>
      <c r="G1290" s="918">
        <v>44197</v>
      </c>
      <c r="H1290" s="997" t="s">
        <v>8395</v>
      </c>
      <c r="I1290" s="63" t="s">
        <v>7979</v>
      </c>
      <c r="J1290" s="952" t="s">
        <v>8513</v>
      </c>
      <c r="K1290" s="1435" t="s">
        <v>8940</v>
      </c>
      <c r="L1290" s="1550"/>
      <c r="M1290" s="1378"/>
      <c r="N1290" s="276"/>
    </row>
    <row r="1291" spans="1:14" ht="9.75" customHeight="1">
      <c r="A1291" s="799">
        <v>766</v>
      </c>
      <c r="B1291" s="98" t="s">
        <v>400</v>
      </c>
      <c r="C1291" s="1388" t="s">
        <v>12610</v>
      </c>
      <c r="D1291" s="889">
        <v>1</v>
      </c>
      <c r="E1291" s="3411">
        <v>766</v>
      </c>
      <c r="F1291" s="797">
        <v>766</v>
      </c>
      <c r="G1291" s="918">
        <v>44197</v>
      </c>
      <c r="H1291" s="997" t="s">
        <v>8395</v>
      </c>
      <c r="I1291" s="63" t="s">
        <v>7979</v>
      </c>
      <c r="J1291" s="952" t="s">
        <v>8513</v>
      </c>
      <c r="K1291" s="1435" t="s">
        <v>8940</v>
      </c>
      <c r="L1291" s="1550"/>
      <c r="M1291" s="1378"/>
      <c r="N1291" s="276"/>
    </row>
    <row r="1292" spans="1:14" ht="9.75" customHeight="1">
      <c r="A1292" s="799">
        <v>767</v>
      </c>
      <c r="B1292" s="98" t="s">
        <v>400</v>
      </c>
      <c r="C1292" s="1388" t="s">
        <v>12611</v>
      </c>
      <c r="D1292" s="889">
        <v>1</v>
      </c>
      <c r="E1292" s="3411">
        <v>766</v>
      </c>
      <c r="F1292" s="797">
        <v>766</v>
      </c>
      <c r="G1292" s="918">
        <v>44197</v>
      </c>
      <c r="H1292" s="997" t="s">
        <v>8395</v>
      </c>
      <c r="I1292" s="63" t="s">
        <v>7979</v>
      </c>
      <c r="J1292" s="952" t="s">
        <v>8513</v>
      </c>
      <c r="K1292" s="1435" t="s">
        <v>8940</v>
      </c>
      <c r="L1292" s="1550"/>
      <c r="M1292" s="1378"/>
      <c r="N1292" s="276"/>
    </row>
    <row r="1293" spans="1:14" ht="9.75" customHeight="1">
      <c r="A1293" s="799">
        <v>768</v>
      </c>
      <c r="B1293" s="98" t="s">
        <v>400</v>
      </c>
      <c r="C1293" s="1388" t="s">
        <v>12612</v>
      </c>
      <c r="D1293" s="889">
        <v>1</v>
      </c>
      <c r="E1293" s="3411">
        <v>766</v>
      </c>
      <c r="F1293" s="797">
        <v>766</v>
      </c>
      <c r="G1293" s="918">
        <v>44197</v>
      </c>
      <c r="H1293" s="997" t="s">
        <v>8395</v>
      </c>
      <c r="I1293" s="63" t="s">
        <v>7979</v>
      </c>
      <c r="J1293" s="952" t="s">
        <v>8513</v>
      </c>
      <c r="K1293" s="1435" t="s">
        <v>8940</v>
      </c>
      <c r="L1293" s="1550"/>
      <c r="M1293" s="1378"/>
      <c r="N1293" s="276"/>
    </row>
    <row r="1294" spans="1:14" ht="9.75" customHeight="1">
      <c r="A1294" s="799">
        <v>769</v>
      </c>
      <c r="B1294" s="98" t="s">
        <v>400</v>
      </c>
      <c r="C1294" s="1388" t="s">
        <v>12613</v>
      </c>
      <c r="D1294" s="889">
        <v>1</v>
      </c>
      <c r="E1294" s="3411">
        <v>766</v>
      </c>
      <c r="F1294" s="797">
        <v>766</v>
      </c>
      <c r="G1294" s="918">
        <v>44197</v>
      </c>
      <c r="H1294" s="997" t="s">
        <v>8395</v>
      </c>
      <c r="I1294" s="63" t="s">
        <v>7979</v>
      </c>
      <c r="J1294" s="952" t="s">
        <v>8513</v>
      </c>
      <c r="K1294" s="1435" t="s">
        <v>8940</v>
      </c>
      <c r="L1294" s="1550"/>
      <c r="M1294" s="1378"/>
      <c r="N1294" s="276"/>
    </row>
    <row r="1295" spans="1:14" ht="9.75" customHeight="1">
      <c r="A1295" s="799">
        <v>770</v>
      </c>
      <c r="B1295" s="98" t="s">
        <v>400</v>
      </c>
      <c r="C1295" s="1388" t="s">
        <v>12614</v>
      </c>
      <c r="D1295" s="889">
        <v>1</v>
      </c>
      <c r="E1295" s="3411">
        <v>766</v>
      </c>
      <c r="F1295" s="797">
        <v>766</v>
      </c>
      <c r="G1295" s="918">
        <v>44197</v>
      </c>
      <c r="H1295" s="997" t="s">
        <v>8395</v>
      </c>
      <c r="I1295" s="63" t="s">
        <v>7979</v>
      </c>
      <c r="J1295" s="952" t="s">
        <v>8513</v>
      </c>
      <c r="K1295" s="1435" t="s">
        <v>8940</v>
      </c>
      <c r="L1295" s="1550"/>
      <c r="M1295" s="1378"/>
      <c r="N1295" s="276"/>
    </row>
    <row r="1296" spans="1:14" ht="9.75" customHeight="1">
      <c r="A1296" s="799">
        <v>771</v>
      </c>
      <c r="B1296" s="98" t="s">
        <v>400</v>
      </c>
      <c r="C1296" s="1388" t="s">
        <v>12615</v>
      </c>
      <c r="D1296" s="889">
        <v>1</v>
      </c>
      <c r="E1296" s="3411">
        <v>766</v>
      </c>
      <c r="F1296" s="797">
        <v>766</v>
      </c>
      <c r="G1296" s="918">
        <v>44197</v>
      </c>
      <c r="H1296" s="997" t="s">
        <v>8395</v>
      </c>
      <c r="I1296" s="63" t="s">
        <v>7979</v>
      </c>
      <c r="J1296" s="952" t="s">
        <v>8513</v>
      </c>
      <c r="K1296" s="1435" t="s">
        <v>8940</v>
      </c>
      <c r="L1296" s="1550"/>
      <c r="M1296" s="1378"/>
      <c r="N1296" s="276"/>
    </row>
    <row r="1297" spans="1:14" ht="9.75" customHeight="1">
      <c r="A1297" s="799">
        <v>772</v>
      </c>
      <c r="B1297" s="98" t="s">
        <v>400</v>
      </c>
      <c r="C1297" s="1388" t="s">
        <v>12616</v>
      </c>
      <c r="D1297" s="889">
        <v>1</v>
      </c>
      <c r="E1297" s="3411">
        <v>766</v>
      </c>
      <c r="F1297" s="797">
        <v>766</v>
      </c>
      <c r="G1297" s="918">
        <v>44197</v>
      </c>
      <c r="H1297" s="997" t="s">
        <v>8395</v>
      </c>
      <c r="I1297" s="63" t="s">
        <v>7979</v>
      </c>
      <c r="J1297" s="952" t="s">
        <v>8513</v>
      </c>
      <c r="K1297" s="1435" t="s">
        <v>8940</v>
      </c>
      <c r="L1297" s="1550"/>
      <c r="M1297" s="1378"/>
      <c r="N1297" s="276"/>
    </row>
    <row r="1298" spans="1:14" ht="9.75" customHeight="1">
      <c r="A1298" s="799">
        <v>773</v>
      </c>
      <c r="B1298" s="98" t="s">
        <v>400</v>
      </c>
      <c r="C1298" s="1388" t="s">
        <v>12617</v>
      </c>
      <c r="D1298" s="889">
        <v>1</v>
      </c>
      <c r="E1298" s="3411">
        <v>766</v>
      </c>
      <c r="F1298" s="797">
        <v>766</v>
      </c>
      <c r="G1298" s="918">
        <v>44197</v>
      </c>
      <c r="H1298" s="997" t="s">
        <v>8395</v>
      </c>
      <c r="I1298" s="63" t="s">
        <v>7979</v>
      </c>
      <c r="J1298" s="952" t="s">
        <v>8513</v>
      </c>
      <c r="K1298" s="1435" t="s">
        <v>8940</v>
      </c>
      <c r="L1298" s="1550"/>
      <c r="M1298" s="1378"/>
      <c r="N1298" s="276"/>
    </row>
    <row r="1299" spans="1:14" ht="9.75" customHeight="1">
      <c r="A1299" s="799">
        <v>774</v>
      </c>
      <c r="B1299" s="98" t="s">
        <v>400</v>
      </c>
      <c r="C1299" s="1388" t="s">
        <v>12618</v>
      </c>
      <c r="D1299" s="889">
        <v>1</v>
      </c>
      <c r="E1299" s="3411">
        <v>766</v>
      </c>
      <c r="F1299" s="797">
        <v>766</v>
      </c>
      <c r="G1299" s="918">
        <v>44197</v>
      </c>
      <c r="H1299" s="997" t="s">
        <v>8395</v>
      </c>
      <c r="I1299" s="63" t="s">
        <v>7979</v>
      </c>
      <c r="J1299" s="952" t="s">
        <v>8513</v>
      </c>
      <c r="K1299" s="1435" t="s">
        <v>8940</v>
      </c>
      <c r="L1299" s="1550"/>
      <c r="M1299" s="1378"/>
      <c r="N1299" s="276"/>
    </row>
    <row r="1300" spans="1:14" ht="9.75" customHeight="1">
      <c r="A1300" s="799">
        <v>775</v>
      </c>
      <c r="B1300" s="98" t="s">
        <v>400</v>
      </c>
      <c r="C1300" s="1388" t="s">
        <v>12619</v>
      </c>
      <c r="D1300" s="889">
        <v>1</v>
      </c>
      <c r="E1300" s="3411">
        <v>766</v>
      </c>
      <c r="F1300" s="797">
        <v>766</v>
      </c>
      <c r="G1300" s="918">
        <v>44197</v>
      </c>
      <c r="H1300" s="997" t="s">
        <v>8395</v>
      </c>
      <c r="I1300" s="63" t="s">
        <v>7979</v>
      </c>
      <c r="J1300" s="952" t="s">
        <v>8513</v>
      </c>
      <c r="K1300" s="1435" t="s">
        <v>8940</v>
      </c>
      <c r="L1300" s="1550"/>
      <c r="M1300" s="1378"/>
      <c r="N1300" s="276"/>
    </row>
    <row r="1301" spans="1:14" ht="9.75" customHeight="1">
      <c r="A1301" s="799">
        <v>776</v>
      </c>
      <c r="B1301" s="98" t="s">
        <v>400</v>
      </c>
      <c r="C1301" s="1388" t="s">
        <v>12620</v>
      </c>
      <c r="D1301" s="889">
        <v>1</v>
      </c>
      <c r="E1301" s="3411">
        <v>766</v>
      </c>
      <c r="F1301" s="797">
        <v>766</v>
      </c>
      <c r="G1301" s="918">
        <v>44197</v>
      </c>
      <c r="H1301" s="997" t="s">
        <v>8395</v>
      </c>
      <c r="I1301" s="63" t="s">
        <v>7979</v>
      </c>
      <c r="J1301" s="952" t="s">
        <v>8513</v>
      </c>
      <c r="K1301" s="1435" t="s">
        <v>8940</v>
      </c>
      <c r="L1301" s="1550"/>
      <c r="M1301" s="1378"/>
      <c r="N1301" s="276"/>
    </row>
    <row r="1302" spans="1:14" ht="9.75" customHeight="1">
      <c r="A1302" s="799">
        <v>777</v>
      </c>
      <c r="B1302" s="98" t="s">
        <v>400</v>
      </c>
      <c r="C1302" s="1388" t="s">
        <v>12621</v>
      </c>
      <c r="D1302" s="889">
        <v>1</v>
      </c>
      <c r="E1302" s="3411">
        <v>766</v>
      </c>
      <c r="F1302" s="797">
        <v>766</v>
      </c>
      <c r="G1302" s="918">
        <v>44197</v>
      </c>
      <c r="H1302" s="997" t="s">
        <v>8395</v>
      </c>
      <c r="I1302" s="63" t="s">
        <v>7979</v>
      </c>
      <c r="J1302" s="952" t="s">
        <v>8513</v>
      </c>
      <c r="K1302" s="1435" t="s">
        <v>8940</v>
      </c>
      <c r="L1302" s="1550"/>
      <c r="M1302" s="1378"/>
      <c r="N1302" s="276"/>
    </row>
    <row r="1303" spans="1:14" ht="9.75" customHeight="1">
      <c r="A1303" s="799">
        <v>778</v>
      </c>
      <c r="B1303" s="98" t="s">
        <v>400</v>
      </c>
      <c r="C1303" s="1388" t="s">
        <v>12622</v>
      </c>
      <c r="D1303" s="889">
        <v>1</v>
      </c>
      <c r="E1303" s="3411">
        <v>766</v>
      </c>
      <c r="F1303" s="797">
        <v>766</v>
      </c>
      <c r="G1303" s="918">
        <v>44197</v>
      </c>
      <c r="H1303" s="997" t="s">
        <v>8395</v>
      </c>
      <c r="I1303" s="63" t="s">
        <v>7979</v>
      </c>
      <c r="J1303" s="952" t="s">
        <v>8513</v>
      </c>
      <c r="K1303" s="1435" t="s">
        <v>8940</v>
      </c>
      <c r="L1303" s="1550"/>
      <c r="M1303" s="1378"/>
      <c r="N1303" s="276"/>
    </row>
    <row r="1304" spans="1:14" ht="9.75" customHeight="1">
      <c r="A1304" s="799">
        <v>779</v>
      </c>
      <c r="B1304" s="98" t="s">
        <v>400</v>
      </c>
      <c r="C1304" s="1388" t="s">
        <v>12623</v>
      </c>
      <c r="D1304" s="889">
        <v>1</v>
      </c>
      <c r="E1304" s="3411">
        <v>766</v>
      </c>
      <c r="F1304" s="797">
        <v>766</v>
      </c>
      <c r="G1304" s="918">
        <v>44197</v>
      </c>
      <c r="H1304" s="997" t="s">
        <v>8395</v>
      </c>
      <c r="I1304" s="63" t="s">
        <v>7979</v>
      </c>
      <c r="J1304" s="952" t="s">
        <v>8513</v>
      </c>
      <c r="K1304" s="1435" t="s">
        <v>8940</v>
      </c>
      <c r="L1304" s="1550"/>
      <c r="M1304" s="1378"/>
      <c r="N1304" s="276"/>
    </row>
    <row r="1305" spans="1:14" ht="9.75" customHeight="1">
      <c r="A1305" s="799">
        <v>780</v>
      </c>
      <c r="B1305" s="98" t="s">
        <v>400</v>
      </c>
      <c r="C1305" s="1388" t="s">
        <v>12624</v>
      </c>
      <c r="D1305" s="889">
        <v>1</v>
      </c>
      <c r="E1305" s="3411">
        <v>766</v>
      </c>
      <c r="F1305" s="797">
        <v>766</v>
      </c>
      <c r="G1305" s="918">
        <v>44197</v>
      </c>
      <c r="H1305" s="997" t="s">
        <v>8395</v>
      </c>
      <c r="I1305" s="63" t="s">
        <v>7979</v>
      </c>
      <c r="J1305" s="952" t="s">
        <v>8513</v>
      </c>
      <c r="K1305" s="1435" t="s">
        <v>8940</v>
      </c>
      <c r="L1305" s="1550"/>
      <c r="M1305" s="1378"/>
      <c r="N1305" s="276"/>
    </row>
    <row r="1306" spans="1:14" ht="9.75" customHeight="1">
      <c r="A1306" s="799">
        <v>781</v>
      </c>
      <c r="B1306" s="98" t="s">
        <v>400</v>
      </c>
      <c r="C1306" s="1388" t="s">
        <v>12625</v>
      </c>
      <c r="D1306" s="889">
        <v>1</v>
      </c>
      <c r="E1306" s="3411">
        <v>766</v>
      </c>
      <c r="F1306" s="797">
        <v>766</v>
      </c>
      <c r="G1306" s="918">
        <v>44197</v>
      </c>
      <c r="H1306" s="997" t="s">
        <v>8395</v>
      </c>
      <c r="I1306" s="63" t="s">
        <v>7979</v>
      </c>
      <c r="J1306" s="952" t="s">
        <v>8513</v>
      </c>
      <c r="K1306" s="1435" t="s">
        <v>8940</v>
      </c>
      <c r="L1306" s="1550"/>
      <c r="M1306" s="1378"/>
      <c r="N1306" s="276"/>
    </row>
    <row r="1307" spans="1:14" ht="9.75" customHeight="1">
      <c r="A1307" s="799">
        <v>782</v>
      </c>
      <c r="B1307" s="98" t="s">
        <v>400</v>
      </c>
      <c r="C1307" s="1388" t="s">
        <v>12626</v>
      </c>
      <c r="D1307" s="889">
        <v>1</v>
      </c>
      <c r="E1307" s="3411">
        <v>766</v>
      </c>
      <c r="F1307" s="797">
        <v>766</v>
      </c>
      <c r="G1307" s="918">
        <v>44197</v>
      </c>
      <c r="H1307" s="997" t="s">
        <v>8395</v>
      </c>
      <c r="I1307" s="63" t="s">
        <v>7979</v>
      </c>
      <c r="J1307" s="952" t="s">
        <v>8513</v>
      </c>
      <c r="K1307" s="1435" t="s">
        <v>8940</v>
      </c>
      <c r="L1307" s="1550"/>
      <c r="M1307" s="1378"/>
      <c r="N1307" s="276"/>
    </row>
    <row r="1308" spans="1:14" ht="9.75" customHeight="1">
      <c r="A1308" s="799">
        <v>783</v>
      </c>
      <c r="B1308" s="98" t="s">
        <v>400</v>
      </c>
      <c r="C1308" s="1388" t="s">
        <v>12627</v>
      </c>
      <c r="D1308" s="889">
        <v>1</v>
      </c>
      <c r="E1308" s="3411">
        <v>766</v>
      </c>
      <c r="F1308" s="797">
        <v>766</v>
      </c>
      <c r="G1308" s="918">
        <v>44197</v>
      </c>
      <c r="H1308" s="997" t="s">
        <v>8395</v>
      </c>
      <c r="I1308" s="63" t="s">
        <v>7979</v>
      </c>
      <c r="J1308" s="952" t="s">
        <v>8513</v>
      </c>
      <c r="K1308" s="1435" t="s">
        <v>8940</v>
      </c>
      <c r="L1308" s="1550"/>
      <c r="M1308" s="1378"/>
      <c r="N1308" s="276"/>
    </row>
    <row r="1309" spans="1:14" ht="9.75" customHeight="1">
      <c r="A1309" s="799">
        <v>784</v>
      </c>
      <c r="B1309" s="98" t="s">
        <v>400</v>
      </c>
      <c r="C1309" s="1388" t="s">
        <v>12628</v>
      </c>
      <c r="D1309" s="889">
        <v>1</v>
      </c>
      <c r="E1309" s="3411">
        <v>766</v>
      </c>
      <c r="F1309" s="797">
        <v>766</v>
      </c>
      <c r="G1309" s="918">
        <v>44197</v>
      </c>
      <c r="H1309" s="997" t="s">
        <v>8395</v>
      </c>
      <c r="I1309" s="63" t="s">
        <v>7979</v>
      </c>
      <c r="J1309" s="952" t="s">
        <v>8513</v>
      </c>
      <c r="K1309" s="1435" t="s">
        <v>8940</v>
      </c>
      <c r="L1309" s="1550"/>
      <c r="M1309" s="1378"/>
      <c r="N1309" s="276"/>
    </row>
    <row r="1310" spans="1:14" ht="9.75" customHeight="1">
      <c r="A1310" s="799">
        <v>785</v>
      </c>
      <c r="B1310" s="98" t="s">
        <v>400</v>
      </c>
      <c r="C1310" s="1388" t="s">
        <v>12629</v>
      </c>
      <c r="D1310" s="889">
        <v>1</v>
      </c>
      <c r="E1310" s="3411">
        <v>766</v>
      </c>
      <c r="F1310" s="797">
        <v>766</v>
      </c>
      <c r="G1310" s="918">
        <v>44197</v>
      </c>
      <c r="H1310" s="997" t="s">
        <v>8395</v>
      </c>
      <c r="I1310" s="63" t="s">
        <v>7979</v>
      </c>
      <c r="J1310" s="952" t="s">
        <v>8513</v>
      </c>
      <c r="K1310" s="1435" t="s">
        <v>8940</v>
      </c>
      <c r="L1310" s="1550"/>
      <c r="M1310" s="1378"/>
      <c r="N1310" s="276"/>
    </row>
    <row r="1311" spans="1:14" ht="9.75" customHeight="1">
      <c r="A1311" s="799">
        <v>786</v>
      </c>
      <c r="B1311" s="98" t="s">
        <v>400</v>
      </c>
      <c r="C1311" s="1388" t="s">
        <v>12630</v>
      </c>
      <c r="D1311" s="889">
        <v>1</v>
      </c>
      <c r="E1311" s="3411">
        <v>766</v>
      </c>
      <c r="F1311" s="797">
        <v>766</v>
      </c>
      <c r="G1311" s="918">
        <v>44197</v>
      </c>
      <c r="H1311" s="997" t="s">
        <v>8395</v>
      </c>
      <c r="I1311" s="63" t="s">
        <v>7979</v>
      </c>
      <c r="J1311" s="952" t="s">
        <v>8513</v>
      </c>
      <c r="K1311" s="1435" t="s">
        <v>8940</v>
      </c>
      <c r="L1311" s="1550"/>
      <c r="M1311" s="1378"/>
      <c r="N1311" s="276"/>
    </row>
    <row r="1312" spans="1:14" ht="9.75" customHeight="1">
      <c r="A1312" s="799">
        <v>787</v>
      </c>
      <c r="B1312" s="98" t="s">
        <v>400</v>
      </c>
      <c r="C1312" s="1388" t="s">
        <v>12631</v>
      </c>
      <c r="D1312" s="889">
        <v>1</v>
      </c>
      <c r="E1312" s="3411">
        <v>766</v>
      </c>
      <c r="F1312" s="797">
        <v>766</v>
      </c>
      <c r="G1312" s="918">
        <v>44197</v>
      </c>
      <c r="H1312" s="997" t="s">
        <v>8395</v>
      </c>
      <c r="I1312" s="63" t="s">
        <v>7979</v>
      </c>
      <c r="J1312" s="952" t="s">
        <v>8513</v>
      </c>
      <c r="K1312" s="1435" t="s">
        <v>8940</v>
      </c>
      <c r="L1312" s="1550"/>
      <c r="M1312" s="1378"/>
      <c r="N1312" s="276"/>
    </row>
    <row r="1313" spans="1:14" ht="9.75" customHeight="1">
      <c r="A1313" s="799">
        <v>788</v>
      </c>
      <c r="B1313" s="98" t="s">
        <v>400</v>
      </c>
      <c r="C1313" s="1388" t="s">
        <v>12632</v>
      </c>
      <c r="D1313" s="889">
        <v>1</v>
      </c>
      <c r="E1313" s="3411">
        <v>766</v>
      </c>
      <c r="F1313" s="797">
        <v>766</v>
      </c>
      <c r="G1313" s="918">
        <v>44197</v>
      </c>
      <c r="H1313" s="997" t="s">
        <v>8395</v>
      </c>
      <c r="I1313" s="63" t="s">
        <v>7979</v>
      </c>
      <c r="J1313" s="952" t="s">
        <v>8513</v>
      </c>
      <c r="K1313" s="1435" t="s">
        <v>8940</v>
      </c>
      <c r="L1313" s="1550"/>
      <c r="M1313" s="1378"/>
      <c r="N1313" s="276"/>
    </row>
    <row r="1314" spans="1:14" ht="9.75" customHeight="1">
      <c r="A1314" s="799">
        <v>789</v>
      </c>
      <c r="B1314" s="98" t="s">
        <v>400</v>
      </c>
      <c r="C1314" s="1388" t="s">
        <v>12633</v>
      </c>
      <c r="D1314" s="889">
        <v>1</v>
      </c>
      <c r="E1314" s="3411">
        <v>766</v>
      </c>
      <c r="F1314" s="797">
        <v>766</v>
      </c>
      <c r="G1314" s="918">
        <v>44197</v>
      </c>
      <c r="H1314" s="997" t="s">
        <v>8395</v>
      </c>
      <c r="I1314" s="63" t="s">
        <v>7979</v>
      </c>
      <c r="J1314" s="952" t="s">
        <v>8513</v>
      </c>
      <c r="K1314" s="1435" t="s">
        <v>8940</v>
      </c>
      <c r="L1314" s="1550"/>
      <c r="M1314" s="1378"/>
      <c r="N1314" s="276"/>
    </row>
    <row r="1315" spans="1:14" ht="9.75" customHeight="1">
      <c r="A1315" s="799">
        <v>790</v>
      </c>
      <c r="B1315" s="98" t="s">
        <v>400</v>
      </c>
      <c r="C1315" s="1388" t="s">
        <v>12634</v>
      </c>
      <c r="D1315" s="889">
        <v>1</v>
      </c>
      <c r="E1315" s="3411">
        <v>766</v>
      </c>
      <c r="F1315" s="797">
        <v>766</v>
      </c>
      <c r="G1315" s="918">
        <v>44197</v>
      </c>
      <c r="H1315" s="997" t="s">
        <v>8395</v>
      </c>
      <c r="I1315" s="63" t="s">
        <v>7979</v>
      </c>
      <c r="J1315" s="952" t="s">
        <v>8513</v>
      </c>
      <c r="K1315" s="1435" t="s">
        <v>8940</v>
      </c>
      <c r="L1315" s="1550"/>
      <c r="M1315" s="1378"/>
      <c r="N1315" s="276"/>
    </row>
    <row r="1316" spans="1:14" ht="9.75" customHeight="1">
      <c r="A1316" s="799">
        <v>791</v>
      </c>
      <c r="B1316" s="98" t="s">
        <v>400</v>
      </c>
      <c r="C1316" s="1388" t="s">
        <v>12635</v>
      </c>
      <c r="D1316" s="889">
        <v>1</v>
      </c>
      <c r="E1316" s="3411">
        <v>766</v>
      </c>
      <c r="F1316" s="797">
        <v>766</v>
      </c>
      <c r="G1316" s="918">
        <v>44197</v>
      </c>
      <c r="H1316" s="997" t="s">
        <v>8395</v>
      </c>
      <c r="I1316" s="63" t="s">
        <v>7979</v>
      </c>
      <c r="J1316" s="952" t="s">
        <v>8513</v>
      </c>
      <c r="K1316" s="1435" t="s">
        <v>8940</v>
      </c>
      <c r="L1316" s="1550"/>
      <c r="M1316" s="1378"/>
      <c r="N1316" s="276"/>
    </row>
    <row r="1317" spans="1:14" ht="9.75" customHeight="1">
      <c r="A1317" s="799">
        <v>792</v>
      </c>
      <c r="B1317" s="98" t="s">
        <v>400</v>
      </c>
      <c r="C1317" s="1388" t="s">
        <v>12636</v>
      </c>
      <c r="D1317" s="889">
        <v>1</v>
      </c>
      <c r="E1317" s="3411">
        <v>766</v>
      </c>
      <c r="F1317" s="797">
        <v>766</v>
      </c>
      <c r="G1317" s="918">
        <v>44197</v>
      </c>
      <c r="H1317" s="997" t="s">
        <v>8395</v>
      </c>
      <c r="I1317" s="63" t="s">
        <v>7979</v>
      </c>
      <c r="J1317" s="952" t="s">
        <v>8513</v>
      </c>
      <c r="K1317" s="1435" t="s">
        <v>8940</v>
      </c>
      <c r="L1317" s="1550"/>
      <c r="M1317" s="1378"/>
      <c r="N1317" s="276"/>
    </row>
    <row r="1318" spans="1:14" ht="9.75" customHeight="1">
      <c r="A1318" s="799">
        <v>793</v>
      </c>
      <c r="B1318" s="98" t="s">
        <v>400</v>
      </c>
      <c r="C1318" s="1388" t="s">
        <v>12637</v>
      </c>
      <c r="D1318" s="889">
        <v>1</v>
      </c>
      <c r="E1318" s="3411">
        <v>766</v>
      </c>
      <c r="F1318" s="797">
        <v>766</v>
      </c>
      <c r="G1318" s="918">
        <v>44197</v>
      </c>
      <c r="H1318" s="997" t="s">
        <v>8395</v>
      </c>
      <c r="I1318" s="63" t="s">
        <v>7979</v>
      </c>
      <c r="J1318" s="952" t="s">
        <v>8513</v>
      </c>
      <c r="K1318" s="1435" t="s">
        <v>8940</v>
      </c>
      <c r="L1318" s="1550"/>
      <c r="M1318" s="1378"/>
      <c r="N1318" s="276"/>
    </row>
    <row r="1319" spans="1:14" ht="9.75" customHeight="1">
      <c r="A1319" s="799">
        <v>794</v>
      </c>
      <c r="B1319" s="98" t="s">
        <v>400</v>
      </c>
      <c r="C1319" s="1388" t="s">
        <v>12638</v>
      </c>
      <c r="D1319" s="889">
        <v>1</v>
      </c>
      <c r="E1319" s="3411">
        <v>766</v>
      </c>
      <c r="F1319" s="797">
        <v>766</v>
      </c>
      <c r="G1319" s="918">
        <v>44197</v>
      </c>
      <c r="H1319" s="997" t="s">
        <v>8395</v>
      </c>
      <c r="I1319" s="63" t="s">
        <v>7979</v>
      </c>
      <c r="J1319" s="952" t="s">
        <v>8513</v>
      </c>
      <c r="K1319" s="1435" t="s">
        <v>8940</v>
      </c>
      <c r="L1319" s="1550"/>
      <c r="M1319" s="1378"/>
      <c r="N1319" s="276"/>
    </row>
    <row r="1320" spans="1:14" ht="9.75" customHeight="1">
      <c r="A1320" s="799">
        <v>795</v>
      </c>
      <c r="B1320" s="98" t="s">
        <v>369</v>
      </c>
      <c r="C1320" s="1388"/>
      <c r="D1320" s="889">
        <v>1</v>
      </c>
      <c r="E1320" s="3411">
        <v>761.48</v>
      </c>
      <c r="F1320" s="797">
        <v>761.48</v>
      </c>
      <c r="G1320" s="918">
        <v>44197</v>
      </c>
      <c r="H1320" s="997" t="s">
        <v>8395</v>
      </c>
      <c r="I1320" s="63" t="s">
        <v>7979</v>
      </c>
      <c r="J1320" s="952" t="s">
        <v>8513</v>
      </c>
      <c r="K1320" s="1435"/>
      <c r="L1320" s="1550"/>
      <c r="M1320" s="1378"/>
      <c r="N1320" s="276"/>
    </row>
    <row r="1321" spans="1:14" ht="9.75" customHeight="1">
      <c r="A1321" s="799">
        <v>796</v>
      </c>
      <c r="B1321" s="98" t="s">
        <v>369</v>
      </c>
      <c r="C1321" s="1388"/>
      <c r="D1321" s="889">
        <v>1</v>
      </c>
      <c r="E1321" s="3411">
        <v>761.48</v>
      </c>
      <c r="F1321" s="797">
        <v>761.48</v>
      </c>
      <c r="G1321" s="918">
        <v>44197</v>
      </c>
      <c r="H1321" s="997" t="s">
        <v>8395</v>
      </c>
      <c r="I1321" s="63" t="s">
        <v>7979</v>
      </c>
      <c r="J1321" s="952" t="s">
        <v>8513</v>
      </c>
      <c r="K1321" s="1435"/>
      <c r="L1321" s="1550"/>
      <c r="M1321" s="1378"/>
      <c r="N1321" s="276"/>
    </row>
    <row r="1322" spans="1:14" ht="9.75" customHeight="1">
      <c r="A1322" s="799">
        <v>797</v>
      </c>
      <c r="B1322" s="98" t="s">
        <v>369</v>
      </c>
      <c r="C1322" s="1388"/>
      <c r="D1322" s="889">
        <v>1</v>
      </c>
      <c r="E1322" s="3411">
        <v>761.48</v>
      </c>
      <c r="F1322" s="797">
        <v>761.48</v>
      </c>
      <c r="G1322" s="918">
        <v>44197</v>
      </c>
      <c r="H1322" s="997" t="s">
        <v>8395</v>
      </c>
      <c r="I1322" s="63" t="s">
        <v>7979</v>
      </c>
      <c r="J1322" s="952" t="s">
        <v>8513</v>
      </c>
      <c r="K1322" s="1435"/>
      <c r="L1322" s="1550"/>
      <c r="M1322" s="1378"/>
      <c r="N1322" s="276"/>
    </row>
    <row r="1323" spans="1:14" ht="9.75" customHeight="1">
      <c r="A1323" s="799">
        <v>798</v>
      </c>
      <c r="B1323" s="98" t="s">
        <v>369</v>
      </c>
      <c r="C1323" s="1388"/>
      <c r="D1323" s="889">
        <v>1</v>
      </c>
      <c r="E1323" s="3411">
        <v>761.48</v>
      </c>
      <c r="F1323" s="797">
        <v>761.48</v>
      </c>
      <c r="G1323" s="918">
        <v>44197</v>
      </c>
      <c r="H1323" s="997" t="s">
        <v>8395</v>
      </c>
      <c r="I1323" s="63" t="s">
        <v>7979</v>
      </c>
      <c r="J1323" s="952" t="s">
        <v>8513</v>
      </c>
      <c r="K1323" s="1435"/>
      <c r="L1323" s="1550"/>
      <c r="M1323" s="1378"/>
      <c r="N1323" s="276"/>
    </row>
    <row r="1324" spans="1:14" ht="9.75" customHeight="1">
      <c r="A1324" s="799">
        <v>799</v>
      </c>
      <c r="B1324" s="98" t="s">
        <v>369</v>
      </c>
      <c r="C1324" s="1388"/>
      <c r="D1324" s="889">
        <v>1</v>
      </c>
      <c r="E1324" s="3411">
        <v>761.48</v>
      </c>
      <c r="F1324" s="797">
        <v>761.48</v>
      </c>
      <c r="G1324" s="918">
        <v>44197</v>
      </c>
      <c r="H1324" s="997" t="s">
        <v>8395</v>
      </c>
      <c r="I1324" s="63" t="s">
        <v>7979</v>
      </c>
      <c r="J1324" s="952" t="s">
        <v>8513</v>
      </c>
      <c r="K1324" s="1435"/>
      <c r="L1324" s="1550"/>
      <c r="M1324" s="1378"/>
      <c r="N1324" s="276"/>
    </row>
    <row r="1325" spans="1:14" ht="9.75" customHeight="1">
      <c r="A1325" s="799">
        <v>800</v>
      </c>
      <c r="B1325" s="98" t="s">
        <v>369</v>
      </c>
      <c r="C1325" s="1388"/>
      <c r="D1325" s="889">
        <v>1</v>
      </c>
      <c r="E1325" s="3411">
        <v>761.48</v>
      </c>
      <c r="F1325" s="797">
        <v>761.48</v>
      </c>
      <c r="G1325" s="918">
        <v>44197</v>
      </c>
      <c r="H1325" s="997" t="s">
        <v>8395</v>
      </c>
      <c r="I1325" s="63" t="s">
        <v>7979</v>
      </c>
      <c r="J1325" s="952" t="s">
        <v>8513</v>
      </c>
      <c r="K1325" s="1435"/>
      <c r="L1325" s="1550"/>
      <c r="M1325" s="1378"/>
      <c r="N1325" s="276"/>
    </row>
    <row r="1326" spans="1:14" ht="9.75" customHeight="1">
      <c r="A1326" s="799">
        <v>801</v>
      </c>
      <c r="B1326" s="98" t="s">
        <v>369</v>
      </c>
      <c r="C1326" s="1388"/>
      <c r="D1326" s="889">
        <v>1</v>
      </c>
      <c r="E1326" s="3411">
        <v>761.48</v>
      </c>
      <c r="F1326" s="797">
        <v>761.48</v>
      </c>
      <c r="G1326" s="918">
        <v>44197</v>
      </c>
      <c r="H1326" s="997" t="s">
        <v>8395</v>
      </c>
      <c r="I1326" s="63" t="s">
        <v>7979</v>
      </c>
      <c r="J1326" s="952" t="s">
        <v>8513</v>
      </c>
      <c r="K1326" s="1435"/>
      <c r="L1326" s="1550"/>
      <c r="M1326" s="1378"/>
      <c r="N1326" s="276"/>
    </row>
    <row r="1327" spans="1:14" ht="9.75" customHeight="1">
      <c r="A1327" s="799">
        <v>802</v>
      </c>
      <c r="B1327" s="98" t="s">
        <v>369</v>
      </c>
      <c r="C1327" s="1388"/>
      <c r="D1327" s="889">
        <v>1</v>
      </c>
      <c r="E1327" s="3411">
        <v>761.48</v>
      </c>
      <c r="F1327" s="797">
        <v>761.48</v>
      </c>
      <c r="G1327" s="918">
        <v>44197</v>
      </c>
      <c r="H1327" s="997" t="s">
        <v>8395</v>
      </c>
      <c r="I1327" s="63" t="s">
        <v>7979</v>
      </c>
      <c r="J1327" s="952" t="s">
        <v>8513</v>
      </c>
      <c r="K1327" s="1435"/>
      <c r="L1327" s="1550"/>
      <c r="M1327" s="1378"/>
      <c r="N1327" s="276"/>
    </row>
    <row r="1328" spans="1:14" ht="9.75" customHeight="1">
      <c r="A1328" s="799">
        <v>803</v>
      </c>
      <c r="B1328" s="98" t="s">
        <v>369</v>
      </c>
      <c r="C1328" s="1388"/>
      <c r="D1328" s="889">
        <v>1</v>
      </c>
      <c r="E1328" s="3411">
        <v>761.48</v>
      </c>
      <c r="F1328" s="797">
        <v>761.48</v>
      </c>
      <c r="G1328" s="918">
        <v>44197</v>
      </c>
      <c r="H1328" s="997" t="s">
        <v>8395</v>
      </c>
      <c r="I1328" s="63" t="s">
        <v>7979</v>
      </c>
      <c r="J1328" s="952" t="s">
        <v>8513</v>
      </c>
      <c r="K1328" s="1435"/>
      <c r="L1328" s="1550"/>
      <c r="M1328" s="1378"/>
      <c r="N1328" s="276"/>
    </row>
    <row r="1329" spans="1:14" ht="9.75" customHeight="1">
      <c r="A1329" s="799">
        <v>804</v>
      </c>
      <c r="B1329" s="98" t="s">
        <v>369</v>
      </c>
      <c r="C1329" s="1388"/>
      <c r="D1329" s="889">
        <v>1</v>
      </c>
      <c r="E1329" s="3411">
        <v>761.48</v>
      </c>
      <c r="F1329" s="797">
        <v>761.48</v>
      </c>
      <c r="G1329" s="918">
        <v>44197</v>
      </c>
      <c r="H1329" s="997" t="s">
        <v>8395</v>
      </c>
      <c r="I1329" s="63" t="s">
        <v>7979</v>
      </c>
      <c r="J1329" s="952" t="s">
        <v>8513</v>
      </c>
      <c r="K1329" s="1435"/>
      <c r="L1329" s="1550"/>
      <c r="M1329" s="1378"/>
      <c r="N1329" s="276"/>
    </row>
    <row r="1330" spans="1:14" ht="9.75" customHeight="1">
      <c r="A1330" s="799">
        <v>805</v>
      </c>
      <c r="B1330" s="98" t="s">
        <v>369</v>
      </c>
      <c r="C1330" s="1388"/>
      <c r="D1330" s="889">
        <v>1</v>
      </c>
      <c r="E1330" s="3411">
        <v>761.48</v>
      </c>
      <c r="F1330" s="797">
        <v>761.48</v>
      </c>
      <c r="G1330" s="918">
        <v>44197</v>
      </c>
      <c r="H1330" s="997" t="s">
        <v>8395</v>
      </c>
      <c r="I1330" s="63" t="s">
        <v>7979</v>
      </c>
      <c r="J1330" s="952" t="s">
        <v>8513</v>
      </c>
      <c r="K1330" s="1435"/>
      <c r="L1330" s="1550"/>
      <c r="M1330" s="1378"/>
      <c r="N1330" s="276"/>
    </row>
    <row r="1331" spans="1:14" ht="9.75" customHeight="1">
      <c r="A1331" s="799">
        <v>806</v>
      </c>
      <c r="B1331" s="98" t="s">
        <v>369</v>
      </c>
      <c r="C1331" s="1388"/>
      <c r="D1331" s="889">
        <v>1</v>
      </c>
      <c r="E1331" s="3411">
        <v>761.48</v>
      </c>
      <c r="F1331" s="797">
        <v>761.48</v>
      </c>
      <c r="G1331" s="918">
        <v>44197</v>
      </c>
      <c r="H1331" s="997" t="s">
        <v>8395</v>
      </c>
      <c r="I1331" s="63" t="s">
        <v>7979</v>
      </c>
      <c r="J1331" s="952" t="s">
        <v>8513</v>
      </c>
      <c r="K1331" s="1435"/>
      <c r="L1331" s="1550"/>
      <c r="M1331" s="1378"/>
      <c r="N1331" s="276"/>
    </row>
    <row r="1332" spans="1:14" ht="9.75" customHeight="1">
      <c r="A1332" s="799">
        <v>807</v>
      </c>
      <c r="B1332" s="98" t="s">
        <v>369</v>
      </c>
      <c r="C1332" s="1388"/>
      <c r="D1332" s="889">
        <v>1</v>
      </c>
      <c r="E1332" s="3411">
        <v>761.48</v>
      </c>
      <c r="F1332" s="797">
        <v>761.48</v>
      </c>
      <c r="G1332" s="918">
        <v>44197</v>
      </c>
      <c r="H1332" s="997" t="s">
        <v>8395</v>
      </c>
      <c r="I1332" s="63" t="s">
        <v>7979</v>
      </c>
      <c r="J1332" s="952" t="s">
        <v>8513</v>
      </c>
      <c r="K1332" s="1435"/>
      <c r="L1332" s="1550"/>
      <c r="M1332" s="1378"/>
      <c r="N1332" s="276"/>
    </row>
    <row r="1333" spans="1:14" ht="9.75" customHeight="1">
      <c r="A1333" s="799">
        <v>808</v>
      </c>
      <c r="B1333" s="98" t="s">
        <v>369</v>
      </c>
      <c r="C1333" s="1388"/>
      <c r="D1333" s="889">
        <v>1</v>
      </c>
      <c r="E1333" s="3411">
        <v>761.48</v>
      </c>
      <c r="F1333" s="797">
        <v>761.48</v>
      </c>
      <c r="G1333" s="918">
        <v>44197</v>
      </c>
      <c r="H1333" s="997" t="s">
        <v>8395</v>
      </c>
      <c r="I1333" s="63" t="s">
        <v>7979</v>
      </c>
      <c r="J1333" s="952" t="s">
        <v>8513</v>
      </c>
      <c r="K1333" s="1435"/>
      <c r="L1333" s="1550"/>
      <c r="M1333" s="1378"/>
      <c r="N1333" s="276"/>
    </row>
    <row r="1334" spans="1:14" ht="9.75" customHeight="1">
      <c r="A1334" s="799">
        <v>809</v>
      </c>
      <c r="B1334" s="98" t="s">
        <v>369</v>
      </c>
      <c r="C1334" s="1388"/>
      <c r="D1334" s="889">
        <v>1</v>
      </c>
      <c r="E1334" s="3411">
        <v>761.48</v>
      </c>
      <c r="F1334" s="797">
        <v>761.48</v>
      </c>
      <c r="G1334" s="918">
        <v>44197</v>
      </c>
      <c r="H1334" s="997" t="s">
        <v>8395</v>
      </c>
      <c r="I1334" s="63" t="s">
        <v>7979</v>
      </c>
      <c r="J1334" s="952" t="s">
        <v>8513</v>
      </c>
      <c r="K1334" s="1435"/>
      <c r="L1334" s="1550"/>
      <c r="M1334" s="1378"/>
      <c r="N1334" s="276"/>
    </row>
    <row r="1335" spans="1:14" ht="9.75" customHeight="1">
      <c r="A1335" s="799">
        <v>810</v>
      </c>
      <c r="B1335" s="98" t="s">
        <v>369</v>
      </c>
      <c r="C1335" s="1388"/>
      <c r="D1335" s="889">
        <v>1</v>
      </c>
      <c r="E1335" s="3411">
        <v>761.48</v>
      </c>
      <c r="F1335" s="797">
        <v>761.48</v>
      </c>
      <c r="G1335" s="918">
        <v>44197</v>
      </c>
      <c r="H1335" s="997" t="s">
        <v>8395</v>
      </c>
      <c r="I1335" s="63" t="s">
        <v>7979</v>
      </c>
      <c r="J1335" s="952" t="s">
        <v>8513</v>
      </c>
      <c r="K1335" s="1435"/>
      <c r="L1335" s="1550"/>
      <c r="M1335" s="1378"/>
      <c r="N1335" s="276"/>
    </row>
    <row r="1336" spans="1:14" ht="9.75" customHeight="1">
      <c r="A1336" s="799">
        <v>811</v>
      </c>
      <c r="B1336" s="98" t="s">
        <v>369</v>
      </c>
      <c r="C1336" s="1388"/>
      <c r="D1336" s="889">
        <v>1</v>
      </c>
      <c r="E1336" s="3411">
        <v>761.48</v>
      </c>
      <c r="F1336" s="797">
        <v>761.48</v>
      </c>
      <c r="G1336" s="918">
        <v>44197</v>
      </c>
      <c r="H1336" s="997" t="s">
        <v>8395</v>
      </c>
      <c r="I1336" s="63" t="s">
        <v>7979</v>
      </c>
      <c r="J1336" s="952" t="s">
        <v>8513</v>
      </c>
      <c r="K1336" s="1435"/>
      <c r="L1336" s="1550"/>
      <c r="M1336" s="1378"/>
      <c r="N1336" s="276"/>
    </row>
    <row r="1337" spans="1:14" ht="9.75" customHeight="1">
      <c r="A1337" s="799">
        <v>812</v>
      </c>
      <c r="B1337" s="98" t="s">
        <v>369</v>
      </c>
      <c r="C1337" s="1388"/>
      <c r="D1337" s="889">
        <v>1</v>
      </c>
      <c r="E1337" s="3411">
        <v>761.48</v>
      </c>
      <c r="F1337" s="797">
        <v>761.48</v>
      </c>
      <c r="G1337" s="918">
        <v>44197</v>
      </c>
      <c r="H1337" s="997" t="s">
        <v>8395</v>
      </c>
      <c r="I1337" s="63" t="s">
        <v>7979</v>
      </c>
      <c r="J1337" s="952" t="s">
        <v>8513</v>
      </c>
      <c r="K1337" s="1435"/>
      <c r="L1337" s="1550"/>
      <c r="M1337" s="1378"/>
      <c r="N1337" s="276"/>
    </row>
    <row r="1338" spans="1:14" ht="9.75" customHeight="1">
      <c r="A1338" s="799">
        <v>813</v>
      </c>
      <c r="B1338" s="98" t="s">
        <v>369</v>
      </c>
      <c r="C1338" s="1388"/>
      <c r="D1338" s="889">
        <v>1</v>
      </c>
      <c r="E1338" s="3411">
        <v>761.48</v>
      </c>
      <c r="F1338" s="797">
        <v>761.48</v>
      </c>
      <c r="G1338" s="918">
        <v>44197</v>
      </c>
      <c r="H1338" s="997" t="s">
        <v>8395</v>
      </c>
      <c r="I1338" s="63" t="s">
        <v>7979</v>
      </c>
      <c r="J1338" s="952" t="s">
        <v>8513</v>
      </c>
      <c r="K1338" s="1435"/>
      <c r="L1338" s="1550"/>
      <c r="M1338" s="1378"/>
      <c r="N1338" s="276"/>
    </row>
    <row r="1339" spans="1:14" ht="9.75" customHeight="1">
      <c r="A1339" s="799">
        <v>814</v>
      </c>
      <c r="B1339" s="98" t="s">
        <v>369</v>
      </c>
      <c r="C1339" s="1388"/>
      <c r="D1339" s="889">
        <v>1</v>
      </c>
      <c r="E1339" s="3411">
        <v>761.48</v>
      </c>
      <c r="F1339" s="797">
        <v>761.48</v>
      </c>
      <c r="G1339" s="918">
        <v>44197</v>
      </c>
      <c r="H1339" s="997" t="s">
        <v>8395</v>
      </c>
      <c r="I1339" s="63" t="s">
        <v>7979</v>
      </c>
      <c r="J1339" s="952" t="s">
        <v>8513</v>
      </c>
      <c r="K1339" s="1435"/>
      <c r="L1339" s="1550"/>
      <c r="M1339" s="1378"/>
      <c r="N1339" s="276"/>
    </row>
    <row r="1340" spans="1:14" ht="9.75" customHeight="1">
      <c r="A1340" s="799">
        <v>815</v>
      </c>
      <c r="B1340" s="98" t="s">
        <v>369</v>
      </c>
      <c r="C1340" s="1388"/>
      <c r="D1340" s="889">
        <v>1</v>
      </c>
      <c r="E1340" s="3411">
        <v>761.48</v>
      </c>
      <c r="F1340" s="797">
        <v>761.48</v>
      </c>
      <c r="G1340" s="918">
        <v>44197</v>
      </c>
      <c r="H1340" s="997" t="s">
        <v>8395</v>
      </c>
      <c r="I1340" s="63" t="s">
        <v>7979</v>
      </c>
      <c r="J1340" s="952" t="s">
        <v>8513</v>
      </c>
      <c r="K1340" s="1435"/>
      <c r="L1340" s="1550"/>
      <c r="M1340" s="1378"/>
      <c r="N1340" s="276"/>
    </row>
    <row r="1341" spans="1:14" ht="9.75" customHeight="1">
      <c r="A1341" s="799">
        <v>816</v>
      </c>
      <c r="B1341" s="98" t="s">
        <v>369</v>
      </c>
      <c r="C1341" s="1388"/>
      <c r="D1341" s="889">
        <v>1</v>
      </c>
      <c r="E1341" s="3411">
        <v>761.48</v>
      </c>
      <c r="F1341" s="797">
        <v>761.48</v>
      </c>
      <c r="G1341" s="918">
        <v>44197</v>
      </c>
      <c r="H1341" s="997" t="s">
        <v>8395</v>
      </c>
      <c r="I1341" s="63" t="s">
        <v>7979</v>
      </c>
      <c r="J1341" s="952" t="s">
        <v>8513</v>
      </c>
      <c r="K1341" s="1435"/>
      <c r="L1341" s="1550"/>
      <c r="M1341" s="1378"/>
      <c r="N1341" s="276"/>
    </row>
    <row r="1342" spans="1:14" ht="9.75" customHeight="1">
      <c r="A1342" s="799">
        <v>817</v>
      </c>
      <c r="B1342" s="98" t="s">
        <v>369</v>
      </c>
      <c r="C1342" s="1388"/>
      <c r="D1342" s="889">
        <v>1</v>
      </c>
      <c r="E1342" s="3411">
        <v>761.48</v>
      </c>
      <c r="F1342" s="797">
        <v>761.48</v>
      </c>
      <c r="G1342" s="918">
        <v>44197</v>
      </c>
      <c r="H1342" s="997" t="s">
        <v>8395</v>
      </c>
      <c r="I1342" s="63" t="s">
        <v>7979</v>
      </c>
      <c r="J1342" s="952" t="s">
        <v>8513</v>
      </c>
      <c r="K1342" s="1435"/>
      <c r="L1342" s="1550"/>
      <c r="M1342" s="1378"/>
      <c r="N1342" s="276"/>
    </row>
    <row r="1343" spans="1:14" ht="9.75" customHeight="1">
      <c r="A1343" s="799">
        <v>818</v>
      </c>
      <c r="B1343" s="98" t="s">
        <v>369</v>
      </c>
      <c r="C1343" s="1388"/>
      <c r="D1343" s="889">
        <v>1</v>
      </c>
      <c r="E1343" s="3411">
        <v>761.48</v>
      </c>
      <c r="F1343" s="797">
        <v>761.48</v>
      </c>
      <c r="G1343" s="918">
        <v>44197</v>
      </c>
      <c r="H1343" s="997" t="s">
        <v>8395</v>
      </c>
      <c r="I1343" s="63" t="s">
        <v>7979</v>
      </c>
      <c r="J1343" s="952" t="s">
        <v>8513</v>
      </c>
      <c r="K1343" s="1435"/>
      <c r="L1343" s="1550"/>
      <c r="M1343" s="1378"/>
      <c r="N1343" s="276"/>
    </row>
    <row r="1344" spans="1:14" ht="9.75" customHeight="1">
      <c r="A1344" s="799">
        <v>819</v>
      </c>
      <c r="B1344" s="98" t="s">
        <v>369</v>
      </c>
      <c r="C1344" s="1388"/>
      <c r="D1344" s="889">
        <v>1</v>
      </c>
      <c r="E1344" s="3411">
        <v>761.48</v>
      </c>
      <c r="F1344" s="797">
        <v>761.48</v>
      </c>
      <c r="G1344" s="918">
        <v>44197</v>
      </c>
      <c r="H1344" s="997" t="s">
        <v>8395</v>
      </c>
      <c r="I1344" s="63" t="s">
        <v>7979</v>
      </c>
      <c r="J1344" s="952" t="s">
        <v>8513</v>
      </c>
      <c r="K1344" s="1435"/>
      <c r="L1344" s="1550"/>
      <c r="M1344" s="1378"/>
      <c r="N1344" s="276"/>
    </row>
    <row r="1345" spans="1:14" ht="9.75" customHeight="1">
      <c r="A1345" s="799">
        <v>820</v>
      </c>
      <c r="B1345" s="98" t="s">
        <v>369</v>
      </c>
      <c r="C1345" s="1388"/>
      <c r="D1345" s="889">
        <v>1</v>
      </c>
      <c r="E1345" s="3411">
        <v>761.48</v>
      </c>
      <c r="F1345" s="797">
        <v>761.48</v>
      </c>
      <c r="G1345" s="918">
        <v>44197</v>
      </c>
      <c r="H1345" s="997" t="s">
        <v>8395</v>
      </c>
      <c r="I1345" s="63" t="s">
        <v>7979</v>
      </c>
      <c r="J1345" s="952" t="s">
        <v>8513</v>
      </c>
      <c r="K1345" s="1435"/>
      <c r="L1345" s="1550"/>
      <c r="M1345" s="1378"/>
      <c r="N1345" s="276"/>
    </row>
    <row r="1346" spans="1:14" ht="9.75" customHeight="1">
      <c r="A1346" s="799">
        <v>821</v>
      </c>
      <c r="B1346" s="98" t="s">
        <v>401</v>
      </c>
      <c r="C1346" s="1388"/>
      <c r="D1346" s="889">
        <v>1</v>
      </c>
      <c r="E1346" s="3411">
        <v>3500</v>
      </c>
      <c r="F1346" s="797">
        <v>3500</v>
      </c>
      <c r="G1346" s="918">
        <v>44197</v>
      </c>
      <c r="H1346" s="997" t="s">
        <v>8395</v>
      </c>
      <c r="I1346" s="63" t="s">
        <v>7979</v>
      </c>
      <c r="J1346" s="952" t="s">
        <v>8513</v>
      </c>
      <c r="K1346" s="1435"/>
      <c r="L1346" s="1550"/>
      <c r="M1346" s="1378"/>
      <c r="N1346" s="276"/>
    </row>
    <row r="1347" spans="1:14" ht="9.75" customHeight="1">
      <c r="A1347" s="799">
        <v>822</v>
      </c>
      <c r="B1347" s="98" t="s">
        <v>248</v>
      </c>
      <c r="C1347" s="1388"/>
      <c r="D1347" s="889">
        <v>1</v>
      </c>
      <c r="E1347" s="3411">
        <v>3809.97</v>
      </c>
      <c r="F1347" s="797">
        <v>3809.97</v>
      </c>
      <c r="G1347" s="918">
        <v>44197</v>
      </c>
      <c r="H1347" s="997" t="s">
        <v>8395</v>
      </c>
      <c r="I1347" s="63" t="s">
        <v>7979</v>
      </c>
      <c r="J1347" s="952" t="s">
        <v>8513</v>
      </c>
      <c r="K1347" s="1435"/>
      <c r="L1347" s="1550"/>
      <c r="M1347" s="1378"/>
      <c r="N1347" s="276"/>
    </row>
    <row r="1348" spans="1:14" ht="9.75" customHeight="1">
      <c r="A1348" s="799">
        <v>823</v>
      </c>
      <c r="B1348" s="98" t="s">
        <v>248</v>
      </c>
      <c r="C1348" s="1388"/>
      <c r="D1348" s="889">
        <v>1</v>
      </c>
      <c r="E1348" s="3411">
        <v>3809.97</v>
      </c>
      <c r="F1348" s="797">
        <v>3809.97</v>
      </c>
      <c r="G1348" s="918">
        <v>44197</v>
      </c>
      <c r="H1348" s="997" t="s">
        <v>8395</v>
      </c>
      <c r="I1348" s="63" t="s">
        <v>7979</v>
      </c>
      <c r="J1348" s="952" t="s">
        <v>8513</v>
      </c>
      <c r="K1348" s="1435"/>
      <c r="L1348" s="1550"/>
      <c r="M1348" s="1378"/>
      <c r="N1348" s="276"/>
    </row>
    <row r="1349" spans="1:14" ht="9.75" customHeight="1">
      <c r="A1349" s="799">
        <v>824</v>
      </c>
      <c r="B1349" s="98" t="s">
        <v>248</v>
      </c>
      <c r="C1349" s="1388"/>
      <c r="D1349" s="889">
        <v>1</v>
      </c>
      <c r="E1349" s="3411">
        <v>3809.97</v>
      </c>
      <c r="F1349" s="797">
        <v>3809.97</v>
      </c>
      <c r="G1349" s="918">
        <v>44197</v>
      </c>
      <c r="H1349" s="997" t="s">
        <v>8395</v>
      </c>
      <c r="I1349" s="63" t="s">
        <v>7979</v>
      </c>
      <c r="J1349" s="952" t="s">
        <v>8513</v>
      </c>
      <c r="K1349" s="1435"/>
      <c r="L1349" s="1550"/>
      <c r="M1349" s="1378"/>
      <c r="N1349" s="276"/>
    </row>
    <row r="1350" spans="1:14" ht="9.75" customHeight="1">
      <c r="A1350" s="799">
        <v>825</v>
      </c>
      <c r="B1350" s="98" t="s">
        <v>248</v>
      </c>
      <c r="C1350" s="1388"/>
      <c r="D1350" s="889">
        <v>1</v>
      </c>
      <c r="E1350" s="3411">
        <v>3809.97</v>
      </c>
      <c r="F1350" s="797">
        <v>3809.97</v>
      </c>
      <c r="G1350" s="918">
        <v>44197</v>
      </c>
      <c r="H1350" s="997" t="s">
        <v>8395</v>
      </c>
      <c r="I1350" s="63" t="s">
        <v>7979</v>
      </c>
      <c r="J1350" s="952" t="s">
        <v>8513</v>
      </c>
      <c r="K1350" s="1435"/>
      <c r="L1350" s="1550"/>
      <c r="M1350" s="1378"/>
      <c r="N1350" s="276"/>
    </row>
    <row r="1351" spans="1:14" ht="9.75" customHeight="1">
      <c r="A1351" s="799">
        <v>826</v>
      </c>
      <c r="B1351" s="98" t="s">
        <v>248</v>
      </c>
      <c r="C1351" s="1388"/>
      <c r="D1351" s="889">
        <v>1</v>
      </c>
      <c r="E1351" s="3411">
        <v>3809.97</v>
      </c>
      <c r="F1351" s="797">
        <v>3809.97</v>
      </c>
      <c r="G1351" s="918">
        <v>44197</v>
      </c>
      <c r="H1351" s="997" t="s">
        <v>8395</v>
      </c>
      <c r="I1351" s="63" t="s">
        <v>7979</v>
      </c>
      <c r="J1351" s="952" t="s">
        <v>8513</v>
      </c>
      <c r="K1351" s="1435"/>
      <c r="L1351" s="1550"/>
      <c r="M1351" s="1378"/>
      <c r="N1351" s="276"/>
    </row>
    <row r="1352" spans="1:14" ht="9.75" customHeight="1">
      <c r="A1352" s="799">
        <v>827</v>
      </c>
      <c r="B1352" s="98" t="s">
        <v>402</v>
      </c>
      <c r="C1352" s="1388"/>
      <c r="D1352" s="889">
        <v>1</v>
      </c>
      <c r="E1352" s="3411">
        <v>3200</v>
      </c>
      <c r="F1352" s="797">
        <v>3200</v>
      </c>
      <c r="G1352" s="918">
        <v>44197</v>
      </c>
      <c r="H1352" s="997" t="s">
        <v>8395</v>
      </c>
      <c r="I1352" s="63" t="s">
        <v>7979</v>
      </c>
      <c r="J1352" s="952" t="s">
        <v>8513</v>
      </c>
      <c r="K1352" s="1435"/>
      <c r="L1352" s="1550"/>
      <c r="M1352" s="1378"/>
      <c r="N1352" s="276"/>
    </row>
    <row r="1353" spans="1:14" ht="9.75" customHeight="1">
      <c r="A1353" s="799">
        <v>828</v>
      </c>
      <c r="B1353" s="98" t="s">
        <v>402</v>
      </c>
      <c r="C1353" s="1388"/>
      <c r="D1353" s="889">
        <v>1</v>
      </c>
      <c r="E1353" s="3411">
        <v>3200</v>
      </c>
      <c r="F1353" s="797">
        <v>3200</v>
      </c>
      <c r="G1353" s="918">
        <v>44197</v>
      </c>
      <c r="H1353" s="997" t="s">
        <v>8395</v>
      </c>
      <c r="I1353" s="63" t="s">
        <v>7979</v>
      </c>
      <c r="J1353" s="952" t="s">
        <v>8513</v>
      </c>
      <c r="K1353" s="1435"/>
      <c r="L1353" s="1550"/>
      <c r="M1353" s="1378"/>
      <c r="N1353" s="276"/>
    </row>
    <row r="1354" spans="1:14" ht="9.75" customHeight="1">
      <c r="A1354" s="799">
        <v>829</v>
      </c>
      <c r="B1354" s="98" t="s">
        <v>403</v>
      </c>
      <c r="C1354" s="1388"/>
      <c r="D1354" s="889">
        <v>1</v>
      </c>
      <c r="E1354" s="3411">
        <v>19250</v>
      </c>
      <c r="F1354" s="797">
        <v>19250</v>
      </c>
      <c r="G1354" s="918">
        <v>44197</v>
      </c>
      <c r="H1354" s="997" t="s">
        <v>8395</v>
      </c>
      <c r="I1354" s="63" t="s">
        <v>7979</v>
      </c>
      <c r="J1354" s="952" t="s">
        <v>8513</v>
      </c>
      <c r="K1354" s="1435"/>
      <c r="L1354" s="1550"/>
      <c r="M1354" s="1378"/>
      <c r="N1354" s="276"/>
    </row>
    <row r="1355" spans="1:14" ht="9.75" customHeight="1">
      <c r="A1355" s="799">
        <v>830</v>
      </c>
      <c r="B1355" s="98" t="s">
        <v>405</v>
      </c>
      <c r="C1355" s="1388"/>
      <c r="D1355" s="889">
        <v>1</v>
      </c>
      <c r="E1355" s="3411">
        <v>10000</v>
      </c>
      <c r="F1355" s="797">
        <v>10000</v>
      </c>
      <c r="G1355" s="918">
        <v>44197</v>
      </c>
      <c r="H1355" s="997" t="s">
        <v>8395</v>
      </c>
      <c r="I1355" s="63" t="s">
        <v>7979</v>
      </c>
      <c r="J1355" s="952" t="s">
        <v>8513</v>
      </c>
      <c r="K1355" s="1435"/>
      <c r="L1355" s="1550"/>
      <c r="M1355" s="1378"/>
      <c r="N1355" s="276"/>
    </row>
    <row r="1356" spans="1:14" ht="9.75" customHeight="1">
      <c r="A1356" s="799">
        <v>831</v>
      </c>
      <c r="B1356" s="98" t="s">
        <v>407</v>
      </c>
      <c r="C1356" s="1388"/>
      <c r="D1356" s="889">
        <v>1</v>
      </c>
      <c r="E1356" s="3411">
        <v>4491.0600000000004</v>
      </c>
      <c r="F1356" s="797">
        <v>4491.0600000000004</v>
      </c>
      <c r="G1356" s="918">
        <v>44197</v>
      </c>
      <c r="H1356" s="997" t="s">
        <v>8395</v>
      </c>
      <c r="I1356" s="63" t="s">
        <v>7979</v>
      </c>
      <c r="J1356" s="952" t="s">
        <v>8513</v>
      </c>
      <c r="K1356" s="1435"/>
      <c r="L1356" s="1550"/>
      <c r="M1356" s="1378"/>
      <c r="N1356" s="276"/>
    </row>
    <row r="1357" spans="1:14" ht="9.75" customHeight="1">
      <c r="A1357" s="799">
        <v>832</v>
      </c>
      <c r="B1357" s="98" t="s">
        <v>408</v>
      </c>
      <c r="C1357" s="1388"/>
      <c r="D1357" s="889">
        <v>1</v>
      </c>
      <c r="E1357" s="3411">
        <v>3955.42</v>
      </c>
      <c r="F1357" s="797">
        <v>3955.42</v>
      </c>
      <c r="G1357" s="918">
        <v>44197</v>
      </c>
      <c r="H1357" s="997" t="s">
        <v>8395</v>
      </c>
      <c r="I1357" s="63" t="s">
        <v>7979</v>
      </c>
      <c r="J1357" s="952" t="s">
        <v>8513</v>
      </c>
      <c r="K1357" s="1435"/>
      <c r="L1357" s="1550"/>
      <c r="M1357" s="1378"/>
      <c r="N1357" s="276"/>
    </row>
    <row r="1358" spans="1:14" ht="9.75" customHeight="1">
      <c r="A1358" s="799">
        <v>833</v>
      </c>
      <c r="B1358" s="98" t="s">
        <v>409</v>
      </c>
      <c r="C1358" s="1388"/>
      <c r="D1358" s="889">
        <v>1</v>
      </c>
      <c r="E1358" s="3411">
        <v>3406.99</v>
      </c>
      <c r="F1358" s="797">
        <v>3406.99</v>
      </c>
      <c r="G1358" s="918">
        <v>44197</v>
      </c>
      <c r="H1358" s="997" t="s">
        <v>8395</v>
      </c>
      <c r="I1358" s="63" t="s">
        <v>7979</v>
      </c>
      <c r="J1358" s="952" t="s">
        <v>8513</v>
      </c>
      <c r="K1358" s="1435"/>
      <c r="L1358" s="1550"/>
      <c r="M1358" s="1378"/>
      <c r="N1358" s="276"/>
    </row>
    <row r="1359" spans="1:14" ht="9.75" customHeight="1">
      <c r="A1359" s="799">
        <v>834</v>
      </c>
      <c r="B1359" s="98" t="s">
        <v>410</v>
      </c>
      <c r="C1359" s="1388"/>
      <c r="D1359" s="889">
        <v>1</v>
      </c>
      <c r="E1359" s="3411">
        <v>3125.95</v>
      </c>
      <c r="F1359" s="797">
        <v>3125.95</v>
      </c>
      <c r="G1359" s="918">
        <v>44197</v>
      </c>
      <c r="H1359" s="997" t="s">
        <v>8395</v>
      </c>
      <c r="I1359" s="63" t="s">
        <v>7979</v>
      </c>
      <c r="J1359" s="952" t="s">
        <v>8513</v>
      </c>
      <c r="K1359" s="1435"/>
      <c r="L1359" s="1550"/>
      <c r="M1359" s="1378"/>
      <c r="N1359" s="276"/>
    </row>
    <row r="1360" spans="1:14" ht="9.75" customHeight="1">
      <c r="A1360" s="799">
        <v>835</v>
      </c>
      <c r="B1360" s="98" t="s">
        <v>411</v>
      </c>
      <c r="C1360" s="1388"/>
      <c r="D1360" s="889">
        <v>1</v>
      </c>
      <c r="E1360" s="3411">
        <v>3133.23</v>
      </c>
      <c r="F1360" s="797">
        <v>3133.23</v>
      </c>
      <c r="G1360" s="918">
        <v>44197</v>
      </c>
      <c r="H1360" s="997" t="s">
        <v>8395</v>
      </c>
      <c r="I1360" s="63" t="s">
        <v>7979</v>
      </c>
      <c r="J1360" s="952" t="s">
        <v>8513</v>
      </c>
      <c r="K1360" s="1435"/>
      <c r="L1360" s="1550"/>
      <c r="M1360" s="1378"/>
      <c r="N1360" s="276"/>
    </row>
    <row r="1361" spans="1:14" ht="9.75" customHeight="1">
      <c r="A1361" s="799">
        <v>836</v>
      </c>
      <c r="B1361" s="98" t="s">
        <v>237</v>
      </c>
      <c r="C1361" s="1388"/>
      <c r="D1361" s="889">
        <v>1</v>
      </c>
      <c r="E1361" s="3411">
        <v>3315.13</v>
      </c>
      <c r="F1361" s="797">
        <v>3315.13</v>
      </c>
      <c r="G1361" s="918">
        <v>44197</v>
      </c>
      <c r="H1361" s="997" t="s">
        <v>8395</v>
      </c>
      <c r="I1361" s="63" t="s">
        <v>7979</v>
      </c>
      <c r="J1361" s="952" t="s">
        <v>8513</v>
      </c>
      <c r="K1361" s="1435"/>
      <c r="L1361" s="1550"/>
      <c r="M1361" s="1378"/>
      <c r="N1361" s="276"/>
    </row>
    <row r="1362" spans="1:14" ht="9.75" customHeight="1">
      <c r="A1362" s="799">
        <v>837</v>
      </c>
      <c r="B1362" s="98" t="s">
        <v>412</v>
      </c>
      <c r="C1362" s="1388"/>
      <c r="D1362" s="889">
        <v>1</v>
      </c>
      <c r="E1362" s="3411">
        <v>4110.03</v>
      </c>
      <c r="F1362" s="797">
        <v>4110.03</v>
      </c>
      <c r="G1362" s="918">
        <v>44197</v>
      </c>
      <c r="H1362" s="997" t="s">
        <v>8395</v>
      </c>
      <c r="I1362" s="63" t="s">
        <v>7979</v>
      </c>
      <c r="J1362" s="952" t="s">
        <v>8513</v>
      </c>
      <c r="K1362" s="1435"/>
      <c r="L1362" s="1550"/>
      <c r="M1362" s="1378"/>
      <c r="N1362" s="276"/>
    </row>
    <row r="1363" spans="1:14" ht="9.75" customHeight="1">
      <c r="A1363" s="799">
        <v>838</v>
      </c>
      <c r="B1363" s="98" t="s">
        <v>414</v>
      </c>
      <c r="C1363" s="1388"/>
      <c r="D1363" s="889">
        <v>1</v>
      </c>
      <c r="E1363" s="3411">
        <v>3371.52</v>
      </c>
      <c r="F1363" s="797">
        <v>3371.52</v>
      </c>
      <c r="G1363" s="918">
        <v>44197</v>
      </c>
      <c r="H1363" s="997" t="s">
        <v>8395</v>
      </c>
      <c r="I1363" s="63" t="s">
        <v>7979</v>
      </c>
      <c r="J1363" s="952" t="s">
        <v>8513</v>
      </c>
      <c r="K1363" s="1435"/>
      <c r="L1363" s="1550"/>
      <c r="M1363" s="1378"/>
      <c r="N1363" s="276"/>
    </row>
    <row r="1364" spans="1:14" ht="9.75" customHeight="1">
      <c r="A1364" s="799">
        <v>839</v>
      </c>
      <c r="B1364" s="98" t="s">
        <v>415</v>
      </c>
      <c r="C1364" s="1388"/>
      <c r="D1364" s="889">
        <v>1</v>
      </c>
      <c r="E1364" s="3411">
        <v>4530.38</v>
      </c>
      <c r="F1364" s="797">
        <v>4530.38</v>
      </c>
      <c r="G1364" s="918">
        <v>44197</v>
      </c>
      <c r="H1364" s="997" t="s">
        <v>8395</v>
      </c>
      <c r="I1364" s="63" t="s">
        <v>7979</v>
      </c>
      <c r="J1364" s="952" t="s">
        <v>8513</v>
      </c>
      <c r="K1364" s="1435"/>
      <c r="L1364" s="1550"/>
      <c r="M1364" s="1378"/>
      <c r="N1364" s="276"/>
    </row>
    <row r="1365" spans="1:14" ht="9.75" customHeight="1">
      <c r="A1365" s="799">
        <v>840</v>
      </c>
      <c r="B1365" s="98" t="s">
        <v>416</v>
      </c>
      <c r="C1365" s="1388"/>
      <c r="D1365" s="889">
        <v>1</v>
      </c>
      <c r="E1365" s="3411">
        <v>45638.720000000001</v>
      </c>
      <c r="F1365" s="797">
        <v>45638.720000000001</v>
      </c>
      <c r="G1365" s="918">
        <v>44197</v>
      </c>
      <c r="H1365" s="997" t="s">
        <v>8395</v>
      </c>
      <c r="I1365" s="63" t="s">
        <v>7979</v>
      </c>
      <c r="J1365" s="952" t="s">
        <v>8513</v>
      </c>
      <c r="K1365" s="1435"/>
      <c r="L1365" s="1550"/>
      <c r="M1365" s="1378"/>
      <c r="N1365" s="276"/>
    </row>
    <row r="1366" spans="1:14" ht="9.75" customHeight="1">
      <c r="A1366" s="799">
        <v>841</v>
      </c>
      <c r="B1366" s="98" t="s">
        <v>417</v>
      </c>
      <c r="C1366" s="1388"/>
      <c r="D1366" s="889">
        <v>1</v>
      </c>
      <c r="E1366" s="3411">
        <v>4193.7</v>
      </c>
      <c r="F1366" s="797">
        <v>4193.7</v>
      </c>
      <c r="G1366" s="918">
        <v>44197</v>
      </c>
      <c r="H1366" s="997" t="s">
        <v>8395</v>
      </c>
      <c r="I1366" s="63" t="s">
        <v>7979</v>
      </c>
      <c r="J1366" s="952" t="s">
        <v>8513</v>
      </c>
      <c r="K1366" s="1435"/>
      <c r="L1366" s="1550"/>
      <c r="M1366" s="1378"/>
      <c r="N1366" s="276"/>
    </row>
    <row r="1367" spans="1:14" ht="9.75" customHeight="1">
      <c r="A1367" s="799">
        <v>842</v>
      </c>
      <c r="B1367" s="98" t="s">
        <v>418</v>
      </c>
      <c r="C1367" s="1388" t="s">
        <v>12361</v>
      </c>
      <c r="D1367" s="889">
        <v>1</v>
      </c>
      <c r="E1367" s="3411">
        <v>947.7</v>
      </c>
      <c r="F1367" s="797">
        <v>947.7</v>
      </c>
      <c r="G1367" s="918">
        <v>44197</v>
      </c>
      <c r="H1367" s="997" t="s">
        <v>8395</v>
      </c>
      <c r="I1367" s="63" t="s">
        <v>7979</v>
      </c>
      <c r="J1367" s="952" t="s">
        <v>8513</v>
      </c>
      <c r="K1367" s="1435" t="s">
        <v>8940</v>
      </c>
      <c r="L1367" s="1550"/>
      <c r="M1367" s="1378"/>
      <c r="N1367" s="276"/>
    </row>
    <row r="1368" spans="1:14" ht="9.75" customHeight="1">
      <c r="A1368" s="799">
        <v>843</v>
      </c>
      <c r="B1368" s="98" t="s">
        <v>418</v>
      </c>
      <c r="C1368" s="1388" t="s">
        <v>12362</v>
      </c>
      <c r="D1368" s="889">
        <v>1</v>
      </c>
      <c r="E1368" s="3411">
        <v>947.7</v>
      </c>
      <c r="F1368" s="797">
        <v>947.7</v>
      </c>
      <c r="G1368" s="918">
        <v>44197</v>
      </c>
      <c r="H1368" s="997" t="s">
        <v>8395</v>
      </c>
      <c r="I1368" s="63" t="s">
        <v>7979</v>
      </c>
      <c r="J1368" s="952" t="s">
        <v>8513</v>
      </c>
      <c r="K1368" s="1435" t="s">
        <v>8940</v>
      </c>
      <c r="L1368" s="1550"/>
      <c r="M1368" s="1378"/>
      <c r="N1368" s="276"/>
    </row>
    <row r="1369" spans="1:14" ht="9.75" customHeight="1">
      <c r="A1369" s="799">
        <v>844</v>
      </c>
      <c r="B1369" s="98" t="s">
        <v>418</v>
      </c>
      <c r="C1369" s="1388" t="s">
        <v>12363</v>
      </c>
      <c r="D1369" s="889">
        <v>1</v>
      </c>
      <c r="E1369" s="3411">
        <v>947.7</v>
      </c>
      <c r="F1369" s="797">
        <v>947.7</v>
      </c>
      <c r="G1369" s="918">
        <v>44197</v>
      </c>
      <c r="H1369" s="997" t="s">
        <v>8395</v>
      </c>
      <c r="I1369" s="63" t="s">
        <v>7979</v>
      </c>
      <c r="J1369" s="952" t="s">
        <v>8513</v>
      </c>
      <c r="K1369" s="1435" t="s">
        <v>8940</v>
      </c>
      <c r="L1369" s="1550"/>
      <c r="M1369" s="1378"/>
      <c r="N1369" s="276"/>
    </row>
    <row r="1370" spans="1:14" ht="9.75" customHeight="1">
      <c r="A1370" s="799">
        <v>845</v>
      </c>
      <c r="B1370" s="98" t="s">
        <v>418</v>
      </c>
      <c r="C1370" s="1388" t="s">
        <v>12364</v>
      </c>
      <c r="D1370" s="889">
        <v>1</v>
      </c>
      <c r="E1370" s="3411">
        <v>947.7</v>
      </c>
      <c r="F1370" s="797">
        <v>947.7</v>
      </c>
      <c r="G1370" s="918">
        <v>44197</v>
      </c>
      <c r="H1370" s="997" t="s">
        <v>8395</v>
      </c>
      <c r="I1370" s="63" t="s">
        <v>7979</v>
      </c>
      <c r="J1370" s="952" t="s">
        <v>8513</v>
      </c>
      <c r="K1370" s="1435" t="s">
        <v>8940</v>
      </c>
      <c r="L1370" s="1550"/>
      <c r="M1370" s="1378"/>
      <c r="N1370" s="276"/>
    </row>
    <row r="1371" spans="1:14" ht="9.75" customHeight="1">
      <c r="A1371" s="799">
        <v>846</v>
      </c>
      <c r="B1371" s="98" t="s">
        <v>418</v>
      </c>
      <c r="C1371" s="1388" t="s">
        <v>12365</v>
      </c>
      <c r="D1371" s="889">
        <v>1</v>
      </c>
      <c r="E1371" s="3411">
        <v>947.7</v>
      </c>
      <c r="F1371" s="797">
        <v>947.7</v>
      </c>
      <c r="G1371" s="918">
        <v>44197</v>
      </c>
      <c r="H1371" s="997" t="s">
        <v>8395</v>
      </c>
      <c r="I1371" s="63" t="s">
        <v>7979</v>
      </c>
      <c r="J1371" s="952" t="s">
        <v>8513</v>
      </c>
      <c r="K1371" s="1435" t="s">
        <v>8940</v>
      </c>
      <c r="L1371" s="1550"/>
      <c r="M1371" s="1378"/>
      <c r="N1371" s="276"/>
    </row>
    <row r="1372" spans="1:14" ht="9.75" customHeight="1">
      <c r="A1372" s="799">
        <v>847</v>
      </c>
      <c r="B1372" s="98" t="s">
        <v>418</v>
      </c>
      <c r="C1372" s="1388" t="s">
        <v>12366</v>
      </c>
      <c r="D1372" s="889">
        <v>1</v>
      </c>
      <c r="E1372" s="3411">
        <v>947.7</v>
      </c>
      <c r="F1372" s="797">
        <v>947.7</v>
      </c>
      <c r="G1372" s="918">
        <v>44197</v>
      </c>
      <c r="H1372" s="997" t="s">
        <v>8395</v>
      </c>
      <c r="I1372" s="63" t="s">
        <v>7979</v>
      </c>
      <c r="J1372" s="952" t="s">
        <v>8513</v>
      </c>
      <c r="K1372" s="1435" t="s">
        <v>8940</v>
      </c>
      <c r="L1372" s="1550"/>
      <c r="M1372" s="1378"/>
      <c r="N1372" s="276"/>
    </row>
    <row r="1373" spans="1:14" ht="9.75" customHeight="1">
      <c r="A1373" s="799">
        <v>848</v>
      </c>
      <c r="B1373" s="98" t="s">
        <v>418</v>
      </c>
      <c r="C1373" s="1388" t="s">
        <v>12367</v>
      </c>
      <c r="D1373" s="889">
        <v>1</v>
      </c>
      <c r="E1373" s="3411">
        <v>947.7</v>
      </c>
      <c r="F1373" s="797">
        <v>947.7</v>
      </c>
      <c r="G1373" s="918">
        <v>44197</v>
      </c>
      <c r="H1373" s="997" t="s">
        <v>8395</v>
      </c>
      <c r="I1373" s="63" t="s">
        <v>7979</v>
      </c>
      <c r="J1373" s="952" t="s">
        <v>8513</v>
      </c>
      <c r="K1373" s="1435" t="s">
        <v>8940</v>
      </c>
      <c r="L1373" s="1550"/>
      <c r="M1373" s="1378"/>
      <c r="N1373" s="276"/>
    </row>
    <row r="1374" spans="1:14" ht="9.75" customHeight="1">
      <c r="A1374" s="799">
        <v>849</v>
      </c>
      <c r="B1374" s="98" t="s">
        <v>418</v>
      </c>
      <c r="C1374" s="1388" t="s">
        <v>12368</v>
      </c>
      <c r="D1374" s="889">
        <v>1</v>
      </c>
      <c r="E1374" s="3411">
        <v>947.7</v>
      </c>
      <c r="F1374" s="797">
        <v>947.7</v>
      </c>
      <c r="G1374" s="918">
        <v>44197</v>
      </c>
      <c r="H1374" s="997" t="s">
        <v>8395</v>
      </c>
      <c r="I1374" s="63" t="s">
        <v>7979</v>
      </c>
      <c r="J1374" s="952" t="s">
        <v>8513</v>
      </c>
      <c r="K1374" s="1435" t="s">
        <v>8940</v>
      </c>
      <c r="L1374" s="1550"/>
      <c r="M1374" s="1378"/>
      <c r="N1374" s="276"/>
    </row>
    <row r="1375" spans="1:14" ht="9.75" customHeight="1">
      <c r="A1375" s="799">
        <v>850</v>
      </c>
      <c r="B1375" s="98" t="s">
        <v>418</v>
      </c>
      <c r="C1375" s="1388" t="s">
        <v>12369</v>
      </c>
      <c r="D1375" s="889">
        <v>1</v>
      </c>
      <c r="E1375" s="3411">
        <v>947.7</v>
      </c>
      <c r="F1375" s="797">
        <v>947.7</v>
      </c>
      <c r="G1375" s="918">
        <v>44197</v>
      </c>
      <c r="H1375" s="997" t="s">
        <v>8395</v>
      </c>
      <c r="I1375" s="63" t="s">
        <v>7979</v>
      </c>
      <c r="J1375" s="952" t="s">
        <v>8513</v>
      </c>
      <c r="K1375" s="1435" t="s">
        <v>8940</v>
      </c>
      <c r="L1375" s="1550"/>
      <c r="M1375" s="1378"/>
      <c r="N1375" s="276"/>
    </row>
    <row r="1376" spans="1:14" ht="9.75" customHeight="1">
      <c r="A1376" s="799">
        <v>851</v>
      </c>
      <c r="B1376" s="98" t="s">
        <v>418</v>
      </c>
      <c r="C1376" s="1388" t="s">
        <v>12370</v>
      </c>
      <c r="D1376" s="889">
        <v>1</v>
      </c>
      <c r="E1376" s="3411">
        <v>947.7</v>
      </c>
      <c r="F1376" s="797">
        <v>947.7</v>
      </c>
      <c r="G1376" s="918">
        <v>44197</v>
      </c>
      <c r="H1376" s="997" t="s">
        <v>8395</v>
      </c>
      <c r="I1376" s="63" t="s">
        <v>7979</v>
      </c>
      <c r="J1376" s="952" t="s">
        <v>8513</v>
      </c>
      <c r="K1376" s="1435" t="s">
        <v>8940</v>
      </c>
      <c r="L1376" s="1550"/>
      <c r="M1376" s="1378"/>
      <c r="N1376" s="276"/>
    </row>
    <row r="1377" spans="1:14" ht="9.75" customHeight="1">
      <c r="A1377" s="799">
        <v>852</v>
      </c>
      <c r="B1377" s="98" t="s">
        <v>418</v>
      </c>
      <c r="C1377" s="1388" t="s">
        <v>12371</v>
      </c>
      <c r="D1377" s="889">
        <v>1</v>
      </c>
      <c r="E1377" s="3411">
        <v>947.7</v>
      </c>
      <c r="F1377" s="797">
        <v>947.7</v>
      </c>
      <c r="G1377" s="918">
        <v>44197</v>
      </c>
      <c r="H1377" s="997" t="s">
        <v>8395</v>
      </c>
      <c r="I1377" s="63" t="s">
        <v>7979</v>
      </c>
      <c r="J1377" s="952" t="s">
        <v>8513</v>
      </c>
      <c r="K1377" s="1435" t="s">
        <v>8940</v>
      </c>
      <c r="L1377" s="1550"/>
      <c r="M1377" s="1378"/>
      <c r="N1377" s="276"/>
    </row>
    <row r="1378" spans="1:14" ht="9.75" customHeight="1">
      <c r="A1378" s="799">
        <v>853</v>
      </c>
      <c r="B1378" s="98" t="s">
        <v>418</v>
      </c>
      <c r="C1378" s="1388" t="s">
        <v>12372</v>
      </c>
      <c r="D1378" s="889">
        <v>1</v>
      </c>
      <c r="E1378" s="3411">
        <v>947.7</v>
      </c>
      <c r="F1378" s="797">
        <v>947.7</v>
      </c>
      <c r="G1378" s="918">
        <v>44197</v>
      </c>
      <c r="H1378" s="997" t="s">
        <v>8395</v>
      </c>
      <c r="I1378" s="63" t="s">
        <v>7979</v>
      </c>
      <c r="J1378" s="952" t="s">
        <v>8513</v>
      </c>
      <c r="K1378" s="1435" t="s">
        <v>8940</v>
      </c>
      <c r="L1378" s="1550"/>
      <c r="M1378" s="1378"/>
      <c r="N1378" s="276"/>
    </row>
    <row r="1379" spans="1:14" ht="9.75" customHeight="1">
      <c r="A1379" s="799">
        <v>854</v>
      </c>
      <c r="B1379" s="98" t="s">
        <v>418</v>
      </c>
      <c r="C1379" s="1388" t="s">
        <v>12373</v>
      </c>
      <c r="D1379" s="889">
        <v>1</v>
      </c>
      <c r="E1379" s="3411">
        <v>947.7</v>
      </c>
      <c r="F1379" s="797">
        <v>947.7</v>
      </c>
      <c r="G1379" s="918">
        <v>44197</v>
      </c>
      <c r="H1379" s="997" t="s">
        <v>8395</v>
      </c>
      <c r="I1379" s="63" t="s">
        <v>7979</v>
      </c>
      <c r="J1379" s="952" t="s">
        <v>8513</v>
      </c>
      <c r="K1379" s="1435" t="s">
        <v>8940</v>
      </c>
      <c r="L1379" s="1550"/>
      <c r="M1379" s="1378"/>
      <c r="N1379" s="276"/>
    </row>
    <row r="1380" spans="1:14" ht="9.75" customHeight="1">
      <c r="A1380" s="799">
        <v>855</v>
      </c>
      <c r="B1380" s="98" t="s">
        <v>418</v>
      </c>
      <c r="C1380" s="1388" t="s">
        <v>12374</v>
      </c>
      <c r="D1380" s="889">
        <v>1</v>
      </c>
      <c r="E1380" s="3411">
        <v>947.7</v>
      </c>
      <c r="F1380" s="797">
        <v>947.7</v>
      </c>
      <c r="G1380" s="918">
        <v>44197</v>
      </c>
      <c r="H1380" s="997" t="s">
        <v>8395</v>
      </c>
      <c r="I1380" s="63" t="s">
        <v>7979</v>
      </c>
      <c r="J1380" s="952" t="s">
        <v>8513</v>
      </c>
      <c r="K1380" s="1435" t="s">
        <v>8940</v>
      </c>
      <c r="L1380" s="1550"/>
      <c r="M1380" s="1378"/>
      <c r="N1380" s="276"/>
    </row>
    <row r="1381" spans="1:14" ht="9.75" customHeight="1">
      <c r="A1381" s="799">
        <v>856</v>
      </c>
      <c r="B1381" s="98" t="s">
        <v>418</v>
      </c>
      <c r="C1381" s="1388" t="s">
        <v>12375</v>
      </c>
      <c r="D1381" s="889">
        <v>1</v>
      </c>
      <c r="E1381" s="3411">
        <v>947.7</v>
      </c>
      <c r="F1381" s="797">
        <v>947.7</v>
      </c>
      <c r="G1381" s="918">
        <v>44197</v>
      </c>
      <c r="H1381" s="997" t="s">
        <v>8395</v>
      </c>
      <c r="I1381" s="63" t="s">
        <v>7979</v>
      </c>
      <c r="J1381" s="952" t="s">
        <v>8513</v>
      </c>
      <c r="K1381" s="1435" t="s">
        <v>8940</v>
      </c>
      <c r="L1381" s="1550"/>
      <c r="M1381" s="1378"/>
      <c r="N1381" s="276"/>
    </row>
    <row r="1382" spans="1:14" ht="9.75" customHeight="1">
      <c r="A1382" s="799">
        <v>857</v>
      </c>
      <c r="B1382" s="98" t="s">
        <v>418</v>
      </c>
      <c r="C1382" s="1388" t="s">
        <v>12376</v>
      </c>
      <c r="D1382" s="889">
        <v>1</v>
      </c>
      <c r="E1382" s="3411">
        <v>947.7</v>
      </c>
      <c r="F1382" s="797">
        <v>947.7</v>
      </c>
      <c r="G1382" s="918">
        <v>44197</v>
      </c>
      <c r="H1382" s="997" t="s">
        <v>8395</v>
      </c>
      <c r="I1382" s="63" t="s">
        <v>7979</v>
      </c>
      <c r="J1382" s="952" t="s">
        <v>8513</v>
      </c>
      <c r="K1382" s="1435" t="s">
        <v>8940</v>
      </c>
      <c r="L1382" s="1550"/>
      <c r="M1382" s="1378"/>
      <c r="N1382" s="276"/>
    </row>
    <row r="1383" spans="1:14" ht="9.75" customHeight="1">
      <c r="A1383" s="799">
        <v>858</v>
      </c>
      <c r="B1383" s="98" t="s">
        <v>419</v>
      </c>
      <c r="C1383" s="1388" t="s">
        <v>12377</v>
      </c>
      <c r="D1383" s="889">
        <v>1</v>
      </c>
      <c r="E1383" s="3411">
        <v>711.07</v>
      </c>
      <c r="F1383" s="797">
        <v>711.07</v>
      </c>
      <c r="G1383" s="918">
        <v>44197</v>
      </c>
      <c r="H1383" s="997" t="s">
        <v>8395</v>
      </c>
      <c r="I1383" s="63" t="s">
        <v>7979</v>
      </c>
      <c r="J1383" s="952" t="s">
        <v>8513</v>
      </c>
      <c r="K1383" s="1435" t="s">
        <v>8940</v>
      </c>
      <c r="L1383" s="1550"/>
      <c r="M1383" s="1378"/>
      <c r="N1383" s="276"/>
    </row>
    <row r="1384" spans="1:14" ht="9.75" customHeight="1">
      <c r="A1384" s="799">
        <v>859</v>
      </c>
      <c r="B1384" s="98" t="s">
        <v>419</v>
      </c>
      <c r="C1384" s="1388" t="s">
        <v>12378</v>
      </c>
      <c r="D1384" s="889">
        <v>1</v>
      </c>
      <c r="E1384" s="3411">
        <v>711.07</v>
      </c>
      <c r="F1384" s="797">
        <v>711.07</v>
      </c>
      <c r="G1384" s="918">
        <v>44197</v>
      </c>
      <c r="H1384" s="997" t="s">
        <v>8395</v>
      </c>
      <c r="I1384" s="63" t="s">
        <v>7979</v>
      </c>
      <c r="J1384" s="952" t="s">
        <v>8513</v>
      </c>
      <c r="K1384" s="1435" t="s">
        <v>8940</v>
      </c>
      <c r="L1384" s="1550"/>
      <c r="M1384" s="1378"/>
      <c r="N1384" s="276"/>
    </row>
    <row r="1385" spans="1:14" ht="9.75" customHeight="1">
      <c r="A1385" s="799">
        <v>860</v>
      </c>
      <c r="B1385" s="98" t="s">
        <v>419</v>
      </c>
      <c r="C1385" s="1388" t="s">
        <v>12379</v>
      </c>
      <c r="D1385" s="889">
        <v>1</v>
      </c>
      <c r="E1385" s="3411">
        <v>711.07</v>
      </c>
      <c r="F1385" s="797">
        <v>711.07</v>
      </c>
      <c r="G1385" s="918">
        <v>44197</v>
      </c>
      <c r="H1385" s="997" t="s">
        <v>8395</v>
      </c>
      <c r="I1385" s="63" t="s">
        <v>7979</v>
      </c>
      <c r="J1385" s="952" t="s">
        <v>8513</v>
      </c>
      <c r="K1385" s="1435" t="s">
        <v>8940</v>
      </c>
      <c r="L1385" s="1550"/>
      <c r="M1385" s="1378"/>
      <c r="N1385" s="276"/>
    </row>
    <row r="1386" spans="1:14" ht="9.75" customHeight="1">
      <c r="A1386" s="799">
        <v>861</v>
      </c>
      <c r="B1386" s="98" t="s">
        <v>419</v>
      </c>
      <c r="C1386" s="1388" t="s">
        <v>12380</v>
      </c>
      <c r="D1386" s="889">
        <v>1</v>
      </c>
      <c r="E1386" s="3411">
        <v>711.07</v>
      </c>
      <c r="F1386" s="797">
        <v>711.07</v>
      </c>
      <c r="G1386" s="918">
        <v>44197</v>
      </c>
      <c r="H1386" s="997" t="s">
        <v>8395</v>
      </c>
      <c r="I1386" s="63" t="s">
        <v>7979</v>
      </c>
      <c r="J1386" s="952" t="s">
        <v>8513</v>
      </c>
      <c r="K1386" s="1435" t="s">
        <v>8940</v>
      </c>
      <c r="L1386" s="1550"/>
      <c r="M1386" s="1378"/>
      <c r="N1386" s="276"/>
    </row>
    <row r="1387" spans="1:14" ht="9.75" customHeight="1">
      <c r="A1387" s="799">
        <v>862</v>
      </c>
      <c r="B1387" s="98" t="s">
        <v>419</v>
      </c>
      <c r="C1387" s="1388" t="s">
        <v>12381</v>
      </c>
      <c r="D1387" s="889">
        <v>1</v>
      </c>
      <c r="E1387" s="3411">
        <v>711.07</v>
      </c>
      <c r="F1387" s="797">
        <v>711.07</v>
      </c>
      <c r="G1387" s="918">
        <v>44197</v>
      </c>
      <c r="H1387" s="997" t="s">
        <v>8395</v>
      </c>
      <c r="I1387" s="63" t="s">
        <v>7979</v>
      </c>
      <c r="J1387" s="952" t="s">
        <v>8513</v>
      </c>
      <c r="K1387" s="1435" t="s">
        <v>8940</v>
      </c>
      <c r="L1387" s="1550"/>
      <c r="M1387" s="1378"/>
      <c r="N1387" s="276"/>
    </row>
    <row r="1388" spans="1:14" ht="9.75" customHeight="1">
      <c r="A1388" s="799">
        <v>863</v>
      </c>
      <c r="B1388" s="98" t="s">
        <v>419</v>
      </c>
      <c r="C1388" s="1388" t="s">
        <v>12382</v>
      </c>
      <c r="D1388" s="889">
        <v>1</v>
      </c>
      <c r="E1388" s="3411">
        <v>711.07</v>
      </c>
      <c r="F1388" s="797">
        <v>711.07</v>
      </c>
      <c r="G1388" s="918">
        <v>44197</v>
      </c>
      <c r="H1388" s="997" t="s">
        <v>8395</v>
      </c>
      <c r="I1388" s="63" t="s">
        <v>7979</v>
      </c>
      <c r="J1388" s="952" t="s">
        <v>8513</v>
      </c>
      <c r="K1388" s="1435" t="s">
        <v>8940</v>
      </c>
      <c r="L1388" s="1550"/>
      <c r="M1388" s="1378"/>
      <c r="N1388" s="276"/>
    </row>
    <row r="1389" spans="1:14" ht="9.75" customHeight="1">
      <c r="A1389" s="799">
        <v>864</v>
      </c>
      <c r="B1389" s="98" t="s">
        <v>419</v>
      </c>
      <c r="C1389" s="1388" t="s">
        <v>12383</v>
      </c>
      <c r="D1389" s="889">
        <v>1</v>
      </c>
      <c r="E1389" s="3411">
        <v>711.07</v>
      </c>
      <c r="F1389" s="797">
        <v>711.07</v>
      </c>
      <c r="G1389" s="918">
        <v>44197</v>
      </c>
      <c r="H1389" s="997" t="s">
        <v>8395</v>
      </c>
      <c r="I1389" s="63" t="s">
        <v>7979</v>
      </c>
      <c r="J1389" s="952" t="s">
        <v>8513</v>
      </c>
      <c r="K1389" s="1435" t="s">
        <v>8940</v>
      </c>
      <c r="L1389" s="1550"/>
      <c r="M1389" s="1378"/>
      <c r="N1389" s="276"/>
    </row>
    <row r="1390" spans="1:14" ht="9.75" customHeight="1">
      <c r="A1390" s="799">
        <v>865</v>
      </c>
      <c r="B1390" s="98" t="s">
        <v>419</v>
      </c>
      <c r="C1390" s="1388" t="s">
        <v>12384</v>
      </c>
      <c r="D1390" s="889">
        <v>1</v>
      </c>
      <c r="E1390" s="3411">
        <v>711.07</v>
      </c>
      <c r="F1390" s="797">
        <v>711.07</v>
      </c>
      <c r="G1390" s="918">
        <v>44197</v>
      </c>
      <c r="H1390" s="997" t="s">
        <v>8395</v>
      </c>
      <c r="I1390" s="63" t="s">
        <v>7979</v>
      </c>
      <c r="J1390" s="952" t="s">
        <v>8513</v>
      </c>
      <c r="K1390" s="1435" t="s">
        <v>8940</v>
      </c>
      <c r="L1390" s="1550"/>
      <c r="M1390" s="1378"/>
      <c r="N1390" s="276"/>
    </row>
    <row r="1391" spans="1:14" ht="9.75" customHeight="1">
      <c r="A1391" s="799">
        <v>866</v>
      </c>
      <c r="B1391" s="98" t="s">
        <v>419</v>
      </c>
      <c r="C1391" s="1388" t="s">
        <v>12385</v>
      </c>
      <c r="D1391" s="889">
        <v>1</v>
      </c>
      <c r="E1391" s="3411">
        <v>711.07</v>
      </c>
      <c r="F1391" s="797">
        <v>711.07</v>
      </c>
      <c r="G1391" s="918">
        <v>44197</v>
      </c>
      <c r="H1391" s="997" t="s">
        <v>8395</v>
      </c>
      <c r="I1391" s="63" t="s">
        <v>7979</v>
      </c>
      <c r="J1391" s="952" t="s">
        <v>8513</v>
      </c>
      <c r="K1391" s="1435" t="s">
        <v>8940</v>
      </c>
      <c r="L1391" s="1550"/>
      <c r="M1391" s="1378"/>
      <c r="N1391" s="276"/>
    </row>
    <row r="1392" spans="1:14" ht="9.75" customHeight="1">
      <c r="A1392" s="799">
        <v>867</v>
      </c>
      <c r="B1392" s="98" t="s">
        <v>419</v>
      </c>
      <c r="C1392" s="1388" t="s">
        <v>12386</v>
      </c>
      <c r="D1392" s="889">
        <v>1</v>
      </c>
      <c r="E1392" s="3411">
        <v>711.07</v>
      </c>
      <c r="F1392" s="797">
        <v>711.07</v>
      </c>
      <c r="G1392" s="918">
        <v>44197</v>
      </c>
      <c r="H1392" s="997" t="s">
        <v>8395</v>
      </c>
      <c r="I1392" s="63" t="s">
        <v>7979</v>
      </c>
      <c r="J1392" s="952" t="s">
        <v>8513</v>
      </c>
      <c r="K1392" s="1435" t="s">
        <v>8940</v>
      </c>
      <c r="L1392" s="1550"/>
      <c r="M1392" s="1378"/>
      <c r="N1392" s="276"/>
    </row>
    <row r="1393" spans="1:14" ht="9.75" customHeight="1">
      <c r="A1393" s="799">
        <v>868</v>
      </c>
      <c r="B1393" s="98" t="s">
        <v>419</v>
      </c>
      <c r="C1393" s="1388" t="s">
        <v>12387</v>
      </c>
      <c r="D1393" s="889">
        <v>1</v>
      </c>
      <c r="E1393" s="3411">
        <v>711.07</v>
      </c>
      <c r="F1393" s="797">
        <v>711.07</v>
      </c>
      <c r="G1393" s="918">
        <v>44197</v>
      </c>
      <c r="H1393" s="997" t="s">
        <v>8395</v>
      </c>
      <c r="I1393" s="63" t="s">
        <v>7979</v>
      </c>
      <c r="J1393" s="952" t="s">
        <v>8513</v>
      </c>
      <c r="K1393" s="1435" t="s">
        <v>8940</v>
      </c>
      <c r="L1393" s="1550"/>
      <c r="M1393" s="1378"/>
      <c r="N1393" s="276"/>
    </row>
    <row r="1394" spans="1:14" ht="9.75" customHeight="1">
      <c r="A1394" s="799">
        <v>869</v>
      </c>
      <c r="B1394" s="98" t="s">
        <v>419</v>
      </c>
      <c r="C1394" s="1388" t="s">
        <v>12388</v>
      </c>
      <c r="D1394" s="889">
        <v>1</v>
      </c>
      <c r="E1394" s="3411">
        <v>711.07</v>
      </c>
      <c r="F1394" s="797">
        <v>711.07</v>
      </c>
      <c r="G1394" s="918">
        <v>44197</v>
      </c>
      <c r="H1394" s="997" t="s">
        <v>8395</v>
      </c>
      <c r="I1394" s="63" t="s">
        <v>7979</v>
      </c>
      <c r="J1394" s="952" t="s">
        <v>8513</v>
      </c>
      <c r="K1394" s="1435" t="s">
        <v>8940</v>
      </c>
      <c r="L1394" s="1550"/>
      <c r="M1394" s="1378"/>
      <c r="N1394" s="276"/>
    </row>
    <row r="1395" spans="1:14" ht="9.75" customHeight="1">
      <c r="A1395" s="799">
        <v>870</v>
      </c>
      <c r="B1395" s="98" t="s">
        <v>419</v>
      </c>
      <c r="C1395" s="1388" t="s">
        <v>12389</v>
      </c>
      <c r="D1395" s="889">
        <v>1</v>
      </c>
      <c r="E1395" s="3411">
        <v>925.87</v>
      </c>
      <c r="F1395" s="797">
        <v>925.87</v>
      </c>
      <c r="G1395" s="918">
        <v>44197</v>
      </c>
      <c r="H1395" s="997" t="s">
        <v>8395</v>
      </c>
      <c r="I1395" s="63" t="s">
        <v>7979</v>
      </c>
      <c r="J1395" s="952" t="s">
        <v>8513</v>
      </c>
      <c r="K1395" s="1435" t="s">
        <v>8940</v>
      </c>
      <c r="L1395" s="1550"/>
      <c r="M1395" s="1378"/>
      <c r="N1395" s="276"/>
    </row>
    <row r="1396" spans="1:14" ht="9.75" customHeight="1">
      <c r="A1396" s="799">
        <v>871</v>
      </c>
      <c r="B1396" s="98" t="s">
        <v>419</v>
      </c>
      <c r="C1396" s="1388" t="s">
        <v>12390</v>
      </c>
      <c r="D1396" s="889">
        <v>1</v>
      </c>
      <c r="E1396" s="3411">
        <v>925.87</v>
      </c>
      <c r="F1396" s="797">
        <v>925.87</v>
      </c>
      <c r="G1396" s="918">
        <v>44197</v>
      </c>
      <c r="H1396" s="997" t="s">
        <v>8395</v>
      </c>
      <c r="I1396" s="63" t="s">
        <v>7979</v>
      </c>
      <c r="J1396" s="952" t="s">
        <v>8513</v>
      </c>
      <c r="K1396" s="1435" t="s">
        <v>8940</v>
      </c>
      <c r="L1396" s="1550"/>
      <c r="M1396" s="1378"/>
      <c r="N1396" s="276"/>
    </row>
    <row r="1397" spans="1:14" ht="9.75" customHeight="1">
      <c r="A1397" s="799">
        <v>872</v>
      </c>
      <c r="B1397" s="98" t="s">
        <v>245</v>
      </c>
      <c r="C1397" s="1388"/>
      <c r="D1397" s="889">
        <v>1</v>
      </c>
      <c r="E1397" s="3411">
        <v>8520</v>
      </c>
      <c r="F1397" s="797">
        <v>8520</v>
      </c>
      <c r="G1397" s="918">
        <v>44197</v>
      </c>
      <c r="H1397" s="997" t="s">
        <v>8395</v>
      </c>
      <c r="I1397" s="63" t="s">
        <v>7979</v>
      </c>
      <c r="J1397" s="952" t="s">
        <v>8513</v>
      </c>
      <c r="K1397" s="1435"/>
      <c r="L1397" s="1550"/>
      <c r="M1397" s="1378"/>
      <c r="N1397" s="276"/>
    </row>
    <row r="1398" spans="1:14" ht="9.75" customHeight="1">
      <c r="A1398" s="799">
        <v>873</v>
      </c>
      <c r="B1398" s="98" t="s">
        <v>257</v>
      </c>
      <c r="C1398" s="1388" t="s">
        <v>12653</v>
      </c>
      <c r="D1398" s="889">
        <v>1</v>
      </c>
      <c r="E1398" s="3411">
        <v>10828.32</v>
      </c>
      <c r="F1398" s="797">
        <v>10828.32</v>
      </c>
      <c r="G1398" s="918">
        <v>44197</v>
      </c>
      <c r="H1398" s="997" t="s">
        <v>8395</v>
      </c>
      <c r="I1398" s="63" t="s">
        <v>7979</v>
      </c>
      <c r="J1398" s="952" t="s">
        <v>8513</v>
      </c>
      <c r="K1398" s="1435" t="s">
        <v>8940</v>
      </c>
      <c r="L1398" s="1550"/>
      <c r="M1398" s="1378"/>
      <c r="N1398" s="276"/>
    </row>
    <row r="1399" spans="1:14" ht="9.75" customHeight="1">
      <c r="A1399" s="799">
        <v>874</v>
      </c>
      <c r="B1399" s="98" t="s">
        <v>421</v>
      </c>
      <c r="C1399" s="1388"/>
      <c r="D1399" s="889">
        <v>1</v>
      </c>
      <c r="E1399" s="3411">
        <v>3292.39</v>
      </c>
      <c r="F1399" s="797">
        <v>3292.39</v>
      </c>
      <c r="G1399" s="918">
        <v>44197</v>
      </c>
      <c r="H1399" s="997" t="s">
        <v>8395</v>
      </c>
      <c r="I1399" s="63" t="s">
        <v>7979</v>
      </c>
      <c r="J1399" s="952" t="s">
        <v>8513</v>
      </c>
      <c r="K1399" s="1435"/>
      <c r="L1399" s="1550"/>
      <c r="M1399" s="1378"/>
      <c r="N1399" s="276"/>
    </row>
    <row r="1400" spans="1:14" ht="9.75" customHeight="1">
      <c r="A1400" s="799">
        <v>875</v>
      </c>
      <c r="B1400" s="98" t="s">
        <v>421</v>
      </c>
      <c r="C1400" s="1388"/>
      <c r="D1400" s="889">
        <v>1</v>
      </c>
      <c r="E1400" s="3411">
        <v>3292.39</v>
      </c>
      <c r="F1400" s="797">
        <v>3292.39</v>
      </c>
      <c r="G1400" s="918">
        <v>44197</v>
      </c>
      <c r="H1400" s="997" t="s">
        <v>8395</v>
      </c>
      <c r="I1400" s="63" t="s">
        <v>7979</v>
      </c>
      <c r="J1400" s="952" t="s">
        <v>8513</v>
      </c>
      <c r="K1400" s="1435"/>
      <c r="L1400" s="1550"/>
      <c r="M1400" s="1378"/>
      <c r="N1400" s="276"/>
    </row>
    <row r="1401" spans="1:14" ht="9.75" customHeight="1">
      <c r="A1401" s="799">
        <v>876</v>
      </c>
      <c r="B1401" s="98" t="s">
        <v>421</v>
      </c>
      <c r="C1401" s="1388"/>
      <c r="D1401" s="889">
        <v>1</v>
      </c>
      <c r="E1401" s="3411">
        <v>3292.39</v>
      </c>
      <c r="F1401" s="797">
        <v>3292.39</v>
      </c>
      <c r="G1401" s="918">
        <v>44197</v>
      </c>
      <c r="H1401" s="997" t="s">
        <v>8395</v>
      </c>
      <c r="I1401" s="63" t="s">
        <v>7979</v>
      </c>
      <c r="J1401" s="952" t="s">
        <v>8513</v>
      </c>
      <c r="K1401" s="1435"/>
      <c r="L1401" s="1550"/>
      <c r="M1401" s="1378"/>
      <c r="N1401" s="276"/>
    </row>
    <row r="1402" spans="1:14" ht="9.75" customHeight="1">
      <c r="A1402" s="799">
        <v>877</v>
      </c>
      <c r="B1402" s="98" t="s">
        <v>421</v>
      </c>
      <c r="C1402" s="1388"/>
      <c r="D1402" s="889">
        <v>1</v>
      </c>
      <c r="E1402" s="3411">
        <v>3292.39</v>
      </c>
      <c r="F1402" s="797">
        <v>3292.39</v>
      </c>
      <c r="G1402" s="918">
        <v>44197</v>
      </c>
      <c r="H1402" s="997" t="s">
        <v>8395</v>
      </c>
      <c r="I1402" s="63" t="s">
        <v>7979</v>
      </c>
      <c r="J1402" s="952" t="s">
        <v>8513</v>
      </c>
      <c r="K1402" s="1435"/>
      <c r="L1402" s="1550"/>
      <c r="M1402" s="1378"/>
      <c r="N1402" s="276"/>
    </row>
    <row r="1403" spans="1:14" ht="9.75" customHeight="1">
      <c r="A1403" s="799">
        <v>878</v>
      </c>
      <c r="B1403" s="98" t="s">
        <v>421</v>
      </c>
      <c r="C1403" s="1388"/>
      <c r="D1403" s="889">
        <v>1</v>
      </c>
      <c r="E1403" s="3411">
        <v>3292.39</v>
      </c>
      <c r="F1403" s="797">
        <v>3292.39</v>
      </c>
      <c r="G1403" s="918">
        <v>44197</v>
      </c>
      <c r="H1403" s="997" t="s">
        <v>8395</v>
      </c>
      <c r="I1403" s="63" t="s">
        <v>7979</v>
      </c>
      <c r="J1403" s="952" t="s">
        <v>8513</v>
      </c>
      <c r="K1403" s="1435"/>
      <c r="L1403" s="1550"/>
      <c r="M1403" s="1378"/>
      <c r="N1403" s="276"/>
    </row>
    <row r="1404" spans="1:14" ht="9.75" customHeight="1">
      <c r="A1404" s="799">
        <v>879</v>
      </c>
      <c r="B1404" s="98" t="s">
        <v>421</v>
      </c>
      <c r="C1404" s="1388"/>
      <c r="D1404" s="889">
        <v>1</v>
      </c>
      <c r="E1404" s="3411">
        <v>3292.39</v>
      </c>
      <c r="F1404" s="797">
        <v>3292.39</v>
      </c>
      <c r="G1404" s="918">
        <v>44197</v>
      </c>
      <c r="H1404" s="997" t="s">
        <v>8395</v>
      </c>
      <c r="I1404" s="63" t="s">
        <v>7979</v>
      </c>
      <c r="J1404" s="952" t="s">
        <v>8513</v>
      </c>
      <c r="K1404" s="1435"/>
      <c r="L1404" s="1550"/>
      <c r="M1404" s="1378"/>
      <c r="N1404" s="276"/>
    </row>
    <row r="1405" spans="1:14" ht="9.75" customHeight="1">
      <c r="A1405" s="799">
        <v>880</v>
      </c>
      <c r="B1405" s="98" t="s">
        <v>421</v>
      </c>
      <c r="C1405" s="1388"/>
      <c r="D1405" s="889">
        <v>1</v>
      </c>
      <c r="E1405" s="3411">
        <v>3292.39</v>
      </c>
      <c r="F1405" s="797">
        <v>3292.39</v>
      </c>
      <c r="G1405" s="918">
        <v>44197</v>
      </c>
      <c r="H1405" s="997" t="s">
        <v>8395</v>
      </c>
      <c r="I1405" s="63" t="s">
        <v>7979</v>
      </c>
      <c r="J1405" s="952" t="s">
        <v>8513</v>
      </c>
      <c r="K1405" s="1435"/>
      <c r="L1405" s="1550"/>
      <c r="M1405" s="1378"/>
      <c r="N1405" s="276"/>
    </row>
    <row r="1406" spans="1:14" ht="9.75" customHeight="1">
      <c r="A1406" s="799">
        <v>881</v>
      </c>
      <c r="B1406" s="98" t="s">
        <v>421</v>
      </c>
      <c r="C1406" s="1388"/>
      <c r="D1406" s="889">
        <v>1</v>
      </c>
      <c r="E1406" s="3411">
        <v>3292.39</v>
      </c>
      <c r="F1406" s="797">
        <v>3292.39</v>
      </c>
      <c r="G1406" s="918">
        <v>44197</v>
      </c>
      <c r="H1406" s="997" t="s">
        <v>8395</v>
      </c>
      <c r="I1406" s="63" t="s">
        <v>7979</v>
      </c>
      <c r="J1406" s="952" t="s">
        <v>8513</v>
      </c>
      <c r="K1406" s="1435"/>
      <c r="L1406" s="1550"/>
      <c r="M1406" s="1378"/>
      <c r="N1406" s="276"/>
    </row>
    <row r="1407" spans="1:14" ht="9.75" customHeight="1">
      <c r="A1407" s="799">
        <v>882</v>
      </c>
      <c r="B1407" s="98" t="s">
        <v>421</v>
      </c>
      <c r="C1407" s="1388"/>
      <c r="D1407" s="889">
        <v>1</v>
      </c>
      <c r="E1407" s="3411">
        <v>3292.39</v>
      </c>
      <c r="F1407" s="797">
        <v>3292.39</v>
      </c>
      <c r="G1407" s="918">
        <v>44197</v>
      </c>
      <c r="H1407" s="997" t="s">
        <v>8395</v>
      </c>
      <c r="I1407" s="63" t="s">
        <v>7979</v>
      </c>
      <c r="J1407" s="952" t="s">
        <v>8513</v>
      </c>
      <c r="K1407" s="1435"/>
      <c r="L1407" s="1550"/>
      <c r="M1407" s="1378"/>
      <c r="N1407" s="276"/>
    </row>
    <row r="1408" spans="1:14" ht="9.75" customHeight="1">
      <c r="A1408" s="799">
        <v>883</v>
      </c>
      <c r="B1408" s="98" t="s">
        <v>421</v>
      </c>
      <c r="C1408" s="1388"/>
      <c r="D1408" s="889">
        <v>1</v>
      </c>
      <c r="E1408" s="3411">
        <v>3292.39</v>
      </c>
      <c r="F1408" s="797">
        <v>3292.39</v>
      </c>
      <c r="G1408" s="918">
        <v>44197</v>
      </c>
      <c r="H1408" s="997" t="s">
        <v>8395</v>
      </c>
      <c r="I1408" s="63" t="s">
        <v>7979</v>
      </c>
      <c r="J1408" s="952" t="s">
        <v>8513</v>
      </c>
      <c r="K1408" s="1435"/>
      <c r="L1408" s="1550"/>
      <c r="M1408" s="1378"/>
      <c r="N1408" s="276"/>
    </row>
    <row r="1409" spans="1:14" ht="9.75" customHeight="1">
      <c r="A1409" s="799">
        <v>884</v>
      </c>
      <c r="B1409" s="98" t="s">
        <v>422</v>
      </c>
      <c r="C1409" s="1388"/>
      <c r="D1409" s="889">
        <v>1</v>
      </c>
      <c r="E1409" s="3411">
        <v>5181.6000000000004</v>
      </c>
      <c r="F1409" s="797">
        <v>5181.6000000000004</v>
      </c>
      <c r="G1409" s="918">
        <v>44197</v>
      </c>
      <c r="H1409" s="997" t="s">
        <v>8395</v>
      </c>
      <c r="I1409" s="63" t="s">
        <v>7979</v>
      </c>
      <c r="J1409" s="952" t="s">
        <v>8513</v>
      </c>
      <c r="K1409" s="1435"/>
      <c r="L1409" s="1550"/>
      <c r="M1409" s="1378"/>
      <c r="N1409" s="276"/>
    </row>
    <row r="1410" spans="1:14" ht="9.75" customHeight="1">
      <c r="A1410" s="799">
        <v>885</v>
      </c>
      <c r="B1410" s="98" t="s">
        <v>423</v>
      </c>
      <c r="C1410" s="1388"/>
      <c r="D1410" s="889">
        <v>1</v>
      </c>
      <c r="E1410" s="3411">
        <v>5181.6000000000004</v>
      </c>
      <c r="F1410" s="797">
        <v>5181.6000000000004</v>
      </c>
      <c r="G1410" s="918">
        <v>44197</v>
      </c>
      <c r="H1410" s="997" t="s">
        <v>8395</v>
      </c>
      <c r="I1410" s="63" t="s">
        <v>7979</v>
      </c>
      <c r="J1410" s="952" t="s">
        <v>8513</v>
      </c>
      <c r="K1410" s="1435"/>
      <c r="L1410" s="1550"/>
      <c r="M1410" s="1378"/>
      <c r="N1410" s="276"/>
    </row>
    <row r="1411" spans="1:14" ht="9.75" customHeight="1">
      <c r="A1411" s="799">
        <v>886</v>
      </c>
      <c r="B1411" s="98" t="s">
        <v>424</v>
      </c>
      <c r="C1411" s="1388" t="s">
        <v>12654</v>
      </c>
      <c r="D1411" s="889">
        <v>1</v>
      </c>
      <c r="E1411" s="3411">
        <v>11697</v>
      </c>
      <c r="F1411" s="797">
        <v>11697</v>
      </c>
      <c r="G1411" s="918">
        <v>44197</v>
      </c>
      <c r="H1411" s="997" t="s">
        <v>8395</v>
      </c>
      <c r="I1411" s="63" t="s">
        <v>7979</v>
      </c>
      <c r="J1411" s="952" t="s">
        <v>8513</v>
      </c>
      <c r="K1411" s="1435" t="s">
        <v>8940</v>
      </c>
      <c r="L1411" s="1550"/>
      <c r="M1411" s="1378"/>
      <c r="N1411" s="276"/>
    </row>
    <row r="1412" spans="1:14" ht="9.75" customHeight="1">
      <c r="A1412" s="799">
        <v>887</v>
      </c>
      <c r="B1412" s="98" t="s">
        <v>425</v>
      </c>
      <c r="C1412" s="1388"/>
      <c r="D1412" s="889">
        <v>1</v>
      </c>
      <c r="E1412" s="3411">
        <v>6500</v>
      </c>
      <c r="F1412" s="797">
        <v>6500</v>
      </c>
      <c r="G1412" s="918">
        <v>44197</v>
      </c>
      <c r="H1412" s="997" t="s">
        <v>8395</v>
      </c>
      <c r="I1412" s="63" t="s">
        <v>7979</v>
      </c>
      <c r="J1412" s="952" t="s">
        <v>8513</v>
      </c>
      <c r="K1412" s="1435"/>
      <c r="L1412" s="1550"/>
      <c r="M1412" s="1378"/>
      <c r="N1412" s="276"/>
    </row>
    <row r="1413" spans="1:14" ht="9.75" customHeight="1">
      <c r="A1413" s="799">
        <v>888</v>
      </c>
      <c r="B1413" s="98" t="s">
        <v>425</v>
      </c>
      <c r="C1413" s="1388"/>
      <c r="D1413" s="889">
        <v>1</v>
      </c>
      <c r="E1413" s="3411">
        <v>6500</v>
      </c>
      <c r="F1413" s="797">
        <v>6500</v>
      </c>
      <c r="G1413" s="918">
        <v>44197</v>
      </c>
      <c r="H1413" s="997" t="s">
        <v>8395</v>
      </c>
      <c r="I1413" s="63" t="s">
        <v>7979</v>
      </c>
      <c r="J1413" s="952" t="s">
        <v>8513</v>
      </c>
      <c r="K1413" s="1435"/>
      <c r="L1413" s="1550"/>
      <c r="M1413" s="1378"/>
      <c r="N1413" s="276"/>
    </row>
    <row r="1414" spans="1:14" ht="9.75" customHeight="1">
      <c r="A1414" s="799">
        <v>889</v>
      </c>
      <c r="B1414" s="98" t="s">
        <v>426</v>
      </c>
      <c r="C1414" s="1388"/>
      <c r="D1414" s="889">
        <v>1</v>
      </c>
      <c r="E1414" s="3411">
        <v>2956</v>
      </c>
      <c r="F1414" s="797">
        <v>2956</v>
      </c>
      <c r="G1414" s="918">
        <v>44197</v>
      </c>
      <c r="H1414" s="997" t="s">
        <v>8395</v>
      </c>
      <c r="I1414" s="63" t="s">
        <v>7979</v>
      </c>
      <c r="J1414" s="952" t="s">
        <v>8513</v>
      </c>
      <c r="K1414" s="1435"/>
      <c r="L1414" s="1550"/>
      <c r="M1414" s="1378"/>
      <c r="N1414" s="276"/>
    </row>
    <row r="1415" spans="1:14" ht="9.75" customHeight="1">
      <c r="A1415" s="799">
        <v>890</v>
      </c>
      <c r="B1415" s="98" t="s">
        <v>426</v>
      </c>
      <c r="C1415" s="1388"/>
      <c r="D1415" s="889">
        <v>1</v>
      </c>
      <c r="E1415" s="3411">
        <v>2956</v>
      </c>
      <c r="F1415" s="797">
        <v>2956</v>
      </c>
      <c r="G1415" s="918">
        <v>44197</v>
      </c>
      <c r="H1415" s="997" t="s">
        <v>8395</v>
      </c>
      <c r="I1415" s="63" t="s">
        <v>7979</v>
      </c>
      <c r="J1415" s="952" t="s">
        <v>8513</v>
      </c>
      <c r="K1415" s="1435"/>
      <c r="L1415" s="1550"/>
      <c r="M1415" s="1378"/>
      <c r="N1415" s="276"/>
    </row>
    <row r="1416" spans="1:14" ht="9.75" customHeight="1">
      <c r="A1416" s="799">
        <v>891</v>
      </c>
      <c r="B1416" s="98" t="s">
        <v>426</v>
      </c>
      <c r="C1416" s="1388"/>
      <c r="D1416" s="889">
        <v>1</v>
      </c>
      <c r="E1416" s="3411">
        <v>2956</v>
      </c>
      <c r="F1416" s="797">
        <v>2956</v>
      </c>
      <c r="G1416" s="918">
        <v>44197</v>
      </c>
      <c r="H1416" s="997" t="s">
        <v>8395</v>
      </c>
      <c r="I1416" s="63" t="s">
        <v>7979</v>
      </c>
      <c r="J1416" s="952" t="s">
        <v>8513</v>
      </c>
      <c r="K1416" s="1435"/>
      <c r="L1416" s="1550"/>
      <c r="M1416" s="1378"/>
      <c r="N1416" s="276"/>
    </row>
    <row r="1417" spans="1:14" ht="9.75" customHeight="1">
      <c r="A1417" s="799">
        <v>892</v>
      </c>
      <c r="B1417" s="98" t="s">
        <v>426</v>
      </c>
      <c r="C1417" s="1388"/>
      <c r="D1417" s="889">
        <v>1</v>
      </c>
      <c r="E1417" s="3411">
        <v>2956</v>
      </c>
      <c r="F1417" s="797">
        <v>2956</v>
      </c>
      <c r="G1417" s="918">
        <v>44197</v>
      </c>
      <c r="H1417" s="997" t="s">
        <v>8395</v>
      </c>
      <c r="I1417" s="63" t="s">
        <v>7979</v>
      </c>
      <c r="J1417" s="952" t="s">
        <v>8513</v>
      </c>
      <c r="K1417" s="1435"/>
      <c r="L1417" s="1550"/>
      <c r="M1417" s="1378"/>
      <c r="N1417" s="276"/>
    </row>
    <row r="1418" spans="1:14" ht="9.75" customHeight="1">
      <c r="A1418" s="799">
        <v>893</v>
      </c>
      <c r="B1418" s="98" t="s">
        <v>426</v>
      </c>
      <c r="C1418" s="1388"/>
      <c r="D1418" s="889">
        <v>1</v>
      </c>
      <c r="E1418" s="3411">
        <v>2956</v>
      </c>
      <c r="F1418" s="797">
        <v>2956</v>
      </c>
      <c r="G1418" s="918">
        <v>44197</v>
      </c>
      <c r="H1418" s="997" t="s">
        <v>8395</v>
      </c>
      <c r="I1418" s="63" t="s">
        <v>7979</v>
      </c>
      <c r="J1418" s="952" t="s">
        <v>8513</v>
      </c>
      <c r="K1418" s="1435"/>
      <c r="L1418" s="1550"/>
      <c r="M1418" s="1378"/>
      <c r="N1418" s="276"/>
    </row>
    <row r="1419" spans="1:14" ht="9.75" customHeight="1">
      <c r="A1419" s="799">
        <v>894</v>
      </c>
      <c r="B1419" s="98" t="s">
        <v>426</v>
      </c>
      <c r="C1419" s="1388"/>
      <c r="D1419" s="889">
        <v>1</v>
      </c>
      <c r="E1419" s="3411">
        <v>2956</v>
      </c>
      <c r="F1419" s="797">
        <v>2956</v>
      </c>
      <c r="G1419" s="918">
        <v>44197</v>
      </c>
      <c r="H1419" s="997" t="s">
        <v>8395</v>
      </c>
      <c r="I1419" s="63" t="s">
        <v>7979</v>
      </c>
      <c r="J1419" s="952" t="s">
        <v>8513</v>
      </c>
      <c r="K1419" s="1435"/>
      <c r="L1419" s="1550"/>
      <c r="M1419" s="1378"/>
      <c r="N1419" s="276"/>
    </row>
    <row r="1420" spans="1:14" ht="9.75" customHeight="1">
      <c r="A1420" s="799">
        <v>895</v>
      </c>
      <c r="B1420" s="98" t="s">
        <v>426</v>
      </c>
      <c r="C1420" s="1388"/>
      <c r="D1420" s="889">
        <v>1</v>
      </c>
      <c r="E1420" s="3411">
        <v>2956</v>
      </c>
      <c r="F1420" s="797">
        <v>2956</v>
      </c>
      <c r="G1420" s="918">
        <v>44197</v>
      </c>
      <c r="H1420" s="997" t="s">
        <v>8395</v>
      </c>
      <c r="I1420" s="63" t="s">
        <v>7979</v>
      </c>
      <c r="J1420" s="952" t="s">
        <v>8513</v>
      </c>
      <c r="K1420" s="1435"/>
      <c r="L1420" s="1550"/>
      <c r="M1420" s="1378"/>
      <c r="N1420" s="276"/>
    </row>
    <row r="1421" spans="1:14" ht="9.75" customHeight="1">
      <c r="A1421" s="799">
        <v>896</v>
      </c>
      <c r="B1421" s="98" t="s">
        <v>426</v>
      </c>
      <c r="C1421" s="1388"/>
      <c r="D1421" s="889">
        <v>1</v>
      </c>
      <c r="E1421" s="3411">
        <v>2956</v>
      </c>
      <c r="F1421" s="797">
        <v>2956</v>
      </c>
      <c r="G1421" s="918">
        <v>44197</v>
      </c>
      <c r="H1421" s="997" t="s">
        <v>8395</v>
      </c>
      <c r="I1421" s="63" t="s">
        <v>7979</v>
      </c>
      <c r="J1421" s="952" t="s">
        <v>8513</v>
      </c>
      <c r="K1421" s="1435"/>
      <c r="L1421" s="1550"/>
      <c r="M1421" s="1378"/>
      <c r="N1421" s="276"/>
    </row>
    <row r="1422" spans="1:14" ht="9.75" customHeight="1">
      <c r="A1422" s="799">
        <v>897</v>
      </c>
      <c r="B1422" s="98" t="s">
        <v>426</v>
      </c>
      <c r="C1422" s="1388"/>
      <c r="D1422" s="889">
        <v>1</v>
      </c>
      <c r="E1422" s="3411">
        <v>2956</v>
      </c>
      <c r="F1422" s="797">
        <v>2956</v>
      </c>
      <c r="G1422" s="918">
        <v>44197</v>
      </c>
      <c r="H1422" s="997" t="s">
        <v>8395</v>
      </c>
      <c r="I1422" s="63" t="s">
        <v>7979</v>
      </c>
      <c r="J1422" s="952" t="s">
        <v>8513</v>
      </c>
      <c r="K1422" s="1435"/>
      <c r="L1422" s="1550"/>
      <c r="M1422" s="1378"/>
      <c r="N1422" s="276"/>
    </row>
    <row r="1423" spans="1:14" ht="9.75" customHeight="1">
      <c r="A1423" s="799">
        <v>898</v>
      </c>
      <c r="B1423" s="98" t="s">
        <v>426</v>
      </c>
      <c r="C1423" s="1388"/>
      <c r="D1423" s="889">
        <v>1</v>
      </c>
      <c r="E1423" s="3411">
        <v>2956</v>
      </c>
      <c r="F1423" s="797">
        <v>2956</v>
      </c>
      <c r="G1423" s="918">
        <v>44197</v>
      </c>
      <c r="H1423" s="997" t="s">
        <v>8395</v>
      </c>
      <c r="I1423" s="63" t="s">
        <v>7979</v>
      </c>
      <c r="J1423" s="952" t="s">
        <v>8513</v>
      </c>
      <c r="K1423" s="1435"/>
      <c r="L1423" s="1550"/>
      <c r="M1423" s="1378"/>
      <c r="N1423" s="276"/>
    </row>
    <row r="1424" spans="1:14" ht="9.75" customHeight="1">
      <c r="A1424" s="799">
        <v>899</v>
      </c>
      <c r="B1424" s="98" t="s">
        <v>427</v>
      </c>
      <c r="C1424" s="1388"/>
      <c r="D1424" s="889">
        <v>1</v>
      </c>
      <c r="E1424" s="3411">
        <v>6000</v>
      </c>
      <c r="F1424" s="797">
        <v>6000</v>
      </c>
      <c r="G1424" s="918">
        <v>44197</v>
      </c>
      <c r="H1424" s="997" t="s">
        <v>8395</v>
      </c>
      <c r="I1424" s="63" t="s">
        <v>7979</v>
      </c>
      <c r="J1424" s="952" t="s">
        <v>8513</v>
      </c>
      <c r="K1424" s="1435"/>
      <c r="L1424" s="1550"/>
      <c r="M1424" s="1378"/>
      <c r="N1424" s="276"/>
    </row>
    <row r="1425" spans="1:14" ht="9.75" customHeight="1">
      <c r="A1425" s="799">
        <v>900</v>
      </c>
      <c r="B1425" s="102" t="s">
        <v>428</v>
      </c>
      <c r="C1425" s="1388"/>
      <c r="D1425" s="889">
        <v>1</v>
      </c>
      <c r="E1425" s="3411">
        <v>4700</v>
      </c>
      <c r="F1425" s="797">
        <v>4700</v>
      </c>
      <c r="G1425" s="918">
        <v>44197</v>
      </c>
      <c r="H1425" s="997" t="s">
        <v>8395</v>
      </c>
      <c r="I1425" s="63" t="s">
        <v>7979</v>
      </c>
      <c r="J1425" s="952" t="s">
        <v>8513</v>
      </c>
      <c r="K1425" s="1435"/>
      <c r="L1425" s="1550"/>
      <c r="M1425" s="1378"/>
      <c r="N1425" s="276"/>
    </row>
    <row r="1426" spans="1:14" ht="9.75" customHeight="1">
      <c r="A1426" s="799">
        <v>901</v>
      </c>
      <c r="B1426" s="98" t="s">
        <v>429</v>
      </c>
      <c r="C1426" s="1388"/>
      <c r="D1426" s="889">
        <v>1</v>
      </c>
      <c r="E1426" s="3411">
        <v>631457.01</v>
      </c>
      <c r="F1426" s="3403">
        <v>563048.98</v>
      </c>
      <c r="G1426" s="918">
        <v>44197</v>
      </c>
      <c r="H1426" s="997" t="s">
        <v>8395</v>
      </c>
      <c r="I1426" s="63" t="s">
        <v>7979</v>
      </c>
      <c r="J1426" s="952" t="s">
        <v>8513</v>
      </c>
      <c r="K1426" s="1435" t="s">
        <v>8940</v>
      </c>
      <c r="L1426" s="1550"/>
      <c r="M1426" s="1378"/>
      <c r="N1426" s="276"/>
    </row>
    <row r="1427" spans="1:14" ht="9.75" customHeight="1">
      <c r="A1427" s="799">
        <v>902</v>
      </c>
      <c r="B1427" s="1015" t="s">
        <v>430</v>
      </c>
      <c r="C1427" s="1388"/>
      <c r="D1427" s="889">
        <v>1</v>
      </c>
      <c r="E1427" s="3411">
        <v>43635.68</v>
      </c>
      <c r="F1427" s="797">
        <v>43635.68</v>
      </c>
      <c r="G1427" s="918">
        <v>44197</v>
      </c>
      <c r="H1427" s="997" t="s">
        <v>8395</v>
      </c>
      <c r="I1427" s="63" t="s">
        <v>7979</v>
      </c>
      <c r="J1427" s="952" t="s">
        <v>8513</v>
      </c>
      <c r="K1427" s="1435"/>
      <c r="L1427" s="1550"/>
      <c r="M1427" s="1378"/>
      <c r="N1427" s="276"/>
    </row>
    <row r="1428" spans="1:14" ht="9.75" customHeight="1">
      <c r="A1428" s="799">
        <v>903</v>
      </c>
      <c r="B1428" s="98" t="s">
        <v>431</v>
      </c>
      <c r="C1428" s="1388"/>
      <c r="D1428" s="889">
        <v>1</v>
      </c>
      <c r="E1428" s="3411">
        <v>474145</v>
      </c>
      <c r="F1428" s="3403">
        <v>292388.8</v>
      </c>
      <c r="G1428" s="918">
        <v>44197</v>
      </c>
      <c r="H1428" s="997" t="s">
        <v>8395</v>
      </c>
      <c r="I1428" s="63" t="s">
        <v>7979</v>
      </c>
      <c r="J1428" s="952" t="s">
        <v>8513</v>
      </c>
      <c r="K1428" s="1435"/>
      <c r="L1428" s="1550"/>
      <c r="M1428" s="1378"/>
      <c r="N1428" s="276"/>
    </row>
    <row r="1429" spans="1:14" ht="9.75" customHeight="1">
      <c r="A1429" s="799">
        <v>904</v>
      </c>
      <c r="B1429" s="98" t="s">
        <v>432</v>
      </c>
      <c r="C1429" s="1388"/>
      <c r="D1429" s="889">
        <v>1</v>
      </c>
      <c r="E1429" s="3411">
        <v>64617</v>
      </c>
      <c r="F1429" s="3403">
        <v>39847.519999999997</v>
      </c>
      <c r="G1429" s="918">
        <v>44197</v>
      </c>
      <c r="H1429" s="997" t="s">
        <v>8395</v>
      </c>
      <c r="I1429" s="63" t="s">
        <v>7979</v>
      </c>
      <c r="J1429" s="952" t="s">
        <v>8513</v>
      </c>
      <c r="K1429" s="1435"/>
      <c r="L1429" s="1550"/>
      <c r="M1429" s="1378"/>
      <c r="N1429" s="276"/>
    </row>
    <row r="1430" spans="1:14" ht="9.75" customHeight="1">
      <c r="A1430" s="799">
        <v>905</v>
      </c>
      <c r="B1430" s="98" t="s">
        <v>433</v>
      </c>
      <c r="C1430" s="1388"/>
      <c r="D1430" s="889">
        <v>1</v>
      </c>
      <c r="E1430" s="3411">
        <v>99871</v>
      </c>
      <c r="F1430" s="3403">
        <v>57425.94</v>
      </c>
      <c r="G1430" s="918">
        <v>44197</v>
      </c>
      <c r="H1430" s="997" t="s">
        <v>8395</v>
      </c>
      <c r="I1430" s="63" t="s">
        <v>7979</v>
      </c>
      <c r="J1430" s="952" t="s">
        <v>8513</v>
      </c>
      <c r="K1430" s="1435"/>
      <c r="L1430" s="1550"/>
      <c r="M1430" s="1378"/>
      <c r="N1430" s="276"/>
    </row>
    <row r="1431" spans="1:14" ht="9.75" customHeight="1">
      <c r="A1431" s="799">
        <v>906</v>
      </c>
      <c r="B1431" s="98" t="s">
        <v>434</v>
      </c>
      <c r="C1431" s="1388"/>
      <c r="D1431" s="889">
        <v>1</v>
      </c>
      <c r="E1431" s="3411">
        <v>50000</v>
      </c>
      <c r="F1431" s="3403">
        <v>30207.85</v>
      </c>
      <c r="G1431" s="918">
        <v>44197</v>
      </c>
      <c r="H1431" s="997" t="s">
        <v>8395</v>
      </c>
      <c r="I1431" s="63" t="s">
        <v>7979</v>
      </c>
      <c r="J1431" s="952" t="s">
        <v>8513</v>
      </c>
      <c r="K1431" s="1435"/>
      <c r="L1431" s="1550"/>
      <c r="M1431" s="1378"/>
      <c r="N1431" s="276"/>
    </row>
    <row r="1432" spans="1:14" ht="9.75" customHeight="1">
      <c r="A1432" s="799">
        <v>907</v>
      </c>
      <c r="B1432" s="98" t="s">
        <v>435</v>
      </c>
      <c r="C1432" s="1388"/>
      <c r="D1432" s="889">
        <v>1</v>
      </c>
      <c r="E1432" s="3411">
        <v>1170</v>
      </c>
      <c r="F1432" s="797">
        <v>1170</v>
      </c>
      <c r="G1432" s="918">
        <v>44197</v>
      </c>
      <c r="H1432" s="997" t="s">
        <v>8395</v>
      </c>
      <c r="I1432" s="63" t="s">
        <v>7979</v>
      </c>
      <c r="J1432" s="952" t="s">
        <v>8513</v>
      </c>
      <c r="K1432" s="1435"/>
      <c r="L1432" s="1550"/>
      <c r="M1432" s="1378"/>
      <c r="N1432" s="276"/>
    </row>
    <row r="1433" spans="1:14" ht="9.75" customHeight="1">
      <c r="A1433" s="799">
        <v>908</v>
      </c>
      <c r="B1433" s="98" t="s">
        <v>436</v>
      </c>
      <c r="C1433" s="1388"/>
      <c r="D1433" s="889">
        <v>1</v>
      </c>
      <c r="E1433" s="3411">
        <v>1170</v>
      </c>
      <c r="F1433" s="797">
        <v>1170</v>
      </c>
      <c r="G1433" s="918">
        <v>44197</v>
      </c>
      <c r="H1433" s="997" t="s">
        <v>8395</v>
      </c>
      <c r="I1433" s="63" t="s">
        <v>7979</v>
      </c>
      <c r="J1433" s="952" t="s">
        <v>8513</v>
      </c>
      <c r="K1433" s="1435"/>
      <c r="L1433" s="1550"/>
      <c r="M1433" s="1378"/>
      <c r="N1433" s="276"/>
    </row>
    <row r="1434" spans="1:14" ht="9.75" customHeight="1">
      <c r="A1434" s="799">
        <v>909</v>
      </c>
      <c r="B1434" s="98" t="s">
        <v>437</v>
      </c>
      <c r="C1434" s="1388" t="s">
        <v>12671</v>
      </c>
      <c r="D1434" s="889">
        <v>1</v>
      </c>
      <c r="E1434" s="3411">
        <v>61608.15</v>
      </c>
      <c r="F1434" s="797">
        <v>61608.15</v>
      </c>
      <c r="G1434" s="918">
        <v>44197</v>
      </c>
      <c r="H1434" s="997" t="s">
        <v>8395</v>
      </c>
      <c r="I1434" s="63" t="s">
        <v>7979</v>
      </c>
      <c r="J1434" s="952" t="s">
        <v>8513</v>
      </c>
      <c r="K1434" s="1435" t="s">
        <v>8940</v>
      </c>
      <c r="L1434" s="3141" t="s">
        <v>8944</v>
      </c>
      <c r="M1434" s="1378"/>
      <c r="N1434" s="276"/>
    </row>
    <row r="1435" spans="1:14" ht="9.75" customHeight="1">
      <c r="A1435" s="799">
        <v>910</v>
      </c>
      <c r="B1435" s="98" t="s">
        <v>438</v>
      </c>
      <c r="C1435" s="1388"/>
      <c r="D1435" s="889">
        <v>1</v>
      </c>
      <c r="E1435" s="3411">
        <v>41178.25</v>
      </c>
      <c r="F1435" s="797">
        <v>41178.25</v>
      </c>
      <c r="G1435" s="918">
        <v>44197</v>
      </c>
      <c r="H1435" s="997" t="s">
        <v>8395</v>
      </c>
      <c r="I1435" s="63" t="s">
        <v>7979</v>
      </c>
      <c r="J1435" s="952" t="s">
        <v>8513</v>
      </c>
      <c r="K1435" s="1435"/>
      <c r="L1435" s="1550"/>
      <c r="M1435" s="1378"/>
      <c r="N1435" s="276"/>
    </row>
    <row r="1436" spans="1:14" ht="9.75" customHeight="1">
      <c r="A1436" s="799">
        <v>911</v>
      </c>
      <c r="B1436" s="98" t="s">
        <v>439</v>
      </c>
      <c r="C1436" s="1388"/>
      <c r="D1436" s="889">
        <v>1</v>
      </c>
      <c r="E1436" s="3411">
        <v>99950</v>
      </c>
      <c r="F1436" s="3403">
        <v>62052.54</v>
      </c>
      <c r="G1436" s="918">
        <v>44197</v>
      </c>
      <c r="H1436" s="997" t="s">
        <v>8395</v>
      </c>
      <c r="I1436" s="63" t="s">
        <v>7979</v>
      </c>
      <c r="J1436" s="952" t="s">
        <v>8513</v>
      </c>
      <c r="K1436" s="1435"/>
      <c r="L1436" s="1550"/>
      <c r="M1436" s="1378"/>
      <c r="N1436" s="276"/>
    </row>
    <row r="1437" spans="1:14" ht="9.75" customHeight="1">
      <c r="A1437" s="799">
        <v>912</v>
      </c>
      <c r="B1437" s="98" t="s">
        <v>438</v>
      </c>
      <c r="C1437" s="1388"/>
      <c r="D1437" s="889">
        <v>1</v>
      </c>
      <c r="E1437" s="3411">
        <v>2721.09</v>
      </c>
      <c r="F1437" s="797">
        <v>2721.09</v>
      </c>
      <c r="G1437" s="918">
        <v>44197</v>
      </c>
      <c r="H1437" s="997" t="s">
        <v>8395</v>
      </c>
      <c r="I1437" s="63" t="s">
        <v>7979</v>
      </c>
      <c r="J1437" s="952" t="s">
        <v>8513</v>
      </c>
      <c r="K1437" s="1435"/>
      <c r="L1437" s="1550"/>
      <c r="M1437" s="1378"/>
      <c r="N1437" s="276"/>
    </row>
    <row r="1438" spans="1:14" ht="9.75" customHeight="1">
      <c r="A1438" s="799">
        <v>913</v>
      </c>
      <c r="B1438" s="103" t="s">
        <v>193</v>
      </c>
      <c r="C1438" s="1388"/>
      <c r="D1438" s="889">
        <v>1</v>
      </c>
      <c r="E1438" s="3411">
        <v>3150</v>
      </c>
      <c r="F1438" s="797">
        <v>3150</v>
      </c>
      <c r="G1438" s="918">
        <v>44197</v>
      </c>
      <c r="H1438" s="997" t="s">
        <v>8395</v>
      </c>
      <c r="I1438" s="63" t="s">
        <v>7979</v>
      </c>
      <c r="J1438" s="952" t="s">
        <v>8513</v>
      </c>
      <c r="K1438" s="1435"/>
      <c r="L1438" s="1550"/>
      <c r="M1438" s="1378"/>
      <c r="N1438" s="276"/>
    </row>
    <row r="1439" spans="1:14" ht="9.75" customHeight="1">
      <c r="A1439" s="799">
        <v>914</v>
      </c>
      <c r="B1439" s="98" t="s">
        <v>194</v>
      </c>
      <c r="C1439" s="1388"/>
      <c r="D1439" s="889">
        <v>1</v>
      </c>
      <c r="E1439" s="3411">
        <v>3533.34</v>
      </c>
      <c r="F1439" s="797">
        <v>3533.34</v>
      </c>
      <c r="G1439" s="918">
        <v>44197</v>
      </c>
      <c r="H1439" s="997" t="s">
        <v>8395</v>
      </c>
      <c r="I1439" s="63" t="s">
        <v>7979</v>
      </c>
      <c r="J1439" s="952" t="s">
        <v>8513</v>
      </c>
      <c r="K1439" s="1435"/>
      <c r="L1439" s="1550"/>
      <c r="M1439" s="1378"/>
      <c r="N1439" s="276"/>
    </row>
    <row r="1440" spans="1:14" ht="9.75" customHeight="1">
      <c r="A1440" s="799">
        <v>915</v>
      </c>
      <c r="B1440" s="103" t="s">
        <v>262</v>
      </c>
      <c r="C1440" s="1388"/>
      <c r="D1440" s="889">
        <v>1</v>
      </c>
      <c r="E1440" s="3411">
        <v>3000</v>
      </c>
      <c r="F1440" s="797">
        <v>3000</v>
      </c>
      <c r="G1440" s="918">
        <v>44197</v>
      </c>
      <c r="H1440" s="997" t="s">
        <v>8395</v>
      </c>
      <c r="I1440" s="63" t="s">
        <v>7979</v>
      </c>
      <c r="J1440" s="952" t="s">
        <v>8513</v>
      </c>
      <c r="K1440" s="1435"/>
      <c r="L1440" s="1550"/>
      <c r="M1440" s="1378"/>
      <c r="N1440" s="276"/>
    </row>
    <row r="1441" spans="1:14" ht="9.75" customHeight="1">
      <c r="A1441" s="799">
        <v>916</v>
      </c>
      <c r="B1441" s="98" t="s">
        <v>440</v>
      </c>
      <c r="C1441" s="1388"/>
      <c r="D1441" s="889">
        <v>1</v>
      </c>
      <c r="E1441" s="3411">
        <v>149311.5</v>
      </c>
      <c r="F1441" s="3403">
        <v>75899.86</v>
      </c>
      <c r="G1441" s="918">
        <v>44197</v>
      </c>
      <c r="H1441" s="997" t="s">
        <v>8395</v>
      </c>
      <c r="I1441" s="63" t="s">
        <v>7979</v>
      </c>
      <c r="J1441" s="952" t="s">
        <v>8513</v>
      </c>
      <c r="K1441" s="1435"/>
      <c r="L1441" s="1550"/>
      <c r="M1441" s="1378"/>
      <c r="N1441" s="276"/>
    </row>
    <row r="1442" spans="1:14" ht="9.75" customHeight="1">
      <c r="A1442" s="799">
        <v>917</v>
      </c>
      <c r="B1442" s="98" t="s">
        <v>441</v>
      </c>
      <c r="C1442" s="1388"/>
      <c r="D1442" s="889">
        <v>1</v>
      </c>
      <c r="E1442" s="3411">
        <v>11880</v>
      </c>
      <c r="F1442" s="797">
        <v>11880</v>
      </c>
      <c r="G1442" s="918">
        <v>44197</v>
      </c>
      <c r="H1442" s="997" t="s">
        <v>8395</v>
      </c>
      <c r="I1442" s="63" t="s">
        <v>7979</v>
      </c>
      <c r="J1442" s="952" t="s">
        <v>8513</v>
      </c>
      <c r="K1442" s="1435"/>
      <c r="L1442" s="1550"/>
      <c r="M1442" s="1378"/>
      <c r="N1442" s="276"/>
    </row>
    <row r="1443" spans="1:14" ht="9.75" customHeight="1">
      <c r="A1443" s="799">
        <v>918</v>
      </c>
      <c r="B1443" s="98" t="s">
        <v>442</v>
      </c>
      <c r="C1443" s="1388"/>
      <c r="D1443" s="889">
        <v>1</v>
      </c>
      <c r="E1443" s="3411">
        <v>65148</v>
      </c>
      <c r="F1443" s="3403">
        <v>32845.449999999997</v>
      </c>
      <c r="G1443" s="918">
        <v>44197</v>
      </c>
      <c r="H1443" s="997" t="s">
        <v>8395</v>
      </c>
      <c r="I1443" s="63" t="s">
        <v>7979</v>
      </c>
      <c r="J1443" s="952" t="s">
        <v>8513</v>
      </c>
      <c r="K1443" s="1435"/>
      <c r="L1443" s="1550"/>
      <c r="M1443" s="1378"/>
      <c r="N1443" s="276"/>
    </row>
    <row r="1444" spans="1:14" ht="9.75" customHeight="1">
      <c r="A1444" s="799">
        <v>919</v>
      </c>
      <c r="B1444" s="98" t="s">
        <v>443</v>
      </c>
      <c r="C1444" s="1388" t="s">
        <v>12659</v>
      </c>
      <c r="D1444" s="889">
        <v>1</v>
      </c>
      <c r="E1444" s="3411">
        <v>1225</v>
      </c>
      <c r="F1444" s="797">
        <v>1225</v>
      </c>
      <c r="G1444" s="918">
        <v>44197</v>
      </c>
      <c r="H1444" s="997" t="s">
        <v>8395</v>
      </c>
      <c r="I1444" s="63" t="s">
        <v>7979</v>
      </c>
      <c r="J1444" s="952" t="s">
        <v>8513</v>
      </c>
      <c r="K1444" s="1435" t="s">
        <v>8940</v>
      </c>
      <c r="L1444" s="1550"/>
      <c r="M1444" s="1378"/>
      <c r="N1444" s="276"/>
    </row>
    <row r="1445" spans="1:14" ht="9.75" customHeight="1">
      <c r="A1445" s="799">
        <v>920</v>
      </c>
      <c r="B1445" s="98" t="s">
        <v>444</v>
      </c>
      <c r="C1445" s="1388" t="s">
        <v>12660</v>
      </c>
      <c r="D1445" s="889">
        <v>1</v>
      </c>
      <c r="E1445" s="3411">
        <v>1225</v>
      </c>
      <c r="F1445" s="797">
        <v>1225</v>
      </c>
      <c r="G1445" s="918">
        <v>44197</v>
      </c>
      <c r="H1445" s="997" t="s">
        <v>8395</v>
      </c>
      <c r="I1445" s="63" t="s">
        <v>7979</v>
      </c>
      <c r="J1445" s="952" t="s">
        <v>8513</v>
      </c>
      <c r="K1445" s="1435" t="s">
        <v>8940</v>
      </c>
      <c r="L1445" s="1550"/>
      <c r="M1445" s="1378"/>
      <c r="N1445" s="276"/>
    </row>
    <row r="1446" spans="1:14" ht="9.75" customHeight="1">
      <c r="A1446" s="799">
        <v>921</v>
      </c>
      <c r="B1446" s="98" t="s">
        <v>445</v>
      </c>
      <c r="C1446" s="1388" t="s">
        <v>12657</v>
      </c>
      <c r="D1446" s="889">
        <v>1</v>
      </c>
      <c r="E1446" s="3411">
        <v>1227.08</v>
      </c>
      <c r="F1446" s="797">
        <v>1227.08</v>
      </c>
      <c r="G1446" s="918">
        <v>44197</v>
      </c>
      <c r="H1446" s="997" t="s">
        <v>8395</v>
      </c>
      <c r="I1446" s="63" t="s">
        <v>7979</v>
      </c>
      <c r="J1446" s="952" t="s">
        <v>8513</v>
      </c>
      <c r="K1446" s="1435" t="s">
        <v>8940</v>
      </c>
      <c r="L1446" s="1550"/>
      <c r="M1446" s="1378"/>
      <c r="N1446" s="276"/>
    </row>
    <row r="1447" spans="1:14" ht="9.75" customHeight="1">
      <c r="A1447" s="799">
        <v>922</v>
      </c>
      <c r="B1447" s="98" t="s">
        <v>446</v>
      </c>
      <c r="C1447" s="1388" t="s">
        <v>12658</v>
      </c>
      <c r="D1447" s="889">
        <v>1</v>
      </c>
      <c r="E1447" s="3411">
        <v>1227.08</v>
      </c>
      <c r="F1447" s="797">
        <v>1227.08</v>
      </c>
      <c r="G1447" s="918">
        <v>44197</v>
      </c>
      <c r="H1447" s="997" t="s">
        <v>8395</v>
      </c>
      <c r="I1447" s="63" t="s">
        <v>7979</v>
      </c>
      <c r="J1447" s="952" t="s">
        <v>8513</v>
      </c>
      <c r="K1447" s="1435" t="s">
        <v>8940</v>
      </c>
      <c r="L1447" s="1550"/>
      <c r="M1447" s="1378"/>
      <c r="N1447" s="276"/>
    </row>
    <row r="1448" spans="1:14" ht="9.75" customHeight="1">
      <c r="A1448" s="799">
        <v>923</v>
      </c>
      <c r="B1448" s="98" t="s">
        <v>447</v>
      </c>
      <c r="C1448" s="1388" t="s">
        <v>12655</v>
      </c>
      <c r="D1448" s="889">
        <v>1</v>
      </c>
      <c r="E1448" s="3411">
        <v>191120</v>
      </c>
      <c r="F1448" s="3403">
        <v>86799.97</v>
      </c>
      <c r="G1448" s="918">
        <v>44197</v>
      </c>
      <c r="H1448" s="997" t="s">
        <v>8395</v>
      </c>
      <c r="I1448" s="63" t="s">
        <v>7979</v>
      </c>
      <c r="J1448" s="952" t="s">
        <v>8513</v>
      </c>
      <c r="K1448" s="1435" t="s">
        <v>8940</v>
      </c>
      <c r="L1448" s="1550"/>
      <c r="M1448" s="1378"/>
      <c r="N1448" s="276"/>
    </row>
    <row r="1449" spans="1:14" ht="9.75" customHeight="1">
      <c r="A1449" s="799">
        <v>924</v>
      </c>
      <c r="B1449" s="98" t="s">
        <v>448</v>
      </c>
      <c r="C1449" s="1388"/>
      <c r="D1449" s="889">
        <v>1</v>
      </c>
      <c r="E1449" s="3411">
        <v>54160</v>
      </c>
      <c r="F1449" s="3403">
        <v>29562.77</v>
      </c>
      <c r="G1449" s="918">
        <v>44197</v>
      </c>
      <c r="H1449" s="997" t="s">
        <v>8395</v>
      </c>
      <c r="I1449" s="63" t="s">
        <v>7979</v>
      </c>
      <c r="J1449" s="952" t="s">
        <v>8513</v>
      </c>
      <c r="K1449" s="1435"/>
      <c r="L1449" s="1550"/>
      <c r="M1449" s="1378"/>
      <c r="N1449" s="276"/>
    </row>
    <row r="1450" spans="1:14" ht="9.75" customHeight="1">
      <c r="A1450" s="799">
        <v>925</v>
      </c>
      <c r="B1450" s="98" t="s">
        <v>449</v>
      </c>
      <c r="C1450" s="1388"/>
      <c r="D1450" s="889">
        <v>1</v>
      </c>
      <c r="E1450" s="3411">
        <v>133461</v>
      </c>
      <c r="F1450" s="3403">
        <v>72847.789999999994</v>
      </c>
      <c r="G1450" s="918">
        <v>44197</v>
      </c>
      <c r="H1450" s="997" t="s">
        <v>8395</v>
      </c>
      <c r="I1450" s="63" t="s">
        <v>7979</v>
      </c>
      <c r="J1450" s="952" t="s">
        <v>8513</v>
      </c>
      <c r="K1450" s="1435"/>
      <c r="L1450" s="1550"/>
      <c r="M1450" s="1378"/>
      <c r="N1450" s="276"/>
    </row>
    <row r="1451" spans="1:14" ht="9.75" customHeight="1">
      <c r="A1451" s="799">
        <v>926</v>
      </c>
      <c r="B1451" s="98" t="s">
        <v>450</v>
      </c>
      <c r="C1451" s="1388" t="s">
        <v>12656</v>
      </c>
      <c r="D1451" s="889">
        <v>1</v>
      </c>
      <c r="E1451" s="3411">
        <v>99900</v>
      </c>
      <c r="F1451" s="3403">
        <v>33315.839999999997</v>
      </c>
      <c r="G1451" s="918">
        <v>44197</v>
      </c>
      <c r="H1451" s="997" t="s">
        <v>8395</v>
      </c>
      <c r="I1451" s="63" t="s">
        <v>7979</v>
      </c>
      <c r="J1451" s="952" t="s">
        <v>8513</v>
      </c>
      <c r="K1451" s="1435" t="s">
        <v>8940</v>
      </c>
      <c r="L1451" s="1550"/>
      <c r="M1451" s="1378"/>
      <c r="N1451" s="276"/>
    </row>
    <row r="1452" spans="1:14" ht="9.75" customHeight="1">
      <c r="A1452" s="799">
        <v>927</v>
      </c>
      <c r="B1452" s="102" t="s">
        <v>1839</v>
      </c>
      <c r="C1452" s="1388" t="s">
        <v>12441</v>
      </c>
      <c r="D1452" s="889">
        <v>1</v>
      </c>
      <c r="E1452" s="3411">
        <v>8585</v>
      </c>
      <c r="F1452" s="797">
        <v>8585</v>
      </c>
      <c r="G1452" s="918">
        <v>44197</v>
      </c>
      <c r="H1452" s="997" t="s">
        <v>8395</v>
      </c>
      <c r="I1452" s="63" t="s">
        <v>7979</v>
      </c>
      <c r="J1452" s="952" t="s">
        <v>8513</v>
      </c>
      <c r="K1452" s="1435" t="s">
        <v>8940</v>
      </c>
      <c r="L1452" s="1550"/>
      <c r="M1452" s="1378"/>
      <c r="N1452" s="276"/>
    </row>
    <row r="1453" spans="1:14" ht="9.75" customHeight="1">
      <c r="A1453" s="799">
        <v>928</v>
      </c>
      <c r="B1453" s="102" t="s">
        <v>1839</v>
      </c>
      <c r="C1453" s="1388" t="s">
        <v>12442</v>
      </c>
      <c r="D1453" s="889">
        <v>1</v>
      </c>
      <c r="E1453" s="3411">
        <v>8585</v>
      </c>
      <c r="F1453" s="797">
        <v>8585</v>
      </c>
      <c r="G1453" s="918">
        <v>44197</v>
      </c>
      <c r="H1453" s="997" t="s">
        <v>8395</v>
      </c>
      <c r="I1453" s="63" t="s">
        <v>7979</v>
      </c>
      <c r="J1453" s="952" t="s">
        <v>8513</v>
      </c>
      <c r="K1453" s="1435" t="s">
        <v>8940</v>
      </c>
      <c r="L1453" s="1550"/>
      <c r="M1453" s="1378"/>
      <c r="N1453" s="276"/>
    </row>
    <row r="1454" spans="1:14" ht="9.75" customHeight="1">
      <c r="A1454" s="799">
        <v>929</v>
      </c>
      <c r="B1454" s="102" t="s">
        <v>1839</v>
      </c>
      <c r="C1454" s="1388" t="s">
        <v>12443</v>
      </c>
      <c r="D1454" s="889">
        <v>1</v>
      </c>
      <c r="E1454" s="3411">
        <v>8585</v>
      </c>
      <c r="F1454" s="797">
        <v>8585</v>
      </c>
      <c r="G1454" s="918">
        <v>44197</v>
      </c>
      <c r="H1454" s="997" t="s">
        <v>8395</v>
      </c>
      <c r="I1454" s="63" t="s">
        <v>7979</v>
      </c>
      <c r="J1454" s="952" t="s">
        <v>8513</v>
      </c>
      <c r="K1454" s="1435" t="s">
        <v>8940</v>
      </c>
      <c r="L1454" s="1550"/>
      <c r="M1454" s="1378"/>
      <c r="N1454" s="276"/>
    </row>
    <row r="1455" spans="1:14" ht="9.75" customHeight="1">
      <c r="A1455" s="799">
        <v>930</v>
      </c>
      <c r="B1455" s="102" t="s">
        <v>1839</v>
      </c>
      <c r="C1455" s="1388" t="s">
        <v>12444</v>
      </c>
      <c r="D1455" s="889">
        <v>1</v>
      </c>
      <c r="E1455" s="3411">
        <v>8585</v>
      </c>
      <c r="F1455" s="797">
        <v>8585</v>
      </c>
      <c r="G1455" s="918">
        <v>44197</v>
      </c>
      <c r="H1455" s="997" t="s">
        <v>8395</v>
      </c>
      <c r="I1455" s="63" t="s">
        <v>7979</v>
      </c>
      <c r="J1455" s="952" t="s">
        <v>8513</v>
      </c>
      <c r="K1455" s="1435" t="s">
        <v>8940</v>
      </c>
      <c r="L1455" s="1550"/>
      <c r="M1455" s="1378"/>
      <c r="N1455" s="276"/>
    </row>
    <row r="1456" spans="1:14" ht="9.75" customHeight="1">
      <c r="A1456" s="799">
        <v>931</v>
      </c>
      <c r="B1456" s="102" t="s">
        <v>1839</v>
      </c>
      <c r="C1456" s="1388" t="s">
        <v>12445</v>
      </c>
      <c r="D1456" s="889">
        <v>1</v>
      </c>
      <c r="E1456" s="3411">
        <v>8585</v>
      </c>
      <c r="F1456" s="797">
        <v>8585</v>
      </c>
      <c r="G1456" s="918">
        <v>44197</v>
      </c>
      <c r="H1456" s="997" t="s">
        <v>8395</v>
      </c>
      <c r="I1456" s="63" t="s">
        <v>7979</v>
      </c>
      <c r="J1456" s="952" t="s">
        <v>8513</v>
      </c>
      <c r="K1456" s="1435" t="s">
        <v>8940</v>
      </c>
      <c r="L1456" s="1550"/>
      <c r="M1456" s="1378"/>
      <c r="N1456" s="276"/>
    </row>
    <row r="1457" spans="1:14" ht="9.75" customHeight="1">
      <c r="A1457" s="799">
        <v>932</v>
      </c>
      <c r="B1457" s="102" t="s">
        <v>1839</v>
      </c>
      <c r="C1457" s="1388" t="s">
        <v>12446</v>
      </c>
      <c r="D1457" s="889">
        <v>1</v>
      </c>
      <c r="E1457" s="3411">
        <v>8585</v>
      </c>
      <c r="F1457" s="797">
        <v>8585</v>
      </c>
      <c r="G1457" s="918">
        <v>44197</v>
      </c>
      <c r="H1457" s="997" t="s">
        <v>8395</v>
      </c>
      <c r="I1457" s="63" t="s">
        <v>7979</v>
      </c>
      <c r="J1457" s="952" t="s">
        <v>8513</v>
      </c>
      <c r="K1457" s="1435" t="s">
        <v>8940</v>
      </c>
      <c r="L1457" s="1550"/>
      <c r="M1457" s="1378"/>
      <c r="N1457" s="276"/>
    </row>
    <row r="1458" spans="1:14" ht="9.75" customHeight="1">
      <c r="A1458" s="799">
        <v>933</v>
      </c>
      <c r="B1458" s="102" t="s">
        <v>1839</v>
      </c>
      <c r="C1458" s="1388" t="s">
        <v>12447</v>
      </c>
      <c r="D1458" s="889">
        <v>1</v>
      </c>
      <c r="E1458" s="3411">
        <v>8585</v>
      </c>
      <c r="F1458" s="797">
        <v>8585</v>
      </c>
      <c r="G1458" s="918">
        <v>44197</v>
      </c>
      <c r="H1458" s="997" t="s">
        <v>8395</v>
      </c>
      <c r="I1458" s="63" t="s">
        <v>7979</v>
      </c>
      <c r="J1458" s="952" t="s">
        <v>8513</v>
      </c>
      <c r="K1458" s="1435" t="s">
        <v>8940</v>
      </c>
      <c r="L1458" s="1550"/>
      <c r="M1458" s="1378"/>
      <c r="N1458" s="276"/>
    </row>
    <row r="1459" spans="1:14" ht="9.75" customHeight="1">
      <c r="A1459" s="799">
        <v>934</v>
      </c>
      <c r="B1459" s="102" t="s">
        <v>1839</v>
      </c>
      <c r="C1459" s="1388" t="s">
        <v>12448</v>
      </c>
      <c r="D1459" s="889">
        <v>1</v>
      </c>
      <c r="E1459" s="3411">
        <v>8585</v>
      </c>
      <c r="F1459" s="797">
        <v>8585</v>
      </c>
      <c r="G1459" s="918">
        <v>44197</v>
      </c>
      <c r="H1459" s="997" t="s">
        <v>8395</v>
      </c>
      <c r="I1459" s="63" t="s">
        <v>7979</v>
      </c>
      <c r="J1459" s="952" t="s">
        <v>8513</v>
      </c>
      <c r="K1459" s="1435" t="s">
        <v>8940</v>
      </c>
      <c r="L1459" s="1550"/>
      <c r="M1459" s="1378"/>
      <c r="N1459" s="276"/>
    </row>
    <row r="1460" spans="1:14" ht="9.75" customHeight="1">
      <c r="A1460" s="799">
        <v>935</v>
      </c>
      <c r="B1460" s="102" t="s">
        <v>192</v>
      </c>
      <c r="C1460" s="1388" t="s">
        <v>12663</v>
      </c>
      <c r="D1460" s="889">
        <v>1</v>
      </c>
      <c r="E1460" s="3411">
        <v>407217</v>
      </c>
      <c r="F1460" s="3403">
        <v>167977.26</v>
      </c>
      <c r="G1460" s="918">
        <v>44197</v>
      </c>
      <c r="H1460" s="997" t="s">
        <v>8395</v>
      </c>
      <c r="I1460" s="63" t="s">
        <v>7979</v>
      </c>
      <c r="J1460" s="952" t="s">
        <v>8513</v>
      </c>
      <c r="K1460" s="1435" t="s">
        <v>8940</v>
      </c>
      <c r="L1460" s="1550"/>
      <c r="M1460" s="1378"/>
      <c r="N1460" s="276"/>
    </row>
    <row r="1461" spans="1:14" ht="9.75" customHeight="1">
      <c r="A1461" s="799">
        <v>936</v>
      </c>
      <c r="B1461" s="102" t="s">
        <v>192</v>
      </c>
      <c r="C1461" s="1388" t="s">
        <v>12666</v>
      </c>
      <c r="D1461" s="889">
        <v>1</v>
      </c>
      <c r="E1461" s="3411">
        <v>392100</v>
      </c>
      <c r="F1461" s="3403">
        <v>161741.25</v>
      </c>
      <c r="G1461" s="918">
        <v>44197</v>
      </c>
      <c r="H1461" s="997" t="s">
        <v>8395</v>
      </c>
      <c r="I1461" s="63" t="s">
        <v>7979</v>
      </c>
      <c r="J1461" s="952" t="s">
        <v>8513</v>
      </c>
      <c r="K1461" s="1435" t="s">
        <v>8940</v>
      </c>
      <c r="L1461" s="1550"/>
      <c r="M1461" s="1378"/>
      <c r="N1461" s="276"/>
    </row>
    <row r="1462" spans="1:14" ht="9.75" customHeight="1">
      <c r="A1462" s="799">
        <v>937</v>
      </c>
      <c r="B1462" s="102" t="s">
        <v>192</v>
      </c>
      <c r="C1462" s="1388" t="s">
        <v>12665</v>
      </c>
      <c r="D1462" s="889">
        <v>1</v>
      </c>
      <c r="E1462" s="3411">
        <v>195201</v>
      </c>
      <c r="F1462" s="3403">
        <v>80520.66</v>
      </c>
      <c r="G1462" s="918">
        <v>44197</v>
      </c>
      <c r="H1462" s="997" t="s">
        <v>8395</v>
      </c>
      <c r="I1462" s="63" t="s">
        <v>7979</v>
      </c>
      <c r="J1462" s="952" t="s">
        <v>8513</v>
      </c>
      <c r="K1462" s="1435" t="s">
        <v>8940</v>
      </c>
      <c r="L1462" s="1550"/>
      <c r="M1462" s="1378"/>
      <c r="N1462" s="276"/>
    </row>
    <row r="1463" spans="1:14" ht="9.75" customHeight="1">
      <c r="A1463" s="799">
        <v>938</v>
      </c>
      <c r="B1463" s="102" t="s">
        <v>192</v>
      </c>
      <c r="C1463" s="1388" t="s">
        <v>12664</v>
      </c>
      <c r="D1463" s="889">
        <v>1</v>
      </c>
      <c r="E1463" s="3411">
        <v>196985</v>
      </c>
      <c r="F1463" s="3403">
        <v>81256.23</v>
      </c>
      <c r="G1463" s="918">
        <v>44197</v>
      </c>
      <c r="H1463" s="997" t="s">
        <v>8395</v>
      </c>
      <c r="I1463" s="63" t="s">
        <v>7979</v>
      </c>
      <c r="J1463" s="952" t="s">
        <v>8513</v>
      </c>
      <c r="K1463" s="1435" t="s">
        <v>8940</v>
      </c>
      <c r="L1463" s="1550"/>
      <c r="M1463" s="1378"/>
      <c r="N1463" s="276"/>
    </row>
    <row r="1464" spans="1:14" ht="9.75" customHeight="1">
      <c r="A1464" s="799">
        <v>939</v>
      </c>
      <c r="B1464" s="102" t="s">
        <v>1837</v>
      </c>
      <c r="C1464" s="1388" t="s">
        <v>12661</v>
      </c>
      <c r="D1464" s="889">
        <v>1</v>
      </c>
      <c r="E1464" s="3411">
        <v>1170</v>
      </c>
      <c r="F1464" s="797">
        <v>1170</v>
      </c>
      <c r="G1464" s="918">
        <v>44197</v>
      </c>
      <c r="H1464" s="997" t="s">
        <v>8395</v>
      </c>
      <c r="I1464" s="63" t="s">
        <v>7979</v>
      </c>
      <c r="J1464" s="952" t="s">
        <v>8513</v>
      </c>
      <c r="K1464" s="1435" t="s">
        <v>8940</v>
      </c>
      <c r="L1464" s="1550"/>
      <c r="M1464" s="1378"/>
      <c r="N1464" s="276"/>
    </row>
    <row r="1465" spans="1:14" ht="9.75" customHeight="1">
      <c r="A1465" s="799">
        <v>940</v>
      </c>
      <c r="B1465" s="102" t="s">
        <v>1838</v>
      </c>
      <c r="C1465" s="1388" t="s">
        <v>12662</v>
      </c>
      <c r="D1465" s="889">
        <v>1</v>
      </c>
      <c r="E1465" s="3411">
        <v>1170</v>
      </c>
      <c r="F1465" s="797">
        <v>1170</v>
      </c>
      <c r="G1465" s="918">
        <v>44197</v>
      </c>
      <c r="H1465" s="997" t="s">
        <v>8395</v>
      </c>
      <c r="I1465" s="63" t="s">
        <v>7979</v>
      </c>
      <c r="J1465" s="952" t="s">
        <v>8513</v>
      </c>
      <c r="K1465" s="1435" t="s">
        <v>8940</v>
      </c>
      <c r="L1465" s="1550"/>
      <c r="M1465" s="1378"/>
      <c r="N1465" s="276"/>
    </row>
    <row r="1466" spans="1:14" ht="9.75" customHeight="1">
      <c r="A1466" s="799">
        <v>941</v>
      </c>
      <c r="B1466" s="102" t="s">
        <v>216</v>
      </c>
      <c r="C1466" s="1388" t="s">
        <v>12340</v>
      </c>
      <c r="D1466" s="889">
        <v>1</v>
      </c>
      <c r="E1466" s="3411">
        <v>78000</v>
      </c>
      <c r="F1466" s="797">
        <v>78000</v>
      </c>
      <c r="G1466" s="918">
        <v>44197</v>
      </c>
      <c r="H1466" s="997" t="s">
        <v>8395</v>
      </c>
      <c r="I1466" s="63" t="s">
        <v>7979</v>
      </c>
      <c r="J1466" s="952" t="s">
        <v>8513</v>
      </c>
      <c r="K1466" s="1435" t="s">
        <v>8940</v>
      </c>
      <c r="L1466" s="1550"/>
      <c r="M1466" s="1378"/>
      <c r="N1466" s="276"/>
    </row>
    <row r="1467" spans="1:14" ht="9.75" customHeight="1">
      <c r="A1467" s="799">
        <v>942</v>
      </c>
      <c r="B1467" s="102" t="s">
        <v>216</v>
      </c>
      <c r="C1467" s="1388" t="s">
        <v>12341</v>
      </c>
      <c r="D1467" s="889">
        <v>1</v>
      </c>
      <c r="E1467" s="3411">
        <v>78000</v>
      </c>
      <c r="F1467" s="797">
        <v>78000</v>
      </c>
      <c r="G1467" s="918">
        <v>44197</v>
      </c>
      <c r="H1467" s="997" t="s">
        <v>8395</v>
      </c>
      <c r="I1467" s="63" t="s">
        <v>7979</v>
      </c>
      <c r="J1467" s="952" t="s">
        <v>8513</v>
      </c>
      <c r="K1467" s="1435" t="s">
        <v>8940</v>
      </c>
      <c r="L1467" s="1550"/>
      <c r="M1467" s="1378"/>
      <c r="N1467" s="276"/>
    </row>
    <row r="1468" spans="1:14" ht="9.75" customHeight="1">
      <c r="A1468" s="799">
        <v>943</v>
      </c>
      <c r="B1468" s="102" t="s">
        <v>1840</v>
      </c>
      <c r="C1468" s="1388" t="s">
        <v>12338</v>
      </c>
      <c r="D1468" s="889">
        <v>1</v>
      </c>
      <c r="E1468" s="3411">
        <v>16500.29</v>
      </c>
      <c r="F1468" s="797">
        <v>16500.29</v>
      </c>
      <c r="G1468" s="918">
        <v>44197</v>
      </c>
      <c r="H1468" s="997" t="s">
        <v>8395</v>
      </c>
      <c r="I1468" s="63" t="s">
        <v>7979</v>
      </c>
      <c r="J1468" s="952" t="s">
        <v>8513</v>
      </c>
      <c r="K1468" s="1435" t="s">
        <v>8940</v>
      </c>
      <c r="L1468" s="1550"/>
      <c r="M1468" s="1378"/>
      <c r="N1468" s="276"/>
    </row>
    <row r="1469" spans="1:14" ht="9.75" customHeight="1">
      <c r="A1469" s="799">
        <v>944</v>
      </c>
      <c r="B1469" s="102" t="s">
        <v>165</v>
      </c>
      <c r="C1469" s="1388" t="s">
        <v>12339</v>
      </c>
      <c r="D1469" s="889">
        <v>1</v>
      </c>
      <c r="E1469" s="3411">
        <v>16500.29</v>
      </c>
      <c r="F1469" s="797">
        <v>16500.29</v>
      </c>
      <c r="G1469" s="918">
        <v>44197</v>
      </c>
      <c r="H1469" s="997" t="s">
        <v>8395</v>
      </c>
      <c r="I1469" s="63" t="s">
        <v>7979</v>
      </c>
      <c r="J1469" s="952" t="s">
        <v>8513</v>
      </c>
      <c r="K1469" s="1435" t="s">
        <v>8940</v>
      </c>
      <c r="L1469" s="1550"/>
      <c r="M1469" s="1378"/>
      <c r="N1469" s="276"/>
    </row>
    <row r="1470" spans="1:14" ht="9.75" customHeight="1">
      <c r="A1470" s="799">
        <v>945</v>
      </c>
      <c r="B1470" s="102" t="s">
        <v>216</v>
      </c>
      <c r="C1470" s="1388" t="s">
        <v>12336</v>
      </c>
      <c r="D1470" s="889">
        <v>1</v>
      </c>
      <c r="E1470" s="3411">
        <v>62625</v>
      </c>
      <c r="F1470" s="797">
        <v>62625</v>
      </c>
      <c r="G1470" s="918">
        <v>44197</v>
      </c>
      <c r="H1470" s="997" t="s">
        <v>8395</v>
      </c>
      <c r="I1470" s="63" t="s">
        <v>7979</v>
      </c>
      <c r="J1470" s="952" t="s">
        <v>8513</v>
      </c>
      <c r="K1470" s="1435" t="s">
        <v>8940</v>
      </c>
      <c r="L1470" s="1550"/>
      <c r="M1470" s="1378"/>
      <c r="N1470" s="276"/>
    </row>
    <row r="1471" spans="1:14" ht="9.75" customHeight="1">
      <c r="A1471" s="799">
        <v>946</v>
      </c>
      <c r="B1471" s="102" t="s">
        <v>216</v>
      </c>
      <c r="C1471" s="1388" t="s">
        <v>12337</v>
      </c>
      <c r="D1471" s="889">
        <v>1</v>
      </c>
      <c r="E1471" s="3411">
        <v>62625</v>
      </c>
      <c r="F1471" s="797">
        <v>62625</v>
      </c>
      <c r="G1471" s="918">
        <v>44197</v>
      </c>
      <c r="H1471" s="997" t="s">
        <v>8395</v>
      </c>
      <c r="I1471" s="63" t="s">
        <v>7979</v>
      </c>
      <c r="J1471" s="952" t="s">
        <v>8513</v>
      </c>
      <c r="K1471" s="1435" t="s">
        <v>8940</v>
      </c>
      <c r="L1471" s="1550"/>
      <c r="M1471" s="1378"/>
      <c r="N1471" s="276"/>
    </row>
    <row r="1472" spans="1:14" ht="9.75" customHeight="1">
      <c r="A1472" s="799">
        <v>947</v>
      </c>
      <c r="B1472" s="102" t="s">
        <v>1841</v>
      </c>
      <c r="C1472" s="1388" t="s">
        <v>12334</v>
      </c>
      <c r="D1472" s="889">
        <v>1</v>
      </c>
      <c r="E1472" s="3411">
        <v>19820.5</v>
      </c>
      <c r="F1472" s="797">
        <v>19820.5</v>
      </c>
      <c r="G1472" s="918">
        <v>44197</v>
      </c>
      <c r="H1472" s="997" t="s">
        <v>8395</v>
      </c>
      <c r="I1472" s="63" t="s">
        <v>7979</v>
      </c>
      <c r="J1472" s="952" t="s">
        <v>8513</v>
      </c>
      <c r="K1472" s="1435" t="s">
        <v>8940</v>
      </c>
      <c r="L1472" s="1550"/>
      <c r="M1472" s="1378"/>
      <c r="N1472" s="276"/>
    </row>
    <row r="1473" spans="1:14" ht="9.75" customHeight="1">
      <c r="A1473" s="799">
        <v>948</v>
      </c>
      <c r="B1473" s="102" t="s">
        <v>1842</v>
      </c>
      <c r="C1473" s="1388" t="s">
        <v>12335</v>
      </c>
      <c r="D1473" s="889">
        <v>1</v>
      </c>
      <c r="E1473" s="3411">
        <v>19820.5</v>
      </c>
      <c r="F1473" s="797">
        <v>19820.5</v>
      </c>
      <c r="G1473" s="918">
        <v>44197</v>
      </c>
      <c r="H1473" s="997" t="s">
        <v>8395</v>
      </c>
      <c r="I1473" s="63" t="s">
        <v>7979</v>
      </c>
      <c r="J1473" s="952" t="s">
        <v>8513</v>
      </c>
      <c r="K1473" s="1435" t="s">
        <v>8940</v>
      </c>
      <c r="L1473" s="1550"/>
      <c r="M1473" s="1378"/>
      <c r="N1473" s="276"/>
    </row>
    <row r="1474" spans="1:14" ht="9.75" customHeight="1">
      <c r="A1474" s="799">
        <v>949</v>
      </c>
      <c r="B1474" s="102" t="s">
        <v>1843</v>
      </c>
      <c r="C1474" s="1388"/>
      <c r="D1474" s="889">
        <v>1</v>
      </c>
      <c r="E1474" s="3411">
        <v>11000</v>
      </c>
      <c r="F1474" s="797">
        <v>11000</v>
      </c>
      <c r="G1474" s="918">
        <v>44197</v>
      </c>
      <c r="H1474" s="997" t="s">
        <v>8395</v>
      </c>
      <c r="I1474" s="63" t="s">
        <v>7979</v>
      </c>
      <c r="J1474" s="952" t="s">
        <v>8513</v>
      </c>
      <c r="K1474" s="1435"/>
      <c r="L1474" s="1550"/>
      <c r="M1474" s="1378"/>
      <c r="N1474" s="276"/>
    </row>
    <row r="1475" spans="1:14" ht="9.75" customHeight="1">
      <c r="A1475" s="799">
        <v>950</v>
      </c>
      <c r="B1475" s="102" t="s">
        <v>1897</v>
      </c>
      <c r="C1475" s="1388" t="s">
        <v>12450</v>
      </c>
      <c r="D1475" s="889">
        <v>1</v>
      </c>
      <c r="E1475" s="3411">
        <v>31850</v>
      </c>
      <c r="F1475" s="797">
        <v>31850</v>
      </c>
      <c r="G1475" s="918">
        <v>44197</v>
      </c>
      <c r="H1475" s="997" t="s">
        <v>8395</v>
      </c>
      <c r="I1475" s="63" t="s">
        <v>7979</v>
      </c>
      <c r="J1475" s="952" t="s">
        <v>8513</v>
      </c>
      <c r="K1475" s="1435" t="s">
        <v>8940</v>
      </c>
      <c r="L1475" s="1550"/>
      <c r="M1475" s="1378"/>
      <c r="N1475" s="276"/>
    </row>
    <row r="1476" spans="1:14" ht="9.75" customHeight="1">
      <c r="A1476" s="799">
        <v>951</v>
      </c>
      <c r="B1476" s="102" t="s">
        <v>616</v>
      </c>
      <c r="C1476" s="1388" t="s">
        <v>12449</v>
      </c>
      <c r="D1476" s="889">
        <v>1</v>
      </c>
      <c r="E1476" s="3411">
        <v>23750</v>
      </c>
      <c r="F1476" s="797">
        <v>23750</v>
      </c>
      <c r="G1476" s="918">
        <v>44197</v>
      </c>
      <c r="H1476" s="997" t="s">
        <v>8395</v>
      </c>
      <c r="I1476" s="63" t="s">
        <v>7979</v>
      </c>
      <c r="J1476" s="952" t="s">
        <v>8513</v>
      </c>
      <c r="K1476" s="1435" t="s">
        <v>8940</v>
      </c>
      <c r="L1476" s="1550"/>
      <c r="M1476" s="1378"/>
      <c r="N1476" s="276"/>
    </row>
    <row r="1477" spans="1:14" ht="9.75" customHeight="1">
      <c r="A1477" s="799">
        <v>952</v>
      </c>
      <c r="B1477" s="102" t="s">
        <v>2227</v>
      </c>
      <c r="C1477" s="1388" t="s">
        <v>12677</v>
      </c>
      <c r="D1477" s="889">
        <v>1</v>
      </c>
      <c r="E1477" s="3411">
        <v>1595824.65</v>
      </c>
      <c r="F1477" s="2849">
        <v>1595824.65</v>
      </c>
      <c r="G1477" s="918">
        <v>44197</v>
      </c>
      <c r="H1477" s="997" t="s">
        <v>8395</v>
      </c>
      <c r="I1477" s="63" t="s">
        <v>7979</v>
      </c>
      <c r="J1477" s="952" t="s">
        <v>8513</v>
      </c>
      <c r="K1477" s="1435" t="s">
        <v>8940</v>
      </c>
      <c r="L1477" s="1550"/>
      <c r="M1477" s="1378"/>
      <c r="N1477" s="276"/>
    </row>
    <row r="1478" spans="1:14" ht="9.75" customHeight="1">
      <c r="A1478" s="799">
        <v>953</v>
      </c>
      <c r="B1478" s="102" t="s">
        <v>2228</v>
      </c>
      <c r="C1478" s="1388" t="s">
        <v>12667</v>
      </c>
      <c r="D1478" s="889">
        <v>1</v>
      </c>
      <c r="E1478" s="3411">
        <v>331925</v>
      </c>
      <c r="F1478" s="3403">
        <v>123088.78</v>
      </c>
      <c r="G1478" s="918">
        <v>44197</v>
      </c>
      <c r="H1478" s="997" t="s">
        <v>8395</v>
      </c>
      <c r="I1478" s="63" t="s">
        <v>7979</v>
      </c>
      <c r="J1478" s="952" t="s">
        <v>8513</v>
      </c>
      <c r="K1478" s="1435" t="s">
        <v>8940</v>
      </c>
      <c r="L1478" s="1550"/>
      <c r="M1478" s="1378"/>
      <c r="N1478" s="276"/>
    </row>
    <row r="1479" spans="1:14" ht="9.75" customHeight="1">
      <c r="A1479" s="799">
        <v>954</v>
      </c>
      <c r="B1479" s="102" t="s">
        <v>2229</v>
      </c>
      <c r="C1479" s="1388"/>
      <c r="D1479" s="889">
        <v>1</v>
      </c>
      <c r="E1479" s="3411">
        <v>16075</v>
      </c>
      <c r="F1479" s="797">
        <v>16075</v>
      </c>
      <c r="G1479" s="918">
        <v>44197</v>
      </c>
      <c r="H1479" s="997" t="s">
        <v>8395</v>
      </c>
      <c r="I1479" s="63" t="s">
        <v>7979</v>
      </c>
      <c r="J1479" s="952" t="s">
        <v>8513</v>
      </c>
      <c r="K1479" s="1435"/>
      <c r="L1479" s="1550"/>
      <c r="M1479" s="1378"/>
      <c r="N1479" s="276"/>
    </row>
    <row r="1480" spans="1:14" ht="9.75" customHeight="1">
      <c r="A1480" s="799">
        <v>955</v>
      </c>
      <c r="B1480" s="102" t="s">
        <v>2230</v>
      </c>
      <c r="C1480" s="1388"/>
      <c r="D1480" s="889">
        <v>1</v>
      </c>
      <c r="E1480" s="2837">
        <v>27000</v>
      </c>
      <c r="F1480" s="797">
        <v>27000</v>
      </c>
      <c r="G1480" s="918">
        <v>44197</v>
      </c>
      <c r="H1480" s="997" t="s">
        <v>8395</v>
      </c>
      <c r="I1480" s="63" t="s">
        <v>7979</v>
      </c>
      <c r="J1480" s="952" t="s">
        <v>8513</v>
      </c>
      <c r="K1480" s="1435"/>
      <c r="L1480" s="1550"/>
      <c r="M1480" s="1378"/>
      <c r="N1480" s="276"/>
    </row>
    <row r="1481" spans="1:14" ht="9.75" customHeight="1">
      <c r="A1481" s="799">
        <v>956</v>
      </c>
      <c r="B1481" s="102" t="s">
        <v>2230</v>
      </c>
      <c r="C1481" s="1388"/>
      <c r="D1481" s="889">
        <v>1</v>
      </c>
      <c r="E1481" s="3411">
        <v>27000</v>
      </c>
      <c r="F1481" s="797">
        <v>27000</v>
      </c>
      <c r="G1481" s="918">
        <v>44197</v>
      </c>
      <c r="H1481" s="997" t="s">
        <v>8395</v>
      </c>
      <c r="I1481" s="63" t="s">
        <v>7979</v>
      </c>
      <c r="J1481" s="952" t="s">
        <v>8513</v>
      </c>
      <c r="K1481" s="1435"/>
      <c r="L1481" s="1550"/>
      <c r="M1481" s="1378"/>
      <c r="N1481" s="276"/>
    </row>
    <row r="1482" spans="1:14" ht="9.75" customHeight="1">
      <c r="A1482" s="799">
        <v>957</v>
      </c>
      <c r="B1482" s="102" t="s">
        <v>2230</v>
      </c>
      <c r="C1482" s="1388"/>
      <c r="D1482" s="889">
        <v>1</v>
      </c>
      <c r="E1482" s="3411">
        <v>27000</v>
      </c>
      <c r="F1482" s="797">
        <v>27000</v>
      </c>
      <c r="G1482" s="918">
        <v>44197</v>
      </c>
      <c r="H1482" s="997" t="s">
        <v>8395</v>
      </c>
      <c r="I1482" s="63" t="s">
        <v>7979</v>
      </c>
      <c r="J1482" s="952" t="s">
        <v>8513</v>
      </c>
      <c r="K1482" s="1435"/>
      <c r="L1482" s="1550"/>
      <c r="M1482" s="1378"/>
      <c r="N1482" s="276"/>
    </row>
    <row r="1483" spans="1:14" ht="9.75" customHeight="1">
      <c r="A1483" s="799">
        <v>958</v>
      </c>
      <c r="B1483" s="102" t="s">
        <v>2230</v>
      </c>
      <c r="C1483" s="1388"/>
      <c r="D1483" s="889">
        <v>1</v>
      </c>
      <c r="E1483" s="3411">
        <v>27000</v>
      </c>
      <c r="F1483" s="797">
        <v>27000</v>
      </c>
      <c r="G1483" s="918">
        <v>44197</v>
      </c>
      <c r="H1483" s="997" t="s">
        <v>8395</v>
      </c>
      <c r="I1483" s="63" t="s">
        <v>7979</v>
      </c>
      <c r="J1483" s="952" t="s">
        <v>8513</v>
      </c>
      <c r="K1483" s="1435"/>
      <c r="L1483" s="1550"/>
      <c r="M1483" s="1378"/>
      <c r="N1483" s="276"/>
    </row>
    <row r="1484" spans="1:14" ht="9.75" customHeight="1">
      <c r="A1484" s="799">
        <v>959</v>
      </c>
      <c r="B1484" s="102" t="s">
        <v>2231</v>
      </c>
      <c r="C1484" s="1388"/>
      <c r="D1484" s="889">
        <v>1</v>
      </c>
      <c r="E1484" s="3411">
        <v>20000</v>
      </c>
      <c r="F1484" s="797">
        <v>20000</v>
      </c>
      <c r="G1484" s="918">
        <v>44197</v>
      </c>
      <c r="H1484" s="997" t="s">
        <v>8395</v>
      </c>
      <c r="I1484" s="63" t="s">
        <v>7979</v>
      </c>
      <c r="J1484" s="952" t="s">
        <v>8513</v>
      </c>
      <c r="K1484" s="1435"/>
      <c r="L1484" s="1550"/>
      <c r="M1484" s="1378"/>
      <c r="N1484" s="276"/>
    </row>
    <row r="1485" spans="1:14" ht="9.75" customHeight="1">
      <c r="A1485" s="799">
        <v>960</v>
      </c>
      <c r="B1485" s="102" t="s">
        <v>2232</v>
      </c>
      <c r="C1485" s="1388"/>
      <c r="D1485" s="889">
        <v>1</v>
      </c>
      <c r="E1485" s="3411">
        <v>32990</v>
      </c>
      <c r="F1485" s="797">
        <v>32990</v>
      </c>
      <c r="G1485" s="918">
        <v>44197</v>
      </c>
      <c r="H1485" s="997" t="s">
        <v>8395</v>
      </c>
      <c r="I1485" s="63" t="s">
        <v>7979</v>
      </c>
      <c r="J1485" s="952" t="s">
        <v>8513</v>
      </c>
      <c r="K1485" s="1435"/>
      <c r="L1485" s="1550"/>
      <c r="M1485" s="1378"/>
      <c r="N1485" s="276"/>
    </row>
    <row r="1486" spans="1:14" ht="9.75" customHeight="1">
      <c r="A1486" s="799">
        <v>961</v>
      </c>
      <c r="B1486" s="102" t="s">
        <v>2233</v>
      </c>
      <c r="C1486" s="1388"/>
      <c r="D1486" s="889">
        <v>1</v>
      </c>
      <c r="E1486" s="3411">
        <v>23303</v>
      </c>
      <c r="F1486" s="797">
        <v>23303</v>
      </c>
      <c r="G1486" s="918">
        <v>44197</v>
      </c>
      <c r="H1486" s="997" t="s">
        <v>8395</v>
      </c>
      <c r="I1486" s="63" t="s">
        <v>7979</v>
      </c>
      <c r="J1486" s="952" t="s">
        <v>8513</v>
      </c>
      <c r="K1486" s="1435"/>
      <c r="L1486" s="1550"/>
      <c r="M1486" s="1378"/>
      <c r="N1486" s="276"/>
    </row>
    <row r="1487" spans="1:14" ht="9.75" customHeight="1">
      <c r="A1487" s="799">
        <v>962</v>
      </c>
      <c r="B1487" s="102" t="s">
        <v>2234</v>
      </c>
      <c r="C1487" s="1388"/>
      <c r="D1487" s="889">
        <v>1</v>
      </c>
      <c r="E1487" s="3411">
        <v>44700</v>
      </c>
      <c r="F1487" s="797">
        <v>44700</v>
      </c>
      <c r="G1487" s="918">
        <v>44197</v>
      </c>
      <c r="H1487" s="997" t="s">
        <v>8395</v>
      </c>
      <c r="I1487" s="63" t="s">
        <v>7979</v>
      </c>
      <c r="J1487" s="952" t="s">
        <v>8513</v>
      </c>
      <c r="K1487" s="1435"/>
      <c r="L1487" s="1550"/>
      <c r="M1487" s="1378"/>
      <c r="N1487" s="276"/>
    </row>
    <row r="1488" spans="1:14" ht="9.75" customHeight="1">
      <c r="A1488" s="799">
        <v>963</v>
      </c>
      <c r="B1488" s="102" t="s">
        <v>3999</v>
      </c>
      <c r="C1488" s="1388"/>
      <c r="D1488" s="889">
        <v>1</v>
      </c>
      <c r="E1488" s="3411">
        <v>950</v>
      </c>
      <c r="F1488" s="797">
        <v>950</v>
      </c>
      <c r="G1488" s="918">
        <v>44197</v>
      </c>
      <c r="H1488" s="997" t="s">
        <v>8395</v>
      </c>
      <c r="I1488" s="63" t="s">
        <v>7979</v>
      </c>
      <c r="J1488" s="952" t="s">
        <v>8513</v>
      </c>
      <c r="K1488" s="1435"/>
      <c r="L1488" s="1550"/>
      <c r="M1488" s="1378"/>
      <c r="N1488" s="276"/>
    </row>
    <row r="1489" spans="1:14" ht="9.75" customHeight="1">
      <c r="A1489" s="799">
        <v>964</v>
      </c>
      <c r="B1489" s="102" t="s">
        <v>3987</v>
      </c>
      <c r="C1489" s="1388" t="s">
        <v>12668</v>
      </c>
      <c r="D1489" s="889">
        <v>1</v>
      </c>
      <c r="E1489" s="3411">
        <v>127835</v>
      </c>
      <c r="F1489" s="3403">
        <v>42612</v>
      </c>
      <c r="G1489" s="918">
        <v>44197</v>
      </c>
      <c r="H1489" s="997" t="s">
        <v>8395</v>
      </c>
      <c r="I1489" s="63" t="s">
        <v>7979</v>
      </c>
      <c r="J1489" s="952" t="s">
        <v>8513</v>
      </c>
      <c r="K1489" s="1435" t="s">
        <v>8940</v>
      </c>
      <c r="L1489" s="1550"/>
      <c r="M1489" s="1378"/>
      <c r="N1489" s="276"/>
    </row>
    <row r="1490" spans="1:14" ht="9.75" customHeight="1">
      <c r="A1490" s="799">
        <v>965</v>
      </c>
      <c r="B1490" s="102" t="s">
        <v>3988</v>
      </c>
      <c r="C1490" s="1388"/>
      <c r="D1490" s="889">
        <v>1</v>
      </c>
      <c r="E1490" s="3411">
        <v>30000</v>
      </c>
      <c r="F1490" s="797">
        <v>30000</v>
      </c>
      <c r="G1490" s="918">
        <v>44197</v>
      </c>
      <c r="H1490" s="997" t="s">
        <v>8395</v>
      </c>
      <c r="I1490" s="63" t="s">
        <v>7979</v>
      </c>
      <c r="J1490" s="952" t="s">
        <v>8513</v>
      </c>
      <c r="K1490" s="1435"/>
      <c r="L1490" s="1550"/>
      <c r="M1490" s="1378"/>
      <c r="N1490" s="276"/>
    </row>
    <row r="1491" spans="1:14" ht="9.75" customHeight="1">
      <c r="A1491" s="799">
        <v>966</v>
      </c>
      <c r="B1491" s="102" t="s">
        <v>3989</v>
      </c>
      <c r="C1491" s="1388" t="s">
        <v>10462</v>
      </c>
      <c r="D1491" s="889">
        <v>1</v>
      </c>
      <c r="E1491" s="3411">
        <v>254989.9</v>
      </c>
      <c r="F1491" s="3403">
        <v>80746.960000000006</v>
      </c>
      <c r="G1491" s="918">
        <v>44197</v>
      </c>
      <c r="H1491" s="997" t="s">
        <v>8395</v>
      </c>
      <c r="I1491" s="63" t="s">
        <v>7979</v>
      </c>
      <c r="J1491" s="952" t="s">
        <v>8513</v>
      </c>
      <c r="K1491" s="1435" t="s">
        <v>8940</v>
      </c>
      <c r="L1491" s="1550"/>
      <c r="M1491" s="1378"/>
      <c r="N1491" s="276"/>
    </row>
    <row r="1492" spans="1:14" ht="9.75" customHeight="1">
      <c r="A1492" s="799">
        <v>967</v>
      </c>
      <c r="B1492" s="102" t="s">
        <v>1312</v>
      </c>
      <c r="C1492" s="1388"/>
      <c r="D1492" s="889">
        <v>1</v>
      </c>
      <c r="E1492" s="3411">
        <v>11275</v>
      </c>
      <c r="F1492" s="797">
        <v>11275</v>
      </c>
      <c r="G1492" s="918">
        <v>44197</v>
      </c>
      <c r="H1492" s="997" t="s">
        <v>8395</v>
      </c>
      <c r="I1492" s="63" t="s">
        <v>7979</v>
      </c>
      <c r="J1492" s="952" t="s">
        <v>8513</v>
      </c>
      <c r="K1492" s="1435"/>
      <c r="L1492" s="1550"/>
      <c r="M1492" s="1378"/>
      <c r="N1492" s="276"/>
    </row>
    <row r="1493" spans="1:14" ht="9.75" customHeight="1">
      <c r="A1493" s="799">
        <v>968</v>
      </c>
      <c r="B1493" s="102" t="s">
        <v>3990</v>
      </c>
      <c r="C1493" s="1388" t="s">
        <v>12669</v>
      </c>
      <c r="D1493" s="889">
        <v>1</v>
      </c>
      <c r="E1493" s="3411">
        <v>22200</v>
      </c>
      <c r="F1493" s="797">
        <v>22200</v>
      </c>
      <c r="G1493" s="918">
        <v>44197</v>
      </c>
      <c r="H1493" s="997" t="s">
        <v>8395</v>
      </c>
      <c r="I1493" s="63" t="s">
        <v>7979</v>
      </c>
      <c r="J1493" s="952" t="s">
        <v>8513</v>
      </c>
      <c r="K1493" s="1435" t="s">
        <v>8940</v>
      </c>
      <c r="L1493" s="1550"/>
      <c r="M1493" s="1378"/>
      <c r="N1493" s="276"/>
    </row>
    <row r="1494" spans="1:14" ht="9.75" customHeight="1">
      <c r="A1494" s="799">
        <v>969</v>
      </c>
      <c r="B1494" s="102" t="s">
        <v>3991</v>
      </c>
      <c r="C1494" s="1388"/>
      <c r="D1494" s="889">
        <v>1</v>
      </c>
      <c r="E1494" s="3411">
        <v>57327.55</v>
      </c>
      <c r="F1494" s="797">
        <v>57327.55</v>
      </c>
      <c r="G1494" s="918">
        <v>44197</v>
      </c>
      <c r="H1494" s="997" t="s">
        <v>8395</v>
      </c>
      <c r="I1494" s="63" t="s">
        <v>7979</v>
      </c>
      <c r="J1494" s="952" t="s">
        <v>8513</v>
      </c>
      <c r="K1494" s="1435"/>
      <c r="L1494" s="1550"/>
      <c r="M1494" s="1378"/>
      <c r="N1494" s="276"/>
    </row>
    <row r="1495" spans="1:14" ht="9.75" customHeight="1">
      <c r="A1495" s="799">
        <v>970</v>
      </c>
      <c r="B1495" s="102" t="s">
        <v>3991</v>
      </c>
      <c r="C1495" s="1388"/>
      <c r="D1495" s="889">
        <v>1</v>
      </c>
      <c r="E1495" s="3411">
        <v>57327.55</v>
      </c>
      <c r="F1495" s="797">
        <v>57327.55</v>
      </c>
      <c r="G1495" s="918">
        <v>44197</v>
      </c>
      <c r="H1495" s="997" t="s">
        <v>8395</v>
      </c>
      <c r="I1495" s="63" t="s">
        <v>7979</v>
      </c>
      <c r="J1495" s="952" t="s">
        <v>8513</v>
      </c>
      <c r="K1495" s="1435"/>
      <c r="L1495" s="1550"/>
      <c r="M1495" s="1378"/>
      <c r="N1495" s="276"/>
    </row>
    <row r="1496" spans="1:14" ht="9.75" customHeight="1">
      <c r="A1496" s="799">
        <v>971</v>
      </c>
      <c r="B1496" s="102" t="s">
        <v>3992</v>
      </c>
      <c r="C1496" s="1388" t="s">
        <v>10465</v>
      </c>
      <c r="D1496" s="889">
        <v>1</v>
      </c>
      <c r="E1496" s="3411">
        <v>5740</v>
      </c>
      <c r="F1496" s="797">
        <v>5740</v>
      </c>
      <c r="G1496" s="918">
        <v>44197</v>
      </c>
      <c r="H1496" s="997" t="s">
        <v>8395</v>
      </c>
      <c r="I1496" s="63" t="s">
        <v>7979</v>
      </c>
      <c r="J1496" s="952" t="s">
        <v>8513</v>
      </c>
      <c r="K1496" s="1435" t="s">
        <v>8940</v>
      </c>
      <c r="L1496" s="1550"/>
      <c r="M1496" s="1378"/>
      <c r="N1496" s="276"/>
    </row>
    <row r="1497" spans="1:14" ht="9.75" customHeight="1">
      <c r="A1497" s="799">
        <v>972</v>
      </c>
      <c r="B1497" s="102" t="s">
        <v>3993</v>
      </c>
      <c r="C1497" s="1388" t="s">
        <v>10464</v>
      </c>
      <c r="D1497" s="889">
        <v>1</v>
      </c>
      <c r="E1497" s="3411">
        <v>7720</v>
      </c>
      <c r="F1497" s="797">
        <v>7720</v>
      </c>
      <c r="G1497" s="918">
        <v>44197</v>
      </c>
      <c r="H1497" s="997" t="s">
        <v>8395</v>
      </c>
      <c r="I1497" s="63" t="s">
        <v>7979</v>
      </c>
      <c r="J1497" s="952" t="s">
        <v>8513</v>
      </c>
      <c r="K1497" s="1435" t="s">
        <v>8940</v>
      </c>
      <c r="L1497" s="1550"/>
      <c r="M1497" s="1378"/>
      <c r="N1497" s="276"/>
    </row>
    <row r="1498" spans="1:14" ht="9.75" customHeight="1">
      <c r="A1498" s="799">
        <v>973</v>
      </c>
      <c r="B1498" s="102" t="s">
        <v>3994</v>
      </c>
      <c r="C1498" s="1388" t="s">
        <v>10466</v>
      </c>
      <c r="D1498" s="889">
        <v>1</v>
      </c>
      <c r="E1498" s="3411">
        <v>6870</v>
      </c>
      <c r="F1498" s="797">
        <v>6870</v>
      </c>
      <c r="G1498" s="918">
        <v>44197</v>
      </c>
      <c r="H1498" s="997" t="s">
        <v>8395</v>
      </c>
      <c r="I1498" s="63" t="s">
        <v>7979</v>
      </c>
      <c r="J1498" s="952" t="s">
        <v>8513</v>
      </c>
      <c r="K1498" s="1435" t="s">
        <v>8940</v>
      </c>
      <c r="L1498" s="1550"/>
      <c r="M1498" s="1378"/>
      <c r="N1498" s="276"/>
    </row>
    <row r="1499" spans="1:14" ht="9.75" customHeight="1">
      <c r="A1499" s="799">
        <v>974</v>
      </c>
      <c r="B1499" s="102" t="s">
        <v>3995</v>
      </c>
      <c r="C1499" s="1388" t="s">
        <v>10467</v>
      </c>
      <c r="D1499" s="889">
        <v>1</v>
      </c>
      <c r="E1499" s="3411">
        <v>5900</v>
      </c>
      <c r="F1499" s="797">
        <v>5900</v>
      </c>
      <c r="G1499" s="918">
        <v>44197</v>
      </c>
      <c r="H1499" s="997" t="s">
        <v>8395</v>
      </c>
      <c r="I1499" s="63" t="s">
        <v>7979</v>
      </c>
      <c r="J1499" s="952" t="s">
        <v>8513</v>
      </c>
      <c r="K1499" s="1435" t="s">
        <v>8940</v>
      </c>
      <c r="L1499" s="1550"/>
      <c r="M1499" s="1378"/>
      <c r="N1499" s="276"/>
    </row>
    <row r="1500" spans="1:14" ht="9.75" customHeight="1">
      <c r="A1500" s="799">
        <v>975</v>
      </c>
      <c r="B1500" s="102" t="s">
        <v>3996</v>
      </c>
      <c r="C1500" s="1388" t="s">
        <v>10463</v>
      </c>
      <c r="D1500" s="889">
        <v>1</v>
      </c>
      <c r="E1500" s="3411">
        <v>4340</v>
      </c>
      <c r="F1500" s="797">
        <v>4340</v>
      </c>
      <c r="G1500" s="918">
        <v>44197</v>
      </c>
      <c r="H1500" s="997" t="s">
        <v>8395</v>
      </c>
      <c r="I1500" s="63" t="s">
        <v>7979</v>
      </c>
      <c r="J1500" s="952" t="s">
        <v>8513</v>
      </c>
      <c r="K1500" s="1435" t="s">
        <v>8940</v>
      </c>
      <c r="L1500" s="1550"/>
      <c r="M1500" s="1378"/>
      <c r="N1500" s="276"/>
    </row>
    <row r="1501" spans="1:14" ht="9.75" customHeight="1">
      <c r="A1501" s="799">
        <v>976</v>
      </c>
      <c r="B1501" s="102" t="s">
        <v>3997</v>
      </c>
      <c r="C1501" s="1388"/>
      <c r="D1501" s="889">
        <v>1</v>
      </c>
      <c r="E1501" s="3411">
        <v>28480</v>
      </c>
      <c r="F1501" s="797">
        <v>28480</v>
      </c>
      <c r="G1501" s="918">
        <v>44197</v>
      </c>
      <c r="H1501" s="997" t="s">
        <v>8395</v>
      </c>
      <c r="I1501" s="63" t="s">
        <v>7979</v>
      </c>
      <c r="J1501" s="952" t="s">
        <v>8513</v>
      </c>
      <c r="K1501" s="1435"/>
      <c r="L1501" s="1550"/>
      <c r="M1501" s="1378"/>
      <c r="N1501" s="276"/>
    </row>
    <row r="1502" spans="1:14" ht="9.75" customHeight="1">
      <c r="A1502" s="799">
        <v>977</v>
      </c>
      <c r="B1502" s="102" t="s">
        <v>3998</v>
      </c>
      <c r="C1502" s="1388"/>
      <c r="D1502" s="889">
        <v>1</v>
      </c>
      <c r="E1502" s="3411">
        <v>7600.07</v>
      </c>
      <c r="F1502" s="797">
        <v>7600.07</v>
      </c>
      <c r="G1502" s="918">
        <v>44197</v>
      </c>
      <c r="H1502" s="997" t="s">
        <v>8395</v>
      </c>
      <c r="I1502" s="63" t="s">
        <v>7979</v>
      </c>
      <c r="J1502" s="952" t="s">
        <v>8513</v>
      </c>
      <c r="K1502" s="1435"/>
      <c r="L1502" s="1550"/>
      <c r="M1502" s="1378"/>
      <c r="N1502" s="276"/>
    </row>
    <row r="1503" spans="1:14" ht="9.75" customHeight="1">
      <c r="A1503" s="799">
        <v>978</v>
      </c>
      <c r="B1503" s="98" t="s">
        <v>4916</v>
      </c>
      <c r="C1503" s="1388" t="s">
        <v>4971</v>
      </c>
      <c r="D1503" s="889">
        <v>1</v>
      </c>
      <c r="E1503" s="3411">
        <v>21645</v>
      </c>
      <c r="F1503" s="797">
        <v>21645</v>
      </c>
      <c r="G1503" s="918">
        <v>44197</v>
      </c>
      <c r="H1503" s="997" t="s">
        <v>8395</v>
      </c>
      <c r="I1503" s="63" t="s">
        <v>7979</v>
      </c>
      <c r="J1503" s="952" t="s">
        <v>8513</v>
      </c>
      <c r="K1503" s="1435" t="s">
        <v>8940</v>
      </c>
      <c r="L1503" s="1550"/>
      <c r="M1503" s="1378"/>
      <c r="N1503" s="276"/>
    </row>
    <row r="1504" spans="1:14" ht="9.75" customHeight="1">
      <c r="A1504" s="799">
        <v>979</v>
      </c>
      <c r="B1504" s="98" t="s">
        <v>4917</v>
      </c>
      <c r="C1504" s="1388" t="s">
        <v>4972</v>
      </c>
      <c r="D1504" s="889">
        <v>1</v>
      </c>
      <c r="E1504" s="3411">
        <v>19935</v>
      </c>
      <c r="F1504" s="797">
        <v>19935</v>
      </c>
      <c r="G1504" s="918">
        <v>44197</v>
      </c>
      <c r="H1504" s="997" t="s">
        <v>8395</v>
      </c>
      <c r="I1504" s="63" t="s">
        <v>7979</v>
      </c>
      <c r="J1504" s="952" t="s">
        <v>8513</v>
      </c>
      <c r="K1504" s="1435" t="s">
        <v>8940</v>
      </c>
      <c r="L1504" s="1550"/>
      <c r="M1504" s="1378"/>
      <c r="N1504" s="276"/>
    </row>
    <row r="1505" spans="1:14" ht="9.75" customHeight="1">
      <c r="A1505" s="799">
        <v>980</v>
      </c>
      <c r="B1505" s="98" t="s">
        <v>4918</v>
      </c>
      <c r="C1505" s="1388" t="s">
        <v>4973</v>
      </c>
      <c r="D1505" s="889">
        <v>1</v>
      </c>
      <c r="E1505" s="3411">
        <v>9620</v>
      </c>
      <c r="F1505" s="797">
        <v>9620</v>
      </c>
      <c r="G1505" s="918">
        <v>44197</v>
      </c>
      <c r="H1505" s="997" t="s">
        <v>8395</v>
      </c>
      <c r="I1505" s="63" t="s">
        <v>7979</v>
      </c>
      <c r="J1505" s="952" t="s">
        <v>8513</v>
      </c>
      <c r="K1505" s="1435" t="s">
        <v>8940</v>
      </c>
      <c r="L1505" s="1550"/>
      <c r="M1505" s="1378"/>
      <c r="N1505" s="276"/>
    </row>
    <row r="1506" spans="1:14" ht="9.75" customHeight="1">
      <c r="A1506" s="799">
        <v>981</v>
      </c>
      <c r="B1506" s="98" t="s">
        <v>4919</v>
      </c>
      <c r="C1506" s="1388" t="s">
        <v>4974</v>
      </c>
      <c r="D1506" s="889">
        <v>1</v>
      </c>
      <c r="E1506" s="3411">
        <v>18360</v>
      </c>
      <c r="F1506" s="797">
        <v>18360</v>
      </c>
      <c r="G1506" s="918">
        <v>44197</v>
      </c>
      <c r="H1506" s="997" t="s">
        <v>8395</v>
      </c>
      <c r="I1506" s="63" t="s">
        <v>7979</v>
      </c>
      <c r="J1506" s="952" t="s">
        <v>8513</v>
      </c>
      <c r="K1506" s="1435" t="s">
        <v>8940</v>
      </c>
      <c r="L1506" s="1550"/>
      <c r="M1506" s="1378"/>
      <c r="N1506" s="276"/>
    </row>
    <row r="1507" spans="1:14" ht="9.75" customHeight="1">
      <c r="A1507" s="799">
        <v>982</v>
      </c>
      <c r="B1507" s="98" t="s">
        <v>4920</v>
      </c>
      <c r="C1507" s="1388" t="s">
        <v>4975</v>
      </c>
      <c r="D1507" s="889">
        <v>1</v>
      </c>
      <c r="E1507" s="3411">
        <v>18360</v>
      </c>
      <c r="F1507" s="797">
        <v>18360</v>
      </c>
      <c r="G1507" s="918">
        <v>44197</v>
      </c>
      <c r="H1507" s="997" t="s">
        <v>8395</v>
      </c>
      <c r="I1507" s="63" t="s">
        <v>7979</v>
      </c>
      <c r="J1507" s="952" t="s">
        <v>8513</v>
      </c>
      <c r="K1507" s="1435" t="s">
        <v>8940</v>
      </c>
      <c r="L1507" s="1550"/>
      <c r="M1507" s="1378"/>
      <c r="N1507" s="276"/>
    </row>
    <row r="1508" spans="1:14" ht="9.75" customHeight="1">
      <c r="A1508" s="799">
        <v>983</v>
      </c>
      <c r="B1508" s="98" t="s">
        <v>4921</v>
      </c>
      <c r="C1508" s="1388" t="s">
        <v>4976</v>
      </c>
      <c r="D1508" s="889">
        <v>1</v>
      </c>
      <c r="E1508" s="3411">
        <v>20835</v>
      </c>
      <c r="F1508" s="797">
        <v>20835</v>
      </c>
      <c r="G1508" s="918">
        <v>44197</v>
      </c>
      <c r="H1508" s="997" t="s">
        <v>8395</v>
      </c>
      <c r="I1508" s="63" t="s">
        <v>7979</v>
      </c>
      <c r="J1508" s="952" t="s">
        <v>8513</v>
      </c>
      <c r="K1508" s="1435" t="s">
        <v>8940</v>
      </c>
      <c r="L1508" s="1550"/>
      <c r="M1508" s="1378"/>
      <c r="N1508" s="276"/>
    </row>
    <row r="1509" spans="1:14" ht="9.75" customHeight="1">
      <c r="A1509" s="799">
        <v>984</v>
      </c>
      <c r="B1509" s="98" t="s">
        <v>4922</v>
      </c>
      <c r="C1509" s="1388" t="s">
        <v>4977</v>
      </c>
      <c r="D1509" s="889">
        <v>1</v>
      </c>
      <c r="E1509" s="3411">
        <v>9260</v>
      </c>
      <c r="F1509" s="797">
        <v>9260</v>
      </c>
      <c r="G1509" s="918">
        <v>44197</v>
      </c>
      <c r="H1509" s="997" t="s">
        <v>8395</v>
      </c>
      <c r="I1509" s="63" t="s">
        <v>7979</v>
      </c>
      <c r="J1509" s="952" t="s">
        <v>8513</v>
      </c>
      <c r="K1509" s="1435" t="s">
        <v>8940</v>
      </c>
      <c r="L1509" s="1550"/>
      <c r="M1509" s="1378"/>
      <c r="N1509" s="276"/>
    </row>
    <row r="1510" spans="1:14" ht="9.75" customHeight="1">
      <c r="A1510" s="799">
        <v>985</v>
      </c>
      <c r="B1510" s="98" t="s">
        <v>4923</v>
      </c>
      <c r="C1510" s="1388" t="s">
        <v>4978</v>
      </c>
      <c r="D1510" s="889">
        <v>1</v>
      </c>
      <c r="E1510" s="3411">
        <v>3465</v>
      </c>
      <c r="F1510" s="797">
        <v>3465</v>
      </c>
      <c r="G1510" s="918">
        <v>44197</v>
      </c>
      <c r="H1510" s="997" t="s">
        <v>8395</v>
      </c>
      <c r="I1510" s="63" t="s">
        <v>7979</v>
      </c>
      <c r="J1510" s="952" t="s">
        <v>8513</v>
      </c>
      <c r="K1510" s="1435" t="s">
        <v>8940</v>
      </c>
      <c r="L1510" s="1550"/>
      <c r="M1510" s="1378"/>
      <c r="N1510" s="276"/>
    </row>
    <row r="1511" spans="1:14" ht="9.75" customHeight="1">
      <c r="A1511" s="799">
        <v>986</v>
      </c>
      <c r="B1511" s="98" t="s">
        <v>4924</v>
      </c>
      <c r="C1511" s="1388" t="s">
        <v>4979</v>
      </c>
      <c r="D1511" s="889">
        <v>1</v>
      </c>
      <c r="E1511" s="3411">
        <v>19512.900000000001</v>
      </c>
      <c r="F1511" s="797">
        <v>19512.900000000001</v>
      </c>
      <c r="G1511" s="918">
        <v>44197</v>
      </c>
      <c r="H1511" s="997" t="s">
        <v>8395</v>
      </c>
      <c r="I1511" s="63" t="s">
        <v>7979</v>
      </c>
      <c r="J1511" s="952" t="s">
        <v>8513</v>
      </c>
      <c r="K1511" s="1435" t="s">
        <v>8940</v>
      </c>
      <c r="L1511" s="1550"/>
      <c r="M1511" s="1378"/>
      <c r="N1511" s="276"/>
    </row>
    <row r="1512" spans="1:14" ht="9.75" customHeight="1">
      <c r="A1512" s="799">
        <v>987</v>
      </c>
      <c r="B1512" s="98" t="s">
        <v>4925</v>
      </c>
      <c r="C1512" s="1388" t="s">
        <v>4980</v>
      </c>
      <c r="D1512" s="889">
        <v>1</v>
      </c>
      <c r="E1512" s="3411">
        <v>8672.4</v>
      </c>
      <c r="F1512" s="797">
        <v>8672.4</v>
      </c>
      <c r="G1512" s="918">
        <v>44197</v>
      </c>
      <c r="H1512" s="997" t="s">
        <v>8395</v>
      </c>
      <c r="I1512" s="63" t="s">
        <v>7979</v>
      </c>
      <c r="J1512" s="952" t="s">
        <v>8513</v>
      </c>
      <c r="K1512" s="1435" t="s">
        <v>8940</v>
      </c>
      <c r="L1512" s="1550"/>
      <c r="M1512" s="1378"/>
      <c r="N1512" s="276"/>
    </row>
    <row r="1513" spans="1:14" ht="9.75" customHeight="1">
      <c r="A1513" s="799">
        <v>988</v>
      </c>
      <c r="B1513" s="98" t="s">
        <v>4926</v>
      </c>
      <c r="C1513" s="1388" t="s">
        <v>4981</v>
      </c>
      <c r="D1513" s="889">
        <v>1</v>
      </c>
      <c r="E1513" s="3411">
        <v>16335</v>
      </c>
      <c r="F1513" s="797">
        <v>16335</v>
      </c>
      <c r="G1513" s="918">
        <v>44197</v>
      </c>
      <c r="H1513" s="997" t="s">
        <v>8395</v>
      </c>
      <c r="I1513" s="63" t="s">
        <v>7979</v>
      </c>
      <c r="J1513" s="952" t="s">
        <v>8513</v>
      </c>
      <c r="K1513" s="1435" t="s">
        <v>8940</v>
      </c>
      <c r="L1513" s="1550"/>
      <c r="M1513" s="1378"/>
      <c r="N1513" s="276"/>
    </row>
    <row r="1514" spans="1:14" ht="9.75" customHeight="1">
      <c r="A1514" s="799">
        <v>989</v>
      </c>
      <c r="B1514" s="98" t="s">
        <v>4927</v>
      </c>
      <c r="C1514" s="1388" t="s">
        <v>4982</v>
      </c>
      <c r="D1514" s="889">
        <v>1</v>
      </c>
      <c r="E1514" s="3411">
        <v>18418.95</v>
      </c>
      <c r="F1514" s="797">
        <v>18418.95</v>
      </c>
      <c r="G1514" s="918">
        <v>44197</v>
      </c>
      <c r="H1514" s="997" t="s">
        <v>8395</v>
      </c>
      <c r="I1514" s="63" t="s">
        <v>7979</v>
      </c>
      <c r="J1514" s="952" t="s">
        <v>8513</v>
      </c>
      <c r="K1514" s="1435" t="s">
        <v>8940</v>
      </c>
      <c r="L1514" s="1550"/>
      <c r="M1514" s="1378"/>
      <c r="N1514" s="276"/>
    </row>
    <row r="1515" spans="1:14" ht="9.75" customHeight="1">
      <c r="A1515" s="799">
        <v>990</v>
      </c>
      <c r="B1515" s="98" t="s">
        <v>4928</v>
      </c>
      <c r="C1515" s="1388" t="s">
        <v>4983</v>
      </c>
      <c r="D1515" s="889">
        <v>1</v>
      </c>
      <c r="E1515" s="3411">
        <v>12117.6</v>
      </c>
      <c r="F1515" s="797">
        <v>12117.6</v>
      </c>
      <c r="G1515" s="918">
        <v>44197</v>
      </c>
      <c r="H1515" s="997" t="s">
        <v>8395</v>
      </c>
      <c r="I1515" s="63" t="s">
        <v>7979</v>
      </c>
      <c r="J1515" s="952" t="s">
        <v>8513</v>
      </c>
      <c r="K1515" s="1435" t="s">
        <v>8940</v>
      </c>
      <c r="L1515" s="1550"/>
      <c r="M1515" s="1378"/>
      <c r="N1515" s="276"/>
    </row>
    <row r="1516" spans="1:14" ht="9.75" customHeight="1">
      <c r="A1516" s="799">
        <v>991</v>
      </c>
      <c r="B1516" s="98" t="s">
        <v>4929</v>
      </c>
      <c r="C1516" s="1388" t="s">
        <v>4984</v>
      </c>
      <c r="D1516" s="889">
        <v>1</v>
      </c>
      <c r="E1516" s="3411">
        <v>19201.05</v>
      </c>
      <c r="F1516" s="797">
        <v>19201.05</v>
      </c>
      <c r="G1516" s="918">
        <v>44197</v>
      </c>
      <c r="H1516" s="997" t="s">
        <v>8395</v>
      </c>
      <c r="I1516" s="63" t="s">
        <v>7979</v>
      </c>
      <c r="J1516" s="952" t="s">
        <v>8513</v>
      </c>
      <c r="K1516" s="1435" t="s">
        <v>8940</v>
      </c>
      <c r="L1516" s="1550"/>
      <c r="M1516" s="1378"/>
      <c r="N1516" s="276"/>
    </row>
    <row r="1517" spans="1:14" ht="9.75" customHeight="1">
      <c r="A1517" s="799">
        <v>992</v>
      </c>
      <c r="B1517" s="98" t="s">
        <v>4930</v>
      </c>
      <c r="C1517" s="1388" t="s">
        <v>4985</v>
      </c>
      <c r="D1517" s="889">
        <v>1</v>
      </c>
      <c r="E1517" s="3411">
        <v>8533.7999999999993</v>
      </c>
      <c r="F1517" s="797">
        <v>8533.7999999999993</v>
      </c>
      <c r="G1517" s="918">
        <v>44197</v>
      </c>
      <c r="H1517" s="997" t="s">
        <v>8395</v>
      </c>
      <c r="I1517" s="63" t="s">
        <v>7979</v>
      </c>
      <c r="J1517" s="952" t="s">
        <v>8513</v>
      </c>
      <c r="K1517" s="1435" t="s">
        <v>8940</v>
      </c>
      <c r="L1517" s="1550"/>
      <c r="M1517" s="1378"/>
      <c r="N1517" s="276"/>
    </row>
    <row r="1518" spans="1:14" ht="9.75" customHeight="1">
      <c r="A1518" s="799">
        <v>993</v>
      </c>
      <c r="B1518" s="98" t="s">
        <v>4931</v>
      </c>
      <c r="C1518" s="1388" t="s">
        <v>4986</v>
      </c>
      <c r="D1518" s="889">
        <v>1</v>
      </c>
      <c r="E1518" s="3411">
        <v>32660.1</v>
      </c>
      <c r="F1518" s="797">
        <v>32660.1</v>
      </c>
      <c r="G1518" s="918">
        <v>44197</v>
      </c>
      <c r="H1518" s="997" t="s">
        <v>8395</v>
      </c>
      <c r="I1518" s="63" t="s">
        <v>7979</v>
      </c>
      <c r="J1518" s="952" t="s">
        <v>8513</v>
      </c>
      <c r="K1518" s="1435" t="s">
        <v>8940</v>
      </c>
      <c r="L1518" s="1550"/>
      <c r="M1518" s="1378"/>
      <c r="N1518" s="276"/>
    </row>
    <row r="1519" spans="1:14" ht="9.75" customHeight="1">
      <c r="A1519" s="799">
        <v>994</v>
      </c>
      <c r="B1519" s="98" t="s">
        <v>4932</v>
      </c>
      <c r="C1519" s="1388" t="s">
        <v>4987</v>
      </c>
      <c r="D1519" s="889">
        <v>1</v>
      </c>
      <c r="E1519" s="3411">
        <v>24487.65</v>
      </c>
      <c r="F1519" s="797">
        <v>24487.65</v>
      </c>
      <c r="G1519" s="918">
        <v>44197</v>
      </c>
      <c r="H1519" s="997" t="s">
        <v>8395</v>
      </c>
      <c r="I1519" s="63" t="s">
        <v>7979</v>
      </c>
      <c r="J1519" s="952" t="s">
        <v>8513</v>
      </c>
      <c r="K1519" s="1435" t="s">
        <v>8940</v>
      </c>
      <c r="L1519" s="1550"/>
      <c r="M1519" s="1378"/>
      <c r="N1519" s="276"/>
    </row>
    <row r="1520" spans="1:14" ht="9.75" customHeight="1">
      <c r="A1520" s="799">
        <v>995</v>
      </c>
      <c r="B1520" s="98" t="s">
        <v>4933</v>
      </c>
      <c r="C1520" s="1388" t="s">
        <v>4988</v>
      </c>
      <c r="D1520" s="889">
        <v>1</v>
      </c>
      <c r="E1520" s="3411">
        <v>10883.4</v>
      </c>
      <c r="F1520" s="797">
        <v>10883.4</v>
      </c>
      <c r="G1520" s="918">
        <v>44197</v>
      </c>
      <c r="H1520" s="997" t="s">
        <v>8395</v>
      </c>
      <c r="I1520" s="63" t="s">
        <v>7979</v>
      </c>
      <c r="J1520" s="952" t="s">
        <v>8513</v>
      </c>
      <c r="K1520" s="1435" t="s">
        <v>8940</v>
      </c>
      <c r="L1520" s="1550"/>
      <c r="M1520" s="1378"/>
      <c r="N1520" s="276"/>
    </row>
    <row r="1521" spans="1:14" ht="9.75" customHeight="1">
      <c r="A1521" s="799">
        <v>996</v>
      </c>
      <c r="B1521" s="98" t="s">
        <v>4934</v>
      </c>
      <c r="C1521" s="1388" t="s">
        <v>4989</v>
      </c>
      <c r="D1521" s="889">
        <v>1</v>
      </c>
      <c r="E1521" s="3411">
        <v>14515.6</v>
      </c>
      <c r="F1521" s="797">
        <v>14515.6</v>
      </c>
      <c r="G1521" s="918">
        <v>44197</v>
      </c>
      <c r="H1521" s="997" t="s">
        <v>8395</v>
      </c>
      <c r="I1521" s="63" t="s">
        <v>7979</v>
      </c>
      <c r="J1521" s="952" t="s">
        <v>8513</v>
      </c>
      <c r="K1521" s="1435" t="s">
        <v>8940</v>
      </c>
      <c r="L1521" s="1550"/>
      <c r="M1521" s="1378"/>
      <c r="N1521" s="276"/>
    </row>
    <row r="1522" spans="1:14" ht="9.75" customHeight="1">
      <c r="A1522" s="799">
        <v>997</v>
      </c>
      <c r="B1522" s="98" t="s">
        <v>4935</v>
      </c>
      <c r="C1522" s="1388" t="s">
        <v>4990</v>
      </c>
      <c r="D1522" s="889">
        <v>1</v>
      </c>
      <c r="E1522" s="3411">
        <v>7260</v>
      </c>
      <c r="F1522" s="797">
        <v>7260</v>
      </c>
      <c r="G1522" s="918">
        <v>44197</v>
      </c>
      <c r="H1522" s="997" t="s">
        <v>8395</v>
      </c>
      <c r="I1522" s="63" t="s">
        <v>7979</v>
      </c>
      <c r="J1522" s="952" t="s">
        <v>8513</v>
      </c>
      <c r="K1522" s="1435" t="s">
        <v>8940</v>
      </c>
      <c r="L1522" s="1550"/>
      <c r="M1522" s="1378"/>
      <c r="N1522" s="276"/>
    </row>
    <row r="1523" spans="1:14" ht="9.75" customHeight="1">
      <c r="A1523" s="799">
        <v>998</v>
      </c>
      <c r="B1523" s="98" t="s">
        <v>4937</v>
      </c>
      <c r="C1523" s="833" t="s">
        <v>4991</v>
      </c>
      <c r="D1523" s="889">
        <v>1</v>
      </c>
      <c r="E1523" s="3411">
        <v>27621.55</v>
      </c>
      <c r="F1523" s="797">
        <v>27621.55</v>
      </c>
      <c r="G1523" s="918">
        <v>44197</v>
      </c>
      <c r="H1523" s="997" t="s">
        <v>8395</v>
      </c>
      <c r="I1523" s="63" t="s">
        <v>7979</v>
      </c>
      <c r="J1523" s="952" t="s">
        <v>8513</v>
      </c>
      <c r="K1523" s="1435" t="s">
        <v>8940</v>
      </c>
      <c r="L1523" s="1550"/>
      <c r="M1523" s="1378"/>
      <c r="N1523" s="276"/>
    </row>
    <row r="1524" spans="1:14" ht="9.75" customHeight="1">
      <c r="A1524" s="799">
        <v>999</v>
      </c>
      <c r="B1524" s="98" t="s">
        <v>4938</v>
      </c>
      <c r="C1524" s="833" t="s">
        <v>4992</v>
      </c>
      <c r="D1524" s="889">
        <v>1</v>
      </c>
      <c r="E1524" s="3411">
        <v>15000</v>
      </c>
      <c r="F1524" s="797">
        <v>15000</v>
      </c>
      <c r="G1524" s="918">
        <v>44197</v>
      </c>
      <c r="H1524" s="997" t="s">
        <v>8395</v>
      </c>
      <c r="I1524" s="63" t="s">
        <v>7979</v>
      </c>
      <c r="J1524" s="952" t="s">
        <v>8513</v>
      </c>
      <c r="K1524" s="1435" t="s">
        <v>8940</v>
      </c>
      <c r="L1524" s="1550"/>
      <c r="M1524" s="1378"/>
      <c r="N1524" s="276"/>
    </row>
    <row r="1525" spans="1:14" ht="9.75" customHeight="1">
      <c r="A1525" s="799">
        <v>1000</v>
      </c>
      <c r="B1525" s="98" t="s">
        <v>4938</v>
      </c>
      <c r="C1525" s="833" t="s">
        <v>4993</v>
      </c>
      <c r="D1525" s="889">
        <v>1</v>
      </c>
      <c r="E1525" s="3411">
        <v>10000</v>
      </c>
      <c r="F1525" s="797">
        <v>10000</v>
      </c>
      <c r="G1525" s="918">
        <v>44197</v>
      </c>
      <c r="H1525" s="997" t="s">
        <v>8395</v>
      </c>
      <c r="I1525" s="63" t="s">
        <v>7979</v>
      </c>
      <c r="J1525" s="952" t="s">
        <v>8513</v>
      </c>
      <c r="K1525" s="1435" t="s">
        <v>8940</v>
      </c>
      <c r="L1525" s="1550"/>
      <c r="M1525" s="1378"/>
      <c r="N1525" s="276"/>
    </row>
    <row r="1526" spans="1:14" ht="9.75" customHeight="1">
      <c r="A1526" s="799">
        <v>1001</v>
      </c>
      <c r="B1526" s="98" t="s">
        <v>4939</v>
      </c>
      <c r="C1526" s="833" t="s">
        <v>4994</v>
      </c>
      <c r="D1526" s="889">
        <v>1</v>
      </c>
      <c r="E1526" s="3411">
        <v>1434</v>
      </c>
      <c r="F1526" s="797">
        <v>1434</v>
      </c>
      <c r="G1526" s="918">
        <v>44197</v>
      </c>
      <c r="H1526" s="997" t="s">
        <v>8395</v>
      </c>
      <c r="I1526" s="63" t="s">
        <v>7979</v>
      </c>
      <c r="J1526" s="952" t="s">
        <v>8513</v>
      </c>
      <c r="K1526" s="1435" t="s">
        <v>8940</v>
      </c>
      <c r="L1526" s="1550"/>
      <c r="M1526" s="1378"/>
      <c r="N1526" s="276"/>
    </row>
    <row r="1527" spans="1:14" ht="9.75" customHeight="1">
      <c r="A1527" s="799">
        <v>1002</v>
      </c>
      <c r="B1527" s="98" t="s">
        <v>4940</v>
      </c>
      <c r="C1527" s="833" t="s">
        <v>4995</v>
      </c>
      <c r="D1527" s="889">
        <v>1</v>
      </c>
      <c r="E1527" s="3411">
        <v>1452</v>
      </c>
      <c r="F1527" s="797">
        <v>1452</v>
      </c>
      <c r="G1527" s="918">
        <v>44197</v>
      </c>
      <c r="H1527" s="997" t="s">
        <v>8395</v>
      </c>
      <c r="I1527" s="63" t="s">
        <v>7979</v>
      </c>
      <c r="J1527" s="952" t="s">
        <v>8513</v>
      </c>
      <c r="K1527" s="1435" t="s">
        <v>8940</v>
      </c>
      <c r="L1527" s="1550"/>
      <c r="M1527" s="1378"/>
      <c r="N1527" s="276"/>
    </row>
    <row r="1528" spans="1:14" ht="9.75" customHeight="1">
      <c r="A1528" s="799">
        <v>1003</v>
      </c>
      <c r="B1528" s="98" t="s">
        <v>4941</v>
      </c>
      <c r="C1528" s="833" t="s">
        <v>4996</v>
      </c>
      <c r="D1528" s="889">
        <v>1</v>
      </c>
      <c r="E1528" s="3411">
        <v>2574</v>
      </c>
      <c r="F1528" s="797">
        <v>2574</v>
      </c>
      <c r="G1528" s="918">
        <v>44197</v>
      </c>
      <c r="H1528" s="997" t="s">
        <v>8395</v>
      </c>
      <c r="I1528" s="63" t="s">
        <v>7979</v>
      </c>
      <c r="J1528" s="952" t="s">
        <v>8513</v>
      </c>
      <c r="K1528" s="1435" t="s">
        <v>8940</v>
      </c>
      <c r="L1528" s="1550"/>
      <c r="M1528" s="1378"/>
      <c r="N1528" s="276"/>
    </row>
    <row r="1529" spans="1:14" ht="9.75" customHeight="1">
      <c r="A1529" s="799">
        <v>1004</v>
      </c>
      <c r="B1529" s="98" t="s">
        <v>4942</v>
      </c>
      <c r="C1529" s="833" t="s">
        <v>4997</v>
      </c>
      <c r="D1529" s="889">
        <v>1</v>
      </c>
      <c r="E1529" s="3411">
        <v>1929</v>
      </c>
      <c r="F1529" s="797">
        <v>1929</v>
      </c>
      <c r="G1529" s="918">
        <v>44197</v>
      </c>
      <c r="H1529" s="997" t="s">
        <v>8395</v>
      </c>
      <c r="I1529" s="63" t="s">
        <v>7979</v>
      </c>
      <c r="J1529" s="952" t="s">
        <v>8513</v>
      </c>
      <c r="K1529" s="1435" t="s">
        <v>8940</v>
      </c>
      <c r="L1529" s="1550"/>
      <c r="M1529" s="1378"/>
      <c r="N1529" s="276"/>
    </row>
    <row r="1530" spans="1:14" ht="9.75" customHeight="1">
      <c r="A1530" s="799">
        <v>1005</v>
      </c>
      <c r="B1530" s="98" t="s">
        <v>4943</v>
      </c>
      <c r="C1530" s="833" t="s">
        <v>4998</v>
      </c>
      <c r="D1530" s="889">
        <v>1</v>
      </c>
      <c r="E1530" s="3411">
        <v>1485</v>
      </c>
      <c r="F1530" s="797">
        <v>1485</v>
      </c>
      <c r="G1530" s="918">
        <v>44197</v>
      </c>
      <c r="H1530" s="997" t="s">
        <v>8395</v>
      </c>
      <c r="I1530" s="63" t="s">
        <v>7979</v>
      </c>
      <c r="J1530" s="952" t="s">
        <v>8513</v>
      </c>
      <c r="K1530" s="1435" t="s">
        <v>8940</v>
      </c>
      <c r="L1530" s="1550"/>
      <c r="M1530" s="1378"/>
      <c r="N1530" s="276"/>
    </row>
    <row r="1531" spans="1:14" ht="9.75" customHeight="1">
      <c r="A1531" s="799">
        <v>1006</v>
      </c>
      <c r="B1531" s="98" t="s">
        <v>4944</v>
      </c>
      <c r="C1531" s="833" t="s">
        <v>4999</v>
      </c>
      <c r="D1531" s="889">
        <v>1</v>
      </c>
      <c r="E1531" s="3411">
        <v>1278</v>
      </c>
      <c r="F1531" s="797">
        <v>1278</v>
      </c>
      <c r="G1531" s="918">
        <v>44197</v>
      </c>
      <c r="H1531" s="997" t="s">
        <v>8395</v>
      </c>
      <c r="I1531" s="63" t="s">
        <v>7979</v>
      </c>
      <c r="J1531" s="952" t="s">
        <v>8513</v>
      </c>
      <c r="K1531" s="1435" t="s">
        <v>8940</v>
      </c>
      <c r="L1531" s="1550"/>
      <c r="M1531" s="1378"/>
      <c r="N1531" s="276"/>
    </row>
    <row r="1532" spans="1:14" ht="9.75" customHeight="1">
      <c r="A1532" s="799">
        <v>1007</v>
      </c>
      <c r="B1532" s="98" t="s">
        <v>4945</v>
      </c>
      <c r="C1532" s="833" t="s">
        <v>5000</v>
      </c>
      <c r="D1532" s="889">
        <v>1</v>
      </c>
      <c r="E1532" s="3411">
        <v>1263</v>
      </c>
      <c r="F1532" s="797">
        <v>1263</v>
      </c>
      <c r="G1532" s="918">
        <v>44197</v>
      </c>
      <c r="H1532" s="997" t="s">
        <v>8395</v>
      </c>
      <c r="I1532" s="63" t="s">
        <v>7979</v>
      </c>
      <c r="J1532" s="952" t="s">
        <v>8513</v>
      </c>
      <c r="K1532" s="1435" t="s">
        <v>8940</v>
      </c>
      <c r="L1532" s="1550"/>
      <c r="M1532" s="1378"/>
      <c r="N1532" s="276"/>
    </row>
    <row r="1533" spans="1:14" ht="9.75" customHeight="1">
      <c r="A1533" s="799">
        <v>1008</v>
      </c>
      <c r="B1533" s="98" t="s">
        <v>4946</v>
      </c>
      <c r="C1533" s="833" t="s">
        <v>5001</v>
      </c>
      <c r="D1533" s="889">
        <v>1</v>
      </c>
      <c r="E1533" s="3411">
        <v>1263</v>
      </c>
      <c r="F1533" s="797">
        <v>1263</v>
      </c>
      <c r="G1533" s="918">
        <v>44197</v>
      </c>
      <c r="H1533" s="997" t="s">
        <v>8395</v>
      </c>
      <c r="I1533" s="63" t="s">
        <v>7979</v>
      </c>
      <c r="J1533" s="952" t="s">
        <v>8513</v>
      </c>
      <c r="K1533" s="1435" t="s">
        <v>8940</v>
      </c>
      <c r="L1533" s="1550"/>
      <c r="M1533" s="1378"/>
      <c r="N1533" s="276"/>
    </row>
    <row r="1534" spans="1:14" ht="9.75" customHeight="1">
      <c r="A1534" s="799">
        <v>1009</v>
      </c>
      <c r="B1534" s="98" t="s">
        <v>4947</v>
      </c>
      <c r="C1534" s="833" t="s">
        <v>5002</v>
      </c>
      <c r="D1534" s="889">
        <v>1</v>
      </c>
      <c r="E1534" s="3411">
        <v>1512</v>
      </c>
      <c r="F1534" s="797">
        <v>1512</v>
      </c>
      <c r="G1534" s="918">
        <v>44197</v>
      </c>
      <c r="H1534" s="997" t="s">
        <v>8395</v>
      </c>
      <c r="I1534" s="63" t="s">
        <v>7979</v>
      </c>
      <c r="J1534" s="952" t="s">
        <v>8513</v>
      </c>
      <c r="K1534" s="1435" t="s">
        <v>8940</v>
      </c>
      <c r="L1534" s="1550"/>
      <c r="M1534" s="1378"/>
      <c r="N1534" s="276"/>
    </row>
    <row r="1535" spans="1:14" ht="9.75" customHeight="1">
      <c r="A1535" s="799">
        <v>1010</v>
      </c>
      <c r="B1535" s="98" t="s">
        <v>4948</v>
      </c>
      <c r="C1535" s="1388" t="s">
        <v>5003</v>
      </c>
      <c r="D1535" s="889">
        <v>1</v>
      </c>
      <c r="E1535" s="3411">
        <v>1290</v>
      </c>
      <c r="F1535" s="797">
        <v>1290</v>
      </c>
      <c r="G1535" s="918">
        <v>44197</v>
      </c>
      <c r="H1535" s="997" t="s">
        <v>8395</v>
      </c>
      <c r="I1535" s="63" t="s">
        <v>7979</v>
      </c>
      <c r="J1535" s="952" t="s">
        <v>8513</v>
      </c>
      <c r="K1535" s="1435" t="s">
        <v>8940</v>
      </c>
      <c r="L1535" s="1550"/>
      <c r="M1535" s="1378"/>
      <c r="N1535" s="276"/>
    </row>
    <row r="1536" spans="1:14" ht="9.75" customHeight="1">
      <c r="A1536" s="799">
        <v>1011</v>
      </c>
      <c r="B1536" s="98" t="s">
        <v>4949</v>
      </c>
      <c r="C1536" s="1388" t="s">
        <v>5004</v>
      </c>
      <c r="D1536" s="889">
        <v>1</v>
      </c>
      <c r="E1536" s="3411">
        <v>1536</v>
      </c>
      <c r="F1536" s="797">
        <v>1536</v>
      </c>
      <c r="G1536" s="918">
        <v>44197</v>
      </c>
      <c r="H1536" s="997" t="s">
        <v>8395</v>
      </c>
      <c r="I1536" s="63" t="s">
        <v>7979</v>
      </c>
      <c r="J1536" s="952" t="s">
        <v>8513</v>
      </c>
      <c r="K1536" s="1435" t="s">
        <v>8940</v>
      </c>
      <c r="L1536" s="1550"/>
      <c r="M1536" s="1378"/>
      <c r="N1536" s="276"/>
    </row>
    <row r="1537" spans="1:14" ht="9.75" customHeight="1">
      <c r="A1537" s="799">
        <v>1012</v>
      </c>
      <c r="B1537" s="98" t="s">
        <v>4950</v>
      </c>
      <c r="C1537" s="1388" t="s">
        <v>5005</v>
      </c>
      <c r="D1537" s="889">
        <v>1</v>
      </c>
      <c r="E1537" s="3411">
        <v>26000</v>
      </c>
      <c r="F1537" s="797">
        <v>26000</v>
      </c>
      <c r="G1537" s="918">
        <v>44197</v>
      </c>
      <c r="H1537" s="997" t="s">
        <v>8395</v>
      </c>
      <c r="I1537" s="63" t="s">
        <v>7979</v>
      </c>
      <c r="J1537" s="952" t="s">
        <v>8513</v>
      </c>
      <c r="K1537" s="1435" t="s">
        <v>8940</v>
      </c>
      <c r="L1537" s="1550"/>
      <c r="M1537" s="1378"/>
      <c r="N1537" s="276"/>
    </row>
    <row r="1538" spans="1:14" ht="9.75" customHeight="1">
      <c r="A1538" s="799">
        <v>1013</v>
      </c>
      <c r="B1538" s="98" t="s">
        <v>4951</v>
      </c>
      <c r="C1538" s="1388" t="s">
        <v>5006</v>
      </c>
      <c r="D1538" s="889">
        <v>1</v>
      </c>
      <c r="E1538" s="3411">
        <v>74000</v>
      </c>
      <c r="F1538" s="2849">
        <v>74000</v>
      </c>
      <c r="G1538" s="918">
        <v>44197</v>
      </c>
      <c r="H1538" s="997" t="s">
        <v>8395</v>
      </c>
      <c r="I1538" s="63" t="s">
        <v>7979</v>
      </c>
      <c r="J1538" s="952" t="s">
        <v>8513</v>
      </c>
      <c r="K1538" s="1435" t="s">
        <v>8940</v>
      </c>
      <c r="L1538" s="1550"/>
      <c r="M1538" s="1378"/>
      <c r="N1538" s="276"/>
    </row>
    <row r="1539" spans="1:14" ht="9.75" customHeight="1">
      <c r="A1539" s="799">
        <v>1014</v>
      </c>
      <c r="B1539" s="98" t="s">
        <v>4952</v>
      </c>
      <c r="C1539" s="1388" t="s">
        <v>5007</v>
      </c>
      <c r="D1539" s="889">
        <v>1</v>
      </c>
      <c r="E1539" s="3411">
        <v>25000</v>
      </c>
      <c r="F1539" s="797">
        <v>25000</v>
      </c>
      <c r="G1539" s="918">
        <v>44197</v>
      </c>
      <c r="H1539" s="997" t="s">
        <v>8395</v>
      </c>
      <c r="I1539" s="63" t="s">
        <v>7979</v>
      </c>
      <c r="J1539" s="952" t="s">
        <v>8513</v>
      </c>
      <c r="K1539" s="1435" t="s">
        <v>8940</v>
      </c>
      <c r="L1539" s="1550"/>
      <c r="M1539" s="1378"/>
      <c r="N1539" s="276"/>
    </row>
    <row r="1540" spans="1:14" ht="9.75" customHeight="1">
      <c r="A1540" s="799">
        <v>1015</v>
      </c>
      <c r="B1540" s="98" t="s">
        <v>4953</v>
      </c>
      <c r="C1540" s="1388" t="s">
        <v>5008</v>
      </c>
      <c r="D1540" s="889">
        <v>1</v>
      </c>
      <c r="E1540" s="3411">
        <v>6200</v>
      </c>
      <c r="F1540" s="797">
        <v>6200</v>
      </c>
      <c r="G1540" s="918">
        <v>44197</v>
      </c>
      <c r="H1540" s="997" t="s">
        <v>8395</v>
      </c>
      <c r="I1540" s="63" t="s">
        <v>7979</v>
      </c>
      <c r="J1540" s="952" t="s">
        <v>8513</v>
      </c>
      <c r="K1540" s="1435" t="s">
        <v>8940</v>
      </c>
      <c r="L1540" s="1550"/>
      <c r="M1540" s="1378"/>
      <c r="N1540" s="276"/>
    </row>
    <row r="1541" spans="1:14" ht="9.75" customHeight="1">
      <c r="A1541" s="799">
        <v>1016</v>
      </c>
      <c r="B1541" s="98" t="s">
        <v>4953</v>
      </c>
      <c r="C1541" s="1388" t="s">
        <v>5009</v>
      </c>
      <c r="D1541" s="889">
        <v>1</v>
      </c>
      <c r="E1541" s="3411">
        <v>6200</v>
      </c>
      <c r="F1541" s="797">
        <v>6200</v>
      </c>
      <c r="G1541" s="918">
        <v>44197</v>
      </c>
      <c r="H1541" s="997" t="s">
        <v>8395</v>
      </c>
      <c r="I1541" s="63" t="s">
        <v>7979</v>
      </c>
      <c r="J1541" s="952" t="s">
        <v>8513</v>
      </c>
      <c r="K1541" s="1435" t="s">
        <v>8940</v>
      </c>
      <c r="L1541" s="1550"/>
      <c r="M1541" s="1378"/>
      <c r="N1541" s="276"/>
    </row>
    <row r="1542" spans="1:14" ht="9.75" customHeight="1">
      <c r="A1542" s="799">
        <v>1017</v>
      </c>
      <c r="B1542" s="98" t="s">
        <v>4953</v>
      </c>
      <c r="C1542" s="1388" t="s">
        <v>5010</v>
      </c>
      <c r="D1542" s="889">
        <v>1</v>
      </c>
      <c r="E1542" s="3411">
        <v>6200</v>
      </c>
      <c r="F1542" s="797">
        <v>6200</v>
      </c>
      <c r="G1542" s="918">
        <v>44197</v>
      </c>
      <c r="H1542" s="997" t="s">
        <v>8395</v>
      </c>
      <c r="I1542" s="63" t="s">
        <v>7979</v>
      </c>
      <c r="J1542" s="952" t="s">
        <v>8513</v>
      </c>
      <c r="K1542" s="1435" t="s">
        <v>8940</v>
      </c>
      <c r="L1542" s="1550"/>
      <c r="M1542" s="1378"/>
      <c r="N1542" s="276"/>
    </row>
    <row r="1543" spans="1:14" ht="9.75" customHeight="1">
      <c r="A1543" s="799">
        <v>1018</v>
      </c>
      <c r="B1543" s="98" t="s">
        <v>4954</v>
      </c>
      <c r="C1543" s="1388" t="s">
        <v>5011</v>
      </c>
      <c r="D1543" s="889">
        <v>1</v>
      </c>
      <c r="E1543" s="3411">
        <v>572</v>
      </c>
      <c r="F1543" s="797">
        <v>572</v>
      </c>
      <c r="G1543" s="918">
        <v>44197</v>
      </c>
      <c r="H1543" s="997" t="s">
        <v>8395</v>
      </c>
      <c r="I1543" s="63" t="s">
        <v>7979</v>
      </c>
      <c r="J1543" s="952" t="s">
        <v>8513</v>
      </c>
      <c r="K1543" s="1435" t="s">
        <v>8940</v>
      </c>
      <c r="L1543" s="1550"/>
      <c r="M1543" s="1378"/>
      <c r="N1543" s="276"/>
    </row>
    <row r="1544" spans="1:14" ht="9.75" customHeight="1">
      <c r="A1544" s="799">
        <v>1019</v>
      </c>
      <c r="B1544" s="98" t="s">
        <v>4954</v>
      </c>
      <c r="C1544" s="1388" t="s">
        <v>5012</v>
      </c>
      <c r="D1544" s="889">
        <v>1</v>
      </c>
      <c r="E1544" s="3411">
        <v>572</v>
      </c>
      <c r="F1544" s="797">
        <v>572</v>
      </c>
      <c r="G1544" s="918">
        <v>44197</v>
      </c>
      <c r="H1544" s="997" t="s">
        <v>8395</v>
      </c>
      <c r="I1544" s="63" t="s">
        <v>7979</v>
      </c>
      <c r="J1544" s="952" t="s">
        <v>8513</v>
      </c>
      <c r="K1544" s="1435" t="s">
        <v>8940</v>
      </c>
      <c r="L1544" s="1550"/>
      <c r="M1544" s="1378"/>
      <c r="N1544" s="276"/>
    </row>
    <row r="1545" spans="1:14" ht="9.75" customHeight="1">
      <c r="A1545" s="799">
        <v>1020</v>
      </c>
      <c r="B1545" s="98" t="s">
        <v>4955</v>
      </c>
      <c r="C1545" s="1388" t="s">
        <v>5012</v>
      </c>
      <c r="D1545" s="889">
        <v>1</v>
      </c>
      <c r="E1545" s="3411">
        <v>858</v>
      </c>
      <c r="F1545" s="797">
        <v>858</v>
      </c>
      <c r="G1545" s="918">
        <v>44197</v>
      </c>
      <c r="H1545" s="997" t="s">
        <v>8395</v>
      </c>
      <c r="I1545" s="63" t="s">
        <v>7979</v>
      </c>
      <c r="J1545" s="952" t="s">
        <v>8513</v>
      </c>
      <c r="K1545" s="1435" t="s">
        <v>8940</v>
      </c>
      <c r="L1545" s="1550"/>
      <c r="M1545" s="1378"/>
      <c r="N1545" s="276"/>
    </row>
    <row r="1546" spans="1:14" ht="9.75" customHeight="1">
      <c r="A1546" s="799">
        <v>1021</v>
      </c>
      <c r="B1546" s="98" t="s">
        <v>4956</v>
      </c>
      <c r="C1546" s="1388" t="s">
        <v>5013</v>
      </c>
      <c r="D1546" s="889">
        <v>1</v>
      </c>
      <c r="E1546" s="3411">
        <v>858</v>
      </c>
      <c r="F1546" s="797">
        <v>858</v>
      </c>
      <c r="G1546" s="918">
        <v>44197</v>
      </c>
      <c r="H1546" s="997" t="s">
        <v>8395</v>
      </c>
      <c r="I1546" s="63" t="s">
        <v>7979</v>
      </c>
      <c r="J1546" s="952" t="s">
        <v>8513</v>
      </c>
      <c r="K1546" s="1435" t="s">
        <v>8940</v>
      </c>
      <c r="L1546" s="1550"/>
      <c r="M1546" s="1378"/>
      <c r="N1546" s="276"/>
    </row>
    <row r="1547" spans="1:14" ht="9.75" customHeight="1">
      <c r="A1547" s="799">
        <v>1022</v>
      </c>
      <c r="B1547" s="98" t="s">
        <v>4957</v>
      </c>
      <c r="C1547" s="1388" t="s">
        <v>5014</v>
      </c>
      <c r="D1547" s="889">
        <v>1</v>
      </c>
      <c r="E1547" s="3411">
        <v>858</v>
      </c>
      <c r="F1547" s="797">
        <v>858</v>
      </c>
      <c r="G1547" s="918">
        <v>44197</v>
      </c>
      <c r="H1547" s="997" t="s">
        <v>8395</v>
      </c>
      <c r="I1547" s="63" t="s">
        <v>7979</v>
      </c>
      <c r="J1547" s="952" t="s">
        <v>8513</v>
      </c>
      <c r="K1547" s="1435" t="s">
        <v>8940</v>
      </c>
      <c r="L1547" s="1550"/>
      <c r="M1547" s="1378"/>
      <c r="N1547" s="276"/>
    </row>
    <row r="1548" spans="1:14" ht="9.75" customHeight="1">
      <c r="A1548" s="799">
        <v>1023</v>
      </c>
      <c r="B1548" s="98" t="s">
        <v>4958</v>
      </c>
      <c r="C1548" s="1388" t="s">
        <v>5015</v>
      </c>
      <c r="D1548" s="889">
        <v>1</v>
      </c>
      <c r="E1548" s="3411">
        <v>858</v>
      </c>
      <c r="F1548" s="797">
        <v>858</v>
      </c>
      <c r="G1548" s="918">
        <v>44197</v>
      </c>
      <c r="H1548" s="997" t="s">
        <v>8395</v>
      </c>
      <c r="I1548" s="63" t="s">
        <v>7979</v>
      </c>
      <c r="J1548" s="952" t="s">
        <v>8513</v>
      </c>
      <c r="K1548" s="1435" t="s">
        <v>8940</v>
      </c>
      <c r="L1548" s="1550"/>
      <c r="M1548" s="1378"/>
      <c r="N1548" s="276"/>
    </row>
    <row r="1549" spans="1:14" ht="9.75" customHeight="1">
      <c r="A1549" s="799">
        <v>1024</v>
      </c>
      <c r="B1549" s="98" t="s">
        <v>4959</v>
      </c>
      <c r="C1549" s="1388" t="s">
        <v>5016</v>
      </c>
      <c r="D1549" s="889">
        <v>1</v>
      </c>
      <c r="E1549" s="3411">
        <v>858</v>
      </c>
      <c r="F1549" s="797">
        <v>858</v>
      </c>
      <c r="G1549" s="918">
        <v>44197</v>
      </c>
      <c r="H1549" s="997" t="s">
        <v>8395</v>
      </c>
      <c r="I1549" s="63" t="s">
        <v>7979</v>
      </c>
      <c r="J1549" s="952" t="s">
        <v>8513</v>
      </c>
      <c r="K1549" s="1435" t="s">
        <v>8940</v>
      </c>
      <c r="L1549" s="1550"/>
      <c r="M1549" s="1378"/>
      <c r="N1549" s="276"/>
    </row>
    <row r="1550" spans="1:14" ht="9.75" customHeight="1">
      <c r="A1550" s="799">
        <v>1025</v>
      </c>
      <c r="B1550" s="98" t="s">
        <v>4960</v>
      </c>
      <c r="C1550" s="1388" t="s">
        <v>5017</v>
      </c>
      <c r="D1550" s="889">
        <v>1</v>
      </c>
      <c r="E1550" s="3411">
        <v>858</v>
      </c>
      <c r="F1550" s="797">
        <v>858</v>
      </c>
      <c r="G1550" s="918">
        <v>44197</v>
      </c>
      <c r="H1550" s="997" t="s">
        <v>8395</v>
      </c>
      <c r="I1550" s="63" t="s">
        <v>7979</v>
      </c>
      <c r="J1550" s="952" t="s">
        <v>8513</v>
      </c>
      <c r="K1550" s="1435" t="s">
        <v>8940</v>
      </c>
      <c r="L1550" s="1550"/>
      <c r="M1550" s="1378"/>
      <c r="N1550" s="276"/>
    </row>
    <row r="1551" spans="1:14" ht="9.75" customHeight="1">
      <c r="A1551" s="799">
        <v>1026</v>
      </c>
      <c r="B1551" s="98" t="s">
        <v>4961</v>
      </c>
      <c r="C1551" s="1388" t="s">
        <v>5018</v>
      </c>
      <c r="D1551" s="889">
        <v>1</v>
      </c>
      <c r="E1551" s="3411">
        <v>916</v>
      </c>
      <c r="F1551" s="797">
        <v>916</v>
      </c>
      <c r="G1551" s="918">
        <v>44197</v>
      </c>
      <c r="H1551" s="997" t="s">
        <v>8395</v>
      </c>
      <c r="I1551" s="63" t="s">
        <v>7979</v>
      </c>
      <c r="J1551" s="952" t="s">
        <v>8513</v>
      </c>
      <c r="K1551" s="1435" t="s">
        <v>8940</v>
      </c>
      <c r="L1551" s="1550"/>
      <c r="M1551" s="1378"/>
      <c r="N1551" s="276"/>
    </row>
    <row r="1552" spans="1:14" ht="9.75" customHeight="1">
      <c r="A1552" s="799">
        <v>1027</v>
      </c>
      <c r="B1552" s="98" t="s">
        <v>4962</v>
      </c>
      <c r="C1552" s="1388" t="s">
        <v>5019</v>
      </c>
      <c r="D1552" s="889">
        <v>1</v>
      </c>
      <c r="E1552" s="3411">
        <v>916</v>
      </c>
      <c r="F1552" s="797">
        <v>916</v>
      </c>
      <c r="G1552" s="918">
        <v>44197</v>
      </c>
      <c r="H1552" s="997" t="s">
        <v>8395</v>
      </c>
      <c r="I1552" s="63" t="s">
        <v>7979</v>
      </c>
      <c r="J1552" s="952" t="s">
        <v>8513</v>
      </c>
      <c r="K1552" s="1435" t="s">
        <v>8940</v>
      </c>
      <c r="L1552" s="1550"/>
      <c r="M1552" s="1378"/>
      <c r="N1552" s="276"/>
    </row>
    <row r="1553" spans="1:14" ht="9.75" customHeight="1">
      <c r="A1553" s="799">
        <v>1028</v>
      </c>
      <c r="B1553" s="98" t="s">
        <v>4963</v>
      </c>
      <c r="C1553" s="1388" t="s">
        <v>5020</v>
      </c>
      <c r="D1553" s="889">
        <v>1</v>
      </c>
      <c r="E1553" s="3411">
        <v>514</v>
      </c>
      <c r="F1553" s="797">
        <v>514</v>
      </c>
      <c r="G1553" s="918">
        <v>44197</v>
      </c>
      <c r="H1553" s="997" t="s">
        <v>8395</v>
      </c>
      <c r="I1553" s="63" t="s">
        <v>7979</v>
      </c>
      <c r="J1553" s="952" t="s">
        <v>8513</v>
      </c>
      <c r="K1553" s="1435" t="s">
        <v>8940</v>
      </c>
      <c r="L1553" s="1550"/>
      <c r="M1553" s="1378"/>
      <c r="N1553" s="276"/>
    </row>
    <row r="1554" spans="1:14" ht="9.75" customHeight="1">
      <c r="A1554" s="799">
        <v>1029</v>
      </c>
      <c r="B1554" s="98" t="s">
        <v>4964</v>
      </c>
      <c r="C1554" s="1388" t="s">
        <v>5021</v>
      </c>
      <c r="D1554" s="889">
        <v>1</v>
      </c>
      <c r="E1554" s="3411">
        <v>514</v>
      </c>
      <c r="F1554" s="797">
        <v>514</v>
      </c>
      <c r="G1554" s="918">
        <v>44197</v>
      </c>
      <c r="H1554" s="997" t="s">
        <v>8395</v>
      </c>
      <c r="I1554" s="63" t="s">
        <v>7979</v>
      </c>
      <c r="J1554" s="952" t="s">
        <v>8513</v>
      </c>
      <c r="K1554" s="1435" t="s">
        <v>8940</v>
      </c>
      <c r="L1554" s="1550"/>
      <c r="M1554" s="1378"/>
      <c r="N1554" s="276"/>
    </row>
    <row r="1555" spans="1:14" ht="9.75" customHeight="1">
      <c r="A1555" s="799">
        <v>1030</v>
      </c>
      <c r="B1555" s="98" t="s">
        <v>4965</v>
      </c>
      <c r="C1555" s="1388" t="s">
        <v>5022</v>
      </c>
      <c r="D1555" s="889">
        <v>1</v>
      </c>
      <c r="E1555" s="3411">
        <v>716</v>
      </c>
      <c r="F1555" s="797">
        <v>716</v>
      </c>
      <c r="G1555" s="918">
        <v>44197</v>
      </c>
      <c r="H1555" s="997" t="s">
        <v>8395</v>
      </c>
      <c r="I1555" s="63" t="s">
        <v>7979</v>
      </c>
      <c r="J1555" s="952" t="s">
        <v>8513</v>
      </c>
      <c r="K1555" s="1435" t="s">
        <v>8940</v>
      </c>
      <c r="L1555" s="1550"/>
      <c r="M1555" s="1378"/>
      <c r="N1555" s="276"/>
    </row>
    <row r="1556" spans="1:14" ht="9.75" customHeight="1">
      <c r="A1556" s="799">
        <v>1031</v>
      </c>
      <c r="B1556" s="98" t="s">
        <v>4966</v>
      </c>
      <c r="C1556" s="1388" t="s">
        <v>5023</v>
      </c>
      <c r="D1556" s="889">
        <v>1</v>
      </c>
      <c r="E1556" s="3411">
        <v>716</v>
      </c>
      <c r="F1556" s="797">
        <v>716</v>
      </c>
      <c r="G1556" s="918">
        <v>44197</v>
      </c>
      <c r="H1556" s="997" t="s">
        <v>8395</v>
      </c>
      <c r="I1556" s="63" t="s">
        <v>7979</v>
      </c>
      <c r="J1556" s="952" t="s">
        <v>8513</v>
      </c>
      <c r="K1556" s="1435" t="s">
        <v>8940</v>
      </c>
      <c r="L1556" s="1550"/>
      <c r="M1556" s="1378"/>
      <c r="N1556" s="276"/>
    </row>
    <row r="1557" spans="1:14" ht="9.75" customHeight="1">
      <c r="A1557" s="799">
        <v>1032</v>
      </c>
      <c r="B1557" s="98" t="s">
        <v>4967</v>
      </c>
      <c r="C1557" s="1388" t="s">
        <v>5024</v>
      </c>
      <c r="D1557" s="889">
        <v>1</v>
      </c>
      <c r="E1557" s="3411">
        <v>1002</v>
      </c>
      <c r="F1557" s="797">
        <v>1002</v>
      </c>
      <c r="G1557" s="918">
        <v>44197</v>
      </c>
      <c r="H1557" s="997" t="s">
        <v>8395</v>
      </c>
      <c r="I1557" s="63" t="s">
        <v>7979</v>
      </c>
      <c r="J1557" s="952" t="s">
        <v>8513</v>
      </c>
      <c r="K1557" s="1435" t="s">
        <v>8940</v>
      </c>
      <c r="L1557" s="1550"/>
      <c r="M1557" s="1378"/>
      <c r="N1557" s="276"/>
    </row>
    <row r="1558" spans="1:14" ht="9.75" customHeight="1">
      <c r="A1558" s="799">
        <v>1033</v>
      </c>
      <c r="B1558" s="98" t="s">
        <v>4968</v>
      </c>
      <c r="C1558" s="1388" t="s">
        <v>5025</v>
      </c>
      <c r="D1558" s="889">
        <v>1</v>
      </c>
      <c r="E1558" s="3411">
        <v>1002</v>
      </c>
      <c r="F1558" s="797">
        <v>1002</v>
      </c>
      <c r="G1558" s="918">
        <v>44197</v>
      </c>
      <c r="H1558" s="997" t="s">
        <v>8395</v>
      </c>
      <c r="I1558" s="63" t="s">
        <v>7979</v>
      </c>
      <c r="J1558" s="952" t="s">
        <v>8513</v>
      </c>
      <c r="K1558" s="1435" t="s">
        <v>8940</v>
      </c>
      <c r="L1558" s="1550"/>
      <c r="M1558" s="1378"/>
      <c r="N1558" s="276"/>
    </row>
    <row r="1559" spans="1:14" ht="9.75" customHeight="1">
      <c r="A1559" s="799">
        <v>1034</v>
      </c>
      <c r="B1559" s="98" t="s">
        <v>4969</v>
      </c>
      <c r="C1559" s="1388" t="s">
        <v>5026</v>
      </c>
      <c r="D1559" s="889">
        <v>1</v>
      </c>
      <c r="E1559" s="3411">
        <v>20920</v>
      </c>
      <c r="F1559" s="797">
        <v>20920</v>
      </c>
      <c r="G1559" s="918">
        <v>44197</v>
      </c>
      <c r="H1559" s="997" t="s">
        <v>8395</v>
      </c>
      <c r="I1559" s="63" t="s">
        <v>7979</v>
      </c>
      <c r="J1559" s="952" t="s">
        <v>8513</v>
      </c>
      <c r="K1559" s="1435" t="s">
        <v>8940</v>
      </c>
      <c r="L1559" s="1550"/>
      <c r="M1559" s="1378"/>
      <c r="N1559" s="276"/>
    </row>
    <row r="1560" spans="1:14" ht="9.75" customHeight="1">
      <c r="A1560" s="799">
        <v>1035</v>
      </c>
      <c r="B1560" s="98" t="s">
        <v>4950</v>
      </c>
      <c r="C1560" s="1388" t="s">
        <v>12296</v>
      </c>
      <c r="D1560" s="889">
        <v>1</v>
      </c>
      <c r="E1560" s="3411">
        <v>25000</v>
      </c>
      <c r="F1560" s="797">
        <v>25000</v>
      </c>
      <c r="G1560" s="918">
        <v>44197</v>
      </c>
      <c r="H1560" s="997" t="s">
        <v>8395</v>
      </c>
      <c r="I1560" s="63" t="s">
        <v>7979</v>
      </c>
      <c r="J1560" s="952" t="s">
        <v>8513</v>
      </c>
      <c r="K1560" s="1435" t="s">
        <v>8940</v>
      </c>
      <c r="L1560" s="1550"/>
      <c r="M1560" s="1378"/>
      <c r="N1560" s="276"/>
    </row>
    <row r="1561" spans="1:14" ht="9.75" customHeight="1">
      <c r="A1561" s="799">
        <v>1036</v>
      </c>
      <c r="B1561" s="98" t="s">
        <v>4950</v>
      </c>
      <c r="C1561" s="1388" t="s">
        <v>12297</v>
      </c>
      <c r="D1561" s="889">
        <v>1</v>
      </c>
      <c r="E1561" s="3411">
        <v>25000</v>
      </c>
      <c r="F1561" s="797">
        <v>25000</v>
      </c>
      <c r="G1561" s="918">
        <v>44197</v>
      </c>
      <c r="H1561" s="997" t="s">
        <v>8395</v>
      </c>
      <c r="I1561" s="63" t="s">
        <v>7979</v>
      </c>
      <c r="J1561" s="952" t="s">
        <v>8513</v>
      </c>
      <c r="K1561" s="1435" t="s">
        <v>8940</v>
      </c>
      <c r="L1561" s="1550"/>
      <c r="M1561" s="1378"/>
      <c r="N1561" s="276"/>
    </row>
    <row r="1562" spans="1:14" ht="9.75" customHeight="1">
      <c r="A1562" s="799">
        <v>1037</v>
      </c>
      <c r="B1562" s="102" t="s">
        <v>4950</v>
      </c>
      <c r="C1562" s="1388" t="s">
        <v>12298</v>
      </c>
      <c r="D1562" s="889">
        <v>1</v>
      </c>
      <c r="E1562" s="3411">
        <v>25000</v>
      </c>
      <c r="F1562" s="797">
        <v>25000</v>
      </c>
      <c r="G1562" s="918">
        <v>44197</v>
      </c>
      <c r="H1562" s="997" t="s">
        <v>8395</v>
      </c>
      <c r="I1562" s="63" t="s">
        <v>7979</v>
      </c>
      <c r="J1562" s="952" t="s">
        <v>8513</v>
      </c>
      <c r="K1562" s="1435" t="s">
        <v>8940</v>
      </c>
      <c r="L1562" s="1550"/>
      <c r="M1562" s="1378"/>
      <c r="N1562" s="276"/>
    </row>
    <row r="1563" spans="1:14" ht="9.75" customHeight="1">
      <c r="A1563" s="799">
        <v>1038</v>
      </c>
      <c r="B1563" s="98" t="s">
        <v>4950</v>
      </c>
      <c r="C1563" s="1388"/>
      <c r="D1563" s="889">
        <v>1</v>
      </c>
      <c r="E1563" s="3411">
        <v>25000</v>
      </c>
      <c r="F1563" s="797">
        <v>25000</v>
      </c>
      <c r="G1563" s="918">
        <v>44197</v>
      </c>
      <c r="H1563" s="997" t="s">
        <v>8395</v>
      </c>
      <c r="I1563" s="63" t="s">
        <v>7979</v>
      </c>
      <c r="J1563" s="952" t="s">
        <v>8513</v>
      </c>
      <c r="K1563" s="1435"/>
      <c r="L1563" s="1550"/>
      <c r="M1563" s="1378"/>
      <c r="N1563" s="276"/>
    </row>
    <row r="1564" spans="1:14" ht="9.75" customHeight="1">
      <c r="A1564" s="799">
        <v>1039</v>
      </c>
      <c r="B1564" s="98" t="s">
        <v>4970</v>
      </c>
      <c r="C1564" s="1388"/>
      <c r="D1564" s="889">
        <v>1</v>
      </c>
      <c r="E1564" s="3411">
        <v>61376</v>
      </c>
      <c r="F1564" s="3403">
        <v>61376</v>
      </c>
      <c r="G1564" s="918">
        <v>44197</v>
      </c>
      <c r="H1564" s="997" t="s">
        <v>8395</v>
      </c>
      <c r="I1564" s="63" t="s">
        <v>7979</v>
      </c>
      <c r="J1564" s="952" t="s">
        <v>8513</v>
      </c>
      <c r="K1564" s="1435"/>
      <c r="L1564" s="1550"/>
      <c r="M1564" s="1378"/>
      <c r="N1564" s="276"/>
    </row>
    <row r="1565" spans="1:14" ht="9.75" customHeight="1">
      <c r="A1565" s="799">
        <v>1040</v>
      </c>
      <c r="B1565" s="98" t="s">
        <v>5325</v>
      </c>
      <c r="C1565" s="1388" t="s">
        <v>10311</v>
      </c>
      <c r="D1565" s="889">
        <v>1</v>
      </c>
      <c r="E1565" s="3411">
        <v>60000</v>
      </c>
      <c r="F1565" s="2849">
        <v>60000</v>
      </c>
      <c r="G1565" s="918">
        <v>44197</v>
      </c>
      <c r="H1565" s="997" t="s">
        <v>8395</v>
      </c>
      <c r="I1565" s="63" t="s">
        <v>7979</v>
      </c>
      <c r="J1565" s="952" t="s">
        <v>8513</v>
      </c>
      <c r="K1565" s="1435" t="s">
        <v>8940</v>
      </c>
      <c r="L1565" s="1550"/>
      <c r="M1565" s="1378"/>
      <c r="N1565" s="276"/>
    </row>
    <row r="1566" spans="1:14" ht="9.75" customHeight="1">
      <c r="A1566" s="799">
        <v>1041</v>
      </c>
      <c r="B1566" s="98" t="s">
        <v>5325</v>
      </c>
      <c r="C1566" s="1388" t="s">
        <v>10312</v>
      </c>
      <c r="D1566" s="889">
        <v>1</v>
      </c>
      <c r="E1566" s="3411">
        <v>60000</v>
      </c>
      <c r="F1566" s="2849">
        <v>60000</v>
      </c>
      <c r="G1566" s="918">
        <v>44197</v>
      </c>
      <c r="H1566" s="997" t="s">
        <v>8395</v>
      </c>
      <c r="I1566" s="63" t="s">
        <v>7979</v>
      </c>
      <c r="J1566" s="952" t="s">
        <v>8513</v>
      </c>
      <c r="K1566" s="1435" t="s">
        <v>8940</v>
      </c>
      <c r="L1566" s="1550"/>
      <c r="M1566" s="1378"/>
      <c r="N1566" s="276"/>
    </row>
    <row r="1567" spans="1:14" ht="9.75" customHeight="1">
      <c r="A1567" s="799">
        <v>1042</v>
      </c>
      <c r="B1567" s="98" t="s">
        <v>5325</v>
      </c>
      <c r="C1567" s="1388" t="s">
        <v>10313</v>
      </c>
      <c r="D1567" s="889">
        <v>1</v>
      </c>
      <c r="E1567" s="3411">
        <v>60000</v>
      </c>
      <c r="F1567" s="2849">
        <v>60000</v>
      </c>
      <c r="G1567" s="918">
        <v>44197</v>
      </c>
      <c r="H1567" s="997" t="s">
        <v>8395</v>
      </c>
      <c r="I1567" s="63" t="s">
        <v>7979</v>
      </c>
      <c r="J1567" s="952" t="s">
        <v>8513</v>
      </c>
      <c r="K1567" s="1435" t="s">
        <v>8940</v>
      </c>
      <c r="L1567" s="1550"/>
      <c r="M1567" s="1378"/>
      <c r="N1567" s="276"/>
    </row>
    <row r="1568" spans="1:14" ht="9.75" customHeight="1">
      <c r="A1568" s="799">
        <v>1043</v>
      </c>
      <c r="B1568" s="98" t="s">
        <v>5326</v>
      </c>
      <c r="C1568" s="1388" t="s">
        <v>12391</v>
      </c>
      <c r="D1568" s="889">
        <v>1</v>
      </c>
      <c r="E1568" s="3411">
        <v>8500</v>
      </c>
      <c r="F1568" s="797">
        <v>8500</v>
      </c>
      <c r="G1568" s="918">
        <v>44197</v>
      </c>
      <c r="H1568" s="997" t="s">
        <v>8395</v>
      </c>
      <c r="I1568" s="63" t="s">
        <v>7979</v>
      </c>
      <c r="J1568" s="952" t="s">
        <v>8513</v>
      </c>
      <c r="K1568" s="1435" t="s">
        <v>8940</v>
      </c>
      <c r="L1568" s="1550"/>
      <c r="M1568" s="1378"/>
      <c r="N1568" s="276"/>
    </row>
    <row r="1569" spans="1:14" ht="9.75" customHeight="1">
      <c r="A1569" s="799">
        <v>1044</v>
      </c>
      <c r="B1569" s="98" t="s">
        <v>5326</v>
      </c>
      <c r="C1569" s="1388" t="s">
        <v>12392</v>
      </c>
      <c r="D1569" s="889">
        <v>1</v>
      </c>
      <c r="E1569" s="3411">
        <v>8500</v>
      </c>
      <c r="F1569" s="797">
        <v>8500</v>
      </c>
      <c r="G1569" s="918">
        <v>44197</v>
      </c>
      <c r="H1569" s="997" t="s">
        <v>8395</v>
      </c>
      <c r="I1569" s="63" t="s">
        <v>7979</v>
      </c>
      <c r="J1569" s="952" t="s">
        <v>8513</v>
      </c>
      <c r="K1569" s="1435" t="s">
        <v>8940</v>
      </c>
      <c r="L1569" s="1550"/>
      <c r="M1569" s="1378"/>
      <c r="N1569" s="276"/>
    </row>
    <row r="1570" spans="1:14" ht="9.75" customHeight="1">
      <c r="A1570" s="799">
        <v>1045</v>
      </c>
      <c r="B1570" s="98" t="s">
        <v>5326</v>
      </c>
      <c r="C1570" s="1388" t="s">
        <v>12393</v>
      </c>
      <c r="D1570" s="889">
        <v>1</v>
      </c>
      <c r="E1570" s="3411">
        <v>8500</v>
      </c>
      <c r="F1570" s="797">
        <v>8500</v>
      </c>
      <c r="G1570" s="918">
        <v>44197</v>
      </c>
      <c r="H1570" s="997" t="s">
        <v>8395</v>
      </c>
      <c r="I1570" s="63" t="s">
        <v>7979</v>
      </c>
      <c r="J1570" s="952" t="s">
        <v>8513</v>
      </c>
      <c r="K1570" s="1435" t="s">
        <v>8940</v>
      </c>
      <c r="L1570" s="1550"/>
      <c r="M1570" s="1378"/>
      <c r="N1570" s="276"/>
    </row>
    <row r="1571" spans="1:14" ht="9.75" customHeight="1">
      <c r="A1571" s="799">
        <v>1046</v>
      </c>
      <c r="B1571" s="98" t="s">
        <v>4936</v>
      </c>
      <c r="C1571" s="1388" t="s">
        <v>12394</v>
      </c>
      <c r="D1571" s="889">
        <v>1</v>
      </c>
      <c r="E1571" s="3411">
        <v>9900</v>
      </c>
      <c r="F1571" s="797">
        <v>9900</v>
      </c>
      <c r="G1571" s="918">
        <v>44197</v>
      </c>
      <c r="H1571" s="997" t="s">
        <v>8395</v>
      </c>
      <c r="I1571" s="63" t="s">
        <v>7979</v>
      </c>
      <c r="J1571" s="952" t="s">
        <v>8513</v>
      </c>
      <c r="K1571" s="1435" t="s">
        <v>8940</v>
      </c>
      <c r="L1571" s="1550"/>
      <c r="M1571" s="1378"/>
      <c r="N1571" s="276"/>
    </row>
    <row r="1572" spans="1:14" ht="9.75" customHeight="1">
      <c r="A1572" s="799">
        <v>1047</v>
      </c>
      <c r="B1572" s="98" t="s">
        <v>4936</v>
      </c>
      <c r="C1572" s="1388" t="s">
        <v>12395</v>
      </c>
      <c r="D1572" s="889">
        <v>1</v>
      </c>
      <c r="E1572" s="3411">
        <v>9900</v>
      </c>
      <c r="F1572" s="797">
        <v>9900</v>
      </c>
      <c r="G1572" s="918">
        <v>44197</v>
      </c>
      <c r="H1572" s="997" t="s">
        <v>8395</v>
      </c>
      <c r="I1572" s="63" t="s">
        <v>7979</v>
      </c>
      <c r="J1572" s="952" t="s">
        <v>8513</v>
      </c>
      <c r="K1572" s="1435" t="s">
        <v>8940</v>
      </c>
      <c r="L1572" s="1550"/>
      <c r="M1572" s="1378"/>
      <c r="N1572" s="276"/>
    </row>
    <row r="1573" spans="1:14" ht="9.75" customHeight="1">
      <c r="A1573" s="799">
        <v>1048</v>
      </c>
      <c r="B1573" s="98" t="s">
        <v>3880</v>
      </c>
      <c r="C1573" s="849">
        <v>4101340003</v>
      </c>
      <c r="D1573" s="889">
        <v>1</v>
      </c>
      <c r="E1573" s="3411">
        <v>30000</v>
      </c>
      <c r="F1573" s="797">
        <v>30000</v>
      </c>
      <c r="G1573" s="918">
        <v>44197</v>
      </c>
      <c r="H1573" s="997" t="s">
        <v>8395</v>
      </c>
      <c r="I1573" s="63" t="s">
        <v>7979</v>
      </c>
      <c r="J1573" s="952" t="s">
        <v>8513</v>
      </c>
      <c r="K1573" s="1435"/>
      <c r="L1573" s="1550"/>
      <c r="M1573" s="1378"/>
      <c r="N1573" s="276"/>
    </row>
    <row r="1574" spans="1:14" ht="9.75" customHeight="1">
      <c r="A1574" s="799">
        <v>1049</v>
      </c>
      <c r="B1574" s="98" t="s">
        <v>5322</v>
      </c>
      <c r="C1574" s="849">
        <v>4101240010</v>
      </c>
      <c r="D1574" s="889">
        <v>1</v>
      </c>
      <c r="E1574" s="3411">
        <v>49720</v>
      </c>
      <c r="F1574" s="797">
        <v>49720</v>
      </c>
      <c r="G1574" s="918">
        <v>44197</v>
      </c>
      <c r="H1574" s="997" t="s">
        <v>8395</v>
      </c>
      <c r="I1574" s="63" t="s">
        <v>7979</v>
      </c>
      <c r="J1574" s="952" t="s">
        <v>8513</v>
      </c>
      <c r="K1574" s="1435" t="s">
        <v>8940</v>
      </c>
      <c r="L1574" s="1550"/>
      <c r="M1574" s="1378"/>
      <c r="N1574" s="276"/>
    </row>
    <row r="1575" spans="1:14" ht="9.75" customHeight="1">
      <c r="A1575" s="799">
        <v>1050</v>
      </c>
      <c r="B1575" s="98" t="s">
        <v>5323</v>
      </c>
      <c r="C1575" s="849">
        <v>4101340004</v>
      </c>
      <c r="D1575" s="889">
        <v>1</v>
      </c>
      <c r="E1575" s="3411">
        <v>9024</v>
      </c>
      <c r="F1575" s="797">
        <v>9024</v>
      </c>
      <c r="G1575" s="918">
        <v>44197</v>
      </c>
      <c r="H1575" s="997" t="s">
        <v>8395</v>
      </c>
      <c r="I1575" s="63" t="s">
        <v>7979</v>
      </c>
      <c r="J1575" s="952" t="s">
        <v>8513</v>
      </c>
      <c r="K1575" s="1435"/>
      <c r="L1575" s="1550"/>
      <c r="M1575" s="1378"/>
      <c r="N1575" s="276"/>
    </row>
    <row r="1576" spans="1:14" ht="9.75" customHeight="1">
      <c r="A1576" s="799">
        <v>1051</v>
      </c>
      <c r="B1576" s="98" t="s">
        <v>3880</v>
      </c>
      <c r="C1576" s="849">
        <v>4101340005</v>
      </c>
      <c r="D1576" s="889">
        <v>1</v>
      </c>
      <c r="E1576" s="3411">
        <v>30000</v>
      </c>
      <c r="F1576" s="797">
        <v>30000</v>
      </c>
      <c r="G1576" s="918">
        <v>44197</v>
      </c>
      <c r="H1576" s="997" t="s">
        <v>8395</v>
      </c>
      <c r="I1576" s="63" t="s">
        <v>7979</v>
      </c>
      <c r="J1576" s="952" t="s">
        <v>8513</v>
      </c>
      <c r="K1576" s="1435"/>
      <c r="L1576" s="1550"/>
      <c r="M1576" s="1378"/>
      <c r="N1576" s="276"/>
    </row>
    <row r="1577" spans="1:14" ht="9.75" customHeight="1">
      <c r="A1577" s="799">
        <v>1052</v>
      </c>
      <c r="B1577" s="98" t="s">
        <v>5324</v>
      </c>
      <c r="C1577" s="849">
        <v>4101340006</v>
      </c>
      <c r="D1577" s="889">
        <v>1</v>
      </c>
      <c r="E1577" s="3411">
        <v>15300</v>
      </c>
      <c r="F1577" s="797">
        <v>15300</v>
      </c>
      <c r="G1577" s="918">
        <v>44197</v>
      </c>
      <c r="H1577" s="997" t="s">
        <v>8395</v>
      </c>
      <c r="I1577" s="63" t="s">
        <v>7979</v>
      </c>
      <c r="J1577" s="952" t="s">
        <v>8513</v>
      </c>
      <c r="K1577" s="1435"/>
      <c r="L1577" s="1550"/>
      <c r="M1577" s="1378"/>
      <c r="N1577" s="276"/>
    </row>
    <row r="1578" spans="1:14" ht="9" customHeight="1">
      <c r="A1578" s="799">
        <v>1053</v>
      </c>
      <c r="B1578" s="98" t="s">
        <v>5808</v>
      </c>
      <c r="C1578" s="849">
        <v>4101340015</v>
      </c>
      <c r="D1578" s="889">
        <v>1</v>
      </c>
      <c r="E1578" s="2955">
        <v>63000</v>
      </c>
      <c r="F1578" s="191">
        <v>63000</v>
      </c>
      <c r="G1578" s="918">
        <v>44197</v>
      </c>
      <c r="H1578" s="997" t="s">
        <v>8395</v>
      </c>
      <c r="I1578" s="63" t="s">
        <v>7979</v>
      </c>
      <c r="J1578" s="952" t="s">
        <v>8513</v>
      </c>
      <c r="K1578" s="1435"/>
      <c r="L1578" s="1550"/>
      <c r="M1578" s="1378"/>
      <c r="N1578" s="276"/>
    </row>
    <row r="1579" spans="1:14" ht="9" customHeight="1">
      <c r="A1579" s="799">
        <v>1054</v>
      </c>
      <c r="B1579" s="98" t="s">
        <v>5809</v>
      </c>
      <c r="C1579" s="849">
        <v>4101340007</v>
      </c>
      <c r="D1579" s="889">
        <v>1</v>
      </c>
      <c r="E1579" s="2955">
        <v>68400</v>
      </c>
      <c r="F1579" s="191">
        <v>68400</v>
      </c>
      <c r="G1579" s="918">
        <v>44197</v>
      </c>
      <c r="H1579" s="997" t="s">
        <v>8395</v>
      </c>
      <c r="I1579" s="63" t="s">
        <v>7979</v>
      </c>
      <c r="J1579" s="952" t="s">
        <v>8513</v>
      </c>
      <c r="K1579" s="1435"/>
      <c r="L1579" s="1550"/>
      <c r="M1579" s="1378"/>
      <c r="N1579" s="276"/>
    </row>
    <row r="1580" spans="1:14" ht="9" customHeight="1">
      <c r="A1580" s="799">
        <v>1055</v>
      </c>
      <c r="B1580" s="98" t="s">
        <v>5810</v>
      </c>
      <c r="C1580" s="849">
        <v>4101340016</v>
      </c>
      <c r="D1580" s="889">
        <v>1</v>
      </c>
      <c r="E1580" s="2955">
        <v>20000</v>
      </c>
      <c r="F1580" s="191">
        <v>20000</v>
      </c>
      <c r="G1580" s="918">
        <v>44197</v>
      </c>
      <c r="H1580" s="997" t="s">
        <v>8395</v>
      </c>
      <c r="I1580" s="63" t="s">
        <v>7979</v>
      </c>
      <c r="J1580" s="952" t="s">
        <v>8513</v>
      </c>
      <c r="K1580" s="1435"/>
      <c r="L1580" s="1550"/>
      <c r="M1580" s="1378"/>
      <c r="N1580" s="276"/>
    </row>
    <row r="1581" spans="1:14" ht="9" customHeight="1">
      <c r="A1581" s="799">
        <v>1056</v>
      </c>
      <c r="B1581" s="98" t="s">
        <v>5810</v>
      </c>
      <c r="C1581" s="849">
        <v>4101340017</v>
      </c>
      <c r="D1581" s="889">
        <v>1</v>
      </c>
      <c r="E1581" s="2955">
        <v>20000</v>
      </c>
      <c r="F1581" s="191">
        <v>20000</v>
      </c>
      <c r="G1581" s="918">
        <v>44197</v>
      </c>
      <c r="H1581" s="997" t="s">
        <v>8395</v>
      </c>
      <c r="I1581" s="63" t="s">
        <v>7979</v>
      </c>
      <c r="J1581" s="952" t="s">
        <v>8513</v>
      </c>
      <c r="K1581" s="1435"/>
      <c r="L1581" s="1550"/>
      <c r="M1581" s="1378"/>
      <c r="N1581" s="276"/>
    </row>
    <row r="1582" spans="1:14" ht="9" customHeight="1">
      <c r="A1582" s="799">
        <v>1057</v>
      </c>
      <c r="B1582" s="98" t="s">
        <v>5810</v>
      </c>
      <c r="C1582" s="849">
        <v>4101340018</v>
      </c>
      <c r="D1582" s="889">
        <v>1</v>
      </c>
      <c r="E1582" s="2955">
        <v>20000</v>
      </c>
      <c r="F1582" s="191">
        <v>20000</v>
      </c>
      <c r="G1582" s="918">
        <v>44197</v>
      </c>
      <c r="H1582" s="997" t="s">
        <v>8395</v>
      </c>
      <c r="I1582" s="63" t="s">
        <v>7979</v>
      </c>
      <c r="J1582" s="952" t="s">
        <v>8513</v>
      </c>
      <c r="K1582" s="1435"/>
      <c r="L1582" s="1550"/>
      <c r="M1582" s="1378"/>
      <c r="N1582" s="276"/>
    </row>
    <row r="1583" spans="1:14" ht="9" customHeight="1">
      <c r="A1583" s="799">
        <v>1058</v>
      </c>
      <c r="B1583" s="98" t="s">
        <v>5810</v>
      </c>
      <c r="C1583" s="849">
        <v>4101340019</v>
      </c>
      <c r="D1583" s="889">
        <v>1</v>
      </c>
      <c r="E1583" s="2955">
        <v>20000</v>
      </c>
      <c r="F1583" s="191">
        <v>20000</v>
      </c>
      <c r="G1583" s="918">
        <v>44197</v>
      </c>
      <c r="H1583" s="997" t="s">
        <v>8395</v>
      </c>
      <c r="I1583" s="63" t="s">
        <v>7979</v>
      </c>
      <c r="J1583" s="952" t="s">
        <v>8513</v>
      </c>
      <c r="K1583" s="1435"/>
      <c r="L1583" s="1550"/>
      <c r="M1583" s="1378"/>
      <c r="N1583" s="276"/>
    </row>
    <row r="1584" spans="1:14" ht="9" customHeight="1">
      <c r="A1584" s="799">
        <v>1059</v>
      </c>
      <c r="B1584" s="98" t="s">
        <v>5810</v>
      </c>
      <c r="C1584" s="849">
        <v>4101340020</v>
      </c>
      <c r="D1584" s="889">
        <v>1</v>
      </c>
      <c r="E1584" s="2955">
        <v>20000</v>
      </c>
      <c r="F1584" s="191">
        <v>20000</v>
      </c>
      <c r="G1584" s="918">
        <v>44197</v>
      </c>
      <c r="H1584" s="997" t="s">
        <v>8395</v>
      </c>
      <c r="I1584" s="63" t="s">
        <v>7979</v>
      </c>
      <c r="J1584" s="952" t="s">
        <v>8513</v>
      </c>
      <c r="K1584" s="1435"/>
      <c r="L1584" s="1550"/>
      <c r="M1584" s="1378"/>
      <c r="N1584" s="276"/>
    </row>
    <row r="1585" spans="1:15" ht="9" customHeight="1">
      <c r="A1585" s="799">
        <v>1060</v>
      </c>
      <c r="B1585" s="98" t="s">
        <v>5811</v>
      </c>
      <c r="C1585" s="849">
        <v>4101340011</v>
      </c>
      <c r="D1585" s="889">
        <v>1</v>
      </c>
      <c r="E1585" s="2955">
        <v>20000</v>
      </c>
      <c r="F1585" s="191">
        <v>20000</v>
      </c>
      <c r="G1585" s="918">
        <v>44197</v>
      </c>
      <c r="H1585" s="997" t="s">
        <v>8395</v>
      </c>
      <c r="I1585" s="63" t="s">
        <v>7979</v>
      </c>
      <c r="J1585" s="952" t="s">
        <v>8513</v>
      </c>
      <c r="K1585" s="1435"/>
      <c r="L1585" s="1550"/>
      <c r="M1585" s="1378"/>
      <c r="N1585" s="276"/>
    </row>
    <row r="1586" spans="1:15" ht="9" customHeight="1">
      <c r="A1586" s="799">
        <v>1061</v>
      </c>
      <c r="B1586" s="98" t="s">
        <v>5811</v>
      </c>
      <c r="C1586" s="849">
        <v>4101340012</v>
      </c>
      <c r="D1586" s="889">
        <v>1</v>
      </c>
      <c r="E1586" s="2955">
        <v>20000</v>
      </c>
      <c r="F1586" s="191">
        <v>20000</v>
      </c>
      <c r="G1586" s="918">
        <v>44197</v>
      </c>
      <c r="H1586" s="997" t="s">
        <v>8395</v>
      </c>
      <c r="I1586" s="63" t="s">
        <v>7979</v>
      </c>
      <c r="J1586" s="952" t="s">
        <v>8513</v>
      </c>
      <c r="K1586" s="1435"/>
      <c r="L1586" s="1550"/>
      <c r="M1586" s="1378"/>
      <c r="N1586" s="276"/>
    </row>
    <row r="1587" spans="1:15" ht="9" customHeight="1">
      <c r="A1587" s="799">
        <v>1062</v>
      </c>
      <c r="B1587" s="98" t="s">
        <v>5811</v>
      </c>
      <c r="C1587" s="849">
        <v>4101340013</v>
      </c>
      <c r="D1587" s="889">
        <v>1</v>
      </c>
      <c r="E1587" s="2955">
        <v>20000</v>
      </c>
      <c r="F1587" s="191">
        <v>20000</v>
      </c>
      <c r="G1587" s="918">
        <v>44197</v>
      </c>
      <c r="H1587" s="997" t="s">
        <v>8395</v>
      </c>
      <c r="I1587" s="63" t="s">
        <v>7979</v>
      </c>
      <c r="J1587" s="952" t="s">
        <v>8513</v>
      </c>
      <c r="K1587" s="1435"/>
      <c r="L1587" s="1550"/>
      <c r="M1587" s="1378"/>
      <c r="N1587" s="276"/>
    </row>
    <row r="1588" spans="1:15" ht="9" customHeight="1">
      <c r="A1588" s="799">
        <v>1063</v>
      </c>
      <c r="B1588" s="98" t="s">
        <v>5811</v>
      </c>
      <c r="C1588" s="849">
        <v>4101340014</v>
      </c>
      <c r="D1588" s="889">
        <v>1</v>
      </c>
      <c r="E1588" s="2955">
        <v>20000</v>
      </c>
      <c r="F1588" s="191">
        <v>20000</v>
      </c>
      <c r="G1588" s="918">
        <v>44197</v>
      </c>
      <c r="H1588" s="997" t="s">
        <v>8395</v>
      </c>
      <c r="I1588" s="63" t="s">
        <v>7979</v>
      </c>
      <c r="J1588" s="952" t="s">
        <v>8513</v>
      </c>
      <c r="K1588" s="1435"/>
      <c r="L1588" s="1550"/>
      <c r="M1588" s="1378"/>
      <c r="N1588" s="276"/>
    </row>
    <row r="1589" spans="1:15" ht="9" customHeight="1">
      <c r="A1589" s="799">
        <v>1064</v>
      </c>
      <c r="B1589" s="98" t="s">
        <v>2105</v>
      </c>
      <c r="C1589" s="849">
        <v>4101340008</v>
      </c>
      <c r="D1589" s="889">
        <v>1</v>
      </c>
      <c r="E1589" s="2955">
        <v>30000</v>
      </c>
      <c r="F1589" s="191">
        <v>30000</v>
      </c>
      <c r="G1589" s="918">
        <v>44197</v>
      </c>
      <c r="H1589" s="997" t="s">
        <v>8395</v>
      </c>
      <c r="I1589" s="63" t="s">
        <v>7979</v>
      </c>
      <c r="J1589" s="952" t="s">
        <v>8513</v>
      </c>
      <c r="K1589" s="1435"/>
      <c r="L1589" s="1550"/>
      <c r="M1589" s="1378"/>
      <c r="N1589" s="276"/>
    </row>
    <row r="1590" spans="1:15" ht="9" customHeight="1">
      <c r="A1590" s="799">
        <v>1065</v>
      </c>
      <c r="B1590" s="98" t="s">
        <v>2105</v>
      </c>
      <c r="C1590" s="849">
        <v>4101340009</v>
      </c>
      <c r="D1590" s="889">
        <v>1</v>
      </c>
      <c r="E1590" s="2955">
        <v>30000</v>
      </c>
      <c r="F1590" s="191">
        <v>30000</v>
      </c>
      <c r="G1590" s="918">
        <v>44197</v>
      </c>
      <c r="H1590" s="997" t="s">
        <v>8395</v>
      </c>
      <c r="I1590" s="63" t="s">
        <v>7979</v>
      </c>
      <c r="J1590" s="952" t="s">
        <v>8513</v>
      </c>
      <c r="K1590" s="1435"/>
      <c r="L1590" s="1550"/>
      <c r="M1590" s="1378"/>
      <c r="N1590" s="276"/>
    </row>
    <row r="1591" spans="1:15" ht="9" customHeight="1">
      <c r="A1591" s="799">
        <v>1066</v>
      </c>
      <c r="B1591" s="98" t="s">
        <v>2105</v>
      </c>
      <c r="C1591" s="849">
        <v>4101340010</v>
      </c>
      <c r="D1591" s="889">
        <v>1</v>
      </c>
      <c r="E1591" s="2955">
        <v>30000</v>
      </c>
      <c r="F1591" s="191">
        <v>30000</v>
      </c>
      <c r="G1591" s="918">
        <v>44197</v>
      </c>
      <c r="H1591" s="997" t="s">
        <v>8395</v>
      </c>
      <c r="I1591" s="63" t="s">
        <v>7979</v>
      </c>
      <c r="J1591" s="952" t="s">
        <v>8513</v>
      </c>
      <c r="K1591" s="1435"/>
      <c r="L1591" s="1550"/>
      <c r="M1591" s="1378"/>
      <c r="N1591" s="276"/>
    </row>
    <row r="1592" spans="1:15" ht="9" customHeight="1">
      <c r="A1592" s="799">
        <v>1067</v>
      </c>
      <c r="B1592" s="98" t="s">
        <v>5812</v>
      </c>
      <c r="C1592" s="849">
        <v>4101270055</v>
      </c>
      <c r="D1592" s="889">
        <v>1</v>
      </c>
      <c r="E1592" s="2955">
        <v>252011.2</v>
      </c>
      <c r="F1592" s="3403">
        <v>58802.8</v>
      </c>
      <c r="G1592" s="918">
        <v>44197</v>
      </c>
      <c r="H1592" s="997" t="s">
        <v>8395</v>
      </c>
      <c r="I1592" s="63" t="s">
        <v>7979</v>
      </c>
      <c r="J1592" s="952" t="s">
        <v>8513</v>
      </c>
      <c r="K1592" s="1435" t="s">
        <v>8940</v>
      </c>
      <c r="L1592" s="1550"/>
      <c r="M1592" s="1378"/>
      <c r="N1592" s="276"/>
    </row>
    <row r="1593" spans="1:15" ht="9" customHeight="1">
      <c r="A1593" s="799">
        <v>1068</v>
      </c>
      <c r="B1593" s="98" t="s">
        <v>5813</v>
      </c>
      <c r="C1593" s="849">
        <v>4101280001</v>
      </c>
      <c r="D1593" s="889">
        <v>1</v>
      </c>
      <c r="E1593" s="3523">
        <v>364629.1</v>
      </c>
      <c r="F1593" s="3403">
        <v>80522.37</v>
      </c>
      <c r="G1593" s="918">
        <v>44197</v>
      </c>
      <c r="H1593" s="997" t="s">
        <v>8395</v>
      </c>
      <c r="I1593" s="63" t="s">
        <v>7979</v>
      </c>
      <c r="J1593" s="952" t="s">
        <v>8513</v>
      </c>
      <c r="K1593" s="1435" t="s">
        <v>8940</v>
      </c>
      <c r="L1593" s="1550"/>
      <c r="M1593" s="1378"/>
      <c r="N1593" s="276"/>
    </row>
    <row r="1594" spans="1:15" s="71" customFormat="1" ht="19.5" customHeight="1">
      <c r="A1594" s="799">
        <v>1069</v>
      </c>
      <c r="B1594" s="98" t="s">
        <v>5917</v>
      </c>
      <c r="C1594" s="833" t="s">
        <v>5918</v>
      </c>
      <c r="D1594" s="2071">
        <v>10</v>
      </c>
      <c r="E1594" s="3524">
        <v>133500</v>
      </c>
      <c r="F1594" s="879">
        <v>133500</v>
      </c>
      <c r="G1594" s="918">
        <v>44197</v>
      </c>
      <c r="H1594" s="997" t="s">
        <v>8395</v>
      </c>
      <c r="I1594" s="63" t="s">
        <v>7979</v>
      </c>
      <c r="J1594" s="952" t="s">
        <v>10148</v>
      </c>
      <c r="K1594" s="1435" t="s">
        <v>8940</v>
      </c>
      <c r="L1594" s="1550"/>
      <c r="M1594" s="291"/>
      <c r="N1594" s="276"/>
      <c r="O1594" s="662"/>
    </row>
    <row r="1595" spans="1:15" s="71" customFormat="1" ht="9" customHeight="1">
      <c r="A1595" s="799">
        <v>1070</v>
      </c>
      <c r="B1595" s="98" t="s">
        <v>5919</v>
      </c>
      <c r="C1595" s="1388">
        <v>4101240021</v>
      </c>
      <c r="D1595" s="2071">
        <v>1</v>
      </c>
      <c r="E1595" s="3524">
        <v>17000</v>
      </c>
      <c r="F1595" s="879">
        <v>17000</v>
      </c>
      <c r="G1595" s="918">
        <v>44197</v>
      </c>
      <c r="H1595" s="997" t="s">
        <v>8395</v>
      </c>
      <c r="I1595" s="63" t="s">
        <v>7979</v>
      </c>
      <c r="J1595" s="952" t="s">
        <v>10149</v>
      </c>
      <c r="K1595" s="1435" t="s">
        <v>8940</v>
      </c>
      <c r="L1595" s="1550"/>
      <c r="M1595" s="291"/>
      <c r="N1595" s="276"/>
      <c r="O1595" s="662"/>
    </row>
    <row r="1596" spans="1:15" s="71" customFormat="1" ht="18" customHeight="1">
      <c r="A1596" s="799">
        <v>1071</v>
      </c>
      <c r="B1596" s="98" t="s">
        <v>5897</v>
      </c>
      <c r="C1596" s="833" t="s">
        <v>12295</v>
      </c>
      <c r="D1596" s="2071">
        <v>1</v>
      </c>
      <c r="E1596" s="3524">
        <v>36765.300000000003</v>
      </c>
      <c r="F1596" s="879">
        <v>36765.300000000003</v>
      </c>
      <c r="G1596" s="918">
        <v>44197</v>
      </c>
      <c r="H1596" s="997" t="s">
        <v>8395</v>
      </c>
      <c r="I1596" s="63" t="s">
        <v>7979</v>
      </c>
      <c r="J1596" s="952" t="s">
        <v>10149</v>
      </c>
      <c r="K1596" s="1435" t="s">
        <v>8940</v>
      </c>
      <c r="L1596" s="1550"/>
      <c r="M1596" s="291"/>
      <c r="N1596" s="276"/>
      <c r="O1596" s="662"/>
    </row>
    <row r="1597" spans="1:15" ht="9" customHeight="1">
      <c r="A1597" s="799">
        <v>1072</v>
      </c>
      <c r="B1597" s="98" t="s">
        <v>5920</v>
      </c>
      <c r="C1597" s="833" t="s">
        <v>5921</v>
      </c>
      <c r="D1597" s="2071">
        <v>25</v>
      </c>
      <c r="E1597" s="3524">
        <v>550750</v>
      </c>
      <c r="F1597" s="879">
        <v>550750</v>
      </c>
      <c r="G1597" s="918">
        <v>44197</v>
      </c>
      <c r="H1597" s="997" t="s">
        <v>8395</v>
      </c>
      <c r="I1597" s="63" t="s">
        <v>7979</v>
      </c>
      <c r="J1597" s="952" t="s">
        <v>10149</v>
      </c>
      <c r="K1597" s="1435" t="s">
        <v>8940</v>
      </c>
      <c r="L1597" s="1550"/>
      <c r="M1597" s="1378"/>
      <c r="N1597" s="276"/>
    </row>
    <row r="1598" spans="1:15" ht="9" customHeight="1">
      <c r="A1598" s="799">
        <v>1073</v>
      </c>
      <c r="B1598" s="98" t="s">
        <v>5922</v>
      </c>
      <c r="C1598" s="849">
        <v>4101340022</v>
      </c>
      <c r="D1598" s="889">
        <v>1</v>
      </c>
      <c r="E1598" s="3523">
        <v>19000</v>
      </c>
      <c r="F1598" s="879">
        <v>19000</v>
      </c>
      <c r="G1598" s="918">
        <v>44197</v>
      </c>
      <c r="H1598" s="997" t="s">
        <v>8395</v>
      </c>
      <c r="I1598" s="63" t="s">
        <v>7979</v>
      </c>
      <c r="J1598" s="952" t="s">
        <v>8513</v>
      </c>
      <c r="K1598" s="1435"/>
      <c r="L1598" s="1550"/>
      <c r="M1598" s="1378"/>
      <c r="N1598" s="276"/>
    </row>
    <row r="1599" spans="1:15" ht="9" customHeight="1">
      <c r="A1599" s="799">
        <v>1074</v>
      </c>
      <c r="B1599" s="98" t="s">
        <v>5922</v>
      </c>
      <c r="C1599" s="849">
        <v>4101240048</v>
      </c>
      <c r="D1599" s="889">
        <v>1</v>
      </c>
      <c r="E1599" s="3523">
        <v>19000</v>
      </c>
      <c r="F1599" s="879">
        <v>19000</v>
      </c>
      <c r="G1599" s="918">
        <v>44197</v>
      </c>
      <c r="H1599" s="997" t="s">
        <v>8395</v>
      </c>
      <c r="I1599" s="63" t="s">
        <v>7979</v>
      </c>
      <c r="J1599" s="952" t="s">
        <v>8513</v>
      </c>
      <c r="K1599" s="1435"/>
      <c r="L1599" s="1550"/>
      <c r="M1599" s="1378"/>
      <c r="N1599" s="276"/>
    </row>
    <row r="1600" spans="1:15" ht="9" customHeight="1">
      <c r="A1600" s="799">
        <v>1075</v>
      </c>
      <c r="B1600" s="98" t="s">
        <v>5923</v>
      </c>
      <c r="C1600" s="849">
        <v>4101340023</v>
      </c>
      <c r="D1600" s="889">
        <v>1</v>
      </c>
      <c r="E1600" s="3523">
        <v>42000</v>
      </c>
      <c r="F1600" s="879">
        <v>42000</v>
      </c>
      <c r="G1600" s="918">
        <v>44197</v>
      </c>
      <c r="H1600" s="997" t="s">
        <v>8395</v>
      </c>
      <c r="I1600" s="63" t="s">
        <v>7979</v>
      </c>
      <c r="J1600" s="952" t="s">
        <v>8513</v>
      </c>
      <c r="K1600" s="1435"/>
      <c r="L1600" s="1550"/>
      <c r="M1600" s="1378"/>
      <c r="N1600" s="276"/>
    </row>
    <row r="1601" spans="1:14" ht="19.5" customHeight="1">
      <c r="A1601" s="799">
        <v>1076</v>
      </c>
      <c r="B1601" s="98" t="s">
        <v>1628</v>
      </c>
      <c r="C1601" s="990" t="s">
        <v>5925</v>
      </c>
      <c r="D1601" s="889">
        <v>1</v>
      </c>
      <c r="E1601" s="3523">
        <v>12000</v>
      </c>
      <c r="F1601" s="879">
        <v>12000</v>
      </c>
      <c r="G1601" s="918">
        <v>44197</v>
      </c>
      <c r="H1601" s="997" t="s">
        <v>8395</v>
      </c>
      <c r="I1601" s="63" t="s">
        <v>7979</v>
      </c>
      <c r="J1601" s="952" t="s">
        <v>8513</v>
      </c>
      <c r="K1601" s="1435"/>
      <c r="L1601" s="1550"/>
      <c r="M1601" s="1378"/>
      <c r="N1601" s="276"/>
    </row>
    <row r="1602" spans="1:14" ht="9" customHeight="1">
      <c r="A1602" s="799">
        <v>1077</v>
      </c>
      <c r="B1602" s="98" t="s">
        <v>5924</v>
      </c>
      <c r="C1602" s="849" t="s">
        <v>8937</v>
      </c>
      <c r="D1602" s="889">
        <v>1</v>
      </c>
      <c r="E1602" s="3523">
        <v>100000</v>
      </c>
      <c r="F1602" s="879">
        <v>100000</v>
      </c>
      <c r="G1602" s="918">
        <v>44197</v>
      </c>
      <c r="H1602" s="997" t="s">
        <v>8395</v>
      </c>
      <c r="I1602" s="63" t="s">
        <v>7979</v>
      </c>
      <c r="J1602" s="952" t="s">
        <v>8513</v>
      </c>
      <c r="K1602" s="1435"/>
      <c r="L1602" s="1550"/>
      <c r="M1602" s="1378"/>
      <c r="N1602" s="276"/>
    </row>
    <row r="1603" spans="1:14" ht="9" customHeight="1">
      <c r="A1603" s="799">
        <v>1078</v>
      </c>
      <c r="B1603" s="98" t="s">
        <v>5926</v>
      </c>
      <c r="C1603" s="849">
        <v>4101340033</v>
      </c>
      <c r="D1603" s="889">
        <v>1</v>
      </c>
      <c r="E1603" s="3523">
        <v>24999</v>
      </c>
      <c r="F1603" s="879">
        <v>24999</v>
      </c>
      <c r="G1603" s="918">
        <v>44197</v>
      </c>
      <c r="H1603" s="997" t="s">
        <v>8395</v>
      </c>
      <c r="I1603" s="63" t="s">
        <v>7979</v>
      </c>
      <c r="J1603" s="952" t="s">
        <v>8513</v>
      </c>
      <c r="K1603" s="1435"/>
      <c r="L1603" s="1550"/>
      <c r="M1603" s="1378"/>
      <c r="N1603" s="276"/>
    </row>
    <row r="1604" spans="1:14" ht="9" customHeight="1">
      <c r="A1604" s="799">
        <v>1079</v>
      </c>
      <c r="B1604" s="98" t="s">
        <v>5927</v>
      </c>
      <c r="C1604" s="849">
        <v>4101340034</v>
      </c>
      <c r="D1604" s="889">
        <v>1</v>
      </c>
      <c r="E1604" s="3523">
        <v>153325</v>
      </c>
      <c r="F1604" s="3403">
        <v>120104.74</v>
      </c>
      <c r="G1604" s="918">
        <v>44197</v>
      </c>
      <c r="H1604" s="997" t="s">
        <v>8395</v>
      </c>
      <c r="I1604" s="63" t="s">
        <v>7979</v>
      </c>
      <c r="J1604" s="952" t="s">
        <v>8513</v>
      </c>
      <c r="K1604" s="1435"/>
      <c r="L1604" s="1550"/>
      <c r="M1604" s="1378"/>
      <c r="N1604" s="276"/>
    </row>
    <row r="1605" spans="1:14" ht="9" customHeight="1">
      <c r="A1605" s="799">
        <v>1080</v>
      </c>
      <c r="B1605" s="98" t="s">
        <v>5928</v>
      </c>
      <c r="C1605" s="1389"/>
      <c r="D1605" s="889">
        <v>1</v>
      </c>
      <c r="E1605" s="3523">
        <v>12000</v>
      </c>
      <c r="F1605" s="879">
        <v>12000</v>
      </c>
      <c r="G1605" s="918">
        <v>44197</v>
      </c>
      <c r="H1605" s="997" t="s">
        <v>8395</v>
      </c>
      <c r="I1605" s="63" t="s">
        <v>7979</v>
      </c>
      <c r="J1605" s="952" t="s">
        <v>8513</v>
      </c>
      <c r="K1605" s="1435"/>
      <c r="L1605" s="3141" t="s">
        <v>15209</v>
      </c>
      <c r="M1605" s="1378"/>
      <c r="N1605" s="276"/>
    </row>
    <row r="1606" spans="1:14" ht="10.5" customHeight="1">
      <c r="A1606" s="799">
        <v>1081</v>
      </c>
      <c r="B1606" s="102" t="s">
        <v>6351</v>
      </c>
      <c r="C1606" s="849">
        <v>4101340035</v>
      </c>
      <c r="D1606" s="889">
        <v>1</v>
      </c>
      <c r="E1606" s="3411">
        <v>57650</v>
      </c>
      <c r="F1606" s="797">
        <v>57650</v>
      </c>
      <c r="G1606" s="918">
        <v>44197</v>
      </c>
      <c r="H1606" s="997" t="s">
        <v>8395</v>
      </c>
      <c r="I1606" s="63" t="s">
        <v>7979</v>
      </c>
      <c r="J1606" s="952" t="s">
        <v>8513</v>
      </c>
      <c r="K1606" s="1435"/>
      <c r="L1606" s="1550"/>
      <c r="M1606" s="1378"/>
      <c r="N1606" s="276"/>
    </row>
    <row r="1607" spans="1:14" ht="10.5" customHeight="1">
      <c r="A1607" s="799">
        <v>1082</v>
      </c>
      <c r="B1607" s="102" t="s">
        <v>6352</v>
      </c>
      <c r="C1607" s="849">
        <v>101340001</v>
      </c>
      <c r="D1607" s="889">
        <v>1</v>
      </c>
      <c r="E1607" s="3411">
        <v>25000</v>
      </c>
      <c r="F1607" s="797">
        <v>25000</v>
      </c>
      <c r="G1607" s="918">
        <v>44197</v>
      </c>
      <c r="H1607" s="997" t="s">
        <v>8395</v>
      </c>
      <c r="I1607" s="63" t="s">
        <v>7979</v>
      </c>
      <c r="J1607" s="952" t="s">
        <v>8513</v>
      </c>
      <c r="K1607" s="1435"/>
      <c r="L1607" s="1550"/>
      <c r="M1607" s="1378"/>
      <c r="N1607" s="276"/>
    </row>
    <row r="1608" spans="1:14" ht="10.5" customHeight="1">
      <c r="A1608" s="799">
        <v>1083</v>
      </c>
      <c r="B1608" s="102" t="s">
        <v>6630</v>
      </c>
      <c r="C1608" s="849">
        <v>2101360001</v>
      </c>
      <c r="D1608" s="889">
        <v>1</v>
      </c>
      <c r="E1608" s="3411">
        <v>37400</v>
      </c>
      <c r="F1608" s="797">
        <v>37400</v>
      </c>
      <c r="G1608" s="918">
        <v>44197</v>
      </c>
      <c r="H1608" s="997" t="s">
        <v>8395</v>
      </c>
      <c r="I1608" s="63" t="s">
        <v>7979</v>
      </c>
      <c r="J1608" s="952" t="s">
        <v>8513</v>
      </c>
      <c r="K1608" s="1435"/>
      <c r="L1608" s="1550"/>
      <c r="M1608" s="1378"/>
      <c r="N1608" s="276"/>
    </row>
    <row r="1609" spans="1:14" ht="10.5" customHeight="1">
      <c r="A1609" s="799">
        <v>1084</v>
      </c>
      <c r="B1609" s="102" t="s">
        <v>6631</v>
      </c>
      <c r="C1609" s="849">
        <v>2101360002</v>
      </c>
      <c r="D1609" s="889">
        <v>1</v>
      </c>
      <c r="E1609" s="3411">
        <v>49500</v>
      </c>
      <c r="F1609" s="797">
        <v>49500</v>
      </c>
      <c r="G1609" s="918">
        <v>44197</v>
      </c>
      <c r="H1609" s="997" t="s">
        <v>8395</v>
      </c>
      <c r="I1609" s="63" t="s">
        <v>7979</v>
      </c>
      <c r="J1609" s="952" t="s">
        <v>8513</v>
      </c>
      <c r="K1609" s="1435"/>
      <c r="L1609" s="1550"/>
      <c r="M1609" s="1378"/>
      <c r="N1609" s="276"/>
    </row>
    <row r="1610" spans="1:14" ht="10.5" customHeight="1">
      <c r="A1610" s="799">
        <v>1085</v>
      </c>
      <c r="B1610" s="102" t="s">
        <v>6353</v>
      </c>
      <c r="C1610" s="849">
        <v>101280001</v>
      </c>
      <c r="D1610" s="889">
        <v>1</v>
      </c>
      <c r="E1610" s="3411">
        <v>259760</v>
      </c>
      <c r="F1610" s="3403">
        <v>45457.86</v>
      </c>
      <c r="G1610" s="918">
        <v>44197</v>
      </c>
      <c r="H1610" s="997" t="s">
        <v>8395</v>
      </c>
      <c r="I1610" s="63" t="s">
        <v>7979</v>
      </c>
      <c r="J1610" s="952" t="s">
        <v>8513</v>
      </c>
      <c r="K1610" s="1435" t="s">
        <v>8940</v>
      </c>
      <c r="L1610" s="1550"/>
      <c r="M1610" s="1378"/>
      <c r="N1610" s="276"/>
    </row>
    <row r="1611" spans="1:14" ht="10.5" customHeight="1">
      <c r="A1611" s="799">
        <v>1086</v>
      </c>
      <c r="B1611" s="102" t="s">
        <v>6354</v>
      </c>
      <c r="C1611" s="849">
        <v>101360001</v>
      </c>
      <c r="D1611" s="889">
        <v>1</v>
      </c>
      <c r="E1611" s="3411">
        <v>20000</v>
      </c>
      <c r="F1611" s="797">
        <v>20000</v>
      </c>
      <c r="G1611" s="918">
        <v>44197</v>
      </c>
      <c r="H1611" s="997" t="s">
        <v>8395</v>
      </c>
      <c r="I1611" s="63" t="s">
        <v>7979</v>
      </c>
      <c r="J1611" s="952" t="s">
        <v>8513</v>
      </c>
      <c r="K1611" s="1435"/>
      <c r="L1611" s="1550"/>
      <c r="M1611" s="1378"/>
      <c r="N1611" s="276"/>
    </row>
    <row r="1612" spans="1:14" ht="10.5" customHeight="1">
      <c r="A1612" s="799">
        <v>1087</v>
      </c>
      <c r="B1612" s="102" t="s">
        <v>6354</v>
      </c>
      <c r="C1612" s="849">
        <v>101360002</v>
      </c>
      <c r="D1612" s="889">
        <v>1</v>
      </c>
      <c r="E1612" s="3411">
        <v>20000</v>
      </c>
      <c r="F1612" s="797">
        <v>20000</v>
      </c>
      <c r="G1612" s="918">
        <v>44197</v>
      </c>
      <c r="H1612" s="997" t="s">
        <v>8395</v>
      </c>
      <c r="I1612" s="63" t="s">
        <v>7979</v>
      </c>
      <c r="J1612" s="952" t="s">
        <v>8513</v>
      </c>
      <c r="K1612" s="1435"/>
      <c r="L1612" s="1550"/>
      <c r="M1612" s="1378"/>
      <c r="N1612" s="276"/>
    </row>
    <row r="1613" spans="1:14" ht="10.5" customHeight="1">
      <c r="A1613" s="799">
        <v>1088</v>
      </c>
      <c r="B1613" s="102" t="s">
        <v>6354</v>
      </c>
      <c r="C1613" s="849">
        <v>101360003</v>
      </c>
      <c r="D1613" s="889">
        <v>1</v>
      </c>
      <c r="E1613" s="3411">
        <v>20000</v>
      </c>
      <c r="F1613" s="797">
        <v>20000</v>
      </c>
      <c r="G1613" s="918">
        <v>44197</v>
      </c>
      <c r="H1613" s="997" t="s">
        <v>8395</v>
      </c>
      <c r="I1613" s="63" t="s">
        <v>7979</v>
      </c>
      <c r="J1613" s="952" t="s">
        <v>8513</v>
      </c>
      <c r="K1613" s="1435"/>
      <c r="L1613" s="1550"/>
      <c r="M1613" s="1378"/>
      <c r="N1613" s="276"/>
    </row>
    <row r="1614" spans="1:14" ht="10.5" customHeight="1">
      <c r="A1614" s="799">
        <v>1089</v>
      </c>
      <c r="B1614" s="102" t="s">
        <v>6355</v>
      </c>
      <c r="C1614" s="849">
        <v>101280002</v>
      </c>
      <c r="D1614" s="889">
        <v>1</v>
      </c>
      <c r="E1614" s="3411">
        <v>111979.78</v>
      </c>
      <c r="F1614" s="3403">
        <v>19129.78</v>
      </c>
      <c r="G1614" s="918">
        <v>44197</v>
      </c>
      <c r="H1614" s="997" t="s">
        <v>8395</v>
      </c>
      <c r="I1614" s="63" t="s">
        <v>7979</v>
      </c>
      <c r="J1614" s="952" t="s">
        <v>8513</v>
      </c>
      <c r="K1614" s="1435" t="s">
        <v>8940</v>
      </c>
      <c r="L1614" s="1550"/>
      <c r="M1614" s="1378"/>
      <c r="N1614" s="276"/>
    </row>
    <row r="1615" spans="1:14" ht="10.5" customHeight="1">
      <c r="A1615" s="799">
        <v>1090</v>
      </c>
      <c r="B1615" s="102" t="s">
        <v>6356</v>
      </c>
      <c r="C1615" s="849">
        <v>101280003</v>
      </c>
      <c r="D1615" s="889">
        <v>1</v>
      </c>
      <c r="E1615" s="3411">
        <v>397388.2</v>
      </c>
      <c r="F1615" s="3403">
        <v>67886.98</v>
      </c>
      <c r="G1615" s="918">
        <v>44197</v>
      </c>
      <c r="H1615" s="997" t="s">
        <v>8395</v>
      </c>
      <c r="I1615" s="63" t="s">
        <v>7979</v>
      </c>
      <c r="J1615" s="952" t="s">
        <v>8513</v>
      </c>
      <c r="K1615" s="1435" t="s">
        <v>8940</v>
      </c>
      <c r="L1615" s="1550"/>
      <c r="M1615" s="1378"/>
      <c r="N1615" s="276"/>
    </row>
    <row r="1616" spans="1:14" ht="10.5" customHeight="1">
      <c r="A1616" s="799">
        <v>1091</v>
      </c>
      <c r="B1616" s="102" t="s">
        <v>6518</v>
      </c>
      <c r="C1616" s="849">
        <v>4106210001</v>
      </c>
      <c r="D1616" s="889">
        <v>1</v>
      </c>
      <c r="E1616" s="3411">
        <v>163785.04999999999</v>
      </c>
      <c r="F1616" s="3403">
        <v>26615.16</v>
      </c>
      <c r="G1616" s="918">
        <v>44197</v>
      </c>
      <c r="H1616" s="997" t="s">
        <v>8395</v>
      </c>
      <c r="I1616" s="63" t="s">
        <v>7979</v>
      </c>
      <c r="J1616" s="952" t="s">
        <v>8513</v>
      </c>
      <c r="K1616" s="1435" t="s">
        <v>8940</v>
      </c>
      <c r="L1616" s="1550"/>
      <c r="M1616" s="1378"/>
      <c r="N1616" s="276"/>
    </row>
    <row r="1617" spans="1:14" ht="10.5" customHeight="1">
      <c r="A1617" s="799">
        <v>1092</v>
      </c>
      <c r="B1617" s="102" t="s">
        <v>6624</v>
      </c>
      <c r="C1617" s="983">
        <v>4101280002</v>
      </c>
      <c r="D1617" s="889">
        <v>1</v>
      </c>
      <c r="E1617" s="3411">
        <v>8205</v>
      </c>
      <c r="F1617" s="3403">
        <v>1265.03</v>
      </c>
      <c r="G1617" s="918">
        <v>44197</v>
      </c>
      <c r="H1617" s="997" t="s">
        <v>8395</v>
      </c>
      <c r="I1617" s="63" t="s">
        <v>7979</v>
      </c>
      <c r="J1617" s="952" t="s">
        <v>8513</v>
      </c>
      <c r="K1617" s="1435" t="s">
        <v>8940</v>
      </c>
      <c r="L1617" s="1550"/>
      <c r="M1617" s="1378"/>
      <c r="N1617" s="276"/>
    </row>
    <row r="1618" spans="1:14" ht="10.5" customHeight="1">
      <c r="A1618" s="799">
        <v>1093</v>
      </c>
      <c r="B1618" s="102" t="s">
        <v>5370</v>
      </c>
      <c r="C1618" s="983">
        <v>4101340037</v>
      </c>
      <c r="D1618" s="889">
        <v>1</v>
      </c>
      <c r="E1618" s="3411">
        <v>27086.97</v>
      </c>
      <c r="F1618" s="797">
        <v>27086.97</v>
      </c>
      <c r="G1618" s="918">
        <v>44197</v>
      </c>
      <c r="H1618" s="997" t="s">
        <v>8395</v>
      </c>
      <c r="I1618" s="63" t="s">
        <v>7979</v>
      </c>
      <c r="J1618" s="952" t="s">
        <v>8513</v>
      </c>
      <c r="K1618" s="1435"/>
      <c r="L1618" s="1550"/>
      <c r="M1618" s="1378"/>
      <c r="N1618" s="276"/>
    </row>
    <row r="1619" spans="1:14" ht="10.5" customHeight="1">
      <c r="A1619" s="799">
        <v>1094</v>
      </c>
      <c r="B1619" s="102" t="s">
        <v>6625</v>
      </c>
      <c r="C1619" s="983">
        <v>4101340038</v>
      </c>
      <c r="D1619" s="889">
        <v>1</v>
      </c>
      <c r="E1619" s="3411">
        <v>22550</v>
      </c>
      <c r="F1619" s="797">
        <v>22550</v>
      </c>
      <c r="G1619" s="918">
        <v>44197</v>
      </c>
      <c r="H1619" s="997" t="s">
        <v>8395</v>
      </c>
      <c r="I1619" s="63" t="s">
        <v>7979</v>
      </c>
      <c r="J1619" s="952" t="s">
        <v>8513</v>
      </c>
      <c r="K1619" s="1435"/>
      <c r="L1619" s="1550"/>
      <c r="M1619" s="1378"/>
      <c r="N1619" s="276"/>
    </row>
    <row r="1620" spans="1:14" ht="10.5" customHeight="1">
      <c r="A1620" s="799">
        <v>1095</v>
      </c>
      <c r="B1620" s="102" t="s">
        <v>6626</v>
      </c>
      <c r="C1620" s="983">
        <v>4101340060</v>
      </c>
      <c r="D1620" s="889">
        <v>1</v>
      </c>
      <c r="E1620" s="3411">
        <v>67000</v>
      </c>
      <c r="F1620" s="797">
        <v>67000</v>
      </c>
      <c r="G1620" s="918">
        <v>44197</v>
      </c>
      <c r="H1620" s="997" t="s">
        <v>8395</v>
      </c>
      <c r="I1620" s="63" t="s">
        <v>7979</v>
      </c>
      <c r="J1620" s="952" t="s">
        <v>8513</v>
      </c>
      <c r="K1620" s="1435"/>
      <c r="L1620" s="1550"/>
      <c r="M1620" s="1378"/>
      <c r="N1620" s="276"/>
    </row>
    <row r="1621" spans="1:14" ht="10.5" customHeight="1">
      <c r="A1621" s="799">
        <v>1096</v>
      </c>
      <c r="B1621" s="102" t="s">
        <v>6627</v>
      </c>
      <c r="C1621" s="983">
        <v>4101340063</v>
      </c>
      <c r="D1621" s="889">
        <v>1</v>
      </c>
      <c r="E1621" s="3411">
        <v>19999</v>
      </c>
      <c r="F1621" s="797">
        <v>19999</v>
      </c>
      <c r="G1621" s="918">
        <v>44197</v>
      </c>
      <c r="H1621" s="997" t="s">
        <v>8395</v>
      </c>
      <c r="I1621" s="63" t="s">
        <v>7979</v>
      </c>
      <c r="J1621" s="952" t="s">
        <v>8513</v>
      </c>
      <c r="K1621" s="1435"/>
      <c r="L1621" s="1550"/>
      <c r="M1621" s="1378"/>
      <c r="N1621" s="276"/>
    </row>
    <row r="1622" spans="1:14" ht="10.5" customHeight="1">
      <c r="A1622" s="799">
        <v>1097</v>
      </c>
      <c r="B1622" s="102" t="s">
        <v>6628</v>
      </c>
      <c r="C1622" s="983">
        <v>4101340064</v>
      </c>
      <c r="D1622" s="889">
        <v>1</v>
      </c>
      <c r="E1622" s="3411">
        <v>24440</v>
      </c>
      <c r="F1622" s="797">
        <v>24440</v>
      </c>
      <c r="G1622" s="918">
        <v>44197</v>
      </c>
      <c r="H1622" s="997" t="s">
        <v>8395</v>
      </c>
      <c r="I1622" s="63" t="s">
        <v>7979</v>
      </c>
      <c r="J1622" s="952" t="s">
        <v>8513</v>
      </c>
      <c r="K1622" s="1435"/>
      <c r="L1622" s="1550"/>
      <c r="M1622" s="1378"/>
      <c r="N1622" s="276"/>
    </row>
    <row r="1623" spans="1:14" ht="10.5" customHeight="1">
      <c r="A1623" s="799">
        <v>1098</v>
      </c>
      <c r="B1623" s="102" t="s">
        <v>6629</v>
      </c>
      <c r="C1623" s="983">
        <v>4101340065</v>
      </c>
      <c r="D1623" s="889">
        <v>1</v>
      </c>
      <c r="E1623" s="3411">
        <v>20000</v>
      </c>
      <c r="F1623" s="797">
        <v>20000</v>
      </c>
      <c r="G1623" s="918">
        <v>44197</v>
      </c>
      <c r="H1623" s="997" t="s">
        <v>8395</v>
      </c>
      <c r="I1623" s="63" t="s">
        <v>7979</v>
      </c>
      <c r="J1623" s="952" t="s">
        <v>8513</v>
      </c>
      <c r="K1623" s="1435"/>
      <c r="L1623" s="1550"/>
      <c r="M1623" s="1378"/>
      <c r="N1623" s="276"/>
    </row>
    <row r="1624" spans="1:14" ht="10.5" customHeight="1">
      <c r="A1624" s="799">
        <v>1099</v>
      </c>
      <c r="B1624" s="102" t="s">
        <v>916</v>
      </c>
      <c r="C1624" s="983">
        <v>4101360054</v>
      </c>
      <c r="D1624" s="889">
        <v>1</v>
      </c>
      <c r="E1624" s="3411">
        <v>32000</v>
      </c>
      <c r="F1624" s="797">
        <v>32000</v>
      </c>
      <c r="G1624" s="918">
        <v>44197</v>
      </c>
      <c r="H1624" s="997" t="s">
        <v>8395</v>
      </c>
      <c r="I1624" s="63" t="s">
        <v>7979</v>
      </c>
      <c r="J1624" s="952" t="s">
        <v>8513</v>
      </c>
      <c r="K1624" s="1435"/>
      <c r="L1624" s="1550"/>
      <c r="M1624" s="1378"/>
      <c r="N1624" s="276"/>
    </row>
    <row r="1625" spans="1:14" ht="10.5" customHeight="1">
      <c r="A1625" s="799">
        <v>1100</v>
      </c>
      <c r="B1625" s="102" t="s">
        <v>7113</v>
      </c>
      <c r="C1625" s="983">
        <v>4101280003</v>
      </c>
      <c r="D1625" s="889">
        <v>1</v>
      </c>
      <c r="E1625" s="3411">
        <v>390692.28</v>
      </c>
      <c r="F1625" s="3403">
        <v>48836.4</v>
      </c>
      <c r="G1625" s="918">
        <v>44197</v>
      </c>
      <c r="H1625" s="997" t="s">
        <v>8395</v>
      </c>
      <c r="I1625" s="63" t="s">
        <v>7979</v>
      </c>
      <c r="J1625" s="952" t="s">
        <v>8513</v>
      </c>
      <c r="K1625" s="1435" t="s">
        <v>8940</v>
      </c>
      <c r="L1625" s="1550"/>
      <c r="M1625" s="1378"/>
      <c r="N1625" s="276"/>
    </row>
    <row r="1626" spans="1:14" ht="10.5" customHeight="1">
      <c r="A1626" s="799">
        <v>1101</v>
      </c>
      <c r="B1626" s="102" t="s">
        <v>7114</v>
      </c>
      <c r="C1626" s="983">
        <v>4101280004</v>
      </c>
      <c r="D1626" s="889">
        <v>1</v>
      </c>
      <c r="E1626" s="3411">
        <v>560402.69999999995</v>
      </c>
      <c r="F1626" s="3403">
        <v>70050.3</v>
      </c>
      <c r="G1626" s="918">
        <v>44197</v>
      </c>
      <c r="H1626" s="997" t="s">
        <v>8395</v>
      </c>
      <c r="I1626" s="63" t="s">
        <v>7979</v>
      </c>
      <c r="J1626" s="952" t="s">
        <v>8513</v>
      </c>
      <c r="K1626" s="1435" t="s">
        <v>8940</v>
      </c>
      <c r="L1626" s="1550"/>
      <c r="M1626" s="1378"/>
      <c r="N1626" s="276"/>
    </row>
    <row r="1627" spans="1:14" ht="10.5" customHeight="1">
      <c r="A1627" s="799">
        <v>1102</v>
      </c>
      <c r="B1627" s="102" t="s">
        <v>7115</v>
      </c>
      <c r="C1627" s="983">
        <v>4101280005</v>
      </c>
      <c r="D1627" s="889">
        <v>1</v>
      </c>
      <c r="E1627" s="3411">
        <v>76426.350000000006</v>
      </c>
      <c r="F1627" s="3403">
        <v>8916.32</v>
      </c>
      <c r="G1627" s="918">
        <v>44197</v>
      </c>
      <c r="H1627" s="997" t="s">
        <v>8395</v>
      </c>
      <c r="I1627" s="63" t="s">
        <v>7979</v>
      </c>
      <c r="J1627" s="952" t="s">
        <v>8513</v>
      </c>
      <c r="K1627" s="1435" t="s">
        <v>8940</v>
      </c>
      <c r="L1627" s="1550"/>
      <c r="M1627" s="1378"/>
      <c r="N1627" s="276"/>
    </row>
    <row r="1628" spans="1:14" ht="10.5" customHeight="1">
      <c r="A1628" s="799">
        <v>1103</v>
      </c>
      <c r="B1628" s="102" t="s">
        <v>7116</v>
      </c>
      <c r="C1628" s="983">
        <v>4101340069</v>
      </c>
      <c r="D1628" s="889">
        <v>1</v>
      </c>
      <c r="E1628" s="3411">
        <v>25000</v>
      </c>
      <c r="F1628" s="797">
        <v>25000</v>
      </c>
      <c r="G1628" s="918">
        <v>44197</v>
      </c>
      <c r="H1628" s="997" t="s">
        <v>8395</v>
      </c>
      <c r="I1628" s="63" t="s">
        <v>7979</v>
      </c>
      <c r="J1628" s="952" t="s">
        <v>8513</v>
      </c>
      <c r="K1628" s="1435"/>
      <c r="L1628" s="1550"/>
      <c r="M1628" s="1378"/>
      <c r="N1628" s="276"/>
    </row>
    <row r="1629" spans="1:14" ht="10.5" customHeight="1">
      <c r="A1629" s="799">
        <v>1104</v>
      </c>
      <c r="B1629" s="102" t="s">
        <v>7116</v>
      </c>
      <c r="C1629" s="983">
        <v>4101340070</v>
      </c>
      <c r="D1629" s="889">
        <v>1</v>
      </c>
      <c r="E1629" s="3411">
        <v>25000</v>
      </c>
      <c r="F1629" s="797">
        <v>25000</v>
      </c>
      <c r="G1629" s="918">
        <v>44197</v>
      </c>
      <c r="H1629" s="997" t="s">
        <v>8395</v>
      </c>
      <c r="I1629" s="63" t="s">
        <v>7979</v>
      </c>
      <c r="J1629" s="952" t="s">
        <v>8513</v>
      </c>
      <c r="K1629" s="1435"/>
      <c r="L1629" s="1550"/>
      <c r="M1629" s="1378"/>
      <c r="N1629" s="276"/>
    </row>
    <row r="1630" spans="1:14" ht="10.5" customHeight="1">
      <c r="A1630" s="799">
        <v>1105</v>
      </c>
      <c r="B1630" s="102" t="s">
        <v>7117</v>
      </c>
      <c r="C1630" s="983">
        <v>4101340072</v>
      </c>
      <c r="D1630" s="889">
        <v>1</v>
      </c>
      <c r="E1630" s="3411">
        <v>29751</v>
      </c>
      <c r="F1630" s="797">
        <v>29751</v>
      </c>
      <c r="G1630" s="918">
        <v>44197</v>
      </c>
      <c r="H1630" s="997" t="s">
        <v>8395</v>
      </c>
      <c r="I1630" s="63" t="s">
        <v>7979</v>
      </c>
      <c r="J1630" s="952" t="s">
        <v>8513</v>
      </c>
      <c r="K1630" s="1435"/>
      <c r="L1630" s="1550"/>
      <c r="M1630" s="1378"/>
      <c r="N1630" s="276"/>
    </row>
    <row r="1631" spans="1:14" ht="10.5" customHeight="1">
      <c r="A1631" s="799">
        <v>1106</v>
      </c>
      <c r="B1631" s="102" t="s">
        <v>7117</v>
      </c>
      <c r="C1631" s="983">
        <v>4101340073</v>
      </c>
      <c r="D1631" s="889">
        <v>1</v>
      </c>
      <c r="E1631" s="3411">
        <v>29751</v>
      </c>
      <c r="F1631" s="797">
        <v>29751</v>
      </c>
      <c r="G1631" s="918">
        <v>44197</v>
      </c>
      <c r="H1631" s="997" t="s">
        <v>8395</v>
      </c>
      <c r="I1631" s="63" t="s">
        <v>7979</v>
      </c>
      <c r="J1631" s="952" t="s">
        <v>8513</v>
      </c>
      <c r="K1631" s="1435"/>
      <c r="L1631" s="1550"/>
      <c r="M1631" s="1378"/>
      <c r="N1631" s="276"/>
    </row>
    <row r="1632" spans="1:14" ht="10.5" customHeight="1">
      <c r="A1632" s="799">
        <v>1107</v>
      </c>
      <c r="B1632" s="102" t="s">
        <v>7117</v>
      </c>
      <c r="C1632" s="983">
        <v>4101340074</v>
      </c>
      <c r="D1632" s="889">
        <v>1</v>
      </c>
      <c r="E1632" s="3411">
        <v>29751</v>
      </c>
      <c r="F1632" s="797">
        <v>29751</v>
      </c>
      <c r="G1632" s="918">
        <v>44197</v>
      </c>
      <c r="H1632" s="997" t="s">
        <v>8395</v>
      </c>
      <c r="I1632" s="63" t="s">
        <v>7979</v>
      </c>
      <c r="J1632" s="952" t="s">
        <v>8513</v>
      </c>
      <c r="K1632" s="1435"/>
      <c r="L1632" s="1550"/>
      <c r="M1632" s="1378"/>
      <c r="N1632" s="276"/>
    </row>
    <row r="1633" spans="1:14" ht="10.5" customHeight="1">
      <c r="A1633" s="799">
        <v>1108</v>
      </c>
      <c r="B1633" s="102" t="s">
        <v>7118</v>
      </c>
      <c r="C1633" s="983">
        <v>4101340075</v>
      </c>
      <c r="D1633" s="889">
        <v>1</v>
      </c>
      <c r="E1633" s="3411">
        <v>11400</v>
      </c>
      <c r="F1633" s="797">
        <v>11400</v>
      </c>
      <c r="G1633" s="918">
        <v>44197</v>
      </c>
      <c r="H1633" s="997" t="s">
        <v>8395</v>
      </c>
      <c r="I1633" s="63" t="s">
        <v>7979</v>
      </c>
      <c r="J1633" s="952" t="s">
        <v>8513</v>
      </c>
      <c r="K1633" s="1435"/>
      <c r="L1633" s="1550"/>
      <c r="M1633" s="1378"/>
      <c r="N1633" s="276"/>
    </row>
    <row r="1634" spans="1:14" ht="10.5" customHeight="1">
      <c r="A1634" s="799">
        <v>1109</v>
      </c>
      <c r="B1634" s="102" t="s">
        <v>7118</v>
      </c>
      <c r="C1634" s="983">
        <v>4101340076</v>
      </c>
      <c r="D1634" s="889">
        <v>1</v>
      </c>
      <c r="E1634" s="3411">
        <v>11400</v>
      </c>
      <c r="F1634" s="797">
        <v>11400</v>
      </c>
      <c r="G1634" s="918">
        <v>44197</v>
      </c>
      <c r="H1634" s="997" t="s">
        <v>8395</v>
      </c>
      <c r="I1634" s="63" t="s">
        <v>7979</v>
      </c>
      <c r="J1634" s="952" t="s">
        <v>8513</v>
      </c>
      <c r="K1634" s="1435"/>
      <c r="L1634" s="1550"/>
      <c r="M1634" s="1378"/>
      <c r="N1634" s="276"/>
    </row>
    <row r="1635" spans="1:14" ht="10.5" customHeight="1">
      <c r="A1635" s="799">
        <v>1110</v>
      </c>
      <c r="B1635" s="102" t="s">
        <v>7118</v>
      </c>
      <c r="C1635" s="983">
        <v>4101340077</v>
      </c>
      <c r="D1635" s="889">
        <v>1</v>
      </c>
      <c r="E1635" s="3411">
        <v>11400</v>
      </c>
      <c r="F1635" s="797">
        <v>11400</v>
      </c>
      <c r="G1635" s="918">
        <v>44197</v>
      </c>
      <c r="H1635" s="997" t="s">
        <v>8395</v>
      </c>
      <c r="I1635" s="63" t="s">
        <v>7979</v>
      </c>
      <c r="J1635" s="952" t="s">
        <v>8513</v>
      </c>
      <c r="K1635" s="1435"/>
      <c r="L1635" s="1550"/>
      <c r="M1635" s="1378"/>
      <c r="N1635" s="276"/>
    </row>
    <row r="1636" spans="1:14" ht="10.5" customHeight="1">
      <c r="A1636" s="799">
        <v>1111</v>
      </c>
      <c r="B1636" s="102" t="s">
        <v>7118</v>
      </c>
      <c r="C1636" s="983">
        <v>4101340078</v>
      </c>
      <c r="D1636" s="889">
        <v>1</v>
      </c>
      <c r="E1636" s="3411">
        <v>11400</v>
      </c>
      <c r="F1636" s="797">
        <v>11400</v>
      </c>
      <c r="G1636" s="918">
        <v>44197</v>
      </c>
      <c r="H1636" s="997" t="s">
        <v>8395</v>
      </c>
      <c r="I1636" s="63" t="s">
        <v>7979</v>
      </c>
      <c r="J1636" s="952" t="s">
        <v>8513</v>
      </c>
      <c r="K1636" s="1435"/>
      <c r="L1636" s="1550"/>
      <c r="M1636" s="1378"/>
      <c r="N1636" s="276"/>
    </row>
    <row r="1637" spans="1:14" ht="10.5" customHeight="1">
      <c r="A1637" s="799">
        <v>1112</v>
      </c>
      <c r="B1637" s="102" t="s">
        <v>7118</v>
      </c>
      <c r="C1637" s="983">
        <v>4101340079</v>
      </c>
      <c r="D1637" s="889">
        <v>1</v>
      </c>
      <c r="E1637" s="3411">
        <v>11400</v>
      </c>
      <c r="F1637" s="797">
        <v>11400</v>
      </c>
      <c r="G1637" s="918">
        <v>44197</v>
      </c>
      <c r="H1637" s="997" t="s">
        <v>8395</v>
      </c>
      <c r="I1637" s="63" t="s">
        <v>7979</v>
      </c>
      <c r="J1637" s="952" t="s">
        <v>8513</v>
      </c>
      <c r="K1637" s="1435"/>
      <c r="L1637" s="1550"/>
      <c r="M1637" s="1378"/>
      <c r="N1637" s="276"/>
    </row>
    <row r="1638" spans="1:14" ht="10.5" customHeight="1">
      <c r="A1638" s="799">
        <v>1113</v>
      </c>
      <c r="B1638" s="102" t="s">
        <v>7118</v>
      </c>
      <c r="C1638" s="983">
        <v>4101340080</v>
      </c>
      <c r="D1638" s="889">
        <v>1</v>
      </c>
      <c r="E1638" s="3411">
        <v>11400</v>
      </c>
      <c r="F1638" s="797">
        <v>11400</v>
      </c>
      <c r="G1638" s="918">
        <v>44197</v>
      </c>
      <c r="H1638" s="997" t="s">
        <v>8395</v>
      </c>
      <c r="I1638" s="63" t="s">
        <v>7979</v>
      </c>
      <c r="J1638" s="952" t="s">
        <v>8513</v>
      </c>
      <c r="K1638" s="1435"/>
      <c r="L1638" s="1550"/>
      <c r="M1638" s="1378"/>
      <c r="N1638" s="276"/>
    </row>
    <row r="1639" spans="1:14" ht="10.5" customHeight="1">
      <c r="A1639" s="799">
        <v>1114</v>
      </c>
      <c r="B1639" s="102" t="s">
        <v>7118</v>
      </c>
      <c r="C1639" s="983">
        <v>4101340081</v>
      </c>
      <c r="D1639" s="889">
        <v>1</v>
      </c>
      <c r="E1639" s="3411">
        <v>11400</v>
      </c>
      <c r="F1639" s="797">
        <v>11400</v>
      </c>
      <c r="G1639" s="918">
        <v>44197</v>
      </c>
      <c r="H1639" s="997" t="s">
        <v>8395</v>
      </c>
      <c r="I1639" s="63" t="s">
        <v>7979</v>
      </c>
      <c r="J1639" s="952" t="s">
        <v>8513</v>
      </c>
      <c r="K1639" s="1435"/>
      <c r="L1639" s="1550"/>
      <c r="M1639" s="1378"/>
      <c r="N1639" s="276"/>
    </row>
    <row r="1640" spans="1:14" ht="10.5" customHeight="1">
      <c r="A1640" s="799">
        <v>1115</v>
      </c>
      <c r="B1640" s="102" t="s">
        <v>7118</v>
      </c>
      <c r="C1640" s="983">
        <v>4101340082</v>
      </c>
      <c r="D1640" s="889">
        <v>1</v>
      </c>
      <c r="E1640" s="3411">
        <v>11400</v>
      </c>
      <c r="F1640" s="797">
        <v>11400</v>
      </c>
      <c r="G1640" s="918">
        <v>44197</v>
      </c>
      <c r="H1640" s="997" t="s">
        <v>8395</v>
      </c>
      <c r="I1640" s="63" t="s">
        <v>7979</v>
      </c>
      <c r="J1640" s="952" t="s">
        <v>8513</v>
      </c>
      <c r="K1640" s="1435"/>
      <c r="L1640" s="1550"/>
      <c r="M1640" s="1378"/>
      <c r="N1640" s="276"/>
    </row>
    <row r="1641" spans="1:14" ht="10.5" customHeight="1">
      <c r="A1641" s="799">
        <v>1116</v>
      </c>
      <c r="B1641" s="102" t="s">
        <v>7119</v>
      </c>
      <c r="C1641" s="983">
        <v>4101340083</v>
      </c>
      <c r="D1641" s="889">
        <v>1</v>
      </c>
      <c r="E1641" s="3411">
        <v>29999</v>
      </c>
      <c r="F1641" s="797">
        <v>29999</v>
      </c>
      <c r="G1641" s="918">
        <v>44197</v>
      </c>
      <c r="H1641" s="997" t="s">
        <v>8395</v>
      </c>
      <c r="I1641" s="63" t="s">
        <v>7979</v>
      </c>
      <c r="J1641" s="952" t="s">
        <v>8513</v>
      </c>
      <c r="K1641" s="1435"/>
      <c r="L1641" s="1550"/>
      <c r="M1641" s="1378"/>
      <c r="N1641" s="276"/>
    </row>
    <row r="1642" spans="1:14" ht="55.5" customHeight="1">
      <c r="A1642" s="799">
        <v>1117</v>
      </c>
      <c r="B1642" s="102" t="s">
        <v>7223</v>
      </c>
      <c r="C1642" s="983" t="s">
        <v>12670</v>
      </c>
      <c r="D1642" s="889">
        <v>1</v>
      </c>
      <c r="E1642" s="3411">
        <v>1952600</v>
      </c>
      <c r="F1642" s="3403">
        <v>1078191.7</v>
      </c>
      <c r="G1642" s="918">
        <v>44197</v>
      </c>
      <c r="H1642" s="997" t="s">
        <v>8395</v>
      </c>
      <c r="I1642" s="63" t="s">
        <v>7979</v>
      </c>
      <c r="J1642" s="952" t="s">
        <v>8513</v>
      </c>
      <c r="K1642" s="1435" t="s">
        <v>8940</v>
      </c>
      <c r="L1642" s="1550"/>
      <c r="M1642" s="1378"/>
      <c r="N1642" s="694"/>
    </row>
    <row r="1643" spans="1:14" ht="9" customHeight="1">
      <c r="A1643" s="799">
        <v>1118</v>
      </c>
      <c r="B1643" s="102" t="s">
        <v>7228</v>
      </c>
      <c r="C1643" s="983" t="s">
        <v>7229</v>
      </c>
      <c r="D1643" s="889">
        <v>1</v>
      </c>
      <c r="E1643" s="3411">
        <v>60000</v>
      </c>
      <c r="F1643" s="797">
        <v>60000</v>
      </c>
      <c r="G1643" s="918">
        <v>44197</v>
      </c>
      <c r="H1643" s="997" t="s">
        <v>8395</v>
      </c>
      <c r="I1643" s="63" t="s">
        <v>7979</v>
      </c>
      <c r="J1643" s="952" t="s">
        <v>8513</v>
      </c>
      <c r="K1643" s="1435"/>
      <c r="L1643" s="1550"/>
      <c r="M1643" s="1378"/>
      <c r="N1643" s="694"/>
    </row>
    <row r="1644" spans="1:14" ht="9" customHeight="1">
      <c r="A1644" s="810">
        <v>1121</v>
      </c>
      <c r="B1644" s="1329" t="s">
        <v>8704</v>
      </c>
      <c r="C1644" s="1149"/>
      <c r="D1644" s="2072">
        <v>1</v>
      </c>
      <c r="E1644" s="3523">
        <v>271700</v>
      </c>
      <c r="F1644" s="878">
        <v>0</v>
      </c>
      <c r="G1644" s="925">
        <v>44532</v>
      </c>
      <c r="H1644" s="103" t="s">
        <v>8802</v>
      </c>
      <c r="I1644" s="63" t="s">
        <v>7979</v>
      </c>
      <c r="J1644" s="975" t="s">
        <v>8941</v>
      </c>
      <c r="K1644" s="1436"/>
      <c r="L1644" s="1411"/>
      <c r="M1644" s="1378"/>
      <c r="N1644" s="694"/>
    </row>
    <row r="1645" spans="1:14" ht="9" customHeight="1">
      <c r="A1645" s="799">
        <v>1122</v>
      </c>
      <c r="B1645" s="1329" t="s">
        <v>8705</v>
      </c>
      <c r="C1645" s="1149"/>
      <c r="D1645" s="2073">
        <v>1</v>
      </c>
      <c r="E1645" s="3523">
        <v>312300</v>
      </c>
      <c r="F1645" s="878">
        <v>0</v>
      </c>
      <c r="G1645" s="926">
        <v>44532</v>
      </c>
      <c r="H1645" s="103" t="s">
        <v>8802</v>
      </c>
      <c r="I1645" s="63" t="s">
        <v>7979</v>
      </c>
      <c r="J1645" s="975" t="s">
        <v>8941</v>
      </c>
      <c r="K1645" s="1436"/>
      <c r="L1645" s="1411"/>
      <c r="M1645" s="1378"/>
      <c r="N1645" s="694"/>
    </row>
    <row r="1646" spans="1:14" ht="9" customHeight="1">
      <c r="A1646" s="799">
        <v>1123</v>
      </c>
      <c r="B1646" s="1329" t="s">
        <v>8706</v>
      </c>
      <c r="C1646" s="1149"/>
      <c r="D1646" s="2073">
        <v>1</v>
      </c>
      <c r="E1646" s="3523">
        <v>77000</v>
      </c>
      <c r="F1646" s="878">
        <v>77000</v>
      </c>
      <c r="G1646" s="926">
        <v>44532</v>
      </c>
      <c r="H1646" s="103" t="s">
        <v>8802</v>
      </c>
      <c r="I1646" s="63" t="s">
        <v>7979</v>
      </c>
      <c r="J1646" s="975" t="s">
        <v>8941</v>
      </c>
      <c r="K1646" s="1436"/>
      <c r="L1646" s="1411"/>
      <c r="M1646" s="1378"/>
      <c r="N1646" s="694"/>
    </row>
    <row r="1647" spans="1:14" ht="9" customHeight="1">
      <c r="A1647" s="799">
        <v>1124</v>
      </c>
      <c r="B1647" s="1329" t="s">
        <v>8706</v>
      </c>
      <c r="C1647" s="1149"/>
      <c r="D1647" s="2073">
        <v>1</v>
      </c>
      <c r="E1647" s="3523">
        <v>77000</v>
      </c>
      <c r="F1647" s="878">
        <v>77000</v>
      </c>
      <c r="G1647" s="926">
        <v>44532</v>
      </c>
      <c r="H1647" s="103" t="s">
        <v>8802</v>
      </c>
      <c r="I1647" s="63" t="s">
        <v>7979</v>
      </c>
      <c r="J1647" s="975" t="s">
        <v>8941</v>
      </c>
      <c r="K1647" s="1436"/>
      <c r="L1647" s="1411"/>
      <c r="M1647" s="1378"/>
      <c r="N1647" s="694"/>
    </row>
    <row r="1648" spans="1:14" ht="9" customHeight="1">
      <c r="A1648" s="799">
        <v>1125</v>
      </c>
      <c r="B1648" s="1329" t="s">
        <v>8707</v>
      </c>
      <c r="C1648" s="1149"/>
      <c r="D1648" s="2073">
        <v>1</v>
      </c>
      <c r="E1648" s="3523">
        <v>41860</v>
      </c>
      <c r="F1648" s="878">
        <v>41860</v>
      </c>
      <c r="G1648" s="926">
        <v>44532</v>
      </c>
      <c r="H1648" s="103" t="s">
        <v>8802</v>
      </c>
      <c r="I1648" s="63" t="s">
        <v>7979</v>
      </c>
      <c r="J1648" s="975" t="s">
        <v>8941</v>
      </c>
      <c r="K1648" s="1436"/>
      <c r="L1648" s="1411"/>
      <c r="M1648" s="1378"/>
      <c r="N1648" s="694"/>
    </row>
    <row r="1649" spans="1:14" ht="9" customHeight="1">
      <c r="A1649" s="799">
        <v>1126</v>
      </c>
      <c r="B1649" s="1329" t="s">
        <v>8707</v>
      </c>
      <c r="C1649" s="1149"/>
      <c r="D1649" s="2073">
        <v>1</v>
      </c>
      <c r="E1649" s="3523">
        <v>41860</v>
      </c>
      <c r="F1649" s="878">
        <v>41860</v>
      </c>
      <c r="G1649" s="926">
        <v>44532</v>
      </c>
      <c r="H1649" s="103" t="s">
        <v>8802</v>
      </c>
      <c r="I1649" s="63" t="s">
        <v>7979</v>
      </c>
      <c r="J1649" s="975" t="s">
        <v>8941</v>
      </c>
      <c r="K1649" s="1436"/>
      <c r="L1649" s="1411"/>
      <c r="M1649" s="1378"/>
      <c r="N1649" s="694"/>
    </row>
    <row r="1650" spans="1:14" ht="9" customHeight="1">
      <c r="A1650" s="799">
        <v>1127</v>
      </c>
      <c r="B1650" s="1329" t="s">
        <v>8708</v>
      </c>
      <c r="C1650" s="1149"/>
      <c r="D1650" s="2073">
        <v>1</v>
      </c>
      <c r="E1650" s="3523">
        <v>12100</v>
      </c>
      <c r="F1650" s="878">
        <v>12100</v>
      </c>
      <c r="G1650" s="926">
        <v>44532</v>
      </c>
      <c r="H1650" s="103" t="s">
        <v>8802</v>
      </c>
      <c r="I1650" s="63" t="s">
        <v>7979</v>
      </c>
      <c r="J1650" s="975" t="s">
        <v>8941</v>
      </c>
      <c r="K1650" s="1436"/>
      <c r="L1650" s="1411"/>
      <c r="M1650" s="1378"/>
      <c r="N1650" s="694"/>
    </row>
    <row r="1651" spans="1:14" ht="9" customHeight="1">
      <c r="A1651" s="799">
        <v>1128</v>
      </c>
      <c r="B1651" s="1329" t="s">
        <v>8708</v>
      </c>
      <c r="C1651" s="1149"/>
      <c r="D1651" s="2073">
        <v>1</v>
      </c>
      <c r="E1651" s="3523">
        <v>12100</v>
      </c>
      <c r="F1651" s="878">
        <v>12100</v>
      </c>
      <c r="G1651" s="926">
        <v>44532</v>
      </c>
      <c r="H1651" s="103" t="s">
        <v>8802</v>
      </c>
      <c r="I1651" s="63" t="s">
        <v>7979</v>
      </c>
      <c r="J1651" s="975" t="s">
        <v>8941</v>
      </c>
      <c r="K1651" s="1436"/>
      <c r="L1651" s="1411"/>
      <c r="M1651" s="1378"/>
      <c r="N1651" s="694"/>
    </row>
    <row r="1652" spans="1:14" ht="9" customHeight="1">
      <c r="A1652" s="799">
        <v>1129</v>
      </c>
      <c r="B1652" s="1329" t="s">
        <v>8708</v>
      </c>
      <c r="C1652" s="1149"/>
      <c r="D1652" s="2073">
        <v>1</v>
      </c>
      <c r="E1652" s="3523">
        <v>12100</v>
      </c>
      <c r="F1652" s="878">
        <v>12100</v>
      </c>
      <c r="G1652" s="926">
        <v>44532</v>
      </c>
      <c r="H1652" s="103" t="s">
        <v>8802</v>
      </c>
      <c r="I1652" s="63" t="s">
        <v>7979</v>
      </c>
      <c r="J1652" s="975" t="s">
        <v>8941</v>
      </c>
      <c r="K1652" s="1436"/>
      <c r="L1652" s="1411"/>
      <c r="M1652" s="1378"/>
      <c r="N1652" s="694"/>
    </row>
    <row r="1653" spans="1:14" ht="9" customHeight="1">
      <c r="A1653" s="799">
        <v>1130</v>
      </c>
      <c r="B1653" s="1329" t="s">
        <v>8708</v>
      </c>
      <c r="C1653" s="1149"/>
      <c r="D1653" s="2073">
        <v>1</v>
      </c>
      <c r="E1653" s="3523">
        <v>12100</v>
      </c>
      <c r="F1653" s="878">
        <v>12100</v>
      </c>
      <c r="G1653" s="926">
        <v>44532</v>
      </c>
      <c r="H1653" s="103" t="s">
        <v>8802</v>
      </c>
      <c r="I1653" s="63" t="s">
        <v>7979</v>
      </c>
      <c r="J1653" s="975" t="s">
        <v>8941</v>
      </c>
      <c r="K1653" s="1436"/>
      <c r="L1653" s="1411"/>
      <c r="M1653" s="1378"/>
      <c r="N1653" s="694"/>
    </row>
    <row r="1654" spans="1:14" ht="9" customHeight="1">
      <c r="A1654" s="799">
        <v>1131</v>
      </c>
      <c r="B1654" s="1329" t="s">
        <v>8708</v>
      </c>
      <c r="C1654" s="1149"/>
      <c r="D1654" s="2073">
        <v>1</v>
      </c>
      <c r="E1654" s="3523">
        <v>12100</v>
      </c>
      <c r="F1654" s="878">
        <v>12100</v>
      </c>
      <c r="G1654" s="926">
        <v>44532</v>
      </c>
      <c r="H1654" s="103" t="s">
        <v>8802</v>
      </c>
      <c r="I1654" s="63" t="s">
        <v>7979</v>
      </c>
      <c r="J1654" s="975" t="s">
        <v>8941</v>
      </c>
      <c r="K1654" s="1436"/>
      <c r="L1654" s="1411"/>
      <c r="M1654" s="1378"/>
      <c r="N1654" s="694"/>
    </row>
    <row r="1655" spans="1:14" ht="9" customHeight="1">
      <c r="A1655" s="799">
        <v>1132</v>
      </c>
      <c r="B1655" s="1329" t="s">
        <v>8708</v>
      </c>
      <c r="C1655" s="1149"/>
      <c r="D1655" s="2073">
        <v>1</v>
      </c>
      <c r="E1655" s="3523">
        <v>12100</v>
      </c>
      <c r="F1655" s="878">
        <v>12100</v>
      </c>
      <c r="G1655" s="926">
        <v>44532</v>
      </c>
      <c r="H1655" s="103" t="s">
        <v>8802</v>
      </c>
      <c r="I1655" s="63" t="s">
        <v>7979</v>
      </c>
      <c r="J1655" s="975" t="s">
        <v>8941</v>
      </c>
      <c r="K1655" s="1436"/>
      <c r="L1655" s="1411"/>
      <c r="M1655" s="1378"/>
      <c r="N1655" s="694"/>
    </row>
    <row r="1656" spans="1:14" ht="9" customHeight="1">
      <c r="A1656" s="799">
        <v>1133</v>
      </c>
      <c r="B1656" s="1329" t="s">
        <v>8708</v>
      </c>
      <c r="C1656" s="1149"/>
      <c r="D1656" s="2073">
        <v>1</v>
      </c>
      <c r="E1656" s="3523">
        <v>12100</v>
      </c>
      <c r="F1656" s="878">
        <v>12100</v>
      </c>
      <c r="G1656" s="926">
        <v>44532</v>
      </c>
      <c r="H1656" s="103" t="s">
        <v>8802</v>
      </c>
      <c r="I1656" s="63" t="s">
        <v>7979</v>
      </c>
      <c r="J1656" s="975" t="s">
        <v>8941</v>
      </c>
      <c r="K1656" s="1436"/>
      <c r="L1656" s="1411"/>
      <c r="M1656" s="1378"/>
      <c r="N1656" s="694"/>
    </row>
    <row r="1657" spans="1:14" ht="9" customHeight="1">
      <c r="A1657" s="799">
        <v>1134</v>
      </c>
      <c r="B1657" s="1329" t="s">
        <v>8926</v>
      </c>
      <c r="C1657" s="1149">
        <v>4101340096</v>
      </c>
      <c r="D1657" s="2073">
        <v>1</v>
      </c>
      <c r="E1657" s="3523">
        <v>39500</v>
      </c>
      <c r="F1657" s="878">
        <v>39500</v>
      </c>
      <c r="G1657" s="926">
        <v>44525</v>
      </c>
      <c r="H1657" s="103" t="s">
        <v>8934</v>
      </c>
      <c r="I1657" s="63" t="s">
        <v>7979</v>
      </c>
      <c r="J1657" s="975" t="s">
        <v>8929</v>
      </c>
      <c r="K1657" s="1436"/>
      <c r="L1657" s="1411"/>
      <c r="M1657" s="1378"/>
      <c r="N1657" s="694"/>
    </row>
    <row r="1658" spans="1:14" ht="9" customHeight="1">
      <c r="A1658" s="799">
        <v>1135</v>
      </c>
      <c r="B1658" s="1329" t="s">
        <v>8926</v>
      </c>
      <c r="C1658" s="1149">
        <v>4101340097</v>
      </c>
      <c r="D1658" s="2073">
        <v>1</v>
      </c>
      <c r="E1658" s="3523">
        <v>39500</v>
      </c>
      <c r="F1658" s="878">
        <v>39500</v>
      </c>
      <c r="G1658" s="926">
        <v>44525</v>
      </c>
      <c r="H1658" s="103" t="s">
        <v>8934</v>
      </c>
      <c r="I1658" s="63" t="s">
        <v>7979</v>
      </c>
      <c r="J1658" s="975" t="s">
        <v>8929</v>
      </c>
      <c r="K1658" s="1436"/>
      <c r="L1658" s="1411"/>
      <c r="M1658" s="1378"/>
      <c r="N1658" s="694"/>
    </row>
    <row r="1659" spans="1:14" ht="9" customHeight="1">
      <c r="A1659" s="799">
        <v>1136</v>
      </c>
      <c r="B1659" s="1329" t="s">
        <v>8926</v>
      </c>
      <c r="C1659" s="1149">
        <v>4101340098</v>
      </c>
      <c r="D1659" s="2073">
        <v>1</v>
      </c>
      <c r="E1659" s="3523">
        <v>39500</v>
      </c>
      <c r="F1659" s="878">
        <v>39500</v>
      </c>
      <c r="G1659" s="926">
        <v>44525</v>
      </c>
      <c r="H1659" s="103" t="s">
        <v>8934</v>
      </c>
      <c r="I1659" s="63" t="s">
        <v>7979</v>
      </c>
      <c r="J1659" s="975" t="s">
        <v>8929</v>
      </c>
      <c r="K1659" s="1436"/>
      <c r="L1659" s="1411"/>
      <c r="M1659" s="1378"/>
      <c r="N1659" s="694"/>
    </row>
    <row r="1660" spans="1:14" ht="9" customHeight="1">
      <c r="A1660" s="799">
        <v>1137</v>
      </c>
      <c r="B1660" s="1329" t="s">
        <v>8923</v>
      </c>
      <c r="C1660" s="1149">
        <v>4101340099</v>
      </c>
      <c r="D1660" s="2073">
        <v>1</v>
      </c>
      <c r="E1660" s="3523">
        <v>47500</v>
      </c>
      <c r="F1660" s="878">
        <v>47500</v>
      </c>
      <c r="G1660" s="926">
        <v>44525</v>
      </c>
      <c r="H1660" s="103" t="s">
        <v>8934</v>
      </c>
      <c r="I1660" s="63" t="s">
        <v>7979</v>
      </c>
      <c r="J1660" s="975" t="s">
        <v>8929</v>
      </c>
      <c r="K1660" s="1436"/>
      <c r="L1660" s="1411"/>
      <c r="M1660" s="1378"/>
      <c r="N1660" s="694"/>
    </row>
    <row r="1661" spans="1:14" ht="9" customHeight="1">
      <c r="A1661" s="799">
        <v>1138</v>
      </c>
      <c r="B1661" s="1329" t="s">
        <v>8924</v>
      </c>
      <c r="C1661" s="1149">
        <v>4101340105</v>
      </c>
      <c r="D1661" s="2073">
        <v>1</v>
      </c>
      <c r="E1661" s="3523">
        <v>15440</v>
      </c>
      <c r="F1661" s="878">
        <v>15440</v>
      </c>
      <c r="G1661" s="926">
        <v>44307</v>
      </c>
      <c r="H1661" s="1003" t="s">
        <v>8932</v>
      </c>
      <c r="I1661" s="63" t="s">
        <v>7979</v>
      </c>
      <c r="J1661" s="975" t="s">
        <v>8929</v>
      </c>
      <c r="K1661" s="1436"/>
      <c r="L1661" s="1411"/>
      <c r="M1661" s="1378"/>
      <c r="N1661" s="694"/>
    </row>
    <row r="1662" spans="1:14" ht="9" customHeight="1">
      <c r="A1662" s="799">
        <v>1139</v>
      </c>
      <c r="B1662" s="1329" t="s">
        <v>8924</v>
      </c>
      <c r="C1662" s="1149">
        <v>4101340106</v>
      </c>
      <c r="D1662" s="2073">
        <v>1</v>
      </c>
      <c r="E1662" s="3523">
        <v>15440</v>
      </c>
      <c r="F1662" s="878">
        <v>15440</v>
      </c>
      <c r="G1662" s="926">
        <v>44307</v>
      </c>
      <c r="H1662" s="1003" t="s">
        <v>8932</v>
      </c>
      <c r="I1662" s="63" t="s">
        <v>7979</v>
      </c>
      <c r="J1662" s="975" t="s">
        <v>8929</v>
      </c>
      <c r="K1662" s="1436"/>
      <c r="L1662" s="1411"/>
      <c r="M1662" s="1378"/>
      <c r="N1662" s="694"/>
    </row>
    <row r="1663" spans="1:14" ht="9" customHeight="1">
      <c r="A1663" s="799">
        <v>1140</v>
      </c>
      <c r="B1663" s="1329" t="s">
        <v>8927</v>
      </c>
      <c r="C1663" s="1149">
        <v>4101360223</v>
      </c>
      <c r="D1663" s="2073">
        <v>1</v>
      </c>
      <c r="E1663" s="3523">
        <v>13467.5</v>
      </c>
      <c r="F1663" s="878">
        <v>13467.5</v>
      </c>
      <c r="G1663" s="926">
        <v>44412</v>
      </c>
      <c r="H1663" s="103" t="s">
        <v>8935</v>
      </c>
      <c r="I1663" s="63" t="s">
        <v>7979</v>
      </c>
      <c r="J1663" s="975" t="s">
        <v>8929</v>
      </c>
      <c r="K1663" s="1436"/>
      <c r="L1663" s="3399"/>
      <c r="M1663" s="1378"/>
      <c r="N1663" s="694"/>
    </row>
    <row r="1664" spans="1:14" ht="9" customHeight="1">
      <c r="A1664" s="799">
        <v>1141</v>
      </c>
      <c r="B1664" s="1329" t="s">
        <v>8927</v>
      </c>
      <c r="C1664" s="1149">
        <v>4101360224</v>
      </c>
      <c r="D1664" s="2073">
        <v>1</v>
      </c>
      <c r="E1664" s="3523">
        <v>13467.5</v>
      </c>
      <c r="F1664" s="878">
        <v>13467.5</v>
      </c>
      <c r="G1664" s="926">
        <v>44412</v>
      </c>
      <c r="H1664" s="103" t="s">
        <v>8935</v>
      </c>
      <c r="I1664" s="63" t="s">
        <v>7979</v>
      </c>
      <c r="J1664" s="975" t="s">
        <v>8929</v>
      </c>
      <c r="K1664" s="1436"/>
      <c r="L1664" s="3399"/>
      <c r="M1664" s="1378"/>
      <c r="N1664" s="694"/>
    </row>
    <row r="1665" spans="1:16" ht="9" customHeight="1">
      <c r="A1665" s="799">
        <v>1143</v>
      </c>
      <c r="B1665" s="1329" t="s">
        <v>8925</v>
      </c>
      <c r="C1665" s="1149">
        <v>4101340113</v>
      </c>
      <c r="D1665" s="2073">
        <v>1</v>
      </c>
      <c r="E1665" s="3523">
        <v>39500</v>
      </c>
      <c r="F1665" s="878">
        <v>39500</v>
      </c>
      <c r="G1665" s="926">
        <v>44288</v>
      </c>
      <c r="H1665" s="103" t="s">
        <v>8933</v>
      </c>
      <c r="I1665" s="63" t="s">
        <v>7979</v>
      </c>
      <c r="J1665" s="975" t="s">
        <v>8929</v>
      </c>
      <c r="K1665" s="1436"/>
      <c r="L1665" s="1411"/>
      <c r="M1665" s="1378"/>
      <c r="N1665" s="694"/>
    </row>
    <row r="1666" spans="1:16" ht="9" customHeight="1">
      <c r="A1666" s="799">
        <v>1144</v>
      </c>
      <c r="B1666" s="1329" t="s">
        <v>8925</v>
      </c>
      <c r="C1666" s="1149">
        <v>4101340114</v>
      </c>
      <c r="D1666" s="2073">
        <v>1</v>
      </c>
      <c r="E1666" s="3523">
        <v>39500</v>
      </c>
      <c r="F1666" s="878">
        <v>39500</v>
      </c>
      <c r="G1666" s="926">
        <v>44288</v>
      </c>
      <c r="H1666" s="103" t="s">
        <v>8933</v>
      </c>
      <c r="I1666" s="63" t="s">
        <v>7979</v>
      </c>
      <c r="J1666" s="975" t="s">
        <v>8929</v>
      </c>
      <c r="K1666" s="1436"/>
      <c r="L1666" s="1411"/>
      <c r="M1666" s="1378"/>
      <c r="N1666" s="694"/>
    </row>
    <row r="1667" spans="1:16" ht="9" customHeight="1">
      <c r="A1667" s="799">
        <v>1145</v>
      </c>
      <c r="B1667" s="1329" t="s">
        <v>8925</v>
      </c>
      <c r="C1667" s="1149">
        <v>4101340115</v>
      </c>
      <c r="D1667" s="2073">
        <v>1</v>
      </c>
      <c r="E1667" s="3523">
        <v>39500</v>
      </c>
      <c r="F1667" s="878">
        <v>39500</v>
      </c>
      <c r="G1667" s="926">
        <v>44288</v>
      </c>
      <c r="H1667" s="103" t="s">
        <v>8933</v>
      </c>
      <c r="I1667" s="63" t="s">
        <v>7979</v>
      </c>
      <c r="J1667" s="975" t="s">
        <v>8929</v>
      </c>
      <c r="K1667" s="1436"/>
      <c r="L1667" s="1411"/>
      <c r="M1667" s="1378"/>
      <c r="N1667" s="694"/>
    </row>
    <row r="1668" spans="1:16" ht="9" customHeight="1">
      <c r="A1668" s="799">
        <v>1146</v>
      </c>
      <c r="B1668" s="1329" t="s">
        <v>8928</v>
      </c>
      <c r="C1668" s="1149">
        <v>4101340116</v>
      </c>
      <c r="D1668" s="2073">
        <v>1</v>
      </c>
      <c r="E1668" s="3523">
        <v>39900</v>
      </c>
      <c r="F1668" s="878">
        <v>39900</v>
      </c>
      <c r="G1668" s="926">
        <v>44288</v>
      </c>
      <c r="H1668" s="103" t="s">
        <v>8933</v>
      </c>
      <c r="I1668" s="63" t="s">
        <v>7979</v>
      </c>
      <c r="J1668" s="975" t="s">
        <v>8929</v>
      </c>
      <c r="K1668" s="1436"/>
      <c r="L1668" s="1411"/>
      <c r="M1668" s="1378"/>
      <c r="N1668" s="694"/>
    </row>
    <row r="1669" spans="1:16" s="20" customFormat="1" ht="19.5" customHeight="1">
      <c r="A1669" s="812">
        <v>1147</v>
      </c>
      <c r="B1669" s="1329" t="s">
        <v>8930</v>
      </c>
      <c r="C1669" s="1149">
        <v>4101280006</v>
      </c>
      <c r="D1669" s="2074">
        <v>1</v>
      </c>
      <c r="E1669" s="3523">
        <v>1312474.3500000001</v>
      </c>
      <c r="F1669" s="3404">
        <v>87498.240000000005</v>
      </c>
      <c r="G1669" s="1137">
        <v>44384</v>
      </c>
      <c r="H1669" s="103" t="s">
        <v>8942</v>
      </c>
      <c r="I1669" s="63" t="s">
        <v>7979</v>
      </c>
      <c r="J1669" s="975"/>
      <c r="K1669" s="1436" t="s">
        <v>8940</v>
      </c>
      <c r="L1669" s="1411"/>
      <c r="M1669" s="1515"/>
      <c r="N1669" s="1138"/>
      <c r="O1669" s="1139"/>
      <c r="P1669" s="329"/>
    </row>
    <row r="1670" spans="1:16" s="1142" customFormat="1" ht="9" customHeight="1">
      <c r="A1670" s="799">
        <v>1148</v>
      </c>
      <c r="B1670" s="1329" t="s">
        <v>8931</v>
      </c>
      <c r="C1670" s="1149">
        <v>4101280007</v>
      </c>
      <c r="D1670" s="2073">
        <v>1</v>
      </c>
      <c r="E1670" s="3523">
        <v>93770</v>
      </c>
      <c r="F1670" s="878">
        <v>93770</v>
      </c>
      <c r="G1670" s="926">
        <v>44412</v>
      </c>
      <c r="H1670" s="103" t="s">
        <v>8943</v>
      </c>
      <c r="I1670" s="63" t="s">
        <v>7979</v>
      </c>
      <c r="J1670" s="975"/>
      <c r="K1670" s="1436" t="s">
        <v>8940</v>
      </c>
      <c r="L1670" s="1411"/>
      <c r="M1670" s="283"/>
      <c r="N1670" s="1140"/>
      <c r="O1670" s="1134"/>
      <c r="P1670" s="1141"/>
    </row>
    <row r="1671" spans="1:16" s="1624" customFormat="1" ht="9" customHeight="1">
      <c r="A1671" s="1648">
        <v>1149</v>
      </c>
      <c r="B1671" s="3245" t="s">
        <v>12679</v>
      </c>
      <c r="C1671" s="3246" t="s">
        <v>10961</v>
      </c>
      <c r="D1671" s="3247">
        <v>30</v>
      </c>
      <c r="E1671" s="3525">
        <v>51000</v>
      </c>
      <c r="F1671" s="3248">
        <v>51000</v>
      </c>
      <c r="G1671" s="3366">
        <v>44197</v>
      </c>
      <c r="H1671" s="1637" t="s">
        <v>11869</v>
      </c>
      <c r="I1671" s="1638" t="s">
        <v>7979</v>
      </c>
      <c r="J1671" s="3367"/>
      <c r="K1671" s="3368" t="s">
        <v>8940</v>
      </c>
      <c r="L1671" s="3369"/>
      <c r="M1671" s="3370"/>
      <c r="N1671" s="3371"/>
      <c r="O1671" s="3071"/>
    </row>
    <row r="1672" spans="1:16" s="1624" customFormat="1" ht="11.25" customHeight="1">
      <c r="A1672" s="1648">
        <v>1150</v>
      </c>
      <c r="B1672" s="3245" t="s">
        <v>12672</v>
      </c>
      <c r="C1672" s="3246" t="s">
        <v>10961</v>
      </c>
      <c r="D1672" s="3247">
        <v>30</v>
      </c>
      <c r="E1672" s="3525">
        <v>51000</v>
      </c>
      <c r="F1672" s="3248">
        <v>51000</v>
      </c>
      <c r="G1672" s="3366">
        <v>44197</v>
      </c>
      <c r="H1672" s="1637" t="s">
        <v>11869</v>
      </c>
      <c r="I1672" s="1638" t="s">
        <v>7979</v>
      </c>
      <c r="J1672" s="3367"/>
      <c r="K1672" s="3368" t="s">
        <v>8940</v>
      </c>
      <c r="L1672" s="3369"/>
      <c r="M1672" s="3370"/>
      <c r="N1672" s="3371"/>
      <c r="O1672" s="3071"/>
    </row>
    <row r="1673" spans="1:16" s="1624" customFormat="1" ht="11.25" customHeight="1">
      <c r="A1673" s="1648">
        <v>1151</v>
      </c>
      <c r="B1673" s="3245" t="s">
        <v>12672</v>
      </c>
      <c r="C1673" s="3246" t="s">
        <v>10961</v>
      </c>
      <c r="D1673" s="3247">
        <v>30</v>
      </c>
      <c r="E1673" s="3525">
        <v>51000</v>
      </c>
      <c r="F1673" s="3248">
        <v>51000</v>
      </c>
      <c r="G1673" s="3366">
        <v>44197</v>
      </c>
      <c r="H1673" s="1637" t="s">
        <v>11869</v>
      </c>
      <c r="I1673" s="1638" t="s">
        <v>7979</v>
      </c>
      <c r="J1673" s="3367"/>
      <c r="K1673" s="3368" t="s">
        <v>8940</v>
      </c>
      <c r="L1673" s="3369"/>
      <c r="M1673" s="3370"/>
      <c r="N1673" s="3371"/>
      <c r="O1673" s="3071"/>
    </row>
    <row r="1674" spans="1:16" s="1624" customFormat="1" ht="11.25" customHeight="1">
      <c r="A1674" s="1648">
        <v>1152</v>
      </c>
      <c r="B1674" s="3245" t="s">
        <v>12673</v>
      </c>
      <c r="C1674" s="3246" t="s">
        <v>10961</v>
      </c>
      <c r="D1674" s="3247">
        <v>60</v>
      </c>
      <c r="E1674" s="3525">
        <v>57000</v>
      </c>
      <c r="F1674" s="3248">
        <v>57000</v>
      </c>
      <c r="G1674" s="3366">
        <v>44197</v>
      </c>
      <c r="H1674" s="1637" t="s">
        <v>11869</v>
      </c>
      <c r="I1674" s="1638" t="s">
        <v>7979</v>
      </c>
      <c r="J1674" s="3367"/>
      <c r="K1674" s="3368" t="s">
        <v>8940</v>
      </c>
      <c r="L1674" s="3369"/>
      <c r="M1674" s="3370"/>
      <c r="N1674" s="3371"/>
      <c r="O1674" s="3071"/>
    </row>
    <row r="1675" spans="1:16" s="1624" customFormat="1" ht="11.25" customHeight="1">
      <c r="A1675" s="1648">
        <v>1153</v>
      </c>
      <c r="B1675" s="3245" t="s">
        <v>246</v>
      </c>
      <c r="C1675" s="3246" t="s">
        <v>10961</v>
      </c>
      <c r="D1675" s="3247">
        <v>10</v>
      </c>
      <c r="E1675" s="3525">
        <v>12000</v>
      </c>
      <c r="F1675" s="3248">
        <v>12000</v>
      </c>
      <c r="G1675" s="3366">
        <v>44197</v>
      </c>
      <c r="H1675" s="1637" t="s">
        <v>11869</v>
      </c>
      <c r="I1675" s="1638" t="s">
        <v>7979</v>
      </c>
      <c r="J1675" s="3367"/>
      <c r="K1675" s="3368" t="s">
        <v>8940</v>
      </c>
      <c r="L1675" s="3369"/>
      <c r="M1675" s="3370"/>
      <c r="N1675" s="3371"/>
      <c r="O1675" s="3071"/>
    </row>
    <row r="1676" spans="1:16" s="1624" customFormat="1" ht="11.25" customHeight="1">
      <c r="A1676" s="1648">
        <v>1154</v>
      </c>
      <c r="B1676" s="3245" t="s">
        <v>12674</v>
      </c>
      <c r="C1676" s="3246" t="s">
        <v>10961</v>
      </c>
      <c r="D1676" s="3247">
        <v>17</v>
      </c>
      <c r="E1676" s="3525">
        <v>42500</v>
      </c>
      <c r="F1676" s="3248">
        <v>42500</v>
      </c>
      <c r="G1676" s="3366">
        <v>44197</v>
      </c>
      <c r="H1676" s="1637" t="s">
        <v>11869</v>
      </c>
      <c r="I1676" s="1638" t="s">
        <v>7979</v>
      </c>
      <c r="J1676" s="3367"/>
      <c r="K1676" s="3368" t="s">
        <v>8940</v>
      </c>
      <c r="L1676" s="3369"/>
      <c r="M1676" s="3370"/>
      <c r="N1676" s="3371"/>
      <c r="O1676" s="3071"/>
    </row>
    <row r="1677" spans="1:16" s="1624" customFormat="1" ht="11.25" customHeight="1">
      <c r="A1677" s="1648">
        <v>1155</v>
      </c>
      <c r="B1677" s="3245" t="s">
        <v>12675</v>
      </c>
      <c r="C1677" s="3246" t="s">
        <v>10961</v>
      </c>
      <c r="D1677" s="3247">
        <v>60</v>
      </c>
      <c r="E1677" s="3525">
        <v>51000</v>
      </c>
      <c r="F1677" s="3248">
        <v>51000</v>
      </c>
      <c r="G1677" s="3366">
        <v>44197</v>
      </c>
      <c r="H1677" s="1637" t="s">
        <v>11869</v>
      </c>
      <c r="I1677" s="1638" t="s">
        <v>7979</v>
      </c>
      <c r="J1677" s="3367"/>
      <c r="K1677" s="3368" t="s">
        <v>8940</v>
      </c>
      <c r="L1677" s="3369"/>
      <c r="M1677" s="3370"/>
      <c r="N1677" s="3371"/>
      <c r="O1677" s="3071"/>
    </row>
    <row r="1678" spans="1:16" s="1624" customFormat="1" ht="11.25" customHeight="1">
      <c r="A1678" s="1632">
        <v>1156</v>
      </c>
      <c r="B1678" s="3372" t="s">
        <v>12676</v>
      </c>
      <c r="C1678" s="3246" t="s">
        <v>10961</v>
      </c>
      <c r="D1678" s="3373">
        <v>60</v>
      </c>
      <c r="E1678" s="3526">
        <v>51000</v>
      </c>
      <c r="F1678" s="3374">
        <v>51000</v>
      </c>
      <c r="G1678" s="3375">
        <v>44197</v>
      </c>
      <c r="H1678" s="3376" t="s">
        <v>11869</v>
      </c>
      <c r="I1678" s="3377" t="s">
        <v>7979</v>
      </c>
      <c r="J1678" s="3378"/>
      <c r="K1678" s="3379" t="s">
        <v>8940</v>
      </c>
      <c r="L1678" s="3369"/>
      <c r="M1678" s="3380"/>
      <c r="N1678" s="3381"/>
      <c r="O1678" s="2871"/>
    </row>
    <row r="1679" spans="1:16" s="150" customFormat="1" ht="11.25" customHeight="1">
      <c r="A1679" s="252">
        <v>1157</v>
      </c>
      <c r="B1679" s="1329" t="s">
        <v>13168</v>
      </c>
      <c r="C1679" s="1149" t="s">
        <v>9051</v>
      </c>
      <c r="D1679" s="1408">
        <v>1</v>
      </c>
      <c r="E1679" s="3523">
        <v>79905</v>
      </c>
      <c r="F1679" s="878">
        <v>79905</v>
      </c>
      <c r="G1679" s="1150" t="s">
        <v>13171</v>
      </c>
      <c r="H1679" s="93" t="s">
        <v>13245</v>
      </c>
      <c r="I1679" s="252" t="s">
        <v>7979</v>
      </c>
      <c r="J1679" s="975" t="s">
        <v>13246</v>
      </c>
      <c r="K1679" s="1436" t="s">
        <v>8940</v>
      </c>
      <c r="L1679" s="1411"/>
      <c r="M1679" s="291"/>
      <c r="N1679" s="1140"/>
      <c r="O1679" s="701"/>
    </row>
    <row r="1680" spans="1:16" s="150" customFormat="1" ht="11.25" customHeight="1">
      <c r="A1680" s="252">
        <v>1158</v>
      </c>
      <c r="B1680" s="1329" t="s">
        <v>13169</v>
      </c>
      <c r="C1680" s="1149" t="s">
        <v>9050</v>
      </c>
      <c r="D1680" s="1408">
        <v>1</v>
      </c>
      <c r="E1680" s="3523">
        <v>38250</v>
      </c>
      <c r="F1680" s="878">
        <v>38250</v>
      </c>
      <c r="G1680" s="1150" t="s">
        <v>13171</v>
      </c>
      <c r="H1680" s="93" t="s">
        <v>13245</v>
      </c>
      <c r="I1680" s="252" t="s">
        <v>7979</v>
      </c>
      <c r="J1680" s="975" t="s">
        <v>13246</v>
      </c>
      <c r="K1680" s="1436" t="s">
        <v>8940</v>
      </c>
      <c r="L1680" s="1411"/>
      <c r="M1680" s="291"/>
      <c r="N1680" s="1140"/>
      <c r="O1680" s="701"/>
    </row>
    <row r="1681" spans="1:16" s="150" customFormat="1" ht="11.25" customHeight="1">
      <c r="A1681" s="252">
        <v>1159</v>
      </c>
      <c r="B1681" s="1329" t="s">
        <v>13170</v>
      </c>
      <c r="C1681" s="1149" t="s">
        <v>9075</v>
      </c>
      <c r="D1681" s="1408">
        <v>1</v>
      </c>
      <c r="E1681" s="3523">
        <v>306754.25</v>
      </c>
      <c r="F1681" s="878">
        <v>6390.7</v>
      </c>
      <c r="G1681" s="1150" t="s">
        <v>13172</v>
      </c>
      <c r="H1681" s="93" t="s">
        <v>13244</v>
      </c>
      <c r="I1681" s="252" t="s">
        <v>7979</v>
      </c>
      <c r="J1681" s="975" t="s">
        <v>13246</v>
      </c>
      <c r="K1681" s="1436" t="s">
        <v>8940</v>
      </c>
      <c r="L1681" s="1411"/>
      <c r="M1681" s="291"/>
      <c r="N1681" s="1140"/>
      <c r="O1681" s="701"/>
    </row>
    <row r="1682" spans="1:16" s="150" customFormat="1" ht="11.25" customHeight="1">
      <c r="A1682" s="252">
        <v>1160</v>
      </c>
      <c r="B1682" s="1329" t="s">
        <v>13362</v>
      </c>
      <c r="C1682" s="1149" t="s">
        <v>13363</v>
      </c>
      <c r="D1682" s="1408">
        <v>1</v>
      </c>
      <c r="E1682" s="3523">
        <v>159000</v>
      </c>
      <c r="F1682" s="878">
        <v>7950</v>
      </c>
      <c r="G1682" s="1150">
        <v>44784</v>
      </c>
      <c r="H1682" s="93" t="s">
        <v>13364</v>
      </c>
      <c r="I1682" s="252" t="s">
        <v>7979</v>
      </c>
      <c r="J1682" s="975" t="s">
        <v>13365</v>
      </c>
      <c r="K1682" s="1436" t="s">
        <v>8940</v>
      </c>
      <c r="L1682" s="1411"/>
      <c r="M1682" s="291"/>
      <c r="N1682" s="1140"/>
      <c r="O1682" s="701"/>
    </row>
    <row r="1683" spans="1:16" s="150" customFormat="1" ht="20.25" customHeight="1">
      <c r="A1683" s="252">
        <v>1161</v>
      </c>
      <c r="B1683" s="1329" t="s">
        <v>14098</v>
      </c>
      <c r="C1683" s="1149" t="s">
        <v>14227</v>
      </c>
      <c r="D1683" s="1408">
        <v>66</v>
      </c>
      <c r="E1683" s="3523">
        <v>1027795.56</v>
      </c>
      <c r="F1683" s="878">
        <v>1027795.56</v>
      </c>
      <c r="G1683" s="1150">
        <v>44818</v>
      </c>
      <c r="H1683" s="93" t="s">
        <v>14214</v>
      </c>
      <c r="I1683" s="252" t="s">
        <v>7979</v>
      </c>
      <c r="J1683" s="975" t="s">
        <v>14234</v>
      </c>
      <c r="K1683" s="1436" t="s">
        <v>8940</v>
      </c>
      <c r="L1683" s="1411"/>
      <c r="M1683" s="291"/>
      <c r="N1683" s="1140"/>
      <c r="O1683" s="701"/>
    </row>
    <row r="1684" spans="1:16" s="269" customFormat="1" ht="9.75" customHeight="1">
      <c r="A1684" s="252">
        <v>1162</v>
      </c>
      <c r="B1684" s="1329" t="s">
        <v>14099</v>
      </c>
      <c r="C1684" s="1149" t="s">
        <v>14100</v>
      </c>
      <c r="D1684" s="1408">
        <v>1</v>
      </c>
      <c r="E1684" s="3411">
        <v>15572.89</v>
      </c>
      <c r="F1684" s="797">
        <v>15572.89</v>
      </c>
      <c r="G1684" s="1150">
        <v>44818</v>
      </c>
      <c r="H1684" s="93" t="s">
        <v>14214</v>
      </c>
      <c r="I1684" s="252" t="s">
        <v>7979</v>
      </c>
      <c r="J1684" s="975" t="s">
        <v>14234</v>
      </c>
      <c r="K1684" s="1436" t="s">
        <v>8940</v>
      </c>
      <c r="L1684" s="1412"/>
      <c r="M1684" s="1378"/>
      <c r="N1684" s="784"/>
      <c r="O1684" s="139"/>
      <c r="P1684" s="150"/>
    </row>
    <row r="1685" spans="1:16" s="269" customFormat="1" ht="9.75" customHeight="1">
      <c r="A1685" s="252">
        <v>1163</v>
      </c>
      <c r="B1685" s="1329" t="s">
        <v>14215</v>
      </c>
      <c r="C1685" s="1149" t="s">
        <v>13820</v>
      </c>
      <c r="D1685" s="1408">
        <v>1</v>
      </c>
      <c r="E1685" s="3411">
        <v>63000</v>
      </c>
      <c r="F1685" s="797">
        <v>63000</v>
      </c>
      <c r="G1685" s="1150">
        <v>44855</v>
      </c>
      <c r="H1685" s="93" t="s">
        <v>14230</v>
      </c>
      <c r="I1685" s="252" t="s">
        <v>7979</v>
      </c>
      <c r="J1685" s="975" t="s">
        <v>14234</v>
      </c>
      <c r="K1685" s="1436" t="s">
        <v>8940</v>
      </c>
      <c r="L1685" s="1412"/>
      <c r="M1685" s="1378"/>
      <c r="N1685" s="784"/>
      <c r="O1685" s="139"/>
      <c r="P1685" s="150"/>
    </row>
    <row r="1686" spans="1:16" s="269" customFormat="1" ht="9.75" customHeight="1">
      <c r="A1686" s="252">
        <v>1164</v>
      </c>
      <c r="B1686" s="1329" t="s">
        <v>14216</v>
      </c>
      <c r="C1686" s="1149" t="s">
        <v>14223</v>
      </c>
      <c r="D1686" s="1408">
        <v>1</v>
      </c>
      <c r="E1686" s="3411">
        <v>32112.67</v>
      </c>
      <c r="F1686" s="797">
        <v>32112.67</v>
      </c>
      <c r="G1686" s="1150">
        <v>44855</v>
      </c>
      <c r="H1686" s="93" t="s">
        <v>14230</v>
      </c>
      <c r="I1686" s="252" t="s">
        <v>7979</v>
      </c>
      <c r="J1686" s="975" t="s">
        <v>14234</v>
      </c>
      <c r="K1686" s="1436" t="s">
        <v>8940</v>
      </c>
      <c r="L1686" s="1412"/>
      <c r="M1686" s="1378"/>
      <c r="N1686" s="784"/>
      <c r="O1686" s="139"/>
      <c r="P1686" s="150"/>
    </row>
    <row r="1687" spans="1:16" s="269" customFormat="1" ht="9.75" customHeight="1">
      <c r="A1687" s="252">
        <v>1165</v>
      </c>
      <c r="B1687" s="1329" t="s">
        <v>14217</v>
      </c>
      <c r="C1687" s="1149" t="s">
        <v>14224</v>
      </c>
      <c r="D1687" s="1408">
        <v>1</v>
      </c>
      <c r="E1687" s="3411">
        <v>43700</v>
      </c>
      <c r="F1687" s="797">
        <v>43700</v>
      </c>
      <c r="G1687" s="1150">
        <v>44855</v>
      </c>
      <c r="H1687" s="93" t="s">
        <v>14233</v>
      </c>
      <c r="I1687" s="252" t="s">
        <v>7979</v>
      </c>
      <c r="J1687" s="975" t="s">
        <v>14234</v>
      </c>
      <c r="K1687" s="1436" t="s">
        <v>8940</v>
      </c>
      <c r="L1687" s="1412"/>
      <c r="M1687" s="1378"/>
      <c r="N1687" s="784"/>
      <c r="O1687" s="139"/>
      <c r="P1687" s="150"/>
    </row>
    <row r="1688" spans="1:16" s="269" customFormat="1" ht="9.75" customHeight="1">
      <c r="A1688" s="252">
        <v>1166</v>
      </c>
      <c r="B1688" s="1329" t="s">
        <v>14218</v>
      </c>
      <c r="C1688" s="1149" t="s">
        <v>14225</v>
      </c>
      <c r="D1688" s="1408">
        <v>1</v>
      </c>
      <c r="E1688" s="3411">
        <v>102012.77</v>
      </c>
      <c r="F1688" s="797">
        <v>1700.21</v>
      </c>
      <c r="G1688" s="1150">
        <v>44855</v>
      </c>
      <c r="H1688" s="93" t="s">
        <v>14233</v>
      </c>
      <c r="I1688" s="252" t="s">
        <v>7979</v>
      </c>
      <c r="J1688" s="975" t="s">
        <v>14234</v>
      </c>
      <c r="K1688" s="1436" t="s">
        <v>8940</v>
      </c>
      <c r="L1688" s="1412"/>
      <c r="M1688" s="1378"/>
      <c r="N1688" s="784"/>
      <c r="O1688" s="139"/>
      <c r="P1688" s="150"/>
    </row>
    <row r="1689" spans="1:16" s="269" customFormat="1" ht="9.75" customHeight="1">
      <c r="A1689" s="252">
        <v>1167</v>
      </c>
      <c r="B1689" s="1329" t="s">
        <v>14219</v>
      </c>
      <c r="C1689" s="1149" t="s">
        <v>13824</v>
      </c>
      <c r="D1689" s="1408">
        <v>1</v>
      </c>
      <c r="E1689" s="3411">
        <v>101160.13</v>
      </c>
      <c r="F1689" s="797">
        <v>1686</v>
      </c>
      <c r="G1689" s="1150">
        <v>44855</v>
      </c>
      <c r="H1689" s="93" t="s">
        <v>14231</v>
      </c>
      <c r="I1689" s="252" t="s">
        <v>7979</v>
      </c>
      <c r="J1689" s="975" t="s">
        <v>14234</v>
      </c>
      <c r="K1689" s="1436" t="s">
        <v>8940</v>
      </c>
      <c r="L1689" s="1412"/>
      <c r="M1689" s="1378"/>
      <c r="N1689" s="784"/>
      <c r="O1689" s="139"/>
      <c r="P1689" s="150"/>
    </row>
    <row r="1690" spans="1:16" s="269" customFormat="1" ht="21.75" customHeight="1">
      <c r="A1690" s="252">
        <v>1168</v>
      </c>
      <c r="B1690" s="1329" t="s">
        <v>14221</v>
      </c>
      <c r="C1690" s="1149" t="s">
        <v>14228</v>
      </c>
      <c r="D1690" s="1408">
        <v>32</v>
      </c>
      <c r="E1690" s="3411">
        <v>1859168</v>
      </c>
      <c r="F1690" s="797">
        <v>1859168</v>
      </c>
      <c r="G1690" s="1407">
        <v>44855</v>
      </c>
      <c r="H1690" s="93" t="s">
        <v>14232</v>
      </c>
      <c r="I1690" s="252" t="s">
        <v>7979</v>
      </c>
      <c r="J1690" s="975" t="s">
        <v>14234</v>
      </c>
      <c r="K1690" s="1436" t="s">
        <v>8940</v>
      </c>
      <c r="L1690" s="1412"/>
      <c r="M1690" s="1378"/>
      <c r="N1690" s="784"/>
      <c r="O1690" s="139"/>
      <c r="P1690" s="150"/>
    </row>
    <row r="1691" spans="1:16" s="269" customFormat="1" ht="19.5" customHeight="1">
      <c r="A1691" s="252">
        <v>1169</v>
      </c>
      <c r="B1691" s="1329" t="s">
        <v>14222</v>
      </c>
      <c r="C1691" s="1149" t="s">
        <v>14229</v>
      </c>
      <c r="D1691" s="1408">
        <v>72</v>
      </c>
      <c r="E1691" s="3411">
        <v>3527269.2</v>
      </c>
      <c r="F1691" s="797">
        <v>3527269.2</v>
      </c>
      <c r="G1691" s="1407">
        <v>44855</v>
      </c>
      <c r="H1691" s="93" t="s">
        <v>14232</v>
      </c>
      <c r="I1691" s="252" t="s">
        <v>7979</v>
      </c>
      <c r="J1691" s="975" t="s">
        <v>14234</v>
      </c>
      <c r="K1691" s="1436" t="s">
        <v>8940</v>
      </c>
      <c r="L1691" s="1412"/>
      <c r="M1691" s="1378"/>
      <c r="N1691" s="784"/>
      <c r="O1691" s="139"/>
      <c r="P1691" s="150"/>
    </row>
    <row r="1692" spans="1:16" s="269" customFormat="1" ht="19.5" customHeight="1">
      <c r="A1692" s="252">
        <v>1170</v>
      </c>
      <c r="B1692" s="1329" t="s">
        <v>14235</v>
      </c>
      <c r="C1692" s="1149" t="s">
        <v>14240</v>
      </c>
      <c r="D1692" s="1408">
        <v>2</v>
      </c>
      <c r="E1692" s="3411">
        <v>74000</v>
      </c>
      <c r="F1692" s="797">
        <v>74000</v>
      </c>
      <c r="G1692" s="1407">
        <v>44848</v>
      </c>
      <c r="H1692" s="93" t="s">
        <v>14245</v>
      </c>
      <c r="I1692" s="252" t="s">
        <v>7979</v>
      </c>
      <c r="J1692" s="975" t="s">
        <v>14248</v>
      </c>
      <c r="K1692" s="1436"/>
      <c r="L1692" s="1412"/>
      <c r="M1692" s="1378"/>
      <c r="N1692" s="784"/>
      <c r="O1692" s="139"/>
      <c r="P1692" s="150"/>
    </row>
    <row r="1693" spans="1:16" s="269" customFormat="1" ht="19.5" customHeight="1">
      <c r="A1693" s="252">
        <v>1171</v>
      </c>
      <c r="B1693" s="1329" t="s">
        <v>14236</v>
      </c>
      <c r="C1693" s="1149" t="s">
        <v>14241</v>
      </c>
      <c r="D1693" s="1408">
        <v>6</v>
      </c>
      <c r="E1693" s="3411">
        <v>66000</v>
      </c>
      <c r="F1693" s="797">
        <v>66000</v>
      </c>
      <c r="G1693" s="1407">
        <v>44848</v>
      </c>
      <c r="H1693" s="93" t="s">
        <v>14245</v>
      </c>
      <c r="I1693" s="252" t="s">
        <v>7979</v>
      </c>
      <c r="J1693" s="975" t="s">
        <v>14248</v>
      </c>
      <c r="K1693" s="1436"/>
      <c r="L1693" s="1412"/>
      <c r="M1693" s="1378"/>
      <c r="N1693" s="784"/>
      <c r="O1693" s="139"/>
      <c r="P1693" s="150"/>
    </row>
    <row r="1694" spans="1:16" s="269" customFormat="1" ht="19.5" customHeight="1">
      <c r="A1694" s="252">
        <v>1172</v>
      </c>
      <c r="B1694" s="1329" t="s">
        <v>14237</v>
      </c>
      <c r="C1694" s="1149" t="s">
        <v>14242</v>
      </c>
      <c r="D1694" s="1408">
        <v>1</v>
      </c>
      <c r="E1694" s="3411">
        <v>27010</v>
      </c>
      <c r="F1694" s="797">
        <v>27010</v>
      </c>
      <c r="G1694" s="1407">
        <v>44848</v>
      </c>
      <c r="H1694" s="93" t="s">
        <v>14246</v>
      </c>
      <c r="I1694" s="252" t="s">
        <v>7979</v>
      </c>
      <c r="J1694" s="975" t="s">
        <v>14248</v>
      </c>
      <c r="K1694" s="1436"/>
      <c r="L1694" s="1412"/>
      <c r="M1694" s="1378"/>
      <c r="N1694" s="784"/>
      <c r="O1694" s="139"/>
      <c r="P1694" s="150"/>
    </row>
    <row r="1695" spans="1:16" s="269" customFormat="1" ht="19.5" customHeight="1">
      <c r="A1695" s="252">
        <v>1173</v>
      </c>
      <c r="B1695" s="1329" t="s">
        <v>14238</v>
      </c>
      <c r="C1695" s="1149" t="s">
        <v>14243</v>
      </c>
      <c r="D1695" s="1408">
        <v>10</v>
      </c>
      <c r="E1695" s="3411">
        <v>484000</v>
      </c>
      <c r="F1695" s="797">
        <v>484000</v>
      </c>
      <c r="G1695" s="1407">
        <v>44854</v>
      </c>
      <c r="H1695" s="93" t="s">
        <v>14247</v>
      </c>
      <c r="I1695" s="252" t="s">
        <v>7979</v>
      </c>
      <c r="J1695" s="975" t="s">
        <v>14248</v>
      </c>
      <c r="K1695" s="1436"/>
      <c r="L1695" s="1412"/>
      <c r="M1695" s="1378"/>
      <c r="N1695" s="784"/>
      <c r="O1695" s="139"/>
      <c r="P1695" s="150"/>
    </row>
    <row r="1696" spans="1:16" s="269" customFormat="1" ht="19.5" customHeight="1">
      <c r="A1696" s="252">
        <v>1174</v>
      </c>
      <c r="B1696" s="1329" t="s">
        <v>14239</v>
      </c>
      <c r="C1696" s="1149" t="s">
        <v>14244</v>
      </c>
      <c r="D1696" s="1408">
        <v>5</v>
      </c>
      <c r="E1696" s="3411">
        <v>94950</v>
      </c>
      <c r="F1696" s="797">
        <v>94950</v>
      </c>
      <c r="G1696" s="1407">
        <v>44854</v>
      </c>
      <c r="H1696" s="93" t="s">
        <v>14247</v>
      </c>
      <c r="I1696" s="252" t="s">
        <v>7979</v>
      </c>
      <c r="J1696" s="975" t="s">
        <v>14248</v>
      </c>
      <c r="K1696" s="1436"/>
      <c r="L1696" s="1412"/>
      <c r="M1696" s="1378"/>
      <c r="N1696" s="784"/>
      <c r="O1696" s="139"/>
      <c r="P1696" s="150"/>
    </row>
    <row r="1697" spans="1:16" s="269" customFormat="1" ht="19.5" customHeight="1">
      <c r="A1697" s="252">
        <v>1175</v>
      </c>
      <c r="B1697" s="1329" t="s">
        <v>15191</v>
      </c>
      <c r="C1697" s="1149" t="s">
        <v>15192</v>
      </c>
      <c r="D1697" s="1408">
        <v>1</v>
      </c>
      <c r="E1697" s="3411">
        <v>65558.23</v>
      </c>
      <c r="F1697" s="797">
        <v>65558.23</v>
      </c>
      <c r="G1697" s="1407">
        <v>44921</v>
      </c>
      <c r="H1697" s="93"/>
      <c r="I1697" s="252" t="s">
        <v>7979</v>
      </c>
      <c r="J1697" s="975"/>
      <c r="K1697" s="1436" t="s">
        <v>8940</v>
      </c>
      <c r="L1697" s="1412"/>
      <c r="M1697" s="1378"/>
      <c r="N1697" s="784"/>
      <c r="O1697" s="139"/>
      <c r="P1697" s="150"/>
    </row>
    <row r="1698" spans="1:16" s="269" customFormat="1" ht="19.5" customHeight="1">
      <c r="A1698" s="252">
        <v>1176</v>
      </c>
      <c r="B1698" s="1329" t="s">
        <v>15191</v>
      </c>
      <c r="C1698" s="1149" t="s">
        <v>15193</v>
      </c>
      <c r="D1698" s="1408">
        <v>1</v>
      </c>
      <c r="E1698" s="3411">
        <v>65558.23</v>
      </c>
      <c r="F1698" s="797">
        <v>65558.23</v>
      </c>
      <c r="G1698" s="1407">
        <v>44921</v>
      </c>
      <c r="H1698" s="93"/>
      <c r="I1698" s="252" t="s">
        <v>7979</v>
      </c>
      <c r="J1698" s="975"/>
      <c r="K1698" s="1436" t="s">
        <v>8940</v>
      </c>
      <c r="L1698" s="1412"/>
      <c r="M1698" s="1378"/>
      <c r="N1698" s="784"/>
      <c r="O1698" s="139"/>
      <c r="P1698" s="150"/>
    </row>
    <row r="1699" spans="1:16" s="269" customFormat="1" ht="19.5" customHeight="1">
      <c r="A1699" s="252">
        <v>1177</v>
      </c>
      <c r="B1699" s="1329" t="s">
        <v>15194</v>
      </c>
      <c r="C1699" s="1149" t="s">
        <v>13901</v>
      </c>
      <c r="D1699" s="1408">
        <v>1</v>
      </c>
      <c r="E1699" s="3411">
        <v>10069.120000000001</v>
      </c>
      <c r="F1699" s="797">
        <v>10069.120000000001</v>
      </c>
      <c r="G1699" s="1407">
        <v>44921</v>
      </c>
      <c r="H1699" s="93"/>
      <c r="I1699" s="252" t="s">
        <v>7979</v>
      </c>
      <c r="J1699" s="975"/>
      <c r="K1699" s="1436" t="s">
        <v>8940</v>
      </c>
      <c r="L1699" s="1412"/>
      <c r="M1699" s="1378"/>
      <c r="N1699" s="784"/>
      <c r="O1699" s="139"/>
      <c r="P1699" s="150"/>
    </row>
    <row r="1700" spans="1:16" s="269" customFormat="1" ht="19.5" customHeight="1">
      <c r="A1700" s="252">
        <v>1178</v>
      </c>
      <c r="B1700" s="1329" t="s">
        <v>15195</v>
      </c>
      <c r="C1700" s="1149" t="s">
        <v>15196</v>
      </c>
      <c r="D1700" s="1408">
        <v>19</v>
      </c>
      <c r="E1700" s="3411">
        <v>191319.17</v>
      </c>
      <c r="F1700" s="797">
        <v>191319.17</v>
      </c>
      <c r="G1700" s="1407">
        <v>44921</v>
      </c>
      <c r="H1700" s="93"/>
      <c r="I1700" s="252" t="s">
        <v>7979</v>
      </c>
      <c r="J1700" s="975"/>
      <c r="K1700" s="1436" t="s">
        <v>8940</v>
      </c>
      <c r="L1700" s="1412"/>
      <c r="M1700" s="1378"/>
      <c r="N1700" s="784"/>
      <c r="O1700" s="139"/>
      <c r="P1700" s="150"/>
    </row>
    <row r="1701" spans="1:16" s="1621" customFormat="1" ht="19.5" customHeight="1">
      <c r="A1701" s="1638">
        <v>1179</v>
      </c>
      <c r="B1701" s="3245" t="s">
        <v>15197</v>
      </c>
      <c r="C1701" s="3246" t="s">
        <v>15198</v>
      </c>
      <c r="D1701" s="3382">
        <v>60</v>
      </c>
      <c r="E1701" s="3390">
        <v>142575.6</v>
      </c>
      <c r="F1701" s="1834">
        <v>142575.6</v>
      </c>
      <c r="G1701" s="3383">
        <v>44921</v>
      </c>
      <c r="H1701" s="1654"/>
      <c r="I1701" s="3386" t="s">
        <v>7979</v>
      </c>
      <c r="J1701" s="3367" t="s">
        <v>15208</v>
      </c>
      <c r="K1701" s="3368" t="s">
        <v>8940</v>
      </c>
      <c r="L1701" s="2391"/>
      <c r="M1701" s="1656"/>
      <c r="N1701" s="3384"/>
      <c r="O1701" s="3385"/>
    </row>
    <row r="1702" spans="1:16" s="1621" customFormat="1" ht="19.5" customHeight="1">
      <c r="A1702" s="1638">
        <v>1180</v>
      </c>
      <c r="B1702" s="3245" t="s">
        <v>15199</v>
      </c>
      <c r="C1702" s="3246" t="s">
        <v>15200</v>
      </c>
      <c r="D1702" s="3382">
        <v>12</v>
      </c>
      <c r="E1702" s="3390">
        <v>66832.56</v>
      </c>
      <c r="F1702" s="1834">
        <v>66832.56</v>
      </c>
      <c r="G1702" s="3383">
        <v>44921</v>
      </c>
      <c r="H1702" s="1654"/>
      <c r="I1702" s="3386" t="s">
        <v>7979</v>
      </c>
      <c r="J1702" s="3367" t="s">
        <v>15208</v>
      </c>
      <c r="K1702" s="3368" t="s">
        <v>8940</v>
      </c>
      <c r="L1702" s="2391"/>
      <c r="M1702" s="1656"/>
      <c r="N1702" s="3384"/>
      <c r="O1702" s="3385"/>
    </row>
    <row r="1703" spans="1:16" s="1621" customFormat="1" ht="19.5" customHeight="1">
      <c r="A1703" s="1638">
        <v>1181</v>
      </c>
      <c r="B1703" s="3245" t="s">
        <v>15201</v>
      </c>
      <c r="C1703" s="3246" t="s">
        <v>15202</v>
      </c>
      <c r="D1703" s="3382">
        <v>120</v>
      </c>
      <c r="E1703" s="3390">
        <v>249508.8</v>
      </c>
      <c r="F1703" s="1834">
        <v>249508.8</v>
      </c>
      <c r="G1703" s="3383">
        <v>44921</v>
      </c>
      <c r="H1703" s="1654"/>
      <c r="I1703" s="3386" t="s">
        <v>7979</v>
      </c>
      <c r="J1703" s="3367" t="s">
        <v>15208</v>
      </c>
      <c r="K1703" s="3368" t="s">
        <v>8940</v>
      </c>
      <c r="L1703" s="2391"/>
      <c r="M1703" s="1656"/>
      <c r="N1703" s="3384"/>
      <c r="O1703" s="3385"/>
    </row>
    <row r="1704" spans="1:16" s="1621" customFormat="1" ht="19.5" customHeight="1">
      <c r="A1704" s="1638">
        <v>1182</v>
      </c>
      <c r="B1704" s="3245" t="s">
        <v>15203</v>
      </c>
      <c r="C1704" s="3246" t="s">
        <v>15204</v>
      </c>
      <c r="D1704" s="3382">
        <v>5</v>
      </c>
      <c r="E1704" s="3390">
        <v>43812.45</v>
      </c>
      <c r="F1704" s="1834">
        <v>43812.45</v>
      </c>
      <c r="G1704" s="3383">
        <v>44921</v>
      </c>
      <c r="H1704" s="1654"/>
      <c r="I1704" s="3386" t="s">
        <v>7979</v>
      </c>
      <c r="J1704" s="3367" t="s">
        <v>15208</v>
      </c>
      <c r="K1704" s="3368" t="s">
        <v>8940</v>
      </c>
      <c r="L1704" s="2391"/>
      <c r="M1704" s="1656"/>
      <c r="N1704" s="3384"/>
      <c r="O1704" s="3385"/>
    </row>
    <row r="1705" spans="1:16" s="1621" customFormat="1" ht="19.5" customHeight="1">
      <c r="A1705" s="1638">
        <v>1183</v>
      </c>
      <c r="B1705" s="3245" t="s">
        <v>15205</v>
      </c>
      <c r="C1705" s="3246" t="s">
        <v>15206</v>
      </c>
      <c r="D1705" s="3382">
        <v>20</v>
      </c>
      <c r="E1705" s="3390">
        <v>140496.79999999999</v>
      </c>
      <c r="F1705" s="1834">
        <v>140496.79999999999</v>
      </c>
      <c r="G1705" s="3383">
        <v>44921</v>
      </c>
      <c r="H1705" s="1654"/>
      <c r="I1705" s="3386" t="s">
        <v>7979</v>
      </c>
      <c r="J1705" s="3367" t="s">
        <v>15208</v>
      </c>
      <c r="K1705" s="3368" t="s">
        <v>8940</v>
      </c>
      <c r="L1705" s="2391"/>
      <c r="M1705" s="1656"/>
      <c r="N1705" s="3384"/>
      <c r="O1705" s="3385"/>
    </row>
    <row r="1706" spans="1:16" s="3398" customFormat="1" ht="19.5" customHeight="1">
      <c r="A1706" s="1638">
        <v>1184</v>
      </c>
      <c r="B1706" s="3387" t="s">
        <v>14220</v>
      </c>
      <c r="C1706" s="3388" t="s">
        <v>14226</v>
      </c>
      <c r="D1706" s="3389">
        <v>40</v>
      </c>
      <c r="E1706" s="3390">
        <v>224000</v>
      </c>
      <c r="F1706" s="3390">
        <v>224000</v>
      </c>
      <c r="G1706" s="3391">
        <v>44854</v>
      </c>
      <c r="H1706" s="3392" t="s">
        <v>14231</v>
      </c>
      <c r="I1706" s="3386" t="s">
        <v>7979</v>
      </c>
      <c r="J1706" s="3393" t="s">
        <v>15207</v>
      </c>
      <c r="K1706" s="3368" t="s">
        <v>8940</v>
      </c>
      <c r="L1706" s="3394"/>
      <c r="M1706" s="3395"/>
      <c r="N1706" s="3396"/>
      <c r="O1706" s="3397"/>
    </row>
    <row r="1707" spans="1:16" s="3943" customFormat="1" ht="13.5" customHeight="1">
      <c r="A1707" s="1594"/>
      <c r="B1707" s="3932"/>
      <c r="C1707" s="3933"/>
      <c r="D1707" s="3934"/>
      <c r="E1707" s="2837"/>
      <c r="F1707" s="2837"/>
      <c r="G1707" s="3935"/>
      <c r="H1707" s="3936"/>
      <c r="I1707" s="3937"/>
      <c r="J1707" s="3938"/>
      <c r="K1707" s="3939"/>
      <c r="L1707" s="3357"/>
      <c r="M1707" s="3940"/>
      <c r="N1707" s="3941"/>
      <c r="O1707" s="3942"/>
    </row>
    <row r="1708" spans="1:16" s="150" customFormat="1" ht="12" customHeight="1">
      <c r="A1708" s="392"/>
      <c r="B1708" s="1330"/>
      <c r="C1708" s="829"/>
      <c r="D1708" s="655"/>
      <c r="E1708" s="3515"/>
      <c r="F1708" s="539"/>
      <c r="G1708" s="253"/>
      <c r="H1708" s="956"/>
      <c r="I1708" s="1038"/>
      <c r="J1708" s="956"/>
      <c r="K1708" s="1437"/>
      <c r="L1708" s="1412"/>
      <c r="M1708" s="1516"/>
      <c r="N1708" s="412"/>
      <c r="O1708" s="785"/>
    </row>
    <row r="1709" spans="1:16" s="150" customFormat="1" ht="12" customHeight="1">
      <c r="A1709" s="392"/>
      <c r="B1709" s="1330"/>
      <c r="C1709" s="829" t="s">
        <v>13657</v>
      </c>
      <c r="D1709" s="655">
        <f>SUM(D526:D1708)</f>
        <v>1958</v>
      </c>
      <c r="E1709" s="3515">
        <f>SUM(E526:E1708)</f>
        <v>47959613.290000044</v>
      </c>
      <c r="F1709" s="539">
        <f>SUM(F526:F1708)</f>
        <v>40318767.440000027</v>
      </c>
      <c r="G1709" s="253"/>
      <c r="H1709" s="956"/>
      <c r="I1709" s="1038"/>
      <c r="J1709" s="956"/>
      <c r="K1709" s="1437"/>
      <c r="L1709" s="1412"/>
      <c r="M1709" s="1516"/>
      <c r="N1709" s="412"/>
      <c r="O1709" s="785"/>
    </row>
    <row r="1710" spans="1:16" s="1613" customFormat="1" ht="12" customHeight="1">
      <c r="A1710" s="1610"/>
      <c r="B1710" s="3145"/>
      <c r="C1710" s="1662" t="s">
        <v>9313</v>
      </c>
      <c r="D1710" s="2280"/>
      <c r="E1710" s="3518"/>
      <c r="F1710" s="1612"/>
      <c r="G1710" s="2328"/>
      <c r="H1710" s="3289"/>
      <c r="I1710" s="3290"/>
      <c r="J1710" s="3289"/>
      <c r="K1710" s="3291"/>
      <c r="L1710" s="2402"/>
      <c r="M1710" s="3292"/>
      <c r="N1710" s="3293"/>
      <c r="O1710" s="3294"/>
    </row>
    <row r="1711" spans="1:16" s="1621" customFormat="1" ht="12" customHeight="1">
      <c r="A1711" s="1618"/>
      <c r="B1711" s="3298"/>
      <c r="C1711" s="1823" t="s">
        <v>11869</v>
      </c>
      <c r="D1711" s="3299">
        <f>SUM(D1671:D1678)+D1701+D1702+D1703+D1704+D1705+D1706</f>
        <v>554</v>
      </c>
      <c r="E1711" s="3527">
        <f>SUM(E1671:E1678)+E1701+E1702+E1703+E1704+E1705+E1706</f>
        <v>1233726.21</v>
      </c>
      <c r="F1711" s="2196">
        <f>SUM(F1671:F1678)+F1701+F1702+F1703+F1704+F1705+F1706</f>
        <v>1233726.21</v>
      </c>
      <c r="G1711" s="1869"/>
      <c r="H1711" s="2441"/>
      <c r="I1711" s="2440"/>
      <c r="J1711" s="2441"/>
      <c r="K1711" s="2442"/>
      <c r="L1711" s="2391"/>
      <c r="M1711" s="2443"/>
      <c r="N1711" s="3300"/>
      <c r="O1711" s="3301"/>
    </row>
    <row r="1712" spans="1:16" s="1629" customFormat="1" ht="12" customHeight="1">
      <c r="A1712" s="2200"/>
      <c r="B1712" s="3295"/>
      <c r="C1712" s="1674" t="s">
        <v>15386</v>
      </c>
      <c r="D1712" s="3296">
        <f>D1709-D1710-D1711</f>
        <v>1404</v>
      </c>
      <c r="E1712" s="3519">
        <f>E1709-E1710-E1711</f>
        <v>46725887.080000043</v>
      </c>
      <c r="F1712" s="1675">
        <f>F1709-F1710-F1711</f>
        <v>39085041.230000027</v>
      </c>
      <c r="G1712" s="2339"/>
      <c r="H1712" s="2463"/>
      <c r="I1712" s="2462"/>
      <c r="J1712" s="2463"/>
      <c r="K1712" s="2464"/>
      <c r="L1712" s="2410"/>
      <c r="M1712" s="2465"/>
      <c r="N1712" s="3297"/>
      <c r="O1712" s="2357"/>
    </row>
    <row r="1713" spans="1:16" s="133" customFormat="1" ht="43.5" customHeight="1">
      <c r="A1713" s="814" t="s">
        <v>8518</v>
      </c>
      <c r="B1713" s="1145" t="s">
        <v>8519</v>
      </c>
      <c r="C1713" s="1191"/>
      <c r="D1713" s="469"/>
      <c r="E1713" s="3528"/>
      <c r="F1713" s="426"/>
      <c r="G1713" s="1115"/>
      <c r="H1713" s="1145"/>
      <c r="I1713" s="1146"/>
      <c r="J1713" s="1144"/>
      <c r="K1713" s="1438"/>
      <c r="L1713" s="968"/>
      <c r="M1713" s="1147"/>
      <c r="N1713" s="1148"/>
      <c r="O1713" s="739"/>
      <c r="P1713" s="71"/>
    </row>
    <row r="1714" spans="1:16" s="71" customFormat="1" ht="10.5" customHeight="1">
      <c r="A1714" s="667">
        <v>1</v>
      </c>
      <c r="B1714" s="1331" t="s">
        <v>196</v>
      </c>
      <c r="C1714" s="1121" t="s">
        <v>10170</v>
      </c>
      <c r="D1714" s="2075">
        <v>1</v>
      </c>
      <c r="E1714" s="3422">
        <v>182435.92</v>
      </c>
      <c r="F1714" s="881">
        <v>182435.92</v>
      </c>
      <c r="G1714" s="928">
        <v>44197</v>
      </c>
      <c r="H1714" s="103" t="s">
        <v>8394</v>
      </c>
      <c r="I1714" s="208" t="s">
        <v>2223</v>
      </c>
      <c r="J1714" s="93" t="s">
        <v>10171</v>
      </c>
      <c r="K1714" s="1428" t="s">
        <v>8940</v>
      </c>
      <c r="L1714" s="491"/>
      <c r="M1714" s="404"/>
      <c r="N1714" s="287"/>
      <c r="O1714" s="663"/>
    </row>
    <row r="1715" spans="1:16" s="71" customFormat="1" ht="10.5" customHeight="1">
      <c r="A1715" s="667">
        <v>2</v>
      </c>
      <c r="B1715" s="1331" t="s">
        <v>196</v>
      </c>
      <c r="C1715" s="1121" t="s">
        <v>10169</v>
      </c>
      <c r="D1715" s="2075">
        <v>1</v>
      </c>
      <c r="E1715" s="3422">
        <v>520310</v>
      </c>
      <c r="F1715" s="881">
        <v>520310</v>
      </c>
      <c r="G1715" s="928">
        <v>44197</v>
      </c>
      <c r="H1715" s="103" t="s">
        <v>8394</v>
      </c>
      <c r="I1715" s="208" t="s">
        <v>2223</v>
      </c>
      <c r="J1715" s="93" t="s">
        <v>10171</v>
      </c>
      <c r="K1715" s="1428" t="s">
        <v>8940</v>
      </c>
      <c r="L1715" s="491"/>
      <c r="M1715" s="404"/>
      <c r="N1715" s="287"/>
      <c r="O1715" s="663"/>
    </row>
    <row r="1716" spans="1:16" s="71" customFormat="1" ht="10.5" customHeight="1">
      <c r="A1716" s="667">
        <v>3</v>
      </c>
      <c r="B1716" s="1331" t="s">
        <v>197</v>
      </c>
      <c r="C1716" s="1121" t="s">
        <v>10156</v>
      </c>
      <c r="D1716" s="2075">
        <v>1</v>
      </c>
      <c r="E1716" s="3422">
        <v>21400</v>
      </c>
      <c r="F1716" s="881">
        <v>21400</v>
      </c>
      <c r="G1716" s="928">
        <v>44197</v>
      </c>
      <c r="H1716" s="103" t="s">
        <v>8394</v>
      </c>
      <c r="I1716" s="208" t="s">
        <v>2223</v>
      </c>
      <c r="J1716" s="93" t="s">
        <v>10171</v>
      </c>
      <c r="K1716" s="1428" t="s">
        <v>8940</v>
      </c>
      <c r="L1716" s="491"/>
      <c r="M1716" s="404"/>
      <c r="N1716" s="287"/>
      <c r="O1716" s="663"/>
    </row>
    <row r="1717" spans="1:16" s="71" customFormat="1" ht="10.5" customHeight="1">
      <c r="A1717" s="667">
        <v>4</v>
      </c>
      <c r="B1717" s="1331" t="s">
        <v>197</v>
      </c>
      <c r="C1717" s="1121" t="s">
        <v>10157</v>
      </c>
      <c r="D1717" s="2075">
        <v>1</v>
      </c>
      <c r="E1717" s="3422">
        <v>21400</v>
      </c>
      <c r="F1717" s="881">
        <v>21400</v>
      </c>
      <c r="G1717" s="928">
        <v>44197</v>
      </c>
      <c r="H1717" s="103" t="s">
        <v>8394</v>
      </c>
      <c r="I1717" s="208" t="s">
        <v>2223</v>
      </c>
      <c r="J1717" s="93" t="s">
        <v>10171</v>
      </c>
      <c r="K1717" s="1428" t="s">
        <v>8940</v>
      </c>
      <c r="L1717" s="491"/>
      <c r="M1717" s="404"/>
      <c r="N1717" s="287"/>
      <c r="O1717" s="663"/>
    </row>
    <row r="1718" spans="1:16" s="71" customFormat="1" ht="10.5" customHeight="1">
      <c r="A1718" s="667">
        <v>5</v>
      </c>
      <c r="B1718" s="1331" t="s">
        <v>197</v>
      </c>
      <c r="C1718" s="1121" t="s">
        <v>10158</v>
      </c>
      <c r="D1718" s="2075">
        <v>1</v>
      </c>
      <c r="E1718" s="3422">
        <v>21400</v>
      </c>
      <c r="F1718" s="881">
        <v>21400</v>
      </c>
      <c r="G1718" s="928">
        <v>44197</v>
      </c>
      <c r="H1718" s="103" t="s">
        <v>8394</v>
      </c>
      <c r="I1718" s="208" t="s">
        <v>2223</v>
      </c>
      <c r="J1718" s="93" t="s">
        <v>10171</v>
      </c>
      <c r="K1718" s="1428" t="s">
        <v>8940</v>
      </c>
      <c r="L1718" s="491"/>
      <c r="M1718" s="404"/>
      <c r="N1718" s="287"/>
      <c r="O1718" s="663"/>
    </row>
    <row r="1719" spans="1:16" s="71" customFormat="1" ht="10.5" customHeight="1">
      <c r="A1719" s="667">
        <v>6</v>
      </c>
      <c r="B1719" s="1331" t="s">
        <v>197</v>
      </c>
      <c r="C1719" s="1121" t="s">
        <v>10159</v>
      </c>
      <c r="D1719" s="2075">
        <v>1</v>
      </c>
      <c r="E1719" s="3422">
        <v>21400</v>
      </c>
      <c r="F1719" s="881">
        <v>21400</v>
      </c>
      <c r="G1719" s="928">
        <v>44197</v>
      </c>
      <c r="H1719" s="103" t="s">
        <v>8394</v>
      </c>
      <c r="I1719" s="208" t="s">
        <v>2223</v>
      </c>
      <c r="J1719" s="93" t="s">
        <v>10171</v>
      </c>
      <c r="K1719" s="1428" t="s">
        <v>8940</v>
      </c>
      <c r="L1719" s="491"/>
      <c r="M1719" s="404"/>
      <c r="N1719" s="287"/>
      <c r="O1719" s="663"/>
    </row>
    <row r="1720" spans="1:16" s="71" customFormat="1" ht="10.5" customHeight="1">
      <c r="A1720" s="667">
        <v>7</v>
      </c>
      <c r="B1720" s="1331" t="s">
        <v>197</v>
      </c>
      <c r="C1720" s="1121" t="s">
        <v>10160</v>
      </c>
      <c r="D1720" s="2075">
        <v>1</v>
      </c>
      <c r="E1720" s="3422">
        <v>21400</v>
      </c>
      <c r="F1720" s="881">
        <v>21400</v>
      </c>
      <c r="G1720" s="928">
        <v>44197</v>
      </c>
      <c r="H1720" s="103" t="s">
        <v>8394</v>
      </c>
      <c r="I1720" s="208" t="s">
        <v>2223</v>
      </c>
      <c r="J1720" s="93" t="s">
        <v>10171</v>
      </c>
      <c r="K1720" s="1428" t="s">
        <v>8940</v>
      </c>
      <c r="L1720" s="491"/>
      <c r="M1720" s="404"/>
      <c r="N1720" s="287"/>
      <c r="O1720" s="663"/>
    </row>
    <row r="1721" spans="1:16" s="71" customFormat="1" ht="10.5" customHeight="1">
      <c r="A1721" s="667">
        <v>8</v>
      </c>
      <c r="B1721" s="1331" t="s">
        <v>197</v>
      </c>
      <c r="C1721" s="1121" t="s">
        <v>10161</v>
      </c>
      <c r="D1721" s="2075">
        <v>1</v>
      </c>
      <c r="E1721" s="3422">
        <v>21400</v>
      </c>
      <c r="F1721" s="881">
        <v>21400</v>
      </c>
      <c r="G1721" s="928">
        <v>44197</v>
      </c>
      <c r="H1721" s="103" t="s">
        <v>8394</v>
      </c>
      <c r="I1721" s="208" t="s">
        <v>2223</v>
      </c>
      <c r="J1721" s="93" t="s">
        <v>10171</v>
      </c>
      <c r="K1721" s="1428" t="s">
        <v>8940</v>
      </c>
      <c r="L1721" s="491"/>
      <c r="M1721" s="404"/>
      <c r="N1721" s="287"/>
      <c r="O1721" s="663"/>
    </row>
    <row r="1722" spans="1:16" s="71" customFormat="1" ht="10.5" customHeight="1">
      <c r="A1722" s="667">
        <v>9</v>
      </c>
      <c r="B1722" s="1331" t="s">
        <v>197</v>
      </c>
      <c r="C1722" s="1121" t="s">
        <v>10162</v>
      </c>
      <c r="D1722" s="2075">
        <v>1</v>
      </c>
      <c r="E1722" s="3422">
        <v>21400</v>
      </c>
      <c r="F1722" s="881">
        <v>21400</v>
      </c>
      <c r="G1722" s="928">
        <v>44197</v>
      </c>
      <c r="H1722" s="103" t="s">
        <v>8394</v>
      </c>
      <c r="I1722" s="208" t="s">
        <v>2223</v>
      </c>
      <c r="J1722" s="93" t="s">
        <v>10171</v>
      </c>
      <c r="K1722" s="1428" t="s">
        <v>8940</v>
      </c>
      <c r="L1722" s="491"/>
      <c r="M1722" s="404"/>
      <c r="N1722" s="287"/>
      <c r="O1722" s="663"/>
    </row>
    <row r="1723" spans="1:16" s="71" customFormat="1" ht="10.5" customHeight="1">
      <c r="A1723" s="667">
        <v>10</v>
      </c>
      <c r="B1723" s="1331" t="s">
        <v>197</v>
      </c>
      <c r="C1723" s="1121" t="s">
        <v>10163</v>
      </c>
      <c r="D1723" s="2075">
        <v>1</v>
      </c>
      <c r="E1723" s="3422">
        <v>21400</v>
      </c>
      <c r="F1723" s="881">
        <v>21400</v>
      </c>
      <c r="G1723" s="928">
        <v>44197</v>
      </c>
      <c r="H1723" s="103" t="s">
        <v>8394</v>
      </c>
      <c r="I1723" s="208" t="s">
        <v>2223</v>
      </c>
      <c r="J1723" s="93" t="s">
        <v>10171</v>
      </c>
      <c r="K1723" s="1428" t="s">
        <v>8940</v>
      </c>
      <c r="L1723" s="491"/>
      <c r="M1723" s="404"/>
      <c r="N1723" s="287"/>
      <c r="O1723" s="663"/>
    </row>
    <row r="1724" spans="1:16" s="71" customFormat="1" ht="10.5" customHeight="1">
      <c r="A1724" s="667">
        <v>11</v>
      </c>
      <c r="B1724" s="1331" t="s">
        <v>197</v>
      </c>
      <c r="C1724" s="1121" t="s">
        <v>10164</v>
      </c>
      <c r="D1724" s="2075">
        <v>1</v>
      </c>
      <c r="E1724" s="3422">
        <v>21400</v>
      </c>
      <c r="F1724" s="881">
        <v>21400</v>
      </c>
      <c r="G1724" s="928">
        <v>44197</v>
      </c>
      <c r="H1724" s="103" t="s">
        <v>8394</v>
      </c>
      <c r="I1724" s="208" t="s">
        <v>2223</v>
      </c>
      <c r="J1724" s="93" t="s">
        <v>10171</v>
      </c>
      <c r="K1724" s="1428" t="s">
        <v>8940</v>
      </c>
      <c r="L1724" s="491"/>
      <c r="M1724" s="404"/>
      <c r="N1724" s="287"/>
      <c r="O1724" s="663"/>
    </row>
    <row r="1725" spans="1:16" s="71" customFormat="1" ht="10.5" customHeight="1">
      <c r="A1725" s="667">
        <v>12</v>
      </c>
      <c r="B1725" s="1331" t="s">
        <v>197</v>
      </c>
      <c r="C1725" s="1121" t="s">
        <v>10165</v>
      </c>
      <c r="D1725" s="2075">
        <v>1</v>
      </c>
      <c r="E1725" s="3422">
        <v>21400</v>
      </c>
      <c r="F1725" s="881">
        <v>21400</v>
      </c>
      <c r="G1725" s="928">
        <v>44197</v>
      </c>
      <c r="H1725" s="103" t="s">
        <v>8394</v>
      </c>
      <c r="I1725" s="208" t="s">
        <v>2223</v>
      </c>
      <c r="J1725" s="93" t="s">
        <v>10171</v>
      </c>
      <c r="K1725" s="1428" t="s">
        <v>8940</v>
      </c>
      <c r="L1725" s="491"/>
      <c r="M1725" s="404"/>
      <c r="N1725" s="287"/>
      <c r="O1725" s="663"/>
    </row>
    <row r="1726" spans="1:16" s="71" customFormat="1" ht="10.5" customHeight="1">
      <c r="A1726" s="667">
        <v>13</v>
      </c>
      <c r="B1726" s="1331" t="s">
        <v>197</v>
      </c>
      <c r="C1726" s="1121" t="s">
        <v>10166</v>
      </c>
      <c r="D1726" s="2075">
        <v>1</v>
      </c>
      <c r="E1726" s="3422">
        <v>21400</v>
      </c>
      <c r="F1726" s="881">
        <v>21400</v>
      </c>
      <c r="G1726" s="928">
        <v>44197</v>
      </c>
      <c r="H1726" s="103" t="s">
        <v>8394</v>
      </c>
      <c r="I1726" s="208" t="s">
        <v>2223</v>
      </c>
      <c r="J1726" s="93" t="s">
        <v>10171</v>
      </c>
      <c r="K1726" s="1428" t="s">
        <v>8940</v>
      </c>
      <c r="L1726" s="491"/>
      <c r="M1726" s="404"/>
      <c r="N1726" s="287"/>
      <c r="O1726" s="663"/>
    </row>
    <row r="1727" spans="1:16" s="71" customFormat="1" ht="10.5" customHeight="1">
      <c r="A1727" s="667">
        <v>14</v>
      </c>
      <c r="B1727" s="1331" t="s">
        <v>197</v>
      </c>
      <c r="C1727" s="1121" t="s">
        <v>10167</v>
      </c>
      <c r="D1727" s="2075">
        <v>1</v>
      </c>
      <c r="E1727" s="3422">
        <v>21400</v>
      </c>
      <c r="F1727" s="881">
        <v>21400</v>
      </c>
      <c r="G1727" s="928">
        <v>44197</v>
      </c>
      <c r="H1727" s="103" t="s">
        <v>8394</v>
      </c>
      <c r="I1727" s="208" t="s">
        <v>2223</v>
      </c>
      <c r="J1727" s="93" t="s">
        <v>10171</v>
      </c>
      <c r="K1727" s="1428" t="s">
        <v>8940</v>
      </c>
      <c r="L1727" s="491"/>
      <c r="M1727" s="404"/>
      <c r="N1727" s="287"/>
      <c r="O1727" s="663"/>
    </row>
    <row r="1728" spans="1:16" s="71" customFormat="1" ht="10.5" customHeight="1">
      <c r="A1728" s="667">
        <v>15</v>
      </c>
      <c r="B1728" s="1331" t="s">
        <v>197</v>
      </c>
      <c r="C1728" s="1121" t="s">
        <v>10168</v>
      </c>
      <c r="D1728" s="2075">
        <v>1</v>
      </c>
      <c r="E1728" s="3422">
        <v>21400</v>
      </c>
      <c r="F1728" s="881">
        <v>21400</v>
      </c>
      <c r="G1728" s="928">
        <v>44197</v>
      </c>
      <c r="H1728" s="103" t="s">
        <v>8394</v>
      </c>
      <c r="I1728" s="208" t="s">
        <v>2223</v>
      </c>
      <c r="J1728" s="93" t="s">
        <v>10171</v>
      </c>
      <c r="K1728" s="1428" t="s">
        <v>8940</v>
      </c>
      <c r="L1728" s="491"/>
      <c r="M1728" s="404"/>
      <c r="N1728" s="287"/>
      <c r="O1728" s="663"/>
    </row>
    <row r="1729" spans="1:16" s="71" customFormat="1" ht="10.5" customHeight="1">
      <c r="A1729" s="667">
        <v>17</v>
      </c>
      <c r="B1729" s="102" t="s">
        <v>198</v>
      </c>
      <c r="C1729" s="1121" t="s">
        <v>10193</v>
      </c>
      <c r="D1729" s="2075">
        <v>1</v>
      </c>
      <c r="E1729" s="3411">
        <v>16122</v>
      </c>
      <c r="F1729" s="797">
        <v>16122</v>
      </c>
      <c r="G1729" s="928">
        <v>44197</v>
      </c>
      <c r="H1729" s="103" t="s">
        <v>8394</v>
      </c>
      <c r="I1729" s="208" t="s">
        <v>2223</v>
      </c>
      <c r="J1729" s="93" t="s">
        <v>10199</v>
      </c>
      <c r="K1729" s="1428" t="s">
        <v>8940</v>
      </c>
      <c r="L1729" s="491"/>
      <c r="M1729" s="404"/>
      <c r="N1729" s="287"/>
      <c r="O1729" s="663"/>
    </row>
    <row r="1730" spans="1:16" s="71" customFormat="1" ht="10.5" customHeight="1">
      <c r="A1730" s="667">
        <v>18</v>
      </c>
      <c r="B1730" s="102" t="s">
        <v>198</v>
      </c>
      <c r="C1730" s="1121" t="s">
        <v>10194</v>
      </c>
      <c r="D1730" s="2075">
        <v>1</v>
      </c>
      <c r="E1730" s="3411">
        <v>16122</v>
      </c>
      <c r="F1730" s="797">
        <v>16122</v>
      </c>
      <c r="G1730" s="928">
        <v>44197</v>
      </c>
      <c r="H1730" s="103" t="s">
        <v>8394</v>
      </c>
      <c r="I1730" s="208" t="s">
        <v>2223</v>
      </c>
      <c r="J1730" s="93" t="s">
        <v>10199</v>
      </c>
      <c r="K1730" s="1428" t="s">
        <v>8940</v>
      </c>
      <c r="L1730" s="491"/>
      <c r="M1730" s="404"/>
      <c r="N1730" s="287"/>
      <c r="O1730" s="663"/>
    </row>
    <row r="1731" spans="1:16" s="71" customFormat="1" ht="10.5" customHeight="1">
      <c r="A1731" s="667">
        <v>19</v>
      </c>
      <c r="B1731" s="102" t="s">
        <v>198</v>
      </c>
      <c r="C1731" s="1121" t="s">
        <v>10195</v>
      </c>
      <c r="D1731" s="2075">
        <v>1</v>
      </c>
      <c r="E1731" s="3411">
        <v>16122</v>
      </c>
      <c r="F1731" s="797">
        <v>16122</v>
      </c>
      <c r="G1731" s="928">
        <v>44197</v>
      </c>
      <c r="H1731" s="103" t="s">
        <v>8394</v>
      </c>
      <c r="I1731" s="208" t="s">
        <v>2223</v>
      </c>
      <c r="J1731" s="93" t="s">
        <v>10199</v>
      </c>
      <c r="K1731" s="1428" t="s">
        <v>8940</v>
      </c>
      <c r="L1731" s="491"/>
      <c r="M1731" s="404"/>
      <c r="N1731" s="287"/>
      <c r="O1731" s="663"/>
    </row>
    <row r="1732" spans="1:16" s="71" customFormat="1" ht="10.5" customHeight="1">
      <c r="A1732" s="667">
        <v>20</v>
      </c>
      <c r="B1732" s="102" t="s">
        <v>198</v>
      </c>
      <c r="C1732" s="1121" t="s">
        <v>10196</v>
      </c>
      <c r="D1732" s="2075">
        <v>1</v>
      </c>
      <c r="E1732" s="3411">
        <v>16122</v>
      </c>
      <c r="F1732" s="797">
        <v>16122</v>
      </c>
      <c r="G1732" s="928">
        <v>44197</v>
      </c>
      <c r="H1732" s="103" t="s">
        <v>8394</v>
      </c>
      <c r="I1732" s="208" t="s">
        <v>2223</v>
      </c>
      <c r="J1732" s="93" t="s">
        <v>10199</v>
      </c>
      <c r="K1732" s="1428" t="s">
        <v>8940</v>
      </c>
      <c r="L1732" s="491"/>
      <c r="M1732" s="404"/>
      <c r="N1732" s="287"/>
      <c r="O1732" s="663"/>
    </row>
    <row r="1733" spans="1:16" s="71" customFormat="1" ht="10.5" customHeight="1">
      <c r="A1733" s="667">
        <v>21</v>
      </c>
      <c r="B1733" s="102" t="s">
        <v>198</v>
      </c>
      <c r="C1733" s="1121" t="s">
        <v>10197</v>
      </c>
      <c r="D1733" s="2075">
        <v>1</v>
      </c>
      <c r="E1733" s="3411">
        <v>16122</v>
      </c>
      <c r="F1733" s="797">
        <v>16122</v>
      </c>
      <c r="G1733" s="928">
        <v>44197</v>
      </c>
      <c r="H1733" s="103" t="s">
        <v>8394</v>
      </c>
      <c r="I1733" s="208" t="s">
        <v>2223</v>
      </c>
      <c r="J1733" s="93" t="s">
        <v>10199</v>
      </c>
      <c r="K1733" s="1428" t="s">
        <v>8940</v>
      </c>
      <c r="L1733" s="491"/>
      <c r="M1733" s="404"/>
      <c r="N1733" s="287"/>
      <c r="O1733" s="663"/>
    </row>
    <row r="1734" spans="1:16" s="71" customFormat="1" ht="10.5" customHeight="1">
      <c r="A1734" s="667">
        <v>22</v>
      </c>
      <c r="B1734" s="102" t="s">
        <v>198</v>
      </c>
      <c r="C1734" s="1121" t="s">
        <v>10198</v>
      </c>
      <c r="D1734" s="2075">
        <v>1</v>
      </c>
      <c r="E1734" s="3411">
        <v>16122</v>
      </c>
      <c r="F1734" s="797">
        <v>16122</v>
      </c>
      <c r="G1734" s="928">
        <v>44197</v>
      </c>
      <c r="H1734" s="103" t="s">
        <v>8394</v>
      </c>
      <c r="I1734" s="208" t="s">
        <v>2223</v>
      </c>
      <c r="J1734" s="93" t="s">
        <v>10199</v>
      </c>
      <c r="K1734" s="1428" t="s">
        <v>8940</v>
      </c>
      <c r="L1734" s="491"/>
      <c r="M1734" s="404"/>
      <c r="N1734" s="287"/>
      <c r="O1734" s="663"/>
    </row>
    <row r="1735" spans="1:16" s="71" customFormat="1" ht="10.5" customHeight="1">
      <c r="A1735" s="667">
        <v>23</v>
      </c>
      <c r="B1735" s="102" t="s">
        <v>199</v>
      </c>
      <c r="C1735" s="1121"/>
      <c r="D1735" s="2075">
        <v>1</v>
      </c>
      <c r="E1735" s="3411">
        <v>13375.97</v>
      </c>
      <c r="F1735" s="797">
        <v>13375.97</v>
      </c>
      <c r="G1735" s="928">
        <v>44197</v>
      </c>
      <c r="H1735" s="103" t="s">
        <v>8394</v>
      </c>
      <c r="I1735" s="208" t="s">
        <v>2223</v>
      </c>
      <c r="J1735" s="93" t="s">
        <v>8520</v>
      </c>
      <c r="K1735" s="1428"/>
      <c r="L1735" s="491"/>
      <c r="M1735" s="404"/>
      <c r="N1735" s="287"/>
      <c r="O1735" s="663"/>
    </row>
    <row r="1736" spans="1:16" s="133" customFormat="1" ht="10.5" customHeight="1">
      <c r="A1736" s="799">
        <v>24</v>
      </c>
      <c r="B1736" s="102" t="s">
        <v>38</v>
      </c>
      <c r="C1736" s="1121"/>
      <c r="D1736" s="2075">
        <v>1</v>
      </c>
      <c r="E1736" s="3411">
        <v>8712.77</v>
      </c>
      <c r="F1736" s="797">
        <v>8712.77</v>
      </c>
      <c r="G1736" s="918">
        <v>44197</v>
      </c>
      <c r="H1736" s="103" t="s">
        <v>8394</v>
      </c>
      <c r="I1736" s="1035" t="s">
        <v>2223</v>
      </c>
      <c r="J1736" s="93" t="s">
        <v>8520</v>
      </c>
      <c r="K1736" s="1428"/>
      <c r="L1736" s="491"/>
      <c r="M1736" s="1510"/>
      <c r="N1736" s="287"/>
      <c r="O1736" s="663"/>
      <c r="P1736" s="71"/>
    </row>
    <row r="1737" spans="1:16" s="133" customFormat="1" ht="10.5" customHeight="1">
      <c r="A1737" s="799">
        <v>25</v>
      </c>
      <c r="B1737" s="98" t="s">
        <v>200</v>
      </c>
      <c r="C1737" s="1121"/>
      <c r="D1737" s="2075">
        <v>1</v>
      </c>
      <c r="E1737" s="3520">
        <v>15148.48</v>
      </c>
      <c r="F1737" s="879">
        <v>15148.48</v>
      </c>
      <c r="G1737" s="918">
        <v>44197</v>
      </c>
      <c r="H1737" s="103" t="s">
        <v>8394</v>
      </c>
      <c r="I1737" s="1035" t="s">
        <v>2223</v>
      </c>
      <c r="J1737" s="93" t="s">
        <v>8520</v>
      </c>
      <c r="K1737" s="1428"/>
      <c r="L1737" s="491"/>
      <c r="M1737" s="1510"/>
      <c r="N1737" s="287"/>
      <c r="O1737" s="663"/>
      <c r="P1737" s="71"/>
    </row>
    <row r="1738" spans="1:16" s="71" customFormat="1" ht="10.5" customHeight="1">
      <c r="A1738" s="667">
        <v>26</v>
      </c>
      <c r="B1738" s="102" t="s">
        <v>201</v>
      </c>
      <c r="C1738" s="1121" t="s">
        <v>10200</v>
      </c>
      <c r="D1738" s="2075">
        <v>1</v>
      </c>
      <c r="E1738" s="3411">
        <v>24679</v>
      </c>
      <c r="F1738" s="797">
        <v>24679</v>
      </c>
      <c r="G1738" s="928">
        <v>44197</v>
      </c>
      <c r="H1738" s="103" t="s">
        <v>8394</v>
      </c>
      <c r="I1738" s="208" t="s">
        <v>2223</v>
      </c>
      <c r="J1738" s="93" t="s">
        <v>10201</v>
      </c>
      <c r="K1738" s="1428" t="s">
        <v>8940</v>
      </c>
      <c r="L1738" s="491"/>
      <c r="M1738" s="404"/>
      <c r="N1738" s="287"/>
      <c r="O1738" s="663"/>
    </row>
    <row r="1739" spans="1:16" s="133" customFormat="1" ht="10.5" customHeight="1">
      <c r="A1739" s="799">
        <v>27</v>
      </c>
      <c r="B1739" s="98" t="s">
        <v>202</v>
      </c>
      <c r="C1739" s="1121"/>
      <c r="D1739" s="2075">
        <v>1</v>
      </c>
      <c r="E1739" s="3520">
        <v>6162.38</v>
      </c>
      <c r="F1739" s="879">
        <v>6162.38</v>
      </c>
      <c r="G1739" s="918">
        <v>44197</v>
      </c>
      <c r="H1739" s="103" t="s">
        <v>8394</v>
      </c>
      <c r="I1739" s="1035" t="s">
        <v>2223</v>
      </c>
      <c r="J1739" s="93" t="s">
        <v>8520</v>
      </c>
      <c r="K1739" s="1428"/>
      <c r="L1739" s="491"/>
      <c r="M1739" s="1510"/>
      <c r="N1739" s="287"/>
      <c r="O1739" s="663"/>
      <c r="P1739" s="71"/>
    </row>
    <row r="1740" spans="1:16" s="133" customFormat="1" ht="10.5" customHeight="1">
      <c r="A1740" s="799">
        <v>28</v>
      </c>
      <c r="B1740" s="98" t="s">
        <v>203</v>
      </c>
      <c r="C1740" s="1121"/>
      <c r="D1740" s="2075">
        <v>1</v>
      </c>
      <c r="E1740" s="3520">
        <v>6162.38</v>
      </c>
      <c r="F1740" s="879">
        <v>6162.38</v>
      </c>
      <c r="G1740" s="918">
        <v>44197</v>
      </c>
      <c r="H1740" s="103" t="s">
        <v>8394</v>
      </c>
      <c r="I1740" s="1035" t="s">
        <v>2223</v>
      </c>
      <c r="J1740" s="93" t="s">
        <v>8520</v>
      </c>
      <c r="K1740" s="1428"/>
      <c r="L1740" s="491"/>
      <c r="M1740" s="1510"/>
      <c r="N1740" s="287"/>
      <c r="O1740" s="663"/>
      <c r="P1740" s="71"/>
    </row>
    <row r="1741" spans="1:16" s="133" customFormat="1" ht="10.5" customHeight="1">
      <c r="A1741" s="799">
        <v>29</v>
      </c>
      <c r="B1741" s="98" t="s">
        <v>204</v>
      </c>
      <c r="C1741" s="1121"/>
      <c r="D1741" s="2075">
        <v>1</v>
      </c>
      <c r="E1741" s="3520">
        <v>16029</v>
      </c>
      <c r="F1741" s="3403">
        <v>15457.68</v>
      </c>
      <c r="G1741" s="918">
        <v>44197</v>
      </c>
      <c r="H1741" s="103" t="s">
        <v>8394</v>
      </c>
      <c r="I1741" s="1035" t="s">
        <v>2223</v>
      </c>
      <c r="J1741" s="93" t="s">
        <v>8520</v>
      </c>
      <c r="K1741" s="1428"/>
      <c r="L1741" s="491"/>
      <c r="M1741" s="1510"/>
      <c r="N1741" s="287"/>
      <c r="O1741" s="663"/>
      <c r="P1741" s="71"/>
    </row>
    <row r="1742" spans="1:16" s="133" customFormat="1" ht="10.5" customHeight="1">
      <c r="A1742" s="799">
        <v>30</v>
      </c>
      <c r="B1742" s="98" t="s">
        <v>205</v>
      </c>
      <c r="C1742" s="1121"/>
      <c r="D1742" s="2075">
        <v>1</v>
      </c>
      <c r="E1742" s="3520">
        <v>32000</v>
      </c>
      <c r="F1742" s="879">
        <v>32000</v>
      </c>
      <c r="G1742" s="918">
        <v>44197</v>
      </c>
      <c r="H1742" s="103" t="s">
        <v>8394</v>
      </c>
      <c r="I1742" s="1035" t="s">
        <v>2223</v>
      </c>
      <c r="J1742" s="93" t="s">
        <v>8520</v>
      </c>
      <c r="K1742" s="1428"/>
      <c r="L1742" s="491"/>
      <c r="M1742" s="1510"/>
      <c r="N1742" s="287"/>
      <c r="O1742" s="663"/>
      <c r="P1742" s="71"/>
    </row>
    <row r="1743" spans="1:16" s="71" customFormat="1" ht="10.5" customHeight="1">
      <c r="A1743" s="667">
        <v>31</v>
      </c>
      <c r="B1743" s="102" t="s">
        <v>206</v>
      </c>
      <c r="C1743" s="1121" t="s">
        <v>10202</v>
      </c>
      <c r="D1743" s="2075">
        <v>1</v>
      </c>
      <c r="E1743" s="3411">
        <v>13000</v>
      </c>
      <c r="F1743" s="797">
        <v>13000</v>
      </c>
      <c r="G1743" s="928">
        <v>44197</v>
      </c>
      <c r="H1743" s="103" t="s">
        <v>8394</v>
      </c>
      <c r="I1743" s="208" t="s">
        <v>2223</v>
      </c>
      <c r="J1743" s="93" t="s">
        <v>10188</v>
      </c>
      <c r="K1743" s="1428" t="s">
        <v>8940</v>
      </c>
      <c r="L1743" s="491"/>
      <c r="M1743" s="404"/>
      <c r="N1743" s="287"/>
      <c r="O1743" s="663"/>
    </row>
    <row r="1744" spans="1:16" s="71" customFormat="1" ht="10.5" customHeight="1">
      <c r="A1744" s="667">
        <v>32</v>
      </c>
      <c r="B1744" s="102" t="s">
        <v>206</v>
      </c>
      <c r="C1744" s="1121" t="s">
        <v>10203</v>
      </c>
      <c r="D1744" s="2075">
        <v>1</v>
      </c>
      <c r="E1744" s="3411">
        <v>13000</v>
      </c>
      <c r="F1744" s="797">
        <v>13000</v>
      </c>
      <c r="G1744" s="928">
        <v>44197</v>
      </c>
      <c r="H1744" s="103" t="s">
        <v>8394</v>
      </c>
      <c r="I1744" s="208" t="s">
        <v>2223</v>
      </c>
      <c r="J1744" s="93" t="s">
        <v>10188</v>
      </c>
      <c r="K1744" s="1428" t="s">
        <v>8940</v>
      </c>
      <c r="L1744" s="491"/>
      <c r="M1744" s="404"/>
      <c r="N1744" s="287"/>
      <c r="O1744" s="663"/>
    </row>
    <row r="1745" spans="1:16" s="71" customFormat="1" ht="10.5" customHeight="1">
      <c r="A1745" s="667">
        <v>33</v>
      </c>
      <c r="B1745" s="102" t="s">
        <v>206</v>
      </c>
      <c r="C1745" s="1121" t="s">
        <v>10204</v>
      </c>
      <c r="D1745" s="2075">
        <v>1</v>
      </c>
      <c r="E1745" s="3411">
        <v>13000</v>
      </c>
      <c r="F1745" s="797">
        <v>13000</v>
      </c>
      <c r="G1745" s="928">
        <v>44197</v>
      </c>
      <c r="H1745" s="103" t="s">
        <v>8394</v>
      </c>
      <c r="I1745" s="208" t="s">
        <v>2223</v>
      </c>
      <c r="J1745" s="93" t="s">
        <v>10188</v>
      </c>
      <c r="K1745" s="1428" t="s">
        <v>8940</v>
      </c>
      <c r="L1745" s="491"/>
      <c r="M1745" s="404"/>
      <c r="N1745" s="287"/>
      <c r="O1745" s="663"/>
    </row>
    <row r="1746" spans="1:16" s="71" customFormat="1" ht="10.5" customHeight="1">
      <c r="A1746" s="667">
        <v>34</v>
      </c>
      <c r="B1746" s="102" t="s">
        <v>206</v>
      </c>
      <c r="C1746" s="1121" t="s">
        <v>10205</v>
      </c>
      <c r="D1746" s="2075">
        <v>1</v>
      </c>
      <c r="E1746" s="3411">
        <v>13000</v>
      </c>
      <c r="F1746" s="797">
        <v>13000</v>
      </c>
      <c r="G1746" s="928">
        <v>44197</v>
      </c>
      <c r="H1746" s="103" t="s">
        <v>8394</v>
      </c>
      <c r="I1746" s="208" t="s">
        <v>2223</v>
      </c>
      <c r="J1746" s="93" t="s">
        <v>10188</v>
      </c>
      <c r="K1746" s="1428" t="s">
        <v>8940</v>
      </c>
      <c r="L1746" s="491"/>
      <c r="M1746" s="404"/>
      <c r="N1746" s="287"/>
      <c r="O1746" s="663"/>
    </row>
    <row r="1747" spans="1:16" s="71" customFormat="1" ht="10.5" customHeight="1">
      <c r="A1747" s="667">
        <v>35</v>
      </c>
      <c r="B1747" s="102" t="s">
        <v>206</v>
      </c>
      <c r="C1747" s="1121" t="s">
        <v>10206</v>
      </c>
      <c r="D1747" s="2075">
        <v>1</v>
      </c>
      <c r="E1747" s="3411">
        <v>13000</v>
      </c>
      <c r="F1747" s="797">
        <v>13000</v>
      </c>
      <c r="G1747" s="928">
        <v>44197</v>
      </c>
      <c r="H1747" s="103" t="s">
        <v>8394</v>
      </c>
      <c r="I1747" s="208" t="s">
        <v>2223</v>
      </c>
      <c r="J1747" s="93" t="s">
        <v>10188</v>
      </c>
      <c r="K1747" s="1428" t="s">
        <v>8940</v>
      </c>
      <c r="L1747" s="491"/>
      <c r="M1747" s="404"/>
      <c r="N1747" s="287"/>
      <c r="O1747" s="663"/>
    </row>
    <row r="1748" spans="1:16" s="71" customFormat="1" ht="10.5" customHeight="1">
      <c r="A1748" s="667">
        <v>36</v>
      </c>
      <c r="B1748" s="102" t="s">
        <v>206</v>
      </c>
      <c r="C1748" s="1121" t="s">
        <v>10207</v>
      </c>
      <c r="D1748" s="2075">
        <v>1</v>
      </c>
      <c r="E1748" s="3411">
        <v>13000</v>
      </c>
      <c r="F1748" s="797">
        <v>13000</v>
      </c>
      <c r="G1748" s="928">
        <v>44197</v>
      </c>
      <c r="H1748" s="103" t="s">
        <v>8394</v>
      </c>
      <c r="I1748" s="208" t="s">
        <v>2223</v>
      </c>
      <c r="J1748" s="93" t="s">
        <v>10188</v>
      </c>
      <c r="K1748" s="1428" t="s">
        <v>8940</v>
      </c>
      <c r="L1748" s="491"/>
      <c r="M1748" s="404"/>
      <c r="N1748" s="287"/>
      <c r="O1748" s="663"/>
    </row>
    <row r="1749" spans="1:16" s="71" customFormat="1" ht="10.5" customHeight="1">
      <c r="A1749" s="667">
        <v>37</v>
      </c>
      <c r="B1749" s="102" t="s">
        <v>206</v>
      </c>
      <c r="C1749" s="1121" t="s">
        <v>10208</v>
      </c>
      <c r="D1749" s="2075">
        <v>1</v>
      </c>
      <c r="E1749" s="3411">
        <v>13000</v>
      </c>
      <c r="F1749" s="797">
        <v>13000</v>
      </c>
      <c r="G1749" s="928">
        <v>44197</v>
      </c>
      <c r="H1749" s="103" t="s">
        <v>8394</v>
      </c>
      <c r="I1749" s="208" t="s">
        <v>2223</v>
      </c>
      <c r="J1749" s="93" t="s">
        <v>10188</v>
      </c>
      <c r="K1749" s="1428" t="s">
        <v>8940</v>
      </c>
      <c r="L1749" s="491"/>
      <c r="M1749" s="404"/>
      <c r="N1749" s="287"/>
      <c r="O1749" s="663"/>
    </row>
    <row r="1750" spans="1:16" s="71" customFormat="1" ht="10.5" customHeight="1">
      <c r="A1750" s="667">
        <v>38</v>
      </c>
      <c r="B1750" s="102" t="s">
        <v>206</v>
      </c>
      <c r="C1750" s="1121" t="s">
        <v>10209</v>
      </c>
      <c r="D1750" s="2075">
        <v>1</v>
      </c>
      <c r="E1750" s="3411">
        <v>13000</v>
      </c>
      <c r="F1750" s="797">
        <v>13000</v>
      </c>
      <c r="G1750" s="928">
        <v>44197</v>
      </c>
      <c r="H1750" s="103" t="s">
        <v>8394</v>
      </c>
      <c r="I1750" s="208" t="s">
        <v>2223</v>
      </c>
      <c r="J1750" s="93" t="s">
        <v>10188</v>
      </c>
      <c r="K1750" s="1428" t="s">
        <v>8940</v>
      </c>
      <c r="L1750" s="491"/>
      <c r="M1750" s="404"/>
      <c r="N1750" s="287"/>
      <c r="O1750" s="663"/>
    </row>
    <row r="1751" spans="1:16" s="71" customFormat="1" ht="10.5" customHeight="1">
      <c r="A1751" s="667">
        <v>39</v>
      </c>
      <c r="B1751" s="102" t="s">
        <v>207</v>
      </c>
      <c r="C1751" s="1121" t="s">
        <v>10210</v>
      </c>
      <c r="D1751" s="2075">
        <v>1</v>
      </c>
      <c r="E1751" s="3411">
        <v>25950.25</v>
      </c>
      <c r="F1751" s="797">
        <v>25950.25</v>
      </c>
      <c r="G1751" s="928">
        <v>44197</v>
      </c>
      <c r="H1751" s="103" t="s">
        <v>8394</v>
      </c>
      <c r="I1751" s="208" t="s">
        <v>2223</v>
      </c>
      <c r="J1751" s="93" t="s">
        <v>10211</v>
      </c>
      <c r="K1751" s="1428" t="s">
        <v>8940</v>
      </c>
      <c r="L1751" s="491"/>
      <c r="M1751" s="404"/>
      <c r="N1751" s="287"/>
      <c r="O1751" s="663"/>
    </row>
    <row r="1752" spans="1:16" s="71" customFormat="1" ht="10.5" customHeight="1">
      <c r="A1752" s="667">
        <v>40</v>
      </c>
      <c r="B1752" s="102" t="s">
        <v>208</v>
      </c>
      <c r="C1752" s="1121" t="s">
        <v>10215</v>
      </c>
      <c r="D1752" s="2075">
        <v>1</v>
      </c>
      <c r="E1752" s="3411">
        <v>22723.360000000001</v>
      </c>
      <c r="F1752" s="797">
        <v>22723.360000000001</v>
      </c>
      <c r="G1752" s="928">
        <v>44197</v>
      </c>
      <c r="H1752" s="103" t="s">
        <v>8394</v>
      </c>
      <c r="I1752" s="208" t="s">
        <v>2223</v>
      </c>
      <c r="J1752" s="93" t="s">
        <v>10211</v>
      </c>
      <c r="K1752" s="1428" t="s">
        <v>8940</v>
      </c>
      <c r="L1752" s="491"/>
      <c r="M1752" s="404"/>
      <c r="N1752" s="287"/>
      <c r="O1752" s="663"/>
    </row>
    <row r="1753" spans="1:16" s="71" customFormat="1" ht="10.5" customHeight="1">
      <c r="A1753" s="667">
        <v>41</v>
      </c>
      <c r="B1753" s="102" t="s">
        <v>208</v>
      </c>
      <c r="C1753" s="1121" t="s">
        <v>10216</v>
      </c>
      <c r="D1753" s="2075">
        <v>1</v>
      </c>
      <c r="E1753" s="3411">
        <v>22723.360000000001</v>
      </c>
      <c r="F1753" s="797">
        <v>22723.360000000001</v>
      </c>
      <c r="G1753" s="928">
        <v>44197</v>
      </c>
      <c r="H1753" s="103" t="s">
        <v>8394</v>
      </c>
      <c r="I1753" s="208" t="s">
        <v>2223</v>
      </c>
      <c r="J1753" s="93" t="s">
        <v>10211</v>
      </c>
      <c r="K1753" s="1428" t="s">
        <v>8940</v>
      </c>
      <c r="L1753" s="491"/>
      <c r="M1753" s="404"/>
      <c r="N1753" s="287"/>
      <c r="O1753" s="663"/>
    </row>
    <row r="1754" spans="1:16" s="71" customFormat="1" ht="10.5" customHeight="1">
      <c r="A1754" s="667">
        <v>42</v>
      </c>
      <c r="B1754" s="102" t="s">
        <v>209</v>
      </c>
      <c r="C1754" s="1121" t="s">
        <v>10212</v>
      </c>
      <c r="D1754" s="2075">
        <v>1</v>
      </c>
      <c r="E1754" s="3411">
        <v>25502.82</v>
      </c>
      <c r="F1754" s="797">
        <v>25502.82</v>
      </c>
      <c r="G1754" s="928">
        <v>44197</v>
      </c>
      <c r="H1754" s="103" t="s">
        <v>8394</v>
      </c>
      <c r="I1754" s="208" t="s">
        <v>2223</v>
      </c>
      <c r="J1754" s="93" t="s">
        <v>10186</v>
      </c>
      <c r="K1754" s="1428" t="s">
        <v>8940</v>
      </c>
      <c r="L1754" s="491"/>
      <c r="M1754" s="404"/>
      <c r="N1754" s="287"/>
      <c r="O1754" s="663"/>
    </row>
    <row r="1755" spans="1:16" s="71" customFormat="1" ht="10.5" customHeight="1">
      <c r="A1755" s="667">
        <v>43</v>
      </c>
      <c r="B1755" s="102" t="s">
        <v>209</v>
      </c>
      <c r="C1755" s="1121" t="s">
        <v>10213</v>
      </c>
      <c r="D1755" s="2075">
        <v>1</v>
      </c>
      <c r="E1755" s="3411">
        <v>25502.82</v>
      </c>
      <c r="F1755" s="797">
        <v>25502.82</v>
      </c>
      <c r="G1755" s="928">
        <v>44197</v>
      </c>
      <c r="H1755" s="103" t="s">
        <v>8394</v>
      </c>
      <c r="I1755" s="208" t="s">
        <v>2223</v>
      </c>
      <c r="J1755" s="93" t="s">
        <v>10186</v>
      </c>
      <c r="K1755" s="1428" t="s">
        <v>8940</v>
      </c>
      <c r="L1755" s="491"/>
      <c r="M1755" s="404"/>
      <c r="N1755" s="287"/>
      <c r="O1755" s="663"/>
    </row>
    <row r="1756" spans="1:16" s="71" customFormat="1" ht="10.5" customHeight="1">
      <c r="A1756" s="667">
        <v>44</v>
      </c>
      <c r="B1756" s="102" t="s">
        <v>209</v>
      </c>
      <c r="C1756" s="1121" t="s">
        <v>10214</v>
      </c>
      <c r="D1756" s="2075">
        <v>1</v>
      </c>
      <c r="E1756" s="3411">
        <v>25502.82</v>
      </c>
      <c r="F1756" s="797">
        <v>25502.82</v>
      </c>
      <c r="G1756" s="928">
        <v>44197</v>
      </c>
      <c r="H1756" s="103" t="s">
        <v>8394</v>
      </c>
      <c r="I1756" s="208" t="s">
        <v>2223</v>
      </c>
      <c r="J1756" s="93" t="s">
        <v>10186</v>
      </c>
      <c r="K1756" s="1428" t="s">
        <v>8940</v>
      </c>
      <c r="L1756" s="491"/>
      <c r="M1756" s="404"/>
      <c r="N1756" s="287"/>
      <c r="O1756" s="663"/>
    </row>
    <row r="1757" spans="1:16" s="133" customFormat="1" ht="10.5" customHeight="1">
      <c r="A1757" s="799">
        <v>45</v>
      </c>
      <c r="B1757" s="98" t="s">
        <v>210</v>
      </c>
      <c r="C1757" s="1121"/>
      <c r="D1757" s="2075">
        <v>1</v>
      </c>
      <c r="E1757" s="3520">
        <v>17016.21</v>
      </c>
      <c r="F1757" s="3403">
        <v>16165.32</v>
      </c>
      <c r="G1757" s="918">
        <v>44197</v>
      </c>
      <c r="H1757" s="103" t="s">
        <v>8394</v>
      </c>
      <c r="I1757" s="1035" t="s">
        <v>2223</v>
      </c>
      <c r="J1757" s="93" t="s">
        <v>8520</v>
      </c>
      <c r="K1757" s="1428"/>
      <c r="L1757" s="491"/>
      <c r="M1757" s="1510"/>
      <c r="N1757" s="287"/>
      <c r="O1757" s="663"/>
      <c r="P1757" s="71"/>
    </row>
    <row r="1758" spans="1:16" s="133" customFormat="1" ht="10.5" customHeight="1">
      <c r="A1758" s="799">
        <v>46</v>
      </c>
      <c r="B1758" s="98" t="s">
        <v>210</v>
      </c>
      <c r="C1758" s="1121"/>
      <c r="D1758" s="2075">
        <v>1</v>
      </c>
      <c r="E1758" s="3520">
        <v>17016.21</v>
      </c>
      <c r="F1758" s="3403">
        <v>16165.32</v>
      </c>
      <c r="G1758" s="918">
        <v>44197</v>
      </c>
      <c r="H1758" s="103" t="s">
        <v>8394</v>
      </c>
      <c r="I1758" s="1035" t="s">
        <v>2223</v>
      </c>
      <c r="J1758" s="93" t="s">
        <v>8520</v>
      </c>
      <c r="K1758" s="1428"/>
      <c r="L1758" s="491"/>
      <c r="M1758" s="1510"/>
      <c r="N1758" s="287"/>
      <c r="O1758" s="663"/>
      <c r="P1758" s="71"/>
    </row>
    <row r="1759" spans="1:16" s="133" customFormat="1" ht="10.5" customHeight="1">
      <c r="A1759" s="799">
        <v>47</v>
      </c>
      <c r="B1759" s="98" t="s">
        <v>210</v>
      </c>
      <c r="C1759" s="1121"/>
      <c r="D1759" s="2075">
        <v>1</v>
      </c>
      <c r="E1759" s="3520">
        <v>17016.21</v>
      </c>
      <c r="F1759" s="3403">
        <v>16165.32</v>
      </c>
      <c r="G1759" s="918">
        <v>44197</v>
      </c>
      <c r="H1759" s="103" t="s">
        <v>8394</v>
      </c>
      <c r="I1759" s="1035" t="s">
        <v>2223</v>
      </c>
      <c r="J1759" s="93" t="s">
        <v>8520</v>
      </c>
      <c r="K1759" s="1428"/>
      <c r="L1759" s="491"/>
      <c r="M1759" s="1510"/>
      <c r="N1759" s="287"/>
      <c r="O1759" s="663"/>
      <c r="P1759" s="71"/>
    </row>
    <row r="1760" spans="1:16" s="133" customFormat="1" ht="10.5" customHeight="1">
      <c r="A1760" s="799">
        <v>48</v>
      </c>
      <c r="B1760" s="98" t="s">
        <v>213</v>
      </c>
      <c r="C1760" s="1121"/>
      <c r="D1760" s="2075">
        <v>1</v>
      </c>
      <c r="E1760" s="3520">
        <v>3275.11</v>
      </c>
      <c r="F1760" s="879">
        <v>3275.11</v>
      </c>
      <c r="G1760" s="918">
        <v>44197</v>
      </c>
      <c r="H1760" s="103" t="s">
        <v>8394</v>
      </c>
      <c r="I1760" s="1035" t="s">
        <v>2223</v>
      </c>
      <c r="J1760" s="93" t="s">
        <v>8520</v>
      </c>
      <c r="K1760" s="1428"/>
      <c r="L1760" s="491"/>
      <c r="M1760" s="1510"/>
      <c r="N1760" s="287"/>
      <c r="O1760" s="663"/>
      <c r="P1760" s="71"/>
    </row>
    <row r="1761" spans="1:16" s="133" customFormat="1" ht="10.5" customHeight="1">
      <c r="A1761" s="799">
        <v>49</v>
      </c>
      <c r="B1761" s="98" t="s">
        <v>213</v>
      </c>
      <c r="C1761" s="1121"/>
      <c r="D1761" s="2075">
        <v>1</v>
      </c>
      <c r="E1761" s="3520">
        <v>3275.11</v>
      </c>
      <c r="F1761" s="879">
        <v>3275.11</v>
      </c>
      <c r="G1761" s="918">
        <v>44197</v>
      </c>
      <c r="H1761" s="103" t="s">
        <v>8394</v>
      </c>
      <c r="I1761" s="1035" t="s">
        <v>2223</v>
      </c>
      <c r="J1761" s="93" t="s">
        <v>8520</v>
      </c>
      <c r="K1761" s="1428"/>
      <c r="L1761" s="491"/>
      <c r="M1761" s="1510"/>
      <c r="N1761" s="287"/>
      <c r="O1761" s="663"/>
      <c r="P1761" s="71"/>
    </row>
    <row r="1762" spans="1:16" s="133" customFormat="1" ht="10.5" customHeight="1">
      <c r="A1762" s="799">
        <v>50</v>
      </c>
      <c r="B1762" s="98" t="s">
        <v>213</v>
      </c>
      <c r="C1762" s="1121"/>
      <c r="D1762" s="2075">
        <v>1</v>
      </c>
      <c r="E1762" s="3520">
        <v>3275.11</v>
      </c>
      <c r="F1762" s="879">
        <v>3275.11</v>
      </c>
      <c r="G1762" s="918">
        <v>44197</v>
      </c>
      <c r="H1762" s="103" t="s">
        <v>8394</v>
      </c>
      <c r="I1762" s="1035" t="s">
        <v>2223</v>
      </c>
      <c r="J1762" s="93" t="s">
        <v>8520</v>
      </c>
      <c r="K1762" s="1428"/>
      <c r="L1762" s="491"/>
      <c r="M1762" s="1510"/>
      <c r="N1762" s="287"/>
      <c r="O1762" s="663"/>
      <c r="P1762" s="71"/>
    </row>
    <row r="1763" spans="1:16" s="133" customFormat="1" ht="10.5" customHeight="1">
      <c r="A1763" s="799">
        <v>51</v>
      </c>
      <c r="B1763" s="98" t="s">
        <v>215</v>
      </c>
      <c r="C1763" s="1121"/>
      <c r="D1763" s="2075">
        <v>1</v>
      </c>
      <c r="E1763" s="3520">
        <v>3718.23</v>
      </c>
      <c r="F1763" s="879">
        <v>3718.23</v>
      </c>
      <c r="G1763" s="918">
        <v>44197</v>
      </c>
      <c r="H1763" s="103" t="s">
        <v>8394</v>
      </c>
      <c r="I1763" s="1035" t="s">
        <v>2223</v>
      </c>
      <c r="J1763" s="93" t="s">
        <v>8520</v>
      </c>
      <c r="K1763" s="1428"/>
      <c r="L1763" s="491"/>
      <c r="M1763" s="1510"/>
      <c r="N1763" s="287"/>
      <c r="O1763" s="663"/>
      <c r="P1763" s="71"/>
    </row>
    <row r="1764" spans="1:16" s="133" customFormat="1" ht="10.5" customHeight="1">
      <c r="A1764" s="799">
        <v>52</v>
      </c>
      <c r="B1764" s="98" t="s">
        <v>215</v>
      </c>
      <c r="C1764" s="1121"/>
      <c r="D1764" s="2075">
        <v>1</v>
      </c>
      <c r="E1764" s="3520">
        <v>4118.97</v>
      </c>
      <c r="F1764" s="879">
        <v>4118.97</v>
      </c>
      <c r="G1764" s="918">
        <v>44197</v>
      </c>
      <c r="H1764" s="103" t="s">
        <v>8394</v>
      </c>
      <c r="I1764" s="1035" t="s">
        <v>2223</v>
      </c>
      <c r="J1764" s="93" t="s">
        <v>8520</v>
      </c>
      <c r="K1764" s="1428"/>
      <c r="L1764" s="491"/>
      <c r="M1764" s="1510"/>
      <c r="N1764" s="287"/>
      <c r="O1764" s="663"/>
      <c r="P1764" s="71"/>
    </row>
    <row r="1765" spans="1:16" s="133" customFormat="1" ht="10.5" customHeight="1">
      <c r="A1765" s="799">
        <v>53</v>
      </c>
      <c r="B1765" s="98" t="s">
        <v>215</v>
      </c>
      <c r="C1765" s="1121"/>
      <c r="D1765" s="2075">
        <v>1</v>
      </c>
      <c r="E1765" s="3520">
        <v>4118.97</v>
      </c>
      <c r="F1765" s="879">
        <v>4118.97</v>
      </c>
      <c r="G1765" s="918">
        <v>44197</v>
      </c>
      <c r="H1765" s="103" t="s">
        <v>8394</v>
      </c>
      <c r="I1765" s="1035" t="s">
        <v>2223</v>
      </c>
      <c r="J1765" s="93" t="s">
        <v>8520</v>
      </c>
      <c r="K1765" s="1428"/>
      <c r="L1765" s="491"/>
      <c r="M1765" s="1510"/>
      <c r="N1765" s="287"/>
      <c r="O1765" s="663"/>
      <c r="P1765" s="71"/>
    </row>
    <row r="1766" spans="1:16" s="71" customFormat="1" ht="10.5" customHeight="1">
      <c r="A1766" s="667">
        <v>54</v>
      </c>
      <c r="B1766" s="102" t="s">
        <v>216</v>
      </c>
      <c r="C1766" s="1121" t="s">
        <v>10217</v>
      </c>
      <c r="D1766" s="2075">
        <v>1</v>
      </c>
      <c r="E1766" s="3411">
        <v>48291</v>
      </c>
      <c r="F1766" s="797">
        <v>48291</v>
      </c>
      <c r="G1766" s="928">
        <v>44197</v>
      </c>
      <c r="H1766" s="103" t="s">
        <v>8394</v>
      </c>
      <c r="I1766" s="208" t="s">
        <v>2223</v>
      </c>
      <c r="J1766" s="93" t="s">
        <v>10182</v>
      </c>
      <c r="K1766" s="1428" t="s">
        <v>8940</v>
      </c>
      <c r="L1766" s="491"/>
      <c r="M1766" s="404"/>
      <c r="N1766" s="287"/>
      <c r="O1766" s="663"/>
    </row>
    <row r="1767" spans="1:16" s="71" customFormat="1" ht="10.5" customHeight="1">
      <c r="A1767" s="667">
        <v>55</v>
      </c>
      <c r="B1767" s="102" t="s">
        <v>216</v>
      </c>
      <c r="C1767" s="1121"/>
      <c r="D1767" s="2075">
        <v>1</v>
      </c>
      <c r="E1767" s="3411">
        <v>48291</v>
      </c>
      <c r="F1767" s="797">
        <v>48291</v>
      </c>
      <c r="G1767" s="928">
        <v>44197</v>
      </c>
      <c r="H1767" s="103" t="s">
        <v>8394</v>
      </c>
      <c r="I1767" s="208" t="s">
        <v>2223</v>
      </c>
      <c r="J1767" s="93" t="s">
        <v>8520</v>
      </c>
      <c r="K1767" s="1428"/>
      <c r="L1767" s="491"/>
      <c r="M1767" s="404"/>
      <c r="N1767" s="287"/>
      <c r="O1767" s="663"/>
    </row>
    <row r="1768" spans="1:16" s="71" customFormat="1" ht="10.5" customHeight="1">
      <c r="A1768" s="667">
        <v>56</v>
      </c>
      <c r="B1768" s="102" t="s">
        <v>217</v>
      </c>
      <c r="C1768" s="1121" t="s">
        <v>10218</v>
      </c>
      <c r="D1768" s="2075">
        <v>1</v>
      </c>
      <c r="E1768" s="3411">
        <v>75440</v>
      </c>
      <c r="F1768" s="797">
        <v>75440</v>
      </c>
      <c r="G1768" s="928">
        <v>44197</v>
      </c>
      <c r="H1768" s="103" t="s">
        <v>8394</v>
      </c>
      <c r="I1768" s="208" t="s">
        <v>2223</v>
      </c>
      <c r="J1768" s="93" t="s">
        <v>10219</v>
      </c>
      <c r="K1768" s="1428" t="s">
        <v>8940</v>
      </c>
      <c r="L1768" s="491"/>
      <c r="M1768" s="404"/>
      <c r="N1768" s="287"/>
      <c r="O1768" s="663"/>
    </row>
    <row r="1769" spans="1:16" s="71" customFormat="1" ht="10.5" customHeight="1">
      <c r="A1769" s="667">
        <v>58</v>
      </c>
      <c r="B1769" s="102" t="s">
        <v>218</v>
      </c>
      <c r="C1769" s="1121" t="s">
        <v>10180</v>
      </c>
      <c r="D1769" s="2075">
        <v>1</v>
      </c>
      <c r="E1769" s="3411">
        <v>35023</v>
      </c>
      <c r="F1769" s="797">
        <v>35023</v>
      </c>
      <c r="G1769" s="928">
        <v>44197</v>
      </c>
      <c r="H1769" s="103" t="s">
        <v>8394</v>
      </c>
      <c r="I1769" s="208" t="s">
        <v>2223</v>
      </c>
      <c r="J1769" s="93" t="s">
        <v>10179</v>
      </c>
      <c r="K1769" s="1428" t="s">
        <v>8940</v>
      </c>
      <c r="L1769" s="491"/>
      <c r="M1769" s="404"/>
      <c r="N1769" s="287"/>
      <c r="O1769" s="663"/>
    </row>
    <row r="1770" spans="1:16" s="71" customFormat="1" ht="10.5" customHeight="1">
      <c r="A1770" s="667">
        <v>59</v>
      </c>
      <c r="B1770" s="102" t="s">
        <v>150</v>
      </c>
      <c r="C1770" s="1121" t="s">
        <v>10222</v>
      </c>
      <c r="D1770" s="2075">
        <v>1</v>
      </c>
      <c r="E1770" s="3411">
        <v>14230.02</v>
      </c>
      <c r="F1770" s="797">
        <v>14230.02</v>
      </c>
      <c r="G1770" s="928">
        <v>44197</v>
      </c>
      <c r="H1770" s="103" t="s">
        <v>8394</v>
      </c>
      <c r="I1770" s="208" t="s">
        <v>2223</v>
      </c>
      <c r="J1770" s="93" t="s">
        <v>10233</v>
      </c>
      <c r="K1770" s="1428" t="s">
        <v>8940</v>
      </c>
      <c r="L1770" s="491"/>
      <c r="M1770" s="404"/>
      <c r="N1770" s="287"/>
      <c r="O1770" s="663"/>
    </row>
    <row r="1771" spans="1:16" s="71" customFormat="1" ht="10.5" customHeight="1">
      <c r="A1771" s="667">
        <v>60</v>
      </c>
      <c r="B1771" s="102" t="s">
        <v>150</v>
      </c>
      <c r="C1771" s="1121" t="s">
        <v>10223</v>
      </c>
      <c r="D1771" s="2075">
        <v>1</v>
      </c>
      <c r="E1771" s="3411">
        <v>14230.02</v>
      </c>
      <c r="F1771" s="797">
        <v>14230.02</v>
      </c>
      <c r="G1771" s="928">
        <v>44197</v>
      </c>
      <c r="H1771" s="103" t="s">
        <v>8394</v>
      </c>
      <c r="I1771" s="208" t="s">
        <v>2223</v>
      </c>
      <c r="J1771" s="93" t="s">
        <v>10233</v>
      </c>
      <c r="K1771" s="1428" t="s">
        <v>8940</v>
      </c>
      <c r="L1771" s="491"/>
      <c r="M1771" s="404"/>
      <c r="N1771" s="287"/>
      <c r="O1771" s="663"/>
    </row>
    <row r="1772" spans="1:16" s="71" customFormat="1" ht="10.5" customHeight="1">
      <c r="A1772" s="667">
        <v>61</v>
      </c>
      <c r="B1772" s="102" t="s">
        <v>150</v>
      </c>
      <c r="C1772" s="1121" t="s">
        <v>10224</v>
      </c>
      <c r="D1772" s="2075">
        <v>1</v>
      </c>
      <c r="E1772" s="3411">
        <v>14230.02</v>
      </c>
      <c r="F1772" s="797">
        <v>14230.02</v>
      </c>
      <c r="G1772" s="928">
        <v>44197</v>
      </c>
      <c r="H1772" s="103" t="s">
        <v>8394</v>
      </c>
      <c r="I1772" s="208" t="s">
        <v>2223</v>
      </c>
      <c r="J1772" s="93" t="s">
        <v>10233</v>
      </c>
      <c r="K1772" s="1428" t="s">
        <v>8940</v>
      </c>
      <c r="L1772" s="491"/>
      <c r="M1772" s="404"/>
      <c r="N1772" s="287"/>
      <c r="O1772" s="663"/>
    </row>
    <row r="1773" spans="1:16" s="71" customFormat="1" ht="10.5" customHeight="1">
      <c r="A1773" s="667">
        <v>62</v>
      </c>
      <c r="B1773" s="102" t="s">
        <v>150</v>
      </c>
      <c r="C1773" s="1121" t="s">
        <v>10225</v>
      </c>
      <c r="D1773" s="2075">
        <v>1</v>
      </c>
      <c r="E1773" s="3411">
        <v>14230.02</v>
      </c>
      <c r="F1773" s="797">
        <v>14230.02</v>
      </c>
      <c r="G1773" s="928">
        <v>44197</v>
      </c>
      <c r="H1773" s="103" t="s">
        <v>8394</v>
      </c>
      <c r="I1773" s="208" t="s">
        <v>2223</v>
      </c>
      <c r="J1773" s="93" t="s">
        <v>10233</v>
      </c>
      <c r="K1773" s="1428" t="s">
        <v>8940</v>
      </c>
      <c r="L1773" s="491"/>
      <c r="M1773" s="404"/>
      <c r="N1773" s="287"/>
      <c r="O1773" s="663"/>
    </row>
    <row r="1774" spans="1:16" s="71" customFormat="1" ht="10.5" customHeight="1">
      <c r="A1774" s="667">
        <v>63</v>
      </c>
      <c r="B1774" s="102" t="s">
        <v>150</v>
      </c>
      <c r="C1774" s="1121" t="s">
        <v>10226</v>
      </c>
      <c r="D1774" s="2075">
        <v>1</v>
      </c>
      <c r="E1774" s="3411">
        <v>14230.02</v>
      </c>
      <c r="F1774" s="797">
        <v>14230.02</v>
      </c>
      <c r="G1774" s="928">
        <v>44197</v>
      </c>
      <c r="H1774" s="103" t="s">
        <v>8394</v>
      </c>
      <c r="I1774" s="208" t="s">
        <v>2223</v>
      </c>
      <c r="J1774" s="93" t="s">
        <v>10233</v>
      </c>
      <c r="K1774" s="1428" t="s">
        <v>8940</v>
      </c>
      <c r="L1774" s="491"/>
      <c r="M1774" s="404"/>
      <c r="N1774" s="287"/>
      <c r="O1774" s="663"/>
    </row>
    <row r="1775" spans="1:16" s="71" customFormat="1" ht="10.5" customHeight="1">
      <c r="A1775" s="667">
        <v>64</v>
      </c>
      <c r="B1775" s="102" t="s">
        <v>150</v>
      </c>
      <c r="C1775" s="1121" t="s">
        <v>10227</v>
      </c>
      <c r="D1775" s="2075">
        <v>1</v>
      </c>
      <c r="E1775" s="3411">
        <v>14230.02</v>
      </c>
      <c r="F1775" s="797">
        <v>14230.02</v>
      </c>
      <c r="G1775" s="928">
        <v>44197</v>
      </c>
      <c r="H1775" s="103" t="s">
        <v>8394</v>
      </c>
      <c r="I1775" s="208" t="s">
        <v>2223</v>
      </c>
      <c r="J1775" s="93" t="s">
        <v>10233</v>
      </c>
      <c r="K1775" s="1428" t="s">
        <v>8940</v>
      </c>
      <c r="L1775" s="491"/>
      <c r="M1775" s="404"/>
      <c r="N1775" s="287"/>
      <c r="O1775" s="663"/>
    </row>
    <row r="1776" spans="1:16" s="71" customFormat="1" ht="10.5" customHeight="1">
      <c r="A1776" s="667">
        <v>65</v>
      </c>
      <c r="B1776" s="102" t="s">
        <v>150</v>
      </c>
      <c r="C1776" s="1121" t="s">
        <v>10228</v>
      </c>
      <c r="D1776" s="2075">
        <v>1</v>
      </c>
      <c r="E1776" s="3411">
        <v>14230.02</v>
      </c>
      <c r="F1776" s="797">
        <v>14230.02</v>
      </c>
      <c r="G1776" s="928">
        <v>44197</v>
      </c>
      <c r="H1776" s="103" t="s">
        <v>8394</v>
      </c>
      <c r="I1776" s="208" t="s">
        <v>2223</v>
      </c>
      <c r="J1776" s="93" t="s">
        <v>10233</v>
      </c>
      <c r="K1776" s="1428" t="s">
        <v>8940</v>
      </c>
      <c r="L1776" s="491"/>
      <c r="M1776" s="404"/>
      <c r="N1776" s="287"/>
      <c r="O1776" s="663"/>
    </row>
    <row r="1777" spans="1:16" s="71" customFormat="1" ht="10.5" customHeight="1">
      <c r="A1777" s="667">
        <v>66</v>
      </c>
      <c r="B1777" s="102" t="s">
        <v>150</v>
      </c>
      <c r="C1777" s="1121" t="s">
        <v>10229</v>
      </c>
      <c r="D1777" s="2075">
        <v>1</v>
      </c>
      <c r="E1777" s="3411">
        <v>14230.02</v>
      </c>
      <c r="F1777" s="797">
        <v>14230.02</v>
      </c>
      <c r="G1777" s="928">
        <v>44197</v>
      </c>
      <c r="H1777" s="103" t="s">
        <v>8394</v>
      </c>
      <c r="I1777" s="208" t="s">
        <v>2223</v>
      </c>
      <c r="J1777" s="93" t="s">
        <v>10233</v>
      </c>
      <c r="K1777" s="1428" t="s">
        <v>8940</v>
      </c>
      <c r="L1777" s="491"/>
      <c r="M1777" s="404"/>
      <c r="N1777" s="287"/>
      <c r="O1777" s="663"/>
    </row>
    <row r="1778" spans="1:16" s="71" customFormat="1" ht="10.5" customHeight="1">
      <c r="A1778" s="667">
        <v>67</v>
      </c>
      <c r="B1778" s="102" t="s">
        <v>150</v>
      </c>
      <c r="C1778" s="1121" t="s">
        <v>10230</v>
      </c>
      <c r="D1778" s="2075">
        <v>1</v>
      </c>
      <c r="E1778" s="3411">
        <v>14230.02</v>
      </c>
      <c r="F1778" s="797">
        <v>14230.02</v>
      </c>
      <c r="G1778" s="928">
        <v>44197</v>
      </c>
      <c r="H1778" s="103" t="s">
        <v>8394</v>
      </c>
      <c r="I1778" s="208" t="s">
        <v>2223</v>
      </c>
      <c r="J1778" s="93" t="s">
        <v>10233</v>
      </c>
      <c r="K1778" s="1428" t="s">
        <v>8940</v>
      </c>
      <c r="L1778" s="491"/>
      <c r="M1778" s="404"/>
      <c r="N1778" s="287"/>
      <c r="O1778" s="663"/>
    </row>
    <row r="1779" spans="1:16" s="71" customFormat="1" ht="10.5" customHeight="1">
      <c r="A1779" s="667">
        <v>68</v>
      </c>
      <c r="B1779" s="102" t="s">
        <v>150</v>
      </c>
      <c r="C1779" s="1121" t="s">
        <v>10231</v>
      </c>
      <c r="D1779" s="2075">
        <v>1</v>
      </c>
      <c r="E1779" s="3411">
        <v>14230.02</v>
      </c>
      <c r="F1779" s="797">
        <v>14230.02</v>
      </c>
      <c r="G1779" s="928">
        <v>44197</v>
      </c>
      <c r="H1779" s="103" t="s">
        <v>8394</v>
      </c>
      <c r="I1779" s="208" t="s">
        <v>2223</v>
      </c>
      <c r="J1779" s="93" t="s">
        <v>10233</v>
      </c>
      <c r="K1779" s="1428" t="s">
        <v>8940</v>
      </c>
      <c r="L1779" s="491"/>
      <c r="M1779" s="404"/>
      <c r="N1779" s="287"/>
      <c r="O1779" s="663"/>
    </row>
    <row r="1780" spans="1:16" s="71" customFormat="1" ht="10.5" customHeight="1">
      <c r="A1780" s="667">
        <v>69</v>
      </c>
      <c r="B1780" s="102" t="s">
        <v>150</v>
      </c>
      <c r="C1780" s="1121" t="s">
        <v>10232</v>
      </c>
      <c r="D1780" s="2075">
        <v>1</v>
      </c>
      <c r="E1780" s="3411">
        <v>14230.02</v>
      </c>
      <c r="F1780" s="797">
        <v>14230.02</v>
      </c>
      <c r="G1780" s="928">
        <v>44197</v>
      </c>
      <c r="H1780" s="103" t="s">
        <v>8394</v>
      </c>
      <c r="I1780" s="208" t="s">
        <v>2223</v>
      </c>
      <c r="J1780" s="93" t="s">
        <v>10233</v>
      </c>
      <c r="K1780" s="1428" t="s">
        <v>8940</v>
      </c>
      <c r="L1780" s="491"/>
      <c r="M1780" s="404"/>
      <c r="N1780" s="287"/>
      <c r="O1780" s="663"/>
    </row>
    <row r="1781" spans="1:16" s="71" customFormat="1" ht="10.5" customHeight="1">
      <c r="A1781" s="667">
        <v>70</v>
      </c>
      <c r="B1781" s="102" t="s">
        <v>219</v>
      </c>
      <c r="C1781" s="1121" t="s">
        <v>10177</v>
      </c>
      <c r="D1781" s="2075">
        <v>1</v>
      </c>
      <c r="E1781" s="3411">
        <v>23539.02</v>
      </c>
      <c r="F1781" s="797">
        <v>23539.02</v>
      </c>
      <c r="G1781" s="928">
        <v>44197</v>
      </c>
      <c r="H1781" s="103" t="s">
        <v>8394</v>
      </c>
      <c r="I1781" s="208" t="s">
        <v>2223</v>
      </c>
      <c r="J1781" s="93" t="s">
        <v>10178</v>
      </c>
      <c r="K1781" s="1428" t="s">
        <v>8940</v>
      </c>
      <c r="L1781" s="491"/>
      <c r="M1781" s="404"/>
      <c r="N1781" s="287"/>
      <c r="O1781" s="663"/>
    </row>
    <row r="1782" spans="1:16" s="133" customFormat="1" ht="10.5" customHeight="1">
      <c r="A1782" s="799">
        <v>71</v>
      </c>
      <c r="B1782" s="98" t="s">
        <v>220</v>
      </c>
      <c r="C1782" s="1121"/>
      <c r="D1782" s="2075">
        <v>1</v>
      </c>
      <c r="E1782" s="3520">
        <v>4830</v>
      </c>
      <c r="F1782" s="879">
        <v>4830</v>
      </c>
      <c r="G1782" s="918">
        <v>44197</v>
      </c>
      <c r="H1782" s="103" t="s">
        <v>8394</v>
      </c>
      <c r="I1782" s="1035" t="s">
        <v>2223</v>
      </c>
      <c r="J1782" s="93" t="s">
        <v>8520</v>
      </c>
      <c r="K1782" s="1428"/>
      <c r="L1782" s="491"/>
      <c r="M1782" s="1510"/>
      <c r="N1782" s="287"/>
      <c r="O1782" s="663"/>
      <c r="P1782" s="71"/>
    </row>
    <row r="1783" spans="1:16" s="133" customFormat="1" ht="10.5" customHeight="1">
      <c r="A1783" s="799">
        <v>72</v>
      </c>
      <c r="B1783" s="98" t="s">
        <v>220</v>
      </c>
      <c r="C1783" s="1121"/>
      <c r="D1783" s="2075">
        <v>1</v>
      </c>
      <c r="E1783" s="3520">
        <v>4826</v>
      </c>
      <c r="F1783" s="879">
        <v>4826</v>
      </c>
      <c r="G1783" s="918">
        <v>44197</v>
      </c>
      <c r="H1783" s="103" t="s">
        <v>8394</v>
      </c>
      <c r="I1783" s="1035" t="s">
        <v>2223</v>
      </c>
      <c r="J1783" s="93" t="s">
        <v>8520</v>
      </c>
      <c r="K1783" s="1428"/>
      <c r="L1783" s="491"/>
      <c r="M1783" s="1510"/>
      <c r="N1783" s="287"/>
      <c r="O1783" s="663"/>
      <c r="P1783" s="71"/>
    </row>
    <row r="1784" spans="1:16" s="133" customFormat="1" ht="10.5" customHeight="1">
      <c r="A1784" s="799">
        <v>73</v>
      </c>
      <c r="B1784" s="98" t="s">
        <v>221</v>
      </c>
      <c r="C1784" s="1121"/>
      <c r="D1784" s="2075">
        <v>1</v>
      </c>
      <c r="E1784" s="3520">
        <v>3900</v>
      </c>
      <c r="F1784" s="879">
        <v>3900</v>
      </c>
      <c r="G1784" s="918">
        <v>44197</v>
      </c>
      <c r="H1784" s="103" t="s">
        <v>8394</v>
      </c>
      <c r="I1784" s="1035" t="s">
        <v>2223</v>
      </c>
      <c r="J1784" s="93" t="s">
        <v>8520</v>
      </c>
      <c r="K1784" s="1428"/>
      <c r="L1784" s="491"/>
      <c r="M1784" s="1510"/>
      <c r="N1784" s="287"/>
      <c r="O1784" s="663"/>
      <c r="P1784" s="71"/>
    </row>
    <row r="1785" spans="1:16" s="133" customFormat="1" ht="10.5" customHeight="1">
      <c r="A1785" s="799">
        <v>74</v>
      </c>
      <c r="B1785" s="98" t="s">
        <v>221</v>
      </c>
      <c r="C1785" s="1121"/>
      <c r="D1785" s="2075">
        <v>1</v>
      </c>
      <c r="E1785" s="3520">
        <v>3900</v>
      </c>
      <c r="F1785" s="879">
        <v>3900</v>
      </c>
      <c r="G1785" s="918">
        <v>44197</v>
      </c>
      <c r="H1785" s="103" t="s">
        <v>8394</v>
      </c>
      <c r="I1785" s="1035" t="s">
        <v>2223</v>
      </c>
      <c r="J1785" s="93" t="s">
        <v>8520</v>
      </c>
      <c r="K1785" s="1428"/>
      <c r="L1785" s="491"/>
      <c r="M1785" s="1510"/>
      <c r="N1785" s="287"/>
      <c r="O1785" s="663"/>
      <c r="P1785" s="71"/>
    </row>
    <row r="1786" spans="1:16" s="133" customFormat="1" ht="10.5" customHeight="1">
      <c r="A1786" s="799">
        <v>75</v>
      </c>
      <c r="B1786" s="98" t="s">
        <v>221</v>
      </c>
      <c r="C1786" s="1121"/>
      <c r="D1786" s="2075">
        <v>1</v>
      </c>
      <c r="E1786" s="3520">
        <v>3900</v>
      </c>
      <c r="F1786" s="879">
        <v>3900</v>
      </c>
      <c r="G1786" s="918">
        <v>44197</v>
      </c>
      <c r="H1786" s="103" t="s">
        <v>8394</v>
      </c>
      <c r="I1786" s="1035" t="s">
        <v>2223</v>
      </c>
      <c r="J1786" s="93" t="s">
        <v>8520</v>
      </c>
      <c r="K1786" s="1428"/>
      <c r="L1786" s="491"/>
      <c r="M1786" s="1510"/>
      <c r="N1786" s="287"/>
      <c r="O1786" s="663"/>
      <c r="P1786" s="71"/>
    </row>
    <row r="1787" spans="1:16" s="133" customFormat="1" ht="10.5" customHeight="1">
      <c r="A1787" s="799">
        <v>76</v>
      </c>
      <c r="B1787" s="98" t="s">
        <v>221</v>
      </c>
      <c r="C1787" s="1121"/>
      <c r="D1787" s="2075">
        <v>1</v>
      </c>
      <c r="E1787" s="3520">
        <v>3900</v>
      </c>
      <c r="F1787" s="879">
        <v>3900</v>
      </c>
      <c r="G1787" s="918">
        <v>44197</v>
      </c>
      <c r="H1787" s="103" t="s">
        <v>8394</v>
      </c>
      <c r="I1787" s="1035" t="s">
        <v>2223</v>
      </c>
      <c r="J1787" s="93" t="s">
        <v>8520</v>
      </c>
      <c r="K1787" s="1428"/>
      <c r="L1787" s="491"/>
      <c r="M1787" s="1510"/>
      <c r="N1787" s="287"/>
      <c r="O1787" s="663"/>
      <c r="P1787" s="71"/>
    </row>
    <row r="1788" spans="1:16" s="133" customFormat="1" ht="10.5" customHeight="1">
      <c r="A1788" s="799">
        <v>77</v>
      </c>
      <c r="B1788" s="98" t="s">
        <v>221</v>
      </c>
      <c r="C1788" s="1121"/>
      <c r="D1788" s="2075">
        <v>1</v>
      </c>
      <c r="E1788" s="3520">
        <v>3900</v>
      </c>
      <c r="F1788" s="879">
        <v>3900</v>
      </c>
      <c r="G1788" s="918">
        <v>44197</v>
      </c>
      <c r="H1788" s="103" t="s">
        <v>8394</v>
      </c>
      <c r="I1788" s="1035" t="s">
        <v>2223</v>
      </c>
      <c r="J1788" s="93" t="s">
        <v>8520</v>
      </c>
      <c r="K1788" s="1428"/>
      <c r="L1788" s="491"/>
      <c r="M1788" s="1510"/>
      <c r="N1788" s="287"/>
      <c r="O1788" s="663"/>
      <c r="P1788" s="71"/>
    </row>
    <row r="1789" spans="1:16" s="133" customFormat="1" ht="10.5" customHeight="1">
      <c r="A1789" s="799">
        <v>78</v>
      </c>
      <c r="B1789" s="98" t="s">
        <v>221</v>
      </c>
      <c r="C1789" s="1121"/>
      <c r="D1789" s="2075">
        <v>1</v>
      </c>
      <c r="E1789" s="3520">
        <v>3900</v>
      </c>
      <c r="F1789" s="879">
        <v>3900</v>
      </c>
      <c r="G1789" s="918">
        <v>44197</v>
      </c>
      <c r="H1789" s="103" t="s">
        <v>8394</v>
      </c>
      <c r="I1789" s="1035" t="s">
        <v>2223</v>
      </c>
      <c r="J1789" s="93" t="s">
        <v>8520</v>
      </c>
      <c r="K1789" s="1428"/>
      <c r="L1789" s="491"/>
      <c r="M1789" s="1510"/>
      <c r="N1789" s="287"/>
      <c r="O1789" s="663"/>
      <c r="P1789" s="71"/>
    </row>
    <row r="1790" spans="1:16" s="133" customFormat="1" ht="10.5" customHeight="1">
      <c r="A1790" s="799">
        <v>79</v>
      </c>
      <c r="B1790" s="98" t="s">
        <v>221</v>
      </c>
      <c r="C1790" s="1121"/>
      <c r="D1790" s="2075">
        <v>1</v>
      </c>
      <c r="E1790" s="3520">
        <v>3900</v>
      </c>
      <c r="F1790" s="879">
        <v>3900</v>
      </c>
      <c r="G1790" s="918">
        <v>44197</v>
      </c>
      <c r="H1790" s="103" t="s">
        <v>8394</v>
      </c>
      <c r="I1790" s="1035" t="s">
        <v>2223</v>
      </c>
      <c r="J1790" s="93" t="s">
        <v>8520</v>
      </c>
      <c r="K1790" s="1428"/>
      <c r="L1790" s="491"/>
      <c r="M1790" s="1510"/>
      <c r="N1790" s="287"/>
      <c r="O1790" s="663"/>
      <c r="P1790" s="71"/>
    </row>
    <row r="1791" spans="1:16" s="133" customFormat="1" ht="10.5" customHeight="1">
      <c r="A1791" s="799">
        <v>80</v>
      </c>
      <c r="B1791" s="98" t="s">
        <v>221</v>
      </c>
      <c r="C1791" s="1121"/>
      <c r="D1791" s="2075">
        <v>1</v>
      </c>
      <c r="E1791" s="3520">
        <v>3900</v>
      </c>
      <c r="F1791" s="879">
        <v>3900</v>
      </c>
      <c r="G1791" s="918">
        <v>44197</v>
      </c>
      <c r="H1791" s="103" t="s">
        <v>8394</v>
      </c>
      <c r="I1791" s="1035" t="s">
        <v>2223</v>
      </c>
      <c r="J1791" s="93" t="s">
        <v>8520</v>
      </c>
      <c r="K1791" s="1428"/>
      <c r="L1791" s="491"/>
      <c r="M1791" s="1510"/>
      <c r="N1791" s="287"/>
      <c r="O1791" s="663"/>
      <c r="P1791" s="71"/>
    </row>
    <row r="1792" spans="1:16" s="133" customFormat="1" ht="10.5" customHeight="1">
      <c r="A1792" s="799">
        <v>81</v>
      </c>
      <c r="B1792" s="98" t="s">
        <v>221</v>
      </c>
      <c r="C1792" s="1121"/>
      <c r="D1792" s="2075">
        <v>1</v>
      </c>
      <c r="E1792" s="3520">
        <v>3900</v>
      </c>
      <c r="F1792" s="879">
        <v>3900</v>
      </c>
      <c r="G1792" s="918">
        <v>44197</v>
      </c>
      <c r="H1792" s="103" t="s">
        <v>8394</v>
      </c>
      <c r="I1792" s="1035" t="s">
        <v>2223</v>
      </c>
      <c r="J1792" s="93" t="s">
        <v>8520</v>
      </c>
      <c r="K1792" s="1428"/>
      <c r="L1792" s="491"/>
      <c r="M1792" s="1510"/>
      <c r="N1792" s="287"/>
      <c r="O1792" s="663"/>
      <c r="P1792" s="71"/>
    </row>
    <row r="1793" spans="1:16" s="133" customFormat="1" ht="10.5" customHeight="1">
      <c r="A1793" s="799">
        <v>82</v>
      </c>
      <c r="B1793" s="98" t="s">
        <v>221</v>
      </c>
      <c r="C1793" s="1121"/>
      <c r="D1793" s="2075">
        <v>1</v>
      </c>
      <c r="E1793" s="3520">
        <v>4688</v>
      </c>
      <c r="F1793" s="879">
        <v>4688</v>
      </c>
      <c r="G1793" s="918">
        <v>44197</v>
      </c>
      <c r="H1793" s="103" t="s">
        <v>8394</v>
      </c>
      <c r="I1793" s="1035" t="s">
        <v>2223</v>
      </c>
      <c r="J1793" s="93" t="s">
        <v>8520</v>
      </c>
      <c r="K1793" s="1428"/>
      <c r="L1793" s="491"/>
      <c r="M1793" s="1510"/>
      <c r="N1793" s="287"/>
      <c r="O1793" s="663"/>
      <c r="P1793" s="71"/>
    </row>
    <row r="1794" spans="1:16" s="133" customFormat="1" ht="10.5" customHeight="1">
      <c r="A1794" s="799">
        <v>83</v>
      </c>
      <c r="B1794" s="98" t="s">
        <v>222</v>
      </c>
      <c r="C1794" s="1121"/>
      <c r="D1794" s="2075">
        <v>1</v>
      </c>
      <c r="E1794" s="3520">
        <v>21568.97</v>
      </c>
      <c r="F1794" s="879">
        <v>21568.97</v>
      </c>
      <c r="G1794" s="918">
        <v>44197</v>
      </c>
      <c r="H1794" s="103" t="s">
        <v>8394</v>
      </c>
      <c r="I1794" s="1035" t="s">
        <v>2223</v>
      </c>
      <c r="J1794" s="93" t="s">
        <v>8520</v>
      </c>
      <c r="K1794" s="1428"/>
      <c r="L1794" s="491"/>
      <c r="M1794" s="1510"/>
      <c r="N1794" s="287"/>
      <c r="O1794" s="663"/>
      <c r="P1794" s="71"/>
    </row>
    <row r="1795" spans="1:16" s="71" customFormat="1" ht="10.5" customHeight="1">
      <c r="A1795" s="667">
        <v>84</v>
      </c>
      <c r="B1795" s="102" t="s">
        <v>223</v>
      </c>
      <c r="C1795" s="1121" t="s">
        <v>10181</v>
      </c>
      <c r="D1795" s="2075">
        <v>1</v>
      </c>
      <c r="E1795" s="3411">
        <v>18918</v>
      </c>
      <c r="F1795" s="797">
        <v>18918</v>
      </c>
      <c r="G1795" s="928">
        <v>44197</v>
      </c>
      <c r="H1795" s="103" t="s">
        <v>8394</v>
      </c>
      <c r="I1795" s="208" t="s">
        <v>2223</v>
      </c>
      <c r="J1795" s="93" t="s">
        <v>10182</v>
      </c>
      <c r="K1795" s="1428" t="s">
        <v>8940</v>
      </c>
      <c r="L1795" s="491"/>
      <c r="M1795" s="404"/>
      <c r="N1795" s="287"/>
      <c r="O1795" s="663"/>
    </row>
    <row r="1796" spans="1:16" s="71" customFormat="1" ht="10.5" customHeight="1">
      <c r="A1796" s="667">
        <v>85</v>
      </c>
      <c r="B1796" s="102" t="s">
        <v>223</v>
      </c>
      <c r="C1796" s="1121"/>
      <c r="D1796" s="2075">
        <v>1</v>
      </c>
      <c r="E1796" s="3411">
        <v>18918</v>
      </c>
      <c r="F1796" s="797">
        <v>18918</v>
      </c>
      <c r="G1796" s="928">
        <v>44197</v>
      </c>
      <c r="H1796" s="103" t="s">
        <v>8394</v>
      </c>
      <c r="I1796" s="208" t="s">
        <v>2223</v>
      </c>
      <c r="J1796" s="93" t="s">
        <v>8520</v>
      </c>
      <c r="K1796" s="1428"/>
      <c r="L1796" s="491"/>
      <c r="M1796" s="404"/>
      <c r="N1796" s="287"/>
      <c r="O1796" s="663"/>
    </row>
    <row r="1797" spans="1:16" s="71" customFormat="1" ht="10.5" customHeight="1">
      <c r="A1797" s="667">
        <v>86</v>
      </c>
      <c r="B1797" s="102" t="s">
        <v>159</v>
      </c>
      <c r="C1797" s="1121"/>
      <c r="D1797" s="2075">
        <v>1</v>
      </c>
      <c r="E1797" s="3411">
        <v>5199</v>
      </c>
      <c r="F1797" s="797">
        <v>5199</v>
      </c>
      <c r="G1797" s="928">
        <v>44197</v>
      </c>
      <c r="H1797" s="103" t="s">
        <v>8394</v>
      </c>
      <c r="I1797" s="208" t="s">
        <v>2223</v>
      </c>
      <c r="J1797" s="93" t="s">
        <v>8520</v>
      </c>
      <c r="K1797" s="1428"/>
      <c r="L1797" s="491"/>
      <c r="M1797" s="404"/>
      <c r="N1797" s="287"/>
      <c r="O1797" s="663"/>
    </row>
    <row r="1798" spans="1:16" s="71" customFormat="1" ht="10.5" customHeight="1">
      <c r="A1798" s="667">
        <v>87</v>
      </c>
      <c r="B1798" s="102" t="s">
        <v>159</v>
      </c>
      <c r="C1798" s="1121"/>
      <c r="D1798" s="2075">
        <v>1</v>
      </c>
      <c r="E1798" s="3411">
        <v>4409.29</v>
      </c>
      <c r="F1798" s="797">
        <v>4409.29</v>
      </c>
      <c r="G1798" s="928">
        <v>44197</v>
      </c>
      <c r="H1798" s="103" t="s">
        <v>8394</v>
      </c>
      <c r="I1798" s="208" t="s">
        <v>2223</v>
      </c>
      <c r="J1798" s="93" t="s">
        <v>8520</v>
      </c>
      <c r="K1798" s="1428"/>
      <c r="L1798" s="491"/>
      <c r="M1798" s="404"/>
      <c r="N1798" s="287"/>
      <c r="O1798" s="663"/>
    </row>
    <row r="1799" spans="1:16" s="71" customFormat="1" ht="10.5" customHeight="1">
      <c r="A1799" s="667">
        <v>88</v>
      </c>
      <c r="B1799" s="102" t="s">
        <v>1894</v>
      </c>
      <c r="C1799" s="1121" t="s">
        <v>10220</v>
      </c>
      <c r="D1799" s="2075">
        <v>1</v>
      </c>
      <c r="E1799" s="3411">
        <v>30299</v>
      </c>
      <c r="F1799" s="797">
        <v>30299</v>
      </c>
      <c r="G1799" s="928">
        <v>44197</v>
      </c>
      <c r="H1799" s="103" t="s">
        <v>8394</v>
      </c>
      <c r="I1799" s="208" t="s">
        <v>2223</v>
      </c>
      <c r="J1799" s="93" t="s">
        <v>10221</v>
      </c>
      <c r="K1799" s="1428" t="s">
        <v>8940</v>
      </c>
      <c r="L1799" s="491"/>
      <c r="M1799" s="404"/>
      <c r="N1799" s="287"/>
      <c r="O1799" s="663"/>
    </row>
    <row r="1800" spans="1:16" s="71" customFormat="1" ht="10.5" customHeight="1">
      <c r="A1800" s="667">
        <v>89</v>
      </c>
      <c r="B1800" s="102" t="s">
        <v>224</v>
      </c>
      <c r="C1800" s="1121" t="s">
        <v>10183</v>
      </c>
      <c r="D1800" s="2075">
        <v>1</v>
      </c>
      <c r="E1800" s="3411">
        <v>19965</v>
      </c>
      <c r="F1800" s="797">
        <v>19965</v>
      </c>
      <c r="G1800" s="928">
        <v>44197</v>
      </c>
      <c r="H1800" s="103" t="s">
        <v>8394</v>
      </c>
      <c r="I1800" s="208" t="s">
        <v>2223</v>
      </c>
      <c r="J1800" s="93" t="s">
        <v>10182</v>
      </c>
      <c r="K1800" s="1428" t="s">
        <v>8940</v>
      </c>
      <c r="L1800" s="491"/>
      <c r="M1800" s="404"/>
      <c r="N1800" s="287"/>
      <c r="O1800" s="663"/>
    </row>
    <row r="1801" spans="1:16" s="71" customFormat="1" ht="10.5" customHeight="1">
      <c r="A1801" s="667">
        <v>90</v>
      </c>
      <c r="B1801" s="102" t="s">
        <v>224</v>
      </c>
      <c r="C1801" s="1121" t="s">
        <v>10184</v>
      </c>
      <c r="D1801" s="2075">
        <v>1</v>
      </c>
      <c r="E1801" s="3411">
        <v>19965</v>
      </c>
      <c r="F1801" s="797">
        <v>19965</v>
      </c>
      <c r="G1801" s="928">
        <v>44197</v>
      </c>
      <c r="H1801" s="103" t="s">
        <v>8394</v>
      </c>
      <c r="I1801" s="208" t="s">
        <v>2223</v>
      </c>
      <c r="J1801" s="93" t="s">
        <v>10185</v>
      </c>
      <c r="K1801" s="1428" t="s">
        <v>8940</v>
      </c>
      <c r="L1801" s="491"/>
      <c r="M1801" s="404"/>
      <c r="N1801" s="287"/>
      <c r="O1801" s="663"/>
    </row>
    <row r="1802" spans="1:16" s="71" customFormat="1" ht="10.5" customHeight="1">
      <c r="A1802" s="667">
        <v>91</v>
      </c>
      <c r="B1802" s="102" t="s">
        <v>224</v>
      </c>
      <c r="C1802" s="1121"/>
      <c r="D1802" s="2075">
        <v>1</v>
      </c>
      <c r="E1802" s="3411">
        <v>19965</v>
      </c>
      <c r="F1802" s="797">
        <v>19965</v>
      </c>
      <c r="G1802" s="928">
        <v>44197</v>
      </c>
      <c r="H1802" s="103" t="s">
        <v>8394</v>
      </c>
      <c r="I1802" s="208" t="s">
        <v>2223</v>
      </c>
      <c r="J1802" s="93" t="s">
        <v>8520</v>
      </c>
      <c r="K1802" s="1428"/>
      <c r="L1802" s="491"/>
      <c r="M1802" s="404"/>
      <c r="N1802" s="287"/>
      <c r="O1802" s="663"/>
    </row>
    <row r="1803" spans="1:16" s="71" customFormat="1" ht="10.5" customHeight="1">
      <c r="A1803" s="667">
        <v>92</v>
      </c>
      <c r="B1803" s="102" t="s">
        <v>224</v>
      </c>
      <c r="C1803" s="1121" t="s">
        <v>10191</v>
      </c>
      <c r="D1803" s="2075">
        <v>1</v>
      </c>
      <c r="E1803" s="3411">
        <v>14621.82</v>
      </c>
      <c r="F1803" s="797">
        <v>14621.82</v>
      </c>
      <c r="G1803" s="928">
        <v>44197</v>
      </c>
      <c r="H1803" s="103" t="s">
        <v>8394</v>
      </c>
      <c r="I1803" s="208" t="s">
        <v>2223</v>
      </c>
      <c r="J1803" s="93" t="s">
        <v>10192</v>
      </c>
      <c r="K1803" s="1428" t="s">
        <v>8940</v>
      </c>
      <c r="L1803" s="491"/>
      <c r="M1803" s="404"/>
      <c r="N1803" s="287"/>
      <c r="O1803" s="663"/>
    </row>
    <row r="1804" spans="1:16" s="71" customFormat="1" ht="10.5" customHeight="1">
      <c r="A1804" s="667">
        <v>93</v>
      </c>
      <c r="B1804" s="102" t="s">
        <v>224</v>
      </c>
      <c r="C1804" s="1121"/>
      <c r="D1804" s="2075">
        <v>1</v>
      </c>
      <c r="E1804" s="3411">
        <v>14621.82</v>
      </c>
      <c r="F1804" s="797">
        <v>14621.82</v>
      </c>
      <c r="G1804" s="928">
        <v>44197</v>
      </c>
      <c r="H1804" s="103" t="s">
        <v>8394</v>
      </c>
      <c r="I1804" s="208" t="s">
        <v>2223</v>
      </c>
      <c r="J1804" s="93" t="s">
        <v>8520</v>
      </c>
      <c r="K1804" s="1428"/>
      <c r="L1804" s="491"/>
      <c r="M1804" s="404"/>
      <c r="N1804" s="287"/>
      <c r="O1804" s="663"/>
    </row>
    <row r="1805" spans="1:16" s="71" customFormat="1" ht="10.5" customHeight="1">
      <c r="A1805" s="667">
        <v>94</v>
      </c>
      <c r="B1805" s="102" t="s">
        <v>214</v>
      </c>
      <c r="C1805" s="1121"/>
      <c r="D1805" s="2075">
        <v>1</v>
      </c>
      <c r="E1805" s="3411">
        <v>23228.99</v>
      </c>
      <c r="F1805" s="797">
        <v>23228.99</v>
      </c>
      <c r="G1805" s="928">
        <v>44197</v>
      </c>
      <c r="H1805" s="103" t="s">
        <v>8394</v>
      </c>
      <c r="I1805" s="208" t="s">
        <v>2223</v>
      </c>
      <c r="J1805" s="93" t="s">
        <v>8520</v>
      </c>
      <c r="K1805" s="1428"/>
      <c r="L1805" s="491"/>
      <c r="M1805" s="404"/>
      <c r="N1805" s="287"/>
      <c r="O1805" s="663"/>
    </row>
    <row r="1806" spans="1:16" s="71" customFormat="1" ht="10.5" customHeight="1">
      <c r="A1806" s="667">
        <v>95</v>
      </c>
      <c r="B1806" s="102" t="s">
        <v>225</v>
      </c>
      <c r="C1806" s="1121"/>
      <c r="D1806" s="2075">
        <v>1</v>
      </c>
      <c r="E1806" s="3411">
        <v>19005</v>
      </c>
      <c r="F1806" s="3403">
        <v>17421.240000000002</v>
      </c>
      <c r="G1806" s="928">
        <v>44197</v>
      </c>
      <c r="H1806" s="103" t="s">
        <v>8394</v>
      </c>
      <c r="I1806" s="208" t="s">
        <v>2223</v>
      </c>
      <c r="J1806" s="93" t="s">
        <v>8520</v>
      </c>
      <c r="K1806" s="1428"/>
      <c r="L1806" s="491"/>
      <c r="M1806" s="404"/>
      <c r="N1806" s="287"/>
      <c r="O1806" s="663"/>
    </row>
    <row r="1807" spans="1:16" s="71" customFormat="1" ht="10.5" customHeight="1">
      <c r="A1807" s="667">
        <v>96</v>
      </c>
      <c r="B1807" s="102" t="s">
        <v>226</v>
      </c>
      <c r="C1807" s="1121"/>
      <c r="D1807" s="2075">
        <v>1</v>
      </c>
      <c r="E1807" s="3411">
        <v>3908</v>
      </c>
      <c r="F1807" s="797">
        <v>3908</v>
      </c>
      <c r="G1807" s="928">
        <v>44197</v>
      </c>
      <c r="H1807" s="103" t="s">
        <v>8394</v>
      </c>
      <c r="I1807" s="208" t="s">
        <v>2223</v>
      </c>
      <c r="J1807" s="93" t="s">
        <v>8520</v>
      </c>
      <c r="K1807" s="1428"/>
      <c r="L1807" s="491"/>
      <c r="M1807" s="404"/>
      <c r="N1807" s="287"/>
      <c r="O1807" s="663"/>
    </row>
    <row r="1808" spans="1:16" s="71" customFormat="1" ht="10.5" customHeight="1">
      <c r="A1808" s="667">
        <v>97</v>
      </c>
      <c r="B1808" s="102" t="s">
        <v>226</v>
      </c>
      <c r="C1808" s="1121"/>
      <c r="D1808" s="2075">
        <v>1</v>
      </c>
      <c r="E1808" s="3411">
        <v>3908</v>
      </c>
      <c r="F1808" s="797">
        <v>3908</v>
      </c>
      <c r="G1808" s="928">
        <v>44197</v>
      </c>
      <c r="H1808" s="103" t="s">
        <v>8394</v>
      </c>
      <c r="I1808" s="208" t="s">
        <v>2223</v>
      </c>
      <c r="J1808" s="93" t="s">
        <v>8520</v>
      </c>
      <c r="K1808" s="1428"/>
      <c r="L1808" s="491"/>
      <c r="M1808" s="404"/>
      <c r="N1808" s="287"/>
      <c r="O1808" s="663"/>
    </row>
    <row r="1809" spans="1:16" s="71" customFormat="1" ht="10.5" customHeight="1">
      <c r="A1809" s="667">
        <v>98</v>
      </c>
      <c r="B1809" s="102" t="s">
        <v>226</v>
      </c>
      <c r="C1809" s="1121"/>
      <c r="D1809" s="2075">
        <v>1</v>
      </c>
      <c r="E1809" s="3411">
        <v>3268</v>
      </c>
      <c r="F1809" s="797">
        <v>3268</v>
      </c>
      <c r="G1809" s="928">
        <v>44197</v>
      </c>
      <c r="H1809" s="103" t="s">
        <v>8394</v>
      </c>
      <c r="I1809" s="208" t="s">
        <v>2223</v>
      </c>
      <c r="J1809" s="93" t="s">
        <v>8520</v>
      </c>
      <c r="K1809" s="1428"/>
      <c r="L1809" s="491"/>
      <c r="M1809" s="404"/>
      <c r="N1809" s="287"/>
      <c r="O1809" s="663"/>
    </row>
    <row r="1810" spans="1:16" s="71" customFormat="1" ht="10.5" customHeight="1">
      <c r="A1810" s="667">
        <v>99</v>
      </c>
      <c r="B1810" s="102" t="s">
        <v>226</v>
      </c>
      <c r="C1810" s="1121"/>
      <c r="D1810" s="2075">
        <v>1</v>
      </c>
      <c r="E1810" s="3411">
        <v>3268</v>
      </c>
      <c r="F1810" s="797">
        <v>3268</v>
      </c>
      <c r="G1810" s="928">
        <v>44197</v>
      </c>
      <c r="H1810" s="103" t="s">
        <v>8394</v>
      </c>
      <c r="I1810" s="208" t="s">
        <v>2223</v>
      </c>
      <c r="J1810" s="93" t="s">
        <v>8520</v>
      </c>
      <c r="K1810" s="1428"/>
      <c r="L1810" s="491"/>
      <c r="M1810" s="404"/>
      <c r="N1810" s="287"/>
      <c r="O1810" s="663"/>
    </row>
    <row r="1811" spans="1:16" s="71" customFormat="1" ht="10.5" customHeight="1">
      <c r="A1811" s="667">
        <v>100</v>
      </c>
      <c r="B1811" s="102" t="s">
        <v>226</v>
      </c>
      <c r="C1811" s="1121"/>
      <c r="D1811" s="2075">
        <v>1</v>
      </c>
      <c r="E1811" s="3411">
        <v>3268</v>
      </c>
      <c r="F1811" s="797">
        <v>3268</v>
      </c>
      <c r="G1811" s="928">
        <v>44197</v>
      </c>
      <c r="H1811" s="103" t="s">
        <v>8394</v>
      </c>
      <c r="I1811" s="208" t="s">
        <v>2223</v>
      </c>
      <c r="J1811" s="93" t="s">
        <v>8520</v>
      </c>
      <c r="K1811" s="1428"/>
      <c r="L1811" s="491"/>
      <c r="M1811" s="404"/>
      <c r="N1811" s="287"/>
      <c r="O1811" s="663"/>
    </row>
    <row r="1812" spans="1:16" s="71" customFormat="1" ht="10.5" customHeight="1">
      <c r="A1812" s="667">
        <v>101</v>
      </c>
      <c r="B1812" s="102" t="s">
        <v>227</v>
      </c>
      <c r="C1812" s="1121"/>
      <c r="D1812" s="2075">
        <v>1</v>
      </c>
      <c r="E1812" s="3411">
        <v>3036.99</v>
      </c>
      <c r="F1812" s="797">
        <v>3036.99</v>
      </c>
      <c r="G1812" s="928">
        <v>44197</v>
      </c>
      <c r="H1812" s="103" t="s">
        <v>8394</v>
      </c>
      <c r="I1812" s="208" t="s">
        <v>2223</v>
      </c>
      <c r="J1812" s="93" t="s">
        <v>8520</v>
      </c>
      <c r="K1812" s="1428"/>
      <c r="L1812" s="491"/>
      <c r="M1812" s="404"/>
      <c r="N1812" s="287"/>
      <c r="O1812" s="663"/>
    </row>
    <row r="1813" spans="1:16" s="71" customFormat="1" ht="10.5" customHeight="1">
      <c r="A1813" s="667">
        <v>102</v>
      </c>
      <c r="B1813" s="102" t="s">
        <v>228</v>
      </c>
      <c r="C1813" s="1121" t="s">
        <v>10190</v>
      </c>
      <c r="D1813" s="2075">
        <v>1</v>
      </c>
      <c r="E1813" s="3411">
        <v>16500</v>
      </c>
      <c r="F1813" s="797">
        <v>16500</v>
      </c>
      <c r="G1813" s="928">
        <v>44197</v>
      </c>
      <c r="H1813" s="103" t="s">
        <v>8394</v>
      </c>
      <c r="I1813" s="208" t="s">
        <v>2223</v>
      </c>
      <c r="J1813" s="93" t="s">
        <v>10189</v>
      </c>
      <c r="K1813" s="1428" t="s">
        <v>8940</v>
      </c>
      <c r="L1813" s="491"/>
      <c r="M1813" s="404"/>
      <c r="N1813" s="287"/>
      <c r="O1813" s="663"/>
    </row>
    <row r="1814" spans="1:16" s="133" customFormat="1" ht="10.5" customHeight="1">
      <c r="A1814" s="799">
        <v>103</v>
      </c>
      <c r="B1814" s="98" t="s">
        <v>229</v>
      </c>
      <c r="C1814" s="1121"/>
      <c r="D1814" s="2075">
        <v>1</v>
      </c>
      <c r="E1814" s="3520">
        <v>3500</v>
      </c>
      <c r="F1814" s="879">
        <v>3500</v>
      </c>
      <c r="G1814" s="918">
        <v>44197</v>
      </c>
      <c r="H1814" s="103" t="s">
        <v>8394</v>
      </c>
      <c r="I1814" s="1035" t="s">
        <v>2223</v>
      </c>
      <c r="J1814" s="93" t="s">
        <v>8520</v>
      </c>
      <c r="K1814" s="1428"/>
      <c r="L1814" s="491"/>
      <c r="M1814" s="1510"/>
      <c r="N1814" s="287"/>
      <c r="O1814" s="663"/>
      <c r="P1814" s="71"/>
    </row>
    <row r="1815" spans="1:16" s="133" customFormat="1" ht="10.5" customHeight="1">
      <c r="A1815" s="799">
        <v>104</v>
      </c>
      <c r="B1815" s="98" t="s">
        <v>230</v>
      </c>
      <c r="C1815" s="1121"/>
      <c r="D1815" s="2075">
        <v>1</v>
      </c>
      <c r="E1815" s="3520">
        <v>19520</v>
      </c>
      <c r="F1815" s="3403">
        <v>19473.560000000001</v>
      </c>
      <c r="G1815" s="918">
        <v>44197</v>
      </c>
      <c r="H1815" s="103" t="s">
        <v>8394</v>
      </c>
      <c r="I1815" s="1035" t="s">
        <v>2223</v>
      </c>
      <c r="J1815" s="93" t="s">
        <v>8520</v>
      </c>
      <c r="K1815" s="1428"/>
      <c r="L1815" s="491"/>
      <c r="M1815" s="1510"/>
      <c r="N1815" s="287"/>
      <c r="O1815" s="663"/>
      <c r="P1815" s="71"/>
    </row>
    <row r="1816" spans="1:16" s="133" customFormat="1" ht="10.5" customHeight="1">
      <c r="A1816" s="799">
        <v>105</v>
      </c>
      <c r="B1816" s="98" t="s">
        <v>231</v>
      </c>
      <c r="C1816" s="1121"/>
      <c r="D1816" s="2075">
        <v>1</v>
      </c>
      <c r="E1816" s="3520">
        <v>4000</v>
      </c>
      <c r="F1816" s="879">
        <v>4000</v>
      </c>
      <c r="G1816" s="918">
        <v>44197</v>
      </c>
      <c r="H1816" s="103" t="s">
        <v>8394</v>
      </c>
      <c r="I1816" s="1035" t="s">
        <v>2223</v>
      </c>
      <c r="J1816" s="93" t="s">
        <v>8520</v>
      </c>
      <c r="K1816" s="1428"/>
      <c r="L1816" s="491"/>
      <c r="M1816" s="1510"/>
      <c r="N1816" s="287"/>
      <c r="O1816" s="663"/>
      <c r="P1816" s="71"/>
    </row>
    <row r="1817" spans="1:16" s="133" customFormat="1" ht="10.5" customHeight="1">
      <c r="A1817" s="799">
        <v>106</v>
      </c>
      <c r="B1817" s="98" t="s">
        <v>232</v>
      </c>
      <c r="C1817" s="1121"/>
      <c r="D1817" s="2075">
        <v>1</v>
      </c>
      <c r="E1817" s="3520">
        <v>5833</v>
      </c>
      <c r="F1817" s="879">
        <v>5833</v>
      </c>
      <c r="G1817" s="918">
        <v>44197</v>
      </c>
      <c r="H1817" s="103" t="s">
        <v>8394</v>
      </c>
      <c r="I1817" s="1035" t="s">
        <v>2223</v>
      </c>
      <c r="J1817" s="93" t="s">
        <v>8520</v>
      </c>
      <c r="K1817" s="1428"/>
      <c r="L1817" s="491"/>
      <c r="M1817" s="1510"/>
      <c r="N1817" s="287"/>
      <c r="O1817" s="663"/>
      <c r="P1817" s="71"/>
    </row>
    <row r="1818" spans="1:16" s="133" customFormat="1" ht="10.5" customHeight="1">
      <c r="A1818" s="799">
        <v>107</v>
      </c>
      <c r="B1818" s="98" t="s">
        <v>232</v>
      </c>
      <c r="C1818" s="1121"/>
      <c r="D1818" s="2075">
        <v>1</v>
      </c>
      <c r="E1818" s="3520">
        <v>5833</v>
      </c>
      <c r="F1818" s="879">
        <v>5833</v>
      </c>
      <c r="G1818" s="918">
        <v>44197</v>
      </c>
      <c r="H1818" s="103" t="s">
        <v>8394</v>
      </c>
      <c r="I1818" s="1035" t="s">
        <v>2223</v>
      </c>
      <c r="J1818" s="93" t="s">
        <v>8520</v>
      </c>
      <c r="K1818" s="1428"/>
      <c r="L1818" s="491"/>
      <c r="M1818" s="1510"/>
      <c r="N1818" s="287"/>
      <c r="O1818" s="663"/>
      <c r="P1818" s="71"/>
    </row>
    <row r="1819" spans="1:16" s="133" customFormat="1" ht="10.5" customHeight="1">
      <c r="A1819" s="799">
        <v>108</v>
      </c>
      <c r="B1819" s="98" t="s">
        <v>232</v>
      </c>
      <c r="C1819" s="1121"/>
      <c r="D1819" s="2075">
        <v>1</v>
      </c>
      <c r="E1819" s="3520">
        <v>5833</v>
      </c>
      <c r="F1819" s="879">
        <v>5833</v>
      </c>
      <c r="G1819" s="918">
        <v>44197</v>
      </c>
      <c r="H1819" s="103" t="s">
        <v>8394</v>
      </c>
      <c r="I1819" s="1035" t="s">
        <v>2223</v>
      </c>
      <c r="J1819" s="93" t="s">
        <v>8520</v>
      </c>
      <c r="K1819" s="1428"/>
      <c r="L1819" s="491"/>
      <c r="M1819" s="1510"/>
      <c r="N1819" s="287"/>
      <c r="O1819" s="663"/>
      <c r="P1819" s="71"/>
    </row>
    <row r="1820" spans="1:16" s="133" customFormat="1" ht="10.5" customHeight="1">
      <c r="A1820" s="799">
        <v>109</v>
      </c>
      <c r="B1820" s="98" t="s">
        <v>232</v>
      </c>
      <c r="C1820" s="1121"/>
      <c r="D1820" s="2075">
        <v>1</v>
      </c>
      <c r="E1820" s="3520">
        <v>5833</v>
      </c>
      <c r="F1820" s="879">
        <v>5833</v>
      </c>
      <c r="G1820" s="918">
        <v>44197</v>
      </c>
      <c r="H1820" s="103" t="s">
        <v>8394</v>
      </c>
      <c r="I1820" s="1035" t="s">
        <v>2223</v>
      </c>
      <c r="J1820" s="93" t="s">
        <v>8520</v>
      </c>
      <c r="K1820" s="1428"/>
      <c r="L1820" s="491"/>
      <c r="M1820" s="1510"/>
      <c r="N1820" s="287"/>
      <c r="O1820" s="663"/>
      <c r="P1820" s="71"/>
    </row>
    <row r="1821" spans="1:16" s="133" customFormat="1" ht="10.5" customHeight="1">
      <c r="A1821" s="799">
        <v>110</v>
      </c>
      <c r="B1821" s="98" t="s">
        <v>232</v>
      </c>
      <c r="C1821" s="1121"/>
      <c r="D1821" s="2075">
        <v>1</v>
      </c>
      <c r="E1821" s="3520">
        <v>5833</v>
      </c>
      <c r="F1821" s="879">
        <v>5833</v>
      </c>
      <c r="G1821" s="918">
        <v>44197</v>
      </c>
      <c r="H1821" s="103" t="s">
        <v>8394</v>
      </c>
      <c r="I1821" s="1035" t="s">
        <v>2223</v>
      </c>
      <c r="J1821" s="93" t="s">
        <v>8520</v>
      </c>
      <c r="K1821" s="1428"/>
      <c r="L1821" s="491"/>
      <c r="M1821" s="1510"/>
      <c r="N1821" s="287"/>
      <c r="O1821" s="663"/>
      <c r="P1821" s="71"/>
    </row>
    <row r="1822" spans="1:16" s="133" customFormat="1" ht="10.5" customHeight="1">
      <c r="A1822" s="799">
        <v>111</v>
      </c>
      <c r="B1822" s="98" t="s">
        <v>232</v>
      </c>
      <c r="C1822" s="1121"/>
      <c r="D1822" s="2075">
        <v>1</v>
      </c>
      <c r="E1822" s="3520">
        <v>5835</v>
      </c>
      <c r="F1822" s="879">
        <v>5835</v>
      </c>
      <c r="G1822" s="918">
        <v>44197</v>
      </c>
      <c r="H1822" s="103" t="s">
        <v>8394</v>
      </c>
      <c r="I1822" s="1035" t="s">
        <v>2223</v>
      </c>
      <c r="J1822" s="93" t="s">
        <v>8520</v>
      </c>
      <c r="K1822" s="1428"/>
      <c r="L1822" s="491"/>
      <c r="M1822" s="1510"/>
      <c r="N1822" s="287"/>
      <c r="O1822" s="663"/>
      <c r="P1822" s="71"/>
    </row>
    <row r="1823" spans="1:16" s="133" customFormat="1" ht="10.5" customHeight="1">
      <c r="A1823" s="799">
        <v>112</v>
      </c>
      <c r="B1823" s="98" t="s">
        <v>172</v>
      </c>
      <c r="C1823" s="1121"/>
      <c r="D1823" s="2075">
        <v>1</v>
      </c>
      <c r="E1823" s="3520">
        <v>7115.5</v>
      </c>
      <c r="F1823" s="879">
        <v>7115.5</v>
      </c>
      <c r="G1823" s="918">
        <v>44197</v>
      </c>
      <c r="H1823" s="103" t="s">
        <v>8394</v>
      </c>
      <c r="I1823" s="1035" t="s">
        <v>2223</v>
      </c>
      <c r="J1823" s="93" t="s">
        <v>8520</v>
      </c>
      <c r="K1823" s="1428"/>
      <c r="L1823" s="491"/>
      <c r="M1823" s="1510"/>
      <c r="N1823" s="287"/>
      <c r="O1823" s="663"/>
      <c r="P1823" s="71"/>
    </row>
    <row r="1824" spans="1:16" s="133" customFormat="1" ht="10.5" customHeight="1">
      <c r="A1824" s="799">
        <v>113</v>
      </c>
      <c r="B1824" s="98" t="s">
        <v>233</v>
      </c>
      <c r="C1824" s="1121"/>
      <c r="D1824" s="2075">
        <v>1</v>
      </c>
      <c r="E1824" s="3520">
        <v>3728.95</v>
      </c>
      <c r="F1824" s="879">
        <v>3728.95</v>
      </c>
      <c r="G1824" s="918">
        <v>44197</v>
      </c>
      <c r="H1824" s="103" t="s">
        <v>8394</v>
      </c>
      <c r="I1824" s="1035" t="s">
        <v>2223</v>
      </c>
      <c r="J1824" s="93" t="s">
        <v>8520</v>
      </c>
      <c r="K1824" s="1428"/>
      <c r="L1824" s="491"/>
      <c r="M1824" s="1510"/>
      <c r="N1824" s="287"/>
      <c r="O1824" s="663"/>
      <c r="P1824" s="71"/>
    </row>
    <row r="1825" spans="1:16" s="133" customFormat="1" ht="10.5" customHeight="1">
      <c r="A1825" s="799">
        <v>114</v>
      </c>
      <c r="B1825" s="98" t="s">
        <v>233</v>
      </c>
      <c r="C1825" s="1121"/>
      <c r="D1825" s="2075">
        <v>1</v>
      </c>
      <c r="E1825" s="3520">
        <v>3728.95</v>
      </c>
      <c r="F1825" s="879">
        <v>3728.95</v>
      </c>
      <c r="G1825" s="918">
        <v>44197</v>
      </c>
      <c r="H1825" s="103" t="s">
        <v>8394</v>
      </c>
      <c r="I1825" s="1035" t="s">
        <v>2223</v>
      </c>
      <c r="J1825" s="93" t="s">
        <v>8520</v>
      </c>
      <c r="K1825" s="1428"/>
      <c r="L1825" s="491"/>
      <c r="M1825" s="1510"/>
      <c r="N1825" s="287"/>
      <c r="O1825" s="663"/>
      <c r="P1825" s="71"/>
    </row>
    <row r="1826" spans="1:16" s="133" customFormat="1" ht="10.5" customHeight="1">
      <c r="A1826" s="799">
        <v>115</v>
      </c>
      <c r="B1826" s="98" t="s">
        <v>233</v>
      </c>
      <c r="C1826" s="1121"/>
      <c r="D1826" s="2075">
        <v>1</v>
      </c>
      <c r="E1826" s="3520">
        <v>3728.95</v>
      </c>
      <c r="F1826" s="879">
        <v>3728.95</v>
      </c>
      <c r="G1826" s="918">
        <v>44197</v>
      </c>
      <c r="H1826" s="103" t="s">
        <v>8394</v>
      </c>
      <c r="I1826" s="1035" t="s">
        <v>2223</v>
      </c>
      <c r="J1826" s="93" t="s">
        <v>8520</v>
      </c>
      <c r="K1826" s="1428"/>
      <c r="L1826" s="491"/>
      <c r="M1826" s="1510"/>
      <c r="N1826" s="287"/>
      <c r="O1826" s="663"/>
      <c r="P1826" s="71"/>
    </row>
    <row r="1827" spans="1:16" s="133" customFormat="1" ht="10.5" customHeight="1">
      <c r="A1827" s="799">
        <v>116</v>
      </c>
      <c r="B1827" s="98" t="s">
        <v>233</v>
      </c>
      <c r="C1827" s="1121"/>
      <c r="D1827" s="2075">
        <v>1</v>
      </c>
      <c r="E1827" s="3520">
        <v>3728.95</v>
      </c>
      <c r="F1827" s="879">
        <v>3728.95</v>
      </c>
      <c r="G1827" s="918">
        <v>44197</v>
      </c>
      <c r="H1827" s="103" t="s">
        <v>8394</v>
      </c>
      <c r="I1827" s="1035" t="s">
        <v>2223</v>
      </c>
      <c r="J1827" s="93" t="s">
        <v>8520</v>
      </c>
      <c r="K1827" s="1428"/>
      <c r="L1827" s="491"/>
      <c r="M1827" s="1510"/>
      <c r="N1827" s="287"/>
      <c r="O1827" s="663"/>
      <c r="P1827" s="71"/>
    </row>
    <row r="1828" spans="1:16" s="133" customFormat="1" ht="10.5" customHeight="1">
      <c r="A1828" s="799">
        <v>117</v>
      </c>
      <c r="B1828" s="98" t="s">
        <v>233</v>
      </c>
      <c r="C1828" s="1121"/>
      <c r="D1828" s="2075">
        <v>1</v>
      </c>
      <c r="E1828" s="3520">
        <v>10685.52</v>
      </c>
      <c r="F1828" s="879">
        <v>10685.52</v>
      </c>
      <c r="G1828" s="918">
        <v>44197</v>
      </c>
      <c r="H1828" s="103" t="s">
        <v>8394</v>
      </c>
      <c r="I1828" s="1035" t="s">
        <v>2223</v>
      </c>
      <c r="J1828" s="93" t="s">
        <v>8520</v>
      </c>
      <c r="K1828" s="1428"/>
      <c r="L1828" s="491"/>
      <c r="M1828" s="1510"/>
      <c r="N1828" s="287"/>
      <c r="O1828" s="663"/>
      <c r="P1828" s="71"/>
    </row>
    <row r="1829" spans="1:16" s="71" customFormat="1" ht="10.5" customHeight="1">
      <c r="A1829" s="667">
        <v>118</v>
      </c>
      <c r="B1829" s="102" t="s">
        <v>234</v>
      </c>
      <c r="C1829" s="1121" t="s">
        <v>10234</v>
      </c>
      <c r="D1829" s="2075">
        <v>1</v>
      </c>
      <c r="E1829" s="3411">
        <v>6716</v>
      </c>
      <c r="F1829" s="797">
        <v>6716</v>
      </c>
      <c r="G1829" s="928">
        <v>44197</v>
      </c>
      <c r="H1829" s="103" t="s">
        <v>8394</v>
      </c>
      <c r="I1829" s="208" t="s">
        <v>2223</v>
      </c>
      <c r="J1829" s="93" t="s">
        <v>10199</v>
      </c>
      <c r="K1829" s="1428" t="s">
        <v>8940</v>
      </c>
      <c r="L1829" s="491"/>
      <c r="M1829" s="404"/>
      <c r="N1829" s="287"/>
      <c r="O1829" s="663"/>
    </row>
    <row r="1830" spans="1:16" s="71" customFormat="1" ht="10.5" customHeight="1">
      <c r="A1830" s="667">
        <v>119</v>
      </c>
      <c r="B1830" s="102" t="s">
        <v>235</v>
      </c>
      <c r="C1830" s="1121" t="s">
        <v>10235</v>
      </c>
      <c r="D1830" s="2075">
        <v>1</v>
      </c>
      <c r="E1830" s="3411">
        <v>6532</v>
      </c>
      <c r="F1830" s="797">
        <v>6532</v>
      </c>
      <c r="G1830" s="928">
        <v>44197</v>
      </c>
      <c r="H1830" s="103" t="s">
        <v>8394</v>
      </c>
      <c r="I1830" s="208" t="s">
        <v>2223</v>
      </c>
      <c r="J1830" s="93" t="s">
        <v>10199</v>
      </c>
      <c r="K1830" s="1428" t="s">
        <v>8940</v>
      </c>
      <c r="L1830" s="491"/>
      <c r="M1830" s="404"/>
      <c r="N1830" s="287"/>
      <c r="O1830" s="663"/>
    </row>
    <row r="1831" spans="1:16" s="71" customFormat="1" ht="10.5" customHeight="1">
      <c r="A1831" s="667">
        <v>120</v>
      </c>
      <c r="B1831" s="102" t="s">
        <v>235</v>
      </c>
      <c r="C1831" s="1121" t="s">
        <v>10236</v>
      </c>
      <c r="D1831" s="2075">
        <v>1</v>
      </c>
      <c r="E1831" s="3411">
        <v>6532</v>
      </c>
      <c r="F1831" s="797">
        <v>6532</v>
      </c>
      <c r="G1831" s="928">
        <v>44197</v>
      </c>
      <c r="H1831" s="103" t="s">
        <v>8394</v>
      </c>
      <c r="I1831" s="208" t="s">
        <v>2223</v>
      </c>
      <c r="J1831" s="93" t="s">
        <v>10199</v>
      </c>
      <c r="K1831" s="1428" t="s">
        <v>8940</v>
      </c>
      <c r="L1831" s="491"/>
      <c r="M1831" s="404"/>
      <c r="N1831" s="287"/>
      <c r="O1831" s="663"/>
    </row>
    <row r="1832" spans="1:16" s="71" customFormat="1" ht="10.5" customHeight="1">
      <c r="A1832" s="667">
        <v>121</v>
      </c>
      <c r="B1832" s="102" t="s">
        <v>235</v>
      </c>
      <c r="C1832" s="1121" t="s">
        <v>10237</v>
      </c>
      <c r="D1832" s="2075">
        <v>1</v>
      </c>
      <c r="E1832" s="3411">
        <v>6532</v>
      </c>
      <c r="F1832" s="797">
        <v>6532</v>
      </c>
      <c r="G1832" s="928">
        <v>44197</v>
      </c>
      <c r="H1832" s="103" t="s">
        <v>8394</v>
      </c>
      <c r="I1832" s="208" t="s">
        <v>2223</v>
      </c>
      <c r="J1832" s="93" t="s">
        <v>10199</v>
      </c>
      <c r="K1832" s="1428" t="s">
        <v>8940</v>
      </c>
      <c r="L1832" s="491"/>
      <c r="M1832" s="404"/>
      <c r="N1832" s="287"/>
      <c r="O1832" s="663"/>
    </row>
    <row r="1833" spans="1:16" s="71" customFormat="1" ht="10.5" customHeight="1">
      <c r="A1833" s="667">
        <v>122</v>
      </c>
      <c r="B1833" s="102" t="s">
        <v>236</v>
      </c>
      <c r="C1833" s="1121" t="s">
        <v>10238</v>
      </c>
      <c r="D1833" s="2075">
        <v>1</v>
      </c>
      <c r="E1833" s="3411">
        <v>6585</v>
      </c>
      <c r="F1833" s="797">
        <v>6585</v>
      </c>
      <c r="G1833" s="928">
        <v>44197</v>
      </c>
      <c r="H1833" s="103" t="s">
        <v>8394</v>
      </c>
      <c r="I1833" s="208" t="s">
        <v>2223</v>
      </c>
      <c r="J1833" s="93" t="s">
        <v>10199</v>
      </c>
      <c r="K1833" s="1428" t="s">
        <v>8940</v>
      </c>
      <c r="L1833" s="491"/>
      <c r="M1833" s="404"/>
      <c r="N1833" s="287"/>
      <c r="O1833" s="663"/>
    </row>
    <row r="1834" spans="1:16" s="133" customFormat="1" ht="10.5" customHeight="1">
      <c r="A1834" s="799">
        <v>123</v>
      </c>
      <c r="B1834" s="98" t="s">
        <v>237</v>
      </c>
      <c r="C1834" s="1121"/>
      <c r="D1834" s="2075">
        <v>1</v>
      </c>
      <c r="E1834" s="3520">
        <v>3638</v>
      </c>
      <c r="F1834" s="879">
        <v>3638</v>
      </c>
      <c r="G1834" s="918">
        <v>44197</v>
      </c>
      <c r="H1834" s="103" t="s">
        <v>8394</v>
      </c>
      <c r="I1834" s="1035" t="s">
        <v>2223</v>
      </c>
      <c r="J1834" s="93" t="s">
        <v>8520</v>
      </c>
      <c r="K1834" s="1428"/>
      <c r="L1834" s="491"/>
      <c r="M1834" s="1510"/>
      <c r="N1834" s="287"/>
      <c r="O1834" s="663"/>
      <c r="P1834" s="71"/>
    </row>
    <row r="1835" spans="1:16" s="133" customFormat="1" ht="10.5" customHeight="1">
      <c r="A1835" s="799">
        <v>125</v>
      </c>
      <c r="B1835" s="98" t="s">
        <v>238</v>
      </c>
      <c r="C1835" s="1121"/>
      <c r="D1835" s="2075">
        <v>1</v>
      </c>
      <c r="E1835" s="3520">
        <v>9200</v>
      </c>
      <c r="F1835" s="879">
        <v>9200</v>
      </c>
      <c r="G1835" s="918">
        <v>44197</v>
      </c>
      <c r="H1835" s="103" t="s">
        <v>8394</v>
      </c>
      <c r="I1835" s="1035" t="s">
        <v>2223</v>
      </c>
      <c r="J1835" s="93" t="s">
        <v>8520</v>
      </c>
      <c r="K1835" s="1428"/>
      <c r="L1835" s="491"/>
      <c r="M1835" s="1510"/>
      <c r="N1835" s="287"/>
      <c r="O1835" s="663"/>
      <c r="P1835" s="71"/>
    </row>
    <row r="1836" spans="1:16" s="133" customFormat="1" ht="10.5" customHeight="1">
      <c r="A1836" s="799">
        <v>127</v>
      </c>
      <c r="B1836" s="98" t="s">
        <v>239</v>
      </c>
      <c r="C1836" s="1121"/>
      <c r="D1836" s="2075">
        <v>1</v>
      </c>
      <c r="E1836" s="3520">
        <v>5596.13</v>
      </c>
      <c r="F1836" s="879">
        <v>5596.13</v>
      </c>
      <c r="G1836" s="918">
        <v>44197</v>
      </c>
      <c r="H1836" s="103" t="s">
        <v>8394</v>
      </c>
      <c r="I1836" s="1035" t="s">
        <v>2223</v>
      </c>
      <c r="J1836" s="93" t="s">
        <v>8520</v>
      </c>
      <c r="K1836" s="1428"/>
      <c r="L1836" s="491"/>
      <c r="M1836" s="1510"/>
      <c r="N1836" s="287"/>
      <c r="O1836" s="663"/>
      <c r="P1836" s="71"/>
    </row>
    <row r="1837" spans="1:16" s="133" customFormat="1" ht="10.5" customHeight="1">
      <c r="A1837" s="799">
        <v>129</v>
      </c>
      <c r="B1837" s="102" t="s">
        <v>242</v>
      </c>
      <c r="C1837" s="1121"/>
      <c r="D1837" s="2075">
        <v>1</v>
      </c>
      <c r="E1837" s="3411">
        <v>4200</v>
      </c>
      <c r="F1837" s="797">
        <v>4200</v>
      </c>
      <c r="G1837" s="918">
        <v>44197</v>
      </c>
      <c r="H1837" s="103" t="s">
        <v>8394</v>
      </c>
      <c r="I1837" s="1035" t="s">
        <v>2223</v>
      </c>
      <c r="J1837" s="93" t="s">
        <v>8520</v>
      </c>
      <c r="K1837" s="1428"/>
      <c r="L1837" s="491"/>
      <c r="M1837" s="1510"/>
      <c r="N1837" s="287"/>
      <c r="O1837" s="663"/>
      <c r="P1837" s="71"/>
    </row>
    <row r="1838" spans="1:16" s="133" customFormat="1" ht="10.5" customHeight="1">
      <c r="A1838" s="799">
        <v>130</v>
      </c>
      <c r="B1838" s="102" t="s">
        <v>242</v>
      </c>
      <c r="C1838" s="1121"/>
      <c r="D1838" s="2075">
        <v>1</v>
      </c>
      <c r="E1838" s="3411">
        <v>4200</v>
      </c>
      <c r="F1838" s="797">
        <v>4200</v>
      </c>
      <c r="G1838" s="918">
        <v>44197</v>
      </c>
      <c r="H1838" s="103" t="s">
        <v>8394</v>
      </c>
      <c r="I1838" s="1035" t="s">
        <v>2223</v>
      </c>
      <c r="J1838" s="93" t="s">
        <v>8520</v>
      </c>
      <c r="K1838" s="1428"/>
      <c r="L1838" s="491"/>
      <c r="M1838" s="1510"/>
      <c r="N1838" s="287"/>
      <c r="O1838" s="663"/>
      <c r="P1838" s="71"/>
    </row>
    <row r="1839" spans="1:16" s="133" customFormat="1" ht="10.5" customHeight="1">
      <c r="A1839" s="799">
        <v>131</v>
      </c>
      <c r="B1839" s="98" t="s">
        <v>242</v>
      </c>
      <c r="C1839" s="1121"/>
      <c r="D1839" s="2075">
        <v>1</v>
      </c>
      <c r="E1839" s="3520">
        <v>4200</v>
      </c>
      <c r="F1839" s="879">
        <v>4200</v>
      </c>
      <c r="G1839" s="918">
        <v>44197</v>
      </c>
      <c r="H1839" s="103" t="s">
        <v>8394</v>
      </c>
      <c r="I1839" s="1035" t="s">
        <v>2223</v>
      </c>
      <c r="J1839" s="93" t="s">
        <v>8520</v>
      </c>
      <c r="K1839" s="1428"/>
      <c r="L1839" s="491"/>
      <c r="M1839" s="1510"/>
      <c r="N1839" s="287"/>
      <c r="O1839" s="663"/>
      <c r="P1839" s="71"/>
    </row>
    <row r="1840" spans="1:16" s="133" customFormat="1" ht="10.5" customHeight="1">
      <c r="A1840" s="799">
        <v>132</v>
      </c>
      <c r="B1840" s="98" t="s">
        <v>242</v>
      </c>
      <c r="C1840" s="1121"/>
      <c r="D1840" s="2075">
        <v>1</v>
      </c>
      <c r="E1840" s="3520">
        <v>4200</v>
      </c>
      <c r="F1840" s="879">
        <v>4200</v>
      </c>
      <c r="G1840" s="918">
        <v>44197</v>
      </c>
      <c r="H1840" s="103" t="s">
        <v>8394</v>
      </c>
      <c r="I1840" s="1035" t="s">
        <v>2223</v>
      </c>
      <c r="J1840" s="93" t="s">
        <v>8520</v>
      </c>
      <c r="K1840" s="1428"/>
      <c r="L1840" s="491"/>
      <c r="M1840" s="1510"/>
      <c r="N1840" s="287"/>
      <c r="O1840" s="663"/>
      <c r="P1840" s="71"/>
    </row>
    <row r="1841" spans="1:16" s="133" customFormat="1" ht="10.5" customHeight="1">
      <c r="A1841" s="799">
        <v>133</v>
      </c>
      <c r="B1841" s="98" t="s">
        <v>242</v>
      </c>
      <c r="C1841" s="1121"/>
      <c r="D1841" s="2075">
        <v>1</v>
      </c>
      <c r="E1841" s="3520">
        <v>4200</v>
      </c>
      <c r="F1841" s="879">
        <v>4200</v>
      </c>
      <c r="G1841" s="918">
        <v>44197</v>
      </c>
      <c r="H1841" s="103" t="s">
        <v>8394</v>
      </c>
      <c r="I1841" s="1035" t="s">
        <v>2223</v>
      </c>
      <c r="J1841" s="93" t="s">
        <v>8520</v>
      </c>
      <c r="K1841" s="1428"/>
      <c r="L1841" s="491"/>
      <c r="M1841" s="1510"/>
      <c r="N1841" s="287"/>
      <c r="O1841" s="663"/>
      <c r="P1841" s="71"/>
    </row>
    <row r="1842" spans="1:16" s="133" customFormat="1" ht="10.5" customHeight="1">
      <c r="A1842" s="799">
        <v>134</v>
      </c>
      <c r="B1842" s="98" t="s">
        <v>242</v>
      </c>
      <c r="C1842" s="1121"/>
      <c r="D1842" s="2075">
        <v>1</v>
      </c>
      <c r="E1842" s="3520">
        <v>4200</v>
      </c>
      <c r="F1842" s="879">
        <v>4200</v>
      </c>
      <c r="G1842" s="918">
        <v>44197</v>
      </c>
      <c r="H1842" s="103" t="s">
        <v>8394</v>
      </c>
      <c r="I1842" s="1035" t="s">
        <v>2223</v>
      </c>
      <c r="J1842" s="93" t="s">
        <v>8520</v>
      </c>
      <c r="K1842" s="1428"/>
      <c r="L1842" s="491"/>
      <c r="M1842" s="1510"/>
      <c r="N1842" s="287"/>
      <c r="O1842" s="663"/>
      <c r="P1842" s="71"/>
    </row>
    <row r="1843" spans="1:16" s="133" customFormat="1" ht="10.5" customHeight="1">
      <c r="A1843" s="799">
        <v>135</v>
      </c>
      <c r="B1843" s="98" t="s">
        <v>242</v>
      </c>
      <c r="C1843" s="1121"/>
      <c r="D1843" s="2075">
        <v>1</v>
      </c>
      <c r="E1843" s="3520">
        <v>4200</v>
      </c>
      <c r="F1843" s="879">
        <v>4200</v>
      </c>
      <c r="G1843" s="918">
        <v>44197</v>
      </c>
      <c r="H1843" s="103" t="s">
        <v>8394</v>
      </c>
      <c r="I1843" s="1035" t="s">
        <v>2223</v>
      </c>
      <c r="J1843" s="93" t="s">
        <v>8520</v>
      </c>
      <c r="K1843" s="1428"/>
      <c r="L1843" s="491"/>
      <c r="M1843" s="1510"/>
      <c r="N1843" s="287"/>
      <c r="O1843" s="663"/>
      <c r="P1843" s="71"/>
    </row>
    <row r="1844" spans="1:16" s="133" customFormat="1" ht="10.5" customHeight="1">
      <c r="A1844" s="799">
        <v>136</v>
      </c>
      <c r="B1844" s="98" t="s">
        <v>242</v>
      </c>
      <c r="C1844" s="1121"/>
      <c r="D1844" s="2075">
        <v>1</v>
      </c>
      <c r="E1844" s="3520">
        <v>4200</v>
      </c>
      <c r="F1844" s="879">
        <v>4200</v>
      </c>
      <c r="G1844" s="918">
        <v>44197</v>
      </c>
      <c r="H1844" s="103" t="s">
        <v>8394</v>
      </c>
      <c r="I1844" s="1035" t="s">
        <v>2223</v>
      </c>
      <c r="J1844" s="93" t="s">
        <v>8520</v>
      </c>
      <c r="K1844" s="1428"/>
      <c r="L1844" s="491"/>
      <c r="M1844" s="1510"/>
      <c r="N1844" s="287"/>
      <c r="O1844" s="663"/>
      <c r="P1844" s="71"/>
    </row>
    <row r="1845" spans="1:16" s="133" customFormat="1" ht="10.5" customHeight="1">
      <c r="A1845" s="799">
        <v>137</v>
      </c>
      <c r="B1845" s="98" t="s">
        <v>242</v>
      </c>
      <c r="C1845" s="1121"/>
      <c r="D1845" s="2075">
        <v>1</v>
      </c>
      <c r="E1845" s="3520">
        <v>4200</v>
      </c>
      <c r="F1845" s="879">
        <v>4200</v>
      </c>
      <c r="G1845" s="918">
        <v>44197</v>
      </c>
      <c r="H1845" s="103" t="s">
        <v>8394</v>
      </c>
      <c r="I1845" s="1035" t="s">
        <v>2223</v>
      </c>
      <c r="J1845" s="93" t="s">
        <v>8520</v>
      </c>
      <c r="K1845" s="1428"/>
      <c r="L1845" s="491"/>
      <c r="M1845" s="1510"/>
      <c r="N1845" s="287"/>
      <c r="O1845" s="663"/>
      <c r="P1845" s="71"/>
    </row>
    <row r="1846" spans="1:16" s="133" customFormat="1" ht="10.5" customHeight="1">
      <c r="A1846" s="799">
        <v>138</v>
      </c>
      <c r="B1846" s="98" t="s">
        <v>242</v>
      </c>
      <c r="C1846" s="1121"/>
      <c r="D1846" s="2075">
        <v>1</v>
      </c>
      <c r="E1846" s="3520">
        <v>4200</v>
      </c>
      <c r="F1846" s="879">
        <v>4200</v>
      </c>
      <c r="G1846" s="918">
        <v>44197</v>
      </c>
      <c r="H1846" s="103" t="s">
        <v>8394</v>
      </c>
      <c r="I1846" s="1035" t="s">
        <v>2223</v>
      </c>
      <c r="J1846" s="93" t="s">
        <v>8520</v>
      </c>
      <c r="K1846" s="1428"/>
      <c r="L1846" s="491"/>
      <c r="M1846" s="1510"/>
      <c r="N1846" s="287"/>
      <c r="O1846" s="663"/>
      <c r="P1846" s="71"/>
    </row>
    <row r="1847" spans="1:16" s="133" customFormat="1" ht="10.5" customHeight="1">
      <c r="A1847" s="799">
        <v>139</v>
      </c>
      <c r="B1847" s="98" t="s">
        <v>243</v>
      </c>
      <c r="C1847" s="1121"/>
      <c r="D1847" s="2075">
        <v>1</v>
      </c>
      <c r="E1847" s="3520">
        <v>8098.9</v>
      </c>
      <c r="F1847" s="879">
        <v>8098.9</v>
      </c>
      <c r="G1847" s="918">
        <v>44197</v>
      </c>
      <c r="H1847" s="103" t="s">
        <v>8394</v>
      </c>
      <c r="I1847" s="1035" t="s">
        <v>2223</v>
      </c>
      <c r="J1847" s="93" t="s">
        <v>8520</v>
      </c>
      <c r="K1847" s="1428"/>
      <c r="L1847" s="491"/>
      <c r="M1847" s="1510"/>
      <c r="N1847" s="287"/>
      <c r="O1847" s="663"/>
      <c r="P1847" s="71"/>
    </row>
    <row r="1848" spans="1:16" s="133" customFormat="1" ht="10.5" customHeight="1">
      <c r="A1848" s="799">
        <v>140</v>
      </c>
      <c r="B1848" s="98" t="s">
        <v>244</v>
      </c>
      <c r="C1848" s="1121"/>
      <c r="D1848" s="2075">
        <v>1</v>
      </c>
      <c r="E1848" s="3520">
        <v>8000</v>
      </c>
      <c r="F1848" s="879">
        <v>8000</v>
      </c>
      <c r="G1848" s="918">
        <v>44197</v>
      </c>
      <c r="H1848" s="103" t="s">
        <v>8394</v>
      </c>
      <c r="I1848" s="1035" t="s">
        <v>2223</v>
      </c>
      <c r="J1848" s="93" t="s">
        <v>8520</v>
      </c>
      <c r="K1848" s="1428"/>
      <c r="L1848" s="491"/>
      <c r="M1848" s="1510"/>
      <c r="N1848" s="287"/>
      <c r="O1848" s="663"/>
      <c r="P1848" s="71"/>
    </row>
    <row r="1849" spans="1:16" s="133" customFormat="1" ht="10.5" customHeight="1">
      <c r="A1849" s="799">
        <v>142</v>
      </c>
      <c r="B1849" s="98" t="s">
        <v>245</v>
      </c>
      <c r="C1849" s="1121"/>
      <c r="D1849" s="2075">
        <v>1</v>
      </c>
      <c r="E1849" s="3520">
        <v>273.26</v>
      </c>
      <c r="F1849" s="879">
        <v>273.26</v>
      </c>
      <c r="G1849" s="918">
        <v>44197</v>
      </c>
      <c r="H1849" s="103" t="s">
        <v>8394</v>
      </c>
      <c r="I1849" s="1035" t="s">
        <v>2223</v>
      </c>
      <c r="J1849" s="93" t="s">
        <v>8520</v>
      </c>
      <c r="K1849" s="1428"/>
      <c r="L1849" s="491"/>
      <c r="M1849" s="1510"/>
      <c r="N1849" s="287"/>
      <c r="O1849" s="663"/>
      <c r="P1849" s="71"/>
    </row>
    <row r="1850" spans="1:16" s="133" customFormat="1" ht="10.5" customHeight="1">
      <c r="A1850" s="799">
        <v>143</v>
      </c>
      <c r="B1850" s="98" t="s">
        <v>245</v>
      </c>
      <c r="C1850" s="1121"/>
      <c r="D1850" s="2075">
        <v>1</v>
      </c>
      <c r="E1850" s="3520">
        <v>5916</v>
      </c>
      <c r="F1850" s="879">
        <v>5916</v>
      </c>
      <c r="G1850" s="918">
        <v>44197</v>
      </c>
      <c r="H1850" s="103" t="s">
        <v>8394</v>
      </c>
      <c r="I1850" s="1035" t="s">
        <v>2223</v>
      </c>
      <c r="J1850" s="93" t="s">
        <v>8520</v>
      </c>
      <c r="K1850" s="1428"/>
      <c r="L1850" s="491"/>
      <c r="M1850" s="1510"/>
      <c r="N1850" s="287"/>
      <c r="O1850" s="663"/>
      <c r="P1850" s="71"/>
    </row>
    <row r="1851" spans="1:16" s="133" customFormat="1" ht="10.5" customHeight="1">
      <c r="A1851" s="799">
        <v>144</v>
      </c>
      <c r="B1851" s="98" t="s">
        <v>246</v>
      </c>
      <c r="C1851" s="1121"/>
      <c r="D1851" s="2075">
        <v>1</v>
      </c>
      <c r="E1851" s="3520">
        <v>12362.25</v>
      </c>
      <c r="F1851" s="879">
        <v>12362.25</v>
      </c>
      <c r="G1851" s="918">
        <v>44197</v>
      </c>
      <c r="H1851" s="103" t="s">
        <v>8394</v>
      </c>
      <c r="I1851" s="1035" t="s">
        <v>2223</v>
      </c>
      <c r="J1851" s="93" t="s">
        <v>8520</v>
      </c>
      <c r="K1851" s="1428"/>
      <c r="L1851" s="491"/>
      <c r="M1851" s="1510"/>
      <c r="N1851" s="287"/>
      <c r="O1851" s="663"/>
      <c r="P1851" s="71"/>
    </row>
    <row r="1852" spans="1:16" s="133" customFormat="1" ht="10.5" customHeight="1">
      <c r="A1852" s="799">
        <v>145</v>
      </c>
      <c r="B1852" s="98" t="s">
        <v>247</v>
      </c>
      <c r="C1852" s="1121"/>
      <c r="D1852" s="2075">
        <v>1</v>
      </c>
      <c r="E1852" s="3520">
        <v>12500</v>
      </c>
      <c r="F1852" s="879">
        <v>12500</v>
      </c>
      <c r="G1852" s="918">
        <v>44197</v>
      </c>
      <c r="H1852" s="103" t="s">
        <v>8394</v>
      </c>
      <c r="I1852" s="1035" t="s">
        <v>2223</v>
      </c>
      <c r="J1852" s="93" t="s">
        <v>8520</v>
      </c>
      <c r="K1852" s="1428"/>
      <c r="L1852" s="491"/>
      <c r="M1852" s="1510"/>
      <c r="N1852" s="287"/>
      <c r="O1852" s="663"/>
      <c r="P1852" s="71"/>
    </row>
    <row r="1853" spans="1:16" s="133" customFormat="1" ht="10.5" customHeight="1">
      <c r="A1853" s="799">
        <v>146</v>
      </c>
      <c r="B1853" s="98" t="s">
        <v>96</v>
      </c>
      <c r="C1853" s="1121"/>
      <c r="D1853" s="2075">
        <v>1</v>
      </c>
      <c r="E1853" s="3520">
        <v>118998.78</v>
      </c>
      <c r="F1853" s="879">
        <v>118998.78</v>
      </c>
      <c r="G1853" s="918">
        <v>44197</v>
      </c>
      <c r="H1853" s="103" t="s">
        <v>8394</v>
      </c>
      <c r="I1853" s="1035" t="s">
        <v>2223</v>
      </c>
      <c r="J1853" s="93" t="s">
        <v>8520</v>
      </c>
      <c r="K1853" s="1428"/>
      <c r="L1853" s="491"/>
      <c r="M1853" s="1510"/>
      <c r="N1853" s="287"/>
      <c r="O1853" s="663"/>
      <c r="P1853" s="71"/>
    </row>
    <row r="1854" spans="1:16" s="133" customFormat="1" ht="10.5" customHeight="1">
      <c r="A1854" s="799">
        <v>147</v>
      </c>
      <c r="B1854" s="98" t="s">
        <v>248</v>
      </c>
      <c r="C1854" s="1121"/>
      <c r="D1854" s="2075">
        <v>1</v>
      </c>
      <c r="E1854" s="3520">
        <v>3809.97</v>
      </c>
      <c r="F1854" s="879">
        <v>3809.97</v>
      </c>
      <c r="G1854" s="918">
        <v>44197</v>
      </c>
      <c r="H1854" s="103" t="s">
        <v>8394</v>
      </c>
      <c r="I1854" s="1035" t="s">
        <v>2223</v>
      </c>
      <c r="J1854" s="93" t="s">
        <v>8520</v>
      </c>
      <c r="K1854" s="1428"/>
      <c r="L1854" s="491"/>
      <c r="M1854" s="1510"/>
      <c r="N1854" s="287"/>
      <c r="O1854" s="663"/>
      <c r="P1854" s="71"/>
    </row>
    <row r="1855" spans="1:16" s="133" customFormat="1" ht="10.5" customHeight="1">
      <c r="A1855" s="799">
        <v>148</v>
      </c>
      <c r="B1855" s="98" t="s">
        <v>248</v>
      </c>
      <c r="C1855" s="1121"/>
      <c r="D1855" s="2075">
        <v>1</v>
      </c>
      <c r="E1855" s="3520">
        <v>3809.97</v>
      </c>
      <c r="F1855" s="879">
        <v>3809.97</v>
      </c>
      <c r="G1855" s="918">
        <v>44197</v>
      </c>
      <c r="H1855" s="103" t="s">
        <v>8394</v>
      </c>
      <c r="I1855" s="1035" t="s">
        <v>2223</v>
      </c>
      <c r="J1855" s="93" t="s">
        <v>8520</v>
      </c>
      <c r="K1855" s="1428"/>
      <c r="L1855" s="491"/>
      <c r="M1855" s="1510"/>
      <c r="N1855" s="287"/>
      <c r="O1855" s="663"/>
      <c r="P1855" s="71"/>
    </row>
    <row r="1856" spans="1:16" s="133" customFormat="1" ht="10.5" customHeight="1">
      <c r="A1856" s="799">
        <v>149</v>
      </c>
      <c r="B1856" s="98" t="s">
        <v>248</v>
      </c>
      <c r="C1856" s="1121"/>
      <c r="D1856" s="2075">
        <v>1</v>
      </c>
      <c r="E1856" s="3520">
        <v>3809.97</v>
      </c>
      <c r="F1856" s="879">
        <v>3809.97</v>
      </c>
      <c r="G1856" s="918">
        <v>44197</v>
      </c>
      <c r="H1856" s="103" t="s">
        <v>8394</v>
      </c>
      <c r="I1856" s="1035" t="s">
        <v>2223</v>
      </c>
      <c r="J1856" s="93" t="s">
        <v>8520</v>
      </c>
      <c r="K1856" s="1428"/>
      <c r="L1856" s="491"/>
      <c r="M1856" s="1510"/>
      <c r="N1856" s="287"/>
      <c r="O1856" s="663"/>
      <c r="P1856" s="71"/>
    </row>
    <row r="1857" spans="1:16" s="133" customFormat="1" ht="10.5" customHeight="1">
      <c r="A1857" s="799">
        <v>150</v>
      </c>
      <c r="B1857" s="98" t="s">
        <v>168</v>
      </c>
      <c r="C1857" s="1121"/>
      <c r="D1857" s="2075">
        <v>1</v>
      </c>
      <c r="E1857" s="3520">
        <v>20910</v>
      </c>
      <c r="F1857" s="879">
        <v>20910</v>
      </c>
      <c r="G1857" s="918">
        <v>44197</v>
      </c>
      <c r="H1857" s="103" t="s">
        <v>8394</v>
      </c>
      <c r="I1857" s="1035" t="s">
        <v>2223</v>
      </c>
      <c r="J1857" s="93" t="s">
        <v>8520</v>
      </c>
      <c r="K1857" s="1428"/>
      <c r="L1857" s="491"/>
      <c r="M1857" s="1510"/>
      <c r="N1857" s="287"/>
      <c r="O1857" s="663"/>
      <c r="P1857" s="71"/>
    </row>
    <row r="1858" spans="1:16" s="133" customFormat="1" ht="10.5" customHeight="1">
      <c r="A1858" s="799">
        <v>151</v>
      </c>
      <c r="B1858" s="98" t="s">
        <v>185</v>
      </c>
      <c r="C1858" s="1121"/>
      <c r="D1858" s="2075">
        <v>1</v>
      </c>
      <c r="E1858" s="3520">
        <v>7544.94</v>
      </c>
      <c r="F1858" s="879">
        <v>7544.94</v>
      </c>
      <c r="G1858" s="918">
        <v>44197</v>
      </c>
      <c r="H1858" s="103" t="s">
        <v>8394</v>
      </c>
      <c r="I1858" s="1035" t="s">
        <v>2223</v>
      </c>
      <c r="J1858" s="93" t="s">
        <v>8520</v>
      </c>
      <c r="K1858" s="1428"/>
      <c r="L1858" s="491"/>
      <c r="M1858" s="1510"/>
      <c r="N1858" s="287"/>
      <c r="O1858" s="663"/>
      <c r="P1858" s="71"/>
    </row>
    <row r="1859" spans="1:16" s="133" customFormat="1" ht="10.5" customHeight="1">
      <c r="A1859" s="799">
        <v>152</v>
      </c>
      <c r="B1859" s="98" t="s">
        <v>186</v>
      </c>
      <c r="C1859" s="1121"/>
      <c r="D1859" s="2075">
        <v>1</v>
      </c>
      <c r="E1859" s="3520">
        <v>8385.0499999999993</v>
      </c>
      <c r="F1859" s="879">
        <v>8385.0499999999993</v>
      </c>
      <c r="G1859" s="918">
        <v>44197</v>
      </c>
      <c r="H1859" s="103" t="s">
        <v>8394</v>
      </c>
      <c r="I1859" s="1035" t="s">
        <v>2223</v>
      </c>
      <c r="J1859" s="93" t="s">
        <v>8520</v>
      </c>
      <c r="K1859" s="1428"/>
      <c r="L1859" s="491"/>
      <c r="M1859" s="1510"/>
      <c r="N1859" s="287"/>
      <c r="O1859" s="663"/>
      <c r="P1859" s="71"/>
    </row>
    <row r="1860" spans="1:16" s="133" customFormat="1" ht="10.5" customHeight="1">
      <c r="A1860" s="799">
        <v>153</v>
      </c>
      <c r="B1860" s="98" t="s">
        <v>249</v>
      </c>
      <c r="C1860" s="1121"/>
      <c r="D1860" s="2075">
        <v>1</v>
      </c>
      <c r="E1860" s="3520">
        <v>3197.7</v>
      </c>
      <c r="F1860" s="879">
        <v>3197.7</v>
      </c>
      <c r="G1860" s="918">
        <v>44197</v>
      </c>
      <c r="H1860" s="103" t="s">
        <v>8394</v>
      </c>
      <c r="I1860" s="1035" t="s">
        <v>2223</v>
      </c>
      <c r="J1860" s="93" t="s">
        <v>8520</v>
      </c>
      <c r="K1860" s="1428"/>
      <c r="L1860" s="491"/>
      <c r="M1860" s="1510"/>
      <c r="N1860" s="287"/>
      <c r="O1860" s="663"/>
      <c r="P1860" s="71"/>
    </row>
    <row r="1861" spans="1:16" s="71" customFormat="1" ht="10.5" customHeight="1">
      <c r="A1861" s="667">
        <v>154</v>
      </c>
      <c r="B1861" s="102" t="s">
        <v>250</v>
      </c>
      <c r="C1861" s="1121" t="s">
        <v>10241</v>
      </c>
      <c r="D1861" s="2075">
        <v>1</v>
      </c>
      <c r="E1861" s="3411">
        <v>1695.75</v>
      </c>
      <c r="F1861" s="797">
        <v>1695.75</v>
      </c>
      <c r="G1861" s="928">
        <v>44197</v>
      </c>
      <c r="H1861" s="103" t="s">
        <v>8394</v>
      </c>
      <c r="I1861" s="208" t="s">
        <v>2223</v>
      </c>
      <c r="J1861" s="93" t="s">
        <v>10244</v>
      </c>
      <c r="K1861" s="1428" t="s">
        <v>8940</v>
      </c>
      <c r="L1861" s="491"/>
      <c r="M1861" s="404"/>
      <c r="N1861" s="287"/>
      <c r="O1861" s="663"/>
    </row>
    <row r="1862" spans="1:16" s="71" customFormat="1" ht="10.5" customHeight="1">
      <c r="A1862" s="667">
        <v>155</v>
      </c>
      <c r="B1862" s="102" t="s">
        <v>250</v>
      </c>
      <c r="C1862" s="1121" t="s">
        <v>10242</v>
      </c>
      <c r="D1862" s="2075">
        <v>1</v>
      </c>
      <c r="E1862" s="3411">
        <v>1695.75</v>
      </c>
      <c r="F1862" s="797">
        <v>1695.75</v>
      </c>
      <c r="G1862" s="928">
        <v>44197</v>
      </c>
      <c r="H1862" s="103" t="s">
        <v>8394</v>
      </c>
      <c r="I1862" s="208" t="s">
        <v>2223</v>
      </c>
      <c r="J1862" s="93" t="s">
        <v>10244</v>
      </c>
      <c r="K1862" s="1428" t="s">
        <v>8940</v>
      </c>
      <c r="L1862" s="491"/>
      <c r="M1862" s="404"/>
      <c r="N1862" s="287"/>
      <c r="O1862" s="663"/>
    </row>
    <row r="1863" spans="1:16" s="71" customFormat="1" ht="10.5" customHeight="1">
      <c r="A1863" s="667">
        <v>156</v>
      </c>
      <c r="B1863" s="102" t="s">
        <v>250</v>
      </c>
      <c r="C1863" s="1121" t="s">
        <v>10243</v>
      </c>
      <c r="D1863" s="2075">
        <v>1</v>
      </c>
      <c r="E1863" s="3411">
        <v>1695.75</v>
      </c>
      <c r="F1863" s="797">
        <v>1695.75</v>
      </c>
      <c r="G1863" s="928">
        <v>44197</v>
      </c>
      <c r="H1863" s="103" t="s">
        <v>8394</v>
      </c>
      <c r="I1863" s="208" t="s">
        <v>2223</v>
      </c>
      <c r="J1863" s="93" t="s">
        <v>10244</v>
      </c>
      <c r="K1863" s="1428" t="s">
        <v>8940</v>
      </c>
      <c r="L1863" s="491"/>
      <c r="M1863" s="404"/>
      <c r="N1863" s="287"/>
      <c r="O1863" s="663"/>
    </row>
    <row r="1864" spans="1:16" s="71" customFormat="1" ht="10.5" customHeight="1">
      <c r="A1864" s="667">
        <v>157</v>
      </c>
      <c r="B1864" s="102" t="s">
        <v>251</v>
      </c>
      <c r="C1864" s="1121"/>
      <c r="D1864" s="2075">
        <v>1</v>
      </c>
      <c r="E1864" s="3411">
        <v>7766.3</v>
      </c>
      <c r="F1864" s="797">
        <v>7766.3</v>
      </c>
      <c r="G1864" s="928">
        <v>44197</v>
      </c>
      <c r="H1864" s="103" t="s">
        <v>8394</v>
      </c>
      <c r="I1864" s="208" t="s">
        <v>2223</v>
      </c>
      <c r="J1864" s="93" t="s">
        <v>8520</v>
      </c>
      <c r="K1864" s="1428"/>
      <c r="L1864" s="491"/>
      <c r="M1864" s="404"/>
      <c r="N1864" s="287"/>
      <c r="O1864" s="663"/>
    </row>
    <row r="1865" spans="1:16" s="71" customFormat="1" ht="10.5" customHeight="1">
      <c r="A1865" s="667">
        <v>158</v>
      </c>
      <c r="B1865" s="102" t="s">
        <v>252</v>
      </c>
      <c r="C1865" s="1121"/>
      <c r="D1865" s="2075">
        <v>1</v>
      </c>
      <c r="E1865" s="3411">
        <v>8574.02</v>
      </c>
      <c r="F1865" s="797">
        <v>8574.02</v>
      </c>
      <c r="G1865" s="928">
        <v>44197</v>
      </c>
      <c r="H1865" s="103" t="s">
        <v>8394</v>
      </c>
      <c r="I1865" s="208" t="s">
        <v>2223</v>
      </c>
      <c r="J1865" s="93" t="s">
        <v>8520</v>
      </c>
      <c r="K1865" s="1428"/>
      <c r="L1865" s="491"/>
      <c r="M1865" s="404"/>
      <c r="N1865" s="287"/>
      <c r="O1865" s="663"/>
    </row>
    <row r="1866" spans="1:16" s="71" customFormat="1" ht="10.5" customHeight="1">
      <c r="A1866" s="667">
        <v>159</v>
      </c>
      <c r="B1866" s="102" t="s">
        <v>253</v>
      </c>
      <c r="C1866" s="1121"/>
      <c r="D1866" s="2075">
        <v>1</v>
      </c>
      <c r="E1866" s="3411">
        <v>4800</v>
      </c>
      <c r="F1866" s="797">
        <v>4800</v>
      </c>
      <c r="G1866" s="928">
        <v>44197</v>
      </c>
      <c r="H1866" s="103" t="s">
        <v>8394</v>
      </c>
      <c r="I1866" s="208" t="s">
        <v>2223</v>
      </c>
      <c r="J1866" s="93" t="s">
        <v>8520</v>
      </c>
      <c r="K1866" s="1428"/>
      <c r="L1866" s="491"/>
      <c r="M1866" s="404"/>
      <c r="N1866" s="287"/>
      <c r="O1866" s="663"/>
    </row>
    <row r="1867" spans="1:16" s="71" customFormat="1" ht="10.5" customHeight="1">
      <c r="A1867" s="667">
        <v>160</v>
      </c>
      <c r="B1867" s="102" t="s">
        <v>254</v>
      </c>
      <c r="C1867" s="1121"/>
      <c r="D1867" s="2075">
        <v>1</v>
      </c>
      <c r="E1867" s="3411">
        <v>7687.06</v>
      </c>
      <c r="F1867" s="797">
        <v>7687.06</v>
      </c>
      <c r="G1867" s="928">
        <v>44197</v>
      </c>
      <c r="H1867" s="103" t="s">
        <v>8394</v>
      </c>
      <c r="I1867" s="208" t="s">
        <v>2223</v>
      </c>
      <c r="J1867" s="93" t="s">
        <v>8520</v>
      </c>
      <c r="K1867" s="1428"/>
      <c r="L1867" s="491"/>
      <c r="M1867" s="404"/>
      <c r="N1867" s="287"/>
      <c r="O1867" s="663"/>
    </row>
    <row r="1868" spans="1:16" s="71" customFormat="1" ht="10.5" customHeight="1">
      <c r="A1868" s="667">
        <v>161</v>
      </c>
      <c r="B1868" s="102" t="s">
        <v>233</v>
      </c>
      <c r="C1868" s="1121"/>
      <c r="D1868" s="2075">
        <v>1</v>
      </c>
      <c r="E1868" s="3411">
        <v>5664</v>
      </c>
      <c r="F1868" s="797">
        <v>5664</v>
      </c>
      <c r="G1868" s="928">
        <v>44197</v>
      </c>
      <c r="H1868" s="103" t="s">
        <v>8394</v>
      </c>
      <c r="I1868" s="208" t="s">
        <v>2223</v>
      </c>
      <c r="J1868" s="93" t="s">
        <v>8520</v>
      </c>
      <c r="K1868" s="1428"/>
      <c r="L1868" s="491"/>
      <c r="M1868" s="404"/>
      <c r="N1868" s="287"/>
      <c r="O1868" s="663"/>
    </row>
    <row r="1869" spans="1:16" s="71" customFormat="1" ht="10.5" customHeight="1">
      <c r="A1869" s="667">
        <v>162</v>
      </c>
      <c r="B1869" s="102" t="s">
        <v>233</v>
      </c>
      <c r="C1869" s="1121"/>
      <c r="D1869" s="2075">
        <v>1</v>
      </c>
      <c r="E1869" s="3411">
        <v>5664</v>
      </c>
      <c r="F1869" s="797">
        <v>5664</v>
      </c>
      <c r="G1869" s="928">
        <v>44197</v>
      </c>
      <c r="H1869" s="103" t="s">
        <v>8394</v>
      </c>
      <c r="I1869" s="208" t="s">
        <v>2223</v>
      </c>
      <c r="J1869" s="93" t="s">
        <v>8520</v>
      </c>
      <c r="K1869" s="1428"/>
      <c r="L1869" s="491"/>
      <c r="M1869" s="404"/>
      <c r="N1869" s="287"/>
      <c r="O1869" s="663"/>
    </row>
    <row r="1870" spans="1:16" s="71" customFormat="1" ht="10.5" customHeight="1">
      <c r="A1870" s="667">
        <v>163</v>
      </c>
      <c r="B1870" s="102" t="s">
        <v>255</v>
      </c>
      <c r="C1870" s="1121"/>
      <c r="D1870" s="2075">
        <v>1</v>
      </c>
      <c r="E1870" s="3411">
        <v>16500</v>
      </c>
      <c r="F1870" s="3403">
        <v>15910.71</v>
      </c>
      <c r="G1870" s="928">
        <v>44197</v>
      </c>
      <c r="H1870" s="103" t="s">
        <v>8394</v>
      </c>
      <c r="I1870" s="208" t="s">
        <v>2223</v>
      </c>
      <c r="J1870" s="93" t="s">
        <v>8520</v>
      </c>
      <c r="K1870" s="1428"/>
      <c r="L1870" s="491"/>
      <c r="M1870" s="404"/>
      <c r="N1870" s="287"/>
      <c r="O1870" s="663"/>
    </row>
    <row r="1871" spans="1:16" s="71" customFormat="1" ht="10.5" customHeight="1">
      <c r="A1871" s="667">
        <v>164</v>
      </c>
      <c r="B1871" s="102" t="s">
        <v>255</v>
      </c>
      <c r="C1871" s="1121"/>
      <c r="D1871" s="2075">
        <v>1</v>
      </c>
      <c r="E1871" s="3411">
        <v>16500</v>
      </c>
      <c r="F1871" s="3403">
        <v>15910.71</v>
      </c>
      <c r="G1871" s="928">
        <v>44197</v>
      </c>
      <c r="H1871" s="103" t="s">
        <v>8394</v>
      </c>
      <c r="I1871" s="208" t="s">
        <v>2223</v>
      </c>
      <c r="J1871" s="93" t="s">
        <v>8520</v>
      </c>
      <c r="K1871" s="1428"/>
      <c r="L1871" s="491"/>
      <c r="M1871" s="404"/>
      <c r="N1871" s="287"/>
      <c r="O1871" s="663"/>
    </row>
    <row r="1872" spans="1:16" s="71" customFormat="1" ht="10.5" customHeight="1">
      <c r="A1872" s="667">
        <v>165</v>
      </c>
      <c r="B1872" s="102" t="s">
        <v>255</v>
      </c>
      <c r="C1872" s="1121"/>
      <c r="D1872" s="2075">
        <v>1</v>
      </c>
      <c r="E1872" s="3411">
        <v>16500</v>
      </c>
      <c r="F1872" s="3403">
        <v>15910.71</v>
      </c>
      <c r="G1872" s="928">
        <v>44197</v>
      </c>
      <c r="H1872" s="103" t="s">
        <v>8394</v>
      </c>
      <c r="I1872" s="208" t="s">
        <v>2223</v>
      </c>
      <c r="J1872" s="93" t="s">
        <v>8520</v>
      </c>
      <c r="K1872" s="1428"/>
      <c r="L1872" s="491"/>
      <c r="M1872" s="404"/>
      <c r="N1872" s="287"/>
      <c r="O1872" s="663"/>
    </row>
    <row r="1873" spans="1:15" s="71" customFormat="1" ht="10.5" customHeight="1">
      <c r="A1873" s="667">
        <v>166</v>
      </c>
      <c r="B1873" s="102" t="s">
        <v>255</v>
      </c>
      <c r="C1873" s="1121"/>
      <c r="D1873" s="2075">
        <v>1</v>
      </c>
      <c r="E1873" s="3411">
        <v>16500</v>
      </c>
      <c r="F1873" s="3403">
        <v>15910.71</v>
      </c>
      <c r="G1873" s="928">
        <v>44197</v>
      </c>
      <c r="H1873" s="103" t="s">
        <v>8394</v>
      </c>
      <c r="I1873" s="208" t="s">
        <v>2223</v>
      </c>
      <c r="J1873" s="93" t="s">
        <v>8520</v>
      </c>
      <c r="K1873" s="1428"/>
      <c r="L1873" s="491"/>
      <c r="M1873" s="404"/>
      <c r="N1873" s="287"/>
      <c r="O1873" s="663"/>
    </row>
    <row r="1874" spans="1:15" s="71" customFormat="1" ht="10.5" customHeight="1">
      <c r="A1874" s="667">
        <v>167</v>
      </c>
      <c r="B1874" s="102" t="s">
        <v>255</v>
      </c>
      <c r="C1874" s="1121"/>
      <c r="D1874" s="2075">
        <v>1</v>
      </c>
      <c r="E1874" s="3411">
        <v>16500</v>
      </c>
      <c r="F1874" s="3403">
        <v>15910.71</v>
      </c>
      <c r="G1874" s="928">
        <v>44197</v>
      </c>
      <c r="H1874" s="103" t="s">
        <v>8394</v>
      </c>
      <c r="I1874" s="208" t="s">
        <v>2223</v>
      </c>
      <c r="J1874" s="93" t="s">
        <v>8520</v>
      </c>
      <c r="K1874" s="1428"/>
      <c r="L1874" s="491"/>
      <c r="M1874" s="404"/>
      <c r="N1874" s="287"/>
      <c r="O1874" s="663"/>
    </row>
    <row r="1875" spans="1:15" s="71" customFormat="1" ht="10.5" customHeight="1">
      <c r="A1875" s="667">
        <v>168</v>
      </c>
      <c r="B1875" s="102" t="s">
        <v>255</v>
      </c>
      <c r="C1875" s="1121"/>
      <c r="D1875" s="2075">
        <v>1</v>
      </c>
      <c r="E1875" s="3411">
        <v>16500</v>
      </c>
      <c r="F1875" s="3403">
        <v>15910.71</v>
      </c>
      <c r="G1875" s="928">
        <v>44197</v>
      </c>
      <c r="H1875" s="103" t="s">
        <v>8394</v>
      </c>
      <c r="I1875" s="208" t="s">
        <v>2223</v>
      </c>
      <c r="J1875" s="93" t="s">
        <v>8520</v>
      </c>
      <c r="K1875" s="1428"/>
      <c r="L1875" s="491"/>
      <c r="M1875" s="404"/>
      <c r="N1875" s="287"/>
      <c r="O1875" s="663"/>
    </row>
    <row r="1876" spans="1:15" s="71" customFormat="1" ht="10.5" customHeight="1">
      <c r="A1876" s="667">
        <v>169</v>
      </c>
      <c r="B1876" s="102" t="s">
        <v>256</v>
      </c>
      <c r="C1876" s="1121"/>
      <c r="D1876" s="2075">
        <v>1</v>
      </c>
      <c r="E1876" s="3411">
        <v>3250</v>
      </c>
      <c r="F1876" s="797">
        <v>3250</v>
      </c>
      <c r="G1876" s="928">
        <v>44197</v>
      </c>
      <c r="H1876" s="103" t="s">
        <v>8394</v>
      </c>
      <c r="I1876" s="208" t="s">
        <v>2223</v>
      </c>
      <c r="J1876" s="93" t="s">
        <v>8520</v>
      </c>
      <c r="K1876" s="1428"/>
      <c r="L1876" s="491"/>
      <c r="M1876" s="404"/>
      <c r="N1876" s="287"/>
      <c r="O1876" s="663"/>
    </row>
    <row r="1877" spans="1:15" s="71" customFormat="1" ht="10.5" customHeight="1">
      <c r="A1877" s="667">
        <v>170</v>
      </c>
      <c r="B1877" s="102" t="s">
        <v>144</v>
      </c>
      <c r="C1877" s="1121"/>
      <c r="D1877" s="2075">
        <v>1</v>
      </c>
      <c r="E1877" s="3411">
        <v>3693</v>
      </c>
      <c r="F1877" s="797">
        <v>3693</v>
      </c>
      <c r="G1877" s="928">
        <v>44197</v>
      </c>
      <c r="H1877" s="103" t="s">
        <v>8394</v>
      </c>
      <c r="I1877" s="208" t="s">
        <v>2223</v>
      </c>
      <c r="J1877" s="93" t="s">
        <v>8520</v>
      </c>
      <c r="K1877" s="1428"/>
      <c r="L1877" s="491"/>
      <c r="M1877" s="404"/>
      <c r="N1877" s="287"/>
      <c r="O1877" s="663"/>
    </row>
    <row r="1878" spans="1:15" s="71" customFormat="1" ht="10.5" customHeight="1">
      <c r="A1878" s="667">
        <v>171</v>
      </c>
      <c r="B1878" s="102" t="s">
        <v>257</v>
      </c>
      <c r="C1878" s="1121"/>
      <c r="D1878" s="2075">
        <v>1</v>
      </c>
      <c r="E1878" s="3411">
        <v>13500</v>
      </c>
      <c r="F1878" s="3403">
        <v>13017.87</v>
      </c>
      <c r="G1878" s="928">
        <v>44197</v>
      </c>
      <c r="H1878" s="103" t="s">
        <v>8394</v>
      </c>
      <c r="I1878" s="208" t="s">
        <v>2223</v>
      </c>
      <c r="J1878" s="93" t="s">
        <v>8520</v>
      </c>
      <c r="K1878" s="1428"/>
      <c r="L1878" s="491"/>
      <c r="M1878" s="404"/>
      <c r="N1878" s="287"/>
      <c r="O1878" s="663"/>
    </row>
    <row r="1879" spans="1:15" s="71" customFormat="1" ht="10.5" customHeight="1">
      <c r="A1879" s="667">
        <v>172</v>
      </c>
      <c r="B1879" s="102" t="s">
        <v>258</v>
      </c>
      <c r="C1879" s="1121"/>
      <c r="D1879" s="2075">
        <v>1</v>
      </c>
      <c r="E1879" s="3411">
        <v>4125</v>
      </c>
      <c r="F1879" s="797">
        <v>4125</v>
      </c>
      <c r="G1879" s="928">
        <v>44197</v>
      </c>
      <c r="H1879" s="103" t="s">
        <v>8394</v>
      </c>
      <c r="I1879" s="208" t="s">
        <v>2223</v>
      </c>
      <c r="J1879" s="93" t="s">
        <v>8520</v>
      </c>
      <c r="K1879" s="1428"/>
      <c r="L1879" s="491"/>
      <c r="M1879" s="404"/>
      <c r="N1879" s="287"/>
      <c r="O1879" s="663"/>
    </row>
    <row r="1880" spans="1:15" s="71" customFormat="1" ht="10.5" customHeight="1">
      <c r="A1880" s="667">
        <v>173</v>
      </c>
      <c r="B1880" s="102" t="s">
        <v>258</v>
      </c>
      <c r="C1880" s="1121" t="s">
        <v>10255</v>
      </c>
      <c r="D1880" s="2075">
        <v>1</v>
      </c>
      <c r="E1880" s="3411">
        <v>86443.5</v>
      </c>
      <c r="F1880" s="3403">
        <v>43581.78</v>
      </c>
      <c r="G1880" s="928">
        <v>44197</v>
      </c>
      <c r="H1880" s="103" t="s">
        <v>8394</v>
      </c>
      <c r="I1880" s="208" t="s">
        <v>2223</v>
      </c>
      <c r="J1880" s="93" t="s">
        <v>10256</v>
      </c>
      <c r="K1880" s="1428" t="s">
        <v>8940</v>
      </c>
      <c r="L1880" s="491"/>
      <c r="M1880" s="404"/>
      <c r="N1880" s="287"/>
      <c r="O1880" s="663"/>
    </row>
    <row r="1881" spans="1:15" s="71" customFormat="1" ht="10.5" customHeight="1">
      <c r="A1881" s="667">
        <v>174</v>
      </c>
      <c r="B1881" s="102" t="s">
        <v>192</v>
      </c>
      <c r="C1881" s="1121"/>
      <c r="D1881" s="2075">
        <v>1</v>
      </c>
      <c r="E1881" s="3411">
        <v>98000</v>
      </c>
      <c r="F1881" s="3403">
        <v>56349.54</v>
      </c>
      <c r="G1881" s="928">
        <v>44197</v>
      </c>
      <c r="H1881" s="103" t="s">
        <v>8394</v>
      </c>
      <c r="I1881" s="208" t="s">
        <v>2223</v>
      </c>
      <c r="J1881" s="93" t="s">
        <v>10257</v>
      </c>
      <c r="K1881" s="1428" t="s">
        <v>8940</v>
      </c>
      <c r="L1881" s="491"/>
      <c r="M1881" s="404"/>
      <c r="N1881" s="287"/>
      <c r="O1881" s="663"/>
    </row>
    <row r="1882" spans="1:15" s="71" customFormat="1" ht="10.5" customHeight="1">
      <c r="A1882" s="667">
        <v>175</v>
      </c>
      <c r="B1882" s="102" t="s">
        <v>192</v>
      </c>
      <c r="C1882" s="1121"/>
      <c r="D1882" s="2075">
        <v>1</v>
      </c>
      <c r="E1882" s="3411">
        <v>23220</v>
      </c>
      <c r="F1882" s="797">
        <v>23220</v>
      </c>
      <c r="G1882" s="928">
        <v>44197</v>
      </c>
      <c r="H1882" s="103" t="s">
        <v>8394</v>
      </c>
      <c r="I1882" s="208" t="s">
        <v>2223</v>
      </c>
      <c r="J1882" s="93" t="s">
        <v>8520</v>
      </c>
      <c r="K1882" s="1428"/>
      <c r="L1882" s="491"/>
      <c r="M1882" s="404"/>
      <c r="N1882" s="287"/>
      <c r="O1882" s="663"/>
    </row>
    <row r="1883" spans="1:15" s="71" customFormat="1" ht="10.5" customHeight="1">
      <c r="A1883" s="667">
        <v>176</v>
      </c>
      <c r="B1883" s="102" t="s">
        <v>192</v>
      </c>
      <c r="C1883" s="1121"/>
      <c r="D1883" s="2075">
        <v>1</v>
      </c>
      <c r="E1883" s="3411">
        <v>24768</v>
      </c>
      <c r="F1883" s="797">
        <v>24768</v>
      </c>
      <c r="G1883" s="928">
        <v>44197</v>
      </c>
      <c r="H1883" s="103" t="s">
        <v>8394</v>
      </c>
      <c r="I1883" s="208" t="s">
        <v>2223</v>
      </c>
      <c r="J1883" s="93" t="s">
        <v>8520</v>
      </c>
      <c r="K1883" s="1428"/>
      <c r="L1883" s="491"/>
      <c r="M1883" s="404"/>
      <c r="N1883" s="287"/>
      <c r="O1883" s="663"/>
    </row>
    <row r="1884" spans="1:15" s="71" customFormat="1" ht="10.5" customHeight="1">
      <c r="A1884" s="667">
        <v>177</v>
      </c>
      <c r="B1884" s="102" t="s">
        <v>192</v>
      </c>
      <c r="C1884" s="1121"/>
      <c r="D1884" s="2075">
        <v>1</v>
      </c>
      <c r="E1884" s="3411">
        <v>20112</v>
      </c>
      <c r="F1884" s="797">
        <v>20112</v>
      </c>
      <c r="G1884" s="928">
        <v>44197</v>
      </c>
      <c r="H1884" s="103" t="s">
        <v>8394</v>
      </c>
      <c r="I1884" s="208" t="s">
        <v>2223</v>
      </c>
      <c r="J1884" s="93" t="s">
        <v>8520</v>
      </c>
      <c r="K1884" s="1428"/>
      <c r="L1884" s="491"/>
      <c r="M1884" s="404"/>
      <c r="N1884" s="287"/>
      <c r="O1884" s="663"/>
    </row>
    <row r="1885" spans="1:15" s="71" customFormat="1" ht="10.5" customHeight="1">
      <c r="A1885" s="667">
        <v>178</v>
      </c>
      <c r="B1885" s="102" t="s">
        <v>259</v>
      </c>
      <c r="C1885" s="1121"/>
      <c r="D1885" s="2075">
        <v>1</v>
      </c>
      <c r="E1885" s="3411">
        <v>1225</v>
      </c>
      <c r="F1885" s="797">
        <v>1225</v>
      </c>
      <c r="G1885" s="928">
        <v>44197</v>
      </c>
      <c r="H1885" s="103" t="s">
        <v>8394</v>
      </c>
      <c r="I1885" s="208" t="s">
        <v>2223</v>
      </c>
      <c r="J1885" s="93" t="s">
        <v>8520</v>
      </c>
      <c r="K1885" s="1428"/>
      <c r="L1885" s="491"/>
      <c r="M1885" s="404"/>
      <c r="N1885" s="287"/>
      <c r="O1885" s="663"/>
    </row>
    <row r="1886" spans="1:15" s="71" customFormat="1" ht="10.5" customHeight="1">
      <c r="A1886" s="667">
        <v>179</v>
      </c>
      <c r="B1886" s="102" t="s">
        <v>259</v>
      </c>
      <c r="C1886" s="1121"/>
      <c r="D1886" s="2075">
        <v>1</v>
      </c>
      <c r="E1886" s="3411">
        <v>1225</v>
      </c>
      <c r="F1886" s="797">
        <v>1225</v>
      </c>
      <c r="G1886" s="928">
        <v>44197</v>
      </c>
      <c r="H1886" s="103" t="s">
        <v>8394</v>
      </c>
      <c r="I1886" s="208" t="s">
        <v>2223</v>
      </c>
      <c r="J1886" s="93" t="s">
        <v>8520</v>
      </c>
      <c r="K1886" s="1428"/>
      <c r="L1886" s="491"/>
      <c r="M1886" s="404"/>
      <c r="N1886" s="287"/>
      <c r="O1886" s="663"/>
    </row>
    <row r="1887" spans="1:15" s="71" customFormat="1" ht="10.5" customHeight="1">
      <c r="A1887" s="667">
        <v>180</v>
      </c>
      <c r="B1887" s="102" t="s">
        <v>259</v>
      </c>
      <c r="C1887" s="1121"/>
      <c r="D1887" s="2075">
        <v>1</v>
      </c>
      <c r="E1887" s="3411">
        <v>1227.08</v>
      </c>
      <c r="F1887" s="797">
        <v>1227.08</v>
      </c>
      <c r="G1887" s="928">
        <v>44197</v>
      </c>
      <c r="H1887" s="103" t="s">
        <v>8394</v>
      </c>
      <c r="I1887" s="208" t="s">
        <v>2223</v>
      </c>
      <c r="J1887" s="93" t="s">
        <v>8520</v>
      </c>
      <c r="K1887" s="1428"/>
      <c r="L1887" s="491"/>
      <c r="M1887" s="404"/>
      <c r="N1887" s="287"/>
      <c r="O1887" s="663"/>
    </row>
    <row r="1888" spans="1:15" s="71" customFormat="1" ht="10.5" customHeight="1">
      <c r="A1888" s="667">
        <v>181</v>
      </c>
      <c r="B1888" s="102" t="s">
        <v>259</v>
      </c>
      <c r="C1888" s="1121"/>
      <c r="D1888" s="2075">
        <v>1</v>
      </c>
      <c r="E1888" s="3411">
        <v>1227.08</v>
      </c>
      <c r="F1888" s="797">
        <v>1227.08</v>
      </c>
      <c r="G1888" s="928">
        <v>44197</v>
      </c>
      <c r="H1888" s="103" t="s">
        <v>8394</v>
      </c>
      <c r="I1888" s="208" t="s">
        <v>2223</v>
      </c>
      <c r="J1888" s="93" t="s">
        <v>8520</v>
      </c>
      <c r="K1888" s="1428"/>
      <c r="L1888" s="491"/>
      <c r="M1888" s="404"/>
      <c r="N1888" s="287"/>
      <c r="O1888" s="663"/>
    </row>
    <row r="1889" spans="1:15" s="71" customFormat="1" ht="10.5" customHeight="1">
      <c r="A1889" s="667">
        <v>182</v>
      </c>
      <c r="B1889" s="102" t="s">
        <v>260</v>
      </c>
      <c r="C1889" s="1121"/>
      <c r="D1889" s="2075">
        <v>1</v>
      </c>
      <c r="E1889" s="3411">
        <v>2340</v>
      </c>
      <c r="F1889" s="797">
        <v>2340</v>
      </c>
      <c r="G1889" s="928">
        <v>44197</v>
      </c>
      <c r="H1889" s="103" t="s">
        <v>8394</v>
      </c>
      <c r="I1889" s="208" t="s">
        <v>2223</v>
      </c>
      <c r="J1889" s="93" t="s">
        <v>8520</v>
      </c>
      <c r="K1889" s="1428"/>
      <c r="L1889" s="491"/>
      <c r="M1889" s="404"/>
      <c r="N1889" s="287"/>
      <c r="O1889" s="663"/>
    </row>
    <row r="1890" spans="1:15" s="71" customFormat="1" ht="10.5" customHeight="1">
      <c r="A1890" s="667">
        <v>183</v>
      </c>
      <c r="B1890" s="102" t="s">
        <v>261</v>
      </c>
      <c r="C1890" s="1121"/>
      <c r="D1890" s="2075">
        <v>1</v>
      </c>
      <c r="E1890" s="3411">
        <v>12580</v>
      </c>
      <c r="F1890" s="797">
        <v>12580</v>
      </c>
      <c r="G1890" s="928">
        <v>44197</v>
      </c>
      <c r="H1890" s="103" t="s">
        <v>8394</v>
      </c>
      <c r="I1890" s="208" t="s">
        <v>2223</v>
      </c>
      <c r="J1890" s="93" t="s">
        <v>8520</v>
      </c>
      <c r="K1890" s="1428"/>
      <c r="L1890" s="491"/>
      <c r="M1890" s="404"/>
      <c r="N1890" s="287"/>
      <c r="O1890" s="663"/>
    </row>
    <row r="1891" spans="1:15" s="71" customFormat="1" ht="10.5" customHeight="1">
      <c r="A1891" s="667">
        <v>184</v>
      </c>
      <c r="B1891" s="102" t="s">
        <v>261</v>
      </c>
      <c r="C1891" s="1121"/>
      <c r="D1891" s="2075">
        <v>1</v>
      </c>
      <c r="E1891" s="3411">
        <v>71399</v>
      </c>
      <c r="F1891" s="797">
        <v>71399</v>
      </c>
      <c r="G1891" s="928">
        <v>44197</v>
      </c>
      <c r="H1891" s="103" t="s">
        <v>8394</v>
      </c>
      <c r="I1891" s="208" t="s">
        <v>2223</v>
      </c>
      <c r="J1891" s="93" t="s">
        <v>8520</v>
      </c>
      <c r="K1891" s="1428"/>
      <c r="L1891" s="491"/>
      <c r="M1891" s="404"/>
      <c r="N1891" s="287"/>
      <c r="O1891" s="663"/>
    </row>
    <row r="1892" spans="1:15" s="71" customFormat="1" ht="10.5" customHeight="1">
      <c r="A1892" s="667">
        <v>185</v>
      </c>
      <c r="B1892" s="102" t="s">
        <v>261</v>
      </c>
      <c r="C1892" s="1121"/>
      <c r="D1892" s="2075">
        <v>1</v>
      </c>
      <c r="E1892" s="3411">
        <v>119450</v>
      </c>
      <c r="F1892" s="797">
        <v>119450</v>
      </c>
      <c r="G1892" s="928">
        <v>44197</v>
      </c>
      <c r="H1892" s="103" t="s">
        <v>8394</v>
      </c>
      <c r="I1892" s="208" t="s">
        <v>2223</v>
      </c>
      <c r="J1892" s="93" t="s">
        <v>10266</v>
      </c>
      <c r="K1892" s="1428" t="s">
        <v>8940</v>
      </c>
      <c r="L1892" s="491"/>
      <c r="M1892" s="404"/>
      <c r="N1892" s="287"/>
      <c r="O1892" s="663"/>
    </row>
    <row r="1893" spans="1:15" s="71" customFormat="1" ht="10.5" customHeight="1">
      <c r="A1893" s="667">
        <v>186</v>
      </c>
      <c r="B1893" s="102" t="s">
        <v>193</v>
      </c>
      <c r="C1893" s="1121"/>
      <c r="D1893" s="2075">
        <v>1</v>
      </c>
      <c r="E1893" s="3411">
        <v>2100</v>
      </c>
      <c r="F1893" s="797">
        <v>2100</v>
      </c>
      <c r="G1893" s="928">
        <v>44197</v>
      </c>
      <c r="H1893" s="103" t="s">
        <v>8394</v>
      </c>
      <c r="I1893" s="208" t="s">
        <v>2223</v>
      </c>
      <c r="J1893" s="93" t="s">
        <v>8520</v>
      </c>
      <c r="K1893" s="1428"/>
      <c r="L1893" s="491"/>
      <c r="M1893" s="404"/>
      <c r="N1893" s="287"/>
      <c r="O1893" s="663"/>
    </row>
    <row r="1894" spans="1:15" s="71" customFormat="1" ht="10.5" customHeight="1">
      <c r="A1894" s="667">
        <v>187</v>
      </c>
      <c r="B1894" s="102" t="s">
        <v>194</v>
      </c>
      <c r="C1894" s="1121"/>
      <c r="D1894" s="2075">
        <v>1</v>
      </c>
      <c r="E1894" s="3411">
        <v>1766.67</v>
      </c>
      <c r="F1894" s="797">
        <v>1766.67</v>
      </c>
      <c r="G1894" s="928">
        <v>44197</v>
      </c>
      <c r="H1894" s="103" t="s">
        <v>8394</v>
      </c>
      <c r="I1894" s="208" t="s">
        <v>2223</v>
      </c>
      <c r="J1894" s="93" t="s">
        <v>8520</v>
      </c>
      <c r="K1894" s="1428"/>
      <c r="L1894" s="491"/>
      <c r="M1894" s="404"/>
      <c r="N1894" s="287"/>
      <c r="O1894" s="663"/>
    </row>
    <row r="1895" spans="1:15" s="71" customFormat="1" ht="10.5" customHeight="1">
      <c r="A1895" s="667">
        <v>188</v>
      </c>
      <c r="B1895" s="102" t="s">
        <v>262</v>
      </c>
      <c r="C1895" s="1121"/>
      <c r="D1895" s="2075">
        <v>1</v>
      </c>
      <c r="E1895" s="3411">
        <v>3000</v>
      </c>
      <c r="F1895" s="797">
        <v>3000</v>
      </c>
      <c r="G1895" s="928">
        <v>44197</v>
      </c>
      <c r="H1895" s="103" t="s">
        <v>8394</v>
      </c>
      <c r="I1895" s="208" t="s">
        <v>2223</v>
      </c>
      <c r="J1895" s="93" t="s">
        <v>8520</v>
      </c>
      <c r="K1895" s="1428"/>
      <c r="L1895" s="491"/>
      <c r="M1895" s="404"/>
      <c r="N1895" s="287"/>
      <c r="O1895" s="663"/>
    </row>
    <row r="1896" spans="1:15" s="71" customFormat="1" ht="10.5" customHeight="1">
      <c r="A1896" s="667">
        <v>189</v>
      </c>
      <c r="B1896" s="102" t="s">
        <v>263</v>
      </c>
      <c r="C1896" s="1121"/>
      <c r="D1896" s="2075">
        <v>1</v>
      </c>
      <c r="E1896" s="3411">
        <v>369.44</v>
      </c>
      <c r="F1896" s="797">
        <v>369.44</v>
      </c>
      <c r="G1896" s="928">
        <v>44197</v>
      </c>
      <c r="H1896" s="103" t="s">
        <v>8394</v>
      </c>
      <c r="I1896" s="208" t="s">
        <v>2223</v>
      </c>
      <c r="J1896" s="93" t="s">
        <v>8520</v>
      </c>
      <c r="K1896" s="1428"/>
      <c r="L1896" s="491"/>
      <c r="M1896" s="404"/>
      <c r="N1896" s="287"/>
      <c r="O1896" s="663"/>
    </row>
    <row r="1897" spans="1:15" s="71" customFormat="1" ht="10.5" customHeight="1">
      <c r="A1897" s="667">
        <v>190</v>
      </c>
      <c r="B1897" s="1331" t="s">
        <v>216</v>
      </c>
      <c r="C1897" s="1121" t="s">
        <v>10175</v>
      </c>
      <c r="D1897" s="2075">
        <v>1</v>
      </c>
      <c r="E1897" s="3422">
        <v>61884.3</v>
      </c>
      <c r="F1897" s="881">
        <v>61884.3</v>
      </c>
      <c r="G1897" s="928">
        <v>44197</v>
      </c>
      <c r="H1897" s="103" t="s">
        <v>8394</v>
      </c>
      <c r="I1897" s="208" t="s">
        <v>2223</v>
      </c>
      <c r="J1897" s="93" t="s">
        <v>10176</v>
      </c>
      <c r="K1897" s="1428" t="s">
        <v>8940</v>
      </c>
      <c r="L1897" s="491"/>
      <c r="M1897" s="404"/>
      <c r="N1897" s="287"/>
      <c r="O1897" s="663"/>
    </row>
    <row r="1898" spans="1:15" s="71" customFormat="1" ht="10.5" customHeight="1">
      <c r="A1898" s="667">
        <v>191</v>
      </c>
      <c r="B1898" s="1331" t="s">
        <v>1833</v>
      </c>
      <c r="C1898" s="1121"/>
      <c r="D1898" s="2075">
        <v>1</v>
      </c>
      <c r="E1898" s="3422">
        <v>25950</v>
      </c>
      <c r="F1898" s="881">
        <v>25950</v>
      </c>
      <c r="G1898" s="928">
        <v>44197</v>
      </c>
      <c r="H1898" s="103" t="s">
        <v>8394</v>
      </c>
      <c r="I1898" s="208" t="s">
        <v>2223</v>
      </c>
      <c r="J1898" s="93" t="s">
        <v>8520</v>
      </c>
      <c r="K1898" s="1428"/>
      <c r="L1898" s="491"/>
      <c r="M1898" s="404"/>
      <c r="N1898" s="287"/>
      <c r="O1898" s="663"/>
    </row>
    <row r="1899" spans="1:15" s="71" customFormat="1" ht="10.5" customHeight="1">
      <c r="A1899" s="667">
        <v>192</v>
      </c>
      <c r="B1899" s="1331" t="s">
        <v>1834</v>
      </c>
      <c r="C1899" s="1121"/>
      <c r="D1899" s="2075">
        <v>1</v>
      </c>
      <c r="E1899" s="3422">
        <v>23750</v>
      </c>
      <c r="F1899" s="881">
        <v>23750</v>
      </c>
      <c r="G1899" s="928">
        <v>44197</v>
      </c>
      <c r="H1899" s="103" t="s">
        <v>8394</v>
      </c>
      <c r="I1899" s="208" t="s">
        <v>2223</v>
      </c>
      <c r="J1899" s="93" t="s">
        <v>8520</v>
      </c>
      <c r="K1899" s="1428"/>
      <c r="L1899" s="491"/>
      <c r="M1899" s="404"/>
      <c r="N1899" s="287"/>
      <c r="O1899" s="663"/>
    </row>
    <row r="1900" spans="1:15" s="71" customFormat="1" ht="10.5" customHeight="1">
      <c r="A1900" s="667">
        <v>193</v>
      </c>
      <c r="B1900" s="1331" t="s">
        <v>1835</v>
      </c>
      <c r="C1900" s="1121"/>
      <c r="D1900" s="2075">
        <v>1</v>
      </c>
      <c r="E1900" s="3422">
        <v>11500</v>
      </c>
      <c r="F1900" s="881">
        <v>11500</v>
      </c>
      <c r="G1900" s="928">
        <v>44197</v>
      </c>
      <c r="H1900" s="103" t="s">
        <v>8394</v>
      </c>
      <c r="I1900" s="208" t="s">
        <v>2223</v>
      </c>
      <c r="J1900" s="93" t="s">
        <v>8520</v>
      </c>
      <c r="K1900" s="1428"/>
      <c r="L1900" s="491"/>
      <c r="M1900" s="404"/>
      <c r="N1900" s="287"/>
      <c r="O1900" s="663"/>
    </row>
    <row r="1901" spans="1:15" s="71" customFormat="1" ht="10.5" customHeight="1">
      <c r="A1901" s="667">
        <v>194</v>
      </c>
      <c r="B1901" s="1331" t="s">
        <v>1776</v>
      </c>
      <c r="C1901" s="1121"/>
      <c r="D1901" s="2075">
        <v>1</v>
      </c>
      <c r="E1901" s="3422">
        <v>4400</v>
      </c>
      <c r="F1901" s="881">
        <v>4400</v>
      </c>
      <c r="G1901" s="928">
        <v>44197</v>
      </c>
      <c r="H1901" s="103" t="s">
        <v>8394</v>
      </c>
      <c r="I1901" s="208" t="s">
        <v>2223</v>
      </c>
      <c r="J1901" s="93" t="s">
        <v>8520</v>
      </c>
      <c r="K1901" s="1428"/>
      <c r="L1901" s="491"/>
      <c r="M1901" s="404"/>
      <c r="N1901" s="287"/>
      <c r="O1901" s="663"/>
    </row>
    <row r="1902" spans="1:15" s="71" customFormat="1" ht="10.5" customHeight="1">
      <c r="A1902" s="667">
        <v>195</v>
      </c>
      <c r="B1902" s="1331" t="s">
        <v>1836</v>
      </c>
      <c r="C1902" s="1121"/>
      <c r="D1902" s="2075">
        <v>1</v>
      </c>
      <c r="E1902" s="3422">
        <v>24400</v>
      </c>
      <c r="F1902" s="881">
        <v>24400</v>
      </c>
      <c r="G1902" s="928">
        <v>44197</v>
      </c>
      <c r="H1902" s="103" t="s">
        <v>8394</v>
      </c>
      <c r="I1902" s="208" t="s">
        <v>2223</v>
      </c>
      <c r="J1902" s="93" t="s">
        <v>8520</v>
      </c>
      <c r="K1902" s="1428"/>
      <c r="L1902" s="491"/>
      <c r="M1902" s="404"/>
      <c r="N1902" s="287"/>
      <c r="O1902" s="663"/>
    </row>
    <row r="1903" spans="1:15" s="71" customFormat="1" ht="10.5" customHeight="1">
      <c r="A1903" s="667">
        <v>196</v>
      </c>
      <c r="B1903" s="1331" t="s">
        <v>15212</v>
      </c>
      <c r="C1903" s="1121"/>
      <c r="D1903" s="2075"/>
      <c r="E1903" s="3422">
        <v>60000</v>
      </c>
      <c r="F1903" s="3405">
        <v>24750</v>
      </c>
      <c r="G1903" s="928">
        <v>44197</v>
      </c>
      <c r="H1903" s="103" t="s">
        <v>8394</v>
      </c>
      <c r="I1903" s="208" t="s">
        <v>2223</v>
      </c>
      <c r="J1903" s="93" t="s">
        <v>8520</v>
      </c>
      <c r="K1903" s="1428"/>
      <c r="L1903" s="491"/>
      <c r="M1903" s="404"/>
      <c r="N1903" s="287"/>
      <c r="O1903" s="663"/>
    </row>
    <row r="1904" spans="1:15" s="71" customFormat="1" ht="10.5" customHeight="1">
      <c r="A1904" s="667">
        <v>197</v>
      </c>
      <c r="B1904" s="1331" t="s">
        <v>15213</v>
      </c>
      <c r="C1904" s="1121" t="s">
        <v>10267</v>
      </c>
      <c r="D1904" s="2075">
        <v>1</v>
      </c>
      <c r="E1904" s="3422">
        <v>152015.70000000001</v>
      </c>
      <c r="F1904" s="3405">
        <v>62706.6</v>
      </c>
      <c r="G1904" s="928">
        <v>44197</v>
      </c>
      <c r="H1904" s="103" t="s">
        <v>8394</v>
      </c>
      <c r="I1904" s="208" t="s">
        <v>2223</v>
      </c>
      <c r="J1904" s="93" t="s">
        <v>10268</v>
      </c>
      <c r="K1904" s="1428" t="s">
        <v>8940</v>
      </c>
      <c r="L1904" s="491"/>
      <c r="M1904" s="404"/>
      <c r="N1904" s="287"/>
      <c r="O1904" s="663"/>
    </row>
    <row r="1905" spans="1:15" s="71" customFormat="1" ht="10.5" customHeight="1">
      <c r="A1905" s="667">
        <v>198</v>
      </c>
      <c r="B1905" s="1331" t="s">
        <v>1895</v>
      </c>
      <c r="C1905" s="1121"/>
      <c r="D1905" s="2075">
        <v>1</v>
      </c>
      <c r="E1905" s="3422">
        <v>1170</v>
      </c>
      <c r="F1905" s="881">
        <v>1170</v>
      </c>
      <c r="G1905" s="928">
        <v>44197</v>
      </c>
      <c r="H1905" s="103" t="s">
        <v>8394</v>
      </c>
      <c r="I1905" s="208" t="s">
        <v>2196</v>
      </c>
      <c r="J1905" s="93" t="s">
        <v>8520</v>
      </c>
      <c r="K1905" s="1428"/>
      <c r="L1905" s="491"/>
      <c r="M1905" s="404"/>
      <c r="N1905" s="287"/>
      <c r="O1905" s="663"/>
    </row>
    <row r="1906" spans="1:15" s="71" customFormat="1" ht="10.5" customHeight="1">
      <c r="A1906" s="667">
        <v>199</v>
      </c>
      <c r="B1906" s="1331" t="s">
        <v>1896</v>
      </c>
      <c r="C1906" s="1121"/>
      <c r="D1906" s="2075">
        <v>1</v>
      </c>
      <c r="E1906" s="3422">
        <v>1170</v>
      </c>
      <c r="F1906" s="881">
        <v>1170</v>
      </c>
      <c r="G1906" s="928">
        <v>44197</v>
      </c>
      <c r="H1906" s="103" t="s">
        <v>8394</v>
      </c>
      <c r="I1906" s="208" t="s">
        <v>2196</v>
      </c>
      <c r="J1906" s="93" t="s">
        <v>8520</v>
      </c>
      <c r="K1906" s="1428"/>
      <c r="L1906" s="491"/>
      <c r="M1906" s="404"/>
      <c r="N1906" s="287"/>
      <c r="O1906" s="663"/>
    </row>
    <row r="1907" spans="1:15" s="71" customFormat="1" ht="10.5" customHeight="1">
      <c r="A1907" s="667">
        <v>200</v>
      </c>
      <c r="B1907" s="1331" t="s">
        <v>2193</v>
      </c>
      <c r="C1907" s="1121" t="s">
        <v>10261</v>
      </c>
      <c r="D1907" s="2075">
        <v>1</v>
      </c>
      <c r="E1907" s="3422">
        <v>223227.5</v>
      </c>
      <c r="F1907" s="3405">
        <v>82779.789999999994</v>
      </c>
      <c r="G1907" s="928">
        <v>44197</v>
      </c>
      <c r="H1907" s="103" t="s">
        <v>8394</v>
      </c>
      <c r="I1907" s="208" t="s">
        <v>2223</v>
      </c>
      <c r="J1907" s="93" t="s">
        <v>10258</v>
      </c>
      <c r="K1907" s="1428" t="s">
        <v>8940</v>
      </c>
      <c r="L1907" s="491"/>
      <c r="M1907" s="404"/>
      <c r="N1907" s="287"/>
      <c r="O1907" s="663"/>
    </row>
    <row r="1908" spans="1:15" s="71" customFormat="1" ht="10.5" customHeight="1">
      <c r="A1908" s="667">
        <v>201</v>
      </c>
      <c r="B1908" s="1331" t="s">
        <v>2193</v>
      </c>
      <c r="C1908" s="1121" t="s">
        <v>10262</v>
      </c>
      <c r="D1908" s="2075">
        <v>1</v>
      </c>
      <c r="E1908" s="3422">
        <v>117552</v>
      </c>
      <c r="F1908" s="3405">
        <v>42612.6</v>
      </c>
      <c r="G1908" s="928">
        <v>44197</v>
      </c>
      <c r="H1908" s="103" t="s">
        <v>8394</v>
      </c>
      <c r="I1908" s="208" t="s">
        <v>2223</v>
      </c>
      <c r="J1908" s="93" t="s">
        <v>10259</v>
      </c>
      <c r="K1908" s="1428" t="s">
        <v>8940</v>
      </c>
      <c r="L1908" s="491"/>
      <c r="M1908" s="404"/>
      <c r="N1908" s="287"/>
      <c r="O1908" s="663"/>
    </row>
    <row r="1909" spans="1:15" s="71" customFormat="1" ht="10.5" customHeight="1">
      <c r="A1909" s="667">
        <v>202</v>
      </c>
      <c r="B1909" s="1331" t="s">
        <v>2193</v>
      </c>
      <c r="C1909" s="1121" t="s">
        <v>10263</v>
      </c>
      <c r="D1909" s="2075">
        <v>1</v>
      </c>
      <c r="E1909" s="3422">
        <v>59220.5</v>
      </c>
      <c r="F1909" s="3405">
        <v>21467.25</v>
      </c>
      <c r="G1909" s="928">
        <v>44197</v>
      </c>
      <c r="H1909" s="103" t="s">
        <v>8394</v>
      </c>
      <c r="I1909" s="208" t="s">
        <v>2223</v>
      </c>
      <c r="J1909" s="93" t="s">
        <v>10260</v>
      </c>
      <c r="K1909" s="1428" t="s">
        <v>8940</v>
      </c>
      <c r="L1909" s="491"/>
      <c r="M1909" s="404"/>
      <c r="N1909" s="287"/>
      <c r="O1909" s="663"/>
    </row>
    <row r="1910" spans="1:15" s="71" customFormat="1" ht="10.5" customHeight="1">
      <c r="A1910" s="667">
        <v>203</v>
      </c>
      <c r="B1910" s="1331" t="s">
        <v>3776</v>
      </c>
      <c r="C1910" s="1121" t="s">
        <v>10251</v>
      </c>
      <c r="D1910" s="2075">
        <v>1</v>
      </c>
      <c r="E1910" s="3422">
        <v>35000</v>
      </c>
      <c r="F1910" s="881">
        <v>35000</v>
      </c>
      <c r="G1910" s="928">
        <v>44197</v>
      </c>
      <c r="H1910" s="103" t="s">
        <v>8394</v>
      </c>
      <c r="I1910" s="208" t="s">
        <v>2223</v>
      </c>
      <c r="J1910" s="93" t="s">
        <v>10187</v>
      </c>
      <c r="K1910" s="1428" t="s">
        <v>8940</v>
      </c>
      <c r="L1910" s="491"/>
      <c r="M1910" s="404"/>
      <c r="N1910" s="287"/>
      <c r="O1910" s="663"/>
    </row>
    <row r="1911" spans="1:15" s="71" customFormat="1" ht="10.5" customHeight="1">
      <c r="A1911" s="667">
        <v>204</v>
      </c>
      <c r="B1911" s="1331" t="s">
        <v>3777</v>
      </c>
      <c r="C1911" s="1121" t="s">
        <v>10252</v>
      </c>
      <c r="D1911" s="2075">
        <v>1</v>
      </c>
      <c r="E1911" s="3422">
        <v>64011.8</v>
      </c>
      <c r="F1911" s="881">
        <v>64011.8</v>
      </c>
      <c r="G1911" s="928">
        <v>44197</v>
      </c>
      <c r="H1911" s="103" t="s">
        <v>8394</v>
      </c>
      <c r="I1911" s="208" t="s">
        <v>2223</v>
      </c>
      <c r="J1911" s="93" t="s">
        <v>10187</v>
      </c>
      <c r="K1911" s="1428" t="s">
        <v>8940</v>
      </c>
      <c r="L1911" s="491"/>
      <c r="M1911" s="404"/>
      <c r="N1911" s="287"/>
      <c r="O1911" s="663"/>
    </row>
    <row r="1912" spans="1:15" s="71" customFormat="1" ht="10.5" customHeight="1">
      <c r="A1912" s="667">
        <v>205</v>
      </c>
      <c r="B1912" s="1331" t="s">
        <v>3779</v>
      </c>
      <c r="C1912" s="1121" t="s">
        <v>10264</v>
      </c>
      <c r="D1912" s="2075">
        <v>1</v>
      </c>
      <c r="E1912" s="3422">
        <v>121732</v>
      </c>
      <c r="F1912" s="3405">
        <v>40577.599999999999</v>
      </c>
      <c r="G1912" s="928">
        <v>44197</v>
      </c>
      <c r="H1912" s="103" t="s">
        <v>8394</v>
      </c>
      <c r="I1912" s="208" t="s">
        <v>2223</v>
      </c>
      <c r="J1912" s="93" t="s">
        <v>10265</v>
      </c>
      <c r="K1912" s="1428" t="s">
        <v>8940</v>
      </c>
      <c r="L1912" s="491"/>
      <c r="M1912" s="404"/>
      <c r="N1912" s="287"/>
      <c r="O1912" s="663"/>
    </row>
    <row r="1913" spans="1:15" s="71" customFormat="1" ht="10.5" customHeight="1">
      <c r="A1913" s="667">
        <v>206</v>
      </c>
      <c r="B1913" s="1331" t="s">
        <v>3778</v>
      </c>
      <c r="C1913" s="1121" t="s">
        <v>10239</v>
      </c>
      <c r="D1913" s="2075">
        <v>1</v>
      </c>
      <c r="E1913" s="3422">
        <v>6840</v>
      </c>
      <c r="F1913" s="881">
        <v>6840</v>
      </c>
      <c r="G1913" s="928">
        <v>44197</v>
      </c>
      <c r="H1913" s="103" t="s">
        <v>8394</v>
      </c>
      <c r="I1913" s="208" t="s">
        <v>2223</v>
      </c>
      <c r="J1913" s="93" t="s">
        <v>10240</v>
      </c>
      <c r="K1913" s="1428" t="s">
        <v>8940</v>
      </c>
      <c r="L1913" s="491"/>
      <c r="M1913" s="404"/>
      <c r="N1913" s="287"/>
      <c r="O1913" s="663"/>
    </row>
    <row r="1914" spans="1:15" s="71" customFormat="1" ht="10.5" customHeight="1">
      <c r="A1914" s="667">
        <v>207</v>
      </c>
      <c r="B1914" s="1331" t="s">
        <v>3780</v>
      </c>
      <c r="C1914" s="1121" t="s">
        <v>10249</v>
      </c>
      <c r="D1914" s="2075">
        <v>1</v>
      </c>
      <c r="E1914" s="3422">
        <v>199256.2</v>
      </c>
      <c r="F1914" s="3405">
        <v>63097.48</v>
      </c>
      <c r="G1914" s="928">
        <v>44197</v>
      </c>
      <c r="H1914" s="103" t="s">
        <v>8394</v>
      </c>
      <c r="I1914" s="208" t="s">
        <v>2223</v>
      </c>
      <c r="J1914" s="93" t="s">
        <v>10250</v>
      </c>
      <c r="K1914" s="1428" t="s">
        <v>8940</v>
      </c>
      <c r="L1914" s="491"/>
      <c r="M1914" s="404"/>
      <c r="N1914" s="287"/>
      <c r="O1914" s="663"/>
    </row>
    <row r="1915" spans="1:15" s="71" customFormat="1" ht="10.5" customHeight="1">
      <c r="A1915" s="667">
        <v>208</v>
      </c>
      <c r="B1915" s="1331" t="s">
        <v>10254</v>
      </c>
      <c r="C1915" s="1121"/>
      <c r="D1915" s="2075">
        <v>1</v>
      </c>
      <c r="E1915" s="3422">
        <v>130559</v>
      </c>
      <c r="F1915" s="881">
        <v>130559</v>
      </c>
      <c r="G1915" s="928">
        <v>44197</v>
      </c>
      <c r="H1915" s="103" t="s">
        <v>8394</v>
      </c>
      <c r="I1915" s="208" t="s">
        <v>2223</v>
      </c>
      <c r="J1915" s="93" t="s">
        <v>10240</v>
      </c>
      <c r="K1915" s="1428" t="s">
        <v>8940</v>
      </c>
      <c r="L1915" s="491"/>
      <c r="M1915" s="404"/>
      <c r="N1915" s="287"/>
      <c r="O1915" s="663"/>
    </row>
    <row r="1916" spans="1:15" s="71" customFormat="1" ht="10.5" customHeight="1">
      <c r="A1916" s="667">
        <v>210</v>
      </c>
      <c r="B1916" s="1331" t="s">
        <v>3781</v>
      </c>
      <c r="C1916" s="1121"/>
      <c r="D1916" s="2075">
        <v>1</v>
      </c>
      <c r="E1916" s="3422">
        <v>12000</v>
      </c>
      <c r="F1916" s="881">
        <v>12000</v>
      </c>
      <c r="G1916" s="928">
        <v>44197</v>
      </c>
      <c r="H1916" s="103" t="s">
        <v>8394</v>
      </c>
      <c r="I1916" s="208" t="s">
        <v>2223</v>
      </c>
      <c r="J1916" s="93" t="s">
        <v>8520</v>
      </c>
      <c r="K1916" s="1428"/>
      <c r="L1916" s="491"/>
      <c r="M1916" s="404"/>
      <c r="N1916" s="287"/>
      <c r="O1916" s="663"/>
    </row>
    <row r="1917" spans="1:15" s="71" customFormat="1" ht="10.5" customHeight="1">
      <c r="A1917" s="667">
        <v>211</v>
      </c>
      <c r="B1917" s="1331" t="s">
        <v>406</v>
      </c>
      <c r="C1917" s="1121"/>
      <c r="D1917" s="2075">
        <v>1</v>
      </c>
      <c r="E1917" s="3422">
        <v>9199</v>
      </c>
      <c r="F1917" s="881">
        <v>9199</v>
      </c>
      <c r="G1917" s="928">
        <v>44197</v>
      </c>
      <c r="H1917" s="103" t="s">
        <v>8394</v>
      </c>
      <c r="I1917" s="208" t="s">
        <v>2223</v>
      </c>
      <c r="J1917" s="93" t="s">
        <v>8520</v>
      </c>
      <c r="K1917" s="1428"/>
      <c r="L1917" s="491"/>
      <c r="M1917" s="404"/>
      <c r="N1917" s="287"/>
      <c r="O1917" s="663"/>
    </row>
    <row r="1918" spans="1:15" s="71" customFormat="1" ht="10.5" customHeight="1">
      <c r="A1918" s="667">
        <v>212</v>
      </c>
      <c r="B1918" s="102" t="s">
        <v>4912</v>
      </c>
      <c r="C1918" s="849">
        <v>13825</v>
      </c>
      <c r="D1918" s="2075">
        <v>1</v>
      </c>
      <c r="E1918" s="3422">
        <v>13075</v>
      </c>
      <c r="F1918" s="881">
        <v>13075</v>
      </c>
      <c r="G1918" s="928">
        <v>44197</v>
      </c>
      <c r="H1918" s="103" t="s">
        <v>8394</v>
      </c>
      <c r="I1918" s="208" t="s">
        <v>2223</v>
      </c>
      <c r="J1918" s="93" t="s">
        <v>10248</v>
      </c>
      <c r="K1918" s="1428" t="s">
        <v>8940</v>
      </c>
      <c r="L1918" s="491"/>
      <c r="M1918" s="404"/>
      <c r="N1918" s="287"/>
    </row>
    <row r="1919" spans="1:15" s="71" customFormat="1" ht="10.5" customHeight="1">
      <c r="A1919" s="667">
        <v>213</v>
      </c>
      <c r="B1919" s="102" t="s">
        <v>4913</v>
      </c>
      <c r="C1919" s="849" t="s">
        <v>10172</v>
      </c>
      <c r="D1919" s="2075">
        <v>1</v>
      </c>
      <c r="E1919" s="3422">
        <v>45000</v>
      </c>
      <c r="F1919" s="881">
        <v>45000</v>
      </c>
      <c r="G1919" s="928">
        <v>44197</v>
      </c>
      <c r="H1919" s="103" t="s">
        <v>8394</v>
      </c>
      <c r="I1919" s="208" t="s">
        <v>2223</v>
      </c>
      <c r="J1919" s="93" t="s">
        <v>10173</v>
      </c>
      <c r="K1919" s="1428" t="s">
        <v>8940</v>
      </c>
      <c r="L1919" s="491"/>
      <c r="M1919" s="404"/>
      <c r="N1919" s="287"/>
    </row>
    <row r="1920" spans="1:15" s="71" customFormat="1" ht="10.5" customHeight="1">
      <c r="A1920" s="667">
        <v>214</v>
      </c>
      <c r="B1920" s="102" t="s">
        <v>6623</v>
      </c>
      <c r="C1920" s="849" t="s">
        <v>10174</v>
      </c>
      <c r="D1920" s="2075">
        <v>1</v>
      </c>
      <c r="E1920" s="3422">
        <v>77384.649999999994</v>
      </c>
      <c r="F1920" s="881">
        <v>77384.649999999994</v>
      </c>
      <c r="G1920" s="928">
        <v>44197</v>
      </c>
      <c r="H1920" s="103" t="s">
        <v>8394</v>
      </c>
      <c r="I1920" s="208" t="s">
        <v>2223</v>
      </c>
      <c r="J1920" s="93" t="s">
        <v>10173</v>
      </c>
      <c r="K1920" s="1428" t="s">
        <v>8940</v>
      </c>
      <c r="L1920" s="491"/>
      <c r="M1920" s="404"/>
      <c r="N1920" s="287"/>
    </row>
    <row r="1921" spans="1:14" s="71" customFormat="1" ht="10.5" customHeight="1">
      <c r="A1921" s="667">
        <v>215</v>
      </c>
      <c r="B1921" s="102" t="s">
        <v>4915</v>
      </c>
      <c r="C1921" s="849">
        <v>300008</v>
      </c>
      <c r="D1921" s="2075">
        <v>1</v>
      </c>
      <c r="E1921" s="3422">
        <v>174740</v>
      </c>
      <c r="F1921" s="3405">
        <v>49509.440000000002</v>
      </c>
      <c r="G1921" s="928">
        <v>44197</v>
      </c>
      <c r="H1921" s="103" t="s">
        <v>8394</v>
      </c>
      <c r="I1921" s="208" t="s">
        <v>2223</v>
      </c>
      <c r="J1921" s="93" t="s">
        <v>8520</v>
      </c>
      <c r="K1921" s="1428"/>
      <c r="L1921" s="491"/>
      <c r="M1921" s="404"/>
      <c r="N1921" s="287"/>
    </row>
    <row r="1922" spans="1:14" s="71" customFormat="1" ht="10.5" customHeight="1">
      <c r="A1922" s="667">
        <v>216</v>
      </c>
      <c r="B1922" s="102" t="s">
        <v>4915</v>
      </c>
      <c r="C1922" s="849">
        <v>1111111</v>
      </c>
      <c r="D1922" s="2075">
        <v>1</v>
      </c>
      <c r="E1922" s="3422">
        <v>176735.35</v>
      </c>
      <c r="F1922" s="3405">
        <v>47866</v>
      </c>
      <c r="G1922" s="928">
        <v>44197</v>
      </c>
      <c r="H1922" s="103" t="s">
        <v>8394</v>
      </c>
      <c r="I1922" s="208" t="s">
        <v>2223</v>
      </c>
      <c r="J1922" s="93" t="s">
        <v>10245</v>
      </c>
      <c r="K1922" s="1428" t="s">
        <v>8940</v>
      </c>
      <c r="L1922" s="491"/>
      <c r="M1922" s="404"/>
      <c r="N1922" s="287"/>
    </row>
    <row r="1923" spans="1:14" s="71" customFormat="1" ht="10.5" customHeight="1">
      <c r="A1923" s="667">
        <v>217</v>
      </c>
      <c r="B1923" s="102" t="s">
        <v>4915</v>
      </c>
      <c r="C1923" s="849">
        <v>31380119549</v>
      </c>
      <c r="D1923" s="2075">
        <v>1</v>
      </c>
      <c r="E1923" s="3422">
        <v>133335</v>
      </c>
      <c r="F1923" s="3405">
        <v>35000.28</v>
      </c>
      <c r="G1923" s="928">
        <v>44197</v>
      </c>
      <c r="H1923" s="103" t="s">
        <v>8394</v>
      </c>
      <c r="I1923" s="208" t="s">
        <v>2223</v>
      </c>
      <c r="J1923" s="93" t="s">
        <v>10246</v>
      </c>
      <c r="K1923" s="1428" t="s">
        <v>8940</v>
      </c>
      <c r="L1923" s="491"/>
      <c r="M1923" s="404"/>
      <c r="N1923" s="287"/>
    </row>
    <row r="1924" spans="1:14" s="71" customFormat="1" ht="10.5" customHeight="1">
      <c r="A1924" s="667">
        <v>218</v>
      </c>
      <c r="B1924" s="102" t="s">
        <v>5321</v>
      </c>
      <c r="C1924" s="849">
        <v>138459</v>
      </c>
      <c r="D1924" s="2075">
        <v>1</v>
      </c>
      <c r="E1924" s="3422">
        <v>35244</v>
      </c>
      <c r="F1924" s="881">
        <v>35244</v>
      </c>
      <c r="G1924" s="928">
        <v>44197</v>
      </c>
      <c r="H1924" s="103" t="s">
        <v>8394</v>
      </c>
      <c r="I1924" s="208" t="s">
        <v>2223</v>
      </c>
      <c r="J1924" s="93" t="s">
        <v>10247</v>
      </c>
      <c r="K1924" s="1428" t="s">
        <v>8940</v>
      </c>
      <c r="L1924" s="491"/>
      <c r="M1924" s="404"/>
      <c r="N1924" s="287"/>
    </row>
    <row r="1925" spans="1:14" s="71" customFormat="1" ht="10.5" customHeight="1">
      <c r="A1925" s="667">
        <v>219</v>
      </c>
      <c r="B1925" s="1331" t="s">
        <v>261</v>
      </c>
      <c r="C1925" s="849">
        <v>138462</v>
      </c>
      <c r="D1925" s="2075">
        <v>1</v>
      </c>
      <c r="E1925" s="3411">
        <v>178510.75</v>
      </c>
      <c r="F1925" s="3403">
        <v>38677.08</v>
      </c>
      <c r="G1925" s="928">
        <v>44197</v>
      </c>
      <c r="H1925" s="103" t="s">
        <v>8394</v>
      </c>
      <c r="I1925" s="208" t="s">
        <v>2222</v>
      </c>
      <c r="J1925" s="93" t="s">
        <v>8520</v>
      </c>
      <c r="K1925" s="1428" t="s">
        <v>8940</v>
      </c>
      <c r="L1925" s="491"/>
      <c r="M1925" s="404"/>
      <c r="N1925" s="287"/>
    </row>
    <row r="1926" spans="1:14" s="71" customFormat="1" ht="10.5" customHeight="1">
      <c r="A1926" s="667">
        <v>220</v>
      </c>
      <c r="B1926" s="1331" t="s">
        <v>261</v>
      </c>
      <c r="C1926" s="849">
        <v>138460</v>
      </c>
      <c r="D1926" s="2075">
        <v>1</v>
      </c>
      <c r="E1926" s="3411">
        <v>165770</v>
      </c>
      <c r="F1926" s="3403">
        <v>38679.760000000002</v>
      </c>
      <c r="G1926" s="928">
        <v>44197</v>
      </c>
      <c r="H1926" s="103" t="s">
        <v>8394</v>
      </c>
      <c r="I1926" s="208" t="s">
        <v>2222</v>
      </c>
      <c r="J1926" s="93" t="s">
        <v>8520</v>
      </c>
      <c r="K1926" s="1428" t="s">
        <v>8940</v>
      </c>
      <c r="L1926" s="491"/>
      <c r="M1926" s="404"/>
      <c r="N1926" s="287"/>
    </row>
    <row r="1927" spans="1:14" s="71" customFormat="1" ht="10.5" customHeight="1">
      <c r="A1927" s="667">
        <v>221</v>
      </c>
      <c r="B1927" s="1331" t="s">
        <v>4914</v>
      </c>
      <c r="C1927" s="849" t="s">
        <v>10151</v>
      </c>
      <c r="D1927" s="2075">
        <v>1</v>
      </c>
      <c r="E1927" s="3411">
        <v>24899</v>
      </c>
      <c r="F1927" s="797">
        <v>24899</v>
      </c>
      <c r="G1927" s="928">
        <v>44197</v>
      </c>
      <c r="H1927" s="103" t="s">
        <v>8394</v>
      </c>
      <c r="I1927" s="208" t="s">
        <v>2222</v>
      </c>
      <c r="J1927" s="93" t="s">
        <v>10152</v>
      </c>
      <c r="K1927" s="1428" t="s">
        <v>8940</v>
      </c>
      <c r="L1927" s="491"/>
      <c r="M1927" s="404"/>
      <c r="N1927" s="287"/>
    </row>
    <row r="1928" spans="1:14" s="71" customFormat="1" ht="10.5" customHeight="1">
      <c r="A1928" s="667">
        <v>222</v>
      </c>
      <c r="B1928" s="1331" t="s">
        <v>159</v>
      </c>
      <c r="C1928" s="849" t="s">
        <v>10150</v>
      </c>
      <c r="D1928" s="2075">
        <v>1</v>
      </c>
      <c r="E1928" s="3411">
        <v>12990</v>
      </c>
      <c r="F1928" s="797">
        <v>12990</v>
      </c>
      <c r="G1928" s="928">
        <v>44197</v>
      </c>
      <c r="H1928" s="103" t="s">
        <v>8394</v>
      </c>
      <c r="I1928" s="208" t="s">
        <v>2222</v>
      </c>
      <c r="J1928" s="93" t="s">
        <v>10152</v>
      </c>
      <c r="K1928" s="1428" t="s">
        <v>8940</v>
      </c>
      <c r="L1928" s="491"/>
      <c r="M1928" s="404"/>
      <c r="N1928" s="287"/>
    </row>
    <row r="1929" spans="1:14" s="71" customFormat="1" ht="10.5" customHeight="1">
      <c r="A1929" s="667">
        <v>223</v>
      </c>
      <c r="B1929" s="1331" t="s">
        <v>159</v>
      </c>
      <c r="C1929" s="849" t="s">
        <v>10153</v>
      </c>
      <c r="D1929" s="2075">
        <v>1</v>
      </c>
      <c r="E1929" s="3411">
        <v>11190</v>
      </c>
      <c r="F1929" s="797">
        <v>11190</v>
      </c>
      <c r="G1929" s="928">
        <v>44197</v>
      </c>
      <c r="H1929" s="103" t="s">
        <v>8394</v>
      </c>
      <c r="I1929" s="208" t="s">
        <v>2222</v>
      </c>
      <c r="J1929" s="93" t="s">
        <v>10154</v>
      </c>
      <c r="K1929" s="1428" t="s">
        <v>8940</v>
      </c>
      <c r="L1929" s="491"/>
      <c r="M1929" s="404"/>
      <c r="N1929" s="287"/>
    </row>
    <row r="1930" spans="1:14" s="71" customFormat="1" ht="10.5" customHeight="1">
      <c r="A1930" s="667">
        <v>224</v>
      </c>
      <c r="B1930" s="1331" t="s">
        <v>933</v>
      </c>
      <c r="C1930" s="849">
        <v>1921</v>
      </c>
      <c r="D1930" s="2075">
        <v>1</v>
      </c>
      <c r="E1930" s="3411">
        <v>166796.54999999999</v>
      </c>
      <c r="F1930" s="3403">
        <v>33359.519999999997</v>
      </c>
      <c r="G1930" s="928">
        <v>44197</v>
      </c>
      <c r="H1930" s="103" t="s">
        <v>8394</v>
      </c>
      <c r="I1930" s="208" t="s">
        <v>2222</v>
      </c>
      <c r="J1930" s="93" t="s">
        <v>8520</v>
      </c>
      <c r="K1930" s="1428"/>
      <c r="L1930" s="491"/>
      <c r="M1930" s="404"/>
      <c r="N1930" s="287"/>
    </row>
    <row r="1931" spans="1:14" s="71" customFormat="1" ht="9.75" customHeight="1">
      <c r="A1931" s="667">
        <v>225</v>
      </c>
      <c r="B1931" s="1331" t="s">
        <v>5757</v>
      </c>
      <c r="C1931" s="849" t="s">
        <v>10253</v>
      </c>
      <c r="D1931" s="2075">
        <v>1</v>
      </c>
      <c r="E1931" s="3411">
        <v>26999</v>
      </c>
      <c r="F1931" s="797">
        <v>26999</v>
      </c>
      <c r="G1931" s="928">
        <v>44197</v>
      </c>
      <c r="H1931" s="103" t="s">
        <v>8394</v>
      </c>
      <c r="I1931" s="208" t="s">
        <v>2222</v>
      </c>
      <c r="J1931" s="93" t="s">
        <v>10155</v>
      </c>
      <c r="K1931" s="1428" t="s">
        <v>8940</v>
      </c>
      <c r="L1931" s="491"/>
      <c r="M1931" s="404"/>
      <c r="N1931" s="287"/>
    </row>
    <row r="1932" spans="1:14" s="71" customFormat="1" ht="10.5" customHeight="1">
      <c r="A1932" s="667">
        <v>226</v>
      </c>
      <c r="B1932" s="1331" t="s">
        <v>5915</v>
      </c>
      <c r="C1932" s="849" t="s">
        <v>5841</v>
      </c>
      <c r="D1932" s="2075">
        <v>1</v>
      </c>
      <c r="E1932" s="3411">
        <v>133500</v>
      </c>
      <c r="F1932" s="797">
        <v>133500</v>
      </c>
      <c r="G1932" s="928">
        <v>44197</v>
      </c>
      <c r="H1932" s="103" t="s">
        <v>8394</v>
      </c>
      <c r="I1932" s="208" t="s">
        <v>2222</v>
      </c>
      <c r="J1932" s="93" t="s">
        <v>10149</v>
      </c>
      <c r="K1932" s="1428" t="s">
        <v>8940</v>
      </c>
      <c r="L1932" s="491"/>
      <c r="M1932" s="404"/>
      <c r="N1932" s="287"/>
    </row>
    <row r="1933" spans="1:14" s="71" customFormat="1" ht="10.5" customHeight="1">
      <c r="A1933" s="667">
        <v>227</v>
      </c>
      <c r="B1933" s="1331" t="s">
        <v>5842</v>
      </c>
      <c r="C1933" s="849">
        <v>1933</v>
      </c>
      <c r="D1933" s="2075">
        <v>1</v>
      </c>
      <c r="E1933" s="3411">
        <v>17000</v>
      </c>
      <c r="F1933" s="797">
        <v>17000</v>
      </c>
      <c r="G1933" s="928">
        <v>44197</v>
      </c>
      <c r="H1933" s="103" t="s">
        <v>8394</v>
      </c>
      <c r="I1933" s="208" t="s">
        <v>2222</v>
      </c>
      <c r="J1933" s="93" t="s">
        <v>10149</v>
      </c>
      <c r="K1933" s="1428" t="s">
        <v>8940</v>
      </c>
      <c r="L1933" s="491"/>
      <c r="M1933" s="404"/>
      <c r="N1933" s="287"/>
    </row>
    <row r="1934" spans="1:14" s="71" customFormat="1" ht="10.5" customHeight="1">
      <c r="A1934" s="667">
        <v>228</v>
      </c>
      <c r="B1934" s="1331" t="s">
        <v>5843</v>
      </c>
      <c r="C1934" s="849">
        <v>1934</v>
      </c>
      <c r="D1934" s="2075">
        <v>1</v>
      </c>
      <c r="E1934" s="3411">
        <v>36765.300000000003</v>
      </c>
      <c r="F1934" s="797">
        <v>36765.300000000003</v>
      </c>
      <c r="G1934" s="928">
        <v>44197</v>
      </c>
      <c r="H1934" s="103" t="s">
        <v>8394</v>
      </c>
      <c r="I1934" s="208" t="s">
        <v>2222</v>
      </c>
      <c r="J1934" s="93" t="s">
        <v>10149</v>
      </c>
      <c r="K1934" s="1428" t="s">
        <v>8940</v>
      </c>
      <c r="L1934" s="491"/>
      <c r="M1934" s="404"/>
      <c r="N1934" s="287"/>
    </row>
    <row r="1935" spans="1:14" s="71" customFormat="1" ht="10.5" customHeight="1">
      <c r="A1935" s="667">
        <v>229</v>
      </c>
      <c r="B1935" s="1331" t="s">
        <v>5916</v>
      </c>
      <c r="C1935" s="849" t="s">
        <v>5844</v>
      </c>
      <c r="D1935" s="2075">
        <v>1</v>
      </c>
      <c r="E1935" s="3411">
        <v>550750</v>
      </c>
      <c r="F1935" s="797">
        <v>550750</v>
      </c>
      <c r="G1935" s="928">
        <v>44197</v>
      </c>
      <c r="H1935" s="103" t="s">
        <v>8394</v>
      </c>
      <c r="I1935" s="208" t="s">
        <v>2222</v>
      </c>
      <c r="J1935" s="93" t="s">
        <v>10149</v>
      </c>
      <c r="K1935" s="1428" t="s">
        <v>8940</v>
      </c>
      <c r="L1935" s="491"/>
      <c r="M1935" s="404"/>
      <c r="N1935" s="287"/>
    </row>
    <row r="1936" spans="1:14" s="71" customFormat="1" ht="10.5" customHeight="1">
      <c r="A1936" s="667">
        <v>230</v>
      </c>
      <c r="B1936" s="1331" t="s">
        <v>5845</v>
      </c>
      <c r="C1936" s="849">
        <v>1960</v>
      </c>
      <c r="D1936" s="2075">
        <v>1</v>
      </c>
      <c r="E1936" s="3411">
        <v>62986.57</v>
      </c>
      <c r="F1936" s="797">
        <v>62986.57</v>
      </c>
      <c r="G1936" s="928">
        <v>44197</v>
      </c>
      <c r="H1936" s="103" t="s">
        <v>8394</v>
      </c>
      <c r="I1936" s="208" t="s">
        <v>2222</v>
      </c>
      <c r="J1936" s="93" t="s">
        <v>8520</v>
      </c>
      <c r="K1936" s="1428" t="s">
        <v>8940</v>
      </c>
      <c r="L1936" s="491"/>
      <c r="M1936" s="404"/>
      <c r="N1936" s="287"/>
    </row>
    <row r="1937" spans="1:14" s="71" customFormat="1" ht="10.5" customHeight="1">
      <c r="A1937" s="667">
        <v>231</v>
      </c>
      <c r="B1937" s="1331" t="s">
        <v>5888</v>
      </c>
      <c r="C1937" s="849">
        <v>1967</v>
      </c>
      <c r="D1937" s="2075">
        <v>1</v>
      </c>
      <c r="E1937" s="3411">
        <v>12999</v>
      </c>
      <c r="F1937" s="797">
        <v>12999</v>
      </c>
      <c r="G1937" s="928">
        <v>44197</v>
      </c>
      <c r="H1937" s="103" t="s">
        <v>8394</v>
      </c>
      <c r="I1937" s="208" t="s">
        <v>2222</v>
      </c>
      <c r="J1937" s="93" t="s">
        <v>8520</v>
      </c>
      <c r="K1937" s="1428"/>
      <c r="L1937" s="491"/>
      <c r="M1937" s="404"/>
      <c r="N1937" s="287"/>
    </row>
    <row r="1938" spans="1:14" s="71" customFormat="1" ht="10.5" customHeight="1">
      <c r="A1938" s="667">
        <v>232</v>
      </c>
      <c r="B1938" s="1331" t="s">
        <v>5889</v>
      </c>
      <c r="C1938" s="849">
        <v>1969</v>
      </c>
      <c r="D1938" s="2075">
        <v>1</v>
      </c>
      <c r="E1938" s="3411">
        <v>27999</v>
      </c>
      <c r="F1938" s="797">
        <v>27999</v>
      </c>
      <c r="G1938" s="928">
        <v>44197</v>
      </c>
      <c r="H1938" s="103" t="s">
        <v>8394</v>
      </c>
      <c r="I1938" s="208" t="s">
        <v>2222</v>
      </c>
      <c r="J1938" s="93" t="s">
        <v>8520</v>
      </c>
      <c r="K1938" s="1428"/>
      <c r="L1938" s="491"/>
      <c r="M1938" s="404"/>
      <c r="N1938" s="287"/>
    </row>
    <row r="1939" spans="1:14" s="71" customFormat="1" ht="10.5" customHeight="1">
      <c r="A1939" s="667">
        <v>233</v>
      </c>
      <c r="B1939" s="1331" t="s">
        <v>5890</v>
      </c>
      <c r="C1939" s="849">
        <v>1974</v>
      </c>
      <c r="D1939" s="2075">
        <v>1</v>
      </c>
      <c r="E1939" s="3411">
        <v>33999</v>
      </c>
      <c r="F1939" s="797">
        <v>33999</v>
      </c>
      <c r="G1939" s="928">
        <v>44197</v>
      </c>
      <c r="H1939" s="103" t="s">
        <v>8394</v>
      </c>
      <c r="I1939" s="208" t="s">
        <v>2222</v>
      </c>
      <c r="J1939" s="93" t="s">
        <v>8520</v>
      </c>
      <c r="K1939" s="1428"/>
      <c r="L1939" s="491"/>
      <c r="M1939" s="404"/>
      <c r="N1939" s="287"/>
    </row>
    <row r="1940" spans="1:14" s="71" customFormat="1" ht="10.5" customHeight="1">
      <c r="A1940" s="667">
        <v>234</v>
      </c>
      <c r="B1940" s="1331" t="s">
        <v>5891</v>
      </c>
      <c r="C1940" s="849">
        <v>1975</v>
      </c>
      <c r="D1940" s="2075">
        <v>1</v>
      </c>
      <c r="E1940" s="3411">
        <v>26499</v>
      </c>
      <c r="F1940" s="797">
        <v>26499</v>
      </c>
      <c r="G1940" s="928">
        <v>44197</v>
      </c>
      <c r="H1940" s="103" t="s">
        <v>8394</v>
      </c>
      <c r="I1940" s="208" t="s">
        <v>2222</v>
      </c>
      <c r="J1940" s="93" t="s">
        <v>8520</v>
      </c>
      <c r="K1940" s="1428"/>
      <c r="L1940" s="491"/>
      <c r="M1940" s="404"/>
      <c r="N1940" s="287"/>
    </row>
    <row r="1941" spans="1:14" s="71" customFormat="1" ht="10.5" customHeight="1">
      <c r="A1941" s="667">
        <v>235</v>
      </c>
      <c r="B1941" s="1331" t="s">
        <v>5938</v>
      </c>
      <c r="C1941" s="849">
        <v>138111</v>
      </c>
      <c r="D1941" s="2075">
        <v>1</v>
      </c>
      <c r="E1941" s="3411">
        <v>153325</v>
      </c>
      <c r="F1941" s="797">
        <v>153325</v>
      </c>
      <c r="G1941" s="928">
        <v>44197</v>
      </c>
      <c r="H1941" s="103" t="s">
        <v>8394</v>
      </c>
      <c r="I1941" s="208" t="s">
        <v>2222</v>
      </c>
      <c r="J1941" s="93" t="s">
        <v>8520</v>
      </c>
      <c r="K1941" s="1428"/>
      <c r="L1941" s="491"/>
      <c r="M1941" s="404"/>
      <c r="N1941" s="287"/>
    </row>
    <row r="1942" spans="1:14" s="71" customFormat="1" ht="10.5" customHeight="1">
      <c r="A1942" s="667">
        <v>236</v>
      </c>
      <c r="B1942" s="1331" t="s">
        <v>5939</v>
      </c>
      <c r="C1942" s="849">
        <v>138112</v>
      </c>
      <c r="D1942" s="2075">
        <v>1</v>
      </c>
      <c r="E1942" s="3411">
        <v>12000</v>
      </c>
      <c r="F1942" s="797">
        <v>12000</v>
      </c>
      <c r="G1942" s="928">
        <v>44197</v>
      </c>
      <c r="H1942" s="103" t="s">
        <v>8394</v>
      </c>
      <c r="I1942" s="208" t="s">
        <v>2222</v>
      </c>
      <c r="J1942" s="93" t="s">
        <v>8520</v>
      </c>
      <c r="K1942" s="1428"/>
      <c r="L1942" s="491"/>
      <c r="M1942" s="404"/>
      <c r="N1942" s="287"/>
    </row>
    <row r="1943" spans="1:14" s="71" customFormat="1" ht="10.5" customHeight="1">
      <c r="A1943" s="667">
        <v>237</v>
      </c>
      <c r="B1943" s="102" t="s">
        <v>6263</v>
      </c>
      <c r="C1943" s="849">
        <v>138115</v>
      </c>
      <c r="D1943" s="2075">
        <v>1</v>
      </c>
      <c r="E1943" s="3411">
        <v>14924</v>
      </c>
      <c r="F1943" s="797">
        <v>14924</v>
      </c>
      <c r="G1943" s="928">
        <v>44197</v>
      </c>
      <c r="H1943" s="103" t="s">
        <v>8394</v>
      </c>
      <c r="I1943" s="208" t="s">
        <v>2223</v>
      </c>
      <c r="J1943" s="93" t="s">
        <v>8520</v>
      </c>
      <c r="K1943" s="1428"/>
      <c r="L1943" s="491"/>
      <c r="M1943" s="404"/>
      <c r="N1943" s="287"/>
    </row>
    <row r="1944" spans="1:14" s="71" customFormat="1" ht="10.5" customHeight="1">
      <c r="A1944" s="667">
        <v>238</v>
      </c>
      <c r="B1944" s="1331" t="s">
        <v>6264</v>
      </c>
      <c r="C1944" s="849">
        <v>138114</v>
      </c>
      <c r="D1944" s="2075">
        <v>1</v>
      </c>
      <c r="E1944" s="3422">
        <v>38070</v>
      </c>
      <c r="F1944" s="881">
        <v>38070</v>
      </c>
      <c r="G1944" s="928">
        <v>44197</v>
      </c>
      <c r="H1944" s="103" t="s">
        <v>8394</v>
      </c>
      <c r="I1944" s="208" t="s">
        <v>2223</v>
      </c>
      <c r="J1944" s="93" t="s">
        <v>8520</v>
      </c>
      <c r="K1944" s="1428"/>
      <c r="L1944" s="491"/>
      <c r="M1944" s="404"/>
      <c r="N1944" s="287"/>
    </row>
    <row r="1945" spans="1:14" s="71" customFormat="1" ht="10.5" customHeight="1">
      <c r="A1945" s="667">
        <v>239</v>
      </c>
      <c r="B1945" s="102" t="s">
        <v>261</v>
      </c>
      <c r="C1945" s="849">
        <v>31380119566</v>
      </c>
      <c r="D1945" s="2075">
        <v>1</v>
      </c>
      <c r="E1945" s="3411">
        <v>106295</v>
      </c>
      <c r="F1945" s="3403">
        <v>18601.8</v>
      </c>
      <c r="G1945" s="928">
        <v>44197</v>
      </c>
      <c r="H1945" s="103" t="s">
        <v>8394</v>
      </c>
      <c r="I1945" s="208" t="s">
        <v>2223</v>
      </c>
      <c r="J1945" s="93" t="s">
        <v>8520</v>
      </c>
      <c r="K1945" s="1428" t="s">
        <v>8940</v>
      </c>
      <c r="L1945" s="491"/>
      <c r="M1945" s="404"/>
      <c r="N1945" s="287"/>
    </row>
    <row r="1946" spans="1:14" s="71" customFormat="1" ht="10.5" customHeight="1">
      <c r="A1946" s="667">
        <v>240</v>
      </c>
      <c r="B1946" s="102" t="s">
        <v>6290</v>
      </c>
      <c r="C1946" s="849">
        <v>31380119561</v>
      </c>
      <c r="D1946" s="2075">
        <v>1</v>
      </c>
      <c r="E1946" s="3411">
        <v>11950</v>
      </c>
      <c r="F1946" s="797">
        <v>11950</v>
      </c>
      <c r="G1946" s="928">
        <v>44197</v>
      </c>
      <c r="H1946" s="103" t="s">
        <v>8394</v>
      </c>
      <c r="I1946" s="208" t="s">
        <v>2223</v>
      </c>
      <c r="J1946" s="93" t="s">
        <v>8520</v>
      </c>
      <c r="K1946" s="1428"/>
      <c r="L1946" s="491"/>
      <c r="M1946" s="404"/>
      <c r="N1946" s="287"/>
    </row>
    <row r="1947" spans="1:14" s="71" customFormat="1" ht="10.5" customHeight="1">
      <c r="A1947" s="667">
        <v>241</v>
      </c>
      <c r="B1947" s="102" t="s">
        <v>6291</v>
      </c>
      <c r="C1947" s="849">
        <v>31380119564</v>
      </c>
      <c r="D1947" s="2075">
        <v>1</v>
      </c>
      <c r="E1947" s="3411">
        <v>16034</v>
      </c>
      <c r="F1947" s="797">
        <v>16034</v>
      </c>
      <c r="G1947" s="928">
        <v>44197</v>
      </c>
      <c r="H1947" s="103" t="s">
        <v>8394</v>
      </c>
      <c r="I1947" s="208" t="s">
        <v>2223</v>
      </c>
      <c r="J1947" s="93" t="s">
        <v>8520</v>
      </c>
      <c r="K1947" s="1428"/>
      <c r="L1947" s="491"/>
      <c r="M1947" s="404"/>
      <c r="N1947" s="287"/>
    </row>
    <row r="1948" spans="1:14" s="71" customFormat="1" ht="10.5" customHeight="1">
      <c r="A1948" s="667">
        <v>242</v>
      </c>
      <c r="B1948" s="102" t="s">
        <v>6622</v>
      </c>
      <c r="C1948" s="849">
        <v>31380119567</v>
      </c>
      <c r="D1948" s="2075">
        <v>1</v>
      </c>
      <c r="E1948" s="3411">
        <v>124608</v>
      </c>
      <c r="F1948" s="3403">
        <v>21287.200000000001</v>
      </c>
      <c r="G1948" s="928">
        <v>44197</v>
      </c>
      <c r="H1948" s="103" t="s">
        <v>8394</v>
      </c>
      <c r="I1948" s="208" t="s">
        <v>2223</v>
      </c>
      <c r="J1948" s="93" t="s">
        <v>8520</v>
      </c>
      <c r="K1948" s="1428" t="s">
        <v>8940</v>
      </c>
      <c r="L1948" s="491"/>
      <c r="M1948" s="404"/>
      <c r="N1948" s="287"/>
    </row>
    <row r="1949" spans="1:14" s="71" customFormat="1" ht="10.5" customHeight="1">
      <c r="A1949" s="667">
        <v>243</v>
      </c>
      <c r="B1949" s="102" t="s">
        <v>6449</v>
      </c>
      <c r="C1949" s="849">
        <v>31380819596</v>
      </c>
      <c r="D1949" s="2075">
        <v>1</v>
      </c>
      <c r="E1949" s="3411">
        <v>102717.45</v>
      </c>
      <c r="F1949" s="3403">
        <v>16691.61</v>
      </c>
      <c r="G1949" s="928">
        <v>44197</v>
      </c>
      <c r="H1949" s="103" t="s">
        <v>8394</v>
      </c>
      <c r="I1949" s="208" t="s">
        <v>2223</v>
      </c>
      <c r="J1949" s="93" t="s">
        <v>10269</v>
      </c>
      <c r="K1949" s="1428" t="s">
        <v>8940</v>
      </c>
      <c r="L1949" s="491"/>
      <c r="M1949" s="404"/>
      <c r="N1949" s="287"/>
    </row>
    <row r="1950" spans="1:14" s="71" customFormat="1" ht="10.5" customHeight="1">
      <c r="A1950" s="667">
        <v>244</v>
      </c>
      <c r="B1950" s="102" t="s">
        <v>6535</v>
      </c>
      <c r="C1950" s="849">
        <v>31380819598</v>
      </c>
      <c r="D1950" s="2075">
        <v>1</v>
      </c>
      <c r="E1950" s="3411">
        <v>7658</v>
      </c>
      <c r="F1950" s="797">
        <v>7658</v>
      </c>
      <c r="G1950" s="928">
        <v>44197</v>
      </c>
      <c r="H1950" s="103" t="s">
        <v>8394</v>
      </c>
      <c r="I1950" s="208" t="s">
        <v>2223</v>
      </c>
      <c r="J1950" s="93" t="s">
        <v>10270</v>
      </c>
      <c r="K1950" s="1428" t="s">
        <v>8940</v>
      </c>
      <c r="L1950" s="491"/>
      <c r="M1950" s="404"/>
      <c r="N1950" s="287"/>
    </row>
    <row r="1951" spans="1:14" s="71" customFormat="1" ht="10.5" customHeight="1">
      <c r="A1951" s="667">
        <v>245</v>
      </c>
      <c r="B1951" s="102" t="s">
        <v>6933</v>
      </c>
      <c r="C1951" s="849">
        <v>31380819600</v>
      </c>
      <c r="D1951" s="2075">
        <v>1</v>
      </c>
      <c r="E1951" s="3411">
        <v>307205.69</v>
      </c>
      <c r="F1951" s="3403">
        <v>117762.07</v>
      </c>
      <c r="G1951" s="928">
        <v>44197</v>
      </c>
      <c r="H1951" s="103" t="s">
        <v>8394</v>
      </c>
      <c r="I1951" s="208" t="s">
        <v>2223</v>
      </c>
      <c r="J1951" s="93" t="s">
        <v>8520</v>
      </c>
      <c r="K1951" s="1428" t="s">
        <v>8940</v>
      </c>
      <c r="L1951" s="491"/>
      <c r="M1951" s="404"/>
      <c r="N1951" s="287"/>
    </row>
    <row r="1952" spans="1:14" s="71" customFormat="1" ht="10.5" customHeight="1">
      <c r="A1952" s="667">
        <v>246</v>
      </c>
      <c r="B1952" s="102" t="s">
        <v>7007</v>
      </c>
      <c r="C1952" s="849">
        <v>31380819601</v>
      </c>
      <c r="D1952" s="2075">
        <v>1</v>
      </c>
      <c r="E1952" s="3411">
        <v>14280</v>
      </c>
      <c r="F1952" s="797">
        <v>14280</v>
      </c>
      <c r="G1952" s="928">
        <v>44197</v>
      </c>
      <c r="H1952" s="103" t="s">
        <v>8394</v>
      </c>
      <c r="I1952" s="208" t="s">
        <v>2223</v>
      </c>
      <c r="J1952" s="93" t="s">
        <v>8520</v>
      </c>
      <c r="K1952" s="1428" t="s">
        <v>8940</v>
      </c>
      <c r="L1952" s="491"/>
      <c r="M1952" s="404"/>
      <c r="N1952" s="287"/>
    </row>
    <row r="1953" spans="1:15" s="71" customFormat="1" ht="10.5" customHeight="1">
      <c r="A1953" s="667">
        <v>247</v>
      </c>
      <c r="B1953" s="102" t="s">
        <v>7008</v>
      </c>
      <c r="C1953" s="849">
        <v>31380819602</v>
      </c>
      <c r="D1953" s="2075">
        <v>1</v>
      </c>
      <c r="E1953" s="3411">
        <v>50666</v>
      </c>
      <c r="F1953" s="3403">
        <v>19421.89</v>
      </c>
      <c r="G1953" s="928">
        <v>44197</v>
      </c>
      <c r="H1953" s="103" t="s">
        <v>8394</v>
      </c>
      <c r="I1953" s="208" t="s">
        <v>2223</v>
      </c>
      <c r="J1953" s="93" t="s">
        <v>8520</v>
      </c>
      <c r="K1953" s="1428" t="s">
        <v>8940</v>
      </c>
      <c r="L1953" s="491"/>
      <c r="M1953" s="404"/>
      <c r="N1953" s="287"/>
    </row>
    <row r="1954" spans="1:15" s="71" customFormat="1" ht="10.5" customHeight="1">
      <c r="A1954" s="667">
        <v>248</v>
      </c>
      <c r="B1954" s="102" t="s">
        <v>7023</v>
      </c>
      <c r="C1954" s="849">
        <v>31380819603</v>
      </c>
      <c r="D1954" s="2075">
        <v>1</v>
      </c>
      <c r="E1954" s="3411">
        <v>68733.94</v>
      </c>
      <c r="F1954" s="3403">
        <v>26348.11</v>
      </c>
      <c r="G1954" s="928">
        <v>44197</v>
      </c>
      <c r="H1954" s="103" t="s">
        <v>8394</v>
      </c>
      <c r="I1954" s="208" t="s">
        <v>2223</v>
      </c>
      <c r="J1954" s="93" t="s">
        <v>8520</v>
      </c>
      <c r="K1954" s="1428" t="s">
        <v>8940</v>
      </c>
      <c r="L1954" s="491"/>
      <c r="M1954" s="404"/>
      <c r="N1954" s="287"/>
    </row>
    <row r="1955" spans="1:15" s="71" customFormat="1" ht="10.5" customHeight="1">
      <c r="A1955" s="667">
        <v>249</v>
      </c>
      <c r="B1955" s="102" t="s">
        <v>7112</v>
      </c>
      <c r="C1955" s="849">
        <v>31380819609</v>
      </c>
      <c r="D1955" s="2075">
        <v>1</v>
      </c>
      <c r="E1955" s="3411">
        <v>41654.800000000003</v>
      </c>
      <c r="F1955" s="3403">
        <v>15967.75</v>
      </c>
      <c r="G1955" s="928">
        <v>44197</v>
      </c>
      <c r="H1955" s="103" t="s">
        <v>8394</v>
      </c>
      <c r="I1955" s="208" t="s">
        <v>2223</v>
      </c>
      <c r="J1955" s="93" t="s">
        <v>8520</v>
      </c>
      <c r="K1955" s="1428" t="s">
        <v>8940</v>
      </c>
      <c r="L1955" s="491"/>
      <c r="M1955" s="404"/>
      <c r="N1955" s="287"/>
    </row>
    <row r="1956" spans="1:15" s="71" customFormat="1" ht="10.5" customHeight="1">
      <c r="A1956" s="667">
        <v>250</v>
      </c>
      <c r="B1956" s="102" t="s">
        <v>8134</v>
      </c>
      <c r="C1956" s="1121"/>
      <c r="D1956" s="2075">
        <v>1</v>
      </c>
      <c r="E1956" s="3411">
        <v>28999</v>
      </c>
      <c r="F1956" s="797">
        <v>28999</v>
      </c>
      <c r="G1956" s="928">
        <v>44308</v>
      </c>
      <c r="H1956" s="1008" t="s">
        <v>8136</v>
      </c>
      <c r="I1956" s="208" t="s">
        <v>2223</v>
      </c>
      <c r="J1956" s="832" t="s">
        <v>8522</v>
      </c>
      <c r="K1956" s="1439"/>
      <c r="L1956" s="1413"/>
      <c r="M1956" s="404"/>
      <c r="N1956" s="287"/>
      <c r="O1956" s="263"/>
    </row>
    <row r="1957" spans="1:15" s="71" customFormat="1" ht="10.5" customHeight="1">
      <c r="A1957" s="667">
        <v>251</v>
      </c>
      <c r="B1957" s="102" t="s">
        <v>8135</v>
      </c>
      <c r="C1957" s="1121"/>
      <c r="D1957" s="2075">
        <v>1</v>
      </c>
      <c r="E1957" s="3411">
        <v>17999</v>
      </c>
      <c r="F1957" s="797">
        <v>17999</v>
      </c>
      <c r="G1957" s="928">
        <v>44308</v>
      </c>
      <c r="H1957" s="1008" t="s">
        <v>8136</v>
      </c>
      <c r="I1957" s="208" t="s">
        <v>2223</v>
      </c>
      <c r="J1957" s="832" t="s">
        <v>8522</v>
      </c>
      <c r="K1957" s="1439"/>
      <c r="L1957" s="1413"/>
      <c r="M1957" s="404"/>
      <c r="N1957" s="287"/>
      <c r="O1957" s="263"/>
    </row>
    <row r="1958" spans="1:15" s="71" customFormat="1" ht="10.5" customHeight="1">
      <c r="A1958" s="667">
        <v>252</v>
      </c>
      <c r="B1958" s="102" t="s">
        <v>8261</v>
      </c>
      <c r="C1958" s="1121">
        <v>31380819618</v>
      </c>
      <c r="D1958" s="2075">
        <v>1</v>
      </c>
      <c r="E1958" s="3411">
        <v>75000</v>
      </c>
      <c r="F1958" s="797">
        <v>75000</v>
      </c>
      <c r="G1958" s="928">
        <v>44358</v>
      </c>
      <c r="H1958" s="1008" t="s">
        <v>8264</v>
      </c>
      <c r="I1958" s="208" t="s">
        <v>2223</v>
      </c>
      <c r="J1958" s="832" t="s">
        <v>8523</v>
      </c>
      <c r="K1958" s="1439" t="s">
        <v>8940</v>
      </c>
      <c r="L1958" s="1413"/>
      <c r="M1958" s="404"/>
      <c r="N1958" s="287"/>
      <c r="O1958" s="263"/>
    </row>
    <row r="1959" spans="1:15" s="71" customFormat="1" ht="10.5" customHeight="1">
      <c r="A1959" s="667">
        <v>253</v>
      </c>
      <c r="B1959" s="102" t="s">
        <v>8262</v>
      </c>
      <c r="C1959" s="1121">
        <v>31380819619</v>
      </c>
      <c r="D1959" s="2075">
        <v>1</v>
      </c>
      <c r="E1959" s="3411">
        <v>32180</v>
      </c>
      <c r="F1959" s="797">
        <v>32180</v>
      </c>
      <c r="G1959" s="928">
        <v>44358</v>
      </c>
      <c r="H1959" s="1008" t="s">
        <v>8264</v>
      </c>
      <c r="I1959" s="208" t="s">
        <v>2223</v>
      </c>
      <c r="J1959" s="832" t="s">
        <v>8524</v>
      </c>
      <c r="K1959" s="1439" t="s">
        <v>8940</v>
      </c>
      <c r="L1959" s="1413"/>
      <c r="M1959" s="404"/>
      <c r="N1959" s="287"/>
      <c r="O1959" s="263"/>
    </row>
    <row r="1960" spans="1:15" s="71" customFormat="1" ht="10.5" customHeight="1">
      <c r="A1960" s="667">
        <v>254</v>
      </c>
      <c r="B1960" s="102" t="s">
        <v>8263</v>
      </c>
      <c r="C1960" s="1121">
        <v>31380819620</v>
      </c>
      <c r="D1960" s="2075">
        <v>1</v>
      </c>
      <c r="E1960" s="3411">
        <v>25000</v>
      </c>
      <c r="F1960" s="797">
        <v>25000</v>
      </c>
      <c r="G1960" s="928">
        <v>44358</v>
      </c>
      <c r="H1960" s="1008" t="s">
        <v>8264</v>
      </c>
      <c r="I1960" s="208" t="s">
        <v>2223</v>
      </c>
      <c r="J1960" s="832" t="s">
        <v>8524</v>
      </c>
      <c r="K1960" s="1439" t="s">
        <v>8940</v>
      </c>
      <c r="L1960" s="1413"/>
      <c r="M1960" s="404"/>
      <c r="N1960" s="287"/>
      <c r="O1960" s="263"/>
    </row>
    <row r="1961" spans="1:15" s="71" customFormat="1" ht="10.5" customHeight="1">
      <c r="A1961" s="667">
        <v>255</v>
      </c>
      <c r="B1961" s="102" t="s">
        <v>8303</v>
      </c>
      <c r="C1961" s="1121">
        <v>31380819622</v>
      </c>
      <c r="D1961" s="2075">
        <v>1</v>
      </c>
      <c r="E1961" s="3411">
        <v>298901.46000000002</v>
      </c>
      <c r="F1961" s="797">
        <v>298901.46000000002</v>
      </c>
      <c r="G1961" s="928">
        <v>44378</v>
      </c>
      <c r="H1961" s="1008" t="s">
        <v>8304</v>
      </c>
      <c r="I1961" s="208" t="s">
        <v>2223</v>
      </c>
      <c r="J1961" s="832" t="s">
        <v>8525</v>
      </c>
      <c r="K1961" s="1439"/>
      <c r="L1961" s="1413"/>
      <c r="M1961" s="404"/>
      <c r="N1961" s="287"/>
      <c r="O1961" s="263"/>
    </row>
    <row r="1962" spans="1:15" s="71" customFormat="1" ht="10.5" customHeight="1">
      <c r="A1962" s="667">
        <v>262</v>
      </c>
      <c r="B1962" s="102" t="s">
        <v>8654</v>
      </c>
      <c r="C1962" s="1121">
        <v>1013600001</v>
      </c>
      <c r="D1962" s="2075">
        <v>1</v>
      </c>
      <c r="E1962" s="3411">
        <v>10300</v>
      </c>
      <c r="F1962" s="797">
        <v>10300</v>
      </c>
      <c r="G1962" s="928">
        <v>44426</v>
      </c>
      <c r="H1962" s="1008" t="s">
        <v>8656</v>
      </c>
      <c r="I1962" s="208" t="s">
        <v>2223</v>
      </c>
      <c r="J1962" s="832" t="s">
        <v>8703</v>
      </c>
      <c r="K1962" s="1439"/>
      <c r="L1962" s="1413"/>
      <c r="M1962" s="404"/>
      <c r="N1962" s="287"/>
      <c r="O1962" s="263"/>
    </row>
    <row r="1963" spans="1:15" s="71" customFormat="1" ht="10.5" customHeight="1">
      <c r="A1963" s="667">
        <v>263</v>
      </c>
      <c r="B1963" s="102" t="s">
        <v>8338</v>
      </c>
      <c r="C1963" s="1121">
        <v>1013600002</v>
      </c>
      <c r="D1963" s="2075">
        <v>1</v>
      </c>
      <c r="E1963" s="3411">
        <v>15435</v>
      </c>
      <c r="F1963" s="797">
        <v>15435</v>
      </c>
      <c r="G1963" s="928">
        <v>44426</v>
      </c>
      <c r="H1963" s="1008" t="s">
        <v>8657</v>
      </c>
      <c r="I1963" s="208" t="s">
        <v>2223</v>
      </c>
      <c r="J1963" s="832" t="s">
        <v>8703</v>
      </c>
      <c r="K1963" s="1439"/>
      <c r="L1963" s="1413"/>
      <c r="M1963" s="404"/>
      <c r="N1963" s="287"/>
      <c r="O1963" s="263"/>
    </row>
    <row r="1964" spans="1:15" s="71" customFormat="1" ht="10.5" customHeight="1">
      <c r="A1964" s="667">
        <v>264</v>
      </c>
      <c r="B1964" s="102" t="s">
        <v>8655</v>
      </c>
      <c r="C1964" s="1121">
        <v>31380819623</v>
      </c>
      <c r="D1964" s="2075">
        <v>1</v>
      </c>
      <c r="E1964" s="3411">
        <v>19690</v>
      </c>
      <c r="F1964" s="797">
        <v>19690</v>
      </c>
      <c r="G1964" s="928">
        <v>44411</v>
      </c>
      <c r="H1964" s="1008" t="s">
        <v>8658</v>
      </c>
      <c r="I1964" s="208" t="s">
        <v>2223</v>
      </c>
      <c r="J1964" s="832" t="s">
        <v>8703</v>
      </c>
      <c r="K1964" s="1439"/>
      <c r="L1964" s="1413"/>
      <c r="M1964" s="404"/>
      <c r="N1964" s="287"/>
      <c r="O1964" s="263"/>
    </row>
    <row r="1965" spans="1:15" s="71" customFormat="1" ht="10.5" customHeight="1">
      <c r="A1965" s="667">
        <v>265</v>
      </c>
      <c r="B1965" s="102" t="s">
        <v>8893</v>
      </c>
      <c r="C1965" s="1121">
        <v>1013600021</v>
      </c>
      <c r="D1965" s="2075">
        <v>1</v>
      </c>
      <c r="E1965" s="3411">
        <v>17678.77</v>
      </c>
      <c r="F1965" s="797">
        <v>17678.77</v>
      </c>
      <c r="G1965" s="928">
        <v>44557</v>
      </c>
      <c r="H1965" s="1008" t="s">
        <v>8897</v>
      </c>
      <c r="I1965" s="208" t="s">
        <v>2223</v>
      </c>
      <c r="J1965" s="832" t="s">
        <v>8898</v>
      </c>
      <c r="K1965" s="1439"/>
      <c r="L1965" s="1413"/>
      <c r="M1965" s="404"/>
      <c r="N1965" s="287"/>
      <c r="O1965" s="263"/>
    </row>
    <row r="1966" spans="1:15" s="71" customFormat="1" ht="10.5" customHeight="1">
      <c r="A1966" s="667">
        <v>266</v>
      </c>
      <c r="B1966" s="102" t="s">
        <v>8894</v>
      </c>
      <c r="C1966" s="1121">
        <v>1013600022</v>
      </c>
      <c r="D1966" s="2075">
        <v>1</v>
      </c>
      <c r="E1966" s="3411">
        <v>28189</v>
      </c>
      <c r="F1966" s="797">
        <v>28189</v>
      </c>
      <c r="G1966" s="928">
        <v>44557</v>
      </c>
      <c r="H1966" s="1008" t="s">
        <v>8897</v>
      </c>
      <c r="I1966" s="208" t="s">
        <v>2223</v>
      </c>
      <c r="J1966" s="832" t="s">
        <v>8898</v>
      </c>
      <c r="K1966" s="1439"/>
      <c r="L1966" s="1413"/>
      <c r="M1966" s="404"/>
      <c r="N1966" s="287"/>
      <c r="O1966" s="263"/>
    </row>
    <row r="1967" spans="1:15" s="71" customFormat="1" ht="10.5" customHeight="1">
      <c r="A1967" s="667">
        <v>267</v>
      </c>
      <c r="B1967" s="102" t="s">
        <v>8894</v>
      </c>
      <c r="C1967" s="1121">
        <v>1013600023</v>
      </c>
      <c r="D1967" s="2075">
        <v>1</v>
      </c>
      <c r="E1967" s="3411">
        <v>28189</v>
      </c>
      <c r="F1967" s="797">
        <v>28189</v>
      </c>
      <c r="G1967" s="928">
        <v>44557</v>
      </c>
      <c r="H1967" s="1008" t="s">
        <v>8897</v>
      </c>
      <c r="I1967" s="208" t="s">
        <v>2223</v>
      </c>
      <c r="J1967" s="832" t="s">
        <v>8898</v>
      </c>
      <c r="K1967" s="1439"/>
      <c r="L1967" s="1413"/>
      <c r="M1967" s="404"/>
      <c r="N1967" s="287"/>
      <c r="O1967" s="263"/>
    </row>
    <row r="1968" spans="1:15" s="71" customFormat="1" ht="10.5" customHeight="1">
      <c r="A1968" s="667">
        <v>268</v>
      </c>
      <c r="B1968" s="102" t="s">
        <v>8895</v>
      </c>
      <c r="C1968" s="1121">
        <v>1013600024</v>
      </c>
      <c r="D1968" s="2075">
        <v>1</v>
      </c>
      <c r="E1968" s="3411">
        <v>13584</v>
      </c>
      <c r="F1968" s="797">
        <v>13584</v>
      </c>
      <c r="G1968" s="928">
        <v>44557</v>
      </c>
      <c r="H1968" s="1008" t="s">
        <v>8897</v>
      </c>
      <c r="I1968" s="208" t="s">
        <v>2223</v>
      </c>
      <c r="J1968" s="832" t="s">
        <v>8898</v>
      </c>
      <c r="K1968" s="1439"/>
      <c r="L1968" s="1413"/>
      <c r="M1968" s="404"/>
      <c r="N1968" s="287"/>
      <c r="O1968" s="263"/>
    </row>
    <row r="1969" spans="1:15" s="71" customFormat="1" ht="10.5" customHeight="1">
      <c r="A1969" s="667">
        <v>269</v>
      </c>
      <c r="B1969" s="102" t="s">
        <v>8895</v>
      </c>
      <c r="C1969" s="1121">
        <v>1013600025</v>
      </c>
      <c r="D1969" s="2075">
        <v>1</v>
      </c>
      <c r="E1969" s="3411">
        <v>13584</v>
      </c>
      <c r="F1969" s="797">
        <v>13584</v>
      </c>
      <c r="G1969" s="928">
        <v>44557</v>
      </c>
      <c r="H1969" s="1008" t="s">
        <v>8897</v>
      </c>
      <c r="I1969" s="208" t="s">
        <v>2223</v>
      </c>
      <c r="J1969" s="832" t="s">
        <v>8898</v>
      </c>
      <c r="K1969" s="1439"/>
      <c r="L1969" s="1413"/>
      <c r="M1969" s="404"/>
      <c r="N1969" s="287"/>
      <c r="O1969" s="263"/>
    </row>
    <row r="1970" spans="1:15" s="71" customFormat="1" ht="10.5" customHeight="1">
      <c r="A1970" s="667">
        <v>270</v>
      </c>
      <c r="B1970" s="102" t="s">
        <v>8896</v>
      </c>
      <c r="C1970" s="1121">
        <v>1013600031</v>
      </c>
      <c r="D1970" s="2075">
        <v>1</v>
      </c>
      <c r="E1970" s="3411">
        <v>10018</v>
      </c>
      <c r="F1970" s="797">
        <v>10018</v>
      </c>
      <c r="G1970" s="928">
        <v>44557</v>
      </c>
      <c r="H1970" s="1008" t="s">
        <v>8897</v>
      </c>
      <c r="I1970" s="208" t="s">
        <v>2223</v>
      </c>
      <c r="J1970" s="832" t="s">
        <v>8898</v>
      </c>
      <c r="K1970" s="1439"/>
      <c r="L1970" s="1413"/>
      <c r="M1970" s="404"/>
      <c r="N1970" s="287"/>
      <c r="O1970" s="263"/>
    </row>
    <row r="1971" spans="1:15" s="71" customFormat="1" ht="10.5" customHeight="1">
      <c r="A1971" s="667">
        <v>271</v>
      </c>
      <c r="B1971" s="102" t="s">
        <v>8896</v>
      </c>
      <c r="C1971" s="1121">
        <v>1013600032</v>
      </c>
      <c r="D1971" s="2075">
        <v>1</v>
      </c>
      <c r="E1971" s="3411">
        <v>10018</v>
      </c>
      <c r="F1971" s="797">
        <v>10018</v>
      </c>
      <c r="G1971" s="928">
        <v>44557</v>
      </c>
      <c r="H1971" s="1008" t="s">
        <v>8897</v>
      </c>
      <c r="I1971" s="208" t="s">
        <v>2223</v>
      </c>
      <c r="J1971" s="832" t="s">
        <v>8898</v>
      </c>
      <c r="K1971" s="1439"/>
      <c r="L1971" s="1413"/>
      <c r="M1971" s="404"/>
      <c r="N1971" s="287"/>
      <c r="O1971" s="263"/>
    </row>
    <row r="1972" spans="1:15" s="71" customFormat="1" ht="10.5" customHeight="1">
      <c r="A1972" s="816">
        <v>272</v>
      </c>
      <c r="B1972" s="100" t="s">
        <v>602</v>
      </c>
      <c r="C1972" s="1121">
        <v>1013600014</v>
      </c>
      <c r="D1972" s="2076">
        <v>1</v>
      </c>
      <c r="E1972" s="3529">
        <v>14999</v>
      </c>
      <c r="F1972" s="1151">
        <v>14999</v>
      </c>
      <c r="G1972" s="1152">
        <v>44535</v>
      </c>
      <c r="H1972" s="1153" t="s">
        <v>8897</v>
      </c>
      <c r="I1972" s="1126" t="s">
        <v>2223</v>
      </c>
      <c r="J1972" s="1154" t="s">
        <v>8899</v>
      </c>
      <c r="K1972" s="1440"/>
      <c r="L1972" s="1413"/>
      <c r="M1972" s="1517"/>
      <c r="N1972" s="1155"/>
      <c r="O1972" s="733"/>
    </row>
    <row r="1973" spans="1:15" s="150" customFormat="1" ht="10.5" customHeight="1">
      <c r="A1973" s="252">
        <v>273</v>
      </c>
      <c r="B1973" s="102" t="s">
        <v>13175</v>
      </c>
      <c r="C1973" s="1121" t="s">
        <v>13176</v>
      </c>
      <c r="D1973" s="2077">
        <v>1</v>
      </c>
      <c r="E1973" s="3411">
        <v>38999</v>
      </c>
      <c r="F1973" s="797">
        <v>38999</v>
      </c>
      <c r="G1973" s="1106">
        <v>44672</v>
      </c>
      <c r="H1973" s="832" t="s">
        <v>13262</v>
      </c>
      <c r="I1973" s="208" t="s">
        <v>2223</v>
      </c>
      <c r="J1973" s="832" t="s">
        <v>13261</v>
      </c>
      <c r="K1973" s="1439"/>
      <c r="L1973" s="1413"/>
      <c r="M1973" s="404"/>
      <c r="O1973" s="734"/>
    </row>
    <row r="1974" spans="1:15" s="150" customFormat="1" ht="10.5" customHeight="1">
      <c r="A1974" s="252">
        <v>274</v>
      </c>
      <c r="B1974" s="102" t="s">
        <v>13260</v>
      </c>
      <c r="C1974" s="1121" t="s">
        <v>10961</v>
      </c>
      <c r="D1974" s="2077">
        <v>1</v>
      </c>
      <c r="E1974" s="2837">
        <v>327013.5</v>
      </c>
      <c r="F1974" s="3403">
        <v>27251.15</v>
      </c>
      <c r="G1974" s="1106">
        <v>44733</v>
      </c>
      <c r="H1974" s="832" t="s">
        <v>13263</v>
      </c>
      <c r="I1974" s="208" t="s">
        <v>2223</v>
      </c>
      <c r="J1974" s="832" t="s">
        <v>13261</v>
      </c>
      <c r="K1974" s="1439" t="s">
        <v>8940</v>
      </c>
      <c r="L1974" s="1413"/>
      <c r="M1974" s="404"/>
      <c r="O1974" s="734"/>
    </row>
    <row r="1975" spans="1:15" s="71" customFormat="1" ht="10.5" customHeight="1">
      <c r="A1975" s="809">
        <v>275</v>
      </c>
      <c r="B1975" s="101" t="s">
        <v>13277</v>
      </c>
      <c r="C1975" s="1121" t="s">
        <v>13278</v>
      </c>
      <c r="D1975" s="2078">
        <v>1</v>
      </c>
      <c r="E1975" s="3530">
        <v>20724</v>
      </c>
      <c r="F1975" s="3067">
        <v>20724</v>
      </c>
      <c r="G1975" s="1157">
        <v>44768</v>
      </c>
      <c r="H1975" s="1158" t="s">
        <v>13279</v>
      </c>
      <c r="I1975" s="208" t="s">
        <v>2223</v>
      </c>
      <c r="J1975" s="1247" t="s">
        <v>13280</v>
      </c>
      <c r="K1975" s="1439" t="s">
        <v>8940</v>
      </c>
      <c r="L1975" s="1413"/>
      <c r="M1975" s="1089"/>
      <c r="N1975" s="698"/>
      <c r="O1975" s="699"/>
    </row>
    <row r="1976" spans="1:15" s="71" customFormat="1" ht="10.5" customHeight="1">
      <c r="A1976" s="809">
        <v>276</v>
      </c>
      <c r="B1976" s="101" t="s">
        <v>14101</v>
      </c>
      <c r="C1976" s="1121" t="s">
        <v>9084</v>
      </c>
      <c r="D1976" s="2078">
        <v>1</v>
      </c>
      <c r="E1976" s="3530">
        <v>32600</v>
      </c>
      <c r="F1976" s="1156">
        <v>32600</v>
      </c>
      <c r="G1976" s="1157">
        <v>44805</v>
      </c>
      <c r="H1976" s="1158" t="s">
        <v>14520</v>
      </c>
      <c r="I1976" s="208" t="s">
        <v>2223</v>
      </c>
      <c r="J1976" s="1247" t="s">
        <v>13280</v>
      </c>
      <c r="K1976" s="1441"/>
      <c r="L1976" s="1413"/>
      <c r="M1976" s="1089"/>
      <c r="N1976" s="698"/>
      <c r="O1976" s="699"/>
    </row>
    <row r="1977" spans="1:15" s="71" customFormat="1" ht="10.5" customHeight="1">
      <c r="A1977" s="809">
        <v>330</v>
      </c>
      <c r="B1977" s="101" t="s">
        <v>14514</v>
      </c>
      <c r="C1977" s="1121" t="s">
        <v>14516</v>
      </c>
      <c r="D1977" s="2078">
        <v>1</v>
      </c>
      <c r="E1977" s="3417">
        <v>32000</v>
      </c>
      <c r="F1977" s="1156">
        <v>32000</v>
      </c>
      <c r="G1977" s="1157">
        <v>44858</v>
      </c>
      <c r="H1977" s="1158" t="s">
        <v>14521</v>
      </c>
      <c r="I1977" s="208" t="s">
        <v>2223</v>
      </c>
      <c r="J1977" s="1247" t="s">
        <v>14522</v>
      </c>
      <c r="K1977" s="1439"/>
      <c r="L1977" s="1413"/>
      <c r="M1977" s="1089"/>
      <c r="N1977" s="698"/>
      <c r="O1977" s="699"/>
    </row>
    <row r="1978" spans="1:15" s="71" customFormat="1" ht="10.5" customHeight="1">
      <c r="A1978" s="809">
        <v>331</v>
      </c>
      <c r="B1978" s="101" t="s">
        <v>14514</v>
      </c>
      <c r="C1978" s="1121" t="s">
        <v>14517</v>
      </c>
      <c r="D1978" s="2078">
        <v>1</v>
      </c>
      <c r="E1978" s="3417">
        <v>32000</v>
      </c>
      <c r="F1978" s="1156">
        <v>32000</v>
      </c>
      <c r="G1978" s="1157">
        <v>44858</v>
      </c>
      <c r="H1978" s="1158" t="s">
        <v>14521</v>
      </c>
      <c r="I1978" s="208" t="s">
        <v>2223</v>
      </c>
      <c r="J1978" s="1247" t="s">
        <v>14522</v>
      </c>
      <c r="K1978" s="1439"/>
      <c r="L1978" s="1413"/>
      <c r="M1978" s="1089"/>
      <c r="N1978" s="698"/>
      <c r="O1978" s="699"/>
    </row>
    <row r="1979" spans="1:15" s="71" customFormat="1" ht="10.5" customHeight="1">
      <c r="A1979" s="809">
        <v>332</v>
      </c>
      <c r="B1979" s="101" t="s">
        <v>14515</v>
      </c>
      <c r="C1979" s="1121" t="s">
        <v>14518</v>
      </c>
      <c r="D1979" s="2078">
        <v>1</v>
      </c>
      <c r="E1979" s="3417">
        <v>42750</v>
      </c>
      <c r="F1979" s="1156">
        <v>42750</v>
      </c>
      <c r="G1979" s="1157">
        <v>44858</v>
      </c>
      <c r="H1979" s="1158" t="s">
        <v>14521</v>
      </c>
      <c r="I1979" s="208" t="s">
        <v>2223</v>
      </c>
      <c r="J1979" s="1247" t="s">
        <v>14522</v>
      </c>
      <c r="K1979" s="1439"/>
      <c r="L1979" s="1413"/>
      <c r="M1979" s="1089"/>
      <c r="N1979" s="698"/>
      <c r="O1979" s="699"/>
    </row>
    <row r="1980" spans="1:15" s="71" customFormat="1" ht="10.5" customHeight="1">
      <c r="A1980" s="809">
        <v>333</v>
      </c>
      <c r="B1980" s="101" t="s">
        <v>14515</v>
      </c>
      <c r="C1980" s="1121" t="s">
        <v>14519</v>
      </c>
      <c r="D1980" s="2078">
        <v>1</v>
      </c>
      <c r="E1980" s="3417">
        <v>42750</v>
      </c>
      <c r="F1980" s="1156">
        <v>42750</v>
      </c>
      <c r="G1980" s="1157">
        <v>44858</v>
      </c>
      <c r="H1980" s="1158" t="s">
        <v>14521</v>
      </c>
      <c r="I1980" s="208" t="s">
        <v>2223</v>
      </c>
      <c r="J1980" s="1247" t="s">
        <v>14522</v>
      </c>
      <c r="K1980" s="1439"/>
      <c r="L1980" s="1413"/>
      <c r="M1980" s="1089"/>
      <c r="N1980" s="698"/>
      <c r="O1980" s="699"/>
    </row>
    <row r="1981" spans="1:15" s="71" customFormat="1" ht="10.5" customHeight="1">
      <c r="A1981" s="809">
        <v>334</v>
      </c>
      <c r="B1981" s="101" t="s">
        <v>14863</v>
      </c>
      <c r="C1981" s="1121" t="s">
        <v>14864</v>
      </c>
      <c r="D1981" s="2078">
        <v>1</v>
      </c>
      <c r="E1981" s="3417">
        <v>41420</v>
      </c>
      <c r="F1981" s="1156">
        <v>41420</v>
      </c>
      <c r="G1981" s="1157">
        <v>44867</v>
      </c>
      <c r="H1981" s="1158"/>
      <c r="I1981" s="208" t="s">
        <v>2223</v>
      </c>
      <c r="J1981" s="1247"/>
      <c r="K1981" s="1439"/>
      <c r="L1981" s="1413"/>
      <c r="M1981" s="1089"/>
      <c r="N1981" s="698"/>
      <c r="O1981" s="699"/>
    </row>
    <row r="1982" spans="1:15" s="71" customFormat="1" ht="10.5" customHeight="1">
      <c r="A1982" s="809">
        <v>335</v>
      </c>
      <c r="B1982" s="101" t="s">
        <v>14865</v>
      </c>
      <c r="C1982" s="1121">
        <v>4101360452</v>
      </c>
      <c r="D1982" s="2078">
        <v>1</v>
      </c>
      <c r="E1982" s="3417">
        <v>41505</v>
      </c>
      <c r="F1982" s="1156">
        <v>41505</v>
      </c>
      <c r="G1982" s="1157">
        <v>44888</v>
      </c>
      <c r="H1982" s="1158"/>
      <c r="I1982" s="208" t="s">
        <v>2223</v>
      </c>
      <c r="J1982" s="1247"/>
      <c r="K1982" s="1439"/>
      <c r="L1982" s="1413"/>
      <c r="M1982" s="1089"/>
      <c r="N1982" s="698"/>
      <c r="O1982" s="699"/>
    </row>
    <row r="1983" spans="1:15" s="71" customFormat="1" ht="10.5" customHeight="1">
      <c r="A1983" s="809">
        <v>336</v>
      </c>
      <c r="B1983" s="101" t="s">
        <v>14865</v>
      </c>
      <c r="C1983" s="1121" t="s">
        <v>14867</v>
      </c>
      <c r="D1983" s="2078">
        <v>1</v>
      </c>
      <c r="E1983" s="3417">
        <v>41505</v>
      </c>
      <c r="F1983" s="1156">
        <v>41505</v>
      </c>
      <c r="G1983" s="1157">
        <v>44888</v>
      </c>
      <c r="H1983" s="1158"/>
      <c r="I1983" s="208" t="s">
        <v>2223</v>
      </c>
      <c r="J1983" s="1247"/>
      <c r="K1983" s="1439"/>
      <c r="L1983" s="1413"/>
      <c r="M1983" s="1089"/>
      <c r="N1983" s="698"/>
      <c r="O1983" s="699"/>
    </row>
    <row r="1984" spans="1:15" s="71" customFormat="1" ht="10.5" customHeight="1">
      <c r="A1984" s="809">
        <v>337</v>
      </c>
      <c r="B1984" s="101" t="s">
        <v>14866</v>
      </c>
      <c r="C1984" s="1121" t="s">
        <v>14868</v>
      </c>
      <c r="D1984" s="2078">
        <v>1</v>
      </c>
      <c r="E1984" s="3417">
        <v>12450</v>
      </c>
      <c r="F1984" s="1156">
        <v>12450</v>
      </c>
      <c r="G1984" s="1157">
        <v>44888</v>
      </c>
      <c r="H1984" s="1158"/>
      <c r="I1984" s="208" t="s">
        <v>2223</v>
      </c>
      <c r="J1984" s="1247"/>
      <c r="K1984" s="1439"/>
      <c r="L1984" s="1413"/>
      <c r="M1984" s="1089"/>
      <c r="N1984" s="698"/>
      <c r="O1984" s="699"/>
    </row>
    <row r="1985" spans="1:15" s="71" customFormat="1" ht="10.5" customHeight="1">
      <c r="A1985" s="809">
        <v>338</v>
      </c>
      <c r="B1985" s="101" t="s">
        <v>14866</v>
      </c>
      <c r="C1985" s="1121" t="s">
        <v>14869</v>
      </c>
      <c r="D1985" s="2078">
        <v>1</v>
      </c>
      <c r="E1985" s="3417">
        <v>12450</v>
      </c>
      <c r="F1985" s="1156">
        <v>12450</v>
      </c>
      <c r="G1985" s="1157">
        <v>44888</v>
      </c>
      <c r="H1985" s="1158"/>
      <c r="I1985" s="208" t="s">
        <v>2223</v>
      </c>
      <c r="J1985" s="1247"/>
      <c r="K1985" s="1439"/>
      <c r="L1985" s="1413"/>
      <c r="M1985" s="1089"/>
      <c r="N1985" s="698"/>
      <c r="O1985" s="699"/>
    </row>
    <row r="1986" spans="1:15" s="71" customFormat="1" ht="10.5" customHeight="1">
      <c r="A1986" s="809">
        <v>339</v>
      </c>
      <c r="B1986" s="101" t="s">
        <v>14866</v>
      </c>
      <c r="C1986" s="1121" t="s">
        <v>14870</v>
      </c>
      <c r="D1986" s="2078">
        <v>1</v>
      </c>
      <c r="E1986" s="3417">
        <v>12450</v>
      </c>
      <c r="F1986" s="1156">
        <v>12450</v>
      </c>
      <c r="G1986" s="1157">
        <v>44888</v>
      </c>
      <c r="H1986" s="1158"/>
      <c r="I1986" s="208" t="s">
        <v>2223</v>
      </c>
      <c r="J1986" s="1247"/>
      <c r="K1986" s="1439"/>
      <c r="L1986" s="1413"/>
      <c r="M1986" s="1089"/>
      <c r="N1986" s="698"/>
      <c r="O1986" s="699"/>
    </row>
    <row r="1987" spans="1:15" s="71" customFormat="1" ht="10.5" customHeight="1">
      <c r="A1987" s="809">
        <v>340</v>
      </c>
      <c r="B1987" s="101" t="s">
        <v>15210</v>
      </c>
      <c r="C1987" s="1121" t="s">
        <v>15211</v>
      </c>
      <c r="D1987" s="2078">
        <v>1</v>
      </c>
      <c r="E1987" s="3417">
        <v>40500</v>
      </c>
      <c r="F1987" s="1156">
        <v>40500</v>
      </c>
      <c r="G1987" s="1157">
        <v>44915</v>
      </c>
      <c r="H1987" s="1158"/>
      <c r="I1987" s="208" t="s">
        <v>2223</v>
      </c>
      <c r="J1987" s="1247"/>
      <c r="K1987" s="1439"/>
      <c r="L1987" s="1413"/>
      <c r="M1987" s="1089"/>
      <c r="N1987" s="698"/>
      <c r="O1987" s="699"/>
    </row>
    <row r="1988" spans="1:15" s="71" customFormat="1" ht="10.5" customHeight="1">
      <c r="A1988" s="809"/>
      <c r="B1988" s="101"/>
      <c r="C1988" s="1121"/>
      <c r="D1988" s="2078"/>
      <c r="E1988" s="3417"/>
      <c r="F1988" s="1156"/>
      <c r="G1988" s="1157"/>
      <c r="H1988" s="1158"/>
      <c r="I1988" s="347"/>
      <c r="J1988" s="1247"/>
      <c r="K1988" s="1439"/>
      <c r="L1988" s="1413"/>
      <c r="M1988" s="1089"/>
      <c r="N1988" s="698"/>
      <c r="O1988" s="699"/>
    </row>
    <row r="1989" spans="1:15" s="71" customFormat="1" ht="10.5" customHeight="1">
      <c r="A1989" s="527"/>
      <c r="B1989" s="1010"/>
      <c r="C1989" s="1384" t="s">
        <v>13173</v>
      </c>
      <c r="D1989" s="2079">
        <f>SUM(D1714:D1988)</f>
        <v>273</v>
      </c>
      <c r="E1989" s="3515">
        <f>SUM(E1714:E1988)</f>
        <v>9265039.5000000019</v>
      </c>
      <c r="F1989" s="539">
        <f>SUM(F1714:F1988)</f>
        <v>6958384.3100000015</v>
      </c>
      <c r="G1989" s="928"/>
      <c r="H1989" s="1009"/>
      <c r="I1989" s="208"/>
      <c r="J1989" s="957"/>
      <c r="K1989" s="1442"/>
      <c r="L1989" s="1553"/>
      <c r="M1989" s="404"/>
      <c r="N1989" s="700"/>
      <c r="O1989" s="263"/>
    </row>
    <row r="1990" spans="1:15" s="1616" customFormat="1" ht="10.5" customHeight="1">
      <c r="A1990" s="1660"/>
      <c r="B1990" s="1729"/>
      <c r="C1990" s="1662" t="s">
        <v>9313</v>
      </c>
      <c r="D1990" s="2080">
        <v>0</v>
      </c>
      <c r="E1990" s="3518">
        <v>0</v>
      </c>
      <c r="F1990" s="1612">
        <v>0</v>
      </c>
      <c r="G1990" s="1706"/>
      <c r="H1990" s="1730"/>
      <c r="I1990" s="1702"/>
      <c r="J1990" s="1731"/>
      <c r="K1990" s="1732"/>
      <c r="L1990" s="1733"/>
      <c r="M1990" s="1703"/>
      <c r="N1990" s="1734"/>
      <c r="O1990" s="1735"/>
    </row>
    <row r="1991" spans="1:15" s="1624" customFormat="1" ht="10.5" customHeight="1">
      <c r="A1991" s="1652"/>
      <c r="B1991" s="1722"/>
      <c r="C1991" s="1823" t="s">
        <v>11869</v>
      </c>
      <c r="D1991" s="2081">
        <v>0</v>
      </c>
      <c r="E1991" s="3531">
        <v>0</v>
      </c>
      <c r="F1991" s="1620">
        <v>0</v>
      </c>
      <c r="G1991" s="1713"/>
      <c r="H1991" s="1723"/>
      <c r="I1991" s="1715"/>
      <c r="J1991" s="1724"/>
      <c r="K1991" s="1725"/>
      <c r="L1991" s="1726"/>
      <c r="M1991" s="1719"/>
      <c r="N1991" s="1727"/>
      <c r="O1991" s="1728"/>
    </row>
    <row r="1992" spans="1:15" s="1631" customFormat="1" ht="10.5" customHeight="1">
      <c r="A1992" s="1672"/>
      <c r="B1992" s="1736"/>
      <c r="C1992" s="1674" t="s">
        <v>15386</v>
      </c>
      <c r="D1992" s="2082">
        <f>D1989-D1990-D1991</f>
        <v>273</v>
      </c>
      <c r="E1992" s="3519">
        <f>E1989-E1990-E1991</f>
        <v>9265039.5000000019</v>
      </c>
      <c r="F1992" s="1675">
        <f>F1989-F1990-F1991</f>
        <v>6958384.3100000015</v>
      </c>
      <c r="G1992" s="1737"/>
      <c r="H1992" s="1738"/>
      <c r="I1992" s="1739"/>
      <c r="J1992" s="1740"/>
      <c r="K1992" s="1741"/>
      <c r="L1992" s="1742"/>
      <c r="M1992" s="1743"/>
      <c r="N1992" s="1744"/>
      <c r="O1992" s="1745"/>
    </row>
    <row r="1993" spans="1:15" s="71" customFormat="1" ht="41.25" customHeight="1">
      <c r="A1993" s="527" t="s">
        <v>13649</v>
      </c>
      <c r="B1993" s="1020" t="s">
        <v>8527</v>
      </c>
      <c r="C1993" s="1384"/>
      <c r="D1993" s="2079"/>
      <c r="E1993" s="3515"/>
      <c r="F1993" s="521"/>
      <c r="G1993" s="922"/>
      <c r="H1993" s="1010"/>
      <c r="I1993" s="522"/>
      <c r="J1993" s="958"/>
      <c r="K1993" s="1443"/>
      <c r="L1993" s="964"/>
      <c r="M1993" s="414"/>
      <c r="N1993" s="700"/>
      <c r="O1993" s="263"/>
    </row>
    <row r="1994" spans="1:15" s="71" customFormat="1" ht="12" customHeight="1">
      <c r="A1994" s="667">
        <v>1</v>
      </c>
      <c r="B1994" s="1332" t="s">
        <v>451</v>
      </c>
      <c r="C1994" s="849" t="s">
        <v>10318</v>
      </c>
      <c r="D1994" s="2075">
        <v>1</v>
      </c>
      <c r="E1994" s="3407">
        <v>35201</v>
      </c>
      <c r="F1994" s="802">
        <v>35201</v>
      </c>
      <c r="G1994" s="928">
        <v>44197</v>
      </c>
      <c r="H1994" s="1008" t="s">
        <v>8394</v>
      </c>
      <c r="I1994" s="208" t="s">
        <v>2224</v>
      </c>
      <c r="J1994" s="832" t="s">
        <v>8521</v>
      </c>
      <c r="K1994" s="1439" t="s">
        <v>8940</v>
      </c>
      <c r="L1994" s="491"/>
      <c r="M1994" s="404"/>
      <c r="N1994" s="664"/>
      <c r="O1994" s="662"/>
    </row>
    <row r="1995" spans="1:15" s="71" customFormat="1" ht="9.75" customHeight="1">
      <c r="A1995" s="667">
        <v>3</v>
      </c>
      <c r="B1995" s="1332" t="s">
        <v>453</v>
      </c>
      <c r="C1995" s="849" t="s">
        <v>10332</v>
      </c>
      <c r="D1995" s="2075">
        <v>1</v>
      </c>
      <c r="E1995" s="3407">
        <v>81630</v>
      </c>
      <c r="F1995" s="802">
        <v>81630</v>
      </c>
      <c r="G1995" s="928">
        <v>44197</v>
      </c>
      <c r="H1995" s="1008" t="s">
        <v>8394</v>
      </c>
      <c r="I1995" s="208" t="s">
        <v>2224</v>
      </c>
      <c r="J1995" s="832" t="s">
        <v>8521</v>
      </c>
      <c r="K1995" s="1439" t="s">
        <v>8940</v>
      </c>
      <c r="L1995" s="491"/>
      <c r="M1995" s="404"/>
      <c r="N1995" s="664"/>
      <c r="O1995" s="662"/>
    </row>
    <row r="1996" spans="1:15" s="71" customFormat="1" ht="9.75" customHeight="1">
      <c r="A1996" s="667">
        <v>4</v>
      </c>
      <c r="B1996" s="1332" t="s">
        <v>454</v>
      </c>
      <c r="C1996" s="849" t="s">
        <v>10333</v>
      </c>
      <c r="D1996" s="2075">
        <v>1</v>
      </c>
      <c r="E1996" s="3407">
        <v>92000</v>
      </c>
      <c r="F1996" s="802">
        <v>92000</v>
      </c>
      <c r="G1996" s="928">
        <v>44197</v>
      </c>
      <c r="H1996" s="1008" t="s">
        <v>8394</v>
      </c>
      <c r="I1996" s="208" t="s">
        <v>2224</v>
      </c>
      <c r="J1996" s="832" t="s">
        <v>8521</v>
      </c>
      <c r="K1996" s="1439" t="s">
        <v>8940</v>
      </c>
      <c r="L1996" s="491"/>
      <c r="M1996" s="404"/>
      <c r="N1996" s="664"/>
      <c r="O1996" s="662"/>
    </row>
    <row r="1997" spans="1:15" s="71" customFormat="1" ht="9.75" customHeight="1">
      <c r="A1997" s="667">
        <v>5</v>
      </c>
      <c r="B1997" s="1332" t="s">
        <v>455</v>
      </c>
      <c r="C1997" s="849" t="s">
        <v>10335</v>
      </c>
      <c r="D1997" s="2075">
        <v>1</v>
      </c>
      <c r="E1997" s="3407">
        <v>48291</v>
      </c>
      <c r="F1997" s="802">
        <v>48291</v>
      </c>
      <c r="G1997" s="928">
        <v>44197</v>
      </c>
      <c r="H1997" s="1008" t="s">
        <v>8394</v>
      </c>
      <c r="I1997" s="208" t="s">
        <v>2224</v>
      </c>
      <c r="J1997" s="832" t="s">
        <v>8521</v>
      </c>
      <c r="K1997" s="1439" t="s">
        <v>8940</v>
      </c>
      <c r="L1997" s="491"/>
      <c r="M1997" s="404"/>
      <c r="N1997" s="664"/>
      <c r="O1997" s="662"/>
    </row>
    <row r="1998" spans="1:15" s="71" customFormat="1" ht="9.75" customHeight="1">
      <c r="A1998" s="667">
        <v>6</v>
      </c>
      <c r="B1998" s="1332" t="s">
        <v>455</v>
      </c>
      <c r="C1998" s="849" t="s">
        <v>10336</v>
      </c>
      <c r="D1998" s="2075">
        <v>1</v>
      </c>
      <c r="E1998" s="3407">
        <v>48291</v>
      </c>
      <c r="F1998" s="802">
        <v>48291</v>
      </c>
      <c r="G1998" s="928">
        <v>44197</v>
      </c>
      <c r="H1998" s="1008" t="s">
        <v>8394</v>
      </c>
      <c r="I1998" s="208" t="s">
        <v>2224</v>
      </c>
      <c r="J1998" s="832" t="s">
        <v>8521</v>
      </c>
      <c r="K1998" s="1439" t="s">
        <v>8940</v>
      </c>
      <c r="L1998" s="491"/>
      <c r="M1998" s="404"/>
      <c r="N1998" s="664"/>
      <c r="O1998" s="662"/>
    </row>
    <row r="1999" spans="1:15" s="71" customFormat="1" ht="9.75" customHeight="1">
      <c r="A1999" s="667">
        <v>7</v>
      </c>
      <c r="B1999" s="1332" t="s">
        <v>455</v>
      </c>
      <c r="C1999" s="849" t="s">
        <v>10337</v>
      </c>
      <c r="D1999" s="2075">
        <v>1</v>
      </c>
      <c r="E1999" s="3407">
        <v>48291</v>
      </c>
      <c r="F1999" s="802">
        <v>48291</v>
      </c>
      <c r="G1999" s="928">
        <v>44197</v>
      </c>
      <c r="H1999" s="1008" t="s">
        <v>8394</v>
      </c>
      <c r="I1999" s="208" t="s">
        <v>2224</v>
      </c>
      <c r="J1999" s="832" t="s">
        <v>8521</v>
      </c>
      <c r="K1999" s="1439" t="s">
        <v>8940</v>
      </c>
      <c r="L1999" s="491"/>
      <c r="M1999" s="404"/>
      <c r="N1999" s="664"/>
      <c r="O1999" s="662"/>
    </row>
    <row r="2000" spans="1:15" s="71" customFormat="1" ht="9.75" customHeight="1">
      <c r="A2000" s="667">
        <v>8</v>
      </c>
      <c r="B2000" s="1332" t="s">
        <v>457</v>
      </c>
      <c r="C2000" s="849" t="s">
        <v>10342</v>
      </c>
      <c r="D2000" s="2075">
        <v>1</v>
      </c>
      <c r="E2000" s="3407">
        <v>20561.060000000001</v>
      </c>
      <c r="F2000" s="802">
        <v>20561.060000000001</v>
      </c>
      <c r="G2000" s="928">
        <v>44197</v>
      </c>
      <c r="H2000" s="1008" t="s">
        <v>8394</v>
      </c>
      <c r="I2000" s="208" t="s">
        <v>2224</v>
      </c>
      <c r="J2000" s="832" t="s">
        <v>8521</v>
      </c>
      <c r="K2000" s="1439" t="s">
        <v>8940</v>
      </c>
      <c r="L2000" s="491"/>
      <c r="M2000" s="404"/>
      <c r="N2000" s="664"/>
      <c r="O2000" s="662"/>
    </row>
    <row r="2001" spans="1:15" s="71" customFormat="1" ht="9.75" customHeight="1">
      <c r="A2001" s="667">
        <v>9</v>
      </c>
      <c r="B2001" s="1332" t="s">
        <v>458</v>
      </c>
      <c r="C2001" s="849" t="s">
        <v>10345</v>
      </c>
      <c r="D2001" s="2075">
        <v>1</v>
      </c>
      <c r="E2001" s="3407">
        <v>19223.43</v>
      </c>
      <c r="F2001" s="802">
        <v>19223.43</v>
      </c>
      <c r="G2001" s="928">
        <v>44197</v>
      </c>
      <c r="H2001" s="1008" t="s">
        <v>8394</v>
      </c>
      <c r="I2001" s="208" t="s">
        <v>2224</v>
      </c>
      <c r="J2001" s="832" t="s">
        <v>8521</v>
      </c>
      <c r="K2001" s="1439" t="s">
        <v>8940</v>
      </c>
      <c r="L2001" s="491"/>
      <c r="M2001" s="404"/>
      <c r="N2001" s="664"/>
      <c r="O2001" s="662"/>
    </row>
    <row r="2002" spans="1:15" s="71" customFormat="1" ht="9.75" customHeight="1">
      <c r="A2002" s="667">
        <v>10</v>
      </c>
      <c r="B2002" s="1332" t="s">
        <v>460</v>
      </c>
      <c r="C2002" s="849" t="s">
        <v>10351</v>
      </c>
      <c r="D2002" s="2075">
        <v>1</v>
      </c>
      <c r="E2002" s="3407">
        <v>20598.97</v>
      </c>
      <c r="F2002" s="802">
        <v>20598.97</v>
      </c>
      <c r="G2002" s="928">
        <v>44197</v>
      </c>
      <c r="H2002" s="1008" t="s">
        <v>8394</v>
      </c>
      <c r="I2002" s="208" t="s">
        <v>2224</v>
      </c>
      <c r="J2002" s="832" t="s">
        <v>8521</v>
      </c>
      <c r="K2002" s="1439" t="s">
        <v>8940</v>
      </c>
      <c r="L2002" s="491"/>
      <c r="M2002" s="404"/>
      <c r="N2002" s="664"/>
      <c r="O2002" s="662"/>
    </row>
    <row r="2003" spans="1:15" s="71" customFormat="1" ht="9.75" customHeight="1">
      <c r="A2003" s="667">
        <v>11</v>
      </c>
      <c r="B2003" s="1332" t="s">
        <v>460</v>
      </c>
      <c r="C2003" s="849" t="s">
        <v>10352</v>
      </c>
      <c r="D2003" s="2075">
        <v>1</v>
      </c>
      <c r="E2003" s="3407">
        <v>20598.97</v>
      </c>
      <c r="F2003" s="802">
        <v>20598.97</v>
      </c>
      <c r="G2003" s="928">
        <v>44197</v>
      </c>
      <c r="H2003" s="1008" t="s">
        <v>8394</v>
      </c>
      <c r="I2003" s="208" t="s">
        <v>2224</v>
      </c>
      <c r="J2003" s="832" t="s">
        <v>8521</v>
      </c>
      <c r="K2003" s="1439" t="s">
        <v>8940</v>
      </c>
      <c r="L2003" s="491"/>
      <c r="M2003" s="404"/>
      <c r="N2003" s="664"/>
      <c r="O2003" s="662"/>
    </row>
    <row r="2004" spans="1:15" s="71" customFormat="1" ht="9.75" customHeight="1">
      <c r="A2004" s="667">
        <v>12</v>
      </c>
      <c r="B2004" s="1332" t="s">
        <v>210</v>
      </c>
      <c r="C2004" s="848" t="s">
        <v>10378</v>
      </c>
      <c r="D2004" s="2075">
        <v>1</v>
      </c>
      <c r="E2004" s="3407">
        <v>17016.21</v>
      </c>
      <c r="F2004" s="802">
        <v>17016.21</v>
      </c>
      <c r="G2004" s="928">
        <v>44197</v>
      </c>
      <c r="H2004" s="1008" t="s">
        <v>8394</v>
      </c>
      <c r="I2004" s="208" t="s">
        <v>2224</v>
      </c>
      <c r="J2004" s="832" t="s">
        <v>8521</v>
      </c>
      <c r="K2004" s="1439" t="s">
        <v>8940</v>
      </c>
      <c r="L2004" s="491"/>
      <c r="M2004" s="404"/>
      <c r="N2004" s="664"/>
      <c r="O2004" s="662"/>
    </row>
    <row r="2005" spans="1:15" s="71" customFormat="1" ht="9.75" customHeight="1">
      <c r="A2005" s="667">
        <v>13</v>
      </c>
      <c r="B2005" s="1332" t="s">
        <v>210</v>
      </c>
      <c r="C2005" s="848" t="s">
        <v>10375</v>
      </c>
      <c r="D2005" s="2075">
        <v>1</v>
      </c>
      <c r="E2005" s="3407">
        <v>17016.21</v>
      </c>
      <c r="F2005" s="802">
        <v>17016.21</v>
      </c>
      <c r="G2005" s="928">
        <v>44197</v>
      </c>
      <c r="H2005" s="1008" t="s">
        <v>8394</v>
      </c>
      <c r="I2005" s="208" t="s">
        <v>2224</v>
      </c>
      <c r="J2005" s="832" t="s">
        <v>8521</v>
      </c>
      <c r="K2005" s="1439" t="s">
        <v>8940</v>
      </c>
      <c r="L2005" s="491"/>
      <c r="M2005" s="404"/>
      <c r="N2005" s="664"/>
      <c r="O2005" s="662"/>
    </row>
    <row r="2006" spans="1:15" s="71" customFormat="1" ht="9.75" customHeight="1">
      <c r="A2006" s="667">
        <v>14</v>
      </c>
      <c r="B2006" s="1332" t="s">
        <v>210</v>
      </c>
      <c r="C2006" s="848" t="s">
        <v>10376</v>
      </c>
      <c r="D2006" s="2075">
        <v>1</v>
      </c>
      <c r="E2006" s="3407">
        <v>17016.21</v>
      </c>
      <c r="F2006" s="802">
        <v>17016.21</v>
      </c>
      <c r="G2006" s="928">
        <v>44197</v>
      </c>
      <c r="H2006" s="1008" t="s">
        <v>8394</v>
      </c>
      <c r="I2006" s="208" t="s">
        <v>2224</v>
      </c>
      <c r="J2006" s="832" t="s">
        <v>8521</v>
      </c>
      <c r="K2006" s="1439" t="s">
        <v>8940</v>
      </c>
      <c r="L2006" s="491"/>
      <c r="M2006" s="404"/>
      <c r="N2006" s="664"/>
      <c r="O2006" s="662"/>
    </row>
    <row r="2007" spans="1:15" s="71" customFormat="1" ht="9.75" customHeight="1">
      <c r="A2007" s="667">
        <v>15</v>
      </c>
      <c r="B2007" s="1332" t="s">
        <v>211</v>
      </c>
      <c r="C2007" s="848" t="s">
        <v>10377</v>
      </c>
      <c r="D2007" s="2075">
        <v>1</v>
      </c>
      <c r="E2007" s="3407">
        <v>26822.76</v>
      </c>
      <c r="F2007" s="802">
        <v>26822.76</v>
      </c>
      <c r="G2007" s="928">
        <v>44197</v>
      </c>
      <c r="H2007" s="1008" t="s">
        <v>8394</v>
      </c>
      <c r="I2007" s="208" t="s">
        <v>2224</v>
      </c>
      <c r="J2007" s="832" t="s">
        <v>8521</v>
      </c>
      <c r="K2007" s="1439" t="s">
        <v>8940</v>
      </c>
      <c r="L2007" s="491"/>
      <c r="M2007" s="404"/>
      <c r="N2007" s="664"/>
      <c r="O2007" s="662"/>
    </row>
    <row r="2008" spans="1:15" s="71" customFormat="1" ht="9.75" customHeight="1">
      <c r="A2008" s="667">
        <v>16</v>
      </c>
      <c r="B2008" s="1332" t="s">
        <v>212</v>
      </c>
      <c r="C2008" s="1387" t="s">
        <v>10358</v>
      </c>
      <c r="D2008" s="2075">
        <v>1</v>
      </c>
      <c r="E2008" s="3407">
        <v>7515.48</v>
      </c>
      <c r="F2008" s="802">
        <v>7515.48</v>
      </c>
      <c r="G2008" s="928">
        <v>44197</v>
      </c>
      <c r="H2008" s="1008" t="s">
        <v>8394</v>
      </c>
      <c r="I2008" s="208" t="s">
        <v>2224</v>
      </c>
      <c r="J2008" s="832" t="s">
        <v>8521</v>
      </c>
      <c r="K2008" s="1439" t="s">
        <v>8940</v>
      </c>
      <c r="L2008" s="491"/>
      <c r="M2008" s="404"/>
      <c r="N2008" s="664"/>
      <c r="O2008" s="662"/>
    </row>
    <row r="2009" spans="1:15" s="71" customFormat="1" ht="9.75" customHeight="1">
      <c r="A2009" s="667">
        <v>17</v>
      </c>
      <c r="B2009" s="1332" t="s">
        <v>212</v>
      </c>
      <c r="C2009" s="1387" t="s">
        <v>10359</v>
      </c>
      <c r="D2009" s="2075">
        <v>1</v>
      </c>
      <c r="E2009" s="3407">
        <v>6813.52</v>
      </c>
      <c r="F2009" s="802">
        <v>6813.52</v>
      </c>
      <c r="G2009" s="928">
        <v>44197</v>
      </c>
      <c r="H2009" s="1008" t="s">
        <v>8394</v>
      </c>
      <c r="I2009" s="208" t="s">
        <v>2224</v>
      </c>
      <c r="J2009" s="832" t="s">
        <v>8521</v>
      </c>
      <c r="K2009" s="1439" t="s">
        <v>8940</v>
      </c>
      <c r="L2009" s="491"/>
      <c r="M2009" s="404"/>
      <c r="N2009" s="664"/>
      <c r="O2009" s="662"/>
    </row>
    <row r="2010" spans="1:15" s="71" customFormat="1" ht="9.75" customHeight="1">
      <c r="A2010" s="667">
        <v>18</v>
      </c>
      <c r="B2010" s="1332" t="s">
        <v>212</v>
      </c>
      <c r="C2010" s="1387" t="s">
        <v>10360</v>
      </c>
      <c r="D2010" s="2075">
        <v>1</v>
      </c>
      <c r="E2010" s="3407">
        <v>7315.84</v>
      </c>
      <c r="F2010" s="802">
        <v>7315.84</v>
      </c>
      <c r="G2010" s="928">
        <v>44197</v>
      </c>
      <c r="H2010" s="1008" t="s">
        <v>8394</v>
      </c>
      <c r="I2010" s="208" t="s">
        <v>2224</v>
      </c>
      <c r="J2010" s="832" t="s">
        <v>8521</v>
      </c>
      <c r="K2010" s="1439" t="s">
        <v>8940</v>
      </c>
      <c r="L2010" s="491"/>
      <c r="M2010" s="404"/>
      <c r="N2010" s="664"/>
      <c r="O2010" s="662"/>
    </row>
    <row r="2011" spans="1:15" s="71" customFormat="1" ht="9.75" customHeight="1">
      <c r="A2011" s="667">
        <v>19</v>
      </c>
      <c r="B2011" s="1332" t="s">
        <v>212</v>
      </c>
      <c r="C2011" s="1387" t="s">
        <v>10361</v>
      </c>
      <c r="D2011" s="2075">
        <v>1</v>
      </c>
      <c r="E2011" s="3407">
        <v>7196.06</v>
      </c>
      <c r="F2011" s="802">
        <v>7196.06</v>
      </c>
      <c r="G2011" s="928">
        <v>44197</v>
      </c>
      <c r="H2011" s="1008" t="s">
        <v>8394</v>
      </c>
      <c r="I2011" s="208" t="s">
        <v>2224</v>
      </c>
      <c r="J2011" s="832" t="s">
        <v>8521</v>
      </c>
      <c r="K2011" s="1439" t="s">
        <v>8940</v>
      </c>
      <c r="L2011" s="491"/>
      <c r="M2011" s="404"/>
      <c r="N2011" s="664"/>
      <c r="O2011" s="662"/>
    </row>
    <row r="2012" spans="1:15" s="71" customFormat="1" ht="9.75" customHeight="1">
      <c r="A2012" s="667">
        <v>20</v>
      </c>
      <c r="B2012" s="1332" t="s">
        <v>461</v>
      </c>
      <c r="C2012" s="1387"/>
      <c r="D2012" s="2075">
        <v>1</v>
      </c>
      <c r="E2012" s="3407">
        <v>4289.95</v>
      </c>
      <c r="F2012" s="802">
        <v>4289.95</v>
      </c>
      <c r="G2012" s="928">
        <v>44197</v>
      </c>
      <c r="H2012" s="1008" t="s">
        <v>8394</v>
      </c>
      <c r="I2012" s="208" t="s">
        <v>2224</v>
      </c>
      <c r="J2012" s="832" t="s">
        <v>8521</v>
      </c>
      <c r="K2012" s="1439"/>
      <c r="L2012" s="491"/>
      <c r="M2012" s="404"/>
      <c r="N2012" s="664"/>
      <c r="O2012" s="662"/>
    </row>
    <row r="2013" spans="1:15" s="71" customFormat="1" ht="9.75" customHeight="1">
      <c r="A2013" s="667">
        <v>21</v>
      </c>
      <c r="B2013" s="1332" t="s">
        <v>462</v>
      </c>
      <c r="C2013" s="1387"/>
      <c r="D2013" s="2075">
        <v>1</v>
      </c>
      <c r="E2013" s="3407">
        <v>3268</v>
      </c>
      <c r="F2013" s="802">
        <v>3268</v>
      </c>
      <c r="G2013" s="928">
        <v>44197</v>
      </c>
      <c r="H2013" s="1008" t="s">
        <v>8394</v>
      </c>
      <c r="I2013" s="208" t="s">
        <v>2224</v>
      </c>
      <c r="J2013" s="832" t="s">
        <v>8521</v>
      </c>
      <c r="K2013" s="1439"/>
      <c r="L2013" s="491"/>
      <c r="M2013" s="404"/>
      <c r="N2013" s="664"/>
      <c r="O2013" s="662"/>
    </row>
    <row r="2014" spans="1:15" s="71" customFormat="1" ht="9.75" customHeight="1">
      <c r="A2014" s="667">
        <v>22</v>
      </c>
      <c r="B2014" s="1332" t="s">
        <v>462</v>
      </c>
      <c r="C2014" s="1387"/>
      <c r="D2014" s="2075">
        <v>1</v>
      </c>
      <c r="E2014" s="3407">
        <v>3268</v>
      </c>
      <c r="F2014" s="802">
        <v>3268</v>
      </c>
      <c r="G2014" s="928">
        <v>44197</v>
      </c>
      <c r="H2014" s="1008" t="s">
        <v>8394</v>
      </c>
      <c r="I2014" s="208" t="s">
        <v>2224</v>
      </c>
      <c r="J2014" s="832" t="s">
        <v>8521</v>
      </c>
      <c r="K2014" s="1439"/>
      <c r="L2014" s="491"/>
      <c r="M2014" s="404"/>
      <c r="N2014" s="664"/>
      <c r="O2014" s="662"/>
    </row>
    <row r="2015" spans="1:15" s="71" customFormat="1" ht="9.75" customHeight="1">
      <c r="A2015" s="667">
        <v>23</v>
      </c>
      <c r="B2015" s="1332" t="s">
        <v>462</v>
      </c>
      <c r="C2015" s="1387"/>
      <c r="D2015" s="2075">
        <v>1</v>
      </c>
      <c r="E2015" s="3407">
        <v>3268</v>
      </c>
      <c r="F2015" s="802">
        <v>3268</v>
      </c>
      <c r="G2015" s="928">
        <v>44197</v>
      </c>
      <c r="H2015" s="1008" t="s">
        <v>8394</v>
      </c>
      <c r="I2015" s="208" t="s">
        <v>2224</v>
      </c>
      <c r="J2015" s="832" t="s">
        <v>8521</v>
      </c>
      <c r="K2015" s="1439"/>
      <c r="L2015" s="491"/>
      <c r="M2015" s="404"/>
      <c r="N2015" s="664"/>
      <c r="O2015" s="662"/>
    </row>
    <row r="2016" spans="1:15" s="71" customFormat="1" ht="9.75" customHeight="1">
      <c r="A2016" s="667">
        <v>24</v>
      </c>
      <c r="B2016" s="1332" t="s">
        <v>463</v>
      </c>
      <c r="C2016" s="1387" t="s">
        <v>10302</v>
      </c>
      <c r="D2016" s="2075">
        <v>1</v>
      </c>
      <c r="E2016" s="3407">
        <v>182435.92</v>
      </c>
      <c r="F2016" s="802">
        <v>182435.92</v>
      </c>
      <c r="G2016" s="928">
        <v>44197</v>
      </c>
      <c r="H2016" s="1008" t="s">
        <v>8394</v>
      </c>
      <c r="I2016" s="208" t="s">
        <v>2224</v>
      </c>
      <c r="J2016" s="832" t="s">
        <v>8521</v>
      </c>
      <c r="K2016" s="1439" t="s">
        <v>8940</v>
      </c>
      <c r="L2016" s="491"/>
      <c r="M2016" s="404"/>
      <c r="N2016" s="664"/>
      <c r="O2016" s="662"/>
    </row>
    <row r="2017" spans="1:15" s="71" customFormat="1" ht="9.75" customHeight="1">
      <c r="A2017" s="667">
        <v>25</v>
      </c>
      <c r="B2017" s="1332" t="s">
        <v>464</v>
      </c>
      <c r="C2017" s="1387" t="s">
        <v>10303</v>
      </c>
      <c r="D2017" s="2075">
        <v>1</v>
      </c>
      <c r="E2017" s="3407">
        <v>519910</v>
      </c>
      <c r="F2017" s="802">
        <v>519910</v>
      </c>
      <c r="G2017" s="928">
        <v>44197</v>
      </c>
      <c r="H2017" s="1008" t="s">
        <v>8394</v>
      </c>
      <c r="I2017" s="208" t="s">
        <v>2224</v>
      </c>
      <c r="J2017" s="832" t="s">
        <v>8521</v>
      </c>
      <c r="K2017" s="1439" t="s">
        <v>8940</v>
      </c>
      <c r="L2017" s="491"/>
      <c r="M2017" s="404"/>
      <c r="N2017" s="664"/>
      <c r="O2017" s="662"/>
    </row>
    <row r="2018" spans="1:15" s="71" customFormat="1" ht="9.75" customHeight="1">
      <c r="A2018" s="667">
        <v>26</v>
      </c>
      <c r="B2018" s="1332" t="s">
        <v>465</v>
      </c>
      <c r="C2018" s="1387" t="s">
        <v>10290</v>
      </c>
      <c r="D2018" s="2075">
        <v>1</v>
      </c>
      <c r="E2018" s="3407">
        <v>21400</v>
      </c>
      <c r="F2018" s="802">
        <v>21400</v>
      </c>
      <c r="G2018" s="928">
        <v>44197</v>
      </c>
      <c r="H2018" s="1008" t="s">
        <v>8394</v>
      </c>
      <c r="I2018" s="208" t="s">
        <v>2224</v>
      </c>
      <c r="J2018" s="832" t="s">
        <v>8521</v>
      </c>
      <c r="K2018" s="1439" t="s">
        <v>8940</v>
      </c>
      <c r="L2018" s="491"/>
      <c r="M2018" s="404"/>
      <c r="N2018" s="664"/>
      <c r="O2018" s="662"/>
    </row>
    <row r="2019" spans="1:15" s="71" customFormat="1" ht="9.75" customHeight="1">
      <c r="A2019" s="667">
        <v>27</v>
      </c>
      <c r="B2019" s="1332" t="s">
        <v>465</v>
      </c>
      <c r="C2019" s="1387" t="s">
        <v>10291</v>
      </c>
      <c r="D2019" s="2075">
        <v>1</v>
      </c>
      <c r="E2019" s="3407">
        <v>21400</v>
      </c>
      <c r="F2019" s="802">
        <v>21400</v>
      </c>
      <c r="G2019" s="928">
        <v>44197</v>
      </c>
      <c r="H2019" s="1008" t="s">
        <v>8394</v>
      </c>
      <c r="I2019" s="208" t="s">
        <v>2224</v>
      </c>
      <c r="J2019" s="832" t="s">
        <v>8521</v>
      </c>
      <c r="K2019" s="1439" t="s">
        <v>8940</v>
      </c>
      <c r="L2019" s="491"/>
      <c r="M2019" s="404"/>
      <c r="N2019" s="664"/>
      <c r="O2019" s="662"/>
    </row>
    <row r="2020" spans="1:15" s="71" customFormat="1" ht="9.75" customHeight="1">
      <c r="A2020" s="667">
        <v>28</v>
      </c>
      <c r="B2020" s="1332" t="s">
        <v>465</v>
      </c>
      <c r="C2020" s="1387" t="s">
        <v>10292</v>
      </c>
      <c r="D2020" s="2075">
        <v>1</v>
      </c>
      <c r="E2020" s="3407">
        <v>21400</v>
      </c>
      <c r="F2020" s="802">
        <v>21400</v>
      </c>
      <c r="G2020" s="928">
        <v>44197</v>
      </c>
      <c r="H2020" s="1008" t="s">
        <v>8394</v>
      </c>
      <c r="I2020" s="208" t="s">
        <v>2224</v>
      </c>
      <c r="J2020" s="832" t="s">
        <v>8521</v>
      </c>
      <c r="K2020" s="1439" t="s">
        <v>8940</v>
      </c>
      <c r="L2020" s="491"/>
      <c r="M2020" s="404"/>
      <c r="N2020" s="664"/>
      <c r="O2020" s="662"/>
    </row>
    <row r="2021" spans="1:15" s="71" customFormat="1" ht="9.75" customHeight="1">
      <c r="A2021" s="667">
        <v>29</v>
      </c>
      <c r="B2021" s="1332" t="s">
        <v>465</v>
      </c>
      <c r="C2021" s="1387" t="s">
        <v>10293</v>
      </c>
      <c r="D2021" s="2075">
        <v>1</v>
      </c>
      <c r="E2021" s="3407">
        <v>21400</v>
      </c>
      <c r="F2021" s="802">
        <v>21400</v>
      </c>
      <c r="G2021" s="928">
        <v>44197</v>
      </c>
      <c r="H2021" s="1008" t="s">
        <v>8394</v>
      </c>
      <c r="I2021" s="208" t="s">
        <v>2224</v>
      </c>
      <c r="J2021" s="832" t="s">
        <v>8521</v>
      </c>
      <c r="K2021" s="1439" t="s">
        <v>8940</v>
      </c>
      <c r="L2021" s="491"/>
      <c r="M2021" s="404"/>
      <c r="N2021" s="664"/>
      <c r="O2021" s="662"/>
    </row>
    <row r="2022" spans="1:15" s="71" customFormat="1" ht="9.75" customHeight="1">
      <c r="A2022" s="667">
        <v>30</v>
      </c>
      <c r="B2022" s="1332" t="s">
        <v>465</v>
      </c>
      <c r="C2022" s="1387" t="s">
        <v>10294</v>
      </c>
      <c r="D2022" s="2075">
        <v>1</v>
      </c>
      <c r="E2022" s="3407">
        <v>21400</v>
      </c>
      <c r="F2022" s="802">
        <v>21400</v>
      </c>
      <c r="G2022" s="928">
        <v>44197</v>
      </c>
      <c r="H2022" s="1008" t="s">
        <v>8394</v>
      </c>
      <c r="I2022" s="208" t="s">
        <v>2224</v>
      </c>
      <c r="J2022" s="832" t="s">
        <v>8521</v>
      </c>
      <c r="K2022" s="1439" t="s">
        <v>8940</v>
      </c>
      <c r="L2022" s="491"/>
      <c r="M2022" s="404"/>
      <c r="N2022" s="664"/>
      <c r="O2022" s="662"/>
    </row>
    <row r="2023" spans="1:15" s="71" customFormat="1" ht="9.75" customHeight="1">
      <c r="A2023" s="667">
        <v>31</v>
      </c>
      <c r="B2023" s="1332" t="s">
        <v>465</v>
      </c>
      <c r="C2023" s="1387" t="s">
        <v>10295</v>
      </c>
      <c r="D2023" s="2075">
        <v>1</v>
      </c>
      <c r="E2023" s="3407">
        <v>21400</v>
      </c>
      <c r="F2023" s="802">
        <v>21400</v>
      </c>
      <c r="G2023" s="928">
        <v>44197</v>
      </c>
      <c r="H2023" s="1008" t="s">
        <v>8394</v>
      </c>
      <c r="I2023" s="208" t="s">
        <v>2224</v>
      </c>
      <c r="J2023" s="832" t="s">
        <v>8521</v>
      </c>
      <c r="K2023" s="1439" t="s">
        <v>8940</v>
      </c>
      <c r="L2023" s="491"/>
      <c r="M2023" s="404"/>
      <c r="N2023" s="664"/>
      <c r="O2023" s="662"/>
    </row>
    <row r="2024" spans="1:15" s="71" customFormat="1" ht="9.75" customHeight="1">
      <c r="A2024" s="667">
        <v>32</v>
      </c>
      <c r="B2024" s="1332" t="s">
        <v>465</v>
      </c>
      <c r="C2024" s="1387" t="s">
        <v>10296</v>
      </c>
      <c r="D2024" s="2075">
        <v>1</v>
      </c>
      <c r="E2024" s="3407">
        <v>21400</v>
      </c>
      <c r="F2024" s="802">
        <v>21400</v>
      </c>
      <c r="G2024" s="928">
        <v>44197</v>
      </c>
      <c r="H2024" s="1008" t="s">
        <v>8394</v>
      </c>
      <c r="I2024" s="208" t="s">
        <v>2224</v>
      </c>
      <c r="J2024" s="832" t="s">
        <v>8521</v>
      </c>
      <c r="K2024" s="1439" t="s">
        <v>8940</v>
      </c>
      <c r="L2024" s="491"/>
      <c r="M2024" s="404"/>
      <c r="N2024" s="664"/>
      <c r="O2024" s="662"/>
    </row>
    <row r="2025" spans="1:15" s="71" customFormat="1" ht="9.75" customHeight="1">
      <c r="A2025" s="667">
        <v>33</v>
      </c>
      <c r="B2025" s="1332" t="s">
        <v>465</v>
      </c>
      <c r="C2025" s="1387" t="s">
        <v>10297</v>
      </c>
      <c r="D2025" s="2075">
        <v>1</v>
      </c>
      <c r="E2025" s="3407">
        <v>21400</v>
      </c>
      <c r="F2025" s="802">
        <v>21400</v>
      </c>
      <c r="G2025" s="928">
        <v>44197</v>
      </c>
      <c r="H2025" s="1008" t="s">
        <v>8394</v>
      </c>
      <c r="I2025" s="208" t="s">
        <v>2224</v>
      </c>
      <c r="J2025" s="832" t="s">
        <v>8521</v>
      </c>
      <c r="K2025" s="1439" t="s">
        <v>8940</v>
      </c>
      <c r="L2025" s="491"/>
      <c r="M2025" s="404"/>
      <c r="N2025" s="664"/>
      <c r="O2025" s="662"/>
    </row>
    <row r="2026" spans="1:15" s="71" customFormat="1" ht="9.75" customHeight="1">
      <c r="A2026" s="667">
        <v>34</v>
      </c>
      <c r="B2026" s="1332" t="s">
        <v>465</v>
      </c>
      <c r="C2026" s="1387" t="s">
        <v>10298</v>
      </c>
      <c r="D2026" s="2075">
        <v>1</v>
      </c>
      <c r="E2026" s="3407">
        <v>21400</v>
      </c>
      <c r="F2026" s="802">
        <v>21400</v>
      </c>
      <c r="G2026" s="928">
        <v>44197</v>
      </c>
      <c r="H2026" s="1008" t="s">
        <v>8394</v>
      </c>
      <c r="I2026" s="208" t="s">
        <v>2224</v>
      </c>
      <c r="J2026" s="832" t="s">
        <v>8521</v>
      </c>
      <c r="K2026" s="1439" t="s">
        <v>8940</v>
      </c>
      <c r="L2026" s="491"/>
      <c r="M2026" s="404"/>
      <c r="N2026" s="664"/>
      <c r="O2026" s="662"/>
    </row>
    <row r="2027" spans="1:15" s="71" customFormat="1" ht="9.75" customHeight="1">
      <c r="A2027" s="667">
        <v>35</v>
      </c>
      <c r="B2027" s="1332" t="s">
        <v>465</v>
      </c>
      <c r="C2027" s="1387" t="s">
        <v>10299</v>
      </c>
      <c r="D2027" s="2075">
        <v>1</v>
      </c>
      <c r="E2027" s="3407">
        <v>21400</v>
      </c>
      <c r="F2027" s="802">
        <v>21400</v>
      </c>
      <c r="G2027" s="928">
        <v>44197</v>
      </c>
      <c r="H2027" s="1008" t="s">
        <v>8394</v>
      </c>
      <c r="I2027" s="208" t="s">
        <v>2224</v>
      </c>
      <c r="J2027" s="832" t="s">
        <v>8521</v>
      </c>
      <c r="K2027" s="1439" t="s">
        <v>8940</v>
      </c>
      <c r="L2027" s="491"/>
      <c r="M2027" s="404"/>
      <c r="N2027" s="664"/>
      <c r="O2027" s="662"/>
    </row>
    <row r="2028" spans="1:15" s="71" customFormat="1" ht="9.75" customHeight="1">
      <c r="A2028" s="667">
        <v>36</v>
      </c>
      <c r="B2028" s="1332" t="s">
        <v>465</v>
      </c>
      <c r="C2028" s="1387" t="s">
        <v>10300</v>
      </c>
      <c r="D2028" s="2075">
        <v>1</v>
      </c>
      <c r="E2028" s="3407">
        <v>21400</v>
      </c>
      <c r="F2028" s="802">
        <v>21400</v>
      </c>
      <c r="G2028" s="928">
        <v>44197</v>
      </c>
      <c r="H2028" s="1008" t="s">
        <v>8394</v>
      </c>
      <c r="I2028" s="208" t="s">
        <v>2224</v>
      </c>
      <c r="J2028" s="832" t="s">
        <v>8521</v>
      </c>
      <c r="K2028" s="1439" t="s">
        <v>8940</v>
      </c>
      <c r="L2028" s="491"/>
      <c r="M2028" s="404"/>
      <c r="N2028" s="664"/>
      <c r="O2028" s="662"/>
    </row>
    <row r="2029" spans="1:15" s="71" customFormat="1" ht="9.75" customHeight="1">
      <c r="A2029" s="667">
        <v>37</v>
      </c>
      <c r="B2029" s="1332" t="s">
        <v>465</v>
      </c>
      <c r="C2029" s="1387" t="s">
        <v>10301</v>
      </c>
      <c r="D2029" s="2075">
        <v>1</v>
      </c>
      <c r="E2029" s="3407">
        <v>21400</v>
      </c>
      <c r="F2029" s="802">
        <v>21400</v>
      </c>
      <c r="G2029" s="928">
        <v>44197</v>
      </c>
      <c r="H2029" s="1008" t="s">
        <v>8394</v>
      </c>
      <c r="I2029" s="208" t="s">
        <v>2224</v>
      </c>
      <c r="J2029" s="832" t="s">
        <v>8521</v>
      </c>
      <c r="K2029" s="1439" t="s">
        <v>8940</v>
      </c>
      <c r="L2029" s="491"/>
      <c r="M2029" s="404"/>
      <c r="N2029" s="664"/>
      <c r="O2029" s="662"/>
    </row>
    <row r="2030" spans="1:15" s="71" customFormat="1" ht="9.75" customHeight="1">
      <c r="A2030" s="667">
        <v>38</v>
      </c>
      <c r="B2030" s="1332" t="s">
        <v>466</v>
      </c>
      <c r="C2030" s="1387" t="s">
        <v>10288</v>
      </c>
      <c r="D2030" s="2075">
        <v>1</v>
      </c>
      <c r="E2030" s="3407">
        <v>228815</v>
      </c>
      <c r="F2030" s="802">
        <v>228815</v>
      </c>
      <c r="G2030" s="928">
        <v>44197</v>
      </c>
      <c r="H2030" s="1008" t="s">
        <v>8394</v>
      </c>
      <c r="I2030" s="208" t="s">
        <v>2224</v>
      </c>
      <c r="J2030" s="832" t="s">
        <v>8521</v>
      </c>
      <c r="K2030" s="1439" t="s">
        <v>8940</v>
      </c>
      <c r="L2030" s="491"/>
      <c r="M2030" s="404"/>
      <c r="N2030" s="664"/>
      <c r="O2030" s="662"/>
    </row>
    <row r="2031" spans="1:15" s="71" customFormat="1" ht="9.75" customHeight="1">
      <c r="A2031" s="667">
        <v>39</v>
      </c>
      <c r="B2031" s="1332" t="s">
        <v>467</v>
      </c>
      <c r="C2031" s="1387" t="s">
        <v>10319</v>
      </c>
      <c r="D2031" s="2075">
        <v>1</v>
      </c>
      <c r="E2031" s="3407">
        <v>10500</v>
      </c>
      <c r="F2031" s="802">
        <v>10500</v>
      </c>
      <c r="G2031" s="928">
        <v>44197</v>
      </c>
      <c r="H2031" s="1008" t="s">
        <v>8394</v>
      </c>
      <c r="I2031" s="208" t="s">
        <v>2224</v>
      </c>
      <c r="J2031" s="832" t="s">
        <v>8521</v>
      </c>
      <c r="K2031" s="1439" t="s">
        <v>8940</v>
      </c>
      <c r="L2031" s="491"/>
      <c r="M2031" s="404"/>
      <c r="N2031" s="664"/>
      <c r="O2031" s="662"/>
    </row>
    <row r="2032" spans="1:15" s="71" customFormat="1" ht="9.75" customHeight="1">
      <c r="A2032" s="667">
        <v>40</v>
      </c>
      <c r="B2032" s="1332" t="s">
        <v>468</v>
      </c>
      <c r="C2032" s="1387" t="s">
        <v>10320</v>
      </c>
      <c r="D2032" s="2075">
        <v>1</v>
      </c>
      <c r="E2032" s="3407">
        <v>13795</v>
      </c>
      <c r="F2032" s="802">
        <v>13795</v>
      </c>
      <c r="G2032" s="928">
        <v>44197</v>
      </c>
      <c r="H2032" s="1008" t="s">
        <v>8394</v>
      </c>
      <c r="I2032" s="208" t="s">
        <v>2224</v>
      </c>
      <c r="J2032" s="832" t="s">
        <v>8521</v>
      </c>
      <c r="K2032" s="1439" t="s">
        <v>8940</v>
      </c>
      <c r="L2032" s="491"/>
      <c r="M2032" s="404"/>
      <c r="N2032" s="664"/>
      <c r="O2032" s="662"/>
    </row>
    <row r="2033" spans="1:15" s="71" customFormat="1" ht="9.75" customHeight="1">
      <c r="A2033" s="667">
        <v>41</v>
      </c>
      <c r="B2033" s="1332" t="s">
        <v>468</v>
      </c>
      <c r="C2033" s="1387" t="s">
        <v>10321</v>
      </c>
      <c r="D2033" s="2075">
        <v>1</v>
      </c>
      <c r="E2033" s="3407">
        <v>13795</v>
      </c>
      <c r="F2033" s="802">
        <v>13795</v>
      </c>
      <c r="G2033" s="928">
        <v>44197</v>
      </c>
      <c r="H2033" s="1008" t="s">
        <v>8394</v>
      </c>
      <c r="I2033" s="208" t="s">
        <v>2224</v>
      </c>
      <c r="J2033" s="832" t="s">
        <v>8521</v>
      </c>
      <c r="K2033" s="1439" t="s">
        <v>8940</v>
      </c>
      <c r="L2033" s="491"/>
      <c r="M2033" s="404"/>
      <c r="N2033" s="664"/>
      <c r="O2033" s="662"/>
    </row>
    <row r="2034" spans="1:15" s="71" customFormat="1" ht="9.75" customHeight="1">
      <c r="A2034" s="667">
        <v>42</v>
      </c>
      <c r="B2034" s="1332" t="s">
        <v>468</v>
      </c>
      <c r="C2034" s="1387" t="s">
        <v>10322</v>
      </c>
      <c r="D2034" s="2075">
        <v>1</v>
      </c>
      <c r="E2034" s="3407">
        <v>13795</v>
      </c>
      <c r="F2034" s="802">
        <v>13795</v>
      </c>
      <c r="G2034" s="928">
        <v>44197</v>
      </c>
      <c r="H2034" s="1008" t="s">
        <v>8394</v>
      </c>
      <c r="I2034" s="208" t="s">
        <v>2224</v>
      </c>
      <c r="J2034" s="832" t="s">
        <v>8521</v>
      </c>
      <c r="K2034" s="1439" t="s">
        <v>8940</v>
      </c>
      <c r="L2034" s="491"/>
      <c r="M2034" s="404"/>
      <c r="N2034" s="664"/>
      <c r="O2034" s="662"/>
    </row>
    <row r="2035" spans="1:15" s="71" customFormat="1" ht="9.75" customHeight="1">
      <c r="A2035" s="667">
        <v>43</v>
      </c>
      <c r="B2035" s="1332" t="s">
        <v>468</v>
      </c>
      <c r="C2035" s="1387" t="s">
        <v>10323</v>
      </c>
      <c r="D2035" s="2075">
        <v>1</v>
      </c>
      <c r="E2035" s="3407">
        <v>13795</v>
      </c>
      <c r="F2035" s="802">
        <v>13795</v>
      </c>
      <c r="G2035" s="928">
        <v>44197</v>
      </c>
      <c r="H2035" s="1008" t="s">
        <v>8394</v>
      </c>
      <c r="I2035" s="208" t="s">
        <v>2224</v>
      </c>
      <c r="J2035" s="832" t="s">
        <v>8521</v>
      </c>
      <c r="K2035" s="1439" t="s">
        <v>8940</v>
      </c>
      <c r="L2035" s="491"/>
      <c r="M2035" s="404"/>
      <c r="N2035" s="664"/>
      <c r="O2035" s="662"/>
    </row>
    <row r="2036" spans="1:15" s="71" customFormat="1" ht="9.75" customHeight="1">
      <c r="A2036" s="667">
        <v>44</v>
      </c>
      <c r="B2036" s="1332" t="s">
        <v>468</v>
      </c>
      <c r="C2036" s="1387" t="s">
        <v>10324</v>
      </c>
      <c r="D2036" s="2075">
        <v>1</v>
      </c>
      <c r="E2036" s="3407">
        <v>13795</v>
      </c>
      <c r="F2036" s="802">
        <v>13795</v>
      </c>
      <c r="G2036" s="928">
        <v>44197</v>
      </c>
      <c r="H2036" s="1008" t="s">
        <v>8394</v>
      </c>
      <c r="I2036" s="208" t="s">
        <v>2224</v>
      </c>
      <c r="J2036" s="832" t="s">
        <v>8521</v>
      </c>
      <c r="K2036" s="1439" t="s">
        <v>8940</v>
      </c>
      <c r="L2036" s="491"/>
      <c r="M2036" s="404"/>
      <c r="N2036" s="664"/>
      <c r="O2036" s="662"/>
    </row>
    <row r="2037" spans="1:15" s="71" customFormat="1" ht="9.75" customHeight="1">
      <c r="A2037" s="667">
        <v>45</v>
      </c>
      <c r="B2037" s="1332" t="s">
        <v>468</v>
      </c>
      <c r="C2037" s="1387" t="s">
        <v>10325</v>
      </c>
      <c r="D2037" s="2075">
        <v>1</v>
      </c>
      <c r="E2037" s="3407">
        <v>13795</v>
      </c>
      <c r="F2037" s="802">
        <v>13795</v>
      </c>
      <c r="G2037" s="928">
        <v>44197</v>
      </c>
      <c r="H2037" s="1008" t="s">
        <v>8394</v>
      </c>
      <c r="I2037" s="208" t="s">
        <v>2224</v>
      </c>
      <c r="J2037" s="832" t="s">
        <v>8521</v>
      </c>
      <c r="K2037" s="1439" t="s">
        <v>8940</v>
      </c>
      <c r="L2037" s="491"/>
      <c r="M2037" s="404"/>
      <c r="N2037" s="664"/>
      <c r="O2037" s="662"/>
    </row>
    <row r="2038" spans="1:15" s="71" customFormat="1" ht="9.75" customHeight="1">
      <c r="A2038" s="667">
        <v>46</v>
      </c>
      <c r="B2038" s="1332" t="s">
        <v>468</v>
      </c>
      <c r="C2038" s="1387" t="s">
        <v>10326</v>
      </c>
      <c r="D2038" s="2075">
        <v>1</v>
      </c>
      <c r="E2038" s="3407">
        <v>13795</v>
      </c>
      <c r="F2038" s="802">
        <v>13795</v>
      </c>
      <c r="G2038" s="928">
        <v>44197</v>
      </c>
      <c r="H2038" s="1008" t="s">
        <v>8394</v>
      </c>
      <c r="I2038" s="208" t="s">
        <v>2224</v>
      </c>
      <c r="J2038" s="832" t="s">
        <v>8521</v>
      </c>
      <c r="K2038" s="1439" t="s">
        <v>8940</v>
      </c>
      <c r="L2038" s="491"/>
      <c r="M2038" s="404"/>
      <c r="N2038" s="664"/>
      <c r="O2038" s="662"/>
    </row>
    <row r="2039" spans="1:15" s="71" customFormat="1" ht="9.75" customHeight="1">
      <c r="A2039" s="667">
        <v>47</v>
      </c>
      <c r="B2039" s="1332" t="s">
        <v>468</v>
      </c>
      <c r="C2039" s="1387" t="s">
        <v>10327</v>
      </c>
      <c r="D2039" s="2075">
        <v>1</v>
      </c>
      <c r="E2039" s="3407">
        <v>13795</v>
      </c>
      <c r="F2039" s="802">
        <v>13795</v>
      </c>
      <c r="G2039" s="928">
        <v>44197</v>
      </c>
      <c r="H2039" s="1008" t="s">
        <v>8394</v>
      </c>
      <c r="I2039" s="208" t="s">
        <v>2224</v>
      </c>
      <c r="J2039" s="832" t="s">
        <v>8521</v>
      </c>
      <c r="K2039" s="1439" t="s">
        <v>8940</v>
      </c>
      <c r="L2039" s="491"/>
      <c r="M2039" s="404"/>
      <c r="N2039" s="664"/>
      <c r="O2039" s="662"/>
    </row>
    <row r="2040" spans="1:15" s="71" customFormat="1" ht="9.75" customHeight="1">
      <c r="A2040" s="667">
        <v>48</v>
      </c>
      <c r="B2040" s="1332" t="s">
        <v>468</v>
      </c>
      <c r="C2040" s="1387" t="s">
        <v>10328</v>
      </c>
      <c r="D2040" s="2075">
        <v>1</v>
      </c>
      <c r="E2040" s="3407">
        <v>13795</v>
      </c>
      <c r="F2040" s="802">
        <v>13795</v>
      </c>
      <c r="G2040" s="928">
        <v>44197</v>
      </c>
      <c r="H2040" s="1008" t="s">
        <v>8394</v>
      </c>
      <c r="I2040" s="208" t="s">
        <v>2224</v>
      </c>
      <c r="J2040" s="832" t="s">
        <v>8521</v>
      </c>
      <c r="K2040" s="1439" t="s">
        <v>8940</v>
      </c>
      <c r="L2040" s="491"/>
      <c r="M2040" s="404"/>
      <c r="N2040" s="664"/>
      <c r="O2040" s="662"/>
    </row>
    <row r="2041" spans="1:15" s="71" customFormat="1" ht="9.75" customHeight="1">
      <c r="A2041" s="667">
        <v>49</v>
      </c>
      <c r="B2041" s="1332" t="s">
        <v>468</v>
      </c>
      <c r="C2041" s="1387" t="s">
        <v>10329</v>
      </c>
      <c r="D2041" s="2075">
        <v>1</v>
      </c>
      <c r="E2041" s="3407">
        <v>13795</v>
      </c>
      <c r="F2041" s="802">
        <v>13795</v>
      </c>
      <c r="G2041" s="928">
        <v>44197</v>
      </c>
      <c r="H2041" s="1008" t="s">
        <v>8394</v>
      </c>
      <c r="I2041" s="208" t="s">
        <v>2224</v>
      </c>
      <c r="J2041" s="832" t="s">
        <v>8521</v>
      </c>
      <c r="K2041" s="1439" t="s">
        <v>8940</v>
      </c>
      <c r="L2041" s="491"/>
      <c r="M2041" s="404"/>
      <c r="N2041" s="664"/>
      <c r="O2041" s="662"/>
    </row>
    <row r="2042" spans="1:15" s="71" customFormat="1" ht="9.75" customHeight="1">
      <c r="A2042" s="667">
        <v>50</v>
      </c>
      <c r="B2042" s="1332" t="s">
        <v>468</v>
      </c>
      <c r="C2042" s="1387" t="s">
        <v>10330</v>
      </c>
      <c r="D2042" s="2075">
        <v>1</v>
      </c>
      <c r="E2042" s="3407">
        <v>13795</v>
      </c>
      <c r="F2042" s="802">
        <v>13795</v>
      </c>
      <c r="G2042" s="928">
        <v>44197</v>
      </c>
      <c r="H2042" s="1008" t="s">
        <v>8394</v>
      </c>
      <c r="I2042" s="208" t="s">
        <v>2224</v>
      </c>
      <c r="J2042" s="832" t="s">
        <v>8521</v>
      </c>
      <c r="K2042" s="1439" t="s">
        <v>8940</v>
      </c>
      <c r="L2042" s="491"/>
      <c r="M2042" s="404"/>
      <c r="N2042" s="664"/>
      <c r="O2042" s="662"/>
    </row>
    <row r="2043" spans="1:15" s="71" customFormat="1" ht="9.75" customHeight="1">
      <c r="A2043" s="667">
        <v>51</v>
      </c>
      <c r="B2043" s="1332" t="s">
        <v>468</v>
      </c>
      <c r="C2043" s="1387" t="s">
        <v>10331</v>
      </c>
      <c r="D2043" s="2075">
        <v>1</v>
      </c>
      <c r="E2043" s="3407">
        <v>13795</v>
      </c>
      <c r="F2043" s="802">
        <v>13795</v>
      </c>
      <c r="G2043" s="928">
        <v>44197</v>
      </c>
      <c r="H2043" s="1008" t="s">
        <v>8394</v>
      </c>
      <c r="I2043" s="208" t="s">
        <v>2224</v>
      </c>
      <c r="J2043" s="832" t="s">
        <v>8521</v>
      </c>
      <c r="K2043" s="1439" t="s">
        <v>8940</v>
      </c>
      <c r="L2043" s="491"/>
      <c r="M2043" s="404"/>
      <c r="N2043" s="664"/>
      <c r="O2043" s="662"/>
    </row>
    <row r="2044" spans="1:15" s="71" customFormat="1" ht="9.75" customHeight="1">
      <c r="A2044" s="667">
        <v>53</v>
      </c>
      <c r="B2044" s="1332" t="s">
        <v>94</v>
      </c>
      <c r="C2044" s="1387"/>
      <c r="D2044" s="2075">
        <v>1</v>
      </c>
      <c r="E2044" s="3407">
        <v>7000</v>
      </c>
      <c r="F2044" s="802">
        <v>7000</v>
      </c>
      <c r="G2044" s="928">
        <v>44197</v>
      </c>
      <c r="H2044" s="1008" t="s">
        <v>8394</v>
      </c>
      <c r="I2044" s="208" t="s">
        <v>2224</v>
      </c>
      <c r="J2044" s="832" t="s">
        <v>8521</v>
      </c>
      <c r="K2044" s="1439"/>
      <c r="L2044" s="491"/>
      <c r="M2044" s="404"/>
      <c r="N2044" s="664"/>
      <c r="O2044" s="662"/>
    </row>
    <row r="2045" spans="1:15" s="71" customFormat="1" ht="9.75" customHeight="1">
      <c r="A2045" s="667">
        <v>54</v>
      </c>
      <c r="B2045" s="1332" t="s">
        <v>469</v>
      </c>
      <c r="C2045" s="1387" t="s">
        <v>10287</v>
      </c>
      <c r="D2045" s="2075">
        <v>1</v>
      </c>
      <c r="E2045" s="3407">
        <v>64820</v>
      </c>
      <c r="F2045" s="802">
        <v>64820</v>
      </c>
      <c r="G2045" s="928">
        <v>44197</v>
      </c>
      <c r="H2045" s="1008" t="s">
        <v>8394</v>
      </c>
      <c r="I2045" s="208" t="s">
        <v>2224</v>
      </c>
      <c r="J2045" s="832" t="s">
        <v>8521</v>
      </c>
      <c r="K2045" s="1439" t="s">
        <v>8940</v>
      </c>
      <c r="L2045" s="491"/>
      <c r="M2045" s="404"/>
      <c r="N2045" s="664"/>
      <c r="O2045" s="662"/>
    </row>
    <row r="2046" spans="1:15" s="71" customFormat="1" ht="9.75" customHeight="1">
      <c r="A2046" s="667">
        <v>55</v>
      </c>
      <c r="B2046" s="1332" t="s">
        <v>470</v>
      </c>
      <c r="C2046" s="1387" t="s">
        <v>10334</v>
      </c>
      <c r="D2046" s="2075">
        <v>1</v>
      </c>
      <c r="E2046" s="3407">
        <v>45000</v>
      </c>
      <c r="F2046" s="802">
        <v>45000</v>
      </c>
      <c r="G2046" s="928">
        <v>44197</v>
      </c>
      <c r="H2046" s="1008" t="s">
        <v>8394</v>
      </c>
      <c r="I2046" s="208" t="s">
        <v>2224</v>
      </c>
      <c r="J2046" s="832" t="s">
        <v>8521</v>
      </c>
      <c r="K2046" s="1439" t="s">
        <v>8940</v>
      </c>
      <c r="L2046" s="491"/>
      <c r="M2046" s="404"/>
      <c r="N2046" s="664"/>
      <c r="O2046" s="662"/>
    </row>
    <row r="2047" spans="1:15" s="71" customFormat="1" ht="9.75" customHeight="1">
      <c r="A2047" s="667">
        <v>56</v>
      </c>
      <c r="B2047" s="1332" t="s">
        <v>471</v>
      </c>
      <c r="C2047" s="1387" t="s">
        <v>10338</v>
      </c>
      <c r="D2047" s="2075">
        <v>1</v>
      </c>
      <c r="E2047" s="3407">
        <v>54740.84</v>
      </c>
      <c r="F2047" s="802">
        <v>54740.84</v>
      </c>
      <c r="G2047" s="928">
        <v>44197</v>
      </c>
      <c r="H2047" s="1008" t="s">
        <v>8394</v>
      </c>
      <c r="I2047" s="208" t="s">
        <v>2224</v>
      </c>
      <c r="J2047" s="832" t="s">
        <v>8521</v>
      </c>
      <c r="K2047" s="1439" t="s">
        <v>8940</v>
      </c>
      <c r="L2047" s="491"/>
      <c r="M2047" s="404"/>
      <c r="N2047" s="664"/>
      <c r="O2047" s="662"/>
    </row>
    <row r="2048" spans="1:15" s="71" customFormat="1" ht="9.75" customHeight="1">
      <c r="A2048" s="667">
        <v>57</v>
      </c>
      <c r="B2048" s="1332" t="s">
        <v>472</v>
      </c>
      <c r="C2048" s="1387" t="s">
        <v>10339</v>
      </c>
      <c r="D2048" s="2075">
        <v>1</v>
      </c>
      <c r="E2048" s="3407">
        <v>40000</v>
      </c>
      <c r="F2048" s="802">
        <v>40000</v>
      </c>
      <c r="G2048" s="928">
        <v>44197</v>
      </c>
      <c r="H2048" s="1008" t="s">
        <v>8394</v>
      </c>
      <c r="I2048" s="208" t="s">
        <v>2224</v>
      </c>
      <c r="J2048" s="832" t="s">
        <v>8521</v>
      </c>
      <c r="K2048" s="1439" t="s">
        <v>8940</v>
      </c>
      <c r="L2048" s="491"/>
      <c r="M2048" s="404"/>
      <c r="N2048" s="664"/>
      <c r="O2048" s="662"/>
    </row>
    <row r="2049" spans="1:15" s="71" customFormat="1" ht="9.75" customHeight="1">
      <c r="A2049" s="667">
        <v>58</v>
      </c>
      <c r="B2049" s="1332" t="s">
        <v>457</v>
      </c>
      <c r="C2049" s="1387" t="s">
        <v>10340</v>
      </c>
      <c r="D2049" s="2075">
        <v>1</v>
      </c>
      <c r="E2049" s="3407">
        <v>20561.060000000001</v>
      </c>
      <c r="F2049" s="802">
        <v>20561.060000000001</v>
      </c>
      <c r="G2049" s="928">
        <v>44197</v>
      </c>
      <c r="H2049" s="1008" t="s">
        <v>8394</v>
      </c>
      <c r="I2049" s="208" t="s">
        <v>2224</v>
      </c>
      <c r="J2049" s="832" t="s">
        <v>8521</v>
      </c>
      <c r="K2049" s="1439" t="s">
        <v>8940</v>
      </c>
      <c r="L2049" s="491"/>
      <c r="M2049" s="404"/>
      <c r="N2049" s="664"/>
      <c r="O2049" s="662"/>
    </row>
    <row r="2050" spans="1:15" s="71" customFormat="1" ht="9.75" customHeight="1">
      <c r="A2050" s="667">
        <v>59</v>
      </c>
      <c r="B2050" s="1332" t="s">
        <v>457</v>
      </c>
      <c r="C2050" s="1387" t="s">
        <v>10341</v>
      </c>
      <c r="D2050" s="2075">
        <v>1</v>
      </c>
      <c r="E2050" s="3407">
        <v>20561.060000000001</v>
      </c>
      <c r="F2050" s="802">
        <v>20561.060000000001</v>
      </c>
      <c r="G2050" s="928">
        <v>44197</v>
      </c>
      <c r="H2050" s="1008" t="s">
        <v>8394</v>
      </c>
      <c r="I2050" s="208" t="s">
        <v>2224</v>
      </c>
      <c r="J2050" s="832" t="s">
        <v>8521</v>
      </c>
      <c r="K2050" s="1439" t="s">
        <v>8940</v>
      </c>
      <c r="L2050" s="491"/>
      <c r="M2050" s="404"/>
      <c r="N2050" s="664"/>
      <c r="O2050" s="662"/>
    </row>
    <row r="2051" spans="1:15" s="71" customFormat="1" ht="9.75" customHeight="1">
      <c r="A2051" s="667">
        <v>60</v>
      </c>
      <c r="B2051" s="1332" t="s">
        <v>473</v>
      </c>
      <c r="C2051" s="1387" t="s">
        <v>10343</v>
      </c>
      <c r="D2051" s="2075">
        <v>1</v>
      </c>
      <c r="E2051" s="3407">
        <v>13781.34</v>
      </c>
      <c r="F2051" s="802">
        <v>13781.34</v>
      </c>
      <c r="G2051" s="928">
        <v>44197</v>
      </c>
      <c r="H2051" s="1008" t="s">
        <v>8394</v>
      </c>
      <c r="I2051" s="208" t="s">
        <v>2224</v>
      </c>
      <c r="J2051" s="832" t="s">
        <v>8521</v>
      </c>
      <c r="K2051" s="1439" t="s">
        <v>8940</v>
      </c>
      <c r="L2051" s="491"/>
      <c r="M2051" s="404"/>
      <c r="N2051" s="664"/>
      <c r="O2051" s="662"/>
    </row>
    <row r="2052" spans="1:15" s="71" customFormat="1" ht="9.75" customHeight="1">
      <c r="A2052" s="667">
        <v>61</v>
      </c>
      <c r="B2052" s="1332" t="s">
        <v>474</v>
      </c>
      <c r="C2052" s="1387" t="s">
        <v>10344</v>
      </c>
      <c r="D2052" s="2075">
        <v>1</v>
      </c>
      <c r="E2052" s="3407">
        <v>15725</v>
      </c>
      <c r="F2052" s="802">
        <v>15725</v>
      </c>
      <c r="G2052" s="928">
        <v>44197</v>
      </c>
      <c r="H2052" s="1008" t="s">
        <v>8394</v>
      </c>
      <c r="I2052" s="208" t="s">
        <v>2224</v>
      </c>
      <c r="J2052" s="832" t="s">
        <v>8521</v>
      </c>
      <c r="K2052" s="1439" t="s">
        <v>8940</v>
      </c>
      <c r="L2052" s="491"/>
      <c r="M2052" s="404"/>
      <c r="N2052" s="664"/>
      <c r="O2052" s="662"/>
    </row>
    <row r="2053" spans="1:15" s="71" customFormat="1" ht="9.75" customHeight="1">
      <c r="A2053" s="667">
        <v>62</v>
      </c>
      <c r="B2053" s="1332" t="s">
        <v>475</v>
      </c>
      <c r="C2053" s="1387"/>
      <c r="D2053" s="2075">
        <v>1</v>
      </c>
      <c r="E2053" s="3407">
        <v>4700</v>
      </c>
      <c r="F2053" s="802">
        <v>4700</v>
      </c>
      <c r="G2053" s="928">
        <v>44197</v>
      </c>
      <c r="H2053" s="1008" t="s">
        <v>8394</v>
      </c>
      <c r="I2053" s="208" t="s">
        <v>2224</v>
      </c>
      <c r="J2053" s="832" t="s">
        <v>8521</v>
      </c>
      <c r="K2053" s="1439"/>
      <c r="L2053" s="491"/>
      <c r="M2053" s="404"/>
      <c r="N2053" s="664"/>
      <c r="O2053" s="662"/>
    </row>
    <row r="2054" spans="1:15" s="71" customFormat="1" ht="9.75" customHeight="1">
      <c r="A2054" s="667">
        <v>63</v>
      </c>
      <c r="B2054" s="1332" t="s">
        <v>476</v>
      </c>
      <c r="C2054" s="1387"/>
      <c r="D2054" s="2075">
        <v>1</v>
      </c>
      <c r="E2054" s="3407">
        <v>8357.44</v>
      </c>
      <c r="F2054" s="802">
        <v>8357.44</v>
      </c>
      <c r="G2054" s="928">
        <v>44197</v>
      </c>
      <c r="H2054" s="1008" t="s">
        <v>8394</v>
      </c>
      <c r="I2054" s="208" t="s">
        <v>2224</v>
      </c>
      <c r="J2054" s="832" t="s">
        <v>8521</v>
      </c>
      <c r="K2054" s="1439"/>
      <c r="L2054" s="491"/>
      <c r="M2054" s="404"/>
      <c r="N2054" s="664"/>
      <c r="O2054" s="662"/>
    </row>
    <row r="2055" spans="1:15" s="71" customFormat="1" ht="9.75" customHeight="1">
      <c r="A2055" s="667">
        <v>64</v>
      </c>
      <c r="B2055" s="1332" t="s">
        <v>477</v>
      </c>
      <c r="C2055" s="1387"/>
      <c r="D2055" s="2075">
        <v>1</v>
      </c>
      <c r="E2055" s="3407">
        <v>14353</v>
      </c>
      <c r="F2055" s="802">
        <v>14353</v>
      </c>
      <c r="G2055" s="928">
        <v>44197</v>
      </c>
      <c r="H2055" s="1008" t="s">
        <v>8394</v>
      </c>
      <c r="I2055" s="208" t="s">
        <v>2224</v>
      </c>
      <c r="J2055" s="832" t="s">
        <v>8521</v>
      </c>
      <c r="K2055" s="1439"/>
      <c r="L2055" s="491"/>
      <c r="M2055" s="404"/>
      <c r="N2055" s="664"/>
      <c r="O2055" s="662"/>
    </row>
    <row r="2056" spans="1:15" s="71" customFormat="1" ht="9.75" customHeight="1">
      <c r="A2056" s="667">
        <v>65</v>
      </c>
      <c r="B2056" s="1332" t="s">
        <v>478</v>
      </c>
      <c r="C2056" s="1387" t="s">
        <v>10285</v>
      </c>
      <c r="D2056" s="2075">
        <v>1</v>
      </c>
      <c r="E2056" s="3407">
        <v>5190</v>
      </c>
      <c r="F2056" s="802">
        <v>5190</v>
      </c>
      <c r="G2056" s="928">
        <v>44197</v>
      </c>
      <c r="H2056" s="1008" t="s">
        <v>8394</v>
      </c>
      <c r="I2056" s="208" t="s">
        <v>2224</v>
      </c>
      <c r="J2056" s="832" t="s">
        <v>8521</v>
      </c>
      <c r="K2056" s="1439" t="s">
        <v>8940</v>
      </c>
      <c r="L2056" s="491"/>
      <c r="M2056" s="404"/>
      <c r="N2056" s="664"/>
      <c r="O2056" s="662"/>
    </row>
    <row r="2057" spans="1:15" s="71" customFormat="1" ht="9.75" customHeight="1">
      <c r="A2057" s="667">
        <v>66</v>
      </c>
      <c r="B2057" s="1332" t="s">
        <v>479</v>
      </c>
      <c r="C2057" s="1387" t="s">
        <v>10346</v>
      </c>
      <c r="D2057" s="2075">
        <v>1</v>
      </c>
      <c r="E2057" s="3407">
        <v>11564</v>
      </c>
      <c r="F2057" s="802">
        <v>11564</v>
      </c>
      <c r="G2057" s="928">
        <v>44197</v>
      </c>
      <c r="H2057" s="1008" t="s">
        <v>8394</v>
      </c>
      <c r="I2057" s="208" t="s">
        <v>2224</v>
      </c>
      <c r="J2057" s="832" t="s">
        <v>8521</v>
      </c>
      <c r="K2057" s="1439" t="s">
        <v>8940</v>
      </c>
      <c r="L2057" s="491"/>
      <c r="M2057" s="404"/>
      <c r="N2057" s="664"/>
      <c r="O2057" s="662"/>
    </row>
    <row r="2058" spans="1:15" s="71" customFormat="1" ht="9.75" customHeight="1">
      <c r="A2058" s="667">
        <v>67</v>
      </c>
      <c r="B2058" s="1332" t="s">
        <v>480</v>
      </c>
      <c r="C2058" s="1387" t="s">
        <v>10347</v>
      </c>
      <c r="D2058" s="2075">
        <v>1</v>
      </c>
      <c r="E2058" s="3407">
        <v>8800</v>
      </c>
      <c r="F2058" s="802">
        <v>8800</v>
      </c>
      <c r="G2058" s="928">
        <v>44197</v>
      </c>
      <c r="H2058" s="1008" t="s">
        <v>8394</v>
      </c>
      <c r="I2058" s="208" t="s">
        <v>2224</v>
      </c>
      <c r="J2058" s="832" t="s">
        <v>8521</v>
      </c>
      <c r="K2058" s="1439" t="s">
        <v>8940</v>
      </c>
      <c r="L2058" s="491"/>
      <c r="M2058" s="404"/>
      <c r="N2058" s="664"/>
      <c r="O2058" s="662"/>
    </row>
    <row r="2059" spans="1:15" s="71" customFormat="1" ht="9.75" customHeight="1">
      <c r="A2059" s="667">
        <v>68</v>
      </c>
      <c r="B2059" s="1332" t="s">
        <v>481</v>
      </c>
      <c r="C2059" s="1387" t="s">
        <v>10348</v>
      </c>
      <c r="D2059" s="2075">
        <v>1</v>
      </c>
      <c r="E2059" s="3407">
        <v>10343.89</v>
      </c>
      <c r="F2059" s="802">
        <v>10343.89</v>
      </c>
      <c r="G2059" s="928">
        <v>44197</v>
      </c>
      <c r="H2059" s="1008" t="s">
        <v>8394</v>
      </c>
      <c r="I2059" s="208" t="s">
        <v>2224</v>
      </c>
      <c r="J2059" s="832" t="s">
        <v>8521</v>
      </c>
      <c r="K2059" s="1439" t="s">
        <v>8940</v>
      </c>
      <c r="L2059" s="491"/>
      <c r="M2059" s="404"/>
      <c r="N2059" s="664"/>
      <c r="O2059" s="662"/>
    </row>
    <row r="2060" spans="1:15" s="71" customFormat="1" ht="9.75" customHeight="1">
      <c r="A2060" s="667">
        <v>69</v>
      </c>
      <c r="B2060" s="1332" t="s">
        <v>482</v>
      </c>
      <c r="C2060" s="1387" t="s">
        <v>10286</v>
      </c>
      <c r="D2060" s="2075">
        <v>1</v>
      </c>
      <c r="E2060" s="3407">
        <v>19990</v>
      </c>
      <c r="F2060" s="802">
        <v>19990</v>
      </c>
      <c r="G2060" s="928">
        <v>44197</v>
      </c>
      <c r="H2060" s="1008" t="s">
        <v>8394</v>
      </c>
      <c r="I2060" s="208" t="s">
        <v>2224</v>
      </c>
      <c r="J2060" s="832" t="s">
        <v>8521</v>
      </c>
      <c r="K2060" s="1439" t="s">
        <v>8940</v>
      </c>
      <c r="L2060" s="491"/>
      <c r="M2060" s="404"/>
      <c r="N2060" s="664"/>
      <c r="O2060" s="662"/>
    </row>
    <row r="2061" spans="1:15" s="71" customFormat="1" ht="9.75" customHeight="1">
      <c r="A2061" s="667">
        <v>70</v>
      </c>
      <c r="B2061" s="1332" t="s">
        <v>483</v>
      </c>
      <c r="C2061" s="1387" t="s">
        <v>10349</v>
      </c>
      <c r="D2061" s="2075">
        <v>1</v>
      </c>
      <c r="E2061" s="3407">
        <v>22000</v>
      </c>
      <c r="F2061" s="802">
        <v>22000</v>
      </c>
      <c r="G2061" s="928">
        <v>44197</v>
      </c>
      <c r="H2061" s="1008" t="s">
        <v>8394</v>
      </c>
      <c r="I2061" s="208" t="s">
        <v>2224</v>
      </c>
      <c r="J2061" s="832" t="s">
        <v>8521</v>
      </c>
      <c r="K2061" s="1439" t="s">
        <v>8940</v>
      </c>
      <c r="L2061" s="491"/>
      <c r="M2061" s="404"/>
      <c r="N2061" s="664"/>
      <c r="O2061" s="662"/>
    </row>
    <row r="2062" spans="1:15" s="71" customFormat="1" ht="9.75" customHeight="1">
      <c r="A2062" s="667">
        <v>71</v>
      </c>
      <c r="B2062" s="1332" t="s">
        <v>484</v>
      </c>
      <c r="C2062" s="1387" t="s">
        <v>10350</v>
      </c>
      <c r="D2062" s="2075">
        <v>1</v>
      </c>
      <c r="E2062" s="3407">
        <v>20590</v>
      </c>
      <c r="F2062" s="802">
        <v>20590</v>
      </c>
      <c r="G2062" s="928">
        <v>44197</v>
      </c>
      <c r="H2062" s="1008" t="s">
        <v>8394</v>
      </c>
      <c r="I2062" s="208" t="s">
        <v>2224</v>
      </c>
      <c r="J2062" s="832" t="s">
        <v>8521</v>
      </c>
      <c r="K2062" s="1439" t="s">
        <v>8940</v>
      </c>
      <c r="L2062" s="491"/>
      <c r="M2062" s="404"/>
      <c r="N2062" s="664"/>
      <c r="O2062" s="662"/>
    </row>
    <row r="2063" spans="1:15" s="71" customFormat="1" ht="9.75" customHeight="1">
      <c r="A2063" s="667">
        <v>72</v>
      </c>
      <c r="B2063" s="1332" t="s">
        <v>485</v>
      </c>
      <c r="C2063" s="1387" t="s">
        <v>10353</v>
      </c>
      <c r="D2063" s="2075">
        <v>1</v>
      </c>
      <c r="E2063" s="3407">
        <v>21787.99</v>
      </c>
      <c r="F2063" s="802">
        <v>21787.99</v>
      </c>
      <c r="G2063" s="928">
        <v>44197</v>
      </c>
      <c r="H2063" s="1008" t="s">
        <v>8394</v>
      </c>
      <c r="I2063" s="208" t="s">
        <v>2224</v>
      </c>
      <c r="J2063" s="832" t="s">
        <v>8521</v>
      </c>
      <c r="K2063" s="1439" t="s">
        <v>8940</v>
      </c>
      <c r="L2063" s="491"/>
      <c r="M2063" s="404"/>
      <c r="N2063" s="664"/>
      <c r="O2063" s="662"/>
    </row>
    <row r="2064" spans="1:15" s="71" customFormat="1" ht="9.75" customHeight="1">
      <c r="A2064" s="667">
        <v>73</v>
      </c>
      <c r="B2064" s="1332" t="s">
        <v>485</v>
      </c>
      <c r="C2064" s="1387" t="s">
        <v>10354</v>
      </c>
      <c r="D2064" s="2075">
        <v>1</v>
      </c>
      <c r="E2064" s="3407">
        <v>21787.99</v>
      </c>
      <c r="F2064" s="802">
        <v>21787.99</v>
      </c>
      <c r="G2064" s="928">
        <v>44197</v>
      </c>
      <c r="H2064" s="1008" t="s">
        <v>8394</v>
      </c>
      <c r="I2064" s="208" t="s">
        <v>2224</v>
      </c>
      <c r="J2064" s="832" t="s">
        <v>8521</v>
      </c>
      <c r="K2064" s="1439" t="s">
        <v>8940</v>
      </c>
      <c r="L2064" s="491"/>
      <c r="M2064" s="404"/>
      <c r="N2064" s="664"/>
      <c r="O2064" s="662"/>
    </row>
    <row r="2065" spans="1:15" s="71" customFormat="1" ht="9.75" customHeight="1">
      <c r="A2065" s="667">
        <v>74</v>
      </c>
      <c r="B2065" s="1332" t="s">
        <v>486</v>
      </c>
      <c r="C2065" s="1387" t="s">
        <v>10355</v>
      </c>
      <c r="D2065" s="2075">
        <v>1</v>
      </c>
      <c r="E2065" s="3407">
        <v>36155</v>
      </c>
      <c r="F2065" s="802">
        <v>36155</v>
      </c>
      <c r="G2065" s="928">
        <v>44197</v>
      </c>
      <c r="H2065" s="1008" t="s">
        <v>8394</v>
      </c>
      <c r="I2065" s="208" t="s">
        <v>2224</v>
      </c>
      <c r="J2065" s="832" t="s">
        <v>8521</v>
      </c>
      <c r="K2065" s="1439" t="s">
        <v>8940</v>
      </c>
      <c r="L2065" s="491"/>
      <c r="M2065" s="404"/>
      <c r="N2065" s="664"/>
      <c r="O2065" s="662"/>
    </row>
    <row r="2066" spans="1:15" s="71" customFormat="1" ht="9.75" customHeight="1">
      <c r="A2066" s="667">
        <v>75</v>
      </c>
      <c r="B2066" s="1332" t="s">
        <v>487</v>
      </c>
      <c r="C2066" s="849" t="s">
        <v>10356</v>
      </c>
      <c r="D2066" s="2075">
        <v>1</v>
      </c>
      <c r="E2066" s="3407">
        <v>27861.22</v>
      </c>
      <c r="F2066" s="802">
        <v>27861.22</v>
      </c>
      <c r="G2066" s="928">
        <v>44197</v>
      </c>
      <c r="H2066" s="1008" t="s">
        <v>8394</v>
      </c>
      <c r="I2066" s="208" t="s">
        <v>2224</v>
      </c>
      <c r="J2066" s="832" t="s">
        <v>8521</v>
      </c>
      <c r="K2066" s="1439" t="s">
        <v>8940</v>
      </c>
      <c r="L2066" s="491"/>
      <c r="M2066" s="404"/>
      <c r="N2066" s="664"/>
      <c r="O2066" s="662"/>
    </row>
    <row r="2067" spans="1:15" s="71" customFormat="1" ht="9.75" customHeight="1">
      <c r="A2067" s="667">
        <v>76</v>
      </c>
      <c r="B2067" s="1332" t="s">
        <v>488</v>
      </c>
      <c r="C2067" s="849" t="s">
        <v>10357</v>
      </c>
      <c r="D2067" s="2075">
        <v>1</v>
      </c>
      <c r="E2067" s="3407">
        <v>28964.79</v>
      </c>
      <c r="F2067" s="802">
        <v>28964.79</v>
      </c>
      <c r="G2067" s="928">
        <v>44197</v>
      </c>
      <c r="H2067" s="1008" t="s">
        <v>8394</v>
      </c>
      <c r="I2067" s="208" t="s">
        <v>2224</v>
      </c>
      <c r="J2067" s="832" t="s">
        <v>8521</v>
      </c>
      <c r="K2067" s="1439" t="s">
        <v>8940</v>
      </c>
      <c r="L2067" s="491"/>
      <c r="M2067" s="404"/>
      <c r="N2067" s="664"/>
      <c r="O2067" s="662"/>
    </row>
    <row r="2068" spans="1:15" s="71" customFormat="1" ht="9.75" customHeight="1">
      <c r="A2068" s="667">
        <v>77</v>
      </c>
      <c r="B2068" s="1332" t="s">
        <v>489</v>
      </c>
      <c r="C2068" s="849" t="s">
        <v>10284</v>
      </c>
      <c r="D2068" s="2075">
        <v>1</v>
      </c>
      <c r="E2068" s="3407">
        <v>24000</v>
      </c>
      <c r="F2068" s="802">
        <v>24000</v>
      </c>
      <c r="G2068" s="928">
        <v>44197</v>
      </c>
      <c r="H2068" s="1008" t="s">
        <v>8394</v>
      </c>
      <c r="I2068" s="208" t="s">
        <v>2224</v>
      </c>
      <c r="J2068" s="832" t="s">
        <v>8521</v>
      </c>
      <c r="K2068" s="1439" t="s">
        <v>8940</v>
      </c>
      <c r="L2068" s="491"/>
      <c r="M2068" s="404"/>
      <c r="N2068" s="664"/>
      <c r="O2068" s="662"/>
    </row>
    <row r="2069" spans="1:15" s="71" customFormat="1" ht="9.75" customHeight="1">
      <c r="A2069" s="667">
        <v>78</v>
      </c>
      <c r="B2069" s="1332" t="s">
        <v>490</v>
      </c>
      <c r="C2069" s="849" t="s">
        <v>10289</v>
      </c>
      <c r="D2069" s="2075">
        <v>1</v>
      </c>
      <c r="E2069" s="3407">
        <v>1017511.66</v>
      </c>
      <c r="F2069" s="3408">
        <v>915760.08</v>
      </c>
      <c r="G2069" s="928">
        <v>44197</v>
      </c>
      <c r="H2069" s="1008" t="s">
        <v>8394</v>
      </c>
      <c r="I2069" s="208" t="s">
        <v>2224</v>
      </c>
      <c r="J2069" s="832" t="s">
        <v>8521</v>
      </c>
      <c r="K2069" s="1439" t="s">
        <v>8940</v>
      </c>
      <c r="L2069" s="491"/>
      <c r="M2069" s="404"/>
      <c r="N2069" s="664"/>
      <c r="O2069" s="662"/>
    </row>
    <row r="2070" spans="1:15" s="71" customFormat="1" ht="9.75" customHeight="1">
      <c r="A2070" s="667">
        <v>79</v>
      </c>
      <c r="B2070" s="1332" t="s">
        <v>225</v>
      </c>
      <c r="C2070" s="849" t="s">
        <v>10362</v>
      </c>
      <c r="D2070" s="2075">
        <v>1</v>
      </c>
      <c r="E2070" s="3407">
        <v>11585.27</v>
      </c>
      <c r="F2070" s="802">
        <v>11585.27</v>
      </c>
      <c r="G2070" s="928">
        <v>44197</v>
      </c>
      <c r="H2070" s="1008" t="s">
        <v>8394</v>
      </c>
      <c r="I2070" s="208" t="s">
        <v>2224</v>
      </c>
      <c r="J2070" s="832" t="s">
        <v>8521</v>
      </c>
      <c r="K2070" s="1439" t="s">
        <v>8940</v>
      </c>
      <c r="L2070" s="491"/>
      <c r="M2070" s="404"/>
      <c r="N2070" s="664"/>
      <c r="O2070" s="662"/>
    </row>
    <row r="2071" spans="1:15" s="71" customFormat="1" ht="9.75" customHeight="1">
      <c r="A2071" s="667">
        <v>80</v>
      </c>
      <c r="B2071" s="1332" t="s">
        <v>491</v>
      </c>
      <c r="C2071" s="849" t="s">
        <v>10363</v>
      </c>
      <c r="D2071" s="2075">
        <v>1</v>
      </c>
      <c r="E2071" s="3407">
        <v>4990</v>
      </c>
      <c r="F2071" s="802">
        <v>4990</v>
      </c>
      <c r="G2071" s="928">
        <v>44197</v>
      </c>
      <c r="H2071" s="1008" t="s">
        <v>8394</v>
      </c>
      <c r="I2071" s="208" t="s">
        <v>2224</v>
      </c>
      <c r="J2071" s="832" t="s">
        <v>8521</v>
      </c>
      <c r="K2071" s="1439" t="s">
        <v>8940</v>
      </c>
      <c r="L2071" s="491"/>
      <c r="M2071" s="404"/>
      <c r="N2071" s="664"/>
      <c r="O2071" s="662"/>
    </row>
    <row r="2072" spans="1:15" s="71" customFormat="1" ht="9.75" customHeight="1">
      <c r="A2072" s="667">
        <v>81</v>
      </c>
      <c r="B2072" s="1332" t="s">
        <v>491</v>
      </c>
      <c r="C2072" s="849" t="s">
        <v>10364</v>
      </c>
      <c r="D2072" s="2075">
        <v>1</v>
      </c>
      <c r="E2072" s="3407">
        <v>4990</v>
      </c>
      <c r="F2072" s="802">
        <v>4990</v>
      </c>
      <c r="G2072" s="928">
        <v>44197</v>
      </c>
      <c r="H2072" s="1008" t="s">
        <v>8394</v>
      </c>
      <c r="I2072" s="208" t="s">
        <v>2224</v>
      </c>
      <c r="J2072" s="832" t="s">
        <v>8521</v>
      </c>
      <c r="K2072" s="1439" t="s">
        <v>8940</v>
      </c>
      <c r="L2072" s="491"/>
      <c r="M2072" s="404"/>
      <c r="N2072" s="664"/>
      <c r="O2072" s="662"/>
    </row>
    <row r="2073" spans="1:15" s="71" customFormat="1" ht="9.75" customHeight="1">
      <c r="A2073" s="667">
        <v>82</v>
      </c>
      <c r="B2073" s="1332" t="s">
        <v>491</v>
      </c>
      <c r="C2073" s="849" t="s">
        <v>10365</v>
      </c>
      <c r="D2073" s="2075">
        <v>1</v>
      </c>
      <c r="E2073" s="3407">
        <v>4990</v>
      </c>
      <c r="F2073" s="802">
        <v>4990</v>
      </c>
      <c r="G2073" s="928">
        <v>44197</v>
      </c>
      <c r="H2073" s="1008" t="s">
        <v>8394</v>
      </c>
      <c r="I2073" s="208" t="s">
        <v>2224</v>
      </c>
      <c r="J2073" s="832" t="s">
        <v>8521</v>
      </c>
      <c r="K2073" s="1439" t="s">
        <v>8940</v>
      </c>
      <c r="L2073" s="491"/>
      <c r="M2073" s="404"/>
      <c r="N2073" s="664"/>
      <c r="O2073" s="662"/>
    </row>
    <row r="2074" spans="1:15" s="71" customFormat="1" ht="9.75" customHeight="1">
      <c r="A2074" s="667">
        <v>83</v>
      </c>
      <c r="B2074" s="1332" t="s">
        <v>491</v>
      </c>
      <c r="C2074" s="849" t="s">
        <v>10366</v>
      </c>
      <c r="D2074" s="2075">
        <v>1</v>
      </c>
      <c r="E2074" s="3407">
        <v>4990</v>
      </c>
      <c r="F2074" s="802">
        <v>4990</v>
      </c>
      <c r="G2074" s="928">
        <v>44197</v>
      </c>
      <c r="H2074" s="1008" t="s">
        <v>8394</v>
      </c>
      <c r="I2074" s="208" t="s">
        <v>2224</v>
      </c>
      <c r="J2074" s="832" t="s">
        <v>8521</v>
      </c>
      <c r="K2074" s="1439" t="s">
        <v>8940</v>
      </c>
      <c r="L2074" s="491"/>
      <c r="M2074" s="404"/>
      <c r="N2074" s="664"/>
      <c r="O2074" s="662"/>
    </row>
    <row r="2075" spans="1:15" s="71" customFormat="1" ht="9.75" customHeight="1">
      <c r="A2075" s="667">
        <v>84</v>
      </c>
      <c r="B2075" s="1332" t="s">
        <v>491</v>
      </c>
      <c r="C2075" s="849" t="s">
        <v>10367</v>
      </c>
      <c r="D2075" s="2075">
        <v>1</v>
      </c>
      <c r="E2075" s="3407">
        <v>4990</v>
      </c>
      <c r="F2075" s="802">
        <v>4990</v>
      </c>
      <c r="G2075" s="928">
        <v>44197</v>
      </c>
      <c r="H2075" s="1008" t="s">
        <v>8394</v>
      </c>
      <c r="I2075" s="208" t="s">
        <v>2224</v>
      </c>
      <c r="J2075" s="832" t="s">
        <v>8521</v>
      </c>
      <c r="K2075" s="1439" t="s">
        <v>8940</v>
      </c>
      <c r="L2075" s="491"/>
      <c r="M2075" s="404"/>
      <c r="N2075" s="664"/>
      <c r="O2075" s="662"/>
    </row>
    <row r="2076" spans="1:15" s="71" customFormat="1" ht="9.75" customHeight="1">
      <c r="A2076" s="667">
        <v>85</v>
      </c>
      <c r="B2076" s="1332" t="s">
        <v>491</v>
      </c>
      <c r="C2076" s="849" t="s">
        <v>10368</v>
      </c>
      <c r="D2076" s="2075">
        <v>1</v>
      </c>
      <c r="E2076" s="3407">
        <v>4990</v>
      </c>
      <c r="F2076" s="802">
        <v>4990</v>
      </c>
      <c r="G2076" s="928">
        <v>44197</v>
      </c>
      <c r="H2076" s="1008" t="s">
        <v>8394</v>
      </c>
      <c r="I2076" s="208" t="s">
        <v>2224</v>
      </c>
      <c r="J2076" s="832" t="s">
        <v>8521</v>
      </c>
      <c r="K2076" s="1439" t="s">
        <v>8940</v>
      </c>
      <c r="L2076" s="491"/>
      <c r="M2076" s="404"/>
      <c r="N2076" s="664"/>
      <c r="O2076" s="662"/>
    </row>
    <row r="2077" spans="1:15" s="71" customFormat="1" ht="9.75" customHeight="1">
      <c r="A2077" s="667">
        <v>86</v>
      </c>
      <c r="B2077" s="1332" t="s">
        <v>491</v>
      </c>
      <c r="C2077" s="849" t="s">
        <v>10369</v>
      </c>
      <c r="D2077" s="2075">
        <v>1</v>
      </c>
      <c r="E2077" s="3407">
        <v>4990</v>
      </c>
      <c r="F2077" s="802">
        <v>4990</v>
      </c>
      <c r="G2077" s="928">
        <v>44197</v>
      </c>
      <c r="H2077" s="1008" t="s">
        <v>8394</v>
      </c>
      <c r="I2077" s="208" t="s">
        <v>2224</v>
      </c>
      <c r="J2077" s="832" t="s">
        <v>8521</v>
      </c>
      <c r="K2077" s="1439" t="s">
        <v>8940</v>
      </c>
      <c r="L2077" s="491"/>
      <c r="M2077" s="404"/>
      <c r="N2077" s="664"/>
      <c r="O2077" s="662"/>
    </row>
    <row r="2078" spans="1:15" s="71" customFormat="1" ht="9.75" customHeight="1">
      <c r="A2078" s="667">
        <v>87</v>
      </c>
      <c r="B2078" s="1332" t="s">
        <v>491</v>
      </c>
      <c r="C2078" s="849" t="s">
        <v>10370</v>
      </c>
      <c r="D2078" s="2075">
        <v>1</v>
      </c>
      <c r="E2078" s="3407">
        <v>4990</v>
      </c>
      <c r="F2078" s="802">
        <v>4990</v>
      </c>
      <c r="G2078" s="928">
        <v>44197</v>
      </c>
      <c r="H2078" s="1008" t="s">
        <v>8394</v>
      </c>
      <c r="I2078" s="208" t="s">
        <v>2224</v>
      </c>
      <c r="J2078" s="832" t="s">
        <v>8521</v>
      </c>
      <c r="K2078" s="1439" t="s">
        <v>8940</v>
      </c>
      <c r="L2078" s="491"/>
      <c r="M2078" s="404"/>
      <c r="N2078" s="664"/>
      <c r="O2078" s="662"/>
    </row>
    <row r="2079" spans="1:15" s="71" customFormat="1" ht="9.75" customHeight="1">
      <c r="A2079" s="667">
        <v>88</v>
      </c>
      <c r="B2079" s="1332" t="s">
        <v>492</v>
      </c>
      <c r="C2079" s="849" t="s">
        <v>10371</v>
      </c>
      <c r="D2079" s="2075">
        <v>1</v>
      </c>
      <c r="E2079" s="3407">
        <v>3020</v>
      </c>
      <c r="F2079" s="802">
        <v>3020</v>
      </c>
      <c r="G2079" s="928">
        <v>44197</v>
      </c>
      <c r="H2079" s="1008" t="s">
        <v>8394</v>
      </c>
      <c r="I2079" s="208" t="s">
        <v>2224</v>
      </c>
      <c r="J2079" s="832" t="s">
        <v>8521</v>
      </c>
      <c r="K2079" s="1439" t="s">
        <v>8940</v>
      </c>
      <c r="L2079" s="491"/>
      <c r="M2079" s="404"/>
      <c r="N2079" s="664"/>
      <c r="O2079" s="662"/>
    </row>
    <row r="2080" spans="1:15" s="71" customFormat="1" ht="9.75" customHeight="1">
      <c r="A2080" s="667">
        <v>89</v>
      </c>
      <c r="B2080" s="1332" t="s">
        <v>493</v>
      </c>
      <c r="C2080" s="849" t="s">
        <v>10372</v>
      </c>
      <c r="D2080" s="2075">
        <v>1</v>
      </c>
      <c r="E2080" s="3407">
        <v>3999</v>
      </c>
      <c r="F2080" s="802">
        <v>3999</v>
      </c>
      <c r="G2080" s="928">
        <v>44197</v>
      </c>
      <c r="H2080" s="1008" t="s">
        <v>8394</v>
      </c>
      <c r="I2080" s="208" t="s">
        <v>2224</v>
      </c>
      <c r="J2080" s="832" t="s">
        <v>8521</v>
      </c>
      <c r="K2080" s="1439" t="s">
        <v>8940</v>
      </c>
      <c r="L2080" s="491"/>
      <c r="M2080" s="404"/>
      <c r="N2080" s="664"/>
      <c r="O2080" s="662"/>
    </row>
    <row r="2081" spans="1:15" s="71" customFormat="1" ht="9.75" customHeight="1">
      <c r="A2081" s="667">
        <v>90</v>
      </c>
      <c r="B2081" s="1332" t="s">
        <v>493</v>
      </c>
      <c r="C2081" s="849" t="s">
        <v>10373</v>
      </c>
      <c r="D2081" s="2075">
        <v>1</v>
      </c>
      <c r="E2081" s="3407">
        <v>3999</v>
      </c>
      <c r="F2081" s="802">
        <v>3999</v>
      </c>
      <c r="G2081" s="928">
        <v>44197</v>
      </c>
      <c r="H2081" s="1008" t="s">
        <v>8394</v>
      </c>
      <c r="I2081" s="208" t="s">
        <v>2224</v>
      </c>
      <c r="J2081" s="832" t="s">
        <v>8521</v>
      </c>
      <c r="K2081" s="1439" t="s">
        <v>8940</v>
      </c>
      <c r="L2081" s="491"/>
      <c r="M2081" s="404"/>
      <c r="N2081" s="664"/>
      <c r="O2081" s="662"/>
    </row>
    <row r="2082" spans="1:15" s="71" customFormat="1" ht="9.75" customHeight="1">
      <c r="A2082" s="667">
        <v>91</v>
      </c>
      <c r="B2082" s="1332" t="s">
        <v>493</v>
      </c>
      <c r="C2082" s="849" t="s">
        <v>10374</v>
      </c>
      <c r="D2082" s="2075">
        <v>1</v>
      </c>
      <c r="E2082" s="3407">
        <v>3999</v>
      </c>
      <c r="F2082" s="802">
        <v>3999</v>
      </c>
      <c r="G2082" s="928">
        <v>44197</v>
      </c>
      <c r="H2082" s="1008" t="s">
        <v>8394</v>
      </c>
      <c r="I2082" s="208" t="s">
        <v>2224</v>
      </c>
      <c r="J2082" s="832" t="s">
        <v>8521</v>
      </c>
      <c r="K2082" s="1439" t="s">
        <v>8940</v>
      </c>
      <c r="L2082" s="491"/>
      <c r="M2082" s="404"/>
      <c r="N2082" s="664"/>
      <c r="O2082" s="662"/>
    </row>
    <row r="2083" spans="1:15" s="71" customFormat="1" ht="9.75" customHeight="1">
      <c r="A2083" s="667">
        <v>92</v>
      </c>
      <c r="B2083" s="1332" t="s">
        <v>494</v>
      </c>
      <c r="C2083" s="1387" t="s">
        <v>10513</v>
      </c>
      <c r="D2083" s="2075">
        <v>1</v>
      </c>
      <c r="E2083" s="3407">
        <v>4900</v>
      </c>
      <c r="F2083" s="802">
        <v>4900</v>
      </c>
      <c r="G2083" s="928">
        <v>44197</v>
      </c>
      <c r="H2083" s="1008" t="s">
        <v>8394</v>
      </c>
      <c r="I2083" s="208" t="s">
        <v>2224</v>
      </c>
      <c r="J2083" s="832" t="s">
        <v>8521</v>
      </c>
      <c r="K2083" s="1439" t="s">
        <v>8940</v>
      </c>
      <c r="L2083" s="491"/>
      <c r="M2083" s="404"/>
      <c r="N2083" s="664"/>
      <c r="O2083" s="662"/>
    </row>
    <row r="2084" spans="1:15" s="71" customFormat="1" ht="9.75" customHeight="1">
      <c r="A2084" s="667">
        <v>93</v>
      </c>
      <c r="B2084" s="1332" t="s">
        <v>494</v>
      </c>
      <c r="C2084" s="1387" t="s">
        <v>10514</v>
      </c>
      <c r="D2084" s="2075">
        <v>1</v>
      </c>
      <c r="E2084" s="3407">
        <v>4900</v>
      </c>
      <c r="F2084" s="802">
        <v>4900</v>
      </c>
      <c r="G2084" s="928">
        <v>44197</v>
      </c>
      <c r="H2084" s="1008" t="s">
        <v>8394</v>
      </c>
      <c r="I2084" s="208" t="s">
        <v>2224</v>
      </c>
      <c r="J2084" s="832" t="s">
        <v>8521</v>
      </c>
      <c r="K2084" s="1439" t="s">
        <v>8940</v>
      </c>
      <c r="L2084" s="491"/>
      <c r="M2084" s="404"/>
      <c r="N2084" s="664"/>
      <c r="O2084" s="662"/>
    </row>
    <row r="2085" spans="1:15" s="71" customFormat="1" ht="9.75" customHeight="1">
      <c r="A2085" s="667">
        <v>94</v>
      </c>
      <c r="B2085" s="1332" t="s">
        <v>494</v>
      </c>
      <c r="C2085" s="1387" t="s">
        <v>10515</v>
      </c>
      <c r="D2085" s="2075">
        <v>1</v>
      </c>
      <c r="E2085" s="3407">
        <v>4900</v>
      </c>
      <c r="F2085" s="802">
        <v>4900</v>
      </c>
      <c r="G2085" s="928">
        <v>44197</v>
      </c>
      <c r="H2085" s="1008" t="s">
        <v>8394</v>
      </c>
      <c r="I2085" s="208" t="s">
        <v>2224</v>
      </c>
      <c r="J2085" s="832" t="s">
        <v>8521</v>
      </c>
      <c r="K2085" s="1439" t="s">
        <v>8940</v>
      </c>
      <c r="L2085" s="491"/>
      <c r="M2085" s="404"/>
      <c r="N2085" s="664"/>
      <c r="O2085" s="662"/>
    </row>
    <row r="2086" spans="1:15" s="71" customFormat="1" ht="9.75" customHeight="1">
      <c r="A2086" s="667">
        <v>95</v>
      </c>
      <c r="B2086" s="1332" t="s">
        <v>494</v>
      </c>
      <c r="C2086" s="1387" t="s">
        <v>10516</v>
      </c>
      <c r="D2086" s="2075">
        <v>1</v>
      </c>
      <c r="E2086" s="3407">
        <v>4900</v>
      </c>
      <c r="F2086" s="802">
        <v>4900</v>
      </c>
      <c r="G2086" s="928">
        <v>44197</v>
      </c>
      <c r="H2086" s="1008" t="s">
        <v>8394</v>
      </c>
      <c r="I2086" s="208" t="s">
        <v>2224</v>
      </c>
      <c r="J2086" s="832" t="s">
        <v>8521</v>
      </c>
      <c r="K2086" s="1439" t="s">
        <v>8940</v>
      </c>
      <c r="L2086" s="491"/>
      <c r="M2086" s="404"/>
      <c r="N2086" s="664"/>
      <c r="O2086" s="662"/>
    </row>
    <row r="2087" spans="1:15" s="71" customFormat="1" ht="9.75" customHeight="1">
      <c r="A2087" s="667">
        <v>96</v>
      </c>
      <c r="B2087" s="1332" t="s">
        <v>494</v>
      </c>
      <c r="C2087" s="1387" t="s">
        <v>10517</v>
      </c>
      <c r="D2087" s="2075">
        <v>1</v>
      </c>
      <c r="E2087" s="3407">
        <v>4900</v>
      </c>
      <c r="F2087" s="802">
        <v>4900</v>
      </c>
      <c r="G2087" s="928">
        <v>44197</v>
      </c>
      <c r="H2087" s="1008" t="s">
        <v>8394</v>
      </c>
      <c r="I2087" s="208" t="s">
        <v>2224</v>
      </c>
      <c r="J2087" s="832" t="s">
        <v>8521</v>
      </c>
      <c r="K2087" s="1439" t="s">
        <v>8940</v>
      </c>
      <c r="L2087" s="491"/>
      <c r="M2087" s="404"/>
      <c r="N2087" s="664"/>
      <c r="O2087" s="662"/>
    </row>
    <row r="2088" spans="1:15" s="71" customFormat="1" ht="9.75" customHeight="1">
      <c r="A2088" s="667">
        <v>97</v>
      </c>
      <c r="B2088" s="1332" t="s">
        <v>494</v>
      </c>
      <c r="C2088" s="1387" t="s">
        <v>10518</v>
      </c>
      <c r="D2088" s="2075">
        <v>1</v>
      </c>
      <c r="E2088" s="3407">
        <v>4900</v>
      </c>
      <c r="F2088" s="802">
        <v>4900</v>
      </c>
      <c r="G2088" s="928">
        <v>44197</v>
      </c>
      <c r="H2088" s="1008" t="s">
        <v>8394</v>
      </c>
      <c r="I2088" s="208" t="s">
        <v>2224</v>
      </c>
      <c r="J2088" s="832" t="s">
        <v>8521</v>
      </c>
      <c r="K2088" s="1439" t="s">
        <v>8940</v>
      </c>
      <c r="L2088" s="491"/>
      <c r="M2088" s="404"/>
      <c r="N2088" s="664"/>
      <c r="O2088" s="662"/>
    </row>
    <row r="2089" spans="1:15" s="71" customFormat="1" ht="9.75" customHeight="1">
      <c r="A2089" s="667">
        <v>98</v>
      </c>
      <c r="B2089" s="1332" t="s">
        <v>494</v>
      </c>
      <c r="C2089" s="1387" t="s">
        <v>10519</v>
      </c>
      <c r="D2089" s="2075">
        <v>1</v>
      </c>
      <c r="E2089" s="3407">
        <v>4900</v>
      </c>
      <c r="F2089" s="802">
        <v>4900</v>
      </c>
      <c r="G2089" s="928">
        <v>44197</v>
      </c>
      <c r="H2089" s="1008" t="s">
        <v>8394</v>
      </c>
      <c r="I2089" s="208" t="s">
        <v>2224</v>
      </c>
      <c r="J2089" s="832" t="s">
        <v>8521</v>
      </c>
      <c r="K2089" s="1439" t="s">
        <v>8940</v>
      </c>
      <c r="L2089" s="491"/>
      <c r="M2089" s="404"/>
      <c r="N2089" s="664"/>
      <c r="O2089" s="662"/>
    </row>
    <row r="2090" spans="1:15" s="71" customFormat="1" ht="9.75" customHeight="1">
      <c r="A2090" s="667">
        <v>99</v>
      </c>
      <c r="B2090" s="1332" t="s">
        <v>494</v>
      </c>
      <c r="C2090" s="1387" t="s">
        <v>10520</v>
      </c>
      <c r="D2090" s="2075">
        <v>1</v>
      </c>
      <c r="E2090" s="3407">
        <v>4900</v>
      </c>
      <c r="F2090" s="802">
        <v>4900</v>
      </c>
      <c r="G2090" s="928">
        <v>44197</v>
      </c>
      <c r="H2090" s="1008" t="s">
        <v>8394</v>
      </c>
      <c r="I2090" s="208" t="s">
        <v>2224</v>
      </c>
      <c r="J2090" s="832" t="s">
        <v>8521</v>
      </c>
      <c r="K2090" s="1439" t="s">
        <v>8940</v>
      </c>
      <c r="L2090" s="491"/>
      <c r="M2090" s="404"/>
      <c r="N2090" s="664"/>
      <c r="O2090" s="662"/>
    </row>
    <row r="2091" spans="1:15" s="71" customFormat="1" ht="9.75" customHeight="1">
      <c r="A2091" s="667">
        <v>100</v>
      </c>
      <c r="B2091" s="1332" t="s">
        <v>495</v>
      </c>
      <c r="C2091" s="1387"/>
      <c r="D2091" s="2075">
        <v>1</v>
      </c>
      <c r="E2091" s="3407">
        <v>8436.27</v>
      </c>
      <c r="F2091" s="802">
        <v>8436.27</v>
      </c>
      <c r="G2091" s="928">
        <v>44197</v>
      </c>
      <c r="H2091" s="1008" t="s">
        <v>8394</v>
      </c>
      <c r="I2091" s="208" t="s">
        <v>2224</v>
      </c>
      <c r="J2091" s="832" t="s">
        <v>8521</v>
      </c>
      <c r="K2091" s="1439"/>
      <c r="L2091" s="491"/>
      <c r="M2091" s="404"/>
      <c r="N2091" s="664"/>
      <c r="O2091" s="662"/>
    </row>
    <row r="2092" spans="1:15" s="71" customFormat="1" ht="9.75" customHeight="1">
      <c r="A2092" s="667">
        <v>101</v>
      </c>
      <c r="B2092" s="1332" t="s">
        <v>172</v>
      </c>
      <c r="C2092" s="1387"/>
      <c r="D2092" s="2075">
        <v>1</v>
      </c>
      <c r="E2092" s="3407">
        <v>11494.11</v>
      </c>
      <c r="F2092" s="802">
        <v>11494.11</v>
      </c>
      <c r="G2092" s="928">
        <v>44197</v>
      </c>
      <c r="H2092" s="1008" t="s">
        <v>8394</v>
      </c>
      <c r="I2092" s="208" t="s">
        <v>2224</v>
      </c>
      <c r="J2092" s="832" t="s">
        <v>8521</v>
      </c>
      <c r="K2092" s="1439"/>
      <c r="L2092" s="491"/>
      <c r="M2092" s="404"/>
      <c r="N2092" s="664"/>
      <c r="O2092" s="662"/>
    </row>
    <row r="2093" spans="1:15" s="71" customFormat="1" ht="9.75" customHeight="1">
      <c r="A2093" s="667">
        <v>102</v>
      </c>
      <c r="B2093" s="1332" t="s">
        <v>496</v>
      </c>
      <c r="C2093" s="1387" t="s">
        <v>10390</v>
      </c>
      <c r="D2093" s="2075">
        <v>1</v>
      </c>
      <c r="E2093" s="3407">
        <v>11003.76</v>
      </c>
      <c r="F2093" s="802">
        <v>11003.76</v>
      </c>
      <c r="G2093" s="928">
        <v>44197</v>
      </c>
      <c r="H2093" s="1008" t="s">
        <v>8394</v>
      </c>
      <c r="I2093" s="208" t="s">
        <v>2224</v>
      </c>
      <c r="J2093" s="832" t="s">
        <v>8521</v>
      </c>
      <c r="K2093" s="1439" t="s">
        <v>8940</v>
      </c>
      <c r="L2093" s="491"/>
      <c r="M2093" s="404"/>
      <c r="N2093" s="664"/>
      <c r="O2093" s="662"/>
    </row>
    <row r="2094" spans="1:15" s="71" customFormat="1" ht="9.75" customHeight="1">
      <c r="A2094" s="667">
        <v>103</v>
      </c>
      <c r="B2094" s="1332" t="s">
        <v>497</v>
      </c>
      <c r="C2094" s="1387" t="s">
        <v>10389</v>
      </c>
      <c r="D2094" s="2075">
        <v>1</v>
      </c>
      <c r="E2094" s="3407">
        <v>65000</v>
      </c>
      <c r="F2094" s="802">
        <v>65000</v>
      </c>
      <c r="G2094" s="928">
        <v>44197</v>
      </c>
      <c r="H2094" s="1008" t="s">
        <v>8394</v>
      </c>
      <c r="I2094" s="208" t="s">
        <v>2224</v>
      </c>
      <c r="J2094" s="832" t="s">
        <v>8521</v>
      </c>
      <c r="K2094" s="1439" t="s">
        <v>8940</v>
      </c>
      <c r="L2094" s="491"/>
      <c r="M2094" s="404"/>
      <c r="N2094" s="664"/>
      <c r="O2094" s="662"/>
    </row>
    <row r="2095" spans="1:15" s="71" customFormat="1" ht="9.75" customHeight="1">
      <c r="A2095" s="667">
        <v>104</v>
      </c>
      <c r="B2095" s="1332" t="s">
        <v>498</v>
      </c>
      <c r="C2095" s="1387" t="s">
        <v>10385</v>
      </c>
      <c r="D2095" s="2075">
        <v>1</v>
      </c>
      <c r="E2095" s="3407">
        <v>9896</v>
      </c>
      <c r="F2095" s="802">
        <v>9896</v>
      </c>
      <c r="G2095" s="928">
        <v>44197</v>
      </c>
      <c r="H2095" s="1008" t="s">
        <v>8394</v>
      </c>
      <c r="I2095" s="208" t="s">
        <v>2224</v>
      </c>
      <c r="J2095" s="832" t="s">
        <v>8521</v>
      </c>
      <c r="K2095" s="1439" t="s">
        <v>8940</v>
      </c>
      <c r="L2095" s="491"/>
      <c r="M2095" s="404"/>
      <c r="N2095" s="664"/>
      <c r="O2095" s="662"/>
    </row>
    <row r="2096" spans="1:15" s="71" customFormat="1" ht="9.75" customHeight="1">
      <c r="A2096" s="667">
        <v>106</v>
      </c>
      <c r="B2096" s="1332" t="s">
        <v>499</v>
      </c>
      <c r="C2096" s="1387"/>
      <c r="D2096" s="2075">
        <v>1</v>
      </c>
      <c r="E2096" s="3407">
        <v>5443.2</v>
      </c>
      <c r="F2096" s="802">
        <v>5443.2</v>
      </c>
      <c r="G2096" s="928">
        <v>44197</v>
      </c>
      <c r="H2096" s="1008" t="s">
        <v>8394</v>
      </c>
      <c r="I2096" s="208" t="s">
        <v>2224</v>
      </c>
      <c r="J2096" s="832" t="s">
        <v>8521</v>
      </c>
      <c r="K2096" s="1439"/>
      <c r="L2096" s="491"/>
      <c r="M2096" s="404"/>
      <c r="N2096" s="664"/>
      <c r="O2096" s="662"/>
    </row>
    <row r="2097" spans="1:15" s="71" customFormat="1" ht="9.75" customHeight="1">
      <c r="A2097" s="667">
        <v>107</v>
      </c>
      <c r="B2097" s="1332" t="s">
        <v>241</v>
      </c>
      <c r="C2097" s="1387"/>
      <c r="D2097" s="2075">
        <v>1</v>
      </c>
      <c r="E2097" s="3407">
        <v>7479.94</v>
      </c>
      <c r="F2097" s="802">
        <v>7479.94</v>
      </c>
      <c r="G2097" s="928">
        <v>44197</v>
      </c>
      <c r="H2097" s="1008" t="s">
        <v>8394</v>
      </c>
      <c r="I2097" s="208" t="s">
        <v>2224</v>
      </c>
      <c r="J2097" s="832" t="s">
        <v>8521</v>
      </c>
      <c r="K2097" s="1439"/>
      <c r="L2097" s="491"/>
      <c r="M2097" s="404"/>
      <c r="N2097" s="664"/>
      <c r="O2097" s="662"/>
    </row>
    <row r="2098" spans="1:15" s="71" customFormat="1" ht="9.75" customHeight="1">
      <c r="A2098" s="667">
        <v>108</v>
      </c>
      <c r="B2098" s="1332" t="s">
        <v>500</v>
      </c>
      <c r="C2098" s="1387"/>
      <c r="D2098" s="2075">
        <v>1</v>
      </c>
      <c r="E2098" s="3407">
        <v>6645.66</v>
      </c>
      <c r="F2098" s="802">
        <v>6645.66</v>
      </c>
      <c r="G2098" s="928">
        <v>44197</v>
      </c>
      <c r="H2098" s="1008" t="s">
        <v>8394</v>
      </c>
      <c r="I2098" s="208" t="s">
        <v>2224</v>
      </c>
      <c r="J2098" s="832" t="s">
        <v>8521</v>
      </c>
      <c r="K2098" s="1439"/>
      <c r="L2098" s="491"/>
      <c r="M2098" s="404"/>
      <c r="N2098" s="664"/>
      <c r="O2098" s="662"/>
    </row>
    <row r="2099" spans="1:15" s="71" customFormat="1" ht="9.75" customHeight="1">
      <c r="A2099" s="667">
        <v>109</v>
      </c>
      <c r="B2099" s="1332" t="s">
        <v>500</v>
      </c>
      <c r="C2099" s="1387"/>
      <c r="D2099" s="2075">
        <v>1</v>
      </c>
      <c r="E2099" s="3407">
        <v>6645.66</v>
      </c>
      <c r="F2099" s="802">
        <v>6645.66</v>
      </c>
      <c r="G2099" s="928">
        <v>44197</v>
      </c>
      <c r="H2099" s="1008" t="s">
        <v>8394</v>
      </c>
      <c r="I2099" s="208" t="s">
        <v>2224</v>
      </c>
      <c r="J2099" s="832" t="s">
        <v>8521</v>
      </c>
      <c r="K2099" s="1439"/>
      <c r="L2099" s="491"/>
      <c r="M2099" s="404"/>
      <c r="N2099" s="664"/>
      <c r="O2099" s="662"/>
    </row>
    <row r="2100" spans="1:15" s="71" customFormat="1" ht="9.75" customHeight="1">
      <c r="A2100" s="667">
        <v>110</v>
      </c>
      <c r="B2100" s="1332" t="s">
        <v>501</v>
      </c>
      <c r="C2100" s="1387"/>
      <c r="D2100" s="2075">
        <v>1</v>
      </c>
      <c r="E2100" s="3407">
        <v>23454.36</v>
      </c>
      <c r="F2100" s="802">
        <v>23454.36</v>
      </c>
      <c r="G2100" s="928">
        <v>44197</v>
      </c>
      <c r="H2100" s="1008" t="s">
        <v>8394</v>
      </c>
      <c r="I2100" s="208" t="s">
        <v>2224</v>
      </c>
      <c r="J2100" s="832" t="s">
        <v>8521</v>
      </c>
      <c r="K2100" s="1439"/>
      <c r="L2100" s="491"/>
      <c r="M2100" s="404"/>
      <c r="N2100" s="664"/>
      <c r="O2100" s="662"/>
    </row>
    <row r="2101" spans="1:15" s="71" customFormat="1" ht="9.75" customHeight="1">
      <c r="A2101" s="667">
        <v>111</v>
      </c>
      <c r="B2101" s="1332" t="s">
        <v>502</v>
      </c>
      <c r="C2101" s="1387"/>
      <c r="D2101" s="2075">
        <v>1</v>
      </c>
      <c r="E2101" s="3407">
        <v>24200</v>
      </c>
      <c r="F2101" s="802">
        <v>24200</v>
      </c>
      <c r="G2101" s="928">
        <v>44197</v>
      </c>
      <c r="H2101" s="1008" t="s">
        <v>8394</v>
      </c>
      <c r="I2101" s="208" t="s">
        <v>2224</v>
      </c>
      <c r="J2101" s="832" t="s">
        <v>8521</v>
      </c>
      <c r="K2101" s="1439"/>
      <c r="L2101" s="491"/>
      <c r="M2101" s="404"/>
      <c r="N2101" s="664"/>
      <c r="O2101" s="662"/>
    </row>
    <row r="2102" spans="1:15" s="71" customFormat="1" ht="9.75" customHeight="1">
      <c r="A2102" s="667">
        <v>112</v>
      </c>
      <c r="B2102" s="1332" t="s">
        <v>503</v>
      </c>
      <c r="C2102" s="1387"/>
      <c r="D2102" s="2075">
        <v>1</v>
      </c>
      <c r="E2102" s="3407">
        <v>5040</v>
      </c>
      <c r="F2102" s="802">
        <v>5040</v>
      </c>
      <c r="G2102" s="928">
        <v>44197</v>
      </c>
      <c r="H2102" s="1008" t="s">
        <v>8394</v>
      </c>
      <c r="I2102" s="208" t="s">
        <v>2224</v>
      </c>
      <c r="J2102" s="832" t="s">
        <v>8521</v>
      </c>
      <c r="K2102" s="1439"/>
      <c r="L2102" s="491"/>
      <c r="M2102" s="404"/>
      <c r="N2102" s="664"/>
      <c r="O2102" s="662"/>
    </row>
    <row r="2103" spans="1:15" s="71" customFormat="1" ht="9.75" customHeight="1">
      <c r="A2103" s="667">
        <v>113</v>
      </c>
      <c r="B2103" s="1332" t="s">
        <v>503</v>
      </c>
      <c r="C2103" s="1387"/>
      <c r="D2103" s="2075">
        <v>1</v>
      </c>
      <c r="E2103" s="3407">
        <v>9130</v>
      </c>
      <c r="F2103" s="802">
        <v>9130</v>
      </c>
      <c r="G2103" s="928">
        <v>44197</v>
      </c>
      <c r="H2103" s="1008" t="s">
        <v>8394</v>
      </c>
      <c r="I2103" s="208" t="s">
        <v>2224</v>
      </c>
      <c r="J2103" s="832" t="s">
        <v>8521</v>
      </c>
      <c r="K2103" s="1439"/>
      <c r="L2103" s="491"/>
      <c r="M2103" s="404"/>
      <c r="N2103" s="664"/>
      <c r="O2103" s="662"/>
    </row>
    <row r="2104" spans="1:15" s="71" customFormat="1" ht="9.75" customHeight="1">
      <c r="A2104" s="667">
        <v>114</v>
      </c>
      <c r="B2104" s="1332" t="s">
        <v>504</v>
      </c>
      <c r="C2104" s="1387" t="s">
        <v>10419</v>
      </c>
      <c r="D2104" s="2075">
        <v>1</v>
      </c>
      <c r="E2104" s="3407">
        <v>20511.73</v>
      </c>
      <c r="F2104" s="802">
        <v>20511.73</v>
      </c>
      <c r="G2104" s="928">
        <v>44197</v>
      </c>
      <c r="H2104" s="1008" t="s">
        <v>8394</v>
      </c>
      <c r="I2104" s="208" t="s">
        <v>2224</v>
      </c>
      <c r="J2104" s="832" t="s">
        <v>8521</v>
      </c>
      <c r="K2104" s="1439" t="s">
        <v>8940</v>
      </c>
      <c r="L2104" s="491"/>
      <c r="M2104" s="404"/>
      <c r="N2104" s="664"/>
      <c r="O2104" s="662"/>
    </row>
    <row r="2105" spans="1:15" s="71" customFormat="1" ht="9.75" customHeight="1">
      <c r="A2105" s="667">
        <v>115</v>
      </c>
      <c r="B2105" s="1332" t="s">
        <v>505</v>
      </c>
      <c r="C2105" s="1387" t="s">
        <v>10387</v>
      </c>
      <c r="D2105" s="2075">
        <v>1</v>
      </c>
      <c r="E2105" s="3407">
        <v>15000</v>
      </c>
      <c r="F2105" s="802">
        <v>15000</v>
      </c>
      <c r="G2105" s="928">
        <v>44197</v>
      </c>
      <c r="H2105" s="1008" t="s">
        <v>8394</v>
      </c>
      <c r="I2105" s="208" t="s">
        <v>2224</v>
      </c>
      <c r="J2105" s="832" t="s">
        <v>8521</v>
      </c>
      <c r="K2105" s="1439" t="s">
        <v>8940</v>
      </c>
      <c r="L2105" s="491"/>
      <c r="M2105" s="404"/>
      <c r="N2105" s="664"/>
      <c r="O2105" s="662"/>
    </row>
    <row r="2106" spans="1:15" s="71" customFormat="1" ht="9.75" customHeight="1">
      <c r="A2106" s="667">
        <v>116</v>
      </c>
      <c r="B2106" s="1332" t="s">
        <v>182</v>
      </c>
      <c r="C2106" s="1387" t="s">
        <v>10379</v>
      </c>
      <c r="D2106" s="2075">
        <v>1</v>
      </c>
      <c r="E2106" s="3407">
        <v>5750</v>
      </c>
      <c r="F2106" s="802">
        <v>5750</v>
      </c>
      <c r="G2106" s="928">
        <v>44197</v>
      </c>
      <c r="H2106" s="1008" t="s">
        <v>8394</v>
      </c>
      <c r="I2106" s="208" t="s">
        <v>2224</v>
      </c>
      <c r="J2106" s="832" t="s">
        <v>8521</v>
      </c>
      <c r="K2106" s="1439" t="s">
        <v>8940</v>
      </c>
      <c r="L2106" s="491"/>
      <c r="M2106" s="404"/>
      <c r="N2106" s="664"/>
      <c r="O2106" s="662"/>
    </row>
    <row r="2107" spans="1:15" s="71" customFormat="1" ht="9.75" customHeight="1">
      <c r="A2107" s="667">
        <v>117</v>
      </c>
      <c r="B2107" s="1332" t="s">
        <v>506</v>
      </c>
      <c r="C2107" s="1387" t="s">
        <v>10414</v>
      </c>
      <c r="D2107" s="2075">
        <v>1</v>
      </c>
      <c r="E2107" s="3407">
        <v>20400</v>
      </c>
      <c r="F2107" s="802">
        <v>20400</v>
      </c>
      <c r="G2107" s="928">
        <v>44197</v>
      </c>
      <c r="H2107" s="1008" t="s">
        <v>8394</v>
      </c>
      <c r="I2107" s="208" t="s">
        <v>2224</v>
      </c>
      <c r="J2107" s="832" t="s">
        <v>8521</v>
      </c>
      <c r="K2107" s="1439" t="s">
        <v>8940</v>
      </c>
      <c r="L2107" s="491"/>
      <c r="M2107" s="404"/>
      <c r="N2107" s="664"/>
      <c r="O2107" s="662"/>
    </row>
    <row r="2108" spans="1:15" s="71" customFormat="1" ht="9.75" customHeight="1">
      <c r="A2108" s="667">
        <v>118</v>
      </c>
      <c r="B2108" s="1332" t="s">
        <v>77</v>
      </c>
      <c r="C2108" s="1387"/>
      <c r="D2108" s="2075">
        <v>1</v>
      </c>
      <c r="E2108" s="3407">
        <v>3352.8</v>
      </c>
      <c r="F2108" s="802">
        <v>3352.8</v>
      </c>
      <c r="G2108" s="928">
        <v>44197</v>
      </c>
      <c r="H2108" s="1008" t="s">
        <v>8394</v>
      </c>
      <c r="I2108" s="208" t="s">
        <v>2224</v>
      </c>
      <c r="J2108" s="832" t="s">
        <v>8521</v>
      </c>
      <c r="K2108" s="1439"/>
      <c r="L2108" s="491"/>
      <c r="M2108" s="404"/>
      <c r="N2108" s="664"/>
      <c r="O2108" s="662"/>
    </row>
    <row r="2109" spans="1:15" s="71" customFormat="1" ht="9.75" customHeight="1">
      <c r="A2109" s="667">
        <v>119</v>
      </c>
      <c r="B2109" s="1332" t="s">
        <v>507</v>
      </c>
      <c r="C2109" s="1387"/>
      <c r="D2109" s="2075">
        <v>1</v>
      </c>
      <c r="E2109" s="3407">
        <v>7541.77</v>
      </c>
      <c r="F2109" s="802">
        <v>7541.77</v>
      </c>
      <c r="G2109" s="928">
        <v>44197</v>
      </c>
      <c r="H2109" s="1008" t="s">
        <v>8394</v>
      </c>
      <c r="I2109" s="208" t="s">
        <v>2224</v>
      </c>
      <c r="J2109" s="832" t="s">
        <v>8521</v>
      </c>
      <c r="K2109" s="1439"/>
      <c r="L2109" s="491"/>
      <c r="M2109" s="404"/>
      <c r="N2109" s="664"/>
      <c r="O2109" s="662"/>
    </row>
    <row r="2110" spans="1:15" s="71" customFormat="1" ht="9.75" customHeight="1">
      <c r="A2110" s="667">
        <v>120</v>
      </c>
      <c r="B2110" s="1332" t="s">
        <v>507</v>
      </c>
      <c r="C2110" s="1387"/>
      <c r="D2110" s="2075">
        <v>1</v>
      </c>
      <c r="E2110" s="3407">
        <v>7541.77</v>
      </c>
      <c r="F2110" s="802">
        <v>7541.77</v>
      </c>
      <c r="G2110" s="928">
        <v>44197</v>
      </c>
      <c r="H2110" s="1008" t="s">
        <v>8394</v>
      </c>
      <c r="I2110" s="208" t="s">
        <v>2224</v>
      </c>
      <c r="J2110" s="832" t="s">
        <v>8521</v>
      </c>
      <c r="K2110" s="1439"/>
      <c r="L2110" s="491"/>
      <c r="M2110" s="404"/>
      <c r="N2110" s="664"/>
      <c r="O2110" s="662"/>
    </row>
    <row r="2111" spans="1:15" s="71" customFormat="1" ht="9.75" customHeight="1">
      <c r="A2111" s="667">
        <v>121</v>
      </c>
      <c r="B2111" s="1332" t="s">
        <v>507</v>
      </c>
      <c r="C2111" s="1387"/>
      <c r="D2111" s="2075">
        <v>1</v>
      </c>
      <c r="E2111" s="3407">
        <v>7542.78</v>
      </c>
      <c r="F2111" s="802">
        <v>7542.78</v>
      </c>
      <c r="G2111" s="928">
        <v>44197</v>
      </c>
      <c r="H2111" s="1008" t="s">
        <v>8394</v>
      </c>
      <c r="I2111" s="208" t="s">
        <v>2224</v>
      </c>
      <c r="J2111" s="832" t="s">
        <v>8521</v>
      </c>
      <c r="K2111" s="1439"/>
      <c r="L2111" s="491"/>
      <c r="M2111" s="404"/>
      <c r="N2111" s="664"/>
      <c r="O2111" s="662"/>
    </row>
    <row r="2112" spans="1:15" s="71" customFormat="1" ht="9.75" customHeight="1">
      <c r="A2112" s="667">
        <v>122</v>
      </c>
      <c r="B2112" s="1332" t="s">
        <v>508</v>
      </c>
      <c r="C2112" s="1387" t="s">
        <v>10417</v>
      </c>
      <c r="D2112" s="2075">
        <v>1</v>
      </c>
      <c r="E2112" s="3407">
        <v>17340</v>
      </c>
      <c r="F2112" s="802">
        <v>17340</v>
      </c>
      <c r="G2112" s="928">
        <v>44197</v>
      </c>
      <c r="H2112" s="1008" t="s">
        <v>8394</v>
      </c>
      <c r="I2112" s="208" t="s">
        <v>2224</v>
      </c>
      <c r="J2112" s="832" t="s">
        <v>8521</v>
      </c>
      <c r="K2112" s="1439" t="s">
        <v>8940</v>
      </c>
      <c r="L2112" s="491"/>
      <c r="M2112" s="404"/>
      <c r="N2112" s="664"/>
      <c r="O2112" s="662"/>
    </row>
    <row r="2113" spans="1:15" s="71" customFormat="1" ht="9.75" customHeight="1">
      <c r="A2113" s="667">
        <v>123</v>
      </c>
      <c r="B2113" s="1332" t="s">
        <v>96</v>
      </c>
      <c r="C2113" s="1387" t="s">
        <v>10420</v>
      </c>
      <c r="D2113" s="2075">
        <v>1</v>
      </c>
      <c r="E2113" s="3407">
        <v>78750.559999999998</v>
      </c>
      <c r="F2113" s="802">
        <v>78750.559999999998</v>
      </c>
      <c r="G2113" s="928">
        <v>44197</v>
      </c>
      <c r="H2113" s="1008" t="s">
        <v>8394</v>
      </c>
      <c r="I2113" s="208" t="s">
        <v>2224</v>
      </c>
      <c r="J2113" s="832" t="s">
        <v>8521</v>
      </c>
      <c r="K2113" s="1439" t="s">
        <v>8940</v>
      </c>
      <c r="L2113" s="491"/>
      <c r="M2113" s="404"/>
      <c r="N2113" s="664"/>
      <c r="O2113" s="662"/>
    </row>
    <row r="2114" spans="1:15" s="71" customFormat="1" ht="9.75" customHeight="1">
      <c r="A2114" s="667">
        <v>124</v>
      </c>
      <c r="B2114" s="1332" t="s">
        <v>509</v>
      </c>
      <c r="C2114" s="1387"/>
      <c r="D2114" s="2075">
        <v>1</v>
      </c>
      <c r="E2114" s="3407">
        <v>3400</v>
      </c>
      <c r="F2114" s="802">
        <v>3400</v>
      </c>
      <c r="G2114" s="928">
        <v>44197</v>
      </c>
      <c r="H2114" s="1008" t="s">
        <v>8394</v>
      </c>
      <c r="I2114" s="208" t="s">
        <v>2224</v>
      </c>
      <c r="J2114" s="832" t="s">
        <v>8521</v>
      </c>
      <c r="K2114" s="1439"/>
      <c r="L2114" s="491"/>
      <c r="M2114" s="404"/>
      <c r="N2114" s="664"/>
      <c r="O2114" s="662"/>
    </row>
    <row r="2115" spans="1:15" s="71" customFormat="1" ht="9.75" customHeight="1">
      <c r="A2115" s="667">
        <v>125</v>
      </c>
      <c r="B2115" s="1332" t="s">
        <v>510</v>
      </c>
      <c r="C2115" s="1387"/>
      <c r="D2115" s="2075">
        <v>1</v>
      </c>
      <c r="E2115" s="3407">
        <v>32396.42</v>
      </c>
      <c r="F2115" s="802">
        <v>32396.42</v>
      </c>
      <c r="G2115" s="928">
        <v>44197</v>
      </c>
      <c r="H2115" s="1008" t="s">
        <v>8394</v>
      </c>
      <c r="I2115" s="208" t="s">
        <v>2224</v>
      </c>
      <c r="J2115" s="832" t="s">
        <v>8521</v>
      </c>
      <c r="K2115" s="1439"/>
      <c r="L2115" s="491"/>
      <c r="M2115" s="404"/>
      <c r="N2115" s="664"/>
      <c r="O2115" s="662"/>
    </row>
    <row r="2116" spans="1:15" s="71" customFormat="1" ht="9.75" customHeight="1">
      <c r="A2116" s="667">
        <v>126</v>
      </c>
      <c r="B2116" s="1332" t="s">
        <v>510</v>
      </c>
      <c r="C2116" s="1387"/>
      <c r="D2116" s="2075">
        <v>1</v>
      </c>
      <c r="E2116" s="3407">
        <v>32394.81</v>
      </c>
      <c r="F2116" s="802">
        <v>32394.81</v>
      </c>
      <c r="G2116" s="928">
        <v>44197</v>
      </c>
      <c r="H2116" s="1008" t="s">
        <v>8394</v>
      </c>
      <c r="I2116" s="208" t="s">
        <v>2224</v>
      </c>
      <c r="J2116" s="832" t="s">
        <v>8521</v>
      </c>
      <c r="K2116" s="1439"/>
      <c r="L2116" s="491"/>
      <c r="M2116" s="404"/>
      <c r="N2116" s="664"/>
      <c r="O2116" s="662"/>
    </row>
    <row r="2117" spans="1:15" s="71" customFormat="1" ht="9.75" customHeight="1">
      <c r="A2117" s="667">
        <v>129</v>
      </c>
      <c r="B2117" s="1332" t="s">
        <v>511</v>
      </c>
      <c r="C2117" s="1387" t="s">
        <v>10388</v>
      </c>
      <c r="D2117" s="2075">
        <v>1</v>
      </c>
      <c r="E2117" s="3407">
        <v>18000</v>
      </c>
      <c r="F2117" s="802">
        <v>18000</v>
      </c>
      <c r="G2117" s="928">
        <v>44197</v>
      </c>
      <c r="H2117" s="1008" t="s">
        <v>8394</v>
      </c>
      <c r="I2117" s="208" t="s">
        <v>2224</v>
      </c>
      <c r="J2117" s="832" t="s">
        <v>8521</v>
      </c>
      <c r="K2117" s="1439" t="s">
        <v>8940</v>
      </c>
      <c r="L2117" s="491"/>
      <c r="M2117" s="404"/>
      <c r="N2117" s="664"/>
      <c r="O2117" s="662"/>
    </row>
    <row r="2118" spans="1:15" s="71" customFormat="1" ht="9.75" customHeight="1">
      <c r="A2118" s="667">
        <v>130</v>
      </c>
      <c r="B2118" s="1332" t="s">
        <v>512</v>
      </c>
      <c r="C2118" s="1387" t="s">
        <v>10384</v>
      </c>
      <c r="D2118" s="2075">
        <v>1</v>
      </c>
      <c r="E2118" s="3407">
        <v>7300</v>
      </c>
      <c r="F2118" s="802">
        <v>7300</v>
      </c>
      <c r="G2118" s="928">
        <v>44197</v>
      </c>
      <c r="H2118" s="1008" t="s">
        <v>8394</v>
      </c>
      <c r="I2118" s="208" t="s">
        <v>2224</v>
      </c>
      <c r="J2118" s="832" t="s">
        <v>8521</v>
      </c>
      <c r="K2118" s="1439" t="s">
        <v>8940</v>
      </c>
      <c r="L2118" s="491"/>
      <c r="M2118" s="404"/>
      <c r="N2118" s="664"/>
      <c r="O2118" s="662"/>
    </row>
    <row r="2119" spans="1:15" s="71" customFormat="1" ht="9.75" customHeight="1">
      <c r="A2119" s="667">
        <v>131</v>
      </c>
      <c r="B2119" s="1332" t="s">
        <v>186</v>
      </c>
      <c r="C2119" s="1387"/>
      <c r="D2119" s="2075">
        <v>1</v>
      </c>
      <c r="E2119" s="3407">
        <v>5784.09</v>
      </c>
      <c r="F2119" s="802">
        <v>5784.09</v>
      </c>
      <c r="G2119" s="928">
        <v>44197</v>
      </c>
      <c r="H2119" s="1008" t="s">
        <v>8394</v>
      </c>
      <c r="I2119" s="208" t="s">
        <v>2224</v>
      </c>
      <c r="J2119" s="832" t="s">
        <v>8521</v>
      </c>
      <c r="K2119" s="1439"/>
      <c r="L2119" s="491"/>
      <c r="M2119" s="404"/>
      <c r="N2119" s="664"/>
      <c r="O2119" s="662"/>
    </row>
    <row r="2120" spans="1:15" s="71" customFormat="1" ht="9.75" customHeight="1">
      <c r="A2120" s="667">
        <v>132</v>
      </c>
      <c r="B2120" s="1332" t="s">
        <v>186</v>
      </c>
      <c r="C2120" s="1387"/>
      <c r="D2120" s="2075">
        <v>1</v>
      </c>
      <c r="E2120" s="3407">
        <v>5784.09</v>
      </c>
      <c r="F2120" s="802">
        <v>5784.09</v>
      </c>
      <c r="G2120" s="928">
        <v>44197</v>
      </c>
      <c r="H2120" s="1008" t="s">
        <v>8394</v>
      </c>
      <c r="I2120" s="208" t="s">
        <v>2224</v>
      </c>
      <c r="J2120" s="832" t="s">
        <v>8521</v>
      </c>
      <c r="K2120" s="1439"/>
      <c r="L2120" s="491"/>
      <c r="M2120" s="404"/>
      <c r="N2120" s="664"/>
      <c r="O2120" s="662"/>
    </row>
    <row r="2121" spans="1:15" s="71" customFormat="1" ht="9.75" customHeight="1">
      <c r="A2121" s="667">
        <v>133</v>
      </c>
      <c r="B2121" s="1332" t="s">
        <v>186</v>
      </c>
      <c r="C2121" s="1387"/>
      <c r="D2121" s="2075">
        <v>1</v>
      </c>
      <c r="E2121" s="3407">
        <v>4430</v>
      </c>
      <c r="F2121" s="802">
        <v>4430</v>
      </c>
      <c r="G2121" s="928">
        <v>44197</v>
      </c>
      <c r="H2121" s="1008" t="s">
        <v>8394</v>
      </c>
      <c r="I2121" s="208" t="s">
        <v>2224</v>
      </c>
      <c r="J2121" s="832" t="s">
        <v>8521</v>
      </c>
      <c r="K2121" s="1439"/>
      <c r="L2121" s="491"/>
      <c r="M2121" s="404"/>
      <c r="N2121" s="664"/>
      <c r="O2121" s="662"/>
    </row>
    <row r="2122" spans="1:15" s="71" customFormat="1" ht="9.75" customHeight="1">
      <c r="A2122" s="667">
        <v>134</v>
      </c>
      <c r="B2122" s="1332" t="s">
        <v>513</v>
      </c>
      <c r="C2122" s="1387"/>
      <c r="D2122" s="2075">
        <v>1</v>
      </c>
      <c r="E2122" s="3407">
        <v>7179.06</v>
      </c>
      <c r="F2122" s="802">
        <v>7179.06</v>
      </c>
      <c r="G2122" s="928">
        <v>44197</v>
      </c>
      <c r="H2122" s="1008" t="s">
        <v>8394</v>
      </c>
      <c r="I2122" s="208" t="s">
        <v>2224</v>
      </c>
      <c r="J2122" s="832" t="s">
        <v>8521</v>
      </c>
      <c r="K2122" s="1439"/>
      <c r="L2122" s="491"/>
      <c r="M2122" s="404"/>
      <c r="N2122" s="664"/>
      <c r="O2122" s="662"/>
    </row>
    <row r="2123" spans="1:15" s="71" customFormat="1" ht="9.75" customHeight="1">
      <c r="A2123" s="667">
        <v>135</v>
      </c>
      <c r="B2123" s="1332" t="s">
        <v>513</v>
      </c>
      <c r="C2123" s="1387"/>
      <c r="D2123" s="2075">
        <v>1</v>
      </c>
      <c r="E2123" s="3407">
        <v>7180.07</v>
      </c>
      <c r="F2123" s="802">
        <v>7180.07</v>
      </c>
      <c r="G2123" s="928">
        <v>44197</v>
      </c>
      <c r="H2123" s="1008" t="s">
        <v>8394</v>
      </c>
      <c r="I2123" s="208" t="s">
        <v>2224</v>
      </c>
      <c r="J2123" s="832" t="s">
        <v>8521</v>
      </c>
      <c r="K2123" s="1439"/>
      <c r="L2123" s="491"/>
      <c r="M2123" s="404"/>
      <c r="N2123" s="664"/>
      <c r="O2123" s="662"/>
    </row>
    <row r="2124" spans="1:15" s="71" customFormat="1" ht="9.75" customHeight="1">
      <c r="A2124" s="667">
        <v>136</v>
      </c>
      <c r="B2124" s="1332" t="s">
        <v>513</v>
      </c>
      <c r="C2124" s="1387"/>
      <c r="D2124" s="2075">
        <v>1</v>
      </c>
      <c r="E2124" s="3407">
        <v>13164.82</v>
      </c>
      <c r="F2124" s="802">
        <v>13164.82</v>
      </c>
      <c r="G2124" s="928">
        <v>44197</v>
      </c>
      <c r="H2124" s="1008" t="s">
        <v>8394</v>
      </c>
      <c r="I2124" s="208" t="s">
        <v>2224</v>
      </c>
      <c r="J2124" s="832" t="s">
        <v>8521</v>
      </c>
      <c r="K2124" s="1439"/>
      <c r="L2124" s="491"/>
      <c r="M2124" s="404"/>
      <c r="N2124" s="664"/>
      <c r="O2124" s="662"/>
    </row>
    <row r="2125" spans="1:15" s="71" customFormat="1" ht="9.75" customHeight="1">
      <c r="A2125" s="667">
        <v>137</v>
      </c>
      <c r="B2125" s="1332" t="s">
        <v>514</v>
      </c>
      <c r="C2125" s="1387"/>
      <c r="D2125" s="2075">
        <v>1</v>
      </c>
      <c r="E2125" s="3407">
        <v>7864</v>
      </c>
      <c r="F2125" s="802">
        <v>7864</v>
      </c>
      <c r="G2125" s="928">
        <v>44197</v>
      </c>
      <c r="H2125" s="1008" t="s">
        <v>8394</v>
      </c>
      <c r="I2125" s="208" t="s">
        <v>2224</v>
      </c>
      <c r="J2125" s="832" t="s">
        <v>8521</v>
      </c>
      <c r="K2125" s="1439"/>
      <c r="L2125" s="491"/>
      <c r="M2125" s="404"/>
      <c r="N2125" s="664"/>
      <c r="O2125" s="662"/>
    </row>
    <row r="2126" spans="1:15" s="71" customFormat="1" ht="9.75" customHeight="1">
      <c r="A2126" s="667">
        <v>138</v>
      </c>
      <c r="B2126" s="1332" t="s">
        <v>515</v>
      </c>
      <c r="C2126" s="1387"/>
      <c r="D2126" s="2075">
        <v>1</v>
      </c>
      <c r="E2126" s="3407">
        <v>7862</v>
      </c>
      <c r="F2126" s="802">
        <v>7862</v>
      </c>
      <c r="G2126" s="928">
        <v>44197</v>
      </c>
      <c r="H2126" s="1008" t="s">
        <v>8394</v>
      </c>
      <c r="I2126" s="208" t="s">
        <v>2224</v>
      </c>
      <c r="J2126" s="832" t="s">
        <v>8521</v>
      </c>
      <c r="K2126" s="1439"/>
      <c r="L2126" s="491"/>
      <c r="M2126" s="404"/>
      <c r="N2126" s="664"/>
      <c r="O2126" s="662"/>
    </row>
    <row r="2127" spans="1:15" s="71" customFormat="1" ht="9.75" customHeight="1">
      <c r="A2127" s="667">
        <v>139</v>
      </c>
      <c r="B2127" s="1332" t="s">
        <v>515</v>
      </c>
      <c r="C2127" s="1387"/>
      <c r="D2127" s="2075">
        <v>1</v>
      </c>
      <c r="E2127" s="3407">
        <v>7862</v>
      </c>
      <c r="F2127" s="802">
        <v>7862</v>
      </c>
      <c r="G2127" s="928">
        <v>44197</v>
      </c>
      <c r="H2127" s="1008" t="s">
        <v>8394</v>
      </c>
      <c r="I2127" s="208" t="s">
        <v>2224</v>
      </c>
      <c r="J2127" s="832" t="s">
        <v>8521</v>
      </c>
      <c r="K2127" s="1439"/>
      <c r="L2127" s="491"/>
      <c r="M2127" s="404"/>
      <c r="N2127" s="664"/>
      <c r="O2127" s="662"/>
    </row>
    <row r="2128" spans="1:15" s="71" customFormat="1" ht="9.75" customHeight="1">
      <c r="A2128" s="667">
        <v>140</v>
      </c>
      <c r="B2128" s="1332" t="s">
        <v>515</v>
      </c>
      <c r="C2128" s="1387"/>
      <c r="D2128" s="2075">
        <v>1</v>
      </c>
      <c r="E2128" s="3407">
        <v>7862</v>
      </c>
      <c r="F2128" s="802">
        <v>7862</v>
      </c>
      <c r="G2128" s="928">
        <v>44197</v>
      </c>
      <c r="H2128" s="1008" t="s">
        <v>8394</v>
      </c>
      <c r="I2128" s="208" t="s">
        <v>2224</v>
      </c>
      <c r="J2128" s="832" t="s">
        <v>8521</v>
      </c>
      <c r="K2128" s="1439"/>
      <c r="L2128" s="491"/>
      <c r="M2128" s="404"/>
      <c r="N2128" s="664"/>
      <c r="O2128" s="662"/>
    </row>
    <row r="2129" spans="1:15" s="71" customFormat="1" ht="9.75" customHeight="1">
      <c r="A2129" s="667">
        <v>141</v>
      </c>
      <c r="B2129" s="1332" t="s">
        <v>404</v>
      </c>
      <c r="C2129" s="1387" t="s">
        <v>10421</v>
      </c>
      <c r="D2129" s="2075">
        <v>1</v>
      </c>
      <c r="E2129" s="3407">
        <v>23905.9</v>
      </c>
      <c r="F2129" s="802">
        <v>23905.9</v>
      </c>
      <c r="G2129" s="928">
        <v>44197</v>
      </c>
      <c r="H2129" s="1008" t="s">
        <v>8394</v>
      </c>
      <c r="I2129" s="208" t="s">
        <v>2224</v>
      </c>
      <c r="J2129" s="832" t="s">
        <v>8521</v>
      </c>
      <c r="K2129" s="1439" t="s">
        <v>8940</v>
      </c>
      <c r="L2129" s="491"/>
      <c r="M2129" s="404"/>
      <c r="N2129" s="664"/>
      <c r="O2129" s="662"/>
    </row>
    <row r="2130" spans="1:15" s="71" customFormat="1" ht="9.75" customHeight="1">
      <c r="A2130" s="667">
        <v>143</v>
      </c>
      <c r="B2130" s="1332" t="s">
        <v>516</v>
      </c>
      <c r="C2130" s="1387"/>
      <c r="D2130" s="2075">
        <v>1</v>
      </c>
      <c r="E2130" s="3407">
        <v>5800</v>
      </c>
      <c r="F2130" s="802">
        <v>5800</v>
      </c>
      <c r="G2130" s="928">
        <v>44197</v>
      </c>
      <c r="H2130" s="1008" t="s">
        <v>8394</v>
      </c>
      <c r="I2130" s="208" t="s">
        <v>2224</v>
      </c>
      <c r="J2130" s="832" t="s">
        <v>8521</v>
      </c>
      <c r="K2130" s="1439"/>
      <c r="L2130" s="491"/>
      <c r="M2130" s="404"/>
      <c r="N2130" s="664"/>
      <c r="O2130" s="662"/>
    </row>
    <row r="2131" spans="1:15" s="71" customFormat="1" ht="9.75" customHeight="1">
      <c r="A2131" s="667">
        <v>144</v>
      </c>
      <c r="B2131" s="1332" t="s">
        <v>516</v>
      </c>
      <c r="C2131" s="1387"/>
      <c r="D2131" s="2075">
        <v>1</v>
      </c>
      <c r="E2131" s="3407">
        <v>5800</v>
      </c>
      <c r="F2131" s="802">
        <v>5800</v>
      </c>
      <c r="G2131" s="928">
        <v>44197</v>
      </c>
      <c r="H2131" s="1008" t="s">
        <v>8394</v>
      </c>
      <c r="I2131" s="208" t="s">
        <v>2224</v>
      </c>
      <c r="J2131" s="832" t="s">
        <v>8521</v>
      </c>
      <c r="K2131" s="1439"/>
      <c r="L2131" s="491"/>
      <c r="M2131" s="404"/>
      <c r="N2131" s="664"/>
      <c r="O2131" s="662"/>
    </row>
    <row r="2132" spans="1:15" s="71" customFormat="1" ht="9.75" customHeight="1">
      <c r="A2132" s="667">
        <v>145</v>
      </c>
      <c r="B2132" s="1332" t="s">
        <v>517</v>
      </c>
      <c r="C2132" s="1387"/>
      <c r="D2132" s="2075">
        <v>1</v>
      </c>
      <c r="E2132" s="3407">
        <v>8400</v>
      </c>
      <c r="F2132" s="802">
        <v>8400</v>
      </c>
      <c r="G2132" s="928">
        <v>44197</v>
      </c>
      <c r="H2132" s="1008" t="s">
        <v>8394</v>
      </c>
      <c r="I2132" s="208" t="s">
        <v>2224</v>
      </c>
      <c r="J2132" s="832" t="s">
        <v>8521</v>
      </c>
      <c r="K2132" s="1439"/>
      <c r="L2132" s="491"/>
      <c r="M2132" s="404"/>
      <c r="N2132" s="664"/>
      <c r="O2132" s="662"/>
    </row>
    <row r="2133" spans="1:15" s="71" customFormat="1" ht="9.75" customHeight="1">
      <c r="A2133" s="667">
        <v>147</v>
      </c>
      <c r="B2133" s="1332" t="s">
        <v>518</v>
      </c>
      <c r="C2133" s="1387" t="s">
        <v>10386</v>
      </c>
      <c r="D2133" s="2075">
        <v>1</v>
      </c>
      <c r="E2133" s="3407">
        <v>6716</v>
      </c>
      <c r="F2133" s="802">
        <v>6716</v>
      </c>
      <c r="G2133" s="928">
        <v>44197</v>
      </c>
      <c r="H2133" s="1008" t="s">
        <v>8394</v>
      </c>
      <c r="I2133" s="208" t="s">
        <v>2224</v>
      </c>
      <c r="J2133" s="832" t="s">
        <v>8521</v>
      </c>
      <c r="K2133" s="1439" t="s">
        <v>8940</v>
      </c>
      <c r="L2133" s="491"/>
      <c r="M2133" s="404"/>
      <c r="N2133" s="664"/>
      <c r="O2133" s="662"/>
    </row>
    <row r="2134" spans="1:15" s="71" customFormat="1" ht="9.75" customHeight="1">
      <c r="A2134" s="667">
        <v>148</v>
      </c>
      <c r="B2134" s="1332" t="s">
        <v>519</v>
      </c>
      <c r="C2134" s="1387" t="s">
        <v>10391</v>
      </c>
      <c r="D2134" s="2075">
        <v>1</v>
      </c>
      <c r="E2134" s="3407">
        <v>6532</v>
      </c>
      <c r="F2134" s="802">
        <v>6532</v>
      </c>
      <c r="G2134" s="928">
        <v>44197</v>
      </c>
      <c r="H2134" s="1008" t="s">
        <v>8394</v>
      </c>
      <c r="I2134" s="208" t="s">
        <v>2224</v>
      </c>
      <c r="J2134" s="832" t="s">
        <v>8521</v>
      </c>
      <c r="K2134" s="1439" t="s">
        <v>8940</v>
      </c>
      <c r="L2134" s="491"/>
      <c r="M2134" s="404"/>
      <c r="N2134" s="664"/>
      <c r="O2134" s="662"/>
    </row>
    <row r="2135" spans="1:15" s="71" customFormat="1" ht="9.75" customHeight="1">
      <c r="A2135" s="667">
        <v>149</v>
      </c>
      <c r="B2135" s="1332" t="s">
        <v>519</v>
      </c>
      <c r="C2135" s="1387" t="s">
        <v>10392</v>
      </c>
      <c r="D2135" s="2075">
        <v>1</v>
      </c>
      <c r="E2135" s="3407">
        <v>6532</v>
      </c>
      <c r="F2135" s="802">
        <v>6532</v>
      </c>
      <c r="G2135" s="928">
        <v>44197</v>
      </c>
      <c r="H2135" s="1008" t="s">
        <v>8394</v>
      </c>
      <c r="I2135" s="208" t="s">
        <v>2224</v>
      </c>
      <c r="J2135" s="832" t="s">
        <v>8521</v>
      </c>
      <c r="K2135" s="1439" t="s">
        <v>8940</v>
      </c>
      <c r="L2135" s="491"/>
      <c r="M2135" s="404"/>
      <c r="N2135" s="664"/>
      <c r="O2135" s="662"/>
    </row>
    <row r="2136" spans="1:15" s="71" customFormat="1" ht="9.75" customHeight="1">
      <c r="A2136" s="667">
        <v>150</v>
      </c>
      <c r="B2136" s="1332" t="s">
        <v>519</v>
      </c>
      <c r="C2136" s="1387" t="s">
        <v>10393</v>
      </c>
      <c r="D2136" s="2075">
        <v>1</v>
      </c>
      <c r="E2136" s="3407">
        <v>6532</v>
      </c>
      <c r="F2136" s="802">
        <v>6532</v>
      </c>
      <c r="G2136" s="928">
        <v>44197</v>
      </c>
      <c r="H2136" s="1008" t="s">
        <v>8394</v>
      </c>
      <c r="I2136" s="208" t="s">
        <v>2224</v>
      </c>
      <c r="J2136" s="832" t="s">
        <v>8521</v>
      </c>
      <c r="K2136" s="1439" t="s">
        <v>8940</v>
      </c>
      <c r="L2136" s="491"/>
      <c r="M2136" s="404"/>
      <c r="N2136" s="664"/>
      <c r="O2136" s="662"/>
    </row>
    <row r="2137" spans="1:15" s="71" customFormat="1" ht="9.75" customHeight="1">
      <c r="A2137" s="667">
        <v>151</v>
      </c>
      <c r="B2137" s="1332" t="s">
        <v>519</v>
      </c>
      <c r="C2137" s="1387" t="s">
        <v>10394</v>
      </c>
      <c r="D2137" s="2075">
        <v>1</v>
      </c>
      <c r="E2137" s="3407">
        <v>6532</v>
      </c>
      <c r="F2137" s="802">
        <v>6532</v>
      </c>
      <c r="G2137" s="928">
        <v>44197</v>
      </c>
      <c r="H2137" s="1008" t="s">
        <v>8394</v>
      </c>
      <c r="I2137" s="208" t="s">
        <v>2224</v>
      </c>
      <c r="J2137" s="832" t="s">
        <v>8521</v>
      </c>
      <c r="K2137" s="1439" t="s">
        <v>8940</v>
      </c>
      <c r="L2137" s="491"/>
      <c r="M2137" s="404"/>
      <c r="N2137" s="664"/>
      <c r="O2137" s="662"/>
    </row>
    <row r="2138" spans="1:15" s="71" customFormat="1" ht="9.75" customHeight="1">
      <c r="A2138" s="667">
        <v>152</v>
      </c>
      <c r="B2138" s="1332" t="s">
        <v>519</v>
      </c>
      <c r="C2138" s="1387" t="s">
        <v>10395</v>
      </c>
      <c r="D2138" s="2075">
        <v>1</v>
      </c>
      <c r="E2138" s="3407">
        <v>6532</v>
      </c>
      <c r="F2138" s="802">
        <v>6532</v>
      </c>
      <c r="G2138" s="928">
        <v>44197</v>
      </c>
      <c r="H2138" s="1008" t="s">
        <v>8394</v>
      </c>
      <c r="I2138" s="208" t="s">
        <v>2224</v>
      </c>
      <c r="J2138" s="832" t="s">
        <v>8521</v>
      </c>
      <c r="K2138" s="1439" t="s">
        <v>8940</v>
      </c>
      <c r="L2138" s="491"/>
      <c r="M2138" s="404"/>
      <c r="N2138" s="664"/>
      <c r="O2138" s="662"/>
    </row>
    <row r="2139" spans="1:15" s="71" customFormat="1" ht="9.75" customHeight="1">
      <c r="A2139" s="667">
        <v>153</v>
      </c>
      <c r="B2139" s="1332" t="s">
        <v>520</v>
      </c>
      <c r="C2139" s="1387" t="s">
        <v>10396</v>
      </c>
      <c r="D2139" s="2075">
        <v>1</v>
      </c>
      <c r="E2139" s="3407">
        <v>6585</v>
      </c>
      <c r="F2139" s="802">
        <v>6585</v>
      </c>
      <c r="G2139" s="928">
        <v>44197</v>
      </c>
      <c r="H2139" s="1008" t="s">
        <v>8394</v>
      </c>
      <c r="I2139" s="208" t="s">
        <v>2224</v>
      </c>
      <c r="J2139" s="832" t="s">
        <v>8521</v>
      </c>
      <c r="K2139" s="1439" t="s">
        <v>8940</v>
      </c>
      <c r="L2139" s="491"/>
      <c r="M2139" s="404"/>
      <c r="N2139" s="664"/>
      <c r="O2139" s="662"/>
    </row>
    <row r="2140" spans="1:15" s="71" customFormat="1" ht="9.75" customHeight="1">
      <c r="A2140" s="667">
        <v>154</v>
      </c>
      <c r="B2140" s="1332" t="s">
        <v>520</v>
      </c>
      <c r="C2140" s="1387" t="s">
        <v>10397</v>
      </c>
      <c r="D2140" s="2075">
        <v>1</v>
      </c>
      <c r="E2140" s="3407">
        <v>6585</v>
      </c>
      <c r="F2140" s="802">
        <v>6585</v>
      </c>
      <c r="G2140" s="928">
        <v>44197</v>
      </c>
      <c r="H2140" s="1008" t="s">
        <v>8394</v>
      </c>
      <c r="I2140" s="208" t="s">
        <v>2224</v>
      </c>
      <c r="J2140" s="832" t="s">
        <v>8521</v>
      </c>
      <c r="K2140" s="1439" t="s">
        <v>8940</v>
      </c>
      <c r="L2140" s="491"/>
      <c r="M2140" s="404"/>
      <c r="N2140" s="664"/>
      <c r="O2140" s="662"/>
    </row>
    <row r="2141" spans="1:15" s="71" customFormat="1" ht="9.75" customHeight="1">
      <c r="A2141" s="667">
        <v>155</v>
      </c>
      <c r="B2141" s="1332" t="s">
        <v>521</v>
      </c>
      <c r="C2141" s="1387"/>
      <c r="D2141" s="2075">
        <v>1</v>
      </c>
      <c r="E2141" s="3407">
        <v>20022.5</v>
      </c>
      <c r="F2141" s="802">
        <v>20022.5</v>
      </c>
      <c r="G2141" s="928">
        <v>44197</v>
      </c>
      <c r="H2141" s="1008" t="s">
        <v>8394</v>
      </c>
      <c r="I2141" s="208" t="s">
        <v>2224</v>
      </c>
      <c r="J2141" s="832" t="s">
        <v>8521</v>
      </c>
      <c r="K2141" s="1439"/>
      <c r="L2141" s="491"/>
      <c r="M2141" s="404"/>
      <c r="N2141" s="664"/>
      <c r="O2141" s="662"/>
    </row>
    <row r="2142" spans="1:15" s="71" customFormat="1" ht="9.75" customHeight="1">
      <c r="A2142" s="667">
        <v>156</v>
      </c>
      <c r="B2142" s="1332" t="s">
        <v>522</v>
      </c>
      <c r="C2142" s="1387" t="s">
        <v>10398</v>
      </c>
      <c r="D2142" s="2075">
        <v>1</v>
      </c>
      <c r="E2142" s="3407">
        <v>8098.9</v>
      </c>
      <c r="F2142" s="802">
        <v>8098.9</v>
      </c>
      <c r="G2142" s="928">
        <v>44197</v>
      </c>
      <c r="H2142" s="1008" t="s">
        <v>8394</v>
      </c>
      <c r="I2142" s="208" t="s">
        <v>2224</v>
      </c>
      <c r="J2142" s="832" t="s">
        <v>8521</v>
      </c>
      <c r="K2142" s="1439" t="s">
        <v>8940</v>
      </c>
      <c r="L2142" s="491"/>
      <c r="M2142" s="404"/>
      <c r="N2142" s="664"/>
      <c r="O2142" s="662"/>
    </row>
    <row r="2143" spans="1:15" s="71" customFormat="1" ht="9.75" customHeight="1">
      <c r="A2143" s="667">
        <v>157</v>
      </c>
      <c r="B2143" s="1332" t="s">
        <v>523</v>
      </c>
      <c r="C2143" s="1387"/>
      <c r="D2143" s="2075">
        <v>1</v>
      </c>
      <c r="E2143" s="3407">
        <v>5000</v>
      </c>
      <c r="F2143" s="802">
        <v>5000</v>
      </c>
      <c r="G2143" s="928">
        <v>44197</v>
      </c>
      <c r="H2143" s="1008" t="s">
        <v>8394</v>
      </c>
      <c r="I2143" s="208" t="s">
        <v>2224</v>
      </c>
      <c r="J2143" s="832" t="s">
        <v>8521</v>
      </c>
      <c r="K2143" s="1439"/>
      <c r="L2143" s="491"/>
      <c r="M2143" s="404"/>
      <c r="N2143" s="664"/>
      <c r="O2143" s="662"/>
    </row>
    <row r="2144" spans="1:15" s="71" customFormat="1" ht="9.75" customHeight="1">
      <c r="A2144" s="667">
        <v>158</v>
      </c>
      <c r="B2144" s="1332" t="s">
        <v>523</v>
      </c>
      <c r="C2144" s="1387"/>
      <c r="D2144" s="2075">
        <v>1</v>
      </c>
      <c r="E2144" s="3407">
        <v>5000</v>
      </c>
      <c r="F2144" s="802">
        <v>5000</v>
      </c>
      <c r="G2144" s="928">
        <v>44197</v>
      </c>
      <c r="H2144" s="1008" t="s">
        <v>8394</v>
      </c>
      <c r="I2144" s="208" t="s">
        <v>2224</v>
      </c>
      <c r="J2144" s="832" t="s">
        <v>8521</v>
      </c>
      <c r="K2144" s="1439"/>
      <c r="L2144" s="491"/>
      <c r="M2144" s="404"/>
      <c r="N2144" s="664"/>
      <c r="O2144" s="662"/>
    </row>
    <row r="2145" spans="1:15" s="71" customFormat="1" ht="9.75" customHeight="1">
      <c r="A2145" s="667">
        <v>159</v>
      </c>
      <c r="B2145" s="1332" t="s">
        <v>523</v>
      </c>
      <c r="C2145" s="1387"/>
      <c r="D2145" s="2075">
        <v>1</v>
      </c>
      <c r="E2145" s="3407">
        <v>5000</v>
      </c>
      <c r="F2145" s="802">
        <v>5000</v>
      </c>
      <c r="G2145" s="928">
        <v>44197</v>
      </c>
      <c r="H2145" s="1008" t="s">
        <v>8394</v>
      </c>
      <c r="I2145" s="208" t="s">
        <v>2224</v>
      </c>
      <c r="J2145" s="832" t="s">
        <v>8521</v>
      </c>
      <c r="K2145" s="1439"/>
      <c r="L2145" s="491"/>
      <c r="M2145" s="404"/>
      <c r="N2145" s="664"/>
      <c r="O2145" s="662"/>
    </row>
    <row r="2146" spans="1:15" s="71" customFormat="1" ht="9.75" customHeight="1">
      <c r="A2146" s="667">
        <v>160</v>
      </c>
      <c r="B2146" s="1332" t="s">
        <v>523</v>
      </c>
      <c r="C2146" s="1387"/>
      <c r="D2146" s="2075">
        <v>1</v>
      </c>
      <c r="E2146" s="3407">
        <v>5000</v>
      </c>
      <c r="F2146" s="802">
        <v>5000</v>
      </c>
      <c r="G2146" s="928">
        <v>44197</v>
      </c>
      <c r="H2146" s="1008" t="s">
        <v>8394</v>
      </c>
      <c r="I2146" s="208" t="s">
        <v>2224</v>
      </c>
      <c r="J2146" s="832" t="s">
        <v>8521</v>
      </c>
      <c r="K2146" s="1439"/>
      <c r="L2146" s="491"/>
      <c r="M2146" s="404"/>
      <c r="N2146" s="664"/>
      <c r="O2146" s="662"/>
    </row>
    <row r="2147" spans="1:15" s="71" customFormat="1" ht="9.75" customHeight="1">
      <c r="A2147" s="667">
        <v>161</v>
      </c>
      <c r="B2147" s="1332" t="s">
        <v>523</v>
      </c>
      <c r="C2147" s="1387"/>
      <c r="D2147" s="2075">
        <v>1</v>
      </c>
      <c r="E2147" s="3407">
        <v>5000</v>
      </c>
      <c r="F2147" s="802">
        <v>5000</v>
      </c>
      <c r="G2147" s="928">
        <v>44197</v>
      </c>
      <c r="H2147" s="1008" t="s">
        <v>8394</v>
      </c>
      <c r="I2147" s="208" t="s">
        <v>2224</v>
      </c>
      <c r="J2147" s="832" t="s">
        <v>8521</v>
      </c>
      <c r="K2147" s="1439"/>
      <c r="L2147" s="491"/>
      <c r="M2147" s="404"/>
      <c r="N2147" s="664"/>
      <c r="O2147" s="662"/>
    </row>
    <row r="2148" spans="1:15" s="71" customFormat="1" ht="9.75" customHeight="1">
      <c r="A2148" s="667">
        <v>162</v>
      </c>
      <c r="B2148" s="1332" t="s">
        <v>524</v>
      </c>
      <c r="C2148" s="1387" t="s">
        <v>10399</v>
      </c>
      <c r="D2148" s="2075">
        <v>1</v>
      </c>
      <c r="E2148" s="3407">
        <v>4947.2700000000004</v>
      </c>
      <c r="F2148" s="802">
        <v>4947.2700000000004</v>
      </c>
      <c r="G2148" s="928">
        <v>44197</v>
      </c>
      <c r="H2148" s="1008" t="s">
        <v>8394</v>
      </c>
      <c r="I2148" s="208" t="s">
        <v>2224</v>
      </c>
      <c r="J2148" s="832" t="s">
        <v>8521</v>
      </c>
      <c r="K2148" s="1439" t="s">
        <v>8940</v>
      </c>
      <c r="L2148" s="491"/>
      <c r="M2148" s="404"/>
      <c r="N2148" s="664"/>
      <c r="O2148" s="662"/>
    </row>
    <row r="2149" spans="1:15" s="71" customFormat="1" ht="9.75" customHeight="1">
      <c r="A2149" s="667">
        <v>163</v>
      </c>
      <c r="B2149" s="1332" t="s">
        <v>524</v>
      </c>
      <c r="C2149" s="1387" t="s">
        <v>10400</v>
      </c>
      <c r="D2149" s="2075">
        <v>1</v>
      </c>
      <c r="E2149" s="3407">
        <v>4947.26</v>
      </c>
      <c r="F2149" s="802">
        <v>4947.26</v>
      </c>
      <c r="G2149" s="928">
        <v>44197</v>
      </c>
      <c r="H2149" s="1008" t="s">
        <v>8394</v>
      </c>
      <c r="I2149" s="208" t="s">
        <v>2224</v>
      </c>
      <c r="J2149" s="832" t="s">
        <v>8521</v>
      </c>
      <c r="K2149" s="1439" t="s">
        <v>8940</v>
      </c>
      <c r="L2149" s="491"/>
      <c r="M2149" s="404"/>
      <c r="N2149" s="664"/>
      <c r="O2149" s="662"/>
    </row>
    <row r="2150" spans="1:15" s="71" customFormat="1" ht="9.75" customHeight="1">
      <c r="A2150" s="667">
        <v>164</v>
      </c>
      <c r="B2150" s="1332" t="s">
        <v>524</v>
      </c>
      <c r="C2150" s="1387" t="s">
        <v>10401</v>
      </c>
      <c r="D2150" s="2075">
        <v>1</v>
      </c>
      <c r="E2150" s="3407">
        <v>4947.26</v>
      </c>
      <c r="F2150" s="802">
        <v>4947.26</v>
      </c>
      <c r="G2150" s="928">
        <v>44197</v>
      </c>
      <c r="H2150" s="1008" t="s">
        <v>8394</v>
      </c>
      <c r="I2150" s="208" t="s">
        <v>2224</v>
      </c>
      <c r="J2150" s="832" t="s">
        <v>8521</v>
      </c>
      <c r="K2150" s="1439" t="s">
        <v>8940</v>
      </c>
      <c r="L2150" s="491"/>
      <c r="M2150" s="404"/>
      <c r="N2150" s="664"/>
      <c r="O2150" s="662"/>
    </row>
    <row r="2151" spans="1:15" s="71" customFormat="1" ht="9.75" customHeight="1">
      <c r="A2151" s="667">
        <v>165</v>
      </c>
      <c r="B2151" s="1332" t="s">
        <v>524</v>
      </c>
      <c r="C2151" s="1387" t="s">
        <v>10402</v>
      </c>
      <c r="D2151" s="2075">
        <v>1</v>
      </c>
      <c r="E2151" s="3407">
        <v>4947.26</v>
      </c>
      <c r="F2151" s="802">
        <v>4947.26</v>
      </c>
      <c r="G2151" s="928">
        <v>44197</v>
      </c>
      <c r="H2151" s="1008" t="s">
        <v>8394</v>
      </c>
      <c r="I2151" s="208" t="s">
        <v>2224</v>
      </c>
      <c r="J2151" s="832" t="s">
        <v>8521</v>
      </c>
      <c r="K2151" s="1439" t="s">
        <v>8940</v>
      </c>
      <c r="L2151" s="491"/>
      <c r="M2151" s="404"/>
      <c r="N2151" s="664"/>
      <c r="O2151" s="662"/>
    </row>
    <row r="2152" spans="1:15" s="71" customFormat="1" ht="9.75" customHeight="1">
      <c r="A2152" s="667">
        <v>166</v>
      </c>
      <c r="B2152" s="1332" t="s">
        <v>524</v>
      </c>
      <c r="C2152" s="1387" t="s">
        <v>10403</v>
      </c>
      <c r="D2152" s="2075">
        <v>1</v>
      </c>
      <c r="E2152" s="3407">
        <v>4947.26</v>
      </c>
      <c r="F2152" s="802">
        <v>4947.26</v>
      </c>
      <c r="G2152" s="928">
        <v>44197</v>
      </c>
      <c r="H2152" s="1008" t="s">
        <v>8394</v>
      </c>
      <c r="I2152" s="208" t="s">
        <v>2224</v>
      </c>
      <c r="J2152" s="832" t="s">
        <v>8521</v>
      </c>
      <c r="K2152" s="1439" t="s">
        <v>8940</v>
      </c>
      <c r="L2152" s="491"/>
      <c r="M2152" s="404"/>
      <c r="N2152" s="664"/>
      <c r="O2152" s="662"/>
    </row>
    <row r="2153" spans="1:15" s="71" customFormat="1" ht="9.75" customHeight="1">
      <c r="A2153" s="667">
        <v>167</v>
      </c>
      <c r="B2153" s="1332" t="s">
        <v>524</v>
      </c>
      <c r="C2153" s="1387" t="s">
        <v>10404</v>
      </c>
      <c r="D2153" s="2075">
        <v>1</v>
      </c>
      <c r="E2153" s="3407">
        <v>4947.26</v>
      </c>
      <c r="F2153" s="802">
        <v>4947.26</v>
      </c>
      <c r="G2153" s="928">
        <v>44197</v>
      </c>
      <c r="H2153" s="1008" t="s">
        <v>8394</v>
      </c>
      <c r="I2153" s="208" t="s">
        <v>2224</v>
      </c>
      <c r="J2153" s="832" t="s">
        <v>8521</v>
      </c>
      <c r="K2153" s="1439" t="s">
        <v>8940</v>
      </c>
      <c r="L2153" s="491"/>
      <c r="M2153" s="404"/>
      <c r="N2153" s="664"/>
      <c r="O2153" s="662"/>
    </row>
    <row r="2154" spans="1:15" s="71" customFormat="1" ht="9.75" customHeight="1">
      <c r="A2154" s="667">
        <v>168</v>
      </c>
      <c r="B2154" s="1332" t="s">
        <v>524</v>
      </c>
      <c r="C2154" s="1387" t="s">
        <v>10405</v>
      </c>
      <c r="D2154" s="2075">
        <v>1</v>
      </c>
      <c r="E2154" s="3407">
        <v>4947.26</v>
      </c>
      <c r="F2154" s="802">
        <v>4947.26</v>
      </c>
      <c r="G2154" s="928">
        <v>44197</v>
      </c>
      <c r="H2154" s="1008" t="s">
        <v>8394</v>
      </c>
      <c r="I2154" s="208" t="s">
        <v>2224</v>
      </c>
      <c r="J2154" s="832" t="s">
        <v>8521</v>
      </c>
      <c r="K2154" s="1439" t="s">
        <v>8940</v>
      </c>
      <c r="L2154" s="491"/>
      <c r="M2154" s="404"/>
      <c r="N2154" s="664"/>
      <c r="O2154" s="662"/>
    </row>
    <row r="2155" spans="1:15" s="71" customFormat="1" ht="9.75" customHeight="1">
      <c r="A2155" s="667">
        <v>169</v>
      </c>
      <c r="B2155" s="1332" t="s">
        <v>524</v>
      </c>
      <c r="C2155" s="1387" t="s">
        <v>10406</v>
      </c>
      <c r="D2155" s="2075">
        <v>1</v>
      </c>
      <c r="E2155" s="3407">
        <v>4947.26</v>
      </c>
      <c r="F2155" s="802">
        <v>4947.26</v>
      </c>
      <c r="G2155" s="928">
        <v>44197</v>
      </c>
      <c r="H2155" s="1008" t="s">
        <v>8394</v>
      </c>
      <c r="I2155" s="208" t="s">
        <v>2224</v>
      </c>
      <c r="J2155" s="832" t="s">
        <v>8521</v>
      </c>
      <c r="K2155" s="1439" t="s">
        <v>8940</v>
      </c>
      <c r="L2155" s="491"/>
      <c r="M2155" s="404"/>
      <c r="N2155" s="664"/>
      <c r="O2155" s="662"/>
    </row>
    <row r="2156" spans="1:15" s="71" customFormat="1" ht="9.75" customHeight="1">
      <c r="A2156" s="667">
        <v>170</v>
      </c>
      <c r="B2156" s="1332" t="s">
        <v>524</v>
      </c>
      <c r="C2156" s="1387" t="s">
        <v>10407</v>
      </c>
      <c r="D2156" s="2075">
        <v>1</v>
      </c>
      <c r="E2156" s="3407">
        <v>4947.26</v>
      </c>
      <c r="F2156" s="802">
        <v>4947.26</v>
      </c>
      <c r="G2156" s="928">
        <v>44197</v>
      </c>
      <c r="H2156" s="1008" t="s">
        <v>8394</v>
      </c>
      <c r="I2156" s="208" t="s">
        <v>2224</v>
      </c>
      <c r="J2156" s="832" t="s">
        <v>8521</v>
      </c>
      <c r="K2156" s="1439" t="s">
        <v>8940</v>
      </c>
      <c r="L2156" s="491"/>
      <c r="M2156" s="404"/>
      <c r="N2156" s="664"/>
      <c r="O2156" s="662"/>
    </row>
    <row r="2157" spans="1:15" s="71" customFormat="1" ht="9.75" customHeight="1">
      <c r="A2157" s="667">
        <v>171</v>
      </c>
      <c r="B2157" s="1332" t="s">
        <v>525</v>
      </c>
      <c r="C2157" s="1387" t="s">
        <v>10408</v>
      </c>
      <c r="D2157" s="2075">
        <v>1</v>
      </c>
      <c r="E2157" s="3407">
        <v>4610</v>
      </c>
      <c r="F2157" s="802">
        <v>4610</v>
      </c>
      <c r="G2157" s="928">
        <v>44197</v>
      </c>
      <c r="H2157" s="1008" t="s">
        <v>8394</v>
      </c>
      <c r="I2157" s="208" t="s">
        <v>2224</v>
      </c>
      <c r="J2157" s="832" t="s">
        <v>8521</v>
      </c>
      <c r="K2157" s="1439" t="s">
        <v>8940</v>
      </c>
      <c r="L2157" s="491"/>
      <c r="M2157" s="404"/>
      <c r="N2157" s="664"/>
      <c r="O2157" s="662"/>
    </row>
    <row r="2158" spans="1:15" s="71" customFormat="1" ht="9.75" customHeight="1">
      <c r="A2158" s="667">
        <v>172</v>
      </c>
      <c r="B2158" s="1332" t="s">
        <v>525</v>
      </c>
      <c r="C2158" s="1387" t="s">
        <v>10409</v>
      </c>
      <c r="D2158" s="2075">
        <v>1</v>
      </c>
      <c r="E2158" s="3407">
        <v>4610</v>
      </c>
      <c r="F2158" s="802">
        <v>4610</v>
      </c>
      <c r="G2158" s="928">
        <v>44197</v>
      </c>
      <c r="H2158" s="1008" t="s">
        <v>8394</v>
      </c>
      <c r="I2158" s="208" t="s">
        <v>2224</v>
      </c>
      <c r="J2158" s="832" t="s">
        <v>8521</v>
      </c>
      <c r="K2158" s="1439" t="s">
        <v>8940</v>
      </c>
      <c r="L2158" s="491"/>
      <c r="M2158" s="404"/>
      <c r="N2158" s="664"/>
      <c r="O2158" s="662"/>
    </row>
    <row r="2159" spans="1:15" s="71" customFormat="1" ht="9.75" customHeight="1">
      <c r="A2159" s="667">
        <v>173</v>
      </c>
      <c r="B2159" s="1332" t="s">
        <v>525</v>
      </c>
      <c r="C2159" s="1387" t="s">
        <v>10410</v>
      </c>
      <c r="D2159" s="2075">
        <v>1</v>
      </c>
      <c r="E2159" s="3407">
        <v>4610</v>
      </c>
      <c r="F2159" s="802">
        <v>4610</v>
      </c>
      <c r="G2159" s="928">
        <v>44197</v>
      </c>
      <c r="H2159" s="1008" t="s">
        <v>8394</v>
      </c>
      <c r="I2159" s="208" t="s">
        <v>2224</v>
      </c>
      <c r="J2159" s="832" t="s">
        <v>8521</v>
      </c>
      <c r="K2159" s="1439" t="s">
        <v>8940</v>
      </c>
      <c r="L2159" s="491"/>
      <c r="M2159" s="404"/>
      <c r="N2159" s="664"/>
      <c r="O2159" s="662"/>
    </row>
    <row r="2160" spans="1:15" s="71" customFormat="1" ht="9.75" customHeight="1">
      <c r="A2160" s="667">
        <v>174</v>
      </c>
      <c r="B2160" s="1332" t="s">
        <v>525</v>
      </c>
      <c r="C2160" s="1387" t="s">
        <v>10411</v>
      </c>
      <c r="D2160" s="2075">
        <v>1</v>
      </c>
      <c r="E2160" s="3407">
        <v>4610</v>
      </c>
      <c r="F2160" s="802">
        <v>4610</v>
      </c>
      <c r="G2160" s="928">
        <v>44197</v>
      </c>
      <c r="H2160" s="1008" t="s">
        <v>8394</v>
      </c>
      <c r="I2160" s="208" t="s">
        <v>2224</v>
      </c>
      <c r="J2160" s="832" t="s">
        <v>8521</v>
      </c>
      <c r="K2160" s="1439" t="s">
        <v>8940</v>
      </c>
      <c r="L2160" s="491"/>
      <c r="M2160" s="404"/>
      <c r="N2160" s="664"/>
      <c r="O2160" s="662"/>
    </row>
    <row r="2161" spans="1:15" s="71" customFormat="1" ht="9.75" customHeight="1">
      <c r="A2161" s="667">
        <v>175</v>
      </c>
      <c r="B2161" s="1332" t="s">
        <v>525</v>
      </c>
      <c r="C2161" s="1387" t="s">
        <v>10412</v>
      </c>
      <c r="D2161" s="2075">
        <v>1</v>
      </c>
      <c r="E2161" s="3407">
        <v>4610</v>
      </c>
      <c r="F2161" s="802">
        <v>4610</v>
      </c>
      <c r="G2161" s="928">
        <v>44197</v>
      </c>
      <c r="H2161" s="1008" t="s">
        <v>8394</v>
      </c>
      <c r="I2161" s="208" t="s">
        <v>2224</v>
      </c>
      <c r="J2161" s="832" t="s">
        <v>8521</v>
      </c>
      <c r="K2161" s="1439" t="s">
        <v>8940</v>
      </c>
      <c r="L2161" s="491"/>
      <c r="M2161" s="404"/>
      <c r="N2161" s="664"/>
      <c r="O2161" s="662"/>
    </row>
    <row r="2162" spans="1:15" s="71" customFormat="1" ht="9.75" customHeight="1">
      <c r="A2162" s="667">
        <v>176</v>
      </c>
      <c r="B2162" s="1332" t="s">
        <v>525</v>
      </c>
      <c r="C2162" s="1387" t="s">
        <v>10413</v>
      </c>
      <c r="D2162" s="2075">
        <v>1</v>
      </c>
      <c r="E2162" s="3407">
        <v>4610</v>
      </c>
      <c r="F2162" s="802">
        <v>4610</v>
      </c>
      <c r="G2162" s="928">
        <v>44197</v>
      </c>
      <c r="H2162" s="1008" t="s">
        <v>8394</v>
      </c>
      <c r="I2162" s="208" t="s">
        <v>2224</v>
      </c>
      <c r="J2162" s="832" t="s">
        <v>8521</v>
      </c>
      <c r="K2162" s="1439" t="s">
        <v>8940</v>
      </c>
      <c r="L2162" s="491"/>
      <c r="M2162" s="404"/>
      <c r="N2162" s="664"/>
      <c r="O2162" s="662"/>
    </row>
    <row r="2163" spans="1:15" s="71" customFormat="1" ht="9.75" customHeight="1">
      <c r="A2163" s="667">
        <v>177</v>
      </c>
      <c r="B2163" s="1332" t="s">
        <v>526</v>
      </c>
      <c r="C2163" s="1387"/>
      <c r="D2163" s="2075">
        <v>1</v>
      </c>
      <c r="E2163" s="3407">
        <v>10000</v>
      </c>
      <c r="F2163" s="802">
        <v>10000</v>
      </c>
      <c r="G2163" s="928">
        <v>44197</v>
      </c>
      <c r="H2163" s="1008" t="s">
        <v>8394</v>
      </c>
      <c r="I2163" s="208" t="s">
        <v>2224</v>
      </c>
      <c r="J2163" s="832" t="s">
        <v>8521</v>
      </c>
      <c r="K2163" s="1439"/>
      <c r="L2163" s="491"/>
      <c r="M2163" s="404"/>
      <c r="N2163" s="664"/>
      <c r="O2163" s="662"/>
    </row>
    <row r="2164" spans="1:15" s="71" customFormat="1" ht="9.75" customHeight="1">
      <c r="A2164" s="667">
        <v>178</v>
      </c>
      <c r="B2164" s="1332" t="s">
        <v>527</v>
      </c>
      <c r="C2164" s="1387" t="s">
        <v>10415</v>
      </c>
      <c r="D2164" s="2075">
        <v>1</v>
      </c>
      <c r="E2164" s="3407">
        <v>11400</v>
      </c>
      <c r="F2164" s="802">
        <v>11400</v>
      </c>
      <c r="G2164" s="928">
        <v>44197</v>
      </c>
      <c r="H2164" s="1008" t="s">
        <v>8394</v>
      </c>
      <c r="I2164" s="208" t="s">
        <v>2224</v>
      </c>
      <c r="J2164" s="832" t="s">
        <v>8521</v>
      </c>
      <c r="K2164" s="1439" t="s">
        <v>8940</v>
      </c>
      <c r="L2164" s="491"/>
      <c r="M2164" s="404"/>
      <c r="N2164" s="664"/>
      <c r="O2164" s="662"/>
    </row>
    <row r="2165" spans="1:15" s="71" customFormat="1" ht="9.75" customHeight="1">
      <c r="A2165" s="667">
        <v>179</v>
      </c>
      <c r="B2165" s="1332" t="s">
        <v>527</v>
      </c>
      <c r="C2165" s="1387" t="s">
        <v>10416</v>
      </c>
      <c r="D2165" s="2075">
        <v>1</v>
      </c>
      <c r="E2165" s="3407">
        <v>11400</v>
      </c>
      <c r="F2165" s="802">
        <v>11400</v>
      </c>
      <c r="G2165" s="928">
        <v>44197</v>
      </c>
      <c r="H2165" s="1008" t="s">
        <v>8394</v>
      </c>
      <c r="I2165" s="208" t="s">
        <v>2224</v>
      </c>
      <c r="J2165" s="832" t="s">
        <v>8521</v>
      </c>
      <c r="K2165" s="1439" t="s">
        <v>8940</v>
      </c>
      <c r="L2165" s="491"/>
      <c r="M2165" s="404"/>
      <c r="N2165" s="664"/>
      <c r="O2165" s="662"/>
    </row>
    <row r="2166" spans="1:15" s="71" customFormat="1" ht="9.75" customHeight="1">
      <c r="A2166" s="667">
        <v>180</v>
      </c>
      <c r="B2166" s="1332" t="s">
        <v>507</v>
      </c>
      <c r="C2166" s="1387"/>
      <c r="D2166" s="2075">
        <v>1</v>
      </c>
      <c r="E2166" s="3407">
        <v>7000</v>
      </c>
      <c r="F2166" s="802">
        <v>7000</v>
      </c>
      <c r="G2166" s="928">
        <v>44197</v>
      </c>
      <c r="H2166" s="1008" t="s">
        <v>8394</v>
      </c>
      <c r="I2166" s="208" t="s">
        <v>2224</v>
      </c>
      <c r="J2166" s="832" t="s">
        <v>8521</v>
      </c>
      <c r="K2166" s="1439"/>
      <c r="L2166" s="491"/>
      <c r="M2166" s="404"/>
      <c r="N2166" s="664"/>
      <c r="O2166" s="662"/>
    </row>
    <row r="2167" spans="1:15" s="71" customFormat="1" ht="9.75" customHeight="1">
      <c r="A2167" s="667">
        <v>181</v>
      </c>
      <c r="B2167" s="1332" t="s">
        <v>528</v>
      </c>
      <c r="C2167" s="1387"/>
      <c r="D2167" s="2075">
        <v>1</v>
      </c>
      <c r="E2167" s="3407">
        <v>4500</v>
      </c>
      <c r="F2167" s="802">
        <v>4500</v>
      </c>
      <c r="G2167" s="928">
        <v>44197</v>
      </c>
      <c r="H2167" s="1008" t="s">
        <v>8394</v>
      </c>
      <c r="I2167" s="208" t="s">
        <v>2224</v>
      </c>
      <c r="J2167" s="832" t="s">
        <v>8521</v>
      </c>
      <c r="K2167" s="1439"/>
      <c r="L2167" s="491"/>
      <c r="M2167" s="404"/>
      <c r="N2167" s="664"/>
      <c r="O2167" s="662"/>
    </row>
    <row r="2168" spans="1:15" s="71" customFormat="1" ht="9.75" customHeight="1">
      <c r="A2168" s="667">
        <v>182</v>
      </c>
      <c r="B2168" s="1332" t="s">
        <v>528</v>
      </c>
      <c r="C2168" s="1387"/>
      <c r="D2168" s="2075">
        <v>1</v>
      </c>
      <c r="E2168" s="3407">
        <v>4500</v>
      </c>
      <c r="F2168" s="802">
        <v>4500</v>
      </c>
      <c r="G2168" s="928">
        <v>44197</v>
      </c>
      <c r="H2168" s="1008" t="s">
        <v>8394</v>
      </c>
      <c r="I2168" s="208" t="s">
        <v>2224</v>
      </c>
      <c r="J2168" s="832" t="s">
        <v>8521</v>
      </c>
      <c r="K2168" s="1439"/>
      <c r="L2168" s="491"/>
      <c r="M2168" s="404"/>
      <c r="N2168" s="664"/>
      <c r="O2168" s="662"/>
    </row>
    <row r="2169" spans="1:15" s="71" customFormat="1" ht="9.75" customHeight="1">
      <c r="A2169" s="667">
        <v>183</v>
      </c>
      <c r="B2169" s="1332" t="s">
        <v>528</v>
      </c>
      <c r="C2169" s="1387"/>
      <c r="D2169" s="2075">
        <v>1</v>
      </c>
      <c r="E2169" s="3407">
        <v>4500</v>
      </c>
      <c r="F2169" s="802">
        <v>4500</v>
      </c>
      <c r="G2169" s="928">
        <v>44197</v>
      </c>
      <c r="H2169" s="1008" t="s">
        <v>8394</v>
      </c>
      <c r="I2169" s="208" t="s">
        <v>2224</v>
      </c>
      <c r="J2169" s="832" t="s">
        <v>8521</v>
      </c>
      <c r="K2169" s="1439"/>
      <c r="L2169" s="491"/>
      <c r="M2169" s="404"/>
      <c r="N2169" s="664"/>
      <c r="O2169" s="662"/>
    </row>
    <row r="2170" spans="1:15" s="71" customFormat="1" ht="9.75" customHeight="1">
      <c r="A2170" s="667">
        <v>184</v>
      </c>
      <c r="B2170" s="1332" t="s">
        <v>528</v>
      </c>
      <c r="C2170" s="1387"/>
      <c r="D2170" s="2075">
        <v>1</v>
      </c>
      <c r="E2170" s="3407">
        <v>4500</v>
      </c>
      <c r="F2170" s="802">
        <v>4500</v>
      </c>
      <c r="G2170" s="928">
        <v>44197</v>
      </c>
      <c r="H2170" s="1008" t="s">
        <v>8394</v>
      </c>
      <c r="I2170" s="208" t="s">
        <v>2224</v>
      </c>
      <c r="J2170" s="832" t="s">
        <v>8521</v>
      </c>
      <c r="K2170" s="1439"/>
      <c r="L2170" s="491"/>
      <c r="M2170" s="404"/>
      <c r="N2170" s="664"/>
      <c r="O2170" s="662"/>
    </row>
    <row r="2171" spans="1:15" s="71" customFormat="1" ht="9.75" customHeight="1">
      <c r="A2171" s="667">
        <v>185</v>
      </c>
      <c r="B2171" s="1332" t="s">
        <v>248</v>
      </c>
      <c r="C2171" s="1387"/>
      <c r="D2171" s="2075">
        <v>1</v>
      </c>
      <c r="E2171" s="3407">
        <v>3789.73</v>
      </c>
      <c r="F2171" s="802">
        <v>3789.73</v>
      </c>
      <c r="G2171" s="928">
        <v>44197</v>
      </c>
      <c r="H2171" s="1008" t="s">
        <v>8394</v>
      </c>
      <c r="I2171" s="208" t="s">
        <v>2224</v>
      </c>
      <c r="J2171" s="832" t="s">
        <v>8521</v>
      </c>
      <c r="K2171" s="1439"/>
      <c r="L2171" s="491"/>
      <c r="M2171" s="404"/>
      <c r="N2171" s="664"/>
      <c r="O2171" s="662"/>
    </row>
    <row r="2172" spans="1:15" s="71" customFormat="1" ht="9.75" customHeight="1">
      <c r="A2172" s="667">
        <v>186</v>
      </c>
      <c r="B2172" s="1332" t="s">
        <v>248</v>
      </c>
      <c r="C2172" s="1387"/>
      <c r="D2172" s="2075">
        <v>1</v>
      </c>
      <c r="E2172" s="3407">
        <v>3789.73</v>
      </c>
      <c r="F2172" s="802">
        <v>3789.73</v>
      </c>
      <c r="G2172" s="928">
        <v>44197</v>
      </c>
      <c r="H2172" s="1008" t="s">
        <v>8394</v>
      </c>
      <c r="I2172" s="208" t="s">
        <v>2224</v>
      </c>
      <c r="J2172" s="832" t="s">
        <v>8521</v>
      </c>
      <c r="K2172" s="1439"/>
      <c r="L2172" s="491"/>
      <c r="M2172" s="404"/>
      <c r="N2172" s="664"/>
      <c r="O2172" s="662"/>
    </row>
    <row r="2173" spans="1:15" s="71" customFormat="1" ht="9.75" customHeight="1">
      <c r="A2173" s="667">
        <v>187</v>
      </c>
      <c r="B2173" s="1332" t="s">
        <v>248</v>
      </c>
      <c r="C2173" s="1387"/>
      <c r="D2173" s="2075">
        <v>1</v>
      </c>
      <c r="E2173" s="3407">
        <v>3789.73</v>
      </c>
      <c r="F2173" s="802">
        <v>3789.73</v>
      </c>
      <c r="G2173" s="928">
        <v>44197</v>
      </c>
      <c r="H2173" s="1008" t="s">
        <v>8394</v>
      </c>
      <c r="I2173" s="208" t="s">
        <v>2224</v>
      </c>
      <c r="J2173" s="832" t="s">
        <v>8521</v>
      </c>
      <c r="K2173" s="1439"/>
      <c r="L2173" s="491"/>
      <c r="M2173" s="404"/>
      <c r="N2173" s="664"/>
      <c r="O2173" s="662"/>
    </row>
    <row r="2174" spans="1:15" s="71" customFormat="1" ht="9" customHeight="1">
      <c r="A2174" s="667">
        <v>188</v>
      </c>
      <c r="B2174" s="1332" t="s">
        <v>248</v>
      </c>
      <c r="C2174" s="1387"/>
      <c r="D2174" s="2075">
        <v>1</v>
      </c>
      <c r="E2174" s="3407">
        <v>3789.73</v>
      </c>
      <c r="F2174" s="802">
        <v>3789.73</v>
      </c>
      <c r="G2174" s="928">
        <v>44197</v>
      </c>
      <c r="H2174" s="1008" t="s">
        <v>8394</v>
      </c>
      <c r="I2174" s="208" t="s">
        <v>2224</v>
      </c>
      <c r="J2174" s="832" t="s">
        <v>8521</v>
      </c>
      <c r="K2174" s="1439"/>
      <c r="L2174" s="491"/>
      <c r="M2174" s="404"/>
      <c r="N2174" s="664"/>
      <c r="O2174" s="662"/>
    </row>
    <row r="2175" spans="1:15" s="71" customFormat="1" ht="9.75" customHeight="1">
      <c r="A2175" s="667">
        <v>189</v>
      </c>
      <c r="B2175" s="1332" t="s">
        <v>529</v>
      </c>
      <c r="C2175" s="1387" t="s">
        <v>10418</v>
      </c>
      <c r="D2175" s="2075">
        <v>1</v>
      </c>
      <c r="E2175" s="3407">
        <v>4999</v>
      </c>
      <c r="F2175" s="802">
        <v>4999</v>
      </c>
      <c r="G2175" s="928">
        <v>44197</v>
      </c>
      <c r="H2175" s="1008" t="s">
        <v>8394</v>
      </c>
      <c r="I2175" s="208" t="s">
        <v>2224</v>
      </c>
      <c r="J2175" s="832" t="s">
        <v>8521</v>
      </c>
      <c r="K2175" s="1439" t="s">
        <v>8940</v>
      </c>
      <c r="L2175" s="491"/>
      <c r="M2175" s="404"/>
      <c r="N2175" s="664"/>
      <c r="O2175" s="662"/>
    </row>
    <row r="2176" spans="1:15" s="71" customFormat="1" ht="9.75" customHeight="1">
      <c r="A2176" s="667">
        <v>190</v>
      </c>
      <c r="B2176" s="1332" t="s">
        <v>530</v>
      </c>
      <c r="C2176" s="1387">
        <v>1101060124</v>
      </c>
      <c r="D2176" s="2075">
        <v>1</v>
      </c>
      <c r="E2176" s="3407">
        <v>11000</v>
      </c>
      <c r="F2176" s="802">
        <v>11000</v>
      </c>
      <c r="G2176" s="928">
        <v>44197</v>
      </c>
      <c r="H2176" s="1008" t="s">
        <v>8394</v>
      </c>
      <c r="I2176" s="208" t="s">
        <v>2224</v>
      </c>
      <c r="J2176" s="832" t="s">
        <v>8521</v>
      </c>
      <c r="K2176" s="1439" t="s">
        <v>8940</v>
      </c>
      <c r="L2176" s="491"/>
      <c r="M2176" s="404"/>
      <c r="N2176" s="664"/>
      <c r="O2176" s="662"/>
    </row>
    <row r="2177" spans="1:15" s="71" customFormat="1" ht="9.75" customHeight="1">
      <c r="A2177" s="667">
        <v>191</v>
      </c>
      <c r="B2177" s="1332" t="s">
        <v>192</v>
      </c>
      <c r="C2177" s="1387" t="s">
        <v>10512</v>
      </c>
      <c r="D2177" s="2075">
        <v>1</v>
      </c>
      <c r="E2177" s="3407">
        <v>139152.47</v>
      </c>
      <c r="F2177" s="802">
        <v>139152.47</v>
      </c>
      <c r="G2177" s="928">
        <v>44197</v>
      </c>
      <c r="H2177" s="1008" t="s">
        <v>8394</v>
      </c>
      <c r="I2177" s="208" t="s">
        <v>2224</v>
      </c>
      <c r="J2177" s="832" t="s">
        <v>8521</v>
      </c>
      <c r="K2177" s="1439" t="s">
        <v>8940</v>
      </c>
      <c r="L2177" s="491"/>
      <c r="M2177" s="404"/>
      <c r="N2177" s="664"/>
      <c r="O2177" s="662"/>
    </row>
    <row r="2178" spans="1:15" s="71" customFormat="1" ht="9.75" customHeight="1">
      <c r="A2178" s="667">
        <v>197</v>
      </c>
      <c r="B2178" s="1332" t="s">
        <v>531</v>
      </c>
      <c r="C2178" s="1387" t="s">
        <v>10424</v>
      </c>
      <c r="D2178" s="2075">
        <v>1</v>
      </c>
      <c r="E2178" s="3407">
        <v>1225</v>
      </c>
      <c r="F2178" s="802">
        <v>1225</v>
      </c>
      <c r="G2178" s="928">
        <v>44197</v>
      </c>
      <c r="H2178" s="1008" t="s">
        <v>8394</v>
      </c>
      <c r="I2178" s="208" t="s">
        <v>2224</v>
      </c>
      <c r="J2178" s="832" t="s">
        <v>8521</v>
      </c>
      <c r="K2178" s="1439" t="s">
        <v>8940</v>
      </c>
      <c r="L2178" s="491"/>
      <c r="M2178" s="404"/>
      <c r="N2178" s="664"/>
      <c r="O2178" s="662"/>
    </row>
    <row r="2179" spans="1:15" s="71" customFormat="1" ht="9.75" customHeight="1">
      <c r="A2179" s="667">
        <v>198</v>
      </c>
      <c r="B2179" s="1332" t="s">
        <v>532</v>
      </c>
      <c r="C2179" s="1387" t="s">
        <v>10425</v>
      </c>
      <c r="D2179" s="2075">
        <v>1</v>
      </c>
      <c r="E2179" s="3407">
        <v>1225</v>
      </c>
      <c r="F2179" s="802">
        <v>1225</v>
      </c>
      <c r="G2179" s="928">
        <v>44197</v>
      </c>
      <c r="H2179" s="1008" t="s">
        <v>8394</v>
      </c>
      <c r="I2179" s="208" t="s">
        <v>2224</v>
      </c>
      <c r="J2179" s="832" t="s">
        <v>8521</v>
      </c>
      <c r="K2179" s="1439" t="s">
        <v>8940</v>
      </c>
      <c r="L2179" s="491"/>
      <c r="M2179" s="404"/>
      <c r="N2179" s="664"/>
      <c r="O2179" s="662"/>
    </row>
    <row r="2180" spans="1:15" s="71" customFormat="1" ht="9.75" customHeight="1">
      <c r="A2180" s="667">
        <v>199</v>
      </c>
      <c r="B2180" s="1332" t="s">
        <v>533</v>
      </c>
      <c r="C2180" s="1387" t="s">
        <v>10422</v>
      </c>
      <c r="D2180" s="2075">
        <v>1</v>
      </c>
      <c r="E2180" s="3407">
        <v>1227.08</v>
      </c>
      <c r="F2180" s="802">
        <v>1227.08</v>
      </c>
      <c r="G2180" s="928">
        <v>44197</v>
      </c>
      <c r="H2180" s="1008" t="s">
        <v>8394</v>
      </c>
      <c r="I2180" s="208" t="s">
        <v>2224</v>
      </c>
      <c r="J2180" s="832" t="s">
        <v>8521</v>
      </c>
      <c r="K2180" s="1439" t="s">
        <v>8940</v>
      </c>
      <c r="L2180" s="491"/>
      <c r="M2180" s="404"/>
      <c r="N2180" s="664"/>
      <c r="O2180" s="662"/>
    </row>
    <row r="2181" spans="1:15" s="71" customFormat="1" ht="9.75" customHeight="1">
      <c r="A2181" s="667">
        <v>200</v>
      </c>
      <c r="B2181" s="1332" t="s">
        <v>534</v>
      </c>
      <c r="C2181" s="1387" t="s">
        <v>10423</v>
      </c>
      <c r="D2181" s="2075">
        <v>1</v>
      </c>
      <c r="E2181" s="3407">
        <v>1227.08</v>
      </c>
      <c r="F2181" s="802">
        <v>1227.08</v>
      </c>
      <c r="G2181" s="928">
        <v>44197</v>
      </c>
      <c r="H2181" s="1008" t="s">
        <v>8394</v>
      </c>
      <c r="I2181" s="208" t="s">
        <v>2224</v>
      </c>
      <c r="J2181" s="832" t="s">
        <v>8521</v>
      </c>
      <c r="K2181" s="1439" t="s">
        <v>8940</v>
      </c>
      <c r="L2181" s="491"/>
      <c r="M2181" s="404"/>
      <c r="N2181" s="664"/>
      <c r="O2181" s="662"/>
    </row>
    <row r="2182" spans="1:15" s="71" customFormat="1" ht="9.75" customHeight="1">
      <c r="A2182" s="667">
        <v>201</v>
      </c>
      <c r="B2182" s="1332" t="s">
        <v>192</v>
      </c>
      <c r="C2182" s="1387" t="s">
        <v>10490</v>
      </c>
      <c r="D2182" s="2075">
        <v>1</v>
      </c>
      <c r="E2182" s="3407">
        <v>2721.09</v>
      </c>
      <c r="F2182" s="802">
        <v>2721.09</v>
      </c>
      <c r="G2182" s="928">
        <v>44197</v>
      </c>
      <c r="H2182" s="1008" t="s">
        <v>8394</v>
      </c>
      <c r="I2182" s="208" t="s">
        <v>2224</v>
      </c>
      <c r="J2182" s="832" t="s">
        <v>8521</v>
      </c>
      <c r="K2182" s="1439" t="s">
        <v>8940</v>
      </c>
      <c r="L2182" s="491"/>
      <c r="M2182" s="404"/>
      <c r="N2182" s="664"/>
      <c r="O2182" s="662"/>
    </row>
    <row r="2183" spans="1:15" s="71" customFormat="1" ht="9.75" customHeight="1">
      <c r="A2183" s="667">
        <v>202</v>
      </c>
      <c r="B2183" s="1332" t="s">
        <v>536</v>
      </c>
      <c r="C2183" s="1387"/>
      <c r="D2183" s="2075">
        <v>1</v>
      </c>
      <c r="E2183" s="3407">
        <v>2340</v>
      </c>
      <c r="F2183" s="802">
        <v>2340</v>
      </c>
      <c r="G2183" s="928">
        <v>44197</v>
      </c>
      <c r="H2183" s="1008" t="s">
        <v>8394</v>
      </c>
      <c r="I2183" s="208" t="s">
        <v>2224</v>
      </c>
      <c r="J2183" s="832" t="s">
        <v>8521</v>
      </c>
      <c r="K2183" s="1439" t="s">
        <v>8940</v>
      </c>
      <c r="L2183" s="491"/>
      <c r="M2183" s="404"/>
      <c r="N2183" s="664"/>
      <c r="O2183" s="662"/>
    </row>
    <row r="2184" spans="1:15" s="71" customFormat="1" ht="9.75" customHeight="1">
      <c r="A2184" s="667">
        <v>203</v>
      </c>
      <c r="B2184" s="1332" t="s">
        <v>537</v>
      </c>
      <c r="C2184" s="1387" t="s">
        <v>10491</v>
      </c>
      <c r="D2184" s="2075">
        <v>1</v>
      </c>
      <c r="E2184" s="3407">
        <v>1844</v>
      </c>
      <c r="F2184" s="802">
        <v>1844</v>
      </c>
      <c r="G2184" s="928">
        <v>44197</v>
      </c>
      <c r="H2184" s="1008" t="s">
        <v>8394</v>
      </c>
      <c r="I2184" s="208" t="s">
        <v>2224</v>
      </c>
      <c r="J2184" s="832" t="s">
        <v>8521</v>
      </c>
      <c r="K2184" s="1439" t="s">
        <v>8940</v>
      </c>
      <c r="L2184" s="491"/>
      <c r="M2184" s="404"/>
      <c r="N2184" s="664"/>
      <c r="O2184" s="662"/>
    </row>
    <row r="2185" spans="1:15" s="71" customFormat="1" ht="9.75" customHeight="1">
      <c r="A2185" s="667">
        <v>204</v>
      </c>
      <c r="B2185" s="1332" t="s">
        <v>538</v>
      </c>
      <c r="C2185" s="1387"/>
      <c r="D2185" s="2075">
        <v>1</v>
      </c>
      <c r="E2185" s="3407">
        <v>50000</v>
      </c>
      <c r="F2185" s="802">
        <v>50000</v>
      </c>
      <c r="G2185" s="928">
        <v>44197</v>
      </c>
      <c r="H2185" s="1008" t="s">
        <v>8394</v>
      </c>
      <c r="I2185" s="208" t="s">
        <v>2224</v>
      </c>
      <c r="J2185" s="832" t="s">
        <v>8521</v>
      </c>
      <c r="K2185" s="1439" t="s">
        <v>8940</v>
      </c>
      <c r="L2185" s="491"/>
      <c r="M2185" s="404"/>
      <c r="N2185" s="664"/>
      <c r="O2185" s="662"/>
    </row>
    <row r="2186" spans="1:15" s="71" customFormat="1" ht="9.75" customHeight="1">
      <c r="A2186" s="667">
        <v>205</v>
      </c>
      <c r="B2186" s="1332" t="s">
        <v>539</v>
      </c>
      <c r="C2186" s="1387"/>
      <c r="D2186" s="2075">
        <v>1</v>
      </c>
      <c r="E2186" s="3407">
        <v>33300</v>
      </c>
      <c r="F2186" s="802">
        <v>33300</v>
      </c>
      <c r="G2186" s="928">
        <v>44197</v>
      </c>
      <c r="H2186" s="1008" t="s">
        <v>8394</v>
      </c>
      <c r="I2186" s="208" t="s">
        <v>2224</v>
      </c>
      <c r="J2186" s="832" t="s">
        <v>8521</v>
      </c>
      <c r="K2186" s="1439" t="s">
        <v>8940</v>
      </c>
      <c r="L2186" s="491"/>
      <c r="M2186" s="404"/>
      <c r="N2186" s="664"/>
      <c r="O2186" s="662"/>
    </row>
    <row r="2187" spans="1:15" s="71" customFormat="1" ht="9.75" customHeight="1">
      <c r="A2187" s="667">
        <v>206</v>
      </c>
      <c r="B2187" s="1332" t="s">
        <v>540</v>
      </c>
      <c r="C2187" s="1387"/>
      <c r="D2187" s="2075">
        <v>1</v>
      </c>
      <c r="E2187" s="3407">
        <v>107505</v>
      </c>
      <c r="F2187" s="802">
        <v>107505</v>
      </c>
      <c r="G2187" s="928">
        <v>44197</v>
      </c>
      <c r="H2187" s="1008" t="s">
        <v>8394</v>
      </c>
      <c r="I2187" s="208" t="s">
        <v>2224</v>
      </c>
      <c r="J2187" s="832" t="s">
        <v>8521</v>
      </c>
      <c r="K2187" s="1439" t="s">
        <v>8940</v>
      </c>
      <c r="L2187" s="491"/>
      <c r="M2187" s="404"/>
      <c r="N2187" s="664"/>
      <c r="O2187" s="662"/>
    </row>
    <row r="2188" spans="1:15" s="71" customFormat="1" ht="9.75" customHeight="1">
      <c r="A2188" s="667">
        <v>207</v>
      </c>
      <c r="B2188" s="1332" t="s">
        <v>541</v>
      </c>
      <c r="C2188" s="1387"/>
      <c r="D2188" s="2075">
        <v>1</v>
      </c>
      <c r="E2188" s="3407">
        <v>55794.65</v>
      </c>
      <c r="F2188" s="802">
        <v>55794.65</v>
      </c>
      <c r="G2188" s="928">
        <v>44197</v>
      </c>
      <c r="H2188" s="1008" t="s">
        <v>8394</v>
      </c>
      <c r="I2188" s="208" t="s">
        <v>2224</v>
      </c>
      <c r="J2188" s="832" t="s">
        <v>8521</v>
      </c>
      <c r="K2188" s="1439" t="s">
        <v>8940</v>
      </c>
      <c r="L2188" s="491"/>
      <c r="M2188" s="404"/>
      <c r="N2188" s="664"/>
      <c r="O2188" s="662"/>
    </row>
    <row r="2189" spans="1:15" s="71" customFormat="1" ht="9.75" customHeight="1">
      <c r="A2189" s="667">
        <v>208</v>
      </c>
      <c r="B2189" s="1332" t="s">
        <v>542</v>
      </c>
      <c r="C2189" s="1387"/>
      <c r="D2189" s="2075">
        <v>1</v>
      </c>
      <c r="E2189" s="3407">
        <v>315195</v>
      </c>
      <c r="F2189" s="802">
        <v>315195</v>
      </c>
      <c r="G2189" s="928">
        <v>44197</v>
      </c>
      <c r="H2189" s="1008" t="s">
        <v>8394</v>
      </c>
      <c r="I2189" s="208" t="s">
        <v>2224</v>
      </c>
      <c r="J2189" s="832" t="s">
        <v>8521</v>
      </c>
      <c r="K2189" s="1439" t="s">
        <v>8940</v>
      </c>
      <c r="L2189" s="491"/>
      <c r="M2189" s="404"/>
      <c r="N2189" s="664"/>
      <c r="O2189" s="662"/>
    </row>
    <row r="2190" spans="1:15" s="71" customFormat="1" ht="9.75" customHeight="1">
      <c r="A2190" s="667">
        <v>209</v>
      </c>
      <c r="B2190" s="1332" t="s">
        <v>543</v>
      </c>
      <c r="C2190" s="1387" t="s">
        <v>10492</v>
      </c>
      <c r="D2190" s="2075">
        <v>1</v>
      </c>
      <c r="E2190" s="3407">
        <v>310</v>
      </c>
      <c r="F2190" s="802">
        <v>310</v>
      </c>
      <c r="G2190" s="928">
        <v>44197</v>
      </c>
      <c r="H2190" s="1008" t="s">
        <v>8394</v>
      </c>
      <c r="I2190" s="208" t="s">
        <v>2224</v>
      </c>
      <c r="J2190" s="832" t="s">
        <v>8521</v>
      </c>
      <c r="K2190" s="1439" t="s">
        <v>8940</v>
      </c>
      <c r="L2190" s="491"/>
      <c r="M2190" s="404"/>
      <c r="N2190" s="664"/>
      <c r="O2190" s="662"/>
    </row>
    <row r="2191" spans="1:15" s="71" customFormat="1" ht="9.75" customHeight="1">
      <c r="A2191" s="667">
        <v>210</v>
      </c>
      <c r="B2191" s="1332" t="s">
        <v>544</v>
      </c>
      <c r="C2191" s="1387" t="s">
        <v>10493</v>
      </c>
      <c r="D2191" s="2075">
        <v>1</v>
      </c>
      <c r="E2191" s="3407">
        <v>12910</v>
      </c>
      <c r="F2191" s="802">
        <v>12910</v>
      </c>
      <c r="G2191" s="928">
        <v>44197</v>
      </c>
      <c r="H2191" s="1008" t="s">
        <v>8394</v>
      </c>
      <c r="I2191" s="208" t="s">
        <v>2224</v>
      </c>
      <c r="J2191" s="832" t="s">
        <v>8521</v>
      </c>
      <c r="K2191" s="1439" t="s">
        <v>8940</v>
      </c>
      <c r="L2191" s="491"/>
      <c r="M2191" s="404"/>
      <c r="N2191" s="664"/>
      <c r="O2191" s="662"/>
    </row>
    <row r="2192" spans="1:15" s="71" customFormat="1" ht="9.75" customHeight="1">
      <c r="A2192" s="667">
        <v>211</v>
      </c>
      <c r="B2192" s="1332" t="s">
        <v>545</v>
      </c>
      <c r="C2192" s="1387"/>
      <c r="D2192" s="2075">
        <v>1</v>
      </c>
      <c r="E2192" s="3407">
        <v>108500</v>
      </c>
      <c r="F2192" s="802">
        <v>108500</v>
      </c>
      <c r="G2192" s="928">
        <v>44197</v>
      </c>
      <c r="H2192" s="1008" t="s">
        <v>8394</v>
      </c>
      <c r="I2192" s="208" t="s">
        <v>2224</v>
      </c>
      <c r="J2192" s="832" t="s">
        <v>8521</v>
      </c>
      <c r="K2192" s="1439" t="s">
        <v>8940</v>
      </c>
      <c r="L2192" s="491"/>
      <c r="M2192" s="404"/>
      <c r="N2192" s="664"/>
      <c r="O2192" s="662"/>
    </row>
    <row r="2193" spans="1:15" s="71" customFormat="1" ht="9.75" customHeight="1">
      <c r="A2193" s="667">
        <v>212</v>
      </c>
      <c r="B2193" s="1332" t="s">
        <v>546</v>
      </c>
      <c r="C2193" s="1387"/>
      <c r="D2193" s="2075">
        <v>1</v>
      </c>
      <c r="E2193" s="3407">
        <v>85624</v>
      </c>
      <c r="F2193" s="802">
        <v>85624</v>
      </c>
      <c r="G2193" s="928">
        <v>44197</v>
      </c>
      <c r="H2193" s="1008" t="s">
        <v>8394</v>
      </c>
      <c r="I2193" s="208" t="s">
        <v>2224</v>
      </c>
      <c r="J2193" s="832" t="s">
        <v>8521</v>
      </c>
      <c r="K2193" s="1439" t="s">
        <v>8940</v>
      </c>
      <c r="L2193" s="491"/>
      <c r="M2193" s="404"/>
      <c r="N2193" s="664"/>
      <c r="O2193" s="662"/>
    </row>
    <row r="2194" spans="1:15" s="71" customFormat="1" ht="9.75" customHeight="1">
      <c r="A2194" s="667">
        <v>213</v>
      </c>
      <c r="B2194" s="1332" t="s">
        <v>547</v>
      </c>
      <c r="C2194" s="1387"/>
      <c r="D2194" s="2075">
        <v>1</v>
      </c>
      <c r="E2194" s="3407">
        <v>12778</v>
      </c>
      <c r="F2194" s="802">
        <v>12778</v>
      </c>
      <c r="G2194" s="928">
        <v>44197</v>
      </c>
      <c r="H2194" s="1008" t="s">
        <v>8394</v>
      </c>
      <c r="I2194" s="208" t="s">
        <v>2224</v>
      </c>
      <c r="J2194" s="832" t="s">
        <v>8521</v>
      </c>
      <c r="K2194" s="1439" t="s">
        <v>8940</v>
      </c>
      <c r="L2194" s="491"/>
      <c r="M2194" s="404"/>
      <c r="N2194" s="664"/>
      <c r="O2194" s="662"/>
    </row>
    <row r="2195" spans="1:15" s="71" customFormat="1" ht="9.75" customHeight="1">
      <c r="A2195" s="667">
        <v>218</v>
      </c>
      <c r="B2195" s="1332" t="s">
        <v>549</v>
      </c>
      <c r="C2195" s="1387" t="s">
        <v>10494</v>
      </c>
      <c r="D2195" s="2075">
        <v>1</v>
      </c>
      <c r="E2195" s="3407">
        <v>3000</v>
      </c>
      <c r="F2195" s="802">
        <v>3000</v>
      </c>
      <c r="G2195" s="928">
        <v>44197</v>
      </c>
      <c r="H2195" s="1008" t="s">
        <v>8394</v>
      </c>
      <c r="I2195" s="208" t="s">
        <v>2224</v>
      </c>
      <c r="J2195" s="832" t="s">
        <v>8521</v>
      </c>
      <c r="K2195" s="1439" t="s">
        <v>8940</v>
      </c>
      <c r="L2195" s="491"/>
      <c r="M2195" s="404"/>
      <c r="N2195" s="664"/>
      <c r="O2195" s="662"/>
    </row>
    <row r="2196" spans="1:15" s="71" customFormat="1" ht="9.75" customHeight="1">
      <c r="A2196" s="667">
        <v>219</v>
      </c>
      <c r="B2196" s="1332" t="s">
        <v>550</v>
      </c>
      <c r="C2196" s="1387" t="s">
        <v>10495</v>
      </c>
      <c r="D2196" s="2075">
        <v>1</v>
      </c>
      <c r="E2196" s="3407">
        <v>2100</v>
      </c>
      <c r="F2196" s="802">
        <v>2100</v>
      </c>
      <c r="G2196" s="928">
        <v>44197</v>
      </c>
      <c r="H2196" s="1008" t="s">
        <v>8394</v>
      </c>
      <c r="I2196" s="208" t="s">
        <v>2224</v>
      </c>
      <c r="J2196" s="832" t="s">
        <v>8521</v>
      </c>
      <c r="K2196" s="1439" t="s">
        <v>8940</v>
      </c>
      <c r="L2196" s="491"/>
      <c r="M2196" s="404"/>
      <c r="N2196" s="664"/>
      <c r="O2196" s="662"/>
    </row>
    <row r="2197" spans="1:15" s="71" customFormat="1" ht="9.75" customHeight="1">
      <c r="A2197" s="667">
        <v>222</v>
      </c>
      <c r="B2197" s="1332" t="s">
        <v>551</v>
      </c>
      <c r="C2197" s="1387" t="s">
        <v>10496</v>
      </c>
      <c r="D2197" s="2075">
        <v>1</v>
      </c>
      <c r="E2197" s="3407">
        <v>8415</v>
      </c>
      <c r="F2197" s="802">
        <v>8415</v>
      </c>
      <c r="G2197" s="928">
        <v>44197</v>
      </c>
      <c r="H2197" s="1008" t="s">
        <v>8394</v>
      </c>
      <c r="I2197" s="208" t="s">
        <v>2224</v>
      </c>
      <c r="J2197" s="832" t="s">
        <v>8521</v>
      </c>
      <c r="K2197" s="1439" t="s">
        <v>8940</v>
      </c>
      <c r="L2197" s="491"/>
      <c r="M2197" s="404"/>
      <c r="N2197" s="664"/>
      <c r="O2197" s="662"/>
    </row>
    <row r="2198" spans="1:15" s="71" customFormat="1" ht="9.75" customHeight="1">
      <c r="A2198" s="667">
        <v>223</v>
      </c>
      <c r="B2198" s="1332" t="s">
        <v>552</v>
      </c>
      <c r="C2198" s="1387" t="s">
        <v>10497</v>
      </c>
      <c r="D2198" s="2075">
        <v>1</v>
      </c>
      <c r="E2198" s="3407">
        <v>102160.5</v>
      </c>
      <c r="F2198" s="3408">
        <v>52357.41</v>
      </c>
      <c r="G2198" s="928">
        <v>44197</v>
      </c>
      <c r="H2198" s="1008" t="s">
        <v>8394</v>
      </c>
      <c r="I2198" s="208" t="s">
        <v>2224</v>
      </c>
      <c r="J2198" s="832" t="s">
        <v>8521</v>
      </c>
      <c r="K2198" s="1439" t="s">
        <v>8940</v>
      </c>
      <c r="L2198" s="491"/>
      <c r="M2198" s="404"/>
      <c r="N2198" s="664"/>
      <c r="O2198" s="662"/>
    </row>
    <row r="2199" spans="1:15" s="71" customFormat="1" ht="9.75" customHeight="1">
      <c r="A2199" s="667">
        <v>224</v>
      </c>
      <c r="B2199" s="1332" t="s">
        <v>1898</v>
      </c>
      <c r="C2199" s="1387"/>
      <c r="D2199" s="2075">
        <v>1</v>
      </c>
      <c r="E2199" s="3407">
        <v>3485</v>
      </c>
      <c r="F2199" s="802">
        <v>3485</v>
      </c>
      <c r="G2199" s="928">
        <v>44197</v>
      </c>
      <c r="H2199" s="1008" t="s">
        <v>8394</v>
      </c>
      <c r="I2199" s="208" t="s">
        <v>2224</v>
      </c>
      <c r="J2199" s="832" t="s">
        <v>8521</v>
      </c>
      <c r="K2199" s="1439"/>
      <c r="L2199" s="491"/>
      <c r="M2199" s="404"/>
      <c r="N2199" s="664"/>
      <c r="O2199" s="662"/>
    </row>
    <row r="2200" spans="1:15" s="71" customFormat="1" ht="9.75" customHeight="1">
      <c r="A2200" s="667">
        <v>225</v>
      </c>
      <c r="B2200" s="1332" t="s">
        <v>1898</v>
      </c>
      <c r="C2200" s="1387"/>
      <c r="D2200" s="2075">
        <v>1</v>
      </c>
      <c r="E2200" s="3407">
        <v>3485</v>
      </c>
      <c r="F2200" s="802">
        <v>3485</v>
      </c>
      <c r="G2200" s="928">
        <v>44197</v>
      </c>
      <c r="H2200" s="1008" t="s">
        <v>8394</v>
      </c>
      <c r="I2200" s="208" t="s">
        <v>2224</v>
      </c>
      <c r="J2200" s="832" t="s">
        <v>8521</v>
      </c>
      <c r="K2200" s="1439"/>
      <c r="L2200" s="491"/>
      <c r="M2200" s="404"/>
      <c r="N2200" s="664"/>
      <c r="O2200" s="662"/>
    </row>
    <row r="2201" spans="1:15" s="71" customFormat="1" ht="9.75" customHeight="1">
      <c r="A2201" s="667">
        <v>226</v>
      </c>
      <c r="B2201" s="1332" t="s">
        <v>2192</v>
      </c>
      <c r="C2201" s="1387"/>
      <c r="D2201" s="2075">
        <v>1</v>
      </c>
      <c r="E2201" s="3407">
        <v>4280</v>
      </c>
      <c r="F2201" s="802">
        <v>4280</v>
      </c>
      <c r="G2201" s="928">
        <v>44197</v>
      </c>
      <c r="H2201" s="1008" t="s">
        <v>8394</v>
      </c>
      <c r="I2201" s="208" t="s">
        <v>2224</v>
      </c>
      <c r="J2201" s="832" t="s">
        <v>8521</v>
      </c>
      <c r="K2201" s="1439"/>
      <c r="L2201" s="491"/>
      <c r="M2201" s="404"/>
      <c r="N2201" s="664"/>
      <c r="O2201" s="662"/>
    </row>
    <row r="2202" spans="1:15" s="71" customFormat="1" ht="9.75" customHeight="1">
      <c r="A2202" s="667">
        <v>227</v>
      </c>
      <c r="B2202" s="1332" t="s">
        <v>2192</v>
      </c>
      <c r="C2202" s="1387"/>
      <c r="D2202" s="2075">
        <v>1</v>
      </c>
      <c r="E2202" s="3407">
        <v>4280</v>
      </c>
      <c r="F2202" s="802">
        <v>4280</v>
      </c>
      <c r="G2202" s="928">
        <v>44197</v>
      </c>
      <c r="H2202" s="1008" t="s">
        <v>8394</v>
      </c>
      <c r="I2202" s="208" t="s">
        <v>2224</v>
      </c>
      <c r="J2202" s="832" t="s">
        <v>8521</v>
      </c>
      <c r="K2202" s="1439"/>
      <c r="L2202" s="491"/>
      <c r="M2202" s="404"/>
      <c r="N2202" s="664"/>
      <c r="O2202" s="662"/>
    </row>
    <row r="2203" spans="1:15" s="71" customFormat="1" ht="9.75" customHeight="1">
      <c r="A2203" s="667">
        <v>228</v>
      </c>
      <c r="B2203" s="1332" t="s">
        <v>1899</v>
      </c>
      <c r="C2203" s="1387" t="s">
        <v>10380</v>
      </c>
      <c r="D2203" s="2075">
        <v>1</v>
      </c>
      <c r="E2203" s="3407">
        <v>17300</v>
      </c>
      <c r="F2203" s="802">
        <v>17300</v>
      </c>
      <c r="G2203" s="928">
        <v>44197</v>
      </c>
      <c r="H2203" s="1008" t="s">
        <v>8394</v>
      </c>
      <c r="I2203" s="208" t="s">
        <v>2224</v>
      </c>
      <c r="J2203" s="832" t="s">
        <v>8521</v>
      </c>
      <c r="K2203" s="1439" t="s">
        <v>8940</v>
      </c>
      <c r="L2203" s="491"/>
      <c r="M2203" s="404"/>
      <c r="N2203" s="664"/>
      <c r="O2203" s="662"/>
    </row>
    <row r="2204" spans="1:15" s="71" customFormat="1" ht="9.75" customHeight="1">
      <c r="A2204" s="667">
        <v>229</v>
      </c>
      <c r="B2204" s="1332" t="s">
        <v>1900</v>
      </c>
      <c r="C2204" s="1387">
        <v>3101073709</v>
      </c>
      <c r="D2204" s="2075">
        <v>1</v>
      </c>
      <c r="E2204" s="3407">
        <v>1170</v>
      </c>
      <c r="F2204" s="802">
        <v>1170</v>
      </c>
      <c r="G2204" s="928">
        <v>44197</v>
      </c>
      <c r="H2204" s="1008" t="s">
        <v>8394</v>
      </c>
      <c r="I2204" s="208" t="s">
        <v>2224</v>
      </c>
      <c r="J2204" s="832" t="s">
        <v>8521</v>
      </c>
      <c r="K2204" s="1439" t="s">
        <v>8940</v>
      </c>
      <c r="L2204" s="491"/>
      <c r="M2204" s="404"/>
      <c r="N2204" s="664"/>
      <c r="O2204" s="662"/>
    </row>
    <row r="2205" spans="1:15" s="71" customFormat="1" ht="9.75" customHeight="1">
      <c r="A2205" s="667">
        <v>230</v>
      </c>
      <c r="B2205" s="1332" t="s">
        <v>1901</v>
      </c>
      <c r="C2205" s="1387" t="s">
        <v>10426</v>
      </c>
      <c r="D2205" s="2075">
        <v>1</v>
      </c>
      <c r="E2205" s="3407">
        <v>1170</v>
      </c>
      <c r="F2205" s="802">
        <v>1170</v>
      </c>
      <c r="G2205" s="928">
        <v>44197</v>
      </c>
      <c r="H2205" s="1008" t="s">
        <v>8394</v>
      </c>
      <c r="I2205" s="208" t="s">
        <v>2224</v>
      </c>
      <c r="J2205" s="832" t="s">
        <v>8521</v>
      </c>
      <c r="K2205" s="1439" t="s">
        <v>8940</v>
      </c>
      <c r="L2205" s="491"/>
      <c r="M2205" s="404"/>
      <c r="N2205" s="664"/>
      <c r="O2205" s="662"/>
    </row>
    <row r="2206" spans="1:15" s="71" customFormat="1" ht="9.75" customHeight="1">
      <c r="A2206" s="667">
        <v>231</v>
      </c>
      <c r="B2206" s="1332" t="s">
        <v>1902</v>
      </c>
      <c r="C2206" s="1387" t="s">
        <v>10455</v>
      </c>
      <c r="D2206" s="2075">
        <v>1</v>
      </c>
      <c r="E2206" s="3407">
        <v>8750</v>
      </c>
      <c r="F2206" s="802">
        <v>8750</v>
      </c>
      <c r="G2206" s="928">
        <v>44197</v>
      </c>
      <c r="H2206" s="1008" t="s">
        <v>8394</v>
      </c>
      <c r="I2206" s="208" t="s">
        <v>2224</v>
      </c>
      <c r="J2206" s="832" t="s">
        <v>8521</v>
      </c>
      <c r="K2206" s="1439" t="s">
        <v>8940</v>
      </c>
      <c r="L2206" s="491"/>
      <c r="M2206" s="404"/>
      <c r="N2206" s="664"/>
      <c r="O2206" s="662"/>
    </row>
    <row r="2207" spans="1:15" s="1599" customFormat="1" ht="9.75" customHeight="1">
      <c r="A2207" s="2009">
        <v>232</v>
      </c>
      <c r="B2207" s="2010" t="s">
        <v>1903</v>
      </c>
      <c r="C2207" s="2011" t="s">
        <v>10458</v>
      </c>
      <c r="D2207" s="2083">
        <v>1</v>
      </c>
      <c r="E2207" s="3532">
        <v>6200</v>
      </c>
      <c r="F2207" s="2012">
        <v>6200</v>
      </c>
      <c r="G2207" s="2013">
        <v>44197</v>
      </c>
      <c r="H2207" s="2014" t="s">
        <v>8394</v>
      </c>
      <c r="I2207" s="2015" t="s">
        <v>2224</v>
      </c>
      <c r="J2207" s="2016" t="s">
        <v>8521</v>
      </c>
      <c r="K2207" s="2017" t="s">
        <v>8940</v>
      </c>
      <c r="L2207" s="2018"/>
      <c r="M2207" s="2019"/>
      <c r="N2207" s="2020"/>
      <c r="O2207" s="2021"/>
    </row>
    <row r="2208" spans="1:15" s="71" customFormat="1" ht="9.75" customHeight="1">
      <c r="A2208" s="667">
        <v>236</v>
      </c>
      <c r="B2208" s="1332" t="s">
        <v>1904</v>
      </c>
      <c r="C2208" s="1387" t="s">
        <v>10452</v>
      </c>
      <c r="D2208" s="2075">
        <v>1</v>
      </c>
      <c r="E2208" s="3407">
        <v>9200</v>
      </c>
      <c r="F2208" s="802">
        <v>9200</v>
      </c>
      <c r="G2208" s="928">
        <v>44197</v>
      </c>
      <c r="H2208" s="1008" t="s">
        <v>8394</v>
      </c>
      <c r="I2208" s="208" t="s">
        <v>2224</v>
      </c>
      <c r="J2208" s="832" t="s">
        <v>8521</v>
      </c>
      <c r="K2208" s="1439" t="s">
        <v>8940</v>
      </c>
      <c r="L2208" s="491"/>
      <c r="M2208" s="404"/>
      <c r="N2208" s="664"/>
      <c r="O2208" s="662"/>
    </row>
    <row r="2209" spans="1:15" s="71" customFormat="1" ht="9.75" customHeight="1">
      <c r="A2209" s="667">
        <v>237</v>
      </c>
      <c r="B2209" s="1332" t="s">
        <v>1905</v>
      </c>
      <c r="C2209" s="1387" t="s">
        <v>10450</v>
      </c>
      <c r="D2209" s="2075">
        <v>1</v>
      </c>
      <c r="E2209" s="3407">
        <v>9240</v>
      </c>
      <c r="F2209" s="802">
        <v>9240</v>
      </c>
      <c r="G2209" s="928">
        <v>44197</v>
      </c>
      <c r="H2209" s="1008" t="s">
        <v>8394</v>
      </c>
      <c r="I2209" s="208" t="s">
        <v>2224</v>
      </c>
      <c r="J2209" s="832" t="s">
        <v>8521</v>
      </c>
      <c r="K2209" s="1439" t="s">
        <v>8940</v>
      </c>
      <c r="L2209" s="491"/>
      <c r="M2209" s="404"/>
      <c r="N2209" s="664"/>
      <c r="O2209" s="662"/>
    </row>
    <row r="2210" spans="1:15" s="71" customFormat="1" ht="9.75" customHeight="1">
      <c r="A2210" s="667">
        <v>238</v>
      </c>
      <c r="B2210" s="1332" t="s">
        <v>1906</v>
      </c>
      <c r="C2210" s="1387" t="s">
        <v>10449</v>
      </c>
      <c r="D2210" s="2075">
        <v>1</v>
      </c>
      <c r="E2210" s="3407">
        <v>8800</v>
      </c>
      <c r="F2210" s="802">
        <v>8800</v>
      </c>
      <c r="G2210" s="928">
        <v>44197</v>
      </c>
      <c r="H2210" s="1008" t="s">
        <v>8394</v>
      </c>
      <c r="I2210" s="208" t="s">
        <v>2224</v>
      </c>
      <c r="J2210" s="832" t="s">
        <v>8521</v>
      </c>
      <c r="K2210" s="1439" t="s">
        <v>8940</v>
      </c>
      <c r="L2210" s="491"/>
      <c r="M2210" s="404"/>
      <c r="N2210" s="664"/>
      <c r="O2210" s="662"/>
    </row>
    <row r="2211" spans="1:15" s="71" customFormat="1" ht="9.75" customHeight="1">
      <c r="A2211" s="667">
        <v>239</v>
      </c>
      <c r="B2211" s="1332" t="s">
        <v>1907</v>
      </c>
      <c r="C2211" s="1387" t="s">
        <v>10451</v>
      </c>
      <c r="D2211" s="2075">
        <v>1</v>
      </c>
      <c r="E2211" s="3407">
        <v>8600</v>
      </c>
      <c r="F2211" s="802">
        <v>8600</v>
      </c>
      <c r="G2211" s="928">
        <v>44197</v>
      </c>
      <c r="H2211" s="1008" t="s">
        <v>8394</v>
      </c>
      <c r="I2211" s="208" t="s">
        <v>2224</v>
      </c>
      <c r="J2211" s="832" t="s">
        <v>8521</v>
      </c>
      <c r="K2211" s="1439" t="s">
        <v>8940</v>
      </c>
      <c r="L2211" s="491"/>
      <c r="M2211" s="404"/>
      <c r="N2211" s="664"/>
      <c r="O2211" s="662"/>
    </row>
    <row r="2212" spans="1:15" s="71" customFormat="1" ht="9.75" customHeight="1">
      <c r="A2212" s="667">
        <v>240</v>
      </c>
      <c r="B2212" s="1332" t="s">
        <v>1908</v>
      </c>
      <c r="C2212" s="1387" t="s">
        <v>10457</v>
      </c>
      <c r="D2212" s="2075">
        <v>1</v>
      </c>
      <c r="E2212" s="3407">
        <v>3500</v>
      </c>
      <c r="F2212" s="802">
        <v>3500</v>
      </c>
      <c r="G2212" s="928">
        <v>44197</v>
      </c>
      <c r="H2212" s="1008" t="s">
        <v>8394</v>
      </c>
      <c r="I2212" s="208" t="s">
        <v>2224</v>
      </c>
      <c r="J2212" s="832" t="s">
        <v>8521</v>
      </c>
      <c r="K2212" s="1439" t="s">
        <v>8940</v>
      </c>
      <c r="L2212" s="491"/>
      <c r="M2212" s="404"/>
      <c r="N2212" s="664"/>
      <c r="O2212" s="662"/>
    </row>
    <row r="2213" spans="1:15" s="71" customFormat="1" ht="9" customHeight="1">
      <c r="A2213" s="667">
        <v>241</v>
      </c>
      <c r="B2213" s="1332" t="s">
        <v>1909</v>
      </c>
      <c r="C2213" s="1387">
        <v>1101373736</v>
      </c>
      <c r="D2213" s="2075">
        <v>1</v>
      </c>
      <c r="E2213" s="3407">
        <v>8750</v>
      </c>
      <c r="F2213" s="802">
        <v>8750</v>
      </c>
      <c r="G2213" s="928">
        <v>44197</v>
      </c>
      <c r="H2213" s="1008" t="s">
        <v>8394</v>
      </c>
      <c r="I2213" s="208" t="s">
        <v>2224</v>
      </c>
      <c r="J2213" s="832" t="s">
        <v>8521</v>
      </c>
      <c r="K2213" s="1439" t="s">
        <v>8940</v>
      </c>
      <c r="L2213" s="491"/>
      <c r="M2213" s="404"/>
      <c r="N2213" s="664"/>
      <c r="O2213" s="662"/>
    </row>
    <row r="2214" spans="1:15" s="71" customFormat="1" ht="9.75" customHeight="1">
      <c r="A2214" s="667">
        <v>242</v>
      </c>
      <c r="B2214" s="1332" t="s">
        <v>1910</v>
      </c>
      <c r="C2214" s="1387" t="s">
        <v>10435</v>
      </c>
      <c r="D2214" s="2075">
        <v>1</v>
      </c>
      <c r="E2214" s="3407">
        <v>8470</v>
      </c>
      <c r="F2214" s="802">
        <v>8470</v>
      </c>
      <c r="G2214" s="928">
        <v>44197</v>
      </c>
      <c r="H2214" s="1008" t="s">
        <v>8394</v>
      </c>
      <c r="I2214" s="208" t="s">
        <v>2224</v>
      </c>
      <c r="J2214" s="832" t="s">
        <v>8521</v>
      </c>
      <c r="K2214" s="1439" t="s">
        <v>8940</v>
      </c>
      <c r="L2214" s="491"/>
      <c r="M2214" s="404"/>
      <c r="N2214" s="664"/>
      <c r="O2214" s="662"/>
    </row>
    <row r="2215" spans="1:15" s="71" customFormat="1" ht="9.75" customHeight="1">
      <c r="A2215" s="667">
        <v>244</v>
      </c>
      <c r="B2215" s="1332" t="s">
        <v>1911</v>
      </c>
      <c r="C2215" s="1387" t="s">
        <v>10454</v>
      </c>
      <c r="D2215" s="2075">
        <v>1</v>
      </c>
      <c r="E2215" s="3407">
        <v>8750</v>
      </c>
      <c r="F2215" s="802">
        <v>8750</v>
      </c>
      <c r="G2215" s="928">
        <v>44197</v>
      </c>
      <c r="H2215" s="1008" t="s">
        <v>8394</v>
      </c>
      <c r="I2215" s="208" t="s">
        <v>2224</v>
      </c>
      <c r="J2215" s="832" t="s">
        <v>8521</v>
      </c>
      <c r="K2215" s="1439" t="s">
        <v>8940</v>
      </c>
      <c r="L2215" s="491"/>
      <c r="M2215" s="404"/>
      <c r="N2215" s="664"/>
      <c r="O2215" s="662"/>
    </row>
    <row r="2216" spans="1:15" s="71" customFormat="1" ht="9.75" customHeight="1">
      <c r="A2216" s="667">
        <v>245</v>
      </c>
      <c r="B2216" s="1332" t="s">
        <v>1912</v>
      </c>
      <c r="C2216" s="1387" t="s">
        <v>10453</v>
      </c>
      <c r="D2216" s="2075">
        <v>1</v>
      </c>
      <c r="E2216" s="3407">
        <v>8750</v>
      </c>
      <c r="F2216" s="802">
        <v>8750</v>
      </c>
      <c r="G2216" s="928">
        <v>44197</v>
      </c>
      <c r="H2216" s="1008" t="s">
        <v>8394</v>
      </c>
      <c r="I2216" s="208" t="s">
        <v>2224</v>
      </c>
      <c r="J2216" s="832" t="s">
        <v>8521</v>
      </c>
      <c r="K2216" s="1439" t="s">
        <v>8940</v>
      </c>
      <c r="L2216" s="491"/>
      <c r="M2216" s="404"/>
      <c r="N2216" s="664"/>
      <c r="O2216" s="662"/>
    </row>
    <row r="2217" spans="1:15" s="71" customFormat="1" ht="9.75" customHeight="1">
      <c r="A2217" s="667">
        <v>246</v>
      </c>
      <c r="B2217" s="1332" t="s">
        <v>1913</v>
      </c>
      <c r="C2217" s="1387" t="s">
        <v>10446</v>
      </c>
      <c r="D2217" s="2075">
        <v>1</v>
      </c>
      <c r="E2217" s="3407">
        <v>7500</v>
      </c>
      <c r="F2217" s="802">
        <v>7500</v>
      </c>
      <c r="G2217" s="928">
        <v>44197</v>
      </c>
      <c r="H2217" s="1008" t="s">
        <v>8394</v>
      </c>
      <c r="I2217" s="208" t="s">
        <v>2224</v>
      </c>
      <c r="J2217" s="832" t="s">
        <v>8521</v>
      </c>
      <c r="K2217" s="1439" t="s">
        <v>8940</v>
      </c>
      <c r="L2217" s="491"/>
      <c r="M2217" s="404"/>
      <c r="N2217" s="664"/>
      <c r="O2217" s="662"/>
    </row>
    <row r="2218" spans="1:15" s="71" customFormat="1" ht="9.75" customHeight="1">
      <c r="A2218" s="667">
        <v>247</v>
      </c>
      <c r="B2218" s="1332" t="s">
        <v>1914</v>
      </c>
      <c r="C2218" s="1387" t="s">
        <v>10447</v>
      </c>
      <c r="D2218" s="2075">
        <v>1</v>
      </c>
      <c r="E2218" s="3407">
        <v>7500</v>
      </c>
      <c r="F2218" s="802">
        <v>7500</v>
      </c>
      <c r="G2218" s="928">
        <v>44197</v>
      </c>
      <c r="H2218" s="1008" t="s">
        <v>8394</v>
      </c>
      <c r="I2218" s="208" t="s">
        <v>2224</v>
      </c>
      <c r="J2218" s="832" t="s">
        <v>8521</v>
      </c>
      <c r="K2218" s="1439" t="s">
        <v>8940</v>
      </c>
      <c r="L2218" s="491"/>
      <c r="M2218" s="404"/>
      <c r="N2218" s="664"/>
      <c r="O2218" s="662"/>
    </row>
    <row r="2219" spans="1:15" s="71" customFormat="1" ht="9.75" customHeight="1">
      <c r="A2219" s="667">
        <v>248</v>
      </c>
      <c r="B2219" s="1332" t="s">
        <v>1915</v>
      </c>
      <c r="C2219" s="1387" t="s">
        <v>10448</v>
      </c>
      <c r="D2219" s="2075">
        <v>1</v>
      </c>
      <c r="E2219" s="3407">
        <v>7500</v>
      </c>
      <c r="F2219" s="802">
        <v>7500</v>
      </c>
      <c r="G2219" s="928">
        <v>44197</v>
      </c>
      <c r="H2219" s="1008" t="s">
        <v>8394</v>
      </c>
      <c r="I2219" s="208" t="s">
        <v>2224</v>
      </c>
      <c r="J2219" s="832" t="s">
        <v>8521</v>
      </c>
      <c r="K2219" s="1439" t="s">
        <v>8940</v>
      </c>
      <c r="L2219" s="491"/>
      <c r="M2219" s="404"/>
      <c r="N2219" s="664"/>
      <c r="O2219" s="662"/>
    </row>
    <row r="2220" spans="1:15" s="71" customFormat="1" ht="9.75" customHeight="1">
      <c r="A2220" s="667">
        <v>253</v>
      </c>
      <c r="B2220" s="1332" t="s">
        <v>1916</v>
      </c>
      <c r="C2220" s="1387" t="s">
        <v>10432</v>
      </c>
      <c r="D2220" s="2075">
        <v>1</v>
      </c>
      <c r="E2220" s="3407">
        <v>7560</v>
      </c>
      <c r="F2220" s="802">
        <v>7560</v>
      </c>
      <c r="G2220" s="928">
        <v>44197</v>
      </c>
      <c r="H2220" s="1008" t="s">
        <v>8394</v>
      </c>
      <c r="I2220" s="208" t="s">
        <v>2224</v>
      </c>
      <c r="J2220" s="832" t="s">
        <v>8521</v>
      </c>
      <c r="K2220" s="1439" t="s">
        <v>8940</v>
      </c>
      <c r="L2220" s="491"/>
      <c r="M2220" s="404"/>
      <c r="N2220" s="664"/>
      <c r="O2220" s="662"/>
    </row>
    <row r="2221" spans="1:15" s="71" customFormat="1" ht="9" customHeight="1">
      <c r="A2221" s="667">
        <v>254</v>
      </c>
      <c r="B2221" s="1332" t="s">
        <v>1917</v>
      </c>
      <c r="C2221" s="1387" t="s">
        <v>10433</v>
      </c>
      <c r="D2221" s="2075">
        <v>1</v>
      </c>
      <c r="E2221" s="3407">
        <v>7560</v>
      </c>
      <c r="F2221" s="802">
        <v>7560</v>
      </c>
      <c r="G2221" s="928">
        <v>44197</v>
      </c>
      <c r="H2221" s="1008" t="s">
        <v>8394</v>
      </c>
      <c r="I2221" s="208" t="s">
        <v>2224</v>
      </c>
      <c r="J2221" s="832" t="s">
        <v>8521</v>
      </c>
      <c r="K2221" s="1439" t="s">
        <v>8940</v>
      </c>
      <c r="L2221" s="491"/>
      <c r="M2221" s="404"/>
      <c r="N2221" s="664"/>
      <c r="O2221" s="662"/>
    </row>
    <row r="2222" spans="1:15" s="71" customFormat="1" ht="9.75" customHeight="1">
      <c r="A2222" s="667">
        <v>257</v>
      </c>
      <c r="B2222" s="1332" t="s">
        <v>1918</v>
      </c>
      <c r="C2222" s="1387" t="s">
        <v>10430</v>
      </c>
      <c r="D2222" s="2075">
        <v>1</v>
      </c>
      <c r="E2222" s="3407">
        <v>7600</v>
      </c>
      <c r="F2222" s="802">
        <v>7600</v>
      </c>
      <c r="G2222" s="928">
        <v>44197</v>
      </c>
      <c r="H2222" s="1008" t="s">
        <v>8394</v>
      </c>
      <c r="I2222" s="208" t="s">
        <v>2224</v>
      </c>
      <c r="J2222" s="832" t="s">
        <v>8521</v>
      </c>
      <c r="K2222" s="1439" t="s">
        <v>8940</v>
      </c>
      <c r="L2222" s="491"/>
      <c r="M2222" s="404"/>
      <c r="N2222" s="664"/>
      <c r="O2222" s="662"/>
    </row>
    <row r="2223" spans="1:15" s="71" customFormat="1" ht="9.75" customHeight="1">
      <c r="A2223" s="667">
        <v>259</v>
      </c>
      <c r="B2223" s="1332" t="s">
        <v>1919</v>
      </c>
      <c r="C2223" s="1387" t="s">
        <v>10429</v>
      </c>
      <c r="D2223" s="2075">
        <v>1</v>
      </c>
      <c r="E2223" s="3407">
        <v>7480</v>
      </c>
      <c r="F2223" s="802">
        <v>7480</v>
      </c>
      <c r="G2223" s="928">
        <v>44197</v>
      </c>
      <c r="H2223" s="1008" t="s">
        <v>8394</v>
      </c>
      <c r="I2223" s="208" t="s">
        <v>2224</v>
      </c>
      <c r="J2223" s="832" t="s">
        <v>8521</v>
      </c>
      <c r="K2223" s="1439" t="s">
        <v>8940</v>
      </c>
      <c r="L2223" s="491"/>
      <c r="M2223" s="404"/>
      <c r="N2223" s="664"/>
      <c r="O2223" s="662"/>
    </row>
    <row r="2224" spans="1:15" s="71" customFormat="1" ht="9.75" customHeight="1">
      <c r="A2224" s="667">
        <v>260</v>
      </c>
      <c r="B2224" s="1332" t="s">
        <v>1920</v>
      </c>
      <c r="C2224" s="1387" t="s">
        <v>10428</v>
      </c>
      <c r="D2224" s="2075">
        <v>1</v>
      </c>
      <c r="E2224" s="3407">
        <v>6050</v>
      </c>
      <c r="F2224" s="802">
        <v>6050</v>
      </c>
      <c r="G2224" s="928">
        <v>44197</v>
      </c>
      <c r="H2224" s="1008" t="s">
        <v>8394</v>
      </c>
      <c r="I2224" s="208" t="s">
        <v>2224</v>
      </c>
      <c r="J2224" s="832" t="s">
        <v>8521</v>
      </c>
      <c r="K2224" s="1439" t="s">
        <v>8940</v>
      </c>
      <c r="L2224" s="491"/>
      <c r="M2224" s="404"/>
      <c r="N2224" s="664"/>
      <c r="O2224" s="662"/>
    </row>
    <row r="2225" spans="1:15" s="71" customFormat="1" ht="9.75" customHeight="1">
      <c r="A2225" s="667">
        <v>261</v>
      </c>
      <c r="B2225" s="1332" t="s">
        <v>1921</v>
      </c>
      <c r="C2225" s="1387" t="s">
        <v>10427</v>
      </c>
      <c r="D2225" s="2075">
        <v>1</v>
      </c>
      <c r="E2225" s="3407">
        <v>9075</v>
      </c>
      <c r="F2225" s="802">
        <v>9075</v>
      </c>
      <c r="G2225" s="928">
        <v>44197</v>
      </c>
      <c r="H2225" s="1008" t="s">
        <v>8394</v>
      </c>
      <c r="I2225" s="208" t="s">
        <v>2224</v>
      </c>
      <c r="J2225" s="832" t="s">
        <v>8521</v>
      </c>
      <c r="K2225" s="1439" t="s">
        <v>8940</v>
      </c>
      <c r="L2225" s="491"/>
      <c r="M2225" s="404"/>
      <c r="N2225" s="664"/>
      <c r="O2225" s="662"/>
    </row>
    <row r="2226" spans="1:15" s="71" customFormat="1" ht="9.75" customHeight="1">
      <c r="A2226" s="667">
        <v>268</v>
      </c>
      <c r="B2226" s="1332" t="s">
        <v>1922</v>
      </c>
      <c r="C2226" s="1387" t="s">
        <v>10440</v>
      </c>
      <c r="D2226" s="2075">
        <v>1</v>
      </c>
      <c r="E2226" s="3407">
        <v>3600</v>
      </c>
      <c r="F2226" s="802">
        <v>3600</v>
      </c>
      <c r="G2226" s="928">
        <v>44197</v>
      </c>
      <c r="H2226" s="1008" t="s">
        <v>8394</v>
      </c>
      <c r="I2226" s="208" t="s">
        <v>2224</v>
      </c>
      <c r="J2226" s="832" t="s">
        <v>8521</v>
      </c>
      <c r="K2226" s="1439" t="s">
        <v>8940</v>
      </c>
      <c r="L2226" s="491"/>
      <c r="M2226" s="404"/>
      <c r="N2226" s="664"/>
      <c r="O2226" s="662"/>
    </row>
    <row r="2227" spans="1:15" s="71" customFormat="1" ht="9.75" customHeight="1">
      <c r="A2227" s="667">
        <v>269</v>
      </c>
      <c r="B2227" s="1332" t="s">
        <v>1923</v>
      </c>
      <c r="C2227" s="1387" t="s">
        <v>10439</v>
      </c>
      <c r="D2227" s="2075">
        <v>1</v>
      </c>
      <c r="E2227" s="3407">
        <v>3600</v>
      </c>
      <c r="F2227" s="802">
        <v>3600</v>
      </c>
      <c r="G2227" s="928">
        <v>44197</v>
      </c>
      <c r="H2227" s="1008" t="s">
        <v>8394</v>
      </c>
      <c r="I2227" s="208" t="s">
        <v>2224</v>
      </c>
      <c r="J2227" s="832" t="s">
        <v>8521</v>
      </c>
      <c r="K2227" s="1439" t="s">
        <v>8940</v>
      </c>
      <c r="L2227" s="491"/>
      <c r="M2227" s="404"/>
      <c r="N2227" s="664"/>
      <c r="O2227" s="662"/>
    </row>
    <row r="2228" spans="1:15" s="71" customFormat="1" ht="9.75" customHeight="1">
      <c r="A2228" s="667">
        <v>270</v>
      </c>
      <c r="B2228" s="1332" t="s">
        <v>1924</v>
      </c>
      <c r="C2228" s="1387" t="s">
        <v>10445</v>
      </c>
      <c r="D2228" s="2075">
        <v>1</v>
      </c>
      <c r="E2228" s="3407">
        <v>5400</v>
      </c>
      <c r="F2228" s="802">
        <v>5400</v>
      </c>
      <c r="G2228" s="928">
        <v>44197</v>
      </c>
      <c r="H2228" s="1008" t="s">
        <v>8394</v>
      </c>
      <c r="I2228" s="208" t="s">
        <v>2224</v>
      </c>
      <c r="J2228" s="832" t="s">
        <v>8521</v>
      </c>
      <c r="K2228" s="1439" t="s">
        <v>8940</v>
      </c>
      <c r="L2228" s="491"/>
      <c r="M2228" s="404"/>
      <c r="N2228" s="664"/>
      <c r="O2228" s="662"/>
    </row>
    <row r="2229" spans="1:15" s="71" customFormat="1" ht="9.75" customHeight="1">
      <c r="A2229" s="667">
        <v>271</v>
      </c>
      <c r="B2229" s="1332" t="s">
        <v>1925</v>
      </c>
      <c r="C2229" s="1387" t="s">
        <v>10444</v>
      </c>
      <c r="D2229" s="2075">
        <v>1</v>
      </c>
      <c r="E2229" s="3407">
        <v>3600</v>
      </c>
      <c r="F2229" s="802">
        <v>3600</v>
      </c>
      <c r="G2229" s="928">
        <v>44197</v>
      </c>
      <c r="H2229" s="1008" t="s">
        <v>8394</v>
      </c>
      <c r="I2229" s="208" t="s">
        <v>2224</v>
      </c>
      <c r="J2229" s="832" t="s">
        <v>8521</v>
      </c>
      <c r="K2229" s="1439" t="s">
        <v>8940</v>
      </c>
      <c r="L2229" s="491"/>
      <c r="M2229" s="404"/>
      <c r="N2229" s="664"/>
      <c r="O2229" s="662"/>
    </row>
    <row r="2230" spans="1:15" s="71" customFormat="1" ht="9.75" customHeight="1">
      <c r="A2230" s="667">
        <v>272</v>
      </c>
      <c r="B2230" s="1332" t="s">
        <v>1926</v>
      </c>
      <c r="C2230" s="1387" t="s">
        <v>10442</v>
      </c>
      <c r="D2230" s="2075">
        <v>1</v>
      </c>
      <c r="E2230" s="3407">
        <v>3600</v>
      </c>
      <c r="F2230" s="802">
        <v>3600</v>
      </c>
      <c r="G2230" s="928">
        <v>44197</v>
      </c>
      <c r="H2230" s="1008" t="s">
        <v>8394</v>
      </c>
      <c r="I2230" s="208" t="s">
        <v>2224</v>
      </c>
      <c r="J2230" s="832" t="s">
        <v>8521</v>
      </c>
      <c r="K2230" s="1439" t="s">
        <v>8940</v>
      </c>
      <c r="L2230" s="491"/>
      <c r="M2230" s="404"/>
      <c r="N2230" s="664"/>
      <c r="O2230" s="662"/>
    </row>
    <row r="2231" spans="1:15" s="71" customFormat="1" ht="9.75" customHeight="1">
      <c r="A2231" s="667">
        <v>273</v>
      </c>
      <c r="B2231" s="1332" t="s">
        <v>1927</v>
      </c>
      <c r="C2231" s="1387" t="s">
        <v>10445</v>
      </c>
      <c r="D2231" s="2075">
        <v>1</v>
      </c>
      <c r="E2231" s="3407">
        <v>3600</v>
      </c>
      <c r="F2231" s="802">
        <v>3600</v>
      </c>
      <c r="G2231" s="928">
        <v>44197</v>
      </c>
      <c r="H2231" s="1008" t="s">
        <v>8394</v>
      </c>
      <c r="I2231" s="208" t="s">
        <v>2224</v>
      </c>
      <c r="J2231" s="832" t="s">
        <v>8521</v>
      </c>
      <c r="K2231" s="1439" t="s">
        <v>8940</v>
      </c>
      <c r="L2231" s="491"/>
      <c r="M2231" s="404"/>
      <c r="N2231" s="664"/>
      <c r="O2231" s="662"/>
    </row>
    <row r="2232" spans="1:15" s="71" customFormat="1" ht="9.75" customHeight="1">
      <c r="A2232" s="667">
        <v>274</v>
      </c>
      <c r="B2232" s="1332" t="s">
        <v>1928</v>
      </c>
      <c r="C2232" s="1387" t="s">
        <v>10443</v>
      </c>
      <c r="D2232" s="2075">
        <v>1</v>
      </c>
      <c r="E2232" s="3407">
        <v>3600</v>
      </c>
      <c r="F2232" s="802">
        <v>3600</v>
      </c>
      <c r="G2232" s="928">
        <v>44197</v>
      </c>
      <c r="H2232" s="1008" t="s">
        <v>8394</v>
      </c>
      <c r="I2232" s="208" t="s">
        <v>2224</v>
      </c>
      <c r="J2232" s="832" t="s">
        <v>8521</v>
      </c>
      <c r="K2232" s="1439" t="s">
        <v>8940</v>
      </c>
      <c r="L2232" s="491"/>
      <c r="M2232" s="404"/>
      <c r="N2232" s="664"/>
      <c r="O2232" s="662"/>
    </row>
    <row r="2233" spans="1:15" s="71" customFormat="1" ht="9.75" customHeight="1">
      <c r="A2233" s="667">
        <v>275</v>
      </c>
      <c r="B2233" s="1332" t="s">
        <v>1929</v>
      </c>
      <c r="C2233" s="1387" t="s">
        <v>10441</v>
      </c>
      <c r="D2233" s="2075">
        <v>1</v>
      </c>
      <c r="E2233" s="3407">
        <v>3600</v>
      </c>
      <c r="F2233" s="802">
        <v>3600</v>
      </c>
      <c r="G2233" s="928">
        <v>44197</v>
      </c>
      <c r="H2233" s="1008" t="s">
        <v>8394</v>
      </c>
      <c r="I2233" s="208" t="s">
        <v>2224</v>
      </c>
      <c r="J2233" s="832" t="s">
        <v>8521</v>
      </c>
      <c r="K2233" s="1439" t="s">
        <v>8940</v>
      </c>
      <c r="L2233" s="491"/>
      <c r="M2233" s="404"/>
      <c r="N2233" s="664"/>
      <c r="O2233" s="662"/>
    </row>
    <row r="2234" spans="1:15" s="71" customFormat="1" ht="9.75" customHeight="1">
      <c r="A2234" s="667">
        <v>276</v>
      </c>
      <c r="B2234" s="1332" t="s">
        <v>1930</v>
      </c>
      <c r="C2234" s="1387" t="s">
        <v>10436</v>
      </c>
      <c r="D2234" s="2075">
        <v>1</v>
      </c>
      <c r="E2234" s="3407">
        <v>9625</v>
      </c>
      <c r="F2234" s="802">
        <v>9625</v>
      </c>
      <c r="G2234" s="928">
        <v>44197</v>
      </c>
      <c r="H2234" s="1008" t="s">
        <v>8394</v>
      </c>
      <c r="I2234" s="208" t="s">
        <v>2224</v>
      </c>
      <c r="J2234" s="832" t="s">
        <v>8521</v>
      </c>
      <c r="K2234" s="1439" t="s">
        <v>8940</v>
      </c>
      <c r="L2234" s="491"/>
      <c r="M2234" s="404"/>
      <c r="N2234" s="664"/>
      <c r="O2234" s="662"/>
    </row>
    <row r="2235" spans="1:15" s="71" customFormat="1" ht="9.75" customHeight="1">
      <c r="A2235" s="667">
        <v>277</v>
      </c>
      <c r="B2235" s="1332" t="s">
        <v>1931</v>
      </c>
      <c r="C2235" s="1387" t="s">
        <v>10438</v>
      </c>
      <c r="D2235" s="2075">
        <v>1</v>
      </c>
      <c r="E2235" s="3407">
        <v>9750</v>
      </c>
      <c r="F2235" s="802">
        <v>9750</v>
      </c>
      <c r="G2235" s="928">
        <v>44197</v>
      </c>
      <c r="H2235" s="1008" t="s">
        <v>8394</v>
      </c>
      <c r="I2235" s="208" t="s">
        <v>2224</v>
      </c>
      <c r="J2235" s="832" t="s">
        <v>8521</v>
      </c>
      <c r="K2235" s="1439" t="s">
        <v>8940</v>
      </c>
      <c r="L2235" s="491"/>
      <c r="M2235" s="404"/>
      <c r="N2235" s="664"/>
      <c r="O2235" s="662"/>
    </row>
    <row r="2236" spans="1:15" s="71" customFormat="1" ht="9.75" customHeight="1">
      <c r="A2236" s="667">
        <v>278</v>
      </c>
      <c r="B2236" s="1332" t="s">
        <v>1932</v>
      </c>
      <c r="C2236" s="1387" t="s">
        <v>10437</v>
      </c>
      <c r="D2236" s="2075">
        <v>1</v>
      </c>
      <c r="E2236" s="3407">
        <v>9600</v>
      </c>
      <c r="F2236" s="802">
        <v>9600</v>
      </c>
      <c r="G2236" s="928">
        <v>44197</v>
      </c>
      <c r="H2236" s="1008" t="s">
        <v>8394</v>
      </c>
      <c r="I2236" s="208" t="s">
        <v>2224</v>
      </c>
      <c r="J2236" s="832" t="s">
        <v>8521</v>
      </c>
      <c r="K2236" s="1439" t="s">
        <v>8940</v>
      </c>
      <c r="L2236" s="491"/>
      <c r="M2236" s="404"/>
      <c r="N2236" s="664"/>
      <c r="O2236" s="662"/>
    </row>
    <row r="2237" spans="1:15" s="71" customFormat="1" ht="9.75" customHeight="1">
      <c r="A2237" s="667">
        <v>279</v>
      </c>
      <c r="B2237" s="1332" t="s">
        <v>1933</v>
      </c>
      <c r="C2237" s="1387" t="s">
        <v>10456</v>
      </c>
      <c r="D2237" s="2075">
        <v>1</v>
      </c>
      <c r="E2237" s="3407">
        <v>8750</v>
      </c>
      <c r="F2237" s="802">
        <v>8750</v>
      </c>
      <c r="G2237" s="928">
        <v>44197</v>
      </c>
      <c r="H2237" s="1008" t="s">
        <v>8394</v>
      </c>
      <c r="I2237" s="208" t="s">
        <v>2224</v>
      </c>
      <c r="J2237" s="832" t="s">
        <v>8521</v>
      </c>
      <c r="K2237" s="1439" t="s">
        <v>8940</v>
      </c>
      <c r="L2237" s="491"/>
      <c r="M2237" s="404"/>
      <c r="N2237" s="664"/>
      <c r="O2237" s="662"/>
    </row>
    <row r="2238" spans="1:15" s="71" customFormat="1" ht="9.75" customHeight="1">
      <c r="A2238" s="667">
        <v>280</v>
      </c>
      <c r="B2238" s="1332" t="s">
        <v>1934</v>
      </c>
      <c r="C2238" s="1387" t="s">
        <v>10434</v>
      </c>
      <c r="D2238" s="2075">
        <v>1</v>
      </c>
      <c r="E2238" s="3407">
        <v>8470</v>
      </c>
      <c r="F2238" s="802">
        <v>8470</v>
      </c>
      <c r="G2238" s="928">
        <v>44197</v>
      </c>
      <c r="H2238" s="1008" t="s">
        <v>8394</v>
      </c>
      <c r="I2238" s="208" t="s">
        <v>2224</v>
      </c>
      <c r="J2238" s="832" t="s">
        <v>8521</v>
      </c>
      <c r="K2238" s="1439" t="s">
        <v>8940</v>
      </c>
      <c r="L2238" s="491"/>
      <c r="M2238" s="404"/>
      <c r="N2238" s="664"/>
      <c r="O2238" s="662"/>
    </row>
    <row r="2239" spans="1:15" s="71" customFormat="1" ht="9.75" customHeight="1">
      <c r="A2239" s="667">
        <v>283</v>
      </c>
      <c r="B2239" s="1332" t="s">
        <v>1935</v>
      </c>
      <c r="C2239" s="1387" t="s">
        <v>10431</v>
      </c>
      <c r="D2239" s="2075">
        <v>1</v>
      </c>
      <c r="E2239" s="3407">
        <v>7600</v>
      </c>
      <c r="F2239" s="802">
        <v>7600</v>
      </c>
      <c r="G2239" s="928">
        <v>44197</v>
      </c>
      <c r="H2239" s="1008" t="s">
        <v>8394</v>
      </c>
      <c r="I2239" s="208" t="s">
        <v>2224</v>
      </c>
      <c r="J2239" s="832" t="s">
        <v>8521</v>
      </c>
      <c r="K2239" s="1439" t="s">
        <v>8940</v>
      </c>
      <c r="L2239" s="491"/>
      <c r="M2239" s="404"/>
      <c r="N2239" s="664"/>
      <c r="O2239" s="662"/>
    </row>
    <row r="2240" spans="1:15" s="71" customFormat="1" ht="9.75" customHeight="1">
      <c r="A2240" s="667">
        <v>284</v>
      </c>
      <c r="B2240" s="102" t="s">
        <v>6632</v>
      </c>
      <c r="C2240" s="983">
        <v>4101273734</v>
      </c>
      <c r="D2240" s="2075">
        <v>1</v>
      </c>
      <c r="E2240" s="2955">
        <v>3592</v>
      </c>
      <c r="F2240" s="908">
        <v>3592</v>
      </c>
      <c r="G2240" s="928">
        <v>44197</v>
      </c>
      <c r="H2240" s="1008" t="s">
        <v>8394</v>
      </c>
      <c r="I2240" s="208" t="s">
        <v>2224</v>
      </c>
      <c r="J2240" s="832" t="s">
        <v>8521</v>
      </c>
      <c r="K2240" s="1439" t="s">
        <v>8940</v>
      </c>
      <c r="L2240" s="491"/>
      <c r="M2240" s="404"/>
      <c r="N2240" s="664"/>
      <c r="O2240" s="662"/>
    </row>
    <row r="2241" spans="1:15" s="71" customFormat="1" ht="9.75" customHeight="1">
      <c r="A2241" s="667">
        <v>285</v>
      </c>
      <c r="B2241" s="102" t="s">
        <v>6633</v>
      </c>
      <c r="C2241" s="983">
        <v>4101273733</v>
      </c>
      <c r="D2241" s="2075">
        <v>1</v>
      </c>
      <c r="E2241" s="2955">
        <v>4308.5</v>
      </c>
      <c r="F2241" s="908">
        <v>4308.5</v>
      </c>
      <c r="G2241" s="928">
        <v>44197</v>
      </c>
      <c r="H2241" s="1008" t="s">
        <v>8394</v>
      </c>
      <c r="I2241" s="208" t="s">
        <v>2224</v>
      </c>
      <c r="J2241" s="832" t="s">
        <v>8521</v>
      </c>
      <c r="K2241" s="1439" t="s">
        <v>8940</v>
      </c>
      <c r="L2241" s="491"/>
      <c r="M2241" s="404"/>
      <c r="N2241" s="664"/>
      <c r="O2241" s="662"/>
    </row>
    <row r="2242" spans="1:15" s="71" customFormat="1" ht="9.75" customHeight="1">
      <c r="A2242" s="667">
        <v>286</v>
      </c>
      <c r="B2242" s="102" t="s">
        <v>6634</v>
      </c>
      <c r="C2242" s="983">
        <v>4101273732</v>
      </c>
      <c r="D2242" s="2075">
        <v>1</v>
      </c>
      <c r="E2242" s="2955">
        <v>41500</v>
      </c>
      <c r="F2242" s="3409">
        <v>15562.8</v>
      </c>
      <c r="G2242" s="928">
        <v>44197</v>
      </c>
      <c r="H2242" s="1008" t="s">
        <v>8394</v>
      </c>
      <c r="I2242" s="208" t="s">
        <v>2224</v>
      </c>
      <c r="J2242" s="832" t="s">
        <v>8521</v>
      </c>
      <c r="K2242" s="1439" t="s">
        <v>8940</v>
      </c>
      <c r="L2242" s="491"/>
      <c r="M2242" s="404"/>
      <c r="N2242" s="664"/>
      <c r="O2242" s="662"/>
    </row>
    <row r="2243" spans="1:15" s="71" customFormat="1" ht="9.75" customHeight="1">
      <c r="A2243" s="667">
        <v>287</v>
      </c>
      <c r="B2243" s="102" t="s">
        <v>6635</v>
      </c>
      <c r="C2243" s="983">
        <v>4101273731</v>
      </c>
      <c r="D2243" s="2075">
        <v>1</v>
      </c>
      <c r="E2243" s="2955">
        <v>30250</v>
      </c>
      <c r="F2243" s="908">
        <v>30250</v>
      </c>
      <c r="G2243" s="928">
        <v>44197</v>
      </c>
      <c r="H2243" s="1008" t="s">
        <v>8394</v>
      </c>
      <c r="I2243" s="208" t="s">
        <v>2224</v>
      </c>
      <c r="J2243" s="832" t="s">
        <v>8521</v>
      </c>
      <c r="K2243" s="1439" t="s">
        <v>8940</v>
      </c>
      <c r="L2243" s="491"/>
      <c r="M2243" s="404"/>
      <c r="N2243" s="664"/>
      <c r="O2243" s="662"/>
    </row>
    <row r="2244" spans="1:15" s="71" customFormat="1" ht="9.75" customHeight="1">
      <c r="A2244" s="667">
        <v>288</v>
      </c>
      <c r="B2244" s="102" t="s">
        <v>6636</v>
      </c>
      <c r="C2244" s="983">
        <v>4101273730</v>
      </c>
      <c r="D2244" s="2075">
        <v>1</v>
      </c>
      <c r="E2244" s="2955">
        <v>4400</v>
      </c>
      <c r="F2244" s="908">
        <v>4400</v>
      </c>
      <c r="G2244" s="928">
        <v>44197</v>
      </c>
      <c r="H2244" s="1008" t="s">
        <v>8394</v>
      </c>
      <c r="I2244" s="208" t="s">
        <v>2224</v>
      </c>
      <c r="J2244" s="832" t="s">
        <v>8521</v>
      </c>
      <c r="K2244" s="1439" t="s">
        <v>8940</v>
      </c>
      <c r="L2244" s="491"/>
      <c r="M2244" s="404"/>
      <c r="N2244" s="664"/>
      <c r="O2244" s="662"/>
    </row>
    <row r="2245" spans="1:15" s="71" customFormat="1" ht="9.75" customHeight="1">
      <c r="A2245" s="667">
        <v>289</v>
      </c>
      <c r="B2245" s="102" t="s">
        <v>6637</v>
      </c>
      <c r="C2245" s="983">
        <v>4101273729</v>
      </c>
      <c r="D2245" s="2075">
        <v>1</v>
      </c>
      <c r="E2245" s="2955">
        <v>21550</v>
      </c>
      <c r="F2245" s="908">
        <v>21550</v>
      </c>
      <c r="G2245" s="928">
        <v>44197</v>
      </c>
      <c r="H2245" s="1008" t="s">
        <v>8394</v>
      </c>
      <c r="I2245" s="208" t="s">
        <v>2224</v>
      </c>
      <c r="J2245" s="832" t="s">
        <v>8521</v>
      </c>
      <c r="K2245" s="1439" t="s">
        <v>8940</v>
      </c>
      <c r="L2245" s="491"/>
      <c r="M2245" s="404"/>
      <c r="N2245" s="664"/>
      <c r="O2245" s="662"/>
    </row>
    <row r="2246" spans="1:15" s="71" customFormat="1" ht="9.75" customHeight="1">
      <c r="A2246" s="667">
        <v>290</v>
      </c>
      <c r="B2246" s="102" t="s">
        <v>6638</v>
      </c>
      <c r="C2246" s="983">
        <v>4101273728</v>
      </c>
      <c r="D2246" s="2075">
        <v>1</v>
      </c>
      <c r="E2246" s="2955">
        <v>4800</v>
      </c>
      <c r="F2246" s="908">
        <v>4800</v>
      </c>
      <c r="G2246" s="928">
        <v>44197</v>
      </c>
      <c r="H2246" s="1008" t="s">
        <v>8394</v>
      </c>
      <c r="I2246" s="208" t="s">
        <v>2224</v>
      </c>
      <c r="J2246" s="832" t="s">
        <v>8521</v>
      </c>
      <c r="K2246" s="1439" t="s">
        <v>8940</v>
      </c>
      <c r="L2246" s="491"/>
      <c r="M2246" s="404"/>
      <c r="N2246" s="664"/>
      <c r="O2246" s="662"/>
    </row>
    <row r="2247" spans="1:15" s="71" customFormat="1" ht="9.75" customHeight="1">
      <c r="A2247" s="667">
        <v>291</v>
      </c>
      <c r="B2247" s="102" t="s">
        <v>6639</v>
      </c>
      <c r="C2247" s="983">
        <v>4101273727</v>
      </c>
      <c r="D2247" s="2075">
        <v>1</v>
      </c>
      <c r="E2247" s="2955">
        <v>21500</v>
      </c>
      <c r="F2247" s="908">
        <v>21500</v>
      </c>
      <c r="G2247" s="928">
        <v>44197</v>
      </c>
      <c r="H2247" s="1008" t="s">
        <v>8394</v>
      </c>
      <c r="I2247" s="208" t="s">
        <v>2224</v>
      </c>
      <c r="J2247" s="832" t="s">
        <v>8521</v>
      </c>
      <c r="K2247" s="1439" t="s">
        <v>8940</v>
      </c>
      <c r="L2247" s="491"/>
      <c r="M2247" s="404"/>
      <c r="N2247" s="664"/>
      <c r="O2247" s="662"/>
    </row>
    <row r="2248" spans="1:15" s="71" customFormat="1" ht="9.75" customHeight="1">
      <c r="A2248" s="667">
        <v>292</v>
      </c>
      <c r="B2248" s="102" t="s">
        <v>6640</v>
      </c>
      <c r="C2248" s="983">
        <v>4101273726</v>
      </c>
      <c r="D2248" s="2075">
        <v>1</v>
      </c>
      <c r="E2248" s="2955">
        <v>47000</v>
      </c>
      <c r="F2248" s="3409">
        <v>17624.7</v>
      </c>
      <c r="G2248" s="928">
        <v>44197</v>
      </c>
      <c r="H2248" s="1008" t="s">
        <v>8394</v>
      </c>
      <c r="I2248" s="208" t="s">
        <v>2224</v>
      </c>
      <c r="J2248" s="832" t="s">
        <v>8521</v>
      </c>
      <c r="K2248" s="1439" t="s">
        <v>8940</v>
      </c>
      <c r="L2248" s="491"/>
      <c r="M2248" s="404"/>
      <c r="N2248" s="664"/>
      <c r="O2248" s="662"/>
    </row>
    <row r="2249" spans="1:15" s="71" customFormat="1" ht="9.75" customHeight="1">
      <c r="A2249" s="667">
        <v>293</v>
      </c>
      <c r="B2249" s="102" t="s">
        <v>6641</v>
      </c>
      <c r="C2249" s="983">
        <v>4101273725</v>
      </c>
      <c r="D2249" s="2075">
        <v>1</v>
      </c>
      <c r="E2249" s="2955">
        <v>5800</v>
      </c>
      <c r="F2249" s="908">
        <v>5800</v>
      </c>
      <c r="G2249" s="928">
        <v>44197</v>
      </c>
      <c r="H2249" s="1008" t="s">
        <v>8394</v>
      </c>
      <c r="I2249" s="208" t="s">
        <v>2224</v>
      </c>
      <c r="J2249" s="832" t="s">
        <v>8521</v>
      </c>
      <c r="K2249" s="1439" t="s">
        <v>8940</v>
      </c>
      <c r="L2249" s="491"/>
      <c r="M2249" s="404"/>
      <c r="N2249" s="664"/>
      <c r="O2249" s="662"/>
    </row>
    <row r="2250" spans="1:15" s="71" customFormat="1" ht="9.75" customHeight="1">
      <c r="A2250" s="667">
        <v>295</v>
      </c>
      <c r="B2250" s="102" t="s">
        <v>6642</v>
      </c>
      <c r="C2250" s="983">
        <v>4101273723</v>
      </c>
      <c r="D2250" s="2075">
        <v>1</v>
      </c>
      <c r="E2250" s="2955">
        <v>27250</v>
      </c>
      <c r="F2250" s="908">
        <v>27250</v>
      </c>
      <c r="G2250" s="928">
        <v>44197</v>
      </c>
      <c r="H2250" s="1008" t="s">
        <v>8394</v>
      </c>
      <c r="I2250" s="208" t="s">
        <v>2224</v>
      </c>
      <c r="J2250" s="832" t="s">
        <v>8521</v>
      </c>
      <c r="K2250" s="1439" t="s">
        <v>8940</v>
      </c>
      <c r="L2250" s="491"/>
      <c r="M2250" s="404"/>
      <c r="N2250" s="664"/>
      <c r="O2250" s="662"/>
    </row>
    <row r="2251" spans="1:15" s="71" customFormat="1" ht="9.75" customHeight="1">
      <c r="A2251" s="667">
        <v>299</v>
      </c>
      <c r="B2251" s="1332" t="s">
        <v>2225</v>
      </c>
      <c r="C2251" s="1387" t="s">
        <v>10304</v>
      </c>
      <c r="D2251" s="2075">
        <v>1</v>
      </c>
      <c r="E2251" s="3407">
        <v>28000</v>
      </c>
      <c r="F2251" s="802">
        <v>28000</v>
      </c>
      <c r="G2251" s="928">
        <v>44197</v>
      </c>
      <c r="H2251" s="1008" t="s">
        <v>8394</v>
      </c>
      <c r="I2251" s="208" t="s">
        <v>2224</v>
      </c>
      <c r="J2251" s="832" t="s">
        <v>8521</v>
      </c>
      <c r="K2251" s="1439" t="s">
        <v>8940</v>
      </c>
      <c r="L2251" s="491"/>
      <c r="M2251" s="404"/>
      <c r="N2251" s="664"/>
      <c r="O2251" s="662"/>
    </row>
    <row r="2252" spans="1:15" s="71" customFormat="1" ht="9.75" customHeight="1">
      <c r="A2252" s="667">
        <v>300</v>
      </c>
      <c r="B2252" s="1332" t="s">
        <v>2226</v>
      </c>
      <c r="C2252" s="1387" t="s">
        <v>10381</v>
      </c>
      <c r="D2252" s="2075">
        <v>1</v>
      </c>
      <c r="E2252" s="3407">
        <v>70000</v>
      </c>
      <c r="F2252" s="802">
        <v>70000</v>
      </c>
      <c r="G2252" s="928">
        <v>44197</v>
      </c>
      <c r="H2252" s="1008" t="s">
        <v>8394</v>
      </c>
      <c r="I2252" s="208" t="s">
        <v>2224</v>
      </c>
      <c r="J2252" s="832" t="s">
        <v>8521</v>
      </c>
      <c r="K2252" s="1439" t="s">
        <v>8940</v>
      </c>
      <c r="L2252" s="491"/>
      <c r="M2252" s="404"/>
      <c r="N2252" s="664"/>
      <c r="O2252" s="662"/>
    </row>
    <row r="2253" spans="1:15" s="71" customFormat="1" ht="9.75" customHeight="1">
      <c r="A2253" s="667">
        <v>306</v>
      </c>
      <c r="B2253" s="1332" t="s">
        <v>3782</v>
      </c>
      <c r="C2253" s="1387" t="s">
        <v>10461</v>
      </c>
      <c r="D2253" s="2075">
        <v>1</v>
      </c>
      <c r="E2253" s="3407">
        <v>4050</v>
      </c>
      <c r="F2253" s="802">
        <v>4050</v>
      </c>
      <c r="G2253" s="928">
        <v>44197</v>
      </c>
      <c r="H2253" s="1008" t="s">
        <v>8394</v>
      </c>
      <c r="I2253" s="208" t="s">
        <v>2224</v>
      </c>
      <c r="J2253" s="832" t="s">
        <v>8521</v>
      </c>
      <c r="K2253" s="1439" t="s">
        <v>8940</v>
      </c>
      <c r="L2253" s="491"/>
      <c r="M2253" s="404"/>
      <c r="N2253" s="664"/>
      <c r="O2253" s="662"/>
    </row>
    <row r="2254" spans="1:15" s="71" customFormat="1" ht="9.75" customHeight="1">
      <c r="A2254" s="667">
        <v>307</v>
      </c>
      <c r="B2254" s="1332" t="s">
        <v>3783</v>
      </c>
      <c r="C2254" s="1387" t="s">
        <v>10460</v>
      </c>
      <c r="D2254" s="2075">
        <v>1</v>
      </c>
      <c r="E2254" s="3407">
        <v>24300</v>
      </c>
      <c r="F2254" s="802">
        <v>24300</v>
      </c>
      <c r="G2254" s="928">
        <v>44197</v>
      </c>
      <c r="H2254" s="1008" t="s">
        <v>8394</v>
      </c>
      <c r="I2254" s="208" t="s">
        <v>2224</v>
      </c>
      <c r="J2254" s="832" t="s">
        <v>8521</v>
      </c>
      <c r="K2254" s="1439" t="s">
        <v>8940</v>
      </c>
      <c r="L2254" s="491"/>
      <c r="M2254" s="404"/>
      <c r="N2254" s="664"/>
      <c r="O2254" s="662"/>
    </row>
    <row r="2255" spans="1:15" s="71" customFormat="1" ht="9.75" customHeight="1">
      <c r="A2255" s="667">
        <v>308</v>
      </c>
      <c r="B2255" s="1332" t="s">
        <v>3784</v>
      </c>
      <c r="C2255" s="1387" t="s">
        <v>10459</v>
      </c>
      <c r="D2255" s="2075">
        <v>1</v>
      </c>
      <c r="E2255" s="3407">
        <v>10450</v>
      </c>
      <c r="F2255" s="802">
        <v>10450</v>
      </c>
      <c r="G2255" s="928">
        <v>44197</v>
      </c>
      <c r="H2255" s="1008" t="s">
        <v>8394</v>
      </c>
      <c r="I2255" s="208" t="s">
        <v>2224</v>
      </c>
      <c r="J2255" s="832" t="s">
        <v>8521</v>
      </c>
      <c r="K2255" s="1439" t="s">
        <v>8940</v>
      </c>
      <c r="L2255" s="491"/>
      <c r="M2255" s="404"/>
      <c r="N2255" s="664"/>
      <c r="O2255" s="662"/>
    </row>
    <row r="2256" spans="1:15" s="71" customFormat="1" ht="9.75" customHeight="1">
      <c r="A2256" s="667">
        <v>309</v>
      </c>
      <c r="B2256" s="1332" t="s">
        <v>3785</v>
      </c>
      <c r="C2256" s="1387">
        <v>4101273889</v>
      </c>
      <c r="D2256" s="2075">
        <v>1</v>
      </c>
      <c r="E2256" s="3407">
        <v>10450</v>
      </c>
      <c r="F2256" s="802">
        <v>10450</v>
      </c>
      <c r="G2256" s="928">
        <v>44197</v>
      </c>
      <c r="H2256" s="1008" t="s">
        <v>8394</v>
      </c>
      <c r="I2256" s="208" t="s">
        <v>2224</v>
      </c>
      <c r="J2256" s="832" t="s">
        <v>8521</v>
      </c>
      <c r="K2256" s="1439" t="s">
        <v>8940</v>
      </c>
      <c r="L2256" s="491"/>
      <c r="M2256" s="404"/>
      <c r="N2256" s="664"/>
      <c r="O2256" s="662"/>
    </row>
    <row r="2257" spans="1:15" s="71" customFormat="1" ht="9.75" customHeight="1">
      <c r="A2257" s="667">
        <v>310</v>
      </c>
      <c r="B2257" s="1332" t="s">
        <v>3786</v>
      </c>
      <c r="C2257" s="1387" t="s">
        <v>10382</v>
      </c>
      <c r="D2257" s="2075">
        <v>1</v>
      </c>
      <c r="E2257" s="3407">
        <v>88000</v>
      </c>
      <c r="F2257" s="3408">
        <v>84857.22</v>
      </c>
      <c r="G2257" s="928">
        <v>44197</v>
      </c>
      <c r="H2257" s="1008" t="s">
        <v>8394</v>
      </c>
      <c r="I2257" s="208" t="s">
        <v>2224</v>
      </c>
      <c r="J2257" s="832" t="s">
        <v>8521</v>
      </c>
      <c r="K2257" s="1439" t="s">
        <v>8940</v>
      </c>
      <c r="L2257" s="491"/>
      <c r="M2257" s="404"/>
      <c r="N2257" s="664"/>
      <c r="O2257" s="662"/>
    </row>
    <row r="2258" spans="1:15" s="71" customFormat="1" ht="9.75" customHeight="1">
      <c r="A2258" s="667">
        <v>311</v>
      </c>
      <c r="B2258" s="1332" t="s">
        <v>3787</v>
      </c>
      <c r="C2258" s="1387" t="s">
        <v>10465</v>
      </c>
      <c r="D2258" s="2075">
        <v>1</v>
      </c>
      <c r="E2258" s="3407">
        <v>16376.8</v>
      </c>
      <c r="F2258" s="802">
        <v>16376.8</v>
      </c>
      <c r="G2258" s="928">
        <v>44197</v>
      </c>
      <c r="H2258" s="1008" t="s">
        <v>8394</v>
      </c>
      <c r="I2258" s="208" t="s">
        <v>2224</v>
      </c>
      <c r="J2258" s="832" t="s">
        <v>8521</v>
      </c>
      <c r="K2258" s="1439" t="s">
        <v>8940</v>
      </c>
      <c r="L2258" s="491"/>
      <c r="M2258" s="404"/>
      <c r="N2258" s="664"/>
      <c r="O2258" s="662"/>
    </row>
    <row r="2259" spans="1:15" s="71" customFormat="1" ht="9.75" customHeight="1">
      <c r="A2259" s="667">
        <v>313</v>
      </c>
      <c r="B2259" s="1332" t="s">
        <v>3788</v>
      </c>
      <c r="C2259" s="1387" t="s">
        <v>10467</v>
      </c>
      <c r="D2259" s="2075">
        <v>1</v>
      </c>
      <c r="E2259" s="3407">
        <v>31092.6</v>
      </c>
      <c r="F2259" s="802">
        <v>31092.6</v>
      </c>
      <c r="G2259" s="928">
        <v>44197</v>
      </c>
      <c r="H2259" s="1008" t="s">
        <v>8394</v>
      </c>
      <c r="I2259" s="208" t="s">
        <v>2224</v>
      </c>
      <c r="J2259" s="832" t="s">
        <v>8521</v>
      </c>
      <c r="K2259" s="1439" t="s">
        <v>8940</v>
      </c>
      <c r="L2259" s="491"/>
      <c r="M2259" s="404"/>
      <c r="N2259" s="664"/>
      <c r="O2259" s="662"/>
    </row>
    <row r="2260" spans="1:15" s="71" customFormat="1" ht="9.75" customHeight="1">
      <c r="A2260" s="667">
        <v>314</v>
      </c>
      <c r="B2260" s="1332" t="s">
        <v>3789</v>
      </c>
      <c r="C2260" s="1387" t="s">
        <v>10473</v>
      </c>
      <c r="D2260" s="2075">
        <v>1</v>
      </c>
      <c r="E2260" s="3407">
        <v>10890</v>
      </c>
      <c r="F2260" s="802">
        <v>10890</v>
      </c>
      <c r="G2260" s="928">
        <v>44197</v>
      </c>
      <c r="H2260" s="1008" t="s">
        <v>8394</v>
      </c>
      <c r="I2260" s="208" t="s">
        <v>2224</v>
      </c>
      <c r="J2260" s="832" t="s">
        <v>8521</v>
      </c>
      <c r="K2260" s="1439" t="s">
        <v>8940</v>
      </c>
      <c r="L2260" s="491"/>
      <c r="M2260" s="404"/>
      <c r="N2260" s="664"/>
      <c r="O2260" s="662"/>
    </row>
    <row r="2261" spans="1:15" s="71" customFormat="1" ht="9.75" customHeight="1">
      <c r="A2261" s="667">
        <v>315</v>
      </c>
      <c r="B2261" s="1332" t="s">
        <v>3790</v>
      </c>
      <c r="C2261" s="1387" t="s">
        <v>10474</v>
      </c>
      <c r="D2261" s="2075">
        <v>1</v>
      </c>
      <c r="E2261" s="3407">
        <v>10890</v>
      </c>
      <c r="F2261" s="802">
        <v>10890</v>
      </c>
      <c r="G2261" s="928">
        <v>44197</v>
      </c>
      <c r="H2261" s="1008" t="s">
        <v>8394</v>
      </c>
      <c r="I2261" s="208" t="s">
        <v>2224</v>
      </c>
      <c r="J2261" s="832" t="s">
        <v>8521</v>
      </c>
      <c r="K2261" s="1439" t="s">
        <v>8940</v>
      </c>
      <c r="L2261" s="491"/>
      <c r="M2261" s="404"/>
      <c r="N2261" s="664"/>
      <c r="O2261" s="662"/>
    </row>
    <row r="2262" spans="1:15" s="71" customFormat="1" ht="9.75" customHeight="1">
      <c r="A2262" s="667">
        <v>316</v>
      </c>
      <c r="B2262" s="1332" t="s">
        <v>3791</v>
      </c>
      <c r="C2262" s="1387" t="s">
        <v>10475</v>
      </c>
      <c r="D2262" s="2075">
        <v>1</v>
      </c>
      <c r="E2262" s="3407">
        <v>23225.4</v>
      </c>
      <c r="F2262" s="802">
        <v>23225.4</v>
      </c>
      <c r="G2262" s="928">
        <v>44197</v>
      </c>
      <c r="H2262" s="1008" t="s">
        <v>8394</v>
      </c>
      <c r="I2262" s="208" t="s">
        <v>2224</v>
      </c>
      <c r="J2262" s="832" t="s">
        <v>8521</v>
      </c>
      <c r="K2262" s="1439" t="s">
        <v>8940</v>
      </c>
      <c r="L2262" s="491"/>
      <c r="M2262" s="404"/>
      <c r="N2262" s="664"/>
      <c r="O2262" s="662"/>
    </row>
    <row r="2263" spans="1:15" s="71" customFormat="1" ht="9.75" customHeight="1">
      <c r="A2263" s="667">
        <v>317</v>
      </c>
      <c r="B2263" s="1332" t="s">
        <v>3792</v>
      </c>
      <c r="C2263" s="1387" t="s">
        <v>10463</v>
      </c>
      <c r="D2263" s="2075">
        <v>1</v>
      </c>
      <c r="E2263" s="3407">
        <v>19793.400000000001</v>
      </c>
      <c r="F2263" s="802">
        <v>19793.400000000001</v>
      </c>
      <c r="G2263" s="928">
        <v>44197</v>
      </c>
      <c r="H2263" s="1008" t="s">
        <v>8394</v>
      </c>
      <c r="I2263" s="208" t="s">
        <v>2224</v>
      </c>
      <c r="J2263" s="832" t="s">
        <v>8521</v>
      </c>
      <c r="K2263" s="1439" t="s">
        <v>8940</v>
      </c>
      <c r="L2263" s="491"/>
      <c r="M2263" s="404"/>
      <c r="N2263" s="664"/>
      <c r="O2263" s="662"/>
    </row>
    <row r="2264" spans="1:15" s="71" customFormat="1" ht="9.75" customHeight="1">
      <c r="A2264" s="667">
        <v>318</v>
      </c>
      <c r="B2264" s="1332" t="s">
        <v>3793</v>
      </c>
      <c r="C2264" s="1387" t="s">
        <v>10464</v>
      </c>
      <c r="D2264" s="2075">
        <v>1</v>
      </c>
      <c r="E2264" s="3407">
        <v>19793.400000000001</v>
      </c>
      <c r="F2264" s="802">
        <v>19793.400000000001</v>
      </c>
      <c r="G2264" s="928">
        <v>44197</v>
      </c>
      <c r="H2264" s="1008" t="s">
        <v>8394</v>
      </c>
      <c r="I2264" s="208" t="s">
        <v>2224</v>
      </c>
      <c r="J2264" s="832" t="s">
        <v>8521</v>
      </c>
      <c r="K2264" s="1439" t="s">
        <v>8940</v>
      </c>
      <c r="L2264" s="491"/>
      <c r="M2264" s="404"/>
      <c r="N2264" s="664"/>
      <c r="O2264" s="662"/>
    </row>
    <row r="2265" spans="1:15" s="71" customFormat="1" ht="9.75" customHeight="1">
      <c r="A2265" s="667">
        <v>319</v>
      </c>
      <c r="B2265" s="1332" t="s">
        <v>3794</v>
      </c>
      <c r="C2265" s="1387" t="s">
        <v>10462</v>
      </c>
      <c r="D2265" s="2075">
        <v>1</v>
      </c>
      <c r="E2265" s="3407">
        <v>14062.4</v>
      </c>
      <c r="F2265" s="802">
        <v>14062.4</v>
      </c>
      <c r="G2265" s="928">
        <v>44197</v>
      </c>
      <c r="H2265" s="1008" t="s">
        <v>8394</v>
      </c>
      <c r="I2265" s="208" t="s">
        <v>2224</v>
      </c>
      <c r="J2265" s="832" t="s">
        <v>8521</v>
      </c>
      <c r="K2265" s="1439" t="s">
        <v>8940</v>
      </c>
      <c r="L2265" s="491"/>
      <c r="M2265" s="404"/>
      <c r="N2265" s="664"/>
      <c r="O2265" s="662"/>
    </row>
    <row r="2266" spans="1:15" s="71" customFormat="1" ht="9.75" customHeight="1">
      <c r="A2266" s="667">
        <v>320</v>
      </c>
      <c r="B2266" s="1332" t="s">
        <v>3795</v>
      </c>
      <c r="C2266" s="1387" t="s">
        <v>10470</v>
      </c>
      <c r="D2266" s="2075">
        <v>1</v>
      </c>
      <c r="E2266" s="3407">
        <v>18641.7</v>
      </c>
      <c r="F2266" s="802">
        <v>18641.7</v>
      </c>
      <c r="G2266" s="928">
        <v>44197</v>
      </c>
      <c r="H2266" s="1008" t="s">
        <v>8394</v>
      </c>
      <c r="I2266" s="208" t="s">
        <v>2224</v>
      </c>
      <c r="J2266" s="832" t="s">
        <v>8521</v>
      </c>
      <c r="K2266" s="1439" t="s">
        <v>8940</v>
      </c>
      <c r="L2266" s="491"/>
      <c r="M2266" s="404"/>
      <c r="N2266" s="664"/>
      <c r="O2266" s="662"/>
    </row>
    <row r="2267" spans="1:15" s="71" customFormat="1" ht="9.75" customHeight="1">
      <c r="A2267" s="667">
        <v>321</v>
      </c>
      <c r="B2267" s="1332" t="s">
        <v>3796</v>
      </c>
      <c r="C2267" s="1387" t="s">
        <v>10468</v>
      </c>
      <c r="D2267" s="2075">
        <v>1</v>
      </c>
      <c r="E2267" s="3407">
        <v>24855.599999999999</v>
      </c>
      <c r="F2267" s="802">
        <v>24855.599999999999</v>
      </c>
      <c r="G2267" s="928">
        <v>44197</v>
      </c>
      <c r="H2267" s="1008" t="s">
        <v>8394</v>
      </c>
      <c r="I2267" s="208" t="s">
        <v>2224</v>
      </c>
      <c r="J2267" s="832" t="s">
        <v>8521</v>
      </c>
      <c r="K2267" s="1439" t="s">
        <v>8940</v>
      </c>
      <c r="L2267" s="491"/>
      <c r="M2267" s="404"/>
      <c r="N2267" s="664"/>
      <c r="O2267" s="662"/>
    </row>
    <row r="2268" spans="1:15" s="71" customFormat="1" ht="9.75" customHeight="1">
      <c r="A2268" s="667">
        <v>322</v>
      </c>
      <c r="B2268" s="1332" t="s">
        <v>3797</v>
      </c>
      <c r="C2268" s="1387" t="s">
        <v>10471</v>
      </c>
      <c r="D2268" s="2075">
        <v>1</v>
      </c>
      <c r="E2268" s="3407">
        <v>17641.8</v>
      </c>
      <c r="F2268" s="802">
        <v>17641.8</v>
      </c>
      <c r="G2268" s="928">
        <v>44197</v>
      </c>
      <c r="H2268" s="1008" t="s">
        <v>8394</v>
      </c>
      <c r="I2268" s="208" t="s">
        <v>2224</v>
      </c>
      <c r="J2268" s="832" t="s">
        <v>8521</v>
      </c>
      <c r="K2268" s="1439" t="s">
        <v>8940</v>
      </c>
      <c r="L2268" s="491"/>
      <c r="M2268" s="404"/>
      <c r="N2268" s="664"/>
      <c r="O2268" s="662"/>
    </row>
    <row r="2269" spans="1:15" s="71" customFormat="1" ht="9.75" customHeight="1">
      <c r="A2269" s="667">
        <v>323</v>
      </c>
      <c r="B2269" s="1332" t="s">
        <v>3797</v>
      </c>
      <c r="C2269" s="1387" t="s">
        <v>10472</v>
      </c>
      <c r="D2269" s="2075">
        <v>1</v>
      </c>
      <c r="E2269" s="3407">
        <v>17641.8</v>
      </c>
      <c r="F2269" s="802">
        <v>17641.8</v>
      </c>
      <c r="G2269" s="928">
        <v>44197</v>
      </c>
      <c r="H2269" s="1008" t="s">
        <v>8394</v>
      </c>
      <c r="I2269" s="208" t="s">
        <v>2224</v>
      </c>
      <c r="J2269" s="832" t="s">
        <v>8521</v>
      </c>
      <c r="K2269" s="1439" t="s">
        <v>8940</v>
      </c>
      <c r="L2269" s="491"/>
      <c r="M2269" s="404"/>
      <c r="N2269" s="664"/>
      <c r="O2269" s="662"/>
    </row>
    <row r="2270" spans="1:15" s="71" customFormat="1" ht="9.75" customHeight="1">
      <c r="A2270" s="667">
        <v>324</v>
      </c>
      <c r="B2270" s="1332" t="s">
        <v>3798</v>
      </c>
      <c r="C2270" s="1387" t="s">
        <v>10469</v>
      </c>
      <c r="D2270" s="2075">
        <v>1</v>
      </c>
      <c r="E2270" s="3407">
        <v>9428.1</v>
      </c>
      <c r="F2270" s="802">
        <v>9428.1</v>
      </c>
      <c r="G2270" s="928">
        <v>44197</v>
      </c>
      <c r="H2270" s="1008" t="s">
        <v>8394</v>
      </c>
      <c r="I2270" s="208" t="s">
        <v>2224</v>
      </c>
      <c r="J2270" s="832" t="s">
        <v>8521</v>
      </c>
      <c r="K2270" s="1439" t="s">
        <v>8940</v>
      </c>
      <c r="L2270" s="491"/>
      <c r="M2270" s="404"/>
      <c r="N2270" s="664"/>
      <c r="O2270" s="662"/>
    </row>
    <row r="2271" spans="1:15" s="71" customFormat="1" ht="9.75" customHeight="1">
      <c r="A2271" s="667">
        <v>325</v>
      </c>
      <c r="B2271" s="1332" t="s">
        <v>3799</v>
      </c>
      <c r="C2271" s="1387" t="s">
        <v>10383</v>
      </c>
      <c r="D2271" s="2075">
        <v>1</v>
      </c>
      <c r="E2271" s="3407">
        <v>15808</v>
      </c>
      <c r="F2271" s="802">
        <v>15808</v>
      </c>
      <c r="G2271" s="928">
        <v>44197</v>
      </c>
      <c r="H2271" s="1008" t="s">
        <v>8394</v>
      </c>
      <c r="I2271" s="208" t="s">
        <v>2224</v>
      </c>
      <c r="J2271" s="832" t="s">
        <v>8521</v>
      </c>
      <c r="K2271" s="1439" t="s">
        <v>8940</v>
      </c>
      <c r="L2271" s="491"/>
      <c r="M2271" s="404"/>
      <c r="N2271" s="664"/>
      <c r="O2271" s="662"/>
    </row>
    <row r="2272" spans="1:15" s="71" customFormat="1" ht="9.75" customHeight="1">
      <c r="A2272" s="667">
        <v>326</v>
      </c>
      <c r="B2272" s="1332" t="s">
        <v>3800</v>
      </c>
      <c r="C2272" s="1387" t="s">
        <v>10307</v>
      </c>
      <c r="D2272" s="2075">
        <v>1</v>
      </c>
      <c r="E2272" s="3407">
        <v>17500</v>
      </c>
      <c r="F2272" s="802">
        <v>17500</v>
      </c>
      <c r="G2272" s="928">
        <v>44197</v>
      </c>
      <c r="H2272" s="1008" t="s">
        <v>8394</v>
      </c>
      <c r="I2272" s="208" t="s">
        <v>2224</v>
      </c>
      <c r="J2272" s="832" t="s">
        <v>8521</v>
      </c>
      <c r="K2272" s="1439" t="s">
        <v>8940</v>
      </c>
      <c r="L2272" s="491"/>
      <c r="M2272" s="404"/>
      <c r="N2272" s="664"/>
      <c r="O2272" s="662"/>
    </row>
    <row r="2273" spans="1:15" s="71" customFormat="1" ht="9.75" customHeight="1">
      <c r="A2273" s="667">
        <v>327</v>
      </c>
      <c r="B2273" s="1332" t="s">
        <v>3800</v>
      </c>
      <c r="C2273" s="1387" t="s">
        <v>10308</v>
      </c>
      <c r="D2273" s="2075">
        <v>1</v>
      </c>
      <c r="E2273" s="3407">
        <v>17500</v>
      </c>
      <c r="F2273" s="802">
        <v>17500</v>
      </c>
      <c r="G2273" s="928">
        <v>44197</v>
      </c>
      <c r="H2273" s="1008" t="s">
        <v>8394</v>
      </c>
      <c r="I2273" s="208" t="s">
        <v>2224</v>
      </c>
      <c r="J2273" s="832" t="s">
        <v>8521</v>
      </c>
      <c r="K2273" s="1439" t="s">
        <v>8940</v>
      </c>
      <c r="L2273" s="491"/>
      <c r="M2273" s="404"/>
      <c r="N2273" s="664"/>
      <c r="O2273" s="662"/>
    </row>
    <row r="2274" spans="1:15" s="71" customFormat="1" ht="9.75" customHeight="1">
      <c r="A2274" s="667">
        <v>328</v>
      </c>
      <c r="B2274" s="1332" t="s">
        <v>3800</v>
      </c>
      <c r="C2274" s="1387" t="s">
        <v>10309</v>
      </c>
      <c r="D2274" s="2075">
        <v>1</v>
      </c>
      <c r="E2274" s="3407">
        <v>17500</v>
      </c>
      <c r="F2274" s="802">
        <v>17500</v>
      </c>
      <c r="G2274" s="928">
        <v>44197</v>
      </c>
      <c r="H2274" s="1008" t="s">
        <v>8394</v>
      </c>
      <c r="I2274" s="208" t="s">
        <v>2224</v>
      </c>
      <c r="J2274" s="832" t="s">
        <v>8521</v>
      </c>
      <c r="K2274" s="1439" t="s">
        <v>8940</v>
      </c>
      <c r="L2274" s="491"/>
      <c r="M2274" s="404"/>
      <c r="N2274" s="664"/>
      <c r="O2274" s="662"/>
    </row>
    <row r="2275" spans="1:15" s="71" customFormat="1" ht="9.75" customHeight="1">
      <c r="A2275" s="667">
        <v>329</v>
      </c>
      <c r="B2275" s="1332" t="s">
        <v>3800</v>
      </c>
      <c r="C2275" s="1387" t="s">
        <v>10310</v>
      </c>
      <c r="D2275" s="2075">
        <v>1</v>
      </c>
      <c r="E2275" s="3407">
        <v>17500</v>
      </c>
      <c r="F2275" s="802">
        <v>17500</v>
      </c>
      <c r="G2275" s="928">
        <v>44197</v>
      </c>
      <c r="H2275" s="1008" t="s">
        <v>8394</v>
      </c>
      <c r="I2275" s="208" t="s">
        <v>2224</v>
      </c>
      <c r="J2275" s="832" t="s">
        <v>8521</v>
      </c>
      <c r="K2275" s="1439" t="s">
        <v>8940</v>
      </c>
      <c r="L2275" s="491"/>
      <c r="M2275" s="404"/>
      <c r="N2275" s="664"/>
      <c r="O2275" s="662"/>
    </row>
    <row r="2276" spans="1:15" s="71" customFormat="1" ht="9.75" customHeight="1">
      <c r="A2276" s="667">
        <v>330</v>
      </c>
      <c r="B2276" s="1332" t="s">
        <v>3800</v>
      </c>
      <c r="C2276" s="1387" t="s">
        <v>10311</v>
      </c>
      <c r="D2276" s="2075">
        <v>1</v>
      </c>
      <c r="E2276" s="3407">
        <v>17500</v>
      </c>
      <c r="F2276" s="802">
        <v>17500</v>
      </c>
      <c r="G2276" s="928">
        <v>44197</v>
      </c>
      <c r="H2276" s="1008" t="s">
        <v>8394</v>
      </c>
      <c r="I2276" s="208" t="s">
        <v>2224</v>
      </c>
      <c r="J2276" s="832" t="s">
        <v>8521</v>
      </c>
      <c r="K2276" s="1439" t="s">
        <v>8940</v>
      </c>
      <c r="L2276" s="491"/>
      <c r="M2276" s="404"/>
      <c r="N2276" s="664"/>
      <c r="O2276" s="662"/>
    </row>
    <row r="2277" spans="1:15" s="71" customFormat="1" ht="9.75" customHeight="1">
      <c r="A2277" s="667">
        <v>331</v>
      </c>
      <c r="B2277" s="1332" t="s">
        <v>3800</v>
      </c>
      <c r="C2277" s="1387" t="s">
        <v>10312</v>
      </c>
      <c r="D2277" s="2075">
        <v>1</v>
      </c>
      <c r="E2277" s="3407">
        <v>17500</v>
      </c>
      <c r="F2277" s="802">
        <v>17500</v>
      </c>
      <c r="G2277" s="928">
        <v>44197</v>
      </c>
      <c r="H2277" s="1008" t="s">
        <v>8394</v>
      </c>
      <c r="I2277" s="208" t="s">
        <v>2224</v>
      </c>
      <c r="J2277" s="832" t="s">
        <v>8521</v>
      </c>
      <c r="K2277" s="1439" t="s">
        <v>8940</v>
      </c>
      <c r="L2277" s="491"/>
      <c r="M2277" s="404"/>
      <c r="N2277" s="664"/>
      <c r="O2277" s="662"/>
    </row>
    <row r="2278" spans="1:15" s="71" customFormat="1" ht="9.75" customHeight="1">
      <c r="A2278" s="667">
        <v>332</v>
      </c>
      <c r="B2278" s="1332" t="s">
        <v>3800</v>
      </c>
      <c r="C2278" s="1387" t="s">
        <v>10313</v>
      </c>
      <c r="D2278" s="2075">
        <v>1</v>
      </c>
      <c r="E2278" s="3407">
        <v>17500</v>
      </c>
      <c r="F2278" s="802">
        <v>17500</v>
      </c>
      <c r="G2278" s="928">
        <v>44197</v>
      </c>
      <c r="H2278" s="1008" t="s">
        <v>8394</v>
      </c>
      <c r="I2278" s="208" t="s">
        <v>2224</v>
      </c>
      <c r="J2278" s="832" t="s">
        <v>8521</v>
      </c>
      <c r="K2278" s="1439" t="s">
        <v>8940</v>
      </c>
      <c r="L2278" s="491"/>
      <c r="M2278" s="404"/>
      <c r="N2278" s="664"/>
      <c r="O2278" s="662"/>
    </row>
    <row r="2279" spans="1:15" s="71" customFormat="1" ht="9.75" customHeight="1">
      <c r="A2279" s="667">
        <v>333</v>
      </c>
      <c r="B2279" s="1332" t="s">
        <v>3800</v>
      </c>
      <c r="C2279" s="1387" t="s">
        <v>10314</v>
      </c>
      <c r="D2279" s="2075">
        <v>1</v>
      </c>
      <c r="E2279" s="3407">
        <v>17500</v>
      </c>
      <c r="F2279" s="802">
        <v>17500</v>
      </c>
      <c r="G2279" s="928">
        <v>44197</v>
      </c>
      <c r="H2279" s="1008" t="s">
        <v>8394</v>
      </c>
      <c r="I2279" s="208" t="s">
        <v>2224</v>
      </c>
      <c r="J2279" s="832" t="s">
        <v>8521</v>
      </c>
      <c r="K2279" s="1439" t="s">
        <v>8940</v>
      </c>
      <c r="L2279" s="491"/>
      <c r="M2279" s="404"/>
      <c r="N2279" s="664"/>
      <c r="O2279" s="662"/>
    </row>
    <row r="2280" spans="1:15" s="71" customFormat="1" ht="9.75" customHeight="1">
      <c r="A2280" s="667">
        <v>334</v>
      </c>
      <c r="B2280" s="1332" t="s">
        <v>3800</v>
      </c>
      <c r="C2280" s="1387" t="s">
        <v>10315</v>
      </c>
      <c r="D2280" s="2075">
        <v>1</v>
      </c>
      <c r="E2280" s="3407">
        <v>17500</v>
      </c>
      <c r="F2280" s="802">
        <v>17500</v>
      </c>
      <c r="G2280" s="928">
        <v>44197</v>
      </c>
      <c r="H2280" s="1008" t="s">
        <v>8394</v>
      </c>
      <c r="I2280" s="208" t="s">
        <v>2224</v>
      </c>
      <c r="J2280" s="832" t="s">
        <v>8521</v>
      </c>
      <c r="K2280" s="1439" t="s">
        <v>8940</v>
      </c>
      <c r="L2280" s="491"/>
      <c r="M2280" s="404"/>
      <c r="N2280" s="664"/>
      <c r="O2280" s="662"/>
    </row>
    <row r="2281" spans="1:15" s="71" customFormat="1" ht="9.75" customHeight="1">
      <c r="A2281" s="667">
        <v>335</v>
      </c>
      <c r="B2281" s="1332" t="s">
        <v>3800</v>
      </c>
      <c r="C2281" s="1387" t="s">
        <v>10316</v>
      </c>
      <c r="D2281" s="2075">
        <v>1</v>
      </c>
      <c r="E2281" s="3407">
        <v>17500</v>
      </c>
      <c r="F2281" s="802">
        <v>17500</v>
      </c>
      <c r="G2281" s="928">
        <v>44197</v>
      </c>
      <c r="H2281" s="1008" t="s">
        <v>8394</v>
      </c>
      <c r="I2281" s="208" t="s">
        <v>2224</v>
      </c>
      <c r="J2281" s="832" t="s">
        <v>8521</v>
      </c>
      <c r="K2281" s="1439" t="s">
        <v>8940</v>
      </c>
      <c r="L2281" s="491"/>
      <c r="M2281" s="404"/>
      <c r="N2281" s="664"/>
      <c r="O2281" s="662"/>
    </row>
    <row r="2282" spans="1:15" s="71" customFormat="1" ht="9.75" customHeight="1">
      <c r="A2282" s="667">
        <v>336</v>
      </c>
      <c r="B2282" s="1332" t="s">
        <v>3800</v>
      </c>
      <c r="C2282" s="1387" t="s">
        <v>10317</v>
      </c>
      <c r="D2282" s="2075">
        <v>1</v>
      </c>
      <c r="E2282" s="3407">
        <v>17500</v>
      </c>
      <c r="F2282" s="802">
        <v>17500</v>
      </c>
      <c r="G2282" s="928">
        <v>44197</v>
      </c>
      <c r="H2282" s="1008" t="s">
        <v>8394</v>
      </c>
      <c r="I2282" s="208" t="s">
        <v>2224</v>
      </c>
      <c r="J2282" s="832" t="s">
        <v>8521</v>
      </c>
      <c r="K2282" s="1439" t="s">
        <v>8940</v>
      </c>
      <c r="L2282" s="491"/>
      <c r="M2282" s="404"/>
      <c r="N2282" s="664"/>
      <c r="O2282" s="662"/>
    </row>
    <row r="2283" spans="1:15" s="71" customFormat="1" ht="9.75" customHeight="1">
      <c r="A2283" s="667">
        <v>337</v>
      </c>
      <c r="B2283" s="1332" t="s">
        <v>3801</v>
      </c>
      <c r="C2283" s="1387" t="s">
        <v>10305</v>
      </c>
      <c r="D2283" s="2075">
        <v>1</v>
      </c>
      <c r="E2283" s="3407">
        <v>32500</v>
      </c>
      <c r="F2283" s="802">
        <v>32500</v>
      </c>
      <c r="G2283" s="928">
        <v>44197</v>
      </c>
      <c r="H2283" s="1008" t="s">
        <v>8394</v>
      </c>
      <c r="I2283" s="208" t="s">
        <v>2224</v>
      </c>
      <c r="J2283" s="832" t="s">
        <v>8521</v>
      </c>
      <c r="K2283" s="1439" t="s">
        <v>8940</v>
      </c>
      <c r="L2283" s="491"/>
      <c r="M2283" s="404"/>
      <c r="N2283" s="664"/>
      <c r="O2283" s="662"/>
    </row>
    <row r="2284" spans="1:15" s="71" customFormat="1" ht="9.75" customHeight="1">
      <c r="A2284" s="667">
        <v>338</v>
      </c>
      <c r="B2284" s="1332" t="s">
        <v>3801</v>
      </c>
      <c r="C2284" s="1387" t="s">
        <v>10306</v>
      </c>
      <c r="D2284" s="2075">
        <v>1</v>
      </c>
      <c r="E2284" s="3407">
        <v>32500</v>
      </c>
      <c r="F2284" s="802">
        <v>32500</v>
      </c>
      <c r="G2284" s="928">
        <v>44197</v>
      </c>
      <c r="H2284" s="1008" t="s">
        <v>8394</v>
      </c>
      <c r="I2284" s="208" t="s">
        <v>2224</v>
      </c>
      <c r="J2284" s="832" t="s">
        <v>8521</v>
      </c>
      <c r="K2284" s="1439" t="s">
        <v>8940</v>
      </c>
      <c r="L2284" s="491"/>
      <c r="M2284" s="404"/>
      <c r="N2284" s="664"/>
      <c r="O2284" s="662"/>
    </row>
    <row r="2285" spans="1:15" s="71" customFormat="1" ht="9.75" customHeight="1">
      <c r="A2285" s="667">
        <v>339</v>
      </c>
      <c r="B2285" s="1332" t="s">
        <v>3802</v>
      </c>
      <c r="C2285" s="1387" t="s">
        <v>10482</v>
      </c>
      <c r="D2285" s="2075">
        <v>1</v>
      </c>
      <c r="E2285" s="3407">
        <v>5988</v>
      </c>
      <c r="F2285" s="802">
        <v>5988</v>
      </c>
      <c r="G2285" s="928">
        <v>44197</v>
      </c>
      <c r="H2285" s="1008" t="s">
        <v>8394</v>
      </c>
      <c r="I2285" s="208" t="s">
        <v>2224</v>
      </c>
      <c r="J2285" s="832" t="s">
        <v>8521</v>
      </c>
      <c r="K2285" s="1439" t="s">
        <v>8940</v>
      </c>
      <c r="L2285" s="491"/>
      <c r="M2285" s="404"/>
      <c r="N2285" s="664"/>
      <c r="O2285" s="662"/>
    </row>
    <row r="2286" spans="1:15" s="71" customFormat="1" ht="9.75" customHeight="1">
      <c r="A2286" s="667">
        <v>340</v>
      </c>
      <c r="B2286" s="1332" t="s">
        <v>3803</v>
      </c>
      <c r="C2286" s="1387" t="s">
        <v>10481</v>
      </c>
      <c r="D2286" s="2075">
        <v>1</v>
      </c>
      <c r="E2286" s="3407">
        <v>13473</v>
      </c>
      <c r="F2286" s="802">
        <v>13473</v>
      </c>
      <c r="G2286" s="928">
        <v>44197</v>
      </c>
      <c r="H2286" s="1008" t="s">
        <v>8394</v>
      </c>
      <c r="I2286" s="208" t="s">
        <v>2224</v>
      </c>
      <c r="J2286" s="832" t="s">
        <v>8521</v>
      </c>
      <c r="K2286" s="1439" t="s">
        <v>8940</v>
      </c>
      <c r="L2286" s="491"/>
      <c r="M2286" s="404"/>
      <c r="N2286" s="664"/>
      <c r="O2286" s="662"/>
    </row>
    <row r="2287" spans="1:15" s="71" customFormat="1" ht="9.75" customHeight="1">
      <c r="A2287" s="667">
        <v>341</v>
      </c>
      <c r="B2287" s="1332" t="s">
        <v>3804</v>
      </c>
      <c r="C2287" s="1387" t="s">
        <v>10480</v>
      </c>
      <c r="D2287" s="2075">
        <v>1</v>
      </c>
      <c r="E2287" s="3407">
        <v>2010</v>
      </c>
      <c r="F2287" s="802">
        <v>2010</v>
      </c>
      <c r="G2287" s="928">
        <v>44197</v>
      </c>
      <c r="H2287" s="1008" t="s">
        <v>8394</v>
      </c>
      <c r="I2287" s="208" t="s">
        <v>2224</v>
      </c>
      <c r="J2287" s="832" t="s">
        <v>8521</v>
      </c>
      <c r="K2287" s="1439" t="s">
        <v>8940</v>
      </c>
      <c r="L2287" s="491"/>
      <c r="M2287" s="404"/>
      <c r="N2287" s="664"/>
      <c r="O2287" s="662"/>
    </row>
    <row r="2288" spans="1:15" s="71" customFormat="1" ht="9.75" customHeight="1">
      <c r="A2288" s="667">
        <v>342</v>
      </c>
      <c r="B2288" s="1332" t="s">
        <v>3805</v>
      </c>
      <c r="C2288" s="1387" t="s">
        <v>10488</v>
      </c>
      <c r="D2288" s="2075">
        <v>1</v>
      </c>
      <c r="E2288" s="3407">
        <v>10608</v>
      </c>
      <c r="F2288" s="802">
        <v>10608</v>
      </c>
      <c r="G2288" s="928">
        <v>44197</v>
      </c>
      <c r="H2288" s="1008" t="s">
        <v>8394</v>
      </c>
      <c r="I2288" s="208" t="s">
        <v>2224</v>
      </c>
      <c r="J2288" s="832" t="s">
        <v>8521</v>
      </c>
      <c r="K2288" s="1439" t="s">
        <v>8940</v>
      </c>
      <c r="L2288" s="491"/>
      <c r="M2288" s="404"/>
      <c r="N2288" s="664"/>
      <c r="O2288" s="662"/>
    </row>
    <row r="2289" spans="1:15" s="71" customFormat="1" ht="9.75" customHeight="1">
      <c r="A2289" s="667">
        <v>343</v>
      </c>
      <c r="B2289" s="1332" t="s">
        <v>3806</v>
      </c>
      <c r="C2289" s="1387" t="s">
        <v>10487</v>
      </c>
      <c r="D2289" s="2075">
        <v>1</v>
      </c>
      <c r="E2289" s="3407">
        <v>24752</v>
      </c>
      <c r="F2289" s="802">
        <v>24752</v>
      </c>
      <c r="G2289" s="928">
        <v>44197</v>
      </c>
      <c r="H2289" s="1008" t="s">
        <v>8394</v>
      </c>
      <c r="I2289" s="208" t="s">
        <v>2224</v>
      </c>
      <c r="J2289" s="832" t="s">
        <v>8521</v>
      </c>
      <c r="K2289" s="1439" t="s">
        <v>8940</v>
      </c>
      <c r="L2289" s="491"/>
      <c r="M2289" s="404"/>
      <c r="N2289" s="664"/>
      <c r="O2289" s="662"/>
    </row>
    <row r="2290" spans="1:15" s="71" customFormat="1" ht="9.75" customHeight="1">
      <c r="A2290" s="667">
        <v>344</v>
      </c>
      <c r="B2290" s="1332" t="s">
        <v>3807</v>
      </c>
      <c r="C2290" s="1387" t="s">
        <v>10484</v>
      </c>
      <c r="D2290" s="2075">
        <v>1</v>
      </c>
      <c r="E2290" s="3407">
        <v>12250</v>
      </c>
      <c r="F2290" s="802">
        <v>12250</v>
      </c>
      <c r="G2290" s="928">
        <v>44197</v>
      </c>
      <c r="H2290" s="1008" t="s">
        <v>8394</v>
      </c>
      <c r="I2290" s="208" t="s">
        <v>2224</v>
      </c>
      <c r="J2290" s="832" t="s">
        <v>8521</v>
      </c>
      <c r="K2290" s="1439" t="s">
        <v>8940</v>
      </c>
      <c r="L2290" s="491"/>
      <c r="M2290" s="404"/>
      <c r="N2290" s="664"/>
      <c r="O2290" s="662"/>
    </row>
    <row r="2291" spans="1:15" s="71" customFormat="1" ht="9.75" customHeight="1">
      <c r="A2291" s="667">
        <v>345</v>
      </c>
      <c r="B2291" s="1332" t="s">
        <v>3808</v>
      </c>
      <c r="C2291" s="1387" t="s">
        <v>10478</v>
      </c>
      <c r="D2291" s="2075">
        <v>1</v>
      </c>
      <c r="E2291" s="3407">
        <v>4764</v>
      </c>
      <c r="F2291" s="802">
        <v>4764</v>
      </c>
      <c r="G2291" s="928">
        <v>44197</v>
      </c>
      <c r="H2291" s="1008" t="s">
        <v>8394</v>
      </c>
      <c r="I2291" s="208" t="s">
        <v>2224</v>
      </c>
      <c r="J2291" s="832" t="s">
        <v>8521</v>
      </c>
      <c r="K2291" s="1439" t="s">
        <v>8940</v>
      </c>
      <c r="L2291" s="491"/>
      <c r="M2291" s="404"/>
      <c r="N2291" s="664"/>
      <c r="O2291" s="662"/>
    </row>
    <row r="2292" spans="1:15" s="71" customFormat="1" ht="9.75" customHeight="1">
      <c r="A2292" s="667">
        <v>346</v>
      </c>
      <c r="B2292" s="1332" t="s">
        <v>3809</v>
      </c>
      <c r="C2292" s="1387" t="s">
        <v>10479</v>
      </c>
      <c r="D2292" s="2075">
        <v>1</v>
      </c>
      <c r="E2292" s="3407">
        <v>4764</v>
      </c>
      <c r="F2292" s="802">
        <v>4764</v>
      </c>
      <c r="G2292" s="928">
        <v>44197</v>
      </c>
      <c r="H2292" s="1008" t="s">
        <v>8394</v>
      </c>
      <c r="I2292" s="208" t="s">
        <v>2224</v>
      </c>
      <c r="J2292" s="832" t="s">
        <v>8521</v>
      </c>
      <c r="K2292" s="1439" t="s">
        <v>8940</v>
      </c>
      <c r="L2292" s="491"/>
      <c r="M2292" s="404"/>
      <c r="N2292" s="664"/>
      <c r="O2292" s="662"/>
    </row>
    <row r="2293" spans="1:15" s="71" customFormat="1" ht="9.75" customHeight="1">
      <c r="A2293" s="667">
        <v>347</v>
      </c>
      <c r="B2293" s="1332" t="s">
        <v>3810</v>
      </c>
      <c r="C2293" s="1387" t="s">
        <v>10485</v>
      </c>
      <c r="D2293" s="2075">
        <v>1</v>
      </c>
      <c r="E2293" s="3407">
        <v>14560</v>
      </c>
      <c r="F2293" s="802">
        <v>14560</v>
      </c>
      <c r="G2293" s="928">
        <v>44197</v>
      </c>
      <c r="H2293" s="1008" t="s">
        <v>8394</v>
      </c>
      <c r="I2293" s="208" t="s">
        <v>2224</v>
      </c>
      <c r="J2293" s="832" t="s">
        <v>8521</v>
      </c>
      <c r="K2293" s="1439" t="s">
        <v>8940</v>
      </c>
      <c r="L2293" s="491"/>
      <c r="M2293" s="404"/>
      <c r="N2293" s="664"/>
      <c r="O2293" s="662"/>
    </row>
    <row r="2294" spans="1:15" s="71" customFormat="1" ht="9.75" customHeight="1">
      <c r="A2294" s="667">
        <v>349</v>
      </c>
      <c r="B2294" s="1332" t="s">
        <v>3811</v>
      </c>
      <c r="C2294" s="1387" t="s">
        <v>10477</v>
      </c>
      <c r="D2294" s="2075">
        <v>1</v>
      </c>
      <c r="E2294" s="3407">
        <v>4596</v>
      </c>
      <c r="F2294" s="802">
        <v>4596</v>
      </c>
      <c r="G2294" s="928">
        <v>44197</v>
      </c>
      <c r="H2294" s="1008" t="s">
        <v>8394</v>
      </c>
      <c r="I2294" s="208" t="s">
        <v>2224</v>
      </c>
      <c r="J2294" s="832" t="s">
        <v>8521</v>
      </c>
      <c r="K2294" s="1439" t="s">
        <v>8940</v>
      </c>
      <c r="L2294" s="491"/>
      <c r="M2294" s="404"/>
      <c r="N2294" s="664"/>
      <c r="O2294" s="662"/>
    </row>
    <row r="2295" spans="1:15" s="71" customFormat="1" ht="9.75" customHeight="1">
      <c r="A2295" s="667">
        <v>350</v>
      </c>
      <c r="B2295" s="1332" t="s">
        <v>3812</v>
      </c>
      <c r="C2295" s="1387" t="s">
        <v>10483</v>
      </c>
      <c r="D2295" s="2075">
        <v>1</v>
      </c>
      <c r="E2295" s="3407">
        <v>3672</v>
      </c>
      <c r="F2295" s="802">
        <v>3672</v>
      </c>
      <c r="G2295" s="928">
        <v>44197</v>
      </c>
      <c r="H2295" s="1008" t="s">
        <v>8394</v>
      </c>
      <c r="I2295" s="208" t="s">
        <v>2224</v>
      </c>
      <c r="J2295" s="832" t="s">
        <v>8521</v>
      </c>
      <c r="K2295" s="1439" t="s">
        <v>8940</v>
      </c>
      <c r="L2295" s="491"/>
      <c r="M2295" s="404"/>
      <c r="N2295" s="664"/>
      <c r="O2295" s="662"/>
    </row>
    <row r="2296" spans="1:15" s="71" customFormat="1" ht="9.75" customHeight="1">
      <c r="A2296" s="667">
        <v>351</v>
      </c>
      <c r="B2296" s="1332" t="s">
        <v>3813</v>
      </c>
      <c r="C2296" s="1387" t="s">
        <v>10476</v>
      </c>
      <c r="D2296" s="2075">
        <v>1</v>
      </c>
      <c r="E2296" s="3407">
        <v>5508</v>
      </c>
      <c r="F2296" s="802">
        <v>5508</v>
      </c>
      <c r="G2296" s="928">
        <v>44197</v>
      </c>
      <c r="H2296" s="1008" t="s">
        <v>8394</v>
      </c>
      <c r="I2296" s="208" t="s">
        <v>2224</v>
      </c>
      <c r="J2296" s="832" t="s">
        <v>8521</v>
      </c>
      <c r="K2296" s="1439" t="s">
        <v>8940</v>
      </c>
      <c r="L2296" s="491"/>
      <c r="M2296" s="404"/>
      <c r="N2296" s="664"/>
      <c r="O2296" s="662"/>
    </row>
    <row r="2297" spans="1:15" s="71" customFormat="1" ht="9.75" customHeight="1">
      <c r="A2297" s="667">
        <v>352</v>
      </c>
      <c r="B2297" s="1332" t="s">
        <v>3814</v>
      </c>
      <c r="C2297" s="1387" t="s">
        <v>10486</v>
      </c>
      <c r="D2297" s="2075">
        <v>1</v>
      </c>
      <c r="E2297" s="3407">
        <v>3120</v>
      </c>
      <c r="F2297" s="802">
        <v>3120</v>
      </c>
      <c r="G2297" s="928">
        <v>44197</v>
      </c>
      <c r="H2297" s="1008" t="s">
        <v>8394</v>
      </c>
      <c r="I2297" s="208" t="s">
        <v>2224</v>
      </c>
      <c r="J2297" s="832" t="s">
        <v>8521</v>
      </c>
      <c r="K2297" s="1439" t="s">
        <v>8940</v>
      </c>
      <c r="L2297" s="491"/>
      <c r="M2297" s="404"/>
      <c r="N2297" s="664"/>
      <c r="O2297" s="662"/>
    </row>
    <row r="2298" spans="1:15" s="71" customFormat="1" ht="9.75" customHeight="1">
      <c r="A2298" s="667">
        <v>354</v>
      </c>
      <c r="B2298" s="1332" t="s">
        <v>3815</v>
      </c>
      <c r="C2298" s="1387"/>
      <c r="D2298" s="2075">
        <v>1</v>
      </c>
      <c r="E2298" s="3407">
        <v>12000</v>
      </c>
      <c r="F2298" s="802">
        <v>12000</v>
      </c>
      <c r="G2298" s="928">
        <v>44197</v>
      </c>
      <c r="H2298" s="1008" t="s">
        <v>8394</v>
      </c>
      <c r="I2298" s="208" t="s">
        <v>2224</v>
      </c>
      <c r="J2298" s="832" t="s">
        <v>8521</v>
      </c>
      <c r="K2298" s="1439"/>
      <c r="L2298" s="491"/>
      <c r="M2298" s="404"/>
      <c r="N2298" s="664"/>
      <c r="O2298" s="662"/>
    </row>
    <row r="2299" spans="1:15" s="71" customFormat="1" ht="9.75" customHeight="1">
      <c r="A2299" s="667">
        <v>355</v>
      </c>
      <c r="B2299" s="1332" t="s">
        <v>3816</v>
      </c>
      <c r="C2299" s="1387"/>
      <c r="D2299" s="2075">
        <v>1</v>
      </c>
      <c r="E2299" s="3407">
        <v>13969.5</v>
      </c>
      <c r="F2299" s="802">
        <v>13969.5</v>
      </c>
      <c r="G2299" s="928">
        <v>44197</v>
      </c>
      <c r="H2299" s="1008" t="s">
        <v>8394</v>
      </c>
      <c r="I2299" s="208" t="s">
        <v>2224</v>
      </c>
      <c r="J2299" s="832" t="s">
        <v>8521</v>
      </c>
      <c r="K2299" s="1439"/>
      <c r="L2299" s="491"/>
      <c r="M2299" s="404"/>
      <c r="N2299" s="664"/>
      <c r="O2299" s="662"/>
    </row>
    <row r="2300" spans="1:15" s="71" customFormat="1" ht="9.75" customHeight="1">
      <c r="A2300" s="667">
        <v>356</v>
      </c>
      <c r="B2300" s="1332" t="s">
        <v>3817</v>
      </c>
      <c r="C2300" s="1387"/>
      <c r="D2300" s="2075">
        <v>1</v>
      </c>
      <c r="E2300" s="3407">
        <v>9000</v>
      </c>
      <c r="F2300" s="802">
        <v>9000</v>
      </c>
      <c r="G2300" s="928">
        <v>44197</v>
      </c>
      <c r="H2300" s="1008" t="s">
        <v>8394</v>
      </c>
      <c r="I2300" s="208" t="s">
        <v>2224</v>
      </c>
      <c r="J2300" s="832" t="s">
        <v>8521</v>
      </c>
      <c r="K2300" s="1439"/>
      <c r="L2300" s="491"/>
      <c r="M2300" s="404"/>
      <c r="N2300" s="664"/>
      <c r="O2300" s="662"/>
    </row>
    <row r="2301" spans="1:15" s="71" customFormat="1" ht="9.75" customHeight="1">
      <c r="A2301" s="667">
        <v>357</v>
      </c>
      <c r="B2301" s="1332" t="s">
        <v>3818</v>
      </c>
      <c r="C2301" s="1387"/>
      <c r="D2301" s="2075">
        <v>1</v>
      </c>
      <c r="E2301" s="3407">
        <v>72547</v>
      </c>
      <c r="F2301" s="3408">
        <v>67364.7</v>
      </c>
      <c r="G2301" s="928">
        <v>44197</v>
      </c>
      <c r="H2301" s="1008" t="s">
        <v>8394</v>
      </c>
      <c r="I2301" s="208" t="s">
        <v>2224</v>
      </c>
      <c r="J2301" s="832" t="s">
        <v>8521</v>
      </c>
      <c r="K2301" s="1439"/>
      <c r="L2301" s="491"/>
      <c r="M2301" s="404"/>
      <c r="N2301" s="664"/>
      <c r="O2301" s="662"/>
    </row>
    <row r="2302" spans="1:15" s="71" customFormat="1" ht="9.75" customHeight="1">
      <c r="A2302" s="667">
        <v>358</v>
      </c>
      <c r="B2302" s="1332" t="s">
        <v>3815</v>
      </c>
      <c r="C2302" s="1387"/>
      <c r="D2302" s="2075">
        <v>1</v>
      </c>
      <c r="E2302" s="3407">
        <v>22053</v>
      </c>
      <c r="F2302" s="802">
        <v>22053</v>
      </c>
      <c r="G2302" s="928">
        <v>44197</v>
      </c>
      <c r="H2302" s="1008" t="s">
        <v>8394</v>
      </c>
      <c r="I2302" s="208" t="s">
        <v>2224</v>
      </c>
      <c r="J2302" s="832" t="s">
        <v>8521</v>
      </c>
      <c r="K2302" s="1439"/>
      <c r="L2302" s="491"/>
      <c r="M2302" s="404"/>
      <c r="N2302" s="664"/>
      <c r="O2302" s="662"/>
    </row>
    <row r="2303" spans="1:15" s="71" customFormat="1" ht="9.75" customHeight="1">
      <c r="A2303" s="667">
        <v>359</v>
      </c>
      <c r="B2303" s="1332" t="s">
        <v>5027</v>
      </c>
      <c r="C2303" s="849">
        <v>4101273991</v>
      </c>
      <c r="D2303" s="2075">
        <v>1</v>
      </c>
      <c r="E2303" s="3407">
        <v>1809</v>
      </c>
      <c r="F2303" s="802">
        <v>1809</v>
      </c>
      <c r="G2303" s="928">
        <v>44197</v>
      </c>
      <c r="H2303" s="1008" t="s">
        <v>8394</v>
      </c>
      <c r="I2303" s="208" t="s">
        <v>2224</v>
      </c>
      <c r="J2303" s="832" t="s">
        <v>8521</v>
      </c>
      <c r="K2303" s="1439" t="s">
        <v>8940</v>
      </c>
      <c r="L2303" s="491"/>
      <c r="M2303" s="404"/>
      <c r="N2303" s="664"/>
      <c r="O2303" s="662"/>
    </row>
    <row r="2304" spans="1:15" s="71" customFormat="1" ht="9.75" customHeight="1">
      <c r="A2304" s="667">
        <v>360</v>
      </c>
      <c r="B2304" s="1332" t="s">
        <v>5028</v>
      </c>
      <c r="C2304" s="849">
        <v>4101273992</v>
      </c>
      <c r="D2304" s="2075">
        <v>1</v>
      </c>
      <c r="E2304" s="3407">
        <v>1845</v>
      </c>
      <c r="F2304" s="802">
        <v>1845</v>
      </c>
      <c r="G2304" s="928">
        <v>44197</v>
      </c>
      <c r="H2304" s="1008" t="s">
        <v>8394</v>
      </c>
      <c r="I2304" s="208" t="s">
        <v>2224</v>
      </c>
      <c r="J2304" s="832" t="s">
        <v>8521</v>
      </c>
      <c r="K2304" s="1439" t="s">
        <v>8940</v>
      </c>
      <c r="L2304" s="491"/>
      <c r="M2304" s="404"/>
      <c r="N2304" s="664"/>
      <c r="O2304" s="662"/>
    </row>
    <row r="2305" spans="1:15" s="71" customFormat="1" ht="9.75" customHeight="1">
      <c r="A2305" s="667">
        <v>361</v>
      </c>
      <c r="B2305" s="1332" t="s">
        <v>5029</v>
      </c>
      <c r="C2305" s="849">
        <v>4101273993</v>
      </c>
      <c r="D2305" s="2075">
        <v>1</v>
      </c>
      <c r="E2305" s="3407">
        <v>1845</v>
      </c>
      <c r="F2305" s="802">
        <v>1845</v>
      </c>
      <c r="G2305" s="928">
        <v>44197</v>
      </c>
      <c r="H2305" s="1008" t="s">
        <v>8394</v>
      </c>
      <c r="I2305" s="208" t="s">
        <v>2224</v>
      </c>
      <c r="J2305" s="832" t="s">
        <v>8521</v>
      </c>
      <c r="K2305" s="1439" t="s">
        <v>8940</v>
      </c>
      <c r="L2305" s="491"/>
      <c r="M2305" s="404"/>
      <c r="N2305" s="664"/>
      <c r="O2305" s="662"/>
    </row>
    <row r="2306" spans="1:15" s="71" customFormat="1" ht="9.75" customHeight="1">
      <c r="A2306" s="667">
        <v>362</v>
      </c>
      <c r="B2306" s="1332" t="s">
        <v>5030</v>
      </c>
      <c r="C2306" s="849">
        <v>4101273994</v>
      </c>
      <c r="D2306" s="2075">
        <v>1</v>
      </c>
      <c r="E2306" s="3407">
        <v>1899</v>
      </c>
      <c r="F2306" s="802">
        <v>1899</v>
      </c>
      <c r="G2306" s="928">
        <v>44197</v>
      </c>
      <c r="H2306" s="1008" t="s">
        <v>8394</v>
      </c>
      <c r="I2306" s="208" t="s">
        <v>2224</v>
      </c>
      <c r="J2306" s="832" t="s">
        <v>8521</v>
      </c>
      <c r="K2306" s="1439" t="s">
        <v>8940</v>
      </c>
      <c r="L2306" s="491"/>
      <c r="M2306" s="404"/>
      <c r="N2306" s="664"/>
      <c r="O2306" s="662"/>
    </row>
    <row r="2307" spans="1:15" s="71" customFormat="1" ht="9.75" customHeight="1">
      <c r="A2307" s="667">
        <v>363</v>
      </c>
      <c r="B2307" s="1332" t="s">
        <v>5031</v>
      </c>
      <c r="C2307" s="849">
        <v>4101273995</v>
      </c>
      <c r="D2307" s="2075">
        <v>1</v>
      </c>
      <c r="E2307" s="3407">
        <v>1899</v>
      </c>
      <c r="F2307" s="802">
        <v>1899</v>
      </c>
      <c r="G2307" s="928">
        <v>44197</v>
      </c>
      <c r="H2307" s="1008" t="s">
        <v>8394</v>
      </c>
      <c r="I2307" s="208" t="s">
        <v>2224</v>
      </c>
      <c r="J2307" s="832" t="s">
        <v>8521</v>
      </c>
      <c r="K2307" s="1439" t="s">
        <v>8940</v>
      </c>
      <c r="L2307" s="491"/>
      <c r="M2307" s="404"/>
      <c r="N2307" s="664"/>
      <c r="O2307" s="662"/>
    </row>
    <row r="2308" spans="1:15" s="71" customFormat="1" ht="9.75" customHeight="1">
      <c r="A2308" s="667">
        <v>364</v>
      </c>
      <c r="B2308" s="1332" t="s">
        <v>5032</v>
      </c>
      <c r="C2308" s="849">
        <v>4101273996</v>
      </c>
      <c r="D2308" s="2075">
        <v>1</v>
      </c>
      <c r="E2308" s="3407">
        <v>1899</v>
      </c>
      <c r="F2308" s="802">
        <v>1899</v>
      </c>
      <c r="G2308" s="928">
        <v>44197</v>
      </c>
      <c r="H2308" s="1008" t="s">
        <v>8394</v>
      </c>
      <c r="I2308" s="208" t="s">
        <v>2224</v>
      </c>
      <c r="J2308" s="832" t="s">
        <v>8521</v>
      </c>
      <c r="K2308" s="1439" t="s">
        <v>8940</v>
      </c>
      <c r="L2308" s="491"/>
      <c r="M2308" s="404"/>
      <c r="N2308" s="664"/>
      <c r="O2308" s="662"/>
    </row>
    <row r="2309" spans="1:15" s="71" customFormat="1" ht="9.75" customHeight="1">
      <c r="A2309" s="667">
        <v>365</v>
      </c>
      <c r="B2309" s="1332" t="s">
        <v>5033</v>
      </c>
      <c r="C2309" s="849">
        <v>4101273997</v>
      </c>
      <c r="D2309" s="2075">
        <v>1</v>
      </c>
      <c r="E2309" s="3407">
        <v>2574</v>
      </c>
      <c r="F2309" s="802">
        <v>2574</v>
      </c>
      <c r="G2309" s="928">
        <v>44197</v>
      </c>
      <c r="H2309" s="1008" t="s">
        <v>8394</v>
      </c>
      <c r="I2309" s="208" t="s">
        <v>2224</v>
      </c>
      <c r="J2309" s="832" t="s">
        <v>8521</v>
      </c>
      <c r="K2309" s="1439" t="s">
        <v>8940</v>
      </c>
      <c r="L2309" s="491"/>
      <c r="M2309" s="404"/>
      <c r="N2309" s="664"/>
      <c r="O2309" s="662"/>
    </row>
    <row r="2310" spans="1:15" s="71" customFormat="1" ht="9.75" customHeight="1">
      <c r="A2310" s="667">
        <v>366</v>
      </c>
      <c r="B2310" s="1332" t="s">
        <v>5034</v>
      </c>
      <c r="C2310" s="849">
        <v>4101273998</v>
      </c>
      <c r="D2310" s="2075">
        <v>1</v>
      </c>
      <c r="E2310" s="3407">
        <v>2745</v>
      </c>
      <c r="F2310" s="802">
        <v>2745</v>
      </c>
      <c r="G2310" s="928">
        <v>44197</v>
      </c>
      <c r="H2310" s="1008" t="s">
        <v>8394</v>
      </c>
      <c r="I2310" s="208" t="s">
        <v>2224</v>
      </c>
      <c r="J2310" s="832" t="s">
        <v>8521</v>
      </c>
      <c r="K2310" s="1439" t="s">
        <v>8940</v>
      </c>
      <c r="L2310" s="491"/>
      <c r="M2310" s="404"/>
      <c r="N2310" s="664"/>
      <c r="O2310" s="662"/>
    </row>
    <row r="2311" spans="1:15" s="71" customFormat="1" ht="9.75" customHeight="1">
      <c r="A2311" s="667">
        <v>367</v>
      </c>
      <c r="B2311" s="1332" t="s">
        <v>5035</v>
      </c>
      <c r="C2311" s="849">
        <v>4101273999</v>
      </c>
      <c r="D2311" s="2075">
        <v>1</v>
      </c>
      <c r="E2311" s="3407">
        <v>1884</v>
      </c>
      <c r="F2311" s="802">
        <v>1884</v>
      </c>
      <c r="G2311" s="928">
        <v>44197</v>
      </c>
      <c r="H2311" s="1008" t="s">
        <v>8394</v>
      </c>
      <c r="I2311" s="208" t="s">
        <v>2224</v>
      </c>
      <c r="J2311" s="832" t="s">
        <v>8521</v>
      </c>
      <c r="K2311" s="1439" t="s">
        <v>8940</v>
      </c>
      <c r="L2311" s="491"/>
      <c r="M2311" s="404"/>
      <c r="N2311" s="664"/>
      <c r="O2311" s="662"/>
    </row>
    <row r="2312" spans="1:15" s="71" customFormat="1" ht="9.75" customHeight="1">
      <c r="A2312" s="667">
        <v>368</v>
      </c>
      <c r="B2312" s="1332" t="s">
        <v>5036</v>
      </c>
      <c r="C2312" s="849">
        <v>4101274000</v>
      </c>
      <c r="D2312" s="2075">
        <v>1</v>
      </c>
      <c r="E2312" s="3407">
        <v>1884</v>
      </c>
      <c r="F2312" s="802">
        <v>1884</v>
      </c>
      <c r="G2312" s="928">
        <v>44197</v>
      </c>
      <c r="H2312" s="1008" t="s">
        <v>8394</v>
      </c>
      <c r="I2312" s="208" t="s">
        <v>2224</v>
      </c>
      <c r="J2312" s="832" t="s">
        <v>8521</v>
      </c>
      <c r="K2312" s="1439" t="s">
        <v>8940</v>
      </c>
      <c r="L2312" s="491"/>
      <c r="M2312" s="404"/>
      <c r="N2312" s="664"/>
      <c r="O2312" s="662"/>
    </row>
    <row r="2313" spans="1:15" s="71" customFormat="1" ht="9.75" customHeight="1">
      <c r="A2313" s="667">
        <v>369</v>
      </c>
      <c r="B2313" s="1332" t="s">
        <v>5037</v>
      </c>
      <c r="C2313" s="849">
        <v>4101274001</v>
      </c>
      <c r="D2313" s="2075">
        <v>1</v>
      </c>
      <c r="E2313" s="3407">
        <v>1725</v>
      </c>
      <c r="F2313" s="802">
        <v>1725</v>
      </c>
      <c r="G2313" s="928">
        <v>44197</v>
      </c>
      <c r="H2313" s="1008" t="s">
        <v>8394</v>
      </c>
      <c r="I2313" s="208" t="s">
        <v>2224</v>
      </c>
      <c r="J2313" s="832" t="s">
        <v>8521</v>
      </c>
      <c r="K2313" s="1439" t="s">
        <v>8940</v>
      </c>
      <c r="L2313" s="491"/>
      <c r="M2313" s="404"/>
      <c r="N2313" s="664"/>
      <c r="O2313" s="662"/>
    </row>
    <row r="2314" spans="1:15" s="71" customFormat="1" ht="9.75" customHeight="1">
      <c r="A2314" s="667">
        <v>370</v>
      </c>
      <c r="B2314" s="1332" t="s">
        <v>5038</v>
      </c>
      <c r="C2314" s="849">
        <v>4101274002</v>
      </c>
      <c r="D2314" s="2075">
        <v>1</v>
      </c>
      <c r="E2314" s="3407">
        <v>1725</v>
      </c>
      <c r="F2314" s="802">
        <v>1725</v>
      </c>
      <c r="G2314" s="928">
        <v>44197</v>
      </c>
      <c r="H2314" s="1008" t="s">
        <v>8394</v>
      </c>
      <c r="I2314" s="208" t="s">
        <v>2224</v>
      </c>
      <c r="J2314" s="832" t="s">
        <v>8521</v>
      </c>
      <c r="K2314" s="1439" t="s">
        <v>8940</v>
      </c>
      <c r="L2314" s="491"/>
      <c r="M2314" s="404"/>
      <c r="N2314" s="664"/>
      <c r="O2314" s="662"/>
    </row>
    <row r="2315" spans="1:15" s="71" customFormat="1" ht="9.75" customHeight="1">
      <c r="A2315" s="667">
        <v>371</v>
      </c>
      <c r="B2315" s="1332" t="s">
        <v>5039</v>
      </c>
      <c r="C2315" s="849">
        <v>4101274003</v>
      </c>
      <c r="D2315" s="2075">
        <v>1</v>
      </c>
      <c r="E2315" s="3407">
        <v>1725</v>
      </c>
      <c r="F2315" s="802">
        <v>1725</v>
      </c>
      <c r="G2315" s="928">
        <v>44197</v>
      </c>
      <c r="H2315" s="1008" t="s">
        <v>8394</v>
      </c>
      <c r="I2315" s="208" t="s">
        <v>2224</v>
      </c>
      <c r="J2315" s="832" t="s">
        <v>8521</v>
      </c>
      <c r="K2315" s="1439" t="s">
        <v>8940</v>
      </c>
      <c r="L2315" s="491"/>
      <c r="M2315" s="404"/>
      <c r="N2315" s="664"/>
      <c r="O2315" s="662"/>
    </row>
    <row r="2316" spans="1:15" s="71" customFormat="1" ht="9.75" customHeight="1">
      <c r="A2316" s="667">
        <v>372</v>
      </c>
      <c r="B2316" s="1332" t="s">
        <v>5039</v>
      </c>
      <c r="C2316" s="849">
        <v>4101274004</v>
      </c>
      <c r="D2316" s="2075">
        <v>1</v>
      </c>
      <c r="E2316" s="3407">
        <v>1725</v>
      </c>
      <c r="F2316" s="802">
        <v>1725</v>
      </c>
      <c r="G2316" s="928">
        <v>44197</v>
      </c>
      <c r="H2316" s="1008" t="s">
        <v>8394</v>
      </c>
      <c r="I2316" s="208" t="s">
        <v>2224</v>
      </c>
      <c r="J2316" s="832" t="s">
        <v>8521</v>
      </c>
      <c r="K2316" s="1439" t="s">
        <v>8940</v>
      </c>
      <c r="L2316" s="491"/>
      <c r="M2316" s="404"/>
      <c r="N2316" s="664"/>
      <c r="O2316" s="662"/>
    </row>
    <row r="2317" spans="1:15" s="71" customFormat="1" ht="9.75" customHeight="1">
      <c r="A2317" s="667">
        <v>373</v>
      </c>
      <c r="B2317" s="1332" t="s">
        <v>5040</v>
      </c>
      <c r="C2317" s="849">
        <v>4101274005</v>
      </c>
      <c r="D2317" s="2075">
        <v>1</v>
      </c>
      <c r="E2317" s="3407">
        <v>1833</v>
      </c>
      <c r="F2317" s="802">
        <v>1833</v>
      </c>
      <c r="G2317" s="928">
        <v>44197</v>
      </c>
      <c r="H2317" s="1008" t="s">
        <v>8394</v>
      </c>
      <c r="I2317" s="208" t="s">
        <v>2224</v>
      </c>
      <c r="J2317" s="832" t="s">
        <v>8521</v>
      </c>
      <c r="K2317" s="1439" t="s">
        <v>8940</v>
      </c>
      <c r="L2317" s="491"/>
      <c r="M2317" s="404"/>
      <c r="N2317" s="664"/>
      <c r="O2317" s="662"/>
    </row>
    <row r="2318" spans="1:15" s="71" customFormat="1" ht="9.75" customHeight="1">
      <c r="A2318" s="667">
        <v>374</v>
      </c>
      <c r="B2318" s="1332" t="s">
        <v>5041</v>
      </c>
      <c r="C2318" s="849">
        <v>4101274006</v>
      </c>
      <c r="D2318" s="2075">
        <v>1</v>
      </c>
      <c r="E2318" s="3407">
        <v>1833</v>
      </c>
      <c r="F2318" s="802">
        <v>1833</v>
      </c>
      <c r="G2318" s="928">
        <v>44197</v>
      </c>
      <c r="H2318" s="1008" t="s">
        <v>8394</v>
      </c>
      <c r="I2318" s="208" t="s">
        <v>2224</v>
      </c>
      <c r="J2318" s="832" t="s">
        <v>8521</v>
      </c>
      <c r="K2318" s="1439" t="s">
        <v>8940</v>
      </c>
      <c r="L2318" s="491"/>
      <c r="M2318" s="404"/>
      <c r="N2318" s="664"/>
      <c r="O2318" s="662"/>
    </row>
    <row r="2319" spans="1:15" s="71" customFormat="1" ht="9.75" customHeight="1">
      <c r="A2319" s="667">
        <v>375</v>
      </c>
      <c r="B2319" s="1332" t="s">
        <v>5042</v>
      </c>
      <c r="C2319" s="849">
        <v>4101274007</v>
      </c>
      <c r="D2319" s="2075">
        <v>1</v>
      </c>
      <c r="E2319" s="3407">
        <v>1833</v>
      </c>
      <c r="F2319" s="802">
        <v>1833</v>
      </c>
      <c r="G2319" s="928">
        <v>44197</v>
      </c>
      <c r="H2319" s="1008" t="s">
        <v>8394</v>
      </c>
      <c r="I2319" s="208" t="s">
        <v>2224</v>
      </c>
      <c r="J2319" s="832" t="s">
        <v>8521</v>
      </c>
      <c r="K2319" s="1439" t="s">
        <v>8940</v>
      </c>
      <c r="L2319" s="491"/>
      <c r="M2319" s="404"/>
      <c r="N2319" s="664"/>
      <c r="O2319" s="662"/>
    </row>
    <row r="2320" spans="1:15" s="71" customFormat="1" ht="9.75" customHeight="1">
      <c r="A2320" s="667">
        <v>376</v>
      </c>
      <c r="B2320" s="1332" t="s">
        <v>5042</v>
      </c>
      <c r="C2320" s="849">
        <v>4101274008</v>
      </c>
      <c r="D2320" s="2075">
        <v>1</v>
      </c>
      <c r="E2320" s="3407">
        <v>1833</v>
      </c>
      <c r="F2320" s="802">
        <v>1833</v>
      </c>
      <c r="G2320" s="928">
        <v>44197</v>
      </c>
      <c r="H2320" s="1008" t="s">
        <v>8394</v>
      </c>
      <c r="I2320" s="208" t="s">
        <v>2224</v>
      </c>
      <c r="J2320" s="832" t="s">
        <v>8521</v>
      </c>
      <c r="K2320" s="1439" t="s">
        <v>8940</v>
      </c>
      <c r="L2320" s="491"/>
      <c r="M2320" s="404"/>
      <c r="N2320" s="664"/>
      <c r="O2320" s="662"/>
    </row>
    <row r="2321" spans="1:15" s="71" customFormat="1" ht="9.75" customHeight="1">
      <c r="A2321" s="667">
        <v>377</v>
      </c>
      <c r="B2321" s="1332" t="s">
        <v>5043</v>
      </c>
      <c r="C2321" s="849">
        <v>4101273947</v>
      </c>
      <c r="D2321" s="2075">
        <v>1</v>
      </c>
      <c r="E2321" s="3407">
        <v>10890</v>
      </c>
      <c r="F2321" s="802">
        <v>10890</v>
      </c>
      <c r="G2321" s="928">
        <v>44197</v>
      </c>
      <c r="H2321" s="1008" t="s">
        <v>8394</v>
      </c>
      <c r="I2321" s="208" t="s">
        <v>2224</v>
      </c>
      <c r="J2321" s="832" t="s">
        <v>8521</v>
      </c>
      <c r="K2321" s="1439" t="s">
        <v>8940</v>
      </c>
      <c r="L2321" s="491"/>
      <c r="M2321" s="404"/>
      <c r="N2321" s="664"/>
      <c r="O2321" s="662"/>
    </row>
    <row r="2322" spans="1:15" s="71" customFormat="1" ht="9.75" customHeight="1">
      <c r="A2322" s="667">
        <v>378</v>
      </c>
      <c r="B2322" s="1332" t="s">
        <v>5044</v>
      </c>
      <c r="C2322" s="849">
        <v>4101273948</v>
      </c>
      <c r="D2322" s="2075">
        <v>1</v>
      </c>
      <c r="E2322" s="3407">
        <v>10890</v>
      </c>
      <c r="F2322" s="802">
        <v>10890</v>
      </c>
      <c r="G2322" s="928">
        <v>44197</v>
      </c>
      <c r="H2322" s="1008" t="s">
        <v>8394</v>
      </c>
      <c r="I2322" s="208" t="s">
        <v>2224</v>
      </c>
      <c r="J2322" s="832" t="s">
        <v>8521</v>
      </c>
      <c r="K2322" s="1439" t="s">
        <v>8940</v>
      </c>
      <c r="L2322" s="491"/>
      <c r="M2322" s="404"/>
      <c r="N2322" s="664"/>
      <c r="O2322" s="662"/>
    </row>
    <row r="2323" spans="1:15" s="71" customFormat="1" ht="9.75" customHeight="1">
      <c r="A2323" s="667">
        <v>379</v>
      </c>
      <c r="B2323" s="1332" t="s">
        <v>5045</v>
      </c>
      <c r="C2323" s="849">
        <v>4101273949</v>
      </c>
      <c r="D2323" s="2075">
        <v>1</v>
      </c>
      <c r="E2323" s="3407">
        <v>5445</v>
      </c>
      <c r="F2323" s="802">
        <v>5445</v>
      </c>
      <c r="G2323" s="928">
        <v>44197</v>
      </c>
      <c r="H2323" s="1008" t="s">
        <v>8394</v>
      </c>
      <c r="I2323" s="208" t="s">
        <v>2224</v>
      </c>
      <c r="J2323" s="832" t="s">
        <v>8521</v>
      </c>
      <c r="K2323" s="1439" t="s">
        <v>8940</v>
      </c>
      <c r="L2323" s="491"/>
      <c r="M2323" s="404"/>
      <c r="N2323" s="664"/>
      <c r="O2323" s="662"/>
    </row>
    <row r="2324" spans="1:15" s="71" customFormat="1" ht="9.75" customHeight="1">
      <c r="A2324" s="667">
        <v>380</v>
      </c>
      <c r="B2324" s="1332" t="s">
        <v>5046</v>
      </c>
      <c r="C2324" s="849">
        <v>4101273950</v>
      </c>
      <c r="D2324" s="2075">
        <v>1</v>
      </c>
      <c r="E2324" s="3407">
        <v>5445</v>
      </c>
      <c r="F2324" s="802">
        <v>5445</v>
      </c>
      <c r="G2324" s="928">
        <v>44197</v>
      </c>
      <c r="H2324" s="1008" t="s">
        <v>8394</v>
      </c>
      <c r="I2324" s="208" t="s">
        <v>2224</v>
      </c>
      <c r="J2324" s="832" t="s">
        <v>8521</v>
      </c>
      <c r="K2324" s="1439" t="s">
        <v>8940</v>
      </c>
      <c r="L2324" s="491"/>
      <c r="M2324" s="404"/>
      <c r="N2324" s="664"/>
      <c r="O2324" s="662"/>
    </row>
    <row r="2325" spans="1:15" s="71" customFormat="1" ht="9.75" customHeight="1">
      <c r="A2325" s="667">
        <v>382</v>
      </c>
      <c r="B2325" s="1332" t="s">
        <v>5047</v>
      </c>
      <c r="C2325" s="849">
        <v>4101273952</v>
      </c>
      <c r="D2325" s="2075">
        <v>1</v>
      </c>
      <c r="E2325" s="3407">
        <v>25601.4</v>
      </c>
      <c r="F2325" s="802">
        <v>25601.4</v>
      </c>
      <c r="G2325" s="928">
        <v>44197</v>
      </c>
      <c r="H2325" s="1008" t="s">
        <v>8394</v>
      </c>
      <c r="I2325" s="208" t="s">
        <v>2224</v>
      </c>
      <c r="J2325" s="832" t="s">
        <v>8521</v>
      </c>
      <c r="K2325" s="1439" t="s">
        <v>8940</v>
      </c>
      <c r="L2325" s="491"/>
      <c r="M2325" s="404"/>
      <c r="N2325" s="664"/>
      <c r="O2325" s="662"/>
    </row>
    <row r="2326" spans="1:15" s="71" customFormat="1" ht="9.75" customHeight="1">
      <c r="A2326" s="667">
        <v>383</v>
      </c>
      <c r="B2326" s="1332" t="s">
        <v>5048</v>
      </c>
      <c r="C2326" s="849">
        <v>4101273953</v>
      </c>
      <c r="D2326" s="2075">
        <v>1</v>
      </c>
      <c r="E2326" s="3407">
        <v>4266.8999999999996</v>
      </c>
      <c r="F2326" s="802">
        <v>4266.8999999999996</v>
      </c>
      <c r="G2326" s="928">
        <v>44197</v>
      </c>
      <c r="H2326" s="1008" t="s">
        <v>8394</v>
      </c>
      <c r="I2326" s="208" t="s">
        <v>2224</v>
      </c>
      <c r="J2326" s="832" t="s">
        <v>8521</v>
      </c>
      <c r="K2326" s="1439" t="s">
        <v>8940</v>
      </c>
      <c r="L2326" s="491"/>
      <c r="M2326" s="404"/>
      <c r="N2326" s="664"/>
      <c r="O2326" s="662"/>
    </row>
    <row r="2327" spans="1:15" s="71" customFormat="1" ht="9.75" customHeight="1">
      <c r="A2327" s="667">
        <v>384</v>
      </c>
      <c r="B2327" s="1332" t="s">
        <v>5049</v>
      </c>
      <c r="C2327" s="849">
        <v>4101273954</v>
      </c>
      <c r="D2327" s="2075">
        <v>1</v>
      </c>
      <c r="E2327" s="3407">
        <v>9424.25</v>
      </c>
      <c r="F2327" s="802">
        <v>9424.25</v>
      </c>
      <c r="G2327" s="928">
        <v>44197</v>
      </c>
      <c r="H2327" s="1008" t="s">
        <v>8394</v>
      </c>
      <c r="I2327" s="208" t="s">
        <v>2224</v>
      </c>
      <c r="J2327" s="832" t="s">
        <v>8521</v>
      </c>
      <c r="K2327" s="1439" t="s">
        <v>8940</v>
      </c>
      <c r="L2327" s="491"/>
      <c r="M2327" s="404"/>
      <c r="N2327" s="664"/>
      <c r="O2327" s="662"/>
    </row>
    <row r="2328" spans="1:15" s="71" customFormat="1" ht="9.75" customHeight="1">
      <c r="A2328" s="667">
        <v>385</v>
      </c>
      <c r="B2328" s="1332" t="s">
        <v>5050</v>
      </c>
      <c r="C2328" s="849">
        <v>4101273955</v>
      </c>
      <c r="D2328" s="2075">
        <v>1</v>
      </c>
      <c r="E2328" s="3407">
        <v>2818.2</v>
      </c>
      <c r="F2328" s="802">
        <v>2818.2</v>
      </c>
      <c r="G2328" s="928">
        <v>44197</v>
      </c>
      <c r="H2328" s="1008" t="s">
        <v>8394</v>
      </c>
      <c r="I2328" s="208" t="s">
        <v>2224</v>
      </c>
      <c r="J2328" s="832" t="s">
        <v>8521</v>
      </c>
      <c r="K2328" s="1439" t="s">
        <v>8940</v>
      </c>
      <c r="L2328" s="491"/>
      <c r="M2328" s="404"/>
      <c r="N2328" s="664"/>
      <c r="O2328" s="662"/>
    </row>
    <row r="2329" spans="1:15" s="71" customFormat="1" ht="9.75" customHeight="1">
      <c r="A2329" s="667">
        <v>386</v>
      </c>
      <c r="B2329" s="1332" t="s">
        <v>5051</v>
      </c>
      <c r="C2329" s="849">
        <v>4101273956</v>
      </c>
      <c r="D2329" s="2075">
        <v>1</v>
      </c>
      <c r="E2329" s="3407">
        <v>2818.2</v>
      </c>
      <c r="F2329" s="802">
        <v>2818.2</v>
      </c>
      <c r="G2329" s="928">
        <v>44197</v>
      </c>
      <c r="H2329" s="1008" t="s">
        <v>8394</v>
      </c>
      <c r="I2329" s="208" t="s">
        <v>2224</v>
      </c>
      <c r="J2329" s="832" t="s">
        <v>8521</v>
      </c>
      <c r="K2329" s="1439" t="s">
        <v>8940</v>
      </c>
      <c r="L2329" s="491"/>
      <c r="M2329" s="404"/>
      <c r="N2329" s="664"/>
      <c r="O2329" s="662"/>
    </row>
    <row r="2330" spans="1:15" s="71" customFormat="1" ht="9.75" customHeight="1">
      <c r="A2330" s="667">
        <v>387</v>
      </c>
      <c r="B2330" s="1332" t="s">
        <v>5052</v>
      </c>
      <c r="C2330" s="849">
        <v>4101273957</v>
      </c>
      <c r="D2330" s="2075">
        <v>1</v>
      </c>
      <c r="E2330" s="3407">
        <v>1789.15</v>
      </c>
      <c r="F2330" s="802">
        <v>1789.15</v>
      </c>
      <c r="G2330" s="928">
        <v>44197</v>
      </c>
      <c r="H2330" s="1008" t="s">
        <v>8394</v>
      </c>
      <c r="I2330" s="208" t="s">
        <v>2224</v>
      </c>
      <c r="J2330" s="832" t="s">
        <v>8521</v>
      </c>
      <c r="K2330" s="1439" t="s">
        <v>8940</v>
      </c>
      <c r="L2330" s="491"/>
      <c r="M2330" s="404"/>
      <c r="N2330" s="664"/>
      <c r="O2330" s="662"/>
    </row>
    <row r="2331" spans="1:15" s="71" customFormat="1" ht="9.75" customHeight="1">
      <c r="A2331" s="667">
        <v>388</v>
      </c>
      <c r="B2331" s="1332" t="s">
        <v>5053</v>
      </c>
      <c r="C2331" s="849">
        <v>4101273958</v>
      </c>
      <c r="D2331" s="2075">
        <v>1</v>
      </c>
      <c r="E2331" s="3407">
        <v>3580.5</v>
      </c>
      <c r="F2331" s="802">
        <v>3580.5</v>
      </c>
      <c r="G2331" s="928">
        <v>44197</v>
      </c>
      <c r="H2331" s="1008" t="s">
        <v>8394</v>
      </c>
      <c r="I2331" s="208" t="s">
        <v>2224</v>
      </c>
      <c r="J2331" s="832" t="s">
        <v>8521</v>
      </c>
      <c r="K2331" s="1439" t="s">
        <v>8940</v>
      </c>
      <c r="L2331" s="491"/>
      <c r="M2331" s="404"/>
      <c r="N2331" s="664"/>
      <c r="O2331" s="662"/>
    </row>
    <row r="2332" spans="1:15" s="71" customFormat="1" ht="9.75" customHeight="1">
      <c r="A2332" s="667">
        <v>389</v>
      </c>
      <c r="B2332" s="1332" t="s">
        <v>5054</v>
      </c>
      <c r="C2332" s="849">
        <v>4101273959</v>
      </c>
      <c r="D2332" s="2075">
        <v>1</v>
      </c>
      <c r="E2332" s="3407">
        <v>3562.9</v>
      </c>
      <c r="F2332" s="802">
        <v>3562.9</v>
      </c>
      <c r="G2332" s="928">
        <v>44197</v>
      </c>
      <c r="H2332" s="1008" t="s">
        <v>8394</v>
      </c>
      <c r="I2332" s="208" t="s">
        <v>2224</v>
      </c>
      <c r="J2332" s="832" t="s">
        <v>8521</v>
      </c>
      <c r="K2332" s="1439" t="s">
        <v>8940</v>
      </c>
      <c r="L2332" s="491"/>
      <c r="M2332" s="404"/>
      <c r="N2332" s="664"/>
      <c r="O2332" s="662"/>
    </row>
    <row r="2333" spans="1:15" s="71" customFormat="1" ht="9.75" customHeight="1">
      <c r="A2333" s="667">
        <v>390</v>
      </c>
      <c r="B2333" s="1332" t="s">
        <v>5055</v>
      </c>
      <c r="C2333" s="849">
        <v>4101273960</v>
      </c>
      <c r="D2333" s="2075">
        <v>1</v>
      </c>
      <c r="E2333" s="3407">
        <v>3580.5</v>
      </c>
      <c r="F2333" s="802">
        <v>3580.5</v>
      </c>
      <c r="G2333" s="928">
        <v>44197</v>
      </c>
      <c r="H2333" s="1008" t="s">
        <v>8394</v>
      </c>
      <c r="I2333" s="208" t="s">
        <v>2224</v>
      </c>
      <c r="J2333" s="832" t="s">
        <v>8521</v>
      </c>
      <c r="K2333" s="1439" t="s">
        <v>8940</v>
      </c>
      <c r="L2333" s="491"/>
      <c r="M2333" s="404"/>
      <c r="N2333" s="664"/>
      <c r="O2333" s="662"/>
    </row>
    <row r="2334" spans="1:15" s="71" customFormat="1" ht="9.75" customHeight="1">
      <c r="A2334" s="667">
        <v>391</v>
      </c>
      <c r="B2334" s="1332" t="s">
        <v>5056</v>
      </c>
      <c r="C2334" s="849">
        <v>4101273961</v>
      </c>
      <c r="D2334" s="2075">
        <v>1</v>
      </c>
      <c r="E2334" s="3407">
        <v>3683.9</v>
      </c>
      <c r="F2334" s="802">
        <v>3683.9</v>
      </c>
      <c r="G2334" s="928">
        <v>44197</v>
      </c>
      <c r="H2334" s="1008" t="s">
        <v>8394</v>
      </c>
      <c r="I2334" s="208" t="s">
        <v>2224</v>
      </c>
      <c r="J2334" s="832" t="s">
        <v>8521</v>
      </c>
      <c r="K2334" s="1439" t="s">
        <v>8940</v>
      </c>
      <c r="L2334" s="491"/>
      <c r="M2334" s="404"/>
      <c r="N2334" s="664"/>
      <c r="O2334" s="662"/>
    </row>
    <row r="2335" spans="1:15" s="71" customFormat="1" ht="9.75" customHeight="1">
      <c r="A2335" s="667">
        <v>392</v>
      </c>
      <c r="B2335" s="1332" t="s">
        <v>5057</v>
      </c>
      <c r="C2335" s="849">
        <v>4101273962</v>
      </c>
      <c r="D2335" s="2075">
        <v>1</v>
      </c>
      <c r="E2335" s="3407">
        <v>2355.1</v>
      </c>
      <c r="F2335" s="802">
        <v>2355.1</v>
      </c>
      <c r="G2335" s="928">
        <v>44197</v>
      </c>
      <c r="H2335" s="1008" t="s">
        <v>8394</v>
      </c>
      <c r="I2335" s="208" t="s">
        <v>2224</v>
      </c>
      <c r="J2335" s="832" t="s">
        <v>8521</v>
      </c>
      <c r="K2335" s="1439" t="s">
        <v>8940</v>
      </c>
      <c r="L2335" s="491"/>
      <c r="M2335" s="404"/>
      <c r="N2335" s="664"/>
      <c r="O2335" s="662"/>
    </row>
    <row r="2336" spans="1:15" s="71" customFormat="1" ht="9.75" customHeight="1">
      <c r="A2336" s="667">
        <v>393</v>
      </c>
      <c r="B2336" s="1332" t="s">
        <v>5058</v>
      </c>
      <c r="C2336" s="849">
        <v>4101273963</v>
      </c>
      <c r="D2336" s="2075">
        <v>1</v>
      </c>
      <c r="E2336" s="3407">
        <v>2355.1</v>
      </c>
      <c r="F2336" s="802">
        <v>2355.1</v>
      </c>
      <c r="G2336" s="928">
        <v>44197</v>
      </c>
      <c r="H2336" s="1008" t="s">
        <v>8394</v>
      </c>
      <c r="I2336" s="208" t="s">
        <v>2224</v>
      </c>
      <c r="J2336" s="832" t="s">
        <v>8521</v>
      </c>
      <c r="K2336" s="1439" t="s">
        <v>8940</v>
      </c>
      <c r="L2336" s="491"/>
      <c r="M2336" s="404"/>
      <c r="N2336" s="664"/>
      <c r="O2336" s="662"/>
    </row>
    <row r="2337" spans="1:15" s="71" customFormat="1" ht="9.75" customHeight="1">
      <c r="A2337" s="667">
        <v>394</v>
      </c>
      <c r="B2337" s="1332" t="s">
        <v>5059</v>
      </c>
      <c r="C2337" s="849">
        <v>4101273964</v>
      </c>
      <c r="D2337" s="2075">
        <v>1</v>
      </c>
      <c r="E2337" s="3407">
        <v>3683.9</v>
      </c>
      <c r="F2337" s="802">
        <v>3683.9</v>
      </c>
      <c r="G2337" s="928">
        <v>44197</v>
      </c>
      <c r="H2337" s="1008" t="s">
        <v>8394</v>
      </c>
      <c r="I2337" s="208" t="s">
        <v>2224</v>
      </c>
      <c r="J2337" s="832" t="s">
        <v>8521</v>
      </c>
      <c r="K2337" s="1439" t="s">
        <v>8940</v>
      </c>
      <c r="L2337" s="491"/>
      <c r="M2337" s="404"/>
      <c r="N2337" s="664"/>
      <c r="O2337" s="662"/>
    </row>
    <row r="2338" spans="1:15" s="71" customFormat="1" ht="9.75" customHeight="1">
      <c r="A2338" s="667">
        <v>395</v>
      </c>
      <c r="B2338" s="1332" t="s">
        <v>5060</v>
      </c>
      <c r="C2338" s="849">
        <v>4101273965</v>
      </c>
      <c r="D2338" s="2075">
        <v>1</v>
      </c>
      <c r="E2338" s="3407">
        <v>21773.4</v>
      </c>
      <c r="F2338" s="802">
        <v>21773.4</v>
      </c>
      <c r="G2338" s="928">
        <v>44197</v>
      </c>
      <c r="H2338" s="1008" t="s">
        <v>8394</v>
      </c>
      <c r="I2338" s="208" t="s">
        <v>2224</v>
      </c>
      <c r="J2338" s="832" t="s">
        <v>8521</v>
      </c>
      <c r="K2338" s="1439" t="s">
        <v>8940</v>
      </c>
      <c r="L2338" s="491"/>
      <c r="M2338" s="404"/>
      <c r="N2338" s="664"/>
      <c r="O2338" s="662"/>
    </row>
    <row r="2339" spans="1:15" s="71" customFormat="1" ht="9.75" customHeight="1">
      <c r="A2339" s="667">
        <v>396</v>
      </c>
      <c r="B2339" s="1332" t="s">
        <v>5061</v>
      </c>
      <c r="C2339" s="849">
        <v>4101273966</v>
      </c>
      <c r="D2339" s="2075">
        <v>1</v>
      </c>
      <c r="E2339" s="3407">
        <v>21773.4</v>
      </c>
      <c r="F2339" s="802">
        <v>21773.4</v>
      </c>
      <c r="G2339" s="928">
        <v>44197</v>
      </c>
      <c r="H2339" s="1008" t="s">
        <v>8394</v>
      </c>
      <c r="I2339" s="208" t="s">
        <v>2224</v>
      </c>
      <c r="J2339" s="832" t="s">
        <v>8521</v>
      </c>
      <c r="K2339" s="1439" t="s">
        <v>8940</v>
      </c>
      <c r="L2339" s="491"/>
      <c r="M2339" s="404"/>
      <c r="N2339" s="664"/>
      <c r="O2339" s="662"/>
    </row>
    <row r="2340" spans="1:15" s="71" customFormat="1" ht="9.75" customHeight="1">
      <c r="A2340" s="667">
        <v>397</v>
      </c>
      <c r="B2340" s="1332" t="s">
        <v>5062</v>
      </c>
      <c r="C2340" s="849">
        <v>4101273967</v>
      </c>
      <c r="D2340" s="2075">
        <v>1</v>
      </c>
      <c r="E2340" s="3407">
        <v>3628.9</v>
      </c>
      <c r="F2340" s="802">
        <v>3628.9</v>
      </c>
      <c r="G2340" s="928">
        <v>44197</v>
      </c>
      <c r="H2340" s="1008" t="s">
        <v>8394</v>
      </c>
      <c r="I2340" s="208" t="s">
        <v>2224</v>
      </c>
      <c r="J2340" s="832" t="s">
        <v>8521</v>
      </c>
      <c r="K2340" s="1439" t="s">
        <v>8940</v>
      </c>
      <c r="L2340" s="491"/>
      <c r="M2340" s="404"/>
      <c r="N2340" s="664"/>
      <c r="O2340" s="662"/>
    </row>
    <row r="2341" spans="1:15" s="71" customFormat="1" ht="9.75" customHeight="1">
      <c r="A2341" s="667">
        <v>398</v>
      </c>
      <c r="B2341" s="1332" t="s">
        <v>5063</v>
      </c>
      <c r="C2341" s="849">
        <v>4101273968</v>
      </c>
      <c r="D2341" s="2075">
        <v>1</v>
      </c>
      <c r="E2341" s="3407">
        <v>3628.9</v>
      </c>
      <c r="F2341" s="802">
        <v>3628.9</v>
      </c>
      <c r="G2341" s="928">
        <v>44197</v>
      </c>
      <c r="H2341" s="1008" t="s">
        <v>8394</v>
      </c>
      <c r="I2341" s="208" t="s">
        <v>2224</v>
      </c>
      <c r="J2341" s="832" t="s">
        <v>8521</v>
      </c>
      <c r="K2341" s="1439" t="s">
        <v>8940</v>
      </c>
      <c r="L2341" s="491"/>
      <c r="M2341" s="404"/>
      <c r="N2341" s="664"/>
      <c r="O2341" s="662"/>
    </row>
    <row r="2342" spans="1:15" s="71" customFormat="1" ht="9.75" customHeight="1">
      <c r="A2342" s="667">
        <v>399</v>
      </c>
      <c r="B2342" s="1332" t="s">
        <v>5064</v>
      </c>
      <c r="C2342" s="849">
        <v>4101273969</v>
      </c>
      <c r="D2342" s="2075">
        <v>1</v>
      </c>
      <c r="E2342" s="3407">
        <v>1789.15</v>
      </c>
      <c r="F2342" s="802">
        <v>1789.15</v>
      </c>
      <c r="G2342" s="928">
        <v>44197</v>
      </c>
      <c r="H2342" s="1008" t="s">
        <v>8394</v>
      </c>
      <c r="I2342" s="208" t="s">
        <v>2224</v>
      </c>
      <c r="J2342" s="832" t="s">
        <v>8521</v>
      </c>
      <c r="K2342" s="1439" t="s">
        <v>8940</v>
      </c>
      <c r="L2342" s="491"/>
      <c r="M2342" s="404"/>
      <c r="N2342" s="664"/>
      <c r="O2342" s="662"/>
    </row>
    <row r="2343" spans="1:15" s="71" customFormat="1" ht="9.75" customHeight="1">
      <c r="A2343" s="667">
        <v>400</v>
      </c>
      <c r="B2343" s="1332" t="s">
        <v>5065</v>
      </c>
      <c r="C2343" s="849">
        <v>4101273970</v>
      </c>
      <c r="D2343" s="2075">
        <v>1</v>
      </c>
      <c r="E2343" s="3407">
        <v>1713.25</v>
      </c>
      <c r="F2343" s="802">
        <v>1713.25</v>
      </c>
      <c r="G2343" s="928">
        <v>44197</v>
      </c>
      <c r="H2343" s="1008" t="s">
        <v>8394</v>
      </c>
      <c r="I2343" s="208" t="s">
        <v>2224</v>
      </c>
      <c r="J2343" s="832" t="s">
        <v>8521</v>
      </c>
      <c r="K2343" s="1439" t="s">
        <v>8940</v>
      </c>
      <c r="L2343" s="491"/>
      <c r="M2343" s="404"/>
      <c r="N2343" s="664"/>
      <c r="O2343" s="662"/>
    </row>
    <row r="2344" spans="1:15" s="71" customFormat="1" ht="9.75" customHeight="1">
      <c r="A2344" s="667">
        <v>401</v>
      </c>
      <c r="B2344" s="1332" t="s">
        <v>5066</v>
      </c>
      <c r="C2344" s="849">
        <v>4101273971</v>
      </c>
      <c r="D2344" s="2075">
        <v>1</v>
      </c>
      <c r="E2344" s="3407">
        <v>1794.1</v>
      </c>
      <c r="F2344" s="802">
        <v>1794.1</v>
      </c>
      <c r="G2344" s="928">
        <v>44197</v>
      </c>
      <c r="H2344" s="1008" t="s">
        <v>8394</v>
      </c>
      <c r="I2344" s="208" t="s">
        <v>2224</v>
      </c>
      <c r="J2344" s="832" t="s">
        <v>8521</v>
      </c>
      <c r="K2344" s="1439" t="s">
        <v>8940</v>
      </c>
      <c r="L2344" s="491"/>
      <c r="M2344" s="404"/>
      <c r="N2344" s="664"/>
      <c r="O2344" s="662"/>
    </row>
    <row r="2345" spans="1:15" s="71" customFormat="1" ht="9.75" customHeight="1">
      <c r="A2345" s="667">
        <v>402</v>
      </c>
      <c r="B2345" s="1332" t="s">
        <v>5067</v>
      </c>
      <c r="C2345" s="849">
        <v>4101273972</v>
      </c>
      <c r="D2345" s="2075">
        <v>1</v>
      </c>
      <c r="E2345" s="3407">
        <v>1794.1</v>
      </c>
      <c r="F2345" s="802">
        <v>1794.1</v>
      </c>
      <c r="G2345" s="928">
        <v>44197</v>
      </c>
      <c r="H2345" s="1008" t="s">
        <v>8394</v>
      </c>
      <c r="I2345" s="208" t="s">
        <v>2224</v>
      </c>
      <c r="J2345" s="832" t="s">
        <v>8521</v>
      </c>
      <c r="K2345" s="1439" t="s">
        <v>8940</v>
      </c>
      <c r="L2345" s="491"/>
      <c r="M2345" s="404"/>
      <c r="N2345" s="664"/>
      <c r="O2345" s="662"/>
    </row>
    <row r="2346" spans="1:15" s="71" customFormat="1" ht="9.75" customHeight="1">
      <c r="A2346" s="667">
        <v>403</v>
      </c>
      <c r="B2346" s="1332" t="s">
        <v>5068</v>
      </c>
      <c r="C2346" s="849">
        <v>4101273973</v>
      </c>
      <c r="D2346" s="2075">
        <v>1</v>
      </c>
      <c r="E2346" s="3407">
        <v>1794.1</v>
      </c>
      <c r="F2346" s="802">
        <v>1794.1</v>
      </c>
      <c r="G2346" s="928">
        <v>44197</v>
      </c>
      <c r="H2346" s="1008" t="s">
        <v>8394</v>
      </c>
      <c r="I2346" s="208" t="s">
        <v>2224</v>
      </c>
      <c r="J2346" s="832" t="s">
        <v>8521</v>
      </c>
      <c r="K2346" s="1439" t="s">
        <v>8940</v>
      </c>
      <c r="L2346" s="491"/>
      <c r="M2346" s="404"/>
      <c r="N2346" s="664"/>
      <c r="O2346" s="662"/>
    </row>
    <row r="2347" spans="1:15" s="71" customFormat="1" ht="9.75" customHeight="1">
      <c r="A2347" s="667">
        <v>404</v>
      </c>
      <c r="B2347" s="1332" t="s">
        <v>5069</v>
      </c>
      <c r="C2347" s="849">
        <v>4101273974</v>
      </c>
      <c r="D2347" s="2075">
        <v>1</v>
      </c>
      <c r="E2347" s="3407">
        <v>32650.2</v>
      </c>
      <c r="F2347" s="802">
        <v>32650.2</v>
      </c>
      <c r="G2347" s="928">
        <v>44197</v>
      </c>
      <c r="H2347" s="1008" t="s">
        <v>8394</v>
      </c>
      <c r="I2347" s="208" t="s">
        <v>2224</v>
      </c>
      <c r="J2347" s="832" t="s">
        <v>8521</v>
      </c>
      <c r="K2347" s="1439" t="s">
        <v>8940</v>
      </c>
      <c r="L2347" s="491"/>
      <c r="M2347" s="404"/>
      <c r="N2347" s="664"/>
      <c r="O2347" s="662"/>
    </row>
    <row r="2348" spans="1:15" s="71" customFormat="1" ht="9.75" customHeight="1">
      <c r="A2348" s="667">
        <v>405</v>
      </c>
      <c r="B2348" s="1332" t="s">
        <v>5070</v>
      </c>
      <c r="C2348" s="849">
        <v>4101273975</v>
      </c>
      <c r="D2348" s="2075">
        <v>1</v>
      </c>
      <c r="E2348" s="3407">
        <v>7046.6</v>
      </c>
      <c r="F2348" s="802">
        <v>7046.6</v>
      </c>
      <c r="G2348" s="928">
        <v>44197</v>
      </c>
      <c r="H2348" s="1008" t="s">
        <v>8394</v>
      </c>
      <c r="I2348" s="208" t="s">
        <v>2224</v>
      </c>
      <c r="J2348" s="832" t="s">
        <v>8521</v>
      </c>
      <c r="K2348" s="1439" t="s">
        <v>8940</v>
      </c>
      <c r="L2348" s="491"/>
      <c r="M2348" s="404"/>
      <c r="N2348" s="664"/>
      <c r="O2348" s="662"/>
    </row>
    <row r="2349" spans="1:15" s="71" customFormat="1" ht="9.75" customHeight="1">
      <c r="A2349" s="667">
        <v>406</v>
      </c>
      <c r="B2349" s="1332" t="s">
        <v>5071</v>
      </c>
      <c r="C2349" s="849">
        <v>4101273976</v>
      </c>
      <c r="D2349" s="2075">
        <v>1</v>
      </c>
      <c r="E2349" s="3407">
        <v>1597.2</v>
      </c>
      <c r="F2349" s="802">
        <v>1597.2</v>
      </c>
      <c r="G2349" s="928">
        <v>44197</v>
      </c>
      <c r="H2349" s="1008" t="s">
        <v>8394</v>
      </c>
      <c r="I2349" s="208" t="s">
        <v>2224</v>
      </c>
      <c r="J2349" s="832" t="s">
        <v>8521</v>
      </c>
      <c r="K2349" s="1439" t="s">
        <v>8940</v>
      </c>
      <c r="L2349" s="491"/>
      <c r="M2349" s="404"/>
      <c r="N2349" s="664"/>
      <c r="O2349" s="662"/>
    </row>
    <row r="2350" spans="1:15" s="71" customFormat="1" ht="9.75" customHeight="1">
      <c r="A2350" s="667">
        <v>407</v>
      </c>
      <c r="B2350" s="1332" t="s">
        <v>5072</v>
      </c>
      <c r="C2350" s="849">
        <v>4101273977</v>
      </c>
      <c r="D2350" s="2075">
        <v>1</v>
      </c>
      <c r="E2350" s="3407">
        <v>1789.15</v>
      </c>
      <c r="F2350" s="802">
        <v>1789.15</v>
      </c>
      <c r="G2350" s="928">
        <v>44197</v>
      </c>
      <c r="H2350" s="1008" t="s">
        <v>8394</v>
      </c>
      <c r="I2350" s="208" t="s">
        <v>2224</v>
      </c>
      <c r="J2350" s="832" t="s">
        <v>8521</v>
      </c>
      <c r="K2350" s="1439" t="s">
        <v>8940</v>
      </c>
      <c r="L2350" s="491"/>
      <c r="M2350" s="404"/>
      <c r="N2350" s="664"/>
      <c r="O2350" s="662"/>
    </row>
    <row r="2351" spans="1:15" s="71" customFormat="1" ht="9.75" customHeight="1">
      <c r="A2351" s="667">
        <v>408</v>
      </c>
      <c r="B2351" s="1332" t="s">
        <v>5073</v>
      </c>
      <c r="C2351" s="849">
        <v>4101273978</v>
      </c>
      <c r="D2351" s="2075">
        <v>1</v>
      </c>
      <c r="E2351" s="3407">
        <v>10235.5</v>
      </c>
      <c r="F2351" s="802">
        <v>10235.5</v>
      </c>
      <c r="G2351" s="928">
        <v>44197</v>
      </c>
      <c r="H2351" s="1008" t="s">
        <v>8394</v>
      </c>
      <c r="I2351" s="208" t="s">
        <v>2224</v>
      </c>
      <c r="J2351" s="832" t="s">
        <v>8521</v>
      </c>
      <c r="K2351" s="1439" t="s">
        <v>8940</v>
      </c>
      <c r="L2351" s="491"/>
      <c r="M2351" s="404"/>
      <c r="N2351" s="664"/>
      <c r="O2351" s="662"/>
    </row>
    <row r="2352" spans="1:15" s="71" customFormat="1" ht="9.75" customHeight="1">
      <c r="A2352" s="667">
        <v>409</v>
      </c>
      <c r="B2352" s="1332" t="s">
        <v>5074</v>
      </c>
      <c r="C2352" s="849">
        <v>4101273979</v>
      </c>
      <c r="D2352" s="2075">
        <v>1</v>
      </c>
      <c r="E2352" s="3407">
        <v>3416.6</v>
      </c>
      <c r="F2352" s="802">
        <v>3416.6</v>
      </c>
      <c r="G2352" s="928">
        <v>44197</v>
      </c>
      <c r="H2352" s="1008" t="s">
        <v>8394</v>
      </c>
      <c r="I2352" s="208" t="s">
        <v>2224</v>
      </c>
      <c r="J2352" s="832" t="s">
        <v>8521</v>
      </c>
      <c r="K2352" s="1439" t="s">
        <v>8940</v>
      </c>
      <c r="L2352" s="491"/>
      <c r="M2352" s="404"/>
      <c r="N2352" s="664"/>
      <c r="O2352" s="662"/>
    </row>
    <row r="2353" spans="1:15" s="71" customFormat="1" ht="9.75" customHeight="1">
      <c r="A2353" s="667">
        <v>410</v>
      </c>
      <c r="B2353" s="1332" t="s">
        <v>5075</v>
      </c>
      <c r="C2353" s="849">
        <v>4101273980</v>
      </c>
      <c r="D2353" s="2075">
        <v>1</v>
      </c>
      <c r="E2353" s="3407">
        <v>3416.6</v>
      </c>
      <c r="F2353" s="802">
        <v>3416.6</v>
      </c>
      <c r="G2353" s="928">
        <v>44197</v>
      </c>
      <c r="H2353" s="1008" t="s">
        <v>8394</v>
      </c>
      <c r="I2353" s="208" t="s">
        <v>2224</v>
      </c>
      <c r="J2353" s="832" t="s">
        <v>8521</v>
      </c>
      <c r="K2353" s="1439" t="s">
        <v>8940</v>
      </c>
      <c r="L2353" s="491"/>
      <c r="M2353" s="404"/>
      <c r="N2353" s="664"/>
      <c r="O2353" s="662"/>
    </row>
    <row r="2354" spans="1:15" s="71" customFormat="1" ht="9.75" customHeight="1">
      <c r="A2354" s="667">
        <v>411</v>
      </c>
      <c r="B2354" s="1332" t="s">
        <v>5076</v>
      </c>
      <c r="C2354" s="849">
        <v>4101273981</v>
      </c>
      <c r="D2354" s="2075">
        <v>1</v>
      </c>
      <c r="E2354" s="3407">
        <v>2423.3000000000002</v>
      </c>
      <c r="F2354" s="802">
        <v>2423.3000000000002</v>
      </c>
      <c r="G2354" s="928">
        <v>44197</v>
      </c>
      <c r="H2354" s="1008" t="s">
        <v>8394</v>
      </c>
      <c r="I2354" s="208" t="s">
        <v>2224</v>
      </c>
      <c r="J2354" s="832" t="s">
        <v>8521</v>
      </c>
      <c r="K2354" s="1439" t="s">
        <v>8940</v>
      </c>
      <c r="L2354" s="491"/>
      <c r="M2354" s="404"/>
      <c r="N2354" s="664"/>
      <c r="O2354" s="662"/>
    </row>
    <row r="2355" spans="1:15" s="71" customFormat="1" ht="9.75" customHeight="1">
      <c r="A2355" s="667">
        <v>412</v>
      </c>
      <c r="B2355" s="1332" t="s">
        <v>5077</v>
      </c>
      <c r="C2355" s="849">
        <v>4101273982</v>
      </c>
      <c r="D2355" s="2075">
        <v>1</v>
      </c>
      <c r="E2355" s="3407">
        <v>2423.3000000000002</v>
      </c>
      <c r="F2355" s="802">
        <v>2423.3000000000002</v>
      </c>
      <c r="G2355" s="928">
        <v>44197</v>
      </c>
      <c r="H2355" s="1008" t="s">
        <v>8394</v>
      </c>
      <c r="I2355" s="208" t="s">
        <v>2224</v>
      </c>
      <c r="J2355" s="832" t="s">
        <v>8521</v>
      </c>
      <c r="K2355" s="1439" t="s">
        <v>8940</v>
      </c>
      <c r="L2355" s="491"/>
      <c r="M2355" s="404"/>
      <c r="N2355" s="664"/>
      <c r="O2355" s="662"/>
    </row>
    <row r="2356" spans="1:15" s="71" customFormat="1" ht="9.75" customHeight="1">
      <c r="A2356" s="667">
        <v>417</v>
      </c>
      <c r="B2356" s="1332" t="s">
        <v>5078</v>
      </c>
      <c r="C2356" s="849">
        <v>4101273987</v>
      </c>
      <c r="D2356" s="2075">
        <v>1</v>
      </c>
      <c r="E2356" s="3407">
        <v>10062.25</v>
      </c>
      <c r="F2356" s="802">
        <v>10062.25</v>
      </c>
      <c r="G2356" s="928">
        <v>44197</v>
      </c>
      <c r="H2356" s="1008" t="s">
        <v>8394</v>
      </c>
      <c r="I2356" s="208" t="s">
        <v>2224</v>
      </c>
      <c r="J2356" s="832" t="s">
        <v>8521</v>
      </c>
      <c r="K2356" s="1439" t="s">
        <v>8940</v>
      </c>
      <c r="L2356" s="491"/>
      <c r="M2356" s="404"/>
      <c r="N2356" s="664"/>
      <c r="O2356" s="662"/>
    </row>
    <row r="2357" spans="1:15" s="71" customFormat="1" ht="9.75" customHeight="1">
      <c r="A2357" s="667">
        <v>418</v>
      </c>
      <c r="B2357" s="1332" t="s">
        <v>5079</v>
      </c>
      <c r="C2357" s="849">
        <v>4101273988</v>
      </c>
      <c r="D2357" s="2075">
        <v>1</v>
      </c>
      <c r="E2357" s="3407">
        <v>13008.6</v>
      </c>
      <c r="F2357" s="802">
        <v>13008.6</v>
      </c>
      <c r="G2357" s="928">
        <v>44197</v>
      </c>
      <c r="H2357" s="1008" t="s">
        <v>8394</v>
      </c>
      <c r="I2357" s="208" t="s">
        <v>2224</v>
      </c>
      <c r="J2357" s="832" t="s">
        <v>8521</v>
      </c>
      <c r="K2357" s="1439" t="s">
        <v>8940</v>
      </c>
      <c r="L2357" s="491"/>
      <c r="M2357" s="404"/>
      <c r="N2357" s="664"/>
      <c r="O2357" s="662"/>
    </row>
    <row r="2358" spans="1:15" s="71" customFormat="1" ht="9.75" customHeight="1">
      <c r="A2358" s="667">
        <v>419</v>
      </c>
      <c r="B2358" s="1332" t="s">
        <v>5080</v>
      </c>
      <c r="C2358" s="849">
        <v>4101273989</v>
      </c>
      <c r="D2358" s="2075">
        <v>1</v>
      </c>
      <c r="E2358" s="3407">
        <v>6139.65</v>
      </c>
      <c r="F2358" s="802">
        <v>6139.65</v>
      </c>
      <c r="G2358" s="928">
        <v>44197</v>
      </c>
      <c r="H2358" s="1008" t="s">
        <v>8394</v>
      </c>
      <c r="I2358" s="208" t="s">
        <v>2224</v>
      </c>
      <c r="J2358" s="832" t="s">
        <v>8521</v>
      </c>
      <c r="K2358" s="1439" t="s">
        <v>8940</v>
      </c>
      <c r="L2358" s="491"/>
      <c r="M2358" s="404"/>
      <c r="N2358" s="664"/>
      <c r="O2358" s="662"/>
    </row>
    <row r="2359" spans="1:15" s="71" customFormat="1" ht="9.75" customHeight="1">
      <c r="A2359" s="667">
        <v>420</v>
      </c>
      <c r="B2359" s="1332" t="s">
        <v>5081</v>
      </c>
      <c r="C2359" s="849">
        <v>4101273990</v>
      </c>
      <c r="D2359" s="2075">
        <v>1</v>
      </c>
      <c r="E2359" s="3407">
        <v>26017.200000000001</v>
      </c>
      <c r="F2359" s="802">
        <v>26017.200000000001</v>
      </c>
      <c r="G2359" s="928">
        <v>44197</v>
      </c>
      <c r="H2359" s="1008" t="s">
        <v>8394</v>
      </c>
      <c r="I2359" s="208" t="s">
        <v>2224</v>
      </c>
      <c r="J2359" s="832" t="s">
        <v>8521</v>
      </c>
      <c r="K2359" s="1439" t="s">
        <v>8940</v>
      </c>
      <c r="L2359" s="491"/>
      <c r="M2359" s="404"/>
      <c r="N2359" s="664"/>
      <c r="O2359" s="662"/>
    </row>
    <row r="2360" spans="1:15" s="71" customFormat="1" ht="9.75" customHeight="1">
      <c r="A2360" s="667">
        <v>421</v>
      </c>
      <c r="B2360" s="1332" t="s">
        <v>5329</v>
      </c>
      <c r="C2360" s="849">
        <v>4101273936</v>
      </c>
      <c r="D2360" s="2075">
        <v>1</v>
      </c>
      <c r="E2360" s="3407">
        <v>30600</v>
      </c>
      <c r="F2360" s="802">
        <v>30600</v>
      </c>
      <c r="G2360" s="928">
        <v>44197</v>
      </c>
      <c r="H2360" s="1008" t="s">
        <v>8394</v>
      </c>
      <c r="I2360" s="208" t="s">
        <v>2224</v>
      </c>
      <c r="J2360" s="832" t="s">
        <v>8521</v>
      </c>
      <c r="K2360" s="1439" t="s">
        <v>8940</v>
      </c>
      <c r="L2360" s="491"/>
      <c r="M2360" s="404"/>
      <c r="N2360" s="664"/>
      <c r="O2360" s="662"/>
    </row>
    <row r="2361" spans="1:15" s="71" customFormat="1" ht="9.75" customHeight="1">
      <c r="A2361" s="667">
        <v>422</v>
      </c>
      <c r="B2361" s="1332" t="s">
        <v>5330</v>
      </c>
      <c r="C2361" s="849">
        <v>4101273937</v>
      </c>
      <c r="D2361" s="2075">
        <v>1</v>
      </c>
      <c r="E2361" s="3407">
        <v>28860</v>
      </c>
      <c r="F2361" s="802">
        <v>28860</v>
      </c>
      <c r="G2361" s="928">
        <v>44197</v>
      </c>
      <c r="H2361" s="1008" t="s">
        <v>8394</v>
      </c>
      <c r="I2361" s="208" t="s">
        <v>2224</v>
      </c>
      <c r="J2361" s="832" t="s">
        <v>8521</v>
      </c>
      <c r="K2361" s="1439" t="s">
        <v>8940</v>
      </c>
      <c r="L2361" s="491"/>
      <c r="M2361" s="404"/>
      <c r="N2361" s="664"/>
      <c r="O2361" s="662"/>
    </row>
    <row r="2362" spans="1:15" s="71" customFormat="1" ht="9.75" customHeight="1">
      <c r="A2362" s="667">
        <v>423</v>
      </c>
      <c r="B2362" s="1332" t="s">
        <v>5331</v>
      </c>
      <c r="C2362" s="849">
        <v>4101273938</v>
      </c>
      <c r="D2362" s="2075">
        <v>1</v>
      </c>
      <c r="E2362" s="3407">
        <v>26580</v>
      </c>
      <c r="F2362" s="802">
        <v>26580</v>
      </c>
      <c r="G2362" s="928">
        <v>44197</v>
      </c>
      <c r="H2362" s="1008" t="s">
        <v>8394</v>
      </c>
      <c r="I2362" s="208" t="s">
        <v>2224</v>
      </c>
      <c r="J2362" s="832" t="s">
        <v>8521</v>
      </c>
      <c r="K2362" s="1439" t="s">
        <v>8940</v>
      </c>
      <c r="L2362" s="491"/>
      <c r="M2362" s="404"/>
      <c r="N2362" s="664"/>
      <c r="O2362" s="662"/>
    </row>
    <row r="2363" spans="1:15" s="71" customFormat="1" ht="9.75" customHeight="1">
      <c r="A2363" s="667">
        <v>424</v>
      </c>
      <c r="B2363" s="1332" t="s">
        <v>5332</v>
      </c>
      <c r="C2363" s="849">
        <v>4101273939</v>
      </c>
      <c r="D2363" s="2075">
        <v>1</v>
      </c>
      <c r="E2363" s="3407">
        <v>6315</v>
      </c>
      <c r="F2363" s="802">
        <v>6315</v>
      </c>
      <c r="G2363" s="928">
        <v>44197</v>
      </c>
      <c r="H2363" s="1008" t="s">
        <v>8394</v>
      </c>
      <c r="I2363" s="208" t="s">
        <v>2224</v>
      </c>
      <c r="J2363" s="832" t="s">
        <v>8521</v>
      </c>
      <c r="K2363" s="1439" t="s">
        <v>8940</v>
      </c>
      <c r="L2363" s="491"/>
      <c r="M2363" s="404"/>
      <c r="N2363" s="664"/>
      <c r="O2363" s="662"/>
    </row>
    <row r="2364" spans="1:15" s="71" customFormat="1" ht="9.75" customHeight="1">
      <c r="A2364" s="667">
        <v>425</v>
      </c>
      <c r="B2364" s="1332" t="s">
        <v>5333</v>
      </c>
      <c r="C2364" s="849">
        <v>4101273940</v>
      </c>
      <c r="D2364" s="2075">
        <v>1</v>
      </c>
      <c r="E2364" s="3407">
        <v>6315</v>
      </c>
      <c r="F2364" s="802">
        <v>6315</v>
      </c>
      <c r="G2364" s="928">
        <v>44197</v>
      </c>
      <c r="H2364" s="1008" t="s">
        <v>8394</v>
      </c>
      <c r="I2364" s="208" t="s">
        <v>2224</v>
      </c>
      <c r="J2364" s="832" t="s">
        <v>8521</v>
      </c>
      <c r="K2364" s="1439" t="s">
        <v>8940</v>
      </c>
      <c r="L2364" s="491"/>
      <c r="M2364" s="404"/>
      <c r="N2364" s="664"/>
      <c r="O2364" s="662"/>
    </row>
    <row r="2365" spans="1:15" s="71" customFormat="1" ht="9.75" customHeight="1">
      <c r="A2365" s="667">
        <v>426</v>
      </c>
      <c r="B2365" s="1332" t="s">
        <v>5334</v>
      </c>
      <c r="C2365" s="849">
        <v>4101273941</v>
      </c>
      <c r="D2365" s="2075">
        <v>1</v>
      </c>
      <c r="E2365" s="3407">
        <v>24480</v>
      </c>
      <c r="F2365" s="802">
        <v>24480</v>
      </c>
      <c r="G2365" s="928">
        <v>44197</v>
      </c>
      <c r="H2365" s="1008" t="s">
        <v>8394</v>
      </c>
      <c r="I2365" s="208" t="s">
        <v>2224</v>
      </c>
      <c r="J2365" s="832" t="s">
        <v>8521</v>
      </c>
      <c r="K2365" s="1439" t="s">
        <v>8940</v>
      </c>
      <c r="L2365" s="491"/>
      <c r="M2365" s="404"/>
      <c r="N2365" s="664"/>
      <c r="O2365" s="662"/>
    </row>
    <row r="2366" spans="1:15" s="71" customFormat="1" ht="9.75" customHeight="1">
      <c r="A2366" s="667">
        <v>427</v>
      </c>
      <c r="B2366" s="1332" t="s">
        <v>5335</v>
      </c>
      <c r="C2366" s="849">
        <v>4101273942</v>
      </c>
      <c r="D2366" s="2075">
        <v>1</v>
      </c>
      <c r="E2366" s="3407">
        <v>24480</v>
      </c>
      <c r="F2366" s="802">
        <v>24480</v>
      </c>
      <c r="G2366" s="928">
        <v>44197</v>
      </c>
      <c r="H2366" s="1008" t="s">
        <v>8394</v>
      </c>
      <c r="I2366" s="208" t="s">
        <v>2224</v>
      </c>
      <c r="J2366" s="832" t="s">
        <v>8521</v>
      </c>
      <c r="K2366" s="1439" t="s">
        <v>8940</v>
      </c>
      <c r="L2366" s="491"/>
      <c r="M2366" s="404"/>
      <c r="N2366" s="664"/>
      <c r="O2366" s="662"/>
    </row>
    <row r="2367" spans="1:15" s="71" customFormat="1" ht="9.75" customHeight="1">
      <c r="A2367" s="667">
        <v>428</v>
      </c>
      <c r="B2367" s="1332" t="s">
        <v>5336</v>
      </c>
      <c r="C2367" s="849">
        <v>4101273943</v>
      </c>
      <c r="D2367" s="2075">
        <v>1</v>
      </c>
      <c r="E2367" s="3407">
        <v>9320</v>
      </c>
      <c r="F2367" s="802">
        <v>9320</v>
      </c>
      <c r="G2367" s="928">
        <v>44197</v>
      </c>
      <c r="H2367" s="1008" t="s">
        <v>8394</v>
      </c>
      <c r="I2367" s="208" t="s">
        <v>2224</v>
      </c>
      <c r="J2367" s="832" t="s">
        <v>8521</v>
      </c>
      <c r="K2367" s="1439" t="s">
        <v>8940</v>
      </c>
      <c r="L2367" s="491"/>
      <c r="M2367" s="404"/>
      <c r="N2367" s="664"/>
      <c r="O2367" s="662"/>
    </row>
    <row r="2368" spans="1:15" s="71" customFormat="1" ht="9.75" customHeight="1">
      <c r="A2368" s="667">
        <v>429</v>
      </c>
      <c r="B2368" s="1332" t="s">
        <v>5337</v>
      </c>
      <c r="C2368" s="849">
        <v>4101273944</v>
      </c>
      <c r="D2368" s="2075">
        <v>1</v>
      </c>
      <c r="E2368" s="3407">
        <v>27780</v>
      </c>
      <c r="F2368" s="802">
        <v>27780</v>
      </c>
      <c r="G2368" s="928">
        <v>44197</v>
      </c>
      <c r="H2368" s="1008" t="s">
        <v>8394</v>
      </c>
      <c r="I2368" s="208" t="s">
        <v>2224</v>
      </c>
      <c r="J2368" s="832" t="s">
        <v>8521</v>
      </c>
      <c r="K2368" s="1439" t="s">
        <v>8940</v>
      </c>
      <c r="L2368" s="491"/>
      <c r="M2368" s="404"/>
      <c r="N2368" s="664"/>
      <c r="O2368" s="662"/>
    </row>
    <row r="2369" spans="1:15" s="71" customFormat="1" ht="9.75" customHeight="1">
      <c r="A2369" s="667">
        <v>430</v>
      </c>
      <c r="B2369" s="1332" t="s">
        <v>5338</v>
      </c>
      <c r="C2369" s="849">
        <v>4101273945</v>
      </c>
      <c r="D2369" s="2075">
        <v>1</v>
      </c>
      <c r="E2369" s="3407">
        <v>15736</v>
      </c>
      <c r="F2369" s="802">
        <v>15736</v>
      </c>
      <c r="G2369" s="928">
        <v>44197</v>
      </c>
      <c r="H2369" s="1008" t="s">
        <v>8394</v>
      </c>
      <c r="I2369" s="208" t="s">
        <v>2224</v>
      </c>
      <c r="J2369" s="832" t="s">
        <v>8521</v>
      </c>
      <c r="K2369" s="1439" t="s">
        <v>8940</v>
      </c>
      <c r="L2369" s="491"/>
      <c r="M2369" s="404"/>
      <c r="N2369" s="664"/>
      <c r="O2369" s="662"/>
    </row>
    <row r="2370" spans="1:15" s="71" customFormat="1" ht="9.75" customHeight="1">
      <c r="A2370" s="667">
        <v>431</v>
      </c>
      <c r="B2370" s="1332" t="s">
        <v>5339</v>
      </c>
      <c r="C2370" s="849">
        <v>4101273946</v>
      </c>
      <c r="D2370" s="2075">
        <v>1</v>
      </c>
      <c r="E2370" s="3407">
        <v>3927</v>
      </c>
      <c r="F2370" s="802">
        <v>3927</v>
      </c>
      <c r="G2370" s="928">
        <v>44197</v>
      </c>
      <c r="H2370" s="1008" t="s">
        <v>8394</v>
      </c>
      <c r="I2370" s="208" t="s">
        <v>2224</v>
      </c>
      <c r="J2370" s="832" t="s">
        <v>8521</v>
      </c>
      <c r="K2370" s="1439" t="s">
        <v>8940</v>
      </c>
      <c r="L2370" s="491"/>
      <c r="M2370" s="404"/>
      <c r="N2370" s="664"/>
      <c r="O2370" s="662"/>
    </row>
    <row r="2371" spans="1:15" s="71" customFormat="1" ht="9.75" customHeight="1">
      <c r="A2371" s="667">
        <v>432</v>
      </c>
      <c r="B2371" s="1332" t="s">
        <v>5340</v>
      </c>
      <c r="C2371" s="849">
        <v>4101274009</v>
      </c>
      <c r="D2371" s="2075">
        <v>1</v>
      </c>
      <c r="E2371" s="3407">
        <v>933</v>
      </c>
      <c r="F2371" s="802">
        <v>933</v>
      </c>
      <c r="G2371" s="928">
        <v>44197</v>
      </c>
      <c r="H2371" s="1008" t="s">
        <v>8394</v>
      </c>
      <c r="I2371" s="208" t="s">
        <v>2224</v>
      </c>
      <c r="J2371" s="832" t="s">
        <v>8521</v>
      </c>
      <c r="K2371" s="1439" t="s">
        <v>8940</v>
      </c>
      <c r="L2371" s="491"/>
      <c r="M2371" s="404"/>
      <c r="N2371" s="664"/>
      <c r="O2371" s="662"/>
    </row>
    <row r="2372" spans="1:15" s="71" customFormat="1" ht="9.75" customHeight="1">
      <c r="A2372" s="667">
        <v>433</v>
      </c>
      <c r="B2372" s="1332" t="s">
        <v>5341</v>
      </c>
      <c r="C2372" s="849">
        <v>4101274010</v>
      </c>
      <c r="D2372" s="2075">
        <v>1</v>
      </c>
      <c r="E2372" s="3407">
        <v>933</v>
      </c>
      <c r="F2372" s="802">
        <v>933</v>
      </c>
      <c r="G2372" s="928">
        <v>44197</v>
      </c>
      <c r="H2372" s="1008" t="s">
        <v>8394</v>
      </c>
      <c r="I2372" s="208" t="s">
        <v>2224</v>
      </c>
      <c r="J2372" s="832" t="s">
        <v>8521</v>
      </c>
      <c r="K2372" s="1439" t="s">
        <v>8940</v>
      </c>
      <c r="L2372" s="491"/>
      <c r="M2372" s="404"/>
      <c r="N2372" s="664"/>
      <c r="O2372" s="662"/>
    </row>
    <row r="2373" spans="1:15" s="71" customFormat="1" ht="9.75" customHeight="1">
      <c r="A2373" s="667">
        <v>434</v>
      </c>
      <c r="B2373" s="1332" t="s">
        <v>5342</v>
      </c>
      <c r="C2373" s="849">
        <v>4101274011</v>
      </c>
      <c r="D2373" s="2075">
        <v>1</v>
      </c>
      <c r="E2373" s="3407">
        <v>933</v>
      </c>
      <c r="F2373" s="802">
        <v>933</v>
      </c>
      <c r="G2373" s="928">
        <v>44197</v>
      </c>
      <c r="H2373" s="1008" t="s">
        <v>8394</v>
      </c>
      <c r="I2373" s="208" t="s">
        <v>2224</v>
      </c>
      <c r="J2373" s="832" t="s">
        <v>8521</v>
      </c>
      <c r="K2373" s="1439" t="s">
        <v>8940</v>
      </c>
      <c r="L2373" s="491"/>
      <c r="M2373" s="404"/>
      <c r="N2373" s="664"/>
      <c r="O2373" s="662"/>
    </row>
    <row r="2374" spans="1:15" s="71" customFormat="1" ht="9.75" customHeight="1">
      <c r="A2374" s="667">
        <v>435</v>
      </c>
      <c r="B2374" s="1332" t="s">
        <v>5343</v>
      </c>
      <c r="C2374" s="849">
        <v>4101274012</v>
      </c>
      <c r="D2374" s="2075">
        <v>1</v>
      </c>
      <c r="E2374" s="3407">
        <v>966</v>
      </c>
      <c r="F2374" s="802">
        <v>966</v>
      </c>
      <c r="G2374" s="928">
        <v>44197</v>
      </c>
      <c r="H2374" s="1008" t="s">
        <v>8394</v>
      </c>
      <c r="I2374" s="208" t="s">
        <v>2224</v>
      </c>
      <c r="J2374" s="832" t="s">
        <v>8521</v>
      </c>
      <c r="K2374" s="1439" t="s">
        <v>8940</v>
      </c>
      <c r="L2374" s="491"/>
      <c r="M2374" s="404"/>
      <c r="N2374" s="664"/>
      <c r="O2374" s="662"/>
    </row>
    <row r="2375" spans="1:15" s="71" customFormat="1" ht="9.75" customHeight="1">
      <c r="A2375" s="667">
        <v>436</v>
      </c>
      <c r="B2375" s="1332" t="s">
        <v>5344</v>
      </c>
      <c r="C2375" s="849">
        <v>4101274013</v>
      </c>
      <c r="D2375" s="2075">
        <v>1</v>
      </c>
      <c r="E2375" s="3407">
        <v>966</v>
      </c>
      <c r="F2375" s="802">
        <v>966</v>
      </c>
      <c r="G2375" s="928">
        <v>44197</v>
      </c>
      <c r="H2375" s="1008" t="s">
        <v>8394</v>
      </c>
      <c r="I2375" s="208" t="s">
        <v>2224</v>
      </c>
      <c r="J2375" s="832" t="s">
        <v>8521</v>
      </c>
      <c r="K2375" s="1439" t="s">
        <v>8940</v>
      </c>
      <c r="L2375" s="491"/>
      <c r="M2375" s="404"/>
      <c r="N2375" s="664"/>
      <c r="O2375" s="662"/>
    </row>
    <row r="2376" spans="1:15" s="71" customFormat="1" ht="9.75" customHeight="1">
      <c r="A2376" s="667">
        <v>437</v>
      </c>
      <c r="B2376" s="1332" t="s">
        <v>5345</v>
      </c>
      <c r="C2376" s="849">
        <v>4101274014</v>
      </c>
      <c r="D2376" s="2075">
        <v>1</v>
      </c>
      <c r="E2376" s="3407">
        <v>933</v>
      </c>
      <c r="F2376" s="802">
        <v>933</v>
      </c>
      <c r="G2376" s="928">
        <v>44197</v>
      </c>
      <c r="H2376" s="1008" t="s">
        <v>8394</v>
      </c>
      <c r="I2376" s="208" t="s">
        <v>2224</v>
      </c>
      <c r="J2376" s="832" t="s">
        <v>8521</v>
      </c>
      <c r="K2376" s="1439" t="s">
        <v>8940</v>
      </c>
      <c r="L2376" s="491"/>
      <c r="M2376" s="404"/>
      <c r="N2376" s="664"/>
      <c r="O2376" s="662"/>
    </row>
    <row r="2377" spans="1:15" s="71" customFormat="1" ht="9.75" customHeight="1">
      <c r="A2377" s="667">
        <v>438</v>
      </c>
      <c r="B2377" s="1332" t="s">
        <v>5346</v>
      </c>
      <c r="C2377" s="849">
        <v>4101274015</v>
      </c>
      <c r="D2377" s="2075">
        <v>1</v>
      </c>
      <c r="E2377" s="3407">
        <v>19240</v>
      </c>
      <c r="F2377" s="802">
        <v>19240</v>
      </c>
      <c r="G2377" s="928">
        <v>44197</v>
      </c>
      <c r="H2377" s="1008" t="s">
        <v>8394</v>
      </c>
      <c r="I2377" s="208" t="s">
        <v>2224</v>
      </c>
      <c r="J2377" s="832" t="s">
        <v>8521</v>
      </c>
      <c r="K2377" s="1439" t="s">
        <v>8940</v>
      </c>
      <c r="L2377" s="491"/>
      <c r="M2377" s="404"/>
      <c r="N2377" s="664"/>
      <c r="O2377" s="662"/>
    </row>
    <row r="2378" spans="1:15" s="71" customFormat="1" ht="9.75" customHeight="1">
      <c r="A2378" s="667">
        <v>439</v>
      </c>
      <c r="B2378" s="1332" t="s">
        <v>5347</v>
      </c>
      <c r="C2378" s="849">
        <v>4101240014</v>
      </c>
      <c r="D2378" s="2075">
        <v>1</v>
      </c>
      <c r="E2378" s="3407">
        <v>14859</v>
      </c>
      <c r="F2378" s="802">
        <v>14859</v>
      </c>
      <c r="G2378" s="928">
        <v>44197</v>
      </c>
      <c r="H2378" s="1008" t="s">
        <v>8394</v>
      </c>
      <c r="I2378" s="208" t="s">
        <v>2224</v>
      </c>
      <c r="J2378" s="832" t="s">
        <v>8521</v>
      </c>
      <c r="K2378" s="1439" t="s">
        <v>8940</v>
      </c>
      <c r="L2378" s="491"/>
      <c r="M2378" s="404"/>
      <c r="N2378" s="664"/>
      <c r="O2378" s="662"/>
    </row>
    <row r="2379" spans="1:15" s="71" customFormat="1" ht="9.75" customHeight="1">
      <c r="A2379" s="667">
        <v>440</v>
      </c>
      <c r="B2379" s="1332" t="s">
        <v>5348</v>
      </c>
      <c r="C2379" s="849">
        <v>4101240044</v>
      </c>
      <c r="D2379" s="2075">
        <v>1</v>
      </c>
      <c r="E2379" s="3407">
        <v>7900</v>
      </c>
      <c r="F2379" s="802">
        <v>7900</v>
      </c>
      <c r="G2379" s="928">
        <v>44197</v>
      </c>
      <c r="H2379" s="1008" t="s">
        <v>8394</v>
      </c>
      <c r="I2379" s="208" t="s">
        <v>2224</v>
      </c>
      <c r="J2379" s="832" t="s">
        <v>8521</v>
      </c>
      <c r="K2379" s="1439" t="s">
        <v>8940</v>
      </c>
      <c r="L2379" s="491"/>
      <c r="M2379" s="404"/>
      <c r="N2379" s="664"/>
      <c r="O2379" s="662"/>
    </row>
    <row r="2380" spans="1:15" s="71" customFormat="1" ht="9.75" customHeight="1">
      <c r="A2380" s="667">
        <v>441</v>
      </c>
      <c r="B2380" s="1332" t="s">
        <v>5349</v>
      </c>
      <c r="C2380" s="849">
        <v>5101250001</v>
      </c>
      <c r="D2380" s="2075">
        <v>1</v>
      </c>
      <c r="E2380" s="3407">
        <v>2000000</v>
      </c>
      <c r="F2380" s="3408">
        <v>1523809.28</v>
      </c>
      <c r="G2380" s="928">
        <v>44197</v>
      </c>
      <c r="H2380" s="1008" t="s">
        <v>8394</v>
      </c>
      <c r="I2380" s="208" t="s">
        <v>2224</v>
      </c>
      <c r="J2380" s="832" t="s">
        <v>8521</v>
      </c>
      <c r="K2380" s="1439" t="s">
        <v>8940</v>
      </c>
      <c r="L2380" s="491"/>
      <c r="M2380" s="404"/>
      <c r="N2380" s="664"/>
      <c r="O2380" s="662"/>
    </row>
    <row r="2381" spans="1:15" s="71" customFormat="1" ht="9.75" customHeight="1">
      <c r="A2381" s="667">
        <v>442</v>
      </c>
      <c r="B2381" s="1332" t="s">
        <v>5350</v>
      </c>
      <c r="C2381" s="849">
        <v>4101240053</v>
      </c>
      <c r="D2381" s="2075">
        <v>1</v>
      </c>
      <c r="E2381" s="3407">
        <v>26218</v>
      </c>
      <c r="F2381" s="802">
        <v>26218</v>
      </c>
      <c r="G2381" s="928">
        <v>44197</v>
      </c>
      <c r="H2381" s="1008" t="s">
        <v>8394</v>
      </c>
      <c r="I2381" s="208" t="s">
        <v>2224</v>
      </c>
      <c r="J2381" s="832" t="s">
        <v>8521</v>
      </c>
      <c r="K2381" s="1439" t="s">
        <v>8940</v>
      </c>
      <c r="L2381" s="491"/>
      <c r="M2381" s="404"/>
      <c r="N2381" s="664"/>
      <c r="O2381" s="662"/>
    </row>
    <row r="2382" spans="1:15" s="71" customFormat="1" ht="9.75" customHeight="1">
      <c r="A2382" s="667">
        <v>443</v>
      </c>
      <c r="B2382" s="1332" t="s">
        <v>5350</v>
      </c>
      <c r="C2382" s="849">
        <v>4101240054</v>
      </c>
      <c r="D2382" s="2075">
        <v>1</v>
      </c>
      <c r="E2382" s="3407">
        <v>26218</v>
      </c>
      <c r="F2382" s="802">
        <v>26218</v>
      </c>
      <c r="G2382" s="928">
        <v>44197</v>
      </c>
      <c r="H2382" s="1008" t="s">
        <v>8394</v>
      </c>
      <c r="I2382" s="208" t="s">
        <v>2224</v>
      </c>
      <c r="J2382" s="832" t="s">
        <v>8521</v>
      </c>
      <c r="K2382" s="1439" t="s">
        <v>8940</v>
      </c>
      <c r="L2382" s="491"/>
      <c r="M2382" s="404"/>
      <c r="N2382" s="664"/>
      <c r="O2382" s="662"/>
    </row>
    <row r="2383" spans="1:15" s="71" customFormat="1" ht="9.75" customHeight="1">
      <c r="A2383" s="667">
        <v>444</v>
      </c>
      <c r="B2383" s="1332" t="s">
        <v>5351</v>
      </c>
      <c r="C2383" s="849">
        <v>4101240055</v>
      </c>
      <c r="D2383" s="2075">
        <v>1</v>
      </c>
      <c r="E2383" s="3407">
        <v>12179</v>
      </c>
      <c r="F2383" s="802">
        <v>12179</v>
      </c>
      <c r="G2383" s="928">
        <v>44197</v>
      </c>
      <c r="H2383" s="1008" t="s">
        <v>8394</v>
      </c>
      <c r="I2383" s="208" t="s">
        <v>2224</v>
      </c>
      <c r="J2383" s="832" t="s">
        <v>8521</v>
      </c>
      <c r="K2383" s="1439" t="s">
        <v>8940</v>
      </c>
      <c r="L2383" s="491"/>
      <c r="M2383" s="404"/>
      <c r="N2383" s="664"/>
      <c r="O2383" s="662"/>
    </row>
    <row r="2384" spans="1:15" s="71" customFormat="1" ht="9.75" customHeight="1">
      <c r="A2384" s="667">
        <v>445</v>
      </c>
      <c r="B2384" s="1332" t="s">
        <v>5352</v>
      </c>
      <c r="C2384" s="849">
        <v>4101240056</v>
      </c>
      <c r="D2384" s="2075">
        <v>1</v>
      </c>
      <c r="E2384" s="3407">
        <v>4420</v>
      </c>
      <c r="F2384" s="802">
        <v>4420</v>
      </c>
      <c r="G2384" s="928">
        <v>44197</v>
      </c>
      <c r="H2384" s="1008" t="s">
        <v>8394</v>
      </c>
      <c r="I2384" s="208" t="s">
        <v>2224</v>
      </c>
      <c r="J2384" s="832" t="s">
        <v>8521</v>
      </c>
      <c r="K2384" s="1439" t="s">
        <v>8940</v>
      </c>
      <c r="L2384" s="491"/>
      <c r="M2384" s="404"/>
      <c r="N2384" s="664"/>
      <c r="O2384" s="662"/>
    </row>
    <row r="2385" spans="1:15" s="71" customFormat="1" ht="9.75" customHeight="1">
      <c r="A2385" s="667">
        <v>446</v>
      </c>
      <c r="B2385" s="1332" t="s">
        <v>5353</v>
      </c>
      <c r="C2385" s="849">
        <v>4101240057</v>
      </c>
      <c r="D2385" s="2075">
        <v>1</v>
      </c>
      <c r="E2385" s="3407">
        <v>5395</v>
      </c>
      <c r="F2385" s="802">
        <v>5395</v>
      </c>
      <c r="G2385" s="928">
        <v>44197</v>
      </c>
      <c r="H2385" s="1008" t="s">
        <v>8394</v>
      </c>
      <c r="I2385" s="208" t="s">
        <v>2224</v>
      </c>
      <c r="J2385" s="832" t="s">
        <v>8521</v>
      </c>
      <c r="K2385" s="1439" t="s">
        <v>8940</v>
      </c>
      <c r="L2385" s="491"/>
      <c r="M2385" s="404"/>
      <c r="N2385" s="664"/>
      <c r="O2385" s="662"/>
    </row>
    <row r="2386" spans="1:15" s="71" customFormat="1" ht="9.75" customHeight="1">
      <c r="A2386" s="667">
        <v>447</v>
      </c>
      <c r="B2386" s="1332" t="s">
        <v>5354</v>
      </c>
      <c r="C2386" s="849">
        <v>4101240058</v>
      </c>
      <c r="D2386" s="2075">
        <v>1</v>
      </c>
      <c r="E2386" s="3407">
        <v>23000</v>
      </c>
      <c r="F2386" s="802">
        <v>23000</v>
      </c>
      <c r="G2386" s="928">
        <v>44197</v>
      </c>
      <c r="H2386" s="1008" t="s">
        <v>8394</v>
      </c>
      <c r="I2386" s="208" t="s">
        <v>2224</v>
      </c>
      <c r="J2386" s="832" t="s">
        <v>8521</v>
      </c>
      <c r="K2386" s="1439" t="s">
        <v>8940</v>
      </c>
      <c r="L2386" s="491"/>
      <c r="M2386" s="404"/>
      <c r="N2386" s="664"/>
      <c r="O2386" s="662"/>
    </row>
    <row r="2387" spans="1:15" s="71" customFormat="1" ht="9.75" customHeight="1">
      <c r="A2387" s="667">
        <v>448</v>
      </c>
      <c r="B2387" s="1332" t="s">
        <v>5355</v>
      </c>
      <c r="C2387" s="849">
        <v>4101343938</v>
      </c>
      <c r="D2387" s="2075">
        <v>1</v>
      </c>
      <c r="E2387" s="3407">
        <v>9024</v>
      </c>
      <c r="F2387" s="802">
        <v>9024</v>
      </c>
      <c r="G2387" s="928">
        <v>44197</v>
      </c>
      <c r="H2387" s="1008" t="s">
        <v>8394</v>
      </c>
      <c r="I2387" s="208" t="s">
        <v>2224</v>
      </c>
      <c r="J2387" s="832" t="s">
        <v>8521</v>
      </c>
      <c r="K2387" s="1439"/>
      <c r="L2387" s="491"/>
      <c r="M2387" s="404"/>
      <c r="N2387" s="664"/>
      <c r="O2387" s="662"/>
    </row>
    <row r="2388" spans="1:15" s="71" customFormat="1" ht="9.75" customHeight="1">
      <c r="A2388" s="667">
        <v>449</v>
      </c>
      <c r="B2388" s="102" t="s">
        <v>5519</v>
      </c>
      <c r="C2388" s="849">
        <v>4101280001</v>
      </c>
      <c r="D2388" s="2075">
        <v>1</v>
      </c>
      <c r="E2388" s="3411">
        <v>1142.9000000000001</v>
      </c>
      <c r="F2388" s="797">
        <v>1142.9000000000001</v>
      </c>
      <c r="G2388" s="928">
        <v>44197</v>
      </c>
      <c r="H2388" s="1008" t="s">
        <v>8394</v>
      </c>
      <c r="I2388" s="208" t="s">
        <v>2224</v>
      </c>
      <c r="J2388" s="832" t="s">
        <v>8521</v>
      </c>
      <c r="K2388" s="1439" t="s">
        <v>8940</v>
      </c>
      <c r="L2388" s="491"/>
      <c r="M2388" s="404"/>
      <c r="N2388" s="664"/>
      <c r="O2388" s="662"/>
    </row>
    <row r="2389" spans="1:15" s="71" customFormat="1" ht="9.75" customHeight="1">
      <c r="A2389" s="667">
        <v>450</v>
      </c>
      <c r="B2389" s="102" t="s">
        <v>5520</v>
      </c>
      <c r="C2389" s="849" t="s">
        <v>9076</v>
      </c>
      <c r="D2389" s="2075">
        <v>1</v>
      </c>
      <c r="E2389" s="3411">
        <v>1142.9000000000001</v>
      </c>
      <c r="F2389" s="797">
        <v>1142.9000000000001</v>
      </c>
      <c r="G2389" s="928">
        <v>44197</v>
      </c>
      <c r="H2389" s="1008" t="s">
        <v>8394</v>
      </c>
      <c r="I2389" s="208" t="s">
        <v>2224</v>
      </c>
      <c r="J2389" s="832" t="s">
        <v>8521</v>
      </c>
      <c r="K2389" s="1439" t="s">
        <v>8940</v>
      </c>
      <c r="L2389" s="491"/>
      <c r="M2389" s="404"/>
      <c r="N2389" s="664"/>
      <c r="O2389" s="662"/>
    </row>
    <row r="2390" spans="1:15" s="71" customFormat="1" ht="9.75" customHeight="1">
      <c r="A2390" s="667">
        <v>451</v>
      </c>
      <c r="B2390" s="102" t="s">
        <v>5521</v>
      </c>
      <c r="C2390" s="849" t="s">
        <v>9073</v>
      </c>
      <c r="D2390" s="2075">
        <v>1</v>
      </c>
      <c r="E2390" s="3411">
        <v>1165.56</v>
      </c>
      <c r="F2390" s="797">
        <v>1165.56</v>
      </c>
      <c r="G2390" s="928">
        <v>44197</v>
      </c>
      <c r="H2390" s="1008" t="s">
        <v>8394</v>
      </c>
      <c r="I2390" s="208" t="s">
        <v>2224</v>
      </c>
      <c r="J2390" s="832" t="s">
        <v>8521</v>
      </c>
      <c r="K2390" s="1439" t="s">
        <v>8940</v>
      </c>
      <c r="L2390" s="491"/>
      <c r="M2390" s="404"/>
      <c r="N2390" s="664"/>
      <c r="O2390" s="662"/>
    </row>
    <row r="2391" spans="1:15" s="71" customFormat="1" ht="9.75" customHeight="1">
      <c r="A2391" s="667">
        <v>452</v>
      </c>
      <c r="B2391" s="102" t="s">
        <v>5522</v>
      </c>
      <c r="C2391" s="849" t="s">
        <v>9074</v>
      </c>
      <c r="D2391" s="2075">
        <v>1</v>
      </c>
      <c r="E2391" s="3411">
        <v>10859.75</v>
      </c>
      <c r="F2391" s="797">
        <v>10859.75</v>
      </c>
      <c r="G2391" s="928">
        <v>44197</v>
      </c>
      <c r="H2391" s="1008" t="s">
        <v>8394</v>
      </c>
      <c r="I2391" s="208" t="s">
        <v>2224</v>
      </c>
      <c r="J2391" s="832" t="s">
        <v>8521</v>
      </c>
      <c r="K2391" s="1439" t="s">
        <v>8940</v>
      </c>
      <c r="L2391" s="491"/>
      <c r="M2391" s="404"/>
      <c r="N2391" s="664"/>
      <c r="O2391" s="662"/>
    </row>
    <row r="2392" spans="1:15" s="71" customFormat="1" ht="9.75" customHeight="1">
      <c r="A2392" s="667">
        <v>453</v>
      </c>
      <c r="B2392" s="102" t="s">
        <v>5523</v>
      </c>
      <c r="C2392" s="849" t="s">
        <v>9053</v>
      </c>
      <c r="D2392" s="2075">
        <v>1</v>
      </c>
      <c r="E2392" s="3411">
        <v>10859.75</v>
      </c>
      <c r="F2392" s="797">
        <v>10859.75</v>
      </c>
      <c r="G2392" s="928">
        <v>44197</v>
      </c>
      <c r="H2392" s="1008" t="s">
        <v>8394</v>
      </c>
      <c r="I2392" s="208" t="s">
        <v>2224</v>
      </c>
      <c r="J2392" s="832" t="s">
        <v>8521</v>
      </c>
      <c r="K2392" s="1439" t="s">
        <v>8940</v>
      </c>
      <c r="L2392" s="491"/>
      <c r="M2392" s="404"/>
      <c r="N2392" s="664"/>
      <c r="O2392" s="662"/>
    </row>
    <row r="2393" spans="1:15" s="71" customFormat="1" ht="9.75" customHeight="1">
      <c r="A2393" s="667">
        <v>454</v>
      </c>
      <c r="B2393" s="102" t="s">
        <v>5524</v>
      </c>
      <c r="C2393" s="849" t="s">
        <v>9054</v>
      </c>
      <c r="D2393" s="2075">
        <v>1</v>
      </c>
      <c r="E2393" s="3411">
        <v>1477.08</v>
      </c>
      <c r="F2393" s="797">
        <v>1477.08</v>
      </c>
      <c r="G2393" s="928">
        <v>44197</v>
      </c>
      <c r="H2393" s="1008" t="s">
        <v>8394</v>
      </c>
      <c r="I2393" s="208" t="s">
        <v>2224</v>
      </c>
      <c r="J2393" s="832" t="s">
        <v>8521</v>
      </c>
      <c r="K2393" s="1439" t="s">
        <v>8940</v>
      </c>
      <c r="L2393" s="491"/>
      <c r="M2393" s="404"/>
      <c r="N2393" s="664"/>
      <c r="O2393" s="662"/>
    </row>
    <row r="2394" spans="1:15" s="71" customFormat="1" ht="9.75" customHeight="1">
      <c r="A2394" s="667">
        <v>455</v>
      </c>
      <c r="B2394" s="102" t="s">
        <v>5525</v>
      </c>
      <c r="C2394" s="849" t="s">
        <v>9052</v>
      </c>
      <c r="D2394" s="2075">
        <v>1</v>
      </c>
      <c r="E2394" s="3411">
        <v>1477.08</v>
      </c>
      <c r="F2394" s="797">
        <v>1477.08</v>
      </c>
      <c r="G2394" s="928">
        <v>44197</v>
      </c>
      <c r="H2394" s="1008" t="s">
        <v>8394</v>
      </c>
      <c r="I2394" s="208" t="s">
        <v>2224</v>
      </c>
      <c r="J2394" s="832" t="s">
        <v>8521</v>
      </c>
      <c r="K2394" s="1439" t="s">
        <v>8940</v>
      </c>
      <c r="L2394" s="491"/>
      <c r="M2394" s="404"/>
      <c r="N2394" s="664"/>
      <c r="O2394" s="662"/>
    </row>
    <row r="2395" spans="1:15" s="71" customFormat="1" ht="9.75" customHeight="1">
      <c r="A2395" s="667">
        <v>456</v>
      </c>
      <c r="B2395" s="102" t="s">
        <v>5526</v>
      </c>
      <c r="C2395" s="849" t="s">
        <v>9051</v>
      </c>
      <c r="D2395" s="2075">
        <v>1</v>
      </c>
      <c r="E2395" s="3411">
        <v>25512.85</v>
      </c>
      <c r="F2395" s="797">
        <v>25512.85</v>
      </c>
      <c r="G2395" s="928">
        <v>44197</v>
      </c>
      <c r="H2395" s="1008" t="s">
        <v>8394</v>
      </c>
      <c r="I2395" s="208" t="s">
        <v>2224</v>
      </c>
      <c r="J2395" s="832" t="s">
        <v>8521</v>
      </c>
      <c r="K2395" s="1439" t="s">
        <v>8940</v>
      </c>
      <c r="L2395" s="491"/>
      <c r="M2395" s="404"/>
      <c r="N2395" s="664"/>
      <c r="O2395" s="662"/>
    </row>
    <row r="2396" spans="1:15" s="71" customFormat="1" ht="9.75" customHeight="1">
      <c r="A2396" s="667">
        <v>457</v>
      </c>
      <c r="B2396" s="102" t="s">
        <v>5527</v>
      </c>
      <c r="C2396" s="849" t="s">
        <v>9050</v>
      </c>
      <c r="D2396" s="2075">
        <v>1</v>
      </c>
      <c r="E2396" s="3411">
        <v>1110.56</v>
      </c>
      <c r="F2396" s="797">
        <v>1110.56</v>
      </c>
      <c r="G2396" s="928">
        <v>44197</v>
      </c>
      <c r="H2396" s="1008" t="s">
        <v>8394</v>
      </c>
      <c r="I2396" s="208" t="s">
        <v>2224</v>
      </c>
      <c r="J2396" s="832" t="s">
        <v>8521</v>
      </c>
      <c r="K2396" s="1439" t="s">
        <v>8940</v>
      </c>
      <c r="L2396" s="491"/>
      <c r="M2396" s="404"/>
      <c r="N2396" s="664"/>
      <c r="O2396" s="662"/>
    </row>
    <row r="2397" spans="1:15" s="71" customFormat="1" ht="9.75" customHeight="1">
      <c r="A2397" s="667">
        <v>458</v>
      </c>
      <c r="B2397" s="102" t="s">
        <v>5528</v>
      </c>
      <c r="C2397" s="849" t="s">
        <v>9075</v>
      </c>
      <c r="D2397" s="2075">
        <v>1</v>
      </c>
      <c r="E2397" s="3411">
        <v>1110.56</v>
      </c>
      <c r="F2397" s="797">
        <v>1110.56</v>
      </c>
      <c r="G2397" s="928">
        <v>44197</v>
      </c>
      <c r="H2397" s="1008" t="s">
        <v>8394</v>
      </c>
      <c r="I2397" s="208" t="s">
        <v>2224</v>
      </c>
      <c r="J2397" s="832" t="s">
        <v>8521</v>
      </c>
      <c r="K2397" s="1439" t="s">
        <v>8940</v>
      </c>
      <c r="L2397" s="491"/>
      <c r="M2397" s="404"/>
      <c r="N2397" s="664"/>
      <c r="O2397" s="662"/>
    </row>
    <row r="2398" spans="1:15" s="71" customFormat="1" ht="9.75" customHeight="1">
      <c r="A2398" s="667">
        <v>459</v>
      </c>
      <c r="B2398" s="102" t="s">
        <v>5529</v>
      </c>
      <c r="C2398" s="849" t="s">
        <v>9068</v>
      </c>
      <c r="D2398" s="2075">
        <v>1</v>
      </c>
      <c r="E2398" s="3411">
        <v>17760.599999999999</v>
      </c>
      <c r="F2398" s="797">
        <v>17760.599999999999</v>
      </c>
      <c r="G2398" s="928">
        <v>44197</v>
      </c>
      <c r="H2398" s="1008" t="s">
        <v>8394</v>
      </c>
      <c r="I2398" s="208" t="s">
        <v>2224</v>
      </c>
      <c r="J2398" s="832" t="s">
        <v>8521</v>
      </c>
      <c r="K2398" s="1439" t="s">
        <v>8940</v>
      </c>
      <c r="L2398" s="491"/>
      <c r="M2398" s="404"/>
      <c r="N2398" s="664"/>
      <c r="O2398" s="662"/>
    </row>
    <row r="2399" spans="1:15" s="71" customFormat="1" ht="9.75" customHeight="1">
      <c r="A2399" s="667">
        <v>460</v>
      </c>
      <c r="B2399" s="102" t="s">
        <v>5530</v>
      </c>
      <c r="C2399" s="849" t="s">
        <v>9062</v>
      </c>
      <c r="D2399" s="2075">
        <v>1</v>
      </c>
      <c r="E2399" s="3411">
        <v>17760.599999999999</v>
      </c>
      <c r="F2399" s="797">
        <v>17760.599999999999</v>
      </c>
      <c r="G2399" s="928">
        <v>44197</v>
      </c>
      <c r="H2399" s="1008" t="s">
        <v>8394</v>
      </c>
      <c r="I2399" s="208" t="s">
        <v>2224</v>
      </c>
      <c r="J2399" s="832" t="s">
        <v>8521</v>
      </c>
      <c r="K2399" s="1439" t="s">
        <v>8940</v>
      </c>
      <c r="L2399" s="491"/>
      <c r="M2399" s="404"/>
      <c r="N2399" s="664"/>
      <c r="O2399" s="662"/>
    </row>
    <row r="2400" spans="1:15" s="71" customFormat="1" ht="9.75" customHeight="1">
      <c r="A2400" s="667">
        <v>461</v>
      </c>
      <c r="B2400" s="102" t="s">
        <v>5531</v>
      </c>
      <c r="C2400" s="849" t="s">
        <v>9071</v>
      </c>
      <c r="D2400" s="2075">
        <v>1</v>
      </c>
      <c r="E2400" s="3411">
        <v>31937.95</v>
      </c>
      <c r="F2400" s="797">
        <v>31937.95</v>
      </c>
      <c r="G2400" s="928">
        <v>44197</v>
      </c>
      <c r="H2400" s="1008" t="s">
        <v>8394</v>
      </c>
      <c r="I2400" s="208" t="s">
        <v>2224</v>
      </c>
      <c r="J2400" s="832" t="s">
        <v>8521</v>
      </c>
      <c r="K2400" s="1439" t="s">
        <v>8940</v>
      </c>
      <c r="L2400" s="491"/>
      <c r="M2400" s="404"/>
      <c r="N2400" s="664"/>
      <c r="O2400" s="662"/>
    </row>
    <row r="2401" spans="1:15" s="71" customFormat="1" ht="9.75" customHeight="1">
      <c r="A2401" s="667">
        <v>462</v>
      </c>
      <c r="B2401" s="102" t="s">
        <v>5532</v>
      </c>
      <c r="C2401" s="849" t="s">
        <v>9063</v>
      </c>
      <c r="D2401" s="2075">
        <v>1</v>
      </c>
      <c r="E2401" s="3411">
        <v>1214.8399999999999</v>
      </c>
      <c r="F2401" s="797">
        <v>1214.8399999999999</v>
      </c>
      <c r="G2401" s="928">
        <v>44197</v>
      </c>
      <c r="H2401" s="1008" t="s">
        <v>8394</v>
      </c>
      <c r="I2401" s="208" t="s">
        <v>2224</v>
      </c>
      <c r="J2401" s="832" t="s">
        <v>8521</v>
      </c>
      <c r="K2401" s="1439" t="s">
        <v>8940</v>
      </c>
      <c r="L2401" s="491"/>
      <c r="M2401" s="404"/>
      <c r="N2401" s="664"/>
      <c r="O2401" s="662"/>
    </row>
    <row r="2402" spans="1:15" s="71" customFormat="1" ht="9.75" customHeight="1">
      <c r="A2402" s="667">
        <v>463</v>
      </c>
      <c r="B2402" s="102" t="s">
        <v>5533</v>
      </c>
      <c r="C2402" s="849" t="s">
        <v>9065</v>
      </c>
      <c r="D2402" s="2075">
        <v>1</v>
      </c>
      <c r="E2402" s="3411">
        <v>1214.8399999999999</v>
      </c>
      <c r="F2402" s="797">
        <v>1214.8399999999999</v>
      </c>
      <c r="G2402" s="928">
        <v>44197</v>
      </c>
      <c r="H2402" s="1008" t="s">
        <v>8394</v>
      </c>
      <c r="I2402" s="208" t="s">
        <v>2224</v>
      </c>
      <c r="J2402" s="832" t="s">
        <v>8521</v>
      </c>
      <c r="K2402" s="1439" t="s">
        <v>8940</v>
      </c>
      <c r="L2402" s="491"/>
      <c r="M2402" s="404"/>
      <c r="N2402" s="664"/>
      <c r="O2402" s="662"/>
    </row>
    <row r="2403" spans="1:15" s="71" customFormat="1" ht="9.75" customHeight="1">
      <c r="A2403" s="667">
        <v>464</v>
      </c>
      <c r="B2403" s="102" t="s">
        <v>5534</v>
      </c>
      <c r="C2403" s="849" t="s">
        <v>9067</v>
      </c>
      <c r="D2403" s="2075">
        <v>1</v>
      </c>
      <c r="E2403" s="3411">
        <v>1178.54</v>
      </c>
      <c r="F2403" s="797">
        <v>1178.54</v>
      </c>
      <c r="G2403" s="928">
        <v>44197</v>
      </c>
      <c r="H2403" s="1008" t="s">
        <v>8394</v>
      </c>
      <c r="I2403" s="208" t="s">
        <v>2224</v>
      </c>
      <c r="J2403" s="832" t="s">
        <v>8521</v>
      </c>
      <c r="K2403" s="1439" t="s">
        <v>8940</v>
      </c>
      <c r="L2403" s="491"/>
      <c r="M2403" s="404"/>
      <c r="N2403" s="664"/>
      <c r="O2403" s="662"/>
    </row>
    <row r="2404" spans="1:15" s="71" customFormat="1" ht="9.75" customHeight="1">
      <c r="A2404" s="667">
        <v>465</v>
      </c>
      <c r="B2404" s="102" t="s">
        <v>5536</v>
      </c>
      <c r="C2404" s="849" t="s">
        <v>9069</v>
      </c>
      <c r="D2404" s="2075">
        <v>1</v>
      </c>
      <c r="E2404" s="3411">
        <v>920.26</v>
      </c>
      <c r="F2404" s="797">
        <v>920.26</v>
      </c>
      <c r="G2404" s="928">
        <v>44197</v>
      </c>
      <c r="H2404" s="1008" t="s">
        <v>8394</v>
      </c>
      <c r="I2404" s="208" t="s">
        <v>2224</v>
      </c>
      <c r="J2404" s="832" t="s">
        <v>8521</v>
      </c>
      <c r="K2404" s="1439" t="s">
        <v>8940</v>
      </c>
      <c r="L2404" s="491"/>
      <c r="M2404" s="404"/>
      <c r="N2404" s="664"/>
      <c r="O2404" s="662"/>
    </row>
    <row r="2405" spans="1:15" s="71" customFormat="1" ht="9.75" customHeight="1">
      <c r="A2405" s="667">
        <v>466</v>
      </c>
      <c r="B2405" s="102" t="s">
        <v>5535</v>
      </c>
      <c r="C2405" s="849" t="s">
        <v>9056</v>
      </c>
      <c r="D2405" s="2075">
        <v>1</v>
      </c>
      <c r="E2405" s="3411">
        <v>1178.54</v>
      </c>
      <c r="F2405" s="797">
        <v>1178.54</v>
      </c>
      <c r="G2405" s="928">
        <v>44197</v>
      </c>
      <c r="H2405" s="1008" t="s">
        <v>8394</v>
      </c>
      <c r="I2405" s="208" t="s">
        <v>2224</v>
      </c>
      <c r="J2405" s="832" t="s">
        <v>8521</v>
      </c>
      <c r="K2405" s="1439" t="s">
        <v>8940</v>
      </c>
      <c r="L2405" s="491"/>
      <c r="M2405" s="404"/>
      <c r="N2405" s="664"/>
      <c r="O2405" s="662"/>
    </row>
    <row r="2406" spans="1:15" s="71" customFormat="1" ht="9.75" customHeight="1">
      <c r="A2406" s="667">
        <v>468</v>
      </c>
      <c r="B2406" s="102" t="s">
        <v>5537</v>
      </c>
      <c r="C2406" s="849" t="s">
        <v>9061</v>
      </c>
      <c r="D2406" s="2075">
        <v>1</v>
      </c>
      <c r="E2406" s="3411">
        <v>1165.56</v>
      </c>
      <c r="F2406" s="797">
        <v>1165.56</v>
      </c>
      <c r="G2406" s="928">
        <v>44197</v>
      </c>
      <c r="H2406" s="1008" t="s">
        <v>8394</v>
      </c>
      <c r="I2406" s="208" t="s">
        <v>2224</v>
      </c>
      <c r="J2406" s="832" t="s">
        <v>8521</v>
      </c>
      <c r="K2406" s="1439" t="s">
        <v>8940</v>
      </c>
      <c r="L2406" s="491"/>
      <c r="M2406" s="404"/>
      <c r="N2406" s="664"/>
      <c r="O2406" s="662"/>
    </row>
    <row r="2407" spans="1:15" s="71" customFormat="1" ht="9.75" customHeight="1">
      <c r="A2407" s="667">
        <v>469</v>
      </c>
      <c r="B2407" s="102" t="s">
        <v>5538</v>
      </c>
      <c r="C2407" s="849" t="s">
        <v>9057</v>
      </c>
      <c r="D2407" s="2075">
        <v>1</v>
      </c>
      <c r="E2407" s="3411">
        <v>25452.35</v>
      </c>
      <c r="F2407" s="797">
        <v>25452.35</v>
      </c>
      <c r="G2407" s="928">
        <v>44197</v>
      </c>
      <c r="H2407" s="1008" t="s">
        <v>8394</v>
      </c>
      <c r="I2407" s="208" t="s">
        <v>2224</v>
      </c>
      <c r="J2407" s="832" t="s">
        <v>8521</v>
      </c>
      <c r="K2407" s="1439" t="s">
        <v>8940</v>
      </c>
      <c r="L2407" s="491"/>
      <c r="M2407" s="404"/>
      <c r="N2407" s="664"/>
      <c r="O2407" s="662"/>
    </row>
    <row r="2408" spans="1:15" s="71" customFormat="1" ht="9.75" customHeight="1">
      <c r="A2408" s="667">
        <v>470</v>
      </c>
      <c r="B2408" s="102" t="s">
        <v>5539</v>
      </c>
      <c r="C2408" s="849" t="s">
        <v>9072</v>
      </c>
      <c r="D2408" s="2075">
        <v>1</v>
      </c>
      <c r="E2408" s="3411">
        <v>1131.46</v>
      </c>
      <c r="F2408" s="797">
        <v>1131.46</v>
      </c>
      <c r="G2408" s="928">
        <v>44197</v>
      </c>
      <c r="H2408" s="1008" t="s">
        <v>8394</v>
      </c>
      <c r="I2408" s="208" t="s">
        <v>2224</v>
      </c>
      <c r="J2408" s="832" t="s">
        <v>8521</v>
      </c>
      <c r="K2408" s="1439" t="s">
        <v>8940</v>
      </c>
      <c r="L2408" s="491"/>
      <c r="M2408" s="404"/>
      <c r="N2408" s="664"/>
      <c r="O2408" s="662"/>
    </row>
    <row r="2409" spans="1:15" s="71" customFormat="1" ht="9.75" customHeight="1">
      <c r="A2409" s="667">
        <v>471</v>
      </c>
      <c r="B2409" s="102" t="s">
        <v>5540</v>
      </c>
      <c r="C2409" s="849" t="s">
        <v>9059</v>
      </c>
      <c r="D2409" s="2075">
        <v>1</v>
      </c>
      <c r="E2409" s="3411">
        <v>1131.46</v>
      </c>
      <c r="F2409" s="797">
        <v>1131.46</v>
      </c>
      <c r="G2409" s="928">
        <v>44197</v>
      </c>
      <c r="H2409" s="1008" t="s">
        <v>8394</v>
      </c>
      <c r="I2409" s="208" t="s">
        <v>2224</v>
      </c>
      <c r="J2409" s="832" t="s">
        <v>8521</v>
      </c>
      <c r="K2409" s="1439" t="s">
        <v>8940</v>
      </c>
      <c r="L2409" s="491"/>
      <c r="M2409" s="404"/>
      <c r="N2409" s="664"/>
      <c r="O2409" s="662"/>
    </row>
    <row r="2410" spans="1:15" s="71" customFormat="1" ht="9.75" customHeight="1">
      <c r="A2410" s="667">
        <v>472</v>
      </c>
      <c r="B2410" s="102" t="s">
        <v>5541</v>
      </c>
      <c r="C2410" s="849" t="s">
        <v>10498</v>
      </c>
      <c r="D2410" s="2075">
        <v>1</v>
      </c>
      <c r="E2410" s="3411">
        <v>25740</v>
      </c>
      <c r="F2410" s="797">
        <v>25740</v>
      </c>
      <c r="G2410" s="928">
        <v>44197</v>
      </c>
      <c r="H2410" s="1008" t="s">
        <v>8394</v>
      </c>
      <c r="I2410" s="208" t="s">
        <v>2224</v>
      </c>
      <c r="J2410" s="832" t="s">
        <v>8521</v>
      </c>
      <c r="K2410" s="1439" t="s">
        <v>8940</v>
      </c>
      <c r="L2410" s="491"/>
      <c r="M2410" s="404"/>
      <c r="N2410" s="664"/>
      <c r="O2410" s="662"/>
    </row>
    <row r="2411" spans="1:15" s="71" customFormat="1" ht="9.75" customHeight="1">
      <c r="A2411" s="667">
        <v>473</v>
      </c>
      <c r="B2411" s="102" t="s">
        <v>5542</v>
      </c>
      <c r="C2411" s="849" t="s">
        <v>10499</v>
      </c>
      <c r="D2411" s="2075">
        <v>1</v>
      </c>
      <c r="E2411" s="3411">
        <v>1856</v>
      </c>
      <c r="F2411" s="797">
        <v>1856</v>
      </c>
      <c r="G2411" s="928">
        <v>44197</v>
      </c>
      <c r="H2411" s="1008" t="s">
        <v>8394</v>
      </c>
      <c r="I2411" s="208" t="s">
        <v>2224</v>
      </c>
      <c r="J2411" s="832" t="s">
        <v>8521</v>
      </c>
      <c r="K2411" s="1439" t="s">
        <v>8940</v>
      </c>
      <c r="L2411" s="491"/>
      <c r="M2411" s="404"/>
      <c r="N2411" s="664"/>
      <c r="O2411" s="662"/>
    </row>
    <row r="2412" spans="1:15" s="71" customFormat="1" ht="9.75" customHeight="1">
      <c r="A2412" s="667">
        <v>474</v>
      </c>
      <c r="B2412" s="102" t="s">
        <v>5543</v>
      </c>
      <c r="C2412" s="849" t="s">
        <v>10500</v>
      </c>
      <c r="D2412" s="2075">
        <v>1</v>
      </c>
      <c r="E2412" s="3411">
        <v>23320</v>
      </c>
      <c r="F2412" s="797">
        <v>23320</v>
      </c>
      <c r="G2412" s="928">
        <v>44197</v>
      </c>
      <c r="H2412" s="1008" t="s">
        <v>8394</v>
      </c>
      <c r="I2412" s="208" t="s">
        <v>2224</v>
      </c>
      <c r="J2412" s="832" t="s">
        <v>8521</v>
      </c>
      <c r="K2412" s="1439" t="s">
        <v>8940</v>
      </c>
      <c r="L2412" s="491"/>
      <c r="M2412" s="404"/>
      <c r="N2412" s="664"/>
      <c r="O2412" s="662"/>
    </row>
    <row r="2413" spans="1:15" s="71" customFormat="1" ht="9.75" customHeight="1">
      <c r="A2413" s="667">
        <v>475</v>
      </c>
      <c r="B2413" s="102" t="s">
        <v>5544</v>
      </c>
      <c r="C2413" s="849" t="s">
        <v>10501</v>
      </c>
      <c r="D2413" s="2075">
        <v>1</v>
      </c>
      <c r="E2413" s="3411">
        <v>2685</v>
      </c>
      <c r="F2413" s="797">
        <v>2685</v>
      </c>
      <c r="G2413" s="928">
        <v>44197</v>
      </c>
      <c r="H2413" s="1008" t="s">
        <v>8394</v>
      </c>
      <c r="I2413" s="208" t="s">
        <v>2224</v>
      </c>
      <c r="J2413" s="832" t="s">
        <v>8521</v>
      </c>
      <c r="K2413" s="1439" t="s">
        <v>8940</v>
      </c>
      <c r="L2413" s="491"/>
      <c r="M2413" s="404"/>
      <c r="N2413" s="664"/>
      <c r="O2413" s="662"/>
    </row>
    <row r="2414" spans="1:15" s="71" customFormat="1" ht="9.75" customHeight="1">
      <c r="A2414" s="667">
        <v>476</v>
      </c>
      <c r="B2414" s="102" t="s">
        <v>5545</v>
      </c>
      <c r="C2414" s="849" t="s">
        <v>10502</v>
      </c>
      <c r="D2414" s="2075">
        <v>1</v>
      </c>
      <c r="E2414" s="3411">
        <v>24200</v>
      </c>
      <c r="F2414" s="797">
        <v>24200</v>
      </c>
      <c r="G2414" s="928">
        <v>44197</v>
      </c>
      <c r="H2414" s="1008" t="s">
        <v>8394</v>
      </c>
      <c r="I2414" s="208" t="s">
        <v>2224</v>
      </c>
      <c r="J2414" s="832" t="s">
        <v>8521</v>
      </c>
      <c r="K2414" s="1439" t="s">
        <v>8940</v>
      </c>
      <c r="L2414" s="491"/>
      <c r="M2414" s="404"/>
      <c r="N2414" s="664"/>
      <c r="O2414" s="662"/>
    </row>
    <row r="2415" spans="1:15" s="71" customFormat="1" ht="9.75" customHeight="1">
      <c r="A2415" s="667">
        <v>477</v>
      </c>
      <c r="B2415" s="102" t="s">
        <v>5546</v>
      </c>
      <c r="C2415" s="849" t="s">
        <v>10503</v>
      </c>
      <c r="D2415" s="2075">
        <v>1</v>
      </c>
      <c r="E2415" s="3411">
        <v>23375</v>
      </c>
      <c r="F2415" s="797">
        <v>23375</v>
      </c>
      <c r="G2415" s="928">
        <v>44197</v>
      </c>
      <c r="H2415" s="1008" t="s">
        <v>8394</v>
      </c>
      <c r="I2415" s="208" t="s">
        <v>2224</v>
      </c>
      <c r="J2415" s="832" t="s">
        <v>8521</v>
      </c>
      <c r="K2415" s="1439" t="s">
        <v>8940</v>
      </c>
      <c r="L2415" s="491"/>
      <c r="M2415" s="404"/>
      <c r="N2415" s="664"/>
      <c r="O2415" s="662"/>
    </row>
    <row r="2416" spans="1:15" s="71" customFormat="1" ht="9.75" customHeight="1">
      <c r="A2416" s="667">
        <v>478</v>
      </c>
      <c r="B2416" s="102" t="s">
        <v>5547</v>
      </c>
      <c r="C2416" s="849" t="s">
        <v>10504</v>
      </c>
      <c r="D2416" s="2075">
        <v>1</v>
      </c>
      <c r="E2416" s="3411">
        <v>7340</v>
      </c>
      <c r="F2416" s="797">
        <v>7340</v>
      </c>
      <c r="G2416" s="928">
        <v>44197</v>
      </c>
      <c r="H2416" s="1008" t="s">
        <v>8394</v>
      </c>
      <c r="I2416" s="208" t="s">
        <v>2224</v>
      </c>
      <c r="J2416" s="832" t="s">
        <v>8521</v>
      </c>
      <c r="K2416" s="1439" t="s">
        <v>8940</v>
      </c>
      <c r="L2416" s="491"/>
      <c r="M2416" s="404"/>
      <c r="N2416" s="664"/>
      <c r="O2416" s="662"/>
    </row>
    <row r="2417" spans="1:15" s="71" customFormat="1" ht="9.75" customHeight="1">
      <c r="A2417" s="667">
        <v>479</v>
      </c>
      <c r="B2417" s="102" t="s">
        <v>5548</v>
      </c>
      <c r="C2417" s="849" t="s">
        <v>10505</v>
      </c>
      <c r="D2417" s="2075">
        <v>1</v>
      </c>
      <c r="E2417" s="3411">
        <v>1920</v>
      </c>
      <c r="F2417" s="797">
        <v>1920</v>
      </c>
      <c r="G2417" s="928">
        <v>44197</v>
      </c>
      <c r="H2417" s="1008" t="s">
        <v>8394</v>
      </c>
      <c r="I2417" s="208" t="s">
        <v>2224</v>
      </c>
      <c r="J2417" s="832" t="s">
        <v>8521</v>
      </c>
      <c r="K2417" s="1439" t="s">
        <v>8940</v>
      </c>
      <c r="L2417" s="491"/>
      <c r="M2417" s="404"/>
      <c r="N2417" s="664"/>
      <c r="O2417" s="662"/>
    </row>
    <row r="2418" spans="1:15" s="71" customFormat="1" ht="9.75" customHeight="1">
      <c r="A2418" s="667">
        <v>480</v>
      </c>
      <c r="B2418" s="102" t="s">
        <v>5549</v>
      </c>
      <c r="C2418" s="849" t="s">
        <v>10506</v>
      </c>
      <c r="D2418" s="2075">
        <v>1</v>
      </c>
      <c r="E2418" s="3411">
        <v>20570</v>
      </c>
      <c r="F2418" s="797">
        <v>20570</v>
      </c>
      <c r="G2418" s="928">
        <v>44197</v>
      </c>
      <c r="H2418" s="1008" t="s">
        <v>8394</v>
      </c>
      <c r="I2418" s="208" t="s">
        <v>2224</v>
      </c>
      <c r="J2418" s="832" t="s">
        <v>8521</v>
      </c>
      <c r="K2418" s="1439" t="s">
        <v>8940</v>
      </c>
      <c r="L2418" s="491"/>
      <c r="M2418" s="404"/>
      <c r="N2418" s="664"/>
      <c r="O2418" s="662"/>
    </row>
    <row r="2419" spans="1:15" s="71" customFormat="1" ht="9.75" customHeight="1">
      <c r="A2419" s="667">
        <v>481</v>
      </c>
      <c r="B2419" s="102" t="s">
        <v>5550</v>
      </c>
      <c r="C2419" s="849" t="s">
        <v>10507</v>
      </c>
      <c r="D2419" s="2075">
        <v>1</v>
      </c>
      <c r="E2419" s="3411">
        <v>1920</v>
      </c>
      <c r="F2419" s="797">
        <v>1920</v>
      </c>
      <c r="G2419" s="928">
        <v>44197</v>
      </c>
      <c r="H2419" s="1008" t="s">
        <v>8394</v>
      </c>
      <c r="I2419" s="208" t="s">
        <v>2224</v>
      </c>
      <c r="J2419" s="832" t="s">
        <v>8521</v>
      </c>
      <c r="K2419" s="1439" t="s">
        <v>8940</v>
      </c>
      <c r="L2419" s="491"/>
      <c r="M2419" s="404"/>
      <c r="N2419" s="664"/>
      <c r="O2419" s="662"/>
    </row>
    <row r="2420" spans="1:15" s="71" customFormat="1" ht="9.75" customHeight="1">
      <c r="A2420" s="667">
        <v>482</v>
      </c>
      <c r="B2420" s="102" t="s">
        <v>5551</v>
      </c>
      <c r="C2420" s="849" t="s">
        <v>10508</v>
      </c>
      <c r="D2420" s="2075">
        <v>1</v>
      </c>
      <c r="E2420" s="3411">
        <v>1935</v>
      </c>
      <c r="F2420" s="797">
        <v>1935</v>
      </c>
      <c r="G2420" s="928">
        <v>44197</v>
      </c>
      <c r="H2420" s="1008" t="s">
        <v>8394</v>
      </c>
      <c r="I2420" s="208" t="s">
        <v>2224</v>
      </c>
      <c r="J2420" s="832" t="s">
        <v>8521</v>
      </c>
      <c r="K2420" s="1439" t="s">
        <v>8940</v>
      </c>
      <c r="L2420" s="491"/>
      <c r="M2420" s="404"/>
      <c r="N2420" s="664"/>
      <c r="O2420" s="662"/>
    </row>
    <row r="2421" spans="1:15" s="71" customFormat="1" ht="9.75" customHeight="1">
      <c r="A2421" s="667">
        <v>483</v>
      </c>
      <c r="B2421" s="102" t="s">
        <v>5552</v>
      </c>
      <c r="C2421" s="849" t="s">
        <v>10509</v>
      </c>
      <c r="D2421" s="2075">
        <v>1</v>
      </c>
      <c r="E2421" s="3411">
        <v>20570</v>
      </c>
      <c r="F2421" s="797">
        <v>20570</v>
      </c>
      <c r="G2421" s="928">
        <v>44197</v>
      </c>
      <c r="H2421" s="1008" t="s">
        <v>8394</v>
      </c>
      <c r="I2421" s="208" t="s">
        <v>2224</v>
      </c>
      <c r="J2421" s="832" t="s">
        <v>8521</v>
      </c>
      <c r="K2421" s="1439" t="s">
        <v>8940</v>
      </c>
      <c r="L2421" s="491"/>
      <c r="M2421" s="404"/>
      <c r="N2421" s="664"/>
      <c r="O2421" s="662"/>
    </row>
    <row r="2422" spans="1:15" s="71" customFormat="1" ht="9.75" customHeight="1">
      <c r="A2422" s="667">
        <v>484</v>
      </c>
      <c r="B2422" s="102" t="s">
        <v>5553</v>
      </c>
      <c r="C2422" s="849" t="s">
        <v>10510</v>
      </c>
      <c r="D2422" s="2075">
        <v>1</v>
      </c>
      <c r="E2422" s="3411">
        <v>1935</v>
      </c>
      <c r="F2422" s="797">
        <v>1935</v>
      </c>
      <c r="G2422" s="928">
        <v>44197</v>
      </c>
      <c r="H2422" s="1008" t="s">
        <v>8394</v>
      </c>
      <c r="I2422" s="208" t="s">
        <v>2224</v>
      </c>
      <c r="J2422" s="832" t="s">
        <v>8521</v>
      </c>
      <c r="K2422" s="1439" t="s">
        <v>8940</v>
      </c>
      <c r="L2422" s="491"/>
      <c r="M2422" s="404"/>
      <c r="N2422" s="664"/>
      <c r="O2422" s="662"/>
    </row>
    <row r="2423" spans="1:15" s="71" customFormat="1" ht="9.75" customHeight="1">
      <c r="A2423" s="667">
        <v>485</v>
      </c>
      <c r="B2423" s="102" t="s">
        <v>5554</v>
      </c>
      <c r="C2423" s="849" t="s">
        <v>10511</v>
      </c>
      <c r="D2423" s="2075">
        <v>1</v>
      </c>
      <c r="E2423" s="3411">
        <v>20493</v>
      </c>
      <c r="F2423" s="797">
        <v>20493</v>
      </c>
      <c r="G2423" s="928">
        <v>44197</v>
      </c>
      <c r="H2423" s="1008" t="s">
        <v>8394</v>
      </c>
      <c r="I2423" s="208" t="s">
        <v>2224</v>
      </c>
      <c r="J2423" s="832" t="s">
        <v>8521</v>
      </c>
      <c r="K2423" s="1439" t="s">
        <v>8940</v>
      </c>
      <c r="L2423" s="491"/>
      <c r="M2423" s="404"/>
      <c r="N2423" s="664"/>
      <c r="O2423" s="662"/>
    </row>
    <row r="2424" spans="1:15" s="71" customFormat="1" ht="9.75" customHeight="1">
      <c r="A2424" s="667">
        <v>486</v>
      </c>
      <c r="B2424" s="1333" t="s">
        <v>5831</v>
      </c>
      <c r="C2424" s="849">
        <v>4101240070</v>
      </c>
      <c r="D2424" s="2075">
        <v>1</v>
      </c>
      <c r="E2424" s="3523">
        <v>68958</v>
      </c>
      <c r="F2424" s="878">
        <v>68958</v>
      </c>
      <c r="G2424" s="928">
        <v>44197</v>
      </c>
      <c r="H2424" s="1008" t="s">
        <v>8394</v>
      </c>
      <c r="I2424" s="208" t="s">
        <v>2224</v>
      </c>
      <c r="J2424" s="832" t="s">
        <v>8521</v>
      </c>
      <c r="K2424" s="1439" t="s">
        <v>8940</v>
      </c>
      <c r="L2424" s="491"/>
      <c r="M2424" s="404"/>
      <c r="N2424" s="664"/>
      <c r="O2424" s="662"/>
    </row>
    <row r="2425" spans="1:15" s="71" customFormat="1" ht="9.75" customHeight="1">
      <c r="A2425" s="667">
        <v>487</v>
      </c>
      <c r="B2425" s="1333" t="s">
        <v>5832</v>
      </c>
      <c r="C2425" s="849">
        <v>4101240061</v>
      </c>
      <c r="D2425" s="2075">
        <v>1</v>
      </c>
      <c r="E2425" s="3523">
        <v>37564</v>
      </c>
      <c r="F2425" s="878">
        <v>37564</v>
      </c>
      <c r="G2425" s="928">
        <v>44197</v>
      </c>
      <c r="H2425" s="1008" t="s">
        <v>8394</v>
      </c>
      <c r="I2425" s="208" t="s">
        <v>2224</v>
      </c>
      <c r="J2425" s="832" t="s">
        <v>8521</v>
      </c>
      <c r="K2425" s="1439" t="s">
        <v>8940</v>
      </c>
      <c r="L2425" s="491"/>
      <c r="M2425" s="404"/>
      <c r="N2425" s="664"/>
      <c r="O2425" s="662"/>
    </row>
    <row r="2426" spans="1:15" s="71" customFormat="1" ht="9.75" customHeight="1">
      <c r="A2426" s="667">
        <v>488</v>
      </c>
      <c r="B2426" s="1333" t="s">
        <v>5833</v>
      </c>
      <c r="C2426" s="849">
        <v>4101240060</v>
      </c>
      <c r="D2426" s="2075">
        <v>1</v>
      </c>
      <c r="E2426" s="3523">
        <v>10980</v>
      </c>
      <c r="F2426" s="797">
        <v>10980</v>
      </c>
      <c r="G2426" s="928">
        <v>44197</v>
      </c>
      <c r="H2426" s="1008" t="s">
        <v>8394</v>
      </c>
      <c r="I2426" s="208" t="s">
        <v>2224</v>
      </c>
      <c r="J2426" s="832" t="s">
        <v>8521</v>
      </c>
      <c r="K2426" s="1439" t="s">
        <v>8940</v>
      </c>
      <c r="L2426" s="491"/>
      <c r="M2426" s="404"/>
      <c r="N2426" s="664"/>
      <c r="O2426" s="662"/>
    </row>
    <row r="2427" spans="1:15" s="71" customFormat="1" ht="9.75" customHeight="1">
      <c r="A2427" s="667">
        <v>489</v>
      </c>
      <c r="B2427" s="1333" t="s">
        <v>5834</v>
      </c>
      <c r="C2427" s="849">
        <v>4101240071</v>
      </c>
      <c r="D2427" s="2075">
        <v>1</v>
      </c>
      <c r="E2427" s="3523">
        <v>78485</v>
      </c>
      <c r="F2427" s="878">
        <v>78485</v>
      </c>
      <c r="G2427" s="928">
        <v>44197</v>
      </c>
      <c r="H2427" s="1008" t="s">
        <v>8394</v>
      </c>
      <c r="I2427" s="208" t="s">
        <v>2224</v>
      </c>
      <c r="J2427" s="832" t="s">
        <v>8521</v>
      </c>
      <c r="K2427" s="1439" t="s">
        <v>8940</v>
      </c>
      <c r="L2427" s="491"/>
      <c r="M2427" s="404"/>
      <c r="N2427" s="664"/>
      <c r="O2427" s="662"/>
    </row>
    <row r="2428" spans="1:15" s="71" customFormat="1" ht="9.75" customHeight="1">
      <c r="A2428" s="667">
        <v>490</v>
      </c>
      <c r="B2428" s="1334" t="s">
        <v>5835</v>
      </c>
      <c r="C2428" s="849">
        <v>2101240001</v>
      </c>
      <c r="D2428" s="2075">
        <v>1</v>
      </c>
      <c r="E2428" s="3533">
        <v>26000</v>
      </c>
      <c r="F2428" s="1103">
        <v>26000</v>
      </c>
      <c r="G2428" s="928">
        <v>44197</v>
      </c>
      <c r="H2428" s="1008" t="s">
        <v>8394</v>
      </c>
      <c r="I2428" s="208" t="s">
        <v>2224</v>
      </c>
      <c r="J2428" s="832" t="s">
        <v>8521</v>
      </c>
      <c r="K2428" s="1439" t="s">
        <v>8940</v>
      </c>
      <c r="L2428" s="491"/>
      <c r="M2428" s="404"/>
      <c r="N2428" s="664"/>
      <c r="O2428" s="662"/>
    </row>
    <row r="2429" spans="1:15" s="71" customFormat="1" ht="9.75" customHeight="1">
      <c r="A2429" s="667">
        <v>491</v>
      </c>
      <c r="B2429" s="1334" t="s">
        <v>5836</v>
      </c>
      <c r="C2429" s="849">
        <v>2101240002</v>
      </c>
      <c r="D2429" s="2075">
        <v>1</v>
      </c>
      <c r="E2429" s="3533">
        <v>15200</v>
      </c>
      <c r="F2429" s="1103">
        <v>15200</v>
      </c>
      <c r="G2429" s="928">
        <v>44197</v>
      </c>
      <c r="H2429" s="1008" t="s">
        <v>8394</v>
      </c>
      <c r="I2429" s="208" t="s">
        <v>2224</v>
      </c>
      <c r="J2429" s="832" t="s">
        <v>8521</v>
      </c>
      <c r="K2429" s="1439" t="s">
        <v>8940</v>
      </c>
      <c r="L2429" s="491"/>
      <c r="M2429" s="404"/>
      <c r="N2429" s="664"/>
      <c r="O2429" s="662"/>
    </row>
    <row r="2430" spans="1:15" s="71" customFormat="1" ht="9.75" customHeight="1">
      <c r="A2430" s="667">
        <v>492</v>
      </c>
      <c r="B2430" s="1335" t="s">
        <v>5837</v>
      </c>
      <c r="C2430" s="849">
        <v>2101240003</v>
      </c>
      <c r="D2430" s="2075">
        <v>1</v>
      </c>
      <c r="E2430" s="3185">
        <v>24070</v>
      </c>
      <c r="F2430" s="838">
        <v>24070</v>
      </c>
      <c r="G2430" s="928">
        <v>44197</v>
      </c>
      <c r="H2430" s="1008" t="s">
        <v>8394</v>
      </c>
      <c r="I2430" s="208" t="s">
        <v>2224</v>
      </c>
      <c r="J2430" s="832" t="s">
        <v>8521</v>
      </c>
      <c r="K2430" s="1439" t="s">
        <v>8940</v>
      </c>
      <c r="L2430" s="491"/>
      <c r="M2430" s="404"/>
      <c r="N2430" s="664"/>
      <c r="O2430" s="662"/>
    </row>
    <row r="2431" spans="1:15" s="71" customFormat="1" ht="9.75" customHeight="1">
      <c r="A2431" s="667">
        <v>493</v>
      </c>
      <c r="B2431" s="1334" t="s">
        <v>5838</v>
      </c>
      <c r="C2431" s="849">
        <v>4101240111</v>
      </c>
      <c r="D2431" s="2075">
        <v>1</v>
      </c>
      <c r="E2431" s="3185">
        <v>14892</v>
      </c>
      <c r="F2431" s="838">
        <v>14892</v>
      </c>
      <c r="G2431" s="928">
        <v>44197</v>
      </c>
      <c r="H2431" s="1008" t="s">
        <v>8394</v>
      </c>
      <c r="I2431" s="208" t="s">
        <v>2224</v>
      </c>
      <c r="J2431" s="832" t="s">
        <v>8521</v>
      </c>
      <c r="K2431" s="1439" t="s">
        <v>8940</v>
      </c>
      <c r="L2431" s="491"/>
      <c r="M2431" s="404"/>
      <c r="N2431" s="664"/>
      <c r="O2431" s="662"/>
    </row>
    <row r="2432" spans="1:15" s="71" customFormat="1" ht="9.75" customHeight="1">
      <c r="A2432" s="667">
        <v>494</v>
      </c>
      <c r="B2432" s="1334" t="s">
        <v>5839</v>
      </c>
      <c r="C2432" s="849">
        <v>4101240116</v>
      </c>
      <c r="D2432" s="2075">
        <v>1</v>
      </c>
      <c r="E2432" s="3185">
        <v>18286</v>
      </c>
      <c r="F2432" s="838">
        <v>18286</v>
      </c>
      <c r="G2432" s="928">
        <v>44197</v>
      </c>
      <c r="H2432" s="1008" t="s">
        <v>8394</v>
      </c>
      <c r="I2432" s="208" t="s">
        <v>2224</v>
      </c>
      <c r="J2432" s="832" t="s">
        <v>8521</v>
      </c>
      <c r="K2432" s="1439" t="s">
        <v>8940</v>
      </c>
      <c r="L2432" s="491"/>
      <c r="M2432" s="404"/>
      <c r="N2432" s="664"/>
      <c r="O2432" s="662"/>
    </row>
    <row r="2433" spans="1:15" s="71" customFormat="1" ht="9.75" customHeight="1">
      <c r="A2433" s="667">
        <v>495</v>
      </c>
      <c r="B2433" s="1334" t="s">
        <v>5895</v>
      </c>
      <c r="C2433" s="849">
        <v>4101240143</v>
      </c>
      <c r="D2433" s="2075">
        <v>1</v>
      </c>
      <c r="E2433" s="3185">
        <v>13350</v>
      </c>
      <c r="F2433" s="838">
        <v>13350</v>
      </c>
      <c r="G2433" s="928">
        <v>44197</v>
      </c>
      <c r="H2433" s="1008" t="s">
        <v>8394</v>
      </c>
      <c r="I2433" s="208" t="s">
        <v>2224</v>
      </c>
      <c r="J2433" s="832" t="s">
        <v>8521</v>
      </c>
      <c r="K2433" s="1439" t="s">
        <v>8940</v>
      </c>
      <c r="L2433" s="491"/>
      <c r="M2433" s="404"/>
      <c r="N2433" s="664"/>
      <c r="O2433" s="662"/>
    </row>
    <row r="2434" spans="1:15" s="71" customFormat="1" ht="9.75" customHeight="1">
      <c r="A2434" s="667">
        <v>496</v>
      </c>
      <c r="B2434" s="1334" t="s">
        <v>5895</v>
      </c>
      <c r="C2434" s="849">
        <v>4101240144</v>
      </c>
      <c r="D2434" s="2075">
        <v>1</v>
      </c>
      <c r="E2434" s="3185">
        <v>13350</v>
      </c>
      <c r="F2434" s="838">
        <v>13350</v>
      </c>
      <c r="G2434" s="928">
        <v>44197</v>
      </c>
      <c r="H2434" s="1008" t="s">
        <v>8394</v>
      </c>
      <c r="I2434" s="208" t="s">
        <v>2224</v>
      </c>
      <c r="J2434" s="832" t="s">
        <v>8521</v>
      </c>
      <c r="K2434" s="1439" t="s">
        <v>8940</v>
      </c>
      <c r="L2434" s="491"/>
      <c r="M2434" s="404"/>
      <c r="N2434" s="664"/>
      <c r="O2434" s="662"/>
    </row>
    <row r="2435" spans="1:15" s="71" customFormat="1" ht="9.75" customHeight="1">
      <c r="A2435" s="667">
        <v>497</v>
      </c>
      <c r="B2435" s="1334" t="s">
        <v>5895</v>
      </c>
      <c r="C2435" s="849">
        <v>4101240145</v>
      </c>
      <c r="D2435" s="2075">
        <v>1</v>
      </c>
      <c r="E2435" s="3185">
        <v>13350</v>
      </c>
      <c r="F2435" s="838">
        <v>13350</v>
      </c>
      <c r="G2435" s="928">
        <v>44197</v>
      </c>
      <c r="H2435" s="1008" t="s">
        <v>8394</v>
      </c>
      <c r="I2435" s="208" t="s">
        <v>2224</v>
      </c>
      <c r="J2435" s="832" t="s">
        <v>8521</v>
      </c>
      <c r="K2435" s="1439" t="s">
        <v>8940</v>
      </c>
      <c r="L2435" s="491"/>
      <c r="M2435" s="404"/>
      <c r="N2435" s="664"/>
      <c r="O2435" s="662"/>
    </row>
    <row r="2436" spans="1:15" s="71" customFormat="1" ht="9.75" customHeight="1">
      <c r="A2436" s="667">
        <v>498</v>
      </c>
      <c r="B2436" s="1334" t="s">
        <v>5895</v>
      </c>
      <c r="C2436" s="849">
        <v>4101240146</v>
      </c>
      <c r="D2436" s="2075">
        <v>1</v>
      </c>
      <c r="E2436" s="3185">
        <v>13350</v>
      </c>
      <c r="F2436" s="838">
        <v>13350</v>
      </c>
      <c r="G2436" s="928">
        <v>44197</v>
      </c>
      <c r="H2436" s="1008" t="s">
        <v>8394</v>
      </c>
      <c r="I2436" s="208" t="s">
        <v>2224</v>
      </c>
      <c r="J2436" s="832" t="s">
        <v>8521</v>
      </c>
      <c r="K2436" s="1439" t="s">
        <v>8940</v>
      </c>
      <c r="L2436" s="491"/>
      <c r="M2436" s="404"/>
      <c r="N2436" s="664"/>
      <c r="O2436" s="662"/>
    </row>
    <row r="2437" spans="1:15" s="71" customFormat="1" ht="9.75" customHeight="1">
      <c r="A2437" s="667">
        <v>499</v>
      </c>
      <c r="B2437" s="1334" t="s">
        <v>5895</v>
      </c>
      <c r="C2437" s="849">
        <v>4101240147</v>
      </c>
      <c r="D2437" s="2075">
        <v>1</v>
      </c>
      <c r="E2437" s="3185">
        <v>13350</v>
      </c>
      <c r="F2437" s="838">
        <v>13350</v>
      </c>
      <c r="G2437" s="928">
        <v>44197</v>
      </c>
      <c r="H2437" s="1008" t="s">
        <v>8394</v>
      </c>
      <c r="I2437" s="208" t="s">
        <v>2224</v>
      </c>
      <c r="J2437" s="832" t="s">
        <v>8521</v>
      </c>
      <c r="K2437" s="1439" t="s">
        <v>8940</v>
      </c>
      <c r="L2437" s="491"/>
      <c r="M2437" s="404"/>
      <c r="N2437" s="664"/>
      <c r="O2437" s="662"/>
    </row>
    <row r="2438" spans="1:15" s="71" customFormat="1" ht="9.75" customHeight="1">
      <c r="A2438" s="667">
        <v>500</v>
      </c>
      <c r="B2438" s="1334" t="s">
        <v>5895</v>
      </c>
      <c r="C2438" s="849">
        <v>4101240148</v>
      </c>
      <c r="D2438" s="2075">
        <v>1</v>
      </c>
      <c r="E2438" s="3185">
        <v>13350</v>
      </c>
      <c r="F2438" s="838">
        <v>13350</v>
      </c>
      <c r="G2438" s="928">
        <v>44197</v>
      </c>
      <c r="H2438" s="1008" t="s">
        <v>8394</v>
      </c>
      <c r="I2438" s="208" t="s">
        <v>2224</v>
      </c>
      <c r="J2438" s="832" t="s">
        <v>8521</v>
      </c>
      <c r="K2438" s="1439" t="s">
        <v>8940</v>
      </c>
      <c r="L2438" s="491"/>
      <c r="M2438" s="404"/>
      <c r="N2438" s="664"/>
      <c r="O2438" s="662"/>
    </row>
    <row r="2439" spans="1:15" s="71" customFormat="1" ht="9.75" customHeight="1">
      <c r="A2439" s="667">
        <v>501</v>
      </c>
      <c r="B2439" s="1334" t="s">
        <v>5895</v>
      </c>
      <c r="C2439" s="849">
        <v>4101240149</v>
      </c>
      <c r="D2439" s="2075">
        <v>1</v>
      </c>
      <c r="E2439" s="3185">
        <v>13350</v>
      </c>
      <c r="F2439" s="838">
        <v>13350</v>
      </c>
      <c r="G2439" s="928">
        <v>44197</v>
      </c>
      <c r="H2439" s="1008" t="s">
        <v>8394</v>
      </c>
      <c r="I2439" s="208" t="s">
        <v>2224</v>
      </c>
      <c r="J2439" s="832" t="s">
        <v>8521</v>
      </c>
      <c r="K2439" s="1439" t="s">
        <v>8940</v>
      </c>
      <c r="L2439" s="491"/>
      <c r="M2439" s="404"/>
      <c r="N2439" s="664"/>
      <c r="O2439" s="662"/>
    </row>
    <row r="2440" spans="1:15" s="71" customFormat="1" ht="9.75" customHeight="1">
      <c r="A2440" s="667">
        <v>502</v>
      </c>
      <c r="B2440" s="1334" t="s">
        <v>5895</v>
      </c>
      <c r="C2440" s="849">
        <v>4101240150</v>
      </c>
      <c r="D2440" s="2075">
        <v>1</v>
      </c>
      <c r="E2440" s="3185">
        <v>13350</v>
      </c>
      <c r="F2440" s="838">
        <v>13350</v>
      </c>
      <c r="G2440" s="928">
        <v>44197</v>
      </c>
      <c r="H2440" s="1008" t="s">
        <v>8394</v>
      </c>
      <c r="I2440" s="208" t="s">
        <v>2224</v>
      </c>
      <c r="J2440" s="832" t="s">
        <v>8521</v>
      </c>
      <c r="K2440" s="1439" t="s">
        <v>8940</v>
      </c>
      <c r="L2440" s="491"/>
      <c r="M2440" s="404"/>
      <c r="N2440" s="664"/>
      <c r="O2440" s="662"/>
    </row>
    <row r="2441" spans="1:15" s="71" customFormat="1" ht="9.75" customHeight="1">
      <c r="A2441" s="667">
        <v>503</v>
      </c>
      <c r="B2441" s="1334" t="s">
        <v>5895</v>
      </c>
      <c r="C2441" s="849">
        <v>4101240151</v>
      </c>
      <c r="D2441" s="2075">
        <v>1</v>
      </c>
      <c r="E2441" s="3185">
        <v>13350</v>
      </c>
      <c r="F2441" s="838">
        <v>13350</v>
      </c>
      <c r="G2441" s="928">
        <v>44197</v>
      </c>
      <c r="H2441" s="1008" t="s">
        <v>8394</v>
      </c>
      <c r="I2441" s="208" t="s">
        <v>2224</v>
      </c>
      <c r="J2441" s="832" t="s">
        <v>8521</v>
      </c>
      <c r="K2441" s="1439" t="s">
        <v>8940</v>
      </c>
      <c r="L2441" s="491"/>
      <c r="M2441" s="404"/>
      <c r="N2441" s="664"/>
      <c r="O2441" s="662"/>
    </row>
    <row r="2442" spans="1:15" s="71" customFormat="1" ht="9.75" customHeight="1">
      <c r="A2442" s="667">
        <v>504</v>
      </c>
      <c r="B2442" s="1334" t="s">
        <v>5895</v>
      </c>
      <c r="C2442" s="849">
        <v>4101240152</v>
      </c>
      <c r="D2442" s="2075">
        <v>1</v>
      </c>
      <c r="E2442" s="3185">
        <v>13350</v>
      </c>
      <c r="F2442" s="838">
        <v>13350</v>
      </c>
      <c r="G2442" s="928">
        <v>44197</v>
      </c>
      <c r="H2442" s="1008" t="s">
        <v>8394</v>
      </c>
      <c r="I2442" s="208" t="s">
        <v>2224</v>
      </c>
      <c r="J2442" s="832" t="s">
        <v>8521</v>
      </c>
      <c r="K2442" s="1439" t="s">
        <v>8940</v>
      </c>
      <c r="L2442" s="491"/>
      <c r="M2442" s="404"/>
      <c r="N2442" s="664"/>
      <c r="O2442" s="662"/>
    </row>
    <row r="2443" spans="1:15" s="71" customFormat="1" ht="9.75" customHeight="1">
      <c r="A2443" s="667">
        <v>505</v>
      </c>
      <c r="B2443" s="1334" t="s">
        <v>5896</v>
      </c>
      <c r="C2443" s="849">
        <v>4101240153</v>
      </c>
      <c r="D2443" s="2075">
        <v>1</v>
      </c>
      <c r="E2443" s="3185">
        <v>17000</v>
      </c>
      <c r="F2443" s="838">
        <v>17000</v>
      </c>
      <c r="G2443" s="928">
        <v>44197</v>
      </c>
      <c r="H2443" s="1008" t="s">
        <v>8394</v>
      </c>
      <c r="I2443" s="208" t="s">
        <v>2224</v>
      </c>
      <c r="J2443" s="832" t="s">
        <v>8521</v>
      </c>
      <c r="K2443" s="1439" t="s">
        <v>8940</v>
      </c>
      <c r="L2443" s="491"/>
      <c r="M2443" s="404"/>
      <c r="N2443" s="664"/>
      <c r="O2443" s="662"/>
    </row>
    <row r="2444" spans="1:15" s="71" customFormat="1" ht="9.75" customHeight="1">
      <c r="A2444" s="667">
        <v>506</v>
      </c>
      <c r="B2444" s="1334" t="s">
        <v>5897</v>
      </c>
      <c r="C2444" s="849">
        <v>4101240154</v>
      </c>
      <c r="D2444" s="2075">
        <v>1</v>
      </c>
      <c r="E2444" s="3185">
        <v>36765.300000000003</v>
      </c>
      <c r="F2444" s="838">
        <v>36765.300000000003</v>
      </c>
      <c r="G2444" s="928">
        <v>44197</v>
      </c>
      <c r="H2444" s="1008" t="s">
        <v>8394</v>
      </c>
      <c r="I2444" s="208" t="s">
        <v>2224</v>
      </c>
      <c r="J2444" s="832" t="s">
        <v>8521</v>
      </c>
      <c r="K2444" s="1439" t="s">
        <v>8940</v>
      </c>
      <c r="L2444" s="491"/>
      <c r="M2444" s="404"/>
      <c r="N2444" s="664"/>
      <c r="O2444" s="662"/>
    </row>
    <row r="2445" spans="1:15" s="71" customFormat="1" ht="9.75" customHeight="1">
      <c r="A2445" s="667">
        <v>507</v>
      </c>
      <c r="B2445" s="1334" t="s">
        <v>5898</v>
      </c>
      <c r="C2445" s="849">
        <v>4101240155</v>
      </c>
      <c r="D2445" s="2075">
        <v>1</v>
      </c>
      <c r="E2445" s="3185">
        <v>22030</v>
      </c>
      <c r="F2445" s="797">
        <v>22030</v>
      </c>
      <c r="G2445" s="928">
        <v>44197</v>
      </c>
      <c r="H2445" s="1008" t="s">
        <v>8394</v>
      </c>
      <c r="I2445" s="208" t="s">
        <v>2224</v>
      </c>
      <c r="J2445" s="832" t="s">
        <v>8521</v>
      </c>
      <c r="K2445" s="1439" t="s">
        <v>8940</v>
      </c>
      <c r="L2445" s="491"/>
      <c r="M2445" s="404"/>
      <c r="N2445" s="664"/>
      <c r="O2445" s="662"/>
    </row>
    <row r="2446" spans="1:15" s="71" customFormat="1" ht="9.75" customHeight="1">
      <c r="A2446" s="667">
        <v>508</v>
      </c>
      <c r="B2446" s="1334" t="s">
        <v>5898</v>
      </c>
      <c r="C2446" s="849">
        <v>4101240156</v>
      </c>
      <c r="D2446" s="2075">
        <v>1</v>
      </c>
      <c r="E2446" s="3185">
        <v>22030</v>
      </c>
      <c r="F2446" s="838">
        <v>22030</v>
      </c>
      <c r="G2446" s="928">
        <v>44197</v>
      </c>
      <c r="H2446" s="1008" t="s">
        <v>8394</v>
      </c>
      <c r="I2446" s="208" t="s">
        <v>2224</v>
      </c>
      <c r="J2446" s="832" t="s">
        <v>8521</v>
      </c>
      <c r="K2446" s="1439" t="s">
        <v>8940</v>
      </c>
      <c r="L2446" s="491"/>
      <c r="M2446" s="404"/>
      <c r="N2446" s="664"/>
      <c r="O2446" s="662"/>
    </row>
    <row r="2447" spans="1:15" s="71" customFormat="1" ht="9.75" customHeight="1">
      <c r="A2447" s="667">
        <v>509</v>
      </c>
      <c r="B2447" s="1334" t="s">
        <v>5898</v>
      </c>
      <c r="C2447" s="849">
        <v>4101240157</v>
      </c>
      <c r="D2447" s="2075">
        <v>1</v>
      </c>
      <c r="E2447" s="3185">
        <v>22030</v>
      </c>
      <c r="F2447" s="838">
        <v>22030</v>
      </c>
      <c r="G2447" s="928">
        <v>44197</v>
      </c>
      <c r="H2447" s="1008" t="s">
        <v>8394</v>
      </c>
      <c r="I2447" s="208" t="s">
        <v>2224</v>
      </c>
      <c r="J2447" s="832" t="s">
        <v>8521</v>
      </c>
      <c r="K2447" s="1439" t="s">
        <v>8940</v>
      </c>
      <c r="L2447" s="491"/>
      <c r="M2447" s="404"/>
      <c r="N2447" s="664"/>
      <c r="O2447" s="662"/>
    </row>
    <row r="2448" spans="1:15" s="71" customFormat="1" ht="9.75" customHeight="1">
      <c r="A2448" s="667">
        <v>510</v>
      </c>
      <c r="B2448" s="1334" t="s">
        <v>5898</v>
      </c>
      <c r="C2448" s="849">
        <v>4101240158</v>
      </c>
      <c r="D2448" s="2075">
        <v>1</v>
      </c>
      <c r="E2448" s="3185">
        <v>22030</v>
      </c>
      <c r="F2448" s="838">
        <v>22030</v>
      </c>
      <c r="G2448" s="928">
        <v>44197</v>
      </c>
      <c r="H2448" s="1008" t="s">
        <v>8394</v>
      </c>
      <c r="I2448" s="208" t="s">
        <v>2224</v>
      </c>
      <c r="J2448" s="832" t="s">
        <v>8521</v>
      </c>
      <c r="K2448" s="1439" t="s">
        <v>8940</v>
      </c>
      <c r="L2448" s="491"/>
      <c r="M2448" s="404"/>
      <c r="N2448" s="664"/>
      <c r="O2448" s="662"/>
    </row>
    <row r="2449" spans="1:15" s="71" customFormat="1" ht="9.75" customHeight="1">
      <c r="A2449" s="667">
        <v>511</v>
      </c>
      <c r="B2449" s="1334" t="s">
        <v>5898</v>
      </c>
      <c r="C2449" s="849">
        <v>4101240159</v>
      </c>
      <c r="D2449" s="2075">
        <v>1</v>
      </c>
      <c r="E2449" s="3185">
        <v>22030</v>
      </c>
      <c r="F2449" s="838">
        <v>22030</v>
      </c>
      <c r="G2449" s="928">
        <v>44197</v>
      </c>
      <c r="H2449" s="1008" t="s">
        <v>8394</v>
      </c>
      <c r="I2449" s="208" t="s">
        <v>2224</v>
      </c>
      <c r="J2449" s="832" t="s">
        <v>8521</v>
      </c>
      <c r="K2449" s="1439" t="s">
        <v>8940</v>
      </c>
      <c r="L2449" s="491"/>
      <c r="M2449" s="404"/>
      <c r="N2449" s="664"/>
      <c r="O2449" s="662"/>
    </row>
    <row r="2450" spans="1:15" s="71" customFormat="1" ht="9.75" customHeight="1">
      <c r="A2450" s="667">
        <v>512</v>
      </c>
      <c r="B2450" s="1334" t="s">
        <v>5898</v>
      </c>
      <c r="C2450" s="849">
        <v>4101240160</v>
      </c>
      <c r="D2450" s="2075">
        <v>1</v>
      </c>
      <c r="E2450" s="3185">
        <v>22030</v>
      </c>
      <c r="F2450" s="838">
        <v>22030</v>
      </c>
      <c r="G2450" s="928">
        <v>44197</v>
      </c>
      <c r="H2450" s="1008" t="s">
        <v>8394</v>
      </c>
      <c r="I2450" s="208" t="s">
        <v>2224</v>
      </c>
      <c r="J2450" s="832" t="s">
        <v>8521</v>
      </c>
      <c r="K2450" s="1439" t="s">
        <v>8940</v>
      </c>
      <c r="L2450" s="491"/>
      <c r="M2450" s="404"/>
      <c r="N2450" s="664"/>
      <c r="O2450" s="662"/>
    </row>
    <row r="2451" spans="1:15" s="71" customFormat="1" ht="9.75" customHeight="1">
      <c r="A2451" s="667">
        <v>513</v>
      </c>
      <c r="B2451" s="1334" t="s">
        <v>5898</v>
      </c>
      <c r="C2451" s="849">
        <v>4101240161</v>
      </c>
      <c r="D2451" s="2075">
        <v>1</v>
      </c>
      <c r="E2451" s="3185">
        <v>22030</v>
      </c>
      <c r="F2451" s="838">
        <v>22030</v>
      </c>
      <c r="G2451" s="928">
        <v>44197</v>
      </c>
      <c r="H2451" s="1008" t="s">
        <v>8394</v>
      </c>
      <c r="I2451" s="208" t="s">
        <v>2224</v>
      </c>
      <c r="J2451" s="832" t="s">
        <v>8521</v>
      </c>
      <c r="K2451" s="1439" t="s">
        <v>8940</v>
      </c>
      <c r="L2451" s="491"/>
      <c r="M2451" s="404"/>
      <c r="N2451" s="664"/>
      <c r="O2451" s="662"/>
    </row>
    <row r="2452" spans="1:15" s="71" customFormat="1" ht="9.75" customHeight="1">
      <c r="A2452" s="667">
        <v>514</v>
      </c>
      <c r="B2452" s="1334" t="s">
        <v>5898</v>
      </c>
      <c r="C2452" s="849">
        <v>4101240162</v>
      </c>
      <c r="D2452" s="2075">
        <v>1</v>
      </c>
      <c r="E2452" s="3185">
        <v>22030</v>
      </c>
      <c r="F2452" s="838">
        <v>22030</v>
      </c>
      <c r="G2452" s="928">
        <v>44197</v>
      </c>
      <c r="H2452" s="1008" t="s">
        <v>8394</v>
      </c>
      <c r="I2452" s="208" t="s">
        <v>2224</v>
      </c>
      <c r="J2452" s="832" t="s">
        <v>8521</v>
      </c>
      <c r="K2452" s="1439" t="s">
        <v>8940</v>
      </c>
      <c r="L2452" s="491"/>
      <c r="M2452" s="404"/>
      <c r="N2452" s="664"/>
      <c r="O2452" s="662"/>
    </row>
    <row r="2453" spans="1:15" s="71" customFormat="1" ht="9.75" customHeight="1">
      <c r="A2453" s="667">
        <v>515</v>
      </c>
      <c r="B2453" s="1334" t="s">
        <v>5898</v>
      </c>
      <c r="C2453" s="849">
        <v>4101240163</v>
      </c>
      <c r="D2453" s="2075">
        <v>1</v>
      </c>
      <c r="E2453" s="3185">
        <v>22030</v>
      </c>
      <c r="F2453" s="838">
        <v>22030</v>
      </c>
      <c r="G2453" s="928">
        <v>44197</v>
      </c>
      <c r="H2453" s="1008" t="s">
        <v>8394</v>
      </c>
      <c r="I2453" s="208" t="s">
        <v>2224</v>
      </c>
      <c r="J2453" s="832" t="s">
        <v>8521</v>
      </c>
      <c r="K2453" s="1439" t="s">
        <v>8940</v>
      </c>
      <c r="L2453" s="491"/>
      <c r="M2453" s="404"/>
      <c r="N2453" s="664"/>
      <c r="O2453" s="662"/>
    </row>
    <row r="2454" spans="1:15" s="71" customFormat="1" ht="9.75" customHeight="1">
      <c r="A2454" s="667">
        <v>516</v>
      </c>
      <c r="B2454" s="1334" t="s">
        <v>5898</v>
      </c>
      <c r="C2454" s="849">
        <v>4101240164</v>
      </c>
      <c r="D2454" s="2075">
        <v>1</v>
      </c>
      <c r="E2454" s="3185">
        <v>22030</v>
      </c>
      <c r="F2454" s="838">
        <v>22030</v>
      </c>
      <c r="G2454" s="928">
        <v>44197</v>
      </c>
      <c r="H2454" s="1008" t="s">
        <v>8394</v>
      </c>
      <c r="I2454" s="208" t="s">
        <v>2224</v>
      </c>
      <c r="J2454" s="832" t="s">
        <v>8521</v>
      </c>
      <c r="K2454" s="1439" t="s">
        <v>8940</v>
      </c>
      <c r="L2454" s="491"/>
      <c r="M2454" s="404"/>
      <c r="N2454" s="664"/>
      <c r="O2454" s="662"/>
    </row>
    <row r="2455" spans="1:15" s="71" customFormat="1" ht="9.75" customHeight="1">
      <c r="A2455" s="667">
        <v>517</v>
      </c>
      <c r="B2455" s="1334" t="s">
        <v>5898</v>
      </c>
      <c r="C2455" s="849">
        <v>4101240165</v>
      </c>
      <c r="D2455" s="2075">
        <v>1</v>
      </c>
      <c r="E2455" s="3185">
        <v>22030</v>
      </c>
      <c r="F2455" s="838">
        <v>22030</v>
      </c>
      <c r="G2455" s="928">
        <v>44197</v>
      </c>
      <c r="H2455" s="1008" t="s">
        <v>8394</v>
      </c>
      <c r="I2455" s="208" t="s">
        <v>2224</v>
      </c>
      <c r="J2455" s="832" t="s">
        <v>8521</v>
      </c>
      <c r="K2455" s="1439" t="s">
        <v>8940</v>
      </c>
      <c r="L2455" s="491"/>
      <c r="M2455" s="404"/>
      <c r="N2455" s="664"/>
      <c r="O2455" s="662"/>
    </row>
    <row r="2456" spans="1:15" s="71" customFormat="1" ht="9.75" customHeight="1">
      <c r="A2456" s="667">
        <v>518</v>
      </c>
      <c r="B2456" s="1334" t="s">
        <v>5898</v>
      </c>
      <c r="C2456" s="849">
        <v>4101240166</v>
      </c>
      <c r="D2456" s="2075">
        <v>1</v>
      </c>
      <c r="E2456" s="3185">
        <v>22030</v>
      </c>
      <c r="F2456" s="838">
        <v>22030</v>
      </c>
      <c r="G2456" s="928">
        <v>44197</v>
      </c>
      <c r="H2456" s="1008" t="s">
        <v>8394</v>
      </c>
      <c r="I2456" s="208" t="s">
        <v>2224</v>
      </c>
      <c r="J2456" s="832" t="s">
        <v>8521</v>
      </c>
      <c r="K2456" s="1439" t="s">
        <v>8940</v>
      </c>
      <c r="L2456" s="491"/>
      <c r="M2456" s="404"/>
      <c r="N2456" s="664"/>
      <c r="O2456" s="662"/>
    </row>
    <row r="2457" spans="1:15" s="71" customFormat="1" ht="9.75" customHeight="1">
      <c r="A2457" s="667">
        <v>519</v>
      </c>
      <c r="B2457" s="1334" t="s">
        <v>5898</v>
      </c>
      <c r="C2457" s="849">
        <v>4101240167</v>
      </c>
      <c r="D2457" s="2075">
        <v>1</v>
      </c>
      <c r="E2457" s="3185">
        <v>22030</v>
      </c>
      <c r="F2457" s="838">
        <v>22030</v>
      </c>
      <c r="G2457" s="928">
        <v>44197</v>
      </c>
      <c r="H2457" s="1008" t="s">
        <v>8394</v>
      </c>
      <c r="I2457" s="208" t="s">
        <v>2224</v>
      </c>
      <c r="J2457" s="832" t="s">
        <v>8521</v>
      </c>
      <c r="K2457" s="1439" t="s">
        <v>8940</v>
      </c>
      <c r="L2457" s="491"/>
      <c r="M2457" s="404"/>
      <c r="N2457" s="664"/>
      <c r="O2457" s="662"/>
    </row>
    <row r="2458" spans="1:15" s="71" customFormat="1" ht="9.75" customHeight="1">
      <c r="A2458" s="667">
        <v>520</v>
      </c>
      <c r="B2458" s="1334" t="s">
        <v>5898</v>
      </c>
      <c r="C2458" s="849">
        <v>4101240168</v>
      </c>
      <c r="D2458" s="2075">
        <v>1</v>
      </c>
      <c r="E2458" s="3185">
        <v>22030</v>
      </c>
      <c r="F2458" s="838">
        <v>22030</v>
      </c>
      <c r="G2458" s="928">
        <v>44197</v>
      </c>
      <c r="H2458" s="1008" t="s">
        <v>8394</v>
      </c>
      <c r="I2458" s="208" t="s">
        <v>2224</v>
      </c>
      <c r="J2458" s="832" t="s">
        <v>8521</v>
      </c>
      <c r="K2458" s="1439" t="s">
        <v>8940</v>
      </c>
      <c r="L2458" s="491"/>
      <c r="M2458" s="404"/>
      <c r="N2458" s="664"/>
      <c r="O2458" s="662"/>
    </row>
    <row r="2459" spans="1:15" s="71" customFormat="1" ht="9.75" customHeight="1">
      <c r="A2459" s="667">
        <v>521</v>
      </c>
      <c r="B2459" s="1334" t="s">
        <v>5898</v>
      </c>
      <c r="C2459" s="849">
        <v>4101240169</v>
      </c>
      <c r="D2459" s="2075">
        <v>1</v>
      </c>
      <c r="E2459" s="3185">
        <v>22030</v>
      </c>
      <c r="F2459" s="838">
        <v>22030</v>
      </c>
      <c r="G2459" s="928">
        <v>44197</v>
      </c>
      <c r="H2459" s="1008" t="s">
        <v>8394</v>
      </c>
      <c r="I2459" s="208" t="s">
        <v>2224</v>
      </c>
      <c r="J2459" s="832" t="s">
        <v>8521</v>
      </c>
      <c r="K2459" s="1439" t="s">
        <v>8940</v>
      </c>
      <c r="L2459" s="491"/>
      <c r="M2459" s="404"/>
      <c r="N2459" s="664"/>
      <c r="O2459" s="662"/>
    </row>
    <row r="2460" spans="1:15" s="71" customFormat="1" ht="9.75" customHeight="1">
      <c r="A2460" s="667">
        <v>522</v>
      </c>
      <c r="B2460" s="1334" t="s">
        <v>5898</v>
      </c>
      <c r="C2460" s="849">
        <v>4101240170</v>
      </c>
      <c r="D2460" s="2075">
        <v>1</v>
      </c>
      <c r="E2460" s="3185">
        <v>22030</v>
      </c>
      <c r="F2460" s="838">
        <v>22030</v>
      </c>
      <c r="G2460" s="928">
        <v>44197</v>
      </c>
      <c r="H2460" s="1008" t="s">
        <v>8394</v>
      </c>
      <c r="I2460" s="208" t="s">
        <v>2224</v>
      </c>
      <c r="J2460" s="832" t="s">
        <v>8521</v>
      </c>
      <c r="K2460" s="1439" t="s">
        <v>8940</v>
      </c>
      <c r="L2460" s="491"/>
      <c r="M2460" s="404"/>
      <c r="N2460" s="664"/>
      <c r="O2460" s="662"/>
    </row>
    <row r="2461" spans="1:15" s="71" customFormat="1" ht="9.75" customHeight="1">
      <c r="A2461" s="667">
        <v>523</v>
      </c>
      <c r="B2461" s="1334" t="s">
        <v>5898</v>
      </c>
      <c r="C2461" s="849">
        <v>4101240171</v>
      </c>
      <c r="D2461" s="2075">
        <v>1</v>
      </c>
      <c r="E2461" s="3185">
        <v>22030</v>
      </c>
      <c r="F2461" s="797">
        <v>22030</v>
      </c>
      <c r="G2461" s="928">
        <v>44197</v>
      </c>
      <c r="H2461" s="1008" t="s">
        <v>8394</v>
      </c>
      <c r="I2461" s="208" t="s">
        <v>2224</v>
      </c>
      <c r="J2461" s="832" t="s">
        <v>8521</v>
      </c>
      <c r="K2461" s="1439" t="s">
        <v>8940</v>
      </c>
      <c r="L2461" s="491"/>
      <c r="M2461" s="404"/>
      <c r="N2461" s="664"/>
      <c r="O2461" s="662"/>
    </row>
    <row r="2462" spans="1:15" s="71" customFormat="1" ht="9.75" customHeight="1">
      <c r="A2462" s="667">
        <v>524</v>
      </c>
      <c r="B2462" s="1334" t="s">
        <v>5898</v>
      </c>
      <c r="C2462" s="849">
        <v>4101240172</v>
      </c>
      <c r="D2462" s="2075">
        <v>1</v>
      </c>
      <c r="E2462" s="3185">
        <v>22030</v>
      </c>
      <c r="F2462" s="838">
        <v>22030</v>
      </c>
      <c r="G2462" s="928">
        <v>44197</v>
      </c>
      <c r="H2462" s="1008" t="s">
        <v>8394</v>
      </c>
      <c r="I2462" s="208" t="s">
        <v>2224</v>
      </c>
      <c r="J2462" s="832" t="s">
        <v>8521</v>
      </c>
      <c r="K2462" s="1439" t="s">
        <v>8940</v>
      </c>
      <c r="L2462" s="491"/>
      <c r="M2462" s="404"/>
      <c r="N2462" s="664"/>
      <c r="O2462" s="662"/>
    </row>
    <row r="2463" spans="1:15" s="71" customFormat="1" ht="9.75" customHeight="1">
      <c r="A2463" s="667">
        <v>525</v>
      </c>
      <c r="B2463" s="1334" t="s">
        <v>5898</v>
      </c>
      <c r="C2463" s="849">
        <v>4101240173</v>
      </c>
      <c r="D2463" s="2075">
        <v>1</v>
      </c>
      <c r="E2463" s="3185">
        <v>22030</v>
      </c>
      <c r="F2463" s="838">
        <v>22030</v>
      </c>
      <c r="G2463" s="928">
        <v>44197</v>
      </c>
      <c r="H2463" s="1008" t="s">
        <v>8394</v>
      </c>
      <c r="I2463" s="208" t="s">
        <v>2224</v>
      </c>
      <c r="J2463" s="832" t="s">
        <v>8521</v>
      </c>
      <c r="K2463" s="1439" t="s">
        <v>8940</v>
      </c>
      <c r="L2463" s="491"/>
      <c r="M2463" s="404"/>
      <c r="N2463" s="664"/>
      <c r="O2463" s="662"/>
    </row>
    <row r="2464" spans="1:15" s="71" customFormat="1" ht="9.75" customHeight="1">
      <c r="A2464" s="667">
        <v>526</v>
      </c>
      <c r="B2464" s="1334" t="s">
        <v>5898</v>
      </c>
      <c r="C2464" s="849">
        <v>4101240174</v>
      </c>
      <c r="D2464" s="2075">
        <v>1</v>
      </c>
      <c r="E2464" s="3185">
        <v>22030</v>
      </c>
      <c r="F2464" s="838">
        <v>22030</v>
      </c>
      <c r="G2464" s="928">
        <v>44197</v>
      </c>
      <c r="H2464" s="1008" t="s">
        <v>8394</v>
      </c>
      <c r="I2464" s="208" t="s">
        <v>2224</v>
      </c>
      <c r="J2464" s="832" t="s">
        <v>8521</v>
      </c>
      <c r="K2464" s="1439" t="s">
        <v>8940</v>
      </c>
      <c r="L2464" s="491"/>
      <c r="M2464" s="404"/>
      <c r="N2464" s="664"/>
      <c r="O2464" s="662"/>
    </row>
    <row r="2465" spans="1:15" s="71" customFormat="1" ht="9.75" customHeight="1">
      <c r="A2465" s="667">
        <v>527</v>
      </c>
      <c r="B2465" s="1334" t="s">
        <v>5898</v>
      </c>
      <c r="C2465" s="849">
        <v>4101240175</v>
      </c>
      <c r="D2465" s="2075">
        <v>1</v>
      </c>
      <c r="E2465" s="3185">
        <v>22030</v>
      </c>
      <c r="F2465" s="838">
        <v>22030</v>
      </c>
      <c r="G2465" s="928">
        <v>44197</v>
      </c>
      <c r="H2465" s="1008" t="s">
        <v>8394</v>
      </c>
      <c r="I2465" s="208" t="s">
        <v>2224</v>
      </c>
      <c r="J2465" s="832" t="s">
        <v>8521</v>
      </c>
      <c r="K2465" s="1439" t="s">
        <v>8940</v>
      </c>
      <c r="L2465" s="491"/>
      <c r="M2465" s="404"/>
      <c r="N2465" s="664"/>
      <c r="O2465" s="662"/>
    </row>
    <row r="2466" spans="1:15" s="71" customFormat="1" ht="9.75" customHeight="1">
      <c r="A2466" s="667">
        <v>528</v>
      </c>
      <c r="B2466" s="1334" t="s">
        <v>5898</v>
      </c>
      <c r="C2466" s="849">
        <v>4101240176</v>
      </c>
      <c r="D2466" s="2075">
        <v>1</v>
      </c>
      <c r="E2466" s="3185">
        <v>22030</v>
      </c>
      <c r="F2466" s="838">
        <v>22030</v>
      </c>
      <c r="G2466" s="928">
        <v>44197</v>
      </c>
      <c r="H2466" s="1008" t="s">
        <v>8394</v>
      </c>
      <c r="I2466" s="208" t="s">
        <v>2224</v>
      </c>
      <c r="J2466" s="832" t="s">
        <v>8521</v>
      </c>
      <c r="K2466" s="1439" t="s">
        <v>8940</v>
      </c>
      <c r="L2466" s="491"/>
      <c r="M2466" s="404"/>
      <c r="N2466" s="664"/>
      <c r="O2466" s="662"/>
    </row>
    <row r="2467" spans="1:15" s="71" customFormat="1" ht="9.75" customHeight="1">
      <c r="A2467" s="667">
        <v>529</v>
      </c>
      <c r="B2467" s="1334" t="s">
        <v>5898</v>
      </c>
      <c r="C2467" s="849">
        <v>4101240177</v>
      </c>
      <c r="D2467" s="2075">
        <v>1</v>
      </c>
      <c r="E2467" s="3185">
        <v>22030</v>
      </c>
      <c r="F2467" s="838">
        <v>22030</v>
      </c>
      <c r="G2467" s="928">
        <v>44197</v>
      </c>
      <c r="H2467" s="1008" t="s">
        <v>8394</v>
      </c>
      <c r="I2467" s="208" t="s">
        <v>2224</v>
      </c>
      <c r="J2467" s="832" t="s">
        <v>8521</v>
      </c>
      <c r="K2467" s="1439" t="s">
        <v>8940</v>
      </c>
      <c r="L2467" s="491"/>
      <c r="M2467" s="404"/>
      <c r="N2467" s="664"/>
      <c r="O2467" s="662"/>
    </row>
    <row r="2468" spans="1:15" s="71" customFormat="1" ht="9.75" customHeight="1">
      <c r="A2468" s="667">
        <v>530</v>
      </c>
      <c r="B2468" s="1334" t="s">
        <v>5898</v>
      </c>
      <c r="C2468" s="849">
        <v>4101240178</v>
      </c>
      <c r="D2468" s="2075">
        <v>1</v>
      </c>
      <c r="E2468" s="3185">
        <v>22030</v>
      </c>
      <c r="F2468" s="838">
        <v>22030</v>
      </c>
      <c r="G2468" s="928">
        <v>44197</v>
      </c>
      <c r="H2468" s="1008" t="s">
        <v>8394</v>
      </c>
      <c r="I2468" s="208" t="s">
        <v>2224</v>
      </c>
      <c r="J2468" s="832" t="s">
        <v>8521</v>
      </c>
      <c r="K2468" s="1439" t="s">
        <v>8940</v>
      </c>
      <c r="L2468" s="491"/>
      <c r="M2468" s="404"/>
      <c r="N2468" s="664"/>
      <c r="O2468" s="662"/>
    </row>
    <row r="2469" spans="1:15" s="71" customFormat="1" ht="9.75" customHeight="1">
      <c r="A2469" s="667">
        <v>531</v>
      </c>
      <c r="B2469" s="1334" t="s">
        <v>5898</v>
      </c>
      <c r="C2469" s="849">
        <v>4101240179</v>
      </c>
      <c r="D2469" s="2075">
        <v>1</v>
      </c>
      <c r="E2469" s="3185">
        <v>22030</v>
      </c>
      <c r="F2469" s="797">
        <v>22030</v>
      </c>
      <c r="G2469" s="928">
        <v>44197</v>
      </c>
      <c r="H2469" s="1008" t="s">
        <v>8394</v>
      </c>
      <c r="I2469" s="208" t="s">
        <v>2224</v>
      </c>
      <c r="J2469" s="832" t="s">
        <v>8521</v>
      </c>
      <c r="K2469" s="1439" t="s">
        <v>8940</v>
      </c>
      <c r="L2469" s="491"/>
      <c r="M2469" s="404"/>
      <c r="N2469" s="664"/>
      <c r="O2469" s="662"/>
    </row>
    <row r="2470" spans="1:15" s="71" customFormat="1" ht="9.75" customHeight="1">
      <c r="A2470" s="667">
        <v>532</v>
      </c>
      <c r="B2470" s="1334" t="s">
        <v>5899</v>
      </c>
      <c r="C2470" s="849">
        <v>4101240180</v>
      </c>
      <c r="D2470" s="2075">
        <v>1</v>
      </c>
      <c r="E2470" s="3185">
        <v>33250</v>
      </c>
      <c r="F2470" s="838">
        <v>33250</v>
      </c>
      <c r="G2470" s="928">
        <v>44197</v>
      </c>
      <c r="H2470" s="1008" t="s">
        <v>8394</v>
      </c>
      <c r="I2470" s="208" t="s">
        <v>2224</v>
      </c>
      <c r="J2470" s="832" t="s">
        <v>8521</v>
      </c>
      <c r="K2470" s="1439" t="s">
        <v>8940</v>
      </c>
      <c r="L2470" s="491"/>
      <c r="M2470" s="404"/>
      <c r="N2470" s="664"/>
      <c r="O2470" s="662"/>
    </row>
    <row r="2471" spans="1:15" s="71" customFormat="1" ht="9.75" customHeight="1">
      <c r="A2471" s="667">
        <v>533</v>
      </c>
      <c r="B2471" s="1334" t="s">
        <v>5900</v>
      </c>
      <c r="C2471" s="849">
        <v>4101240181</v>
      </c>
      <c r="D2471" s="2075">
        <v>1</v>
      </c>
      <c r="E2471" s="3185">
        <v>36490</v>
      </c>
      <c r="F2471" s="838">
        <v>36490</v>
      </c>
      <c r="G2471" s="928">
        <v>44197</v>
      </c>
      <c r="H2471" s="1008" t="s">
        <v>8394</v>
      </c>
      <c r="I2471" s="208" t="s">
        <v>2224</v>
      </c>
      <c r="J2471" s="832" t="s">
        <v>8521</v>
      </c>
      <c r="K2471" s="1439" t="s">
        <v>8940</v>
      </c>
      <c r="L2471" s="491"/>
      <c r="M2471" s="404"/>
      <c r="N2471" s="664"/>
      <c r="O2471" s="662"/>
    </row>
    <row r="2472" spans="1:15" s="71" customFormat="1" ht="9.75" customHeight="1">
      <c r="A2472" s="667">
        <v>534</v>
      </c>
      <c r="B2472" s="1334" t="s">
        <v>5901</v>
      </c>
      <c r="C2472" s="849">
        <v>4101240182</v>
      </c>
      <c r="D2472" s="2075">
        <v>1</v>
      </c>
      <c r="E2472" s="3185">
        <v>34510</v>
      </c>
      <c r="F2472" s="838">
        <v>34510</v>
      </c>
      <c r="G2472" s="928">
        <v>44197</v>
      </c>
      <c r="H2472" s="1008" t="s">
        <v>8394</v>
      </c>
      <c r="I2472" s="208" t="s">
        <v>2224</v>
      </c>
      <c r="J2472" s="832" t="s">
        <v>8521</v>
      </c>
      <c r="K2472" s="1439" t="s">
        <v>8940</v>
      </c>
      <c r="L2472" s="491"/>
      <c r="M2472" s="404"/>
      <c r="N2472" s="664"/>
      <c r="O2472" s="662"/>
    </row>
    <row r="2473" spans="1:15" s="71" customFormat="1" ht="9.75" customHeight="1">
      <c r="A2473" s="667">
        <v>535</v>
      </c>
      <c r="B2473" s="1334" t="s">
        <v>5902</v>
      </c>
      <c r="C2473" s="849">
        <v>4101240223</v>
      </c>
      <c r="D2473" s="2075">
        <v>1</v>
      </c>
      <c r="E2473" s="3185">
        <v>12000</v>
      </c>
      <c r="F2473" s="838">
        <v>12000</v>
      </c>
      <c r="G2473" s="928">
        <v>44197</v>
      </c>
      <c r="H2473" s="1008" t="s">
        <v>8394</v>
      </c>
      <c r="I2473" s="208" t="s">
        <v>2224</v>
      </c>
      <c r="J2473" s="832" t="s">
        <v>8521</v>
      </c>
      <c r="K2473" s="1439" t="s">
        <v>8940</v>
      </c>
      <c r="L2473" s="491"/>
      <c r="M2473" s="404"/>
      <c r="N2473" s="664"/>
      <c r="O2473" s="662"/>
    </row>
    <row r="2474" spans="1:15" s="71" customFormat="1" ht="9.75" customHeight="1">
      <c r="A2474" s="667">
        <v>536</v>
      </c>
      <c r="B2474" s="1334" t="s">
        <v>5929</v>
      </c>
      <c r="C2474" s="849">
        <v>2101280001</v>
      </c>
      <c r="D2474" s="2075">
        <v>1</v>
      </c>
      <c r="E2474" s="3185">
        <v>8000</v>
      </c>
      <c r="F2474" s="838">
        <v>8000</v>
      </c>
      <c r="G2474" s="928">
        <v>44197</v>
      </c>
      <c r="H2474" s="1008" t="s">
        <v>8394</v>
      </c>
      <c r="I2474" s="208" t="s">
        <v>2224</v>
      </c>
      <c r="J2474" s="832" t="s">
        <v>8521</v>
      </c>
      <c r="K2474" s="1439" t="s">
        <v>8940</v>
      </c>
      <c r="L2474" s="491"/>
      <c r="M2474" s="404"/>
      <c r="N2474" s="664"/>
      <c r="O2474" s="662"/>
    </row>
    <row r="2475" spans="1:15" s="71" customFormat="1" ht="9.75" customHeight="1">
      <c r="A2475" s="667">
        <v>537</v>
      </c>
      <c r="B2475" s="1334" t="s">
        <v>5930</v>
      </c>
      <c r="C2475" s="849">
        <v>4101343939</v>
      </c>
      <c r="D2475" s="2075">
        <v>1</v>
      </c>
      <c r="E2475" s="3185">
        <v>58000</v>
      </c>
      <c r="F2475" s="838">
        <v>58000</v>
      </c>
      <c r="G2475" s="928">
        <v>44197</v>
      </c>
      <c r="H2475" s="1008" t="s">
        <v>8394</v>
      </c>
      <c r="I2475" s="208" t="s">
        <v>2224</v>
      </c>
      <c r="J2475" s="832" t="s">
        <v>8521</v>
      </c>
      <c r="K2475" s="1439"/>
      <c r="L2475" s="491"/>
      <c r="M2475" s="404"/>
      <c r="N2475" s="664"/>
      <c r="O2475" s="662"/>
    </row>
    <row r="2476" spans="1:15" s="71" customFormat="1" ht="9.75" customHeight="1">
      <c r="A2476" s="667">
        <v>538</v>
      </c>
      <c r="B2476" s="1334" t="s">
        <v>165</v>
      </c>
      <c r="C2476" s="849">
        <v>4101343940</v>
      </c>
      <c r="D2476" s="2075">
        <v>1</v>
      </c>
      <c r="E2476" s="3185">
        <v>32000</v>
      </c>
      <c r="F2476" s="838">
        <v>32000</v>
      </c>
      <c r="G2476" s="928">
        <v>44197</v>
      </c>
      <c r="H2476" s="1008" t="s">
        <v>8394</v>
      </c>
      <c r="I2476" s="208" t="s">
        <v>2224</v>
      </c>
      <c r="J2476" s="832" t="s">
        <v>8521</v>
      </c>
      <c r="K2476" s="1439"/>
      <c r="L2476" s="491"/>
      <c r="M2476" s="404"/>
      <c r="N2476" s="664"/>
      <c r="O2476" s="662"/>
    </row>
    <row r="2477" spans="1:15" s="71" customFormat="1" ht="9.75" customHeight="1">
      <c r="A2477" s="667">
        <v>539</v>
      </c>
      <c r="B2477" s="1334" t="s">
        <v>5931</v>
      </c>
      <c r="C2477" s="849">
        <v>4101343941</v>
      </c>
      <c r="D2477" s="2075">
        <v>1</v>
      </c>
      <c r="E2477" s="3185">
        <v>153325</v>
      </c>
      <c r="F2477" s="3410">
        <v>122660.16</v>
      </c>
      <c r="G2477" s="928">
        <v>44197</v>
      </c>
      <c r="H2477" s="1008" t="s">
        <v>8394</v>
      </c>
      <c r="I2477" s="208" t="s">
        <v>2224</v>
      </c>
      <c r="J2477" s="832" t="s">
        <v>8521</v>
      </c>
      <c r="K2477" s="1439"/>
      <c r="L2477" s="491"/>
      <c r="M2477" s="404"/>
      <c r="N2477" s="664"/>
      <c r="O2477" s="662"/>
    </row>
    <row r="2478" spans="1:15" s="71" customFormat="1" ht="9.75" customHeight="1">
      <c r="A2478" s="667">
        <v>540</v>
      </c>
      <c r="B2478" s="1334" t="s">
        <v>5932</v>
      </c>
      <c r="C2478" s="849">
        <v>4101343942</v>
      </c>
      <c r="D2478" s="2075">
        <v>1</v>
      </c>
      <c r="E2478" s="3185">
        <v>12000</v>
      </c>
      <c r="F2478" s="797">
        <v>12000</v>
      </c>
      <c r="G2478" s="928">
        <v>44197</v>
      </c>
      <c r="H2478" s="1008" t="s">
        <v>8394</v>
      </c>
      <c r="I2478" s="208" t="s">
        <v>2224</v>
      </c>
      <c r="J2478" s="832" t="s">
        <v>8521</v>
      </c>
      <c r="K2478" s="1439"/>
      <c r="L2478" s="491"/>
      <c r="M2478" s="404"/>
      <c r="N2478" s="664"/>
      <c r="O2478" s="662"/>
    </row>
    <row r="2479" spans="1:15" s="71" customFormat="1" ht="9.75" customHeight="1">
      <c r="A2479" s="667">
        <v>541</v>
      </c>
      <c r="B2479" s="102" t="s">
        <v>6320</v>
      </c>
      <c r="C2479" s="849">
        <v>4101343943</v>
      </c>
      <c r="D2479" s="2075">
        <v>1</v>
      </c>
      <c r="E2479" s="3411">
        <v>38070</v>
      </c>
      <c r="F2479" s="797">
        <v>38070</v>
      </c>
      <c r="G2479" s="928">
        <v>44197</v>
      </c>
      <c r="H2479" s="1008" t="s">
        <v>8394</v>
      </c>
      <c r="I2479" s="208" t="s">
        <v>2224</v>
      </c>
      <c r="J2479" s="832" t="s">
        <v>8521</v>
      </c>
      <c r="K2479" s="1439"/>
      <c r="L2479" s="491"/>
      <c r="M2479" s="404"/>
      <c r="N2479" s="664"/>
      <c r="O2479" s="662"/>
    </row>
    <row r="2480" spans="1:15" s="71" customFormat="1" ht="9.75" customHeight="1">
      <c r="A2480" s="667">
        <v>542</v>
      </c>
      <c r="B2480" s="102" t="s">
        <v>6321</v>
      </c>
      <c r="C2480" s="849">
        <v>4101343944</v>
      </c>
      <c r="D2480" s="2075">
        <v>1</v>
      </c>
      <c r="E2480" s="3411">
        <v>18215</v>
      </c>
      <c r="F2480" s="797">
        <v>18215</v>
      </c>
      <c r="G2480" s="928">
        <v>44197</v>
      </c>
      <c r="H2480" s="1008" t="s">
        <v>8394</v>
      </c>
      <c r="I2480" s="208" t="s">
        <v>2224</v>
      </c>
      <c r="J2480" s="832" t="s">
        <v>8521</v>
      </c>
      <c r="K2480" s="1439"/>
      <c r="L2480" s="491"/>
      <c r="M2480" s="404"/>
      <c r="N2480" s="664"/>
      <c r="O2480" s="662"/>
    </row>
    <row r="2481" spans="1:15" s="71" customFormat="1" ht="9.75" customHeight="1">
      <c r="A2481" s="667">
        <v>543</v>
      </c>
      <c r="B2481" s="102" t="s">
        <v>6322</v>
      </c>
      <c r="C2481" s="849">
        <v>101240001</v>
      </c>
      <c r="D2481" s="2075">
        <v>1</v>
      </c>
      <c r="E2481" s="3411">
        <v>85519</v>
      </c>
      <c r="F2481" s="797">
        <v>85519</v>
      </c>
      <c r="G2481" s="928">
        <v>44197</v>
      </c>
      <c r="H2481" s="1008" t="s">
        <v>8394</v>
      </c>
      <c r="I2481" s="208" t="s">
        <v>2224</v>
      </c>
      <c r="J2481" s="832" t="s">
        <v>8521</v>
      </c>
      <c r="K2481" s="1439" t="s">
        <v>8940</v>
      </c>
      <c r="L2481" s="491"/>
      <c r="M2481" s="404"/>
      <c r="N2481" s="664"/>
      <c r="O2481" s="662"/>
    </row>
    <row r="2482" spans="1:15" s="71" customFormat="1" ht="9.75" customHeight="1">
      <c r="A2482" s="667">
        <v>544</v>
      </c>
      <c r="B2482" s="102" t="s">
        <v>6323</v>
      </c>
      <c r="C2482" s="849">
        <v>101240002</v>
      </c>
      <c r="D2482" s="2075">
        <v>1</v>
      </c>
      <c r="E2482" s="3411">
        <v>80026</v>
      </c>
      <c r="F2482" s="797">
        <v>80026</v>
      </c>
      <c r="G2482" s="928">
        <v>44197</v>
      </c>
      <c r="H2482" s="1008" t="s">
        <v>8394</v>
      </c>
      <c r="I2482" s="208" t="s">
        <v>2224</v>
      </c>
      <c r="J2482" s="832" t="s">
        <v>8521</v>
      </c>
      <c r="K2482" s="1439" t="s">
        <v>8940</v>
      </c>
      <c r="L2482" s="491"/>
      <c r="M2482" s="404"/>
      <c r="N2482" s="664"/>
      <c r="O2482" s="662"/>
    </row>
    <row r="2483" spans="1:15" s="71" customFormat="1" ht="9.75" customHeight="1">
      <c r="A2483" s="667">
        <v>545</v>
      </c>
      <c r="B2483" s="102" t="s">
        <v>6324</v>
      </c>
      <c r="C2483" s="849">
        <v>101280001</v>
      </c>
      <c r="D2483" s="2075">
        <v>1</v>
      </c>
      <c r="E2483" s="3411">
        <v>142</v>
      </c>
      <c r="F2483" s="797">
        <v>142</v>
      </c>
      <c r="G2483" s="928">
        <v>44197</v>
      </c>
      <c r="H2483" s="1008" t="s">
        <v>8394</v>
      </c>
      <c r="I2483" s="208" t="s">
        <v>2224</v>
      </c>
      <c r="J2483" s="832" t="s">
        <v>8521</v>
      </c>
      <c r="K2483" s="1439" t="s">
        <v>8940</v>
      </c>
      <c r="L2483" s="491"/>
      <c r="M2483" s="404"/>
      <c r="N2483" s="664"/>
      <c r="O2483" s="662"/>
    </row>
    <row r="2484" spans="1:15" s="71" customFormat="1" ht="9.75" customHeight="1">
      <c r="A2484" s="667">
        <v>546</v>
      </c>
      <c r="B2484" s="102" t="s">
        <v>6325</v>
      </c>
      <c r="C2484" s="849">
        <v>101280002</v>
      </c>
      <c r="D2484" s="2075">
        <v>1</v>
      </c>
      <c r="E2484" s="3411">
        <v>149</v>
      </c>
      <c r="F2484" s="797">
        <v>149</v>
      </c>
      <c r="G2484" s="928">
        <v>44197</v>
      </c>
      <c r="H2484" s="1008" t="s">
        <v>8394</v>
      </c>
      <c r="I2484" s="208" t="s">
        <v>2224</v>
      </c>
      <c r="J2484" s="832" t="s">
        <v>8521</v>
      </c>
      <c r="K2484" s="1439" t="s">
        <v>8940</v>
      </c>
      <c r="L2484" s="491"/>
      <c r="M2484" s="404"/>
      <c r="N2484" s="664"/>
      <c r="O2484" s="662"/>
    </row>
    <row r="2485" spans="1:15" s="71" customFormat="1" ht="9.75" customHeight="1">
      <c r="A2485" s="667">
        <v>547</v>
      </c>
      <c r="B2485" s="102" t="s">
        <v>6326</v>
      </c>
      <c r="C2485" s="849">
        <v>101280003</v>
      </c>
      <c r="D2485" s="2075">
        <v>1</v>
      </c>
      <c r="E2485" s="3411">
        <v>1980</v>
      </c>
      <c r="F2485" s="797">
        <v>1980</v>
      </c>
      <c r="G2485" s="928">
        <v>44197</v>
      </c>
      <c r="H2485" s="1008" t="s">
        <v>8394</v>
      </c>
      <c r="I2485" s="208" t="s">
        <v>2224</v>
      </c>
      <c r="J2485" s="832" t="s">
        <v>8521</v>
      </c>
      <c r="K2485" s="1439" t="s">
        <v>8940</v>
      </c>
      <c r="L2485" s="491"/>
      <c r="M2485" s="404"/>
      <c r="N2485" s="664"/>
      <c r="O2485" s="662"/>
    </row>
    <row r="2486" spans="1:15" s="71" customFormat="1" ht="9.75" customHeight="1">
      <c r="A2486" s="667">
        <v>548</v>
      </c>
      <c r="B2486" s="102" t="s">
        <v>6327</v>
      </c>
      <c r="C2486" s="849">
        <v>101280004</v>
      </c>
      <c r="D2486" s="2075">
        <v>1</v>
      </c>
      <c r="E2486" s="3411">
        <v>142</v>
      </c>
      <c r="F2486" s="797">
        <v>142</v>
      </c>
      <c r="G2486" s="928">
        <v>44197</v>
      </c>
      <c r="H2486" s="1008" t="s">
        <v>8394</v>
      </c>
      <c r="I2486" s="208" t="s">
        <v>2224</v>
      </c>
      <c r="J2486" s="832" t="s">
        <v>8521</v>
      </c>
      <c r="K2486" s="1439" t="s">
        <v>8940</v>
      </c>
      <c r="L2486" s="491"/>
      <c r="M2486" s="404"/>
      <c r="N2486" s="664"/>
      <c r="O2486" s="662"/>
    </row>
    <row r="2487" spans="1:15" s="71" customFormat="1" ht="9.75" customHeight="1">
      <c r="A2487" s="667">
        <v>549</v>
      </c>
      <c r="B2487" s="102" t="s">
        <v>6328</v>
      </c>
      <c r="C2487" s="849">
        <v>101280005</v>
      </c>
      <c r="D2487" s="2075">
        <v>1</v>
      </c>
      <c r="E2487" s="3411">
        <v>149</v>
      </c>
      <c r="F2487" s="797">
        <v>149</v>
      </c>
      <c r="G2487" s="928">
        <v>44197</v>
      </c>
      <c r="H2487" s="1008" t="s">
        <v>8394</v>
      </c>
      <c r="I2487" s="208" t="s">
        <v>2224</v>
      </c>
      <c r="J2487" s="832" t="s">
        <v>8521</v>
      </c>
      <c r="K2487" s="1439" t="s">
        <v>8940</v>
      </c>
      <c r="L2487" s="491"/>
      <c r="M2487" s="404"/>
      <c r="N2487" s="664"/>
      <c r="O2487" s="662"/>
    </row>
    <row r="2488" spans="1:15" s="71" customFormat="1" ht="9.75" customHeight="1">
      <c r="A2488" s="667">
        <v>550</v>
      </c>
      <c r="B2488" s="102" t="s">
        <v>6329</v>
      </c>
      <c r="C2488" s="849">
        <v>101280006</v>
      </c>
      <c r="D2488" s="2075">
        <v>1</v>
      </c>
      <c r="E2488" s="3411">
        <v>1980</v>
      </c>
      <c r="F2488" s="797">
        <v>1980</v>
      </c>
      <c r="G2488" s="928">
        <v>44197</v>
      </c>
      <c r="H2488" s="1008" t="s">
        <v>8394</v>
      </c>
      <c r="I2488" s="208" t="s">
        <v>2224</v>
      </c>
      <c r="J2488" s="832" t="s">
        <v>8521</v>
      </c>
      <c r="K2488" s="1439" t="s">
        <v>8940</v>
      </c>
      <c r="L2488" s="491"/>
      <c r="M2488" s="404"/>
      <c r="N2488" s="664"/>
      <c r="O2488" s="662"/>
    </row>
    <row r="2489" spans="1:15" s="71" customFormat="1" ht="9.75" customHeight="1">
      <c r="A2489" s="667">
        <v>551</v>
      </c>
      <c r="B2489" s="102" t="s">
        <v>6330</v>
      </c>
      <c r="C2489" s="849">
        <v>101280007</v>
      </c>
      <c r="D2489" s="2075">
        <v>1</v>
      </c>
      <c r="E2489" s="3411">
        <v>142</v>
      </c>
      <c r="F2489" s="797">
        <v>142</v>
      </c>
      <c r="G2489" s="928">
        <v>44197</v>
      </c>
      <c r="H2489" s="1008" t="s">
        <v>8394</v>
      </c>
      <c r="I2489" s="208" t="s">
        <v>2224</v>
      </c>
      <c r="J2489" s="832" t="s">
        <v>8521</v>
      </c>
      <c r="K2489" s="1439" t="s">
        <v>8940</v>
      </c>
      <c r="L2489" s="491"/>
      <c r="M2489" s="404"/>
      <c r="N2489" s="664"/>
      <c r="O2489" s="662"/>
    </row>
    <row r="2490" spans="1:15" s="71" customFormat="1" ht="9.75" customHeight="1">
      <c r="A2490" s="667">
        <v>552</v>
      </c>
      <c r="B2490" s="102" t="s">
        <v>6331</v>
      </c>
      <c r="C2490" s="849">
        <v>101280008</v>
      </c>
      <c r="D2490" s="2075">
        <v>1</v>
      </c>
      <c r="E2490" s="3411">
        <v>142</v>
      </c>
      <c r="F2490" s="797">
        <v>142</v>
      </c>
      <c r="G2490" s="928">
        <v>44197</v>
      </c>
      <c r="H2490" s="1008" t="s">
        <v>8394</v>
      </c>
      <c r="I2490" s="208" t="s">
        <v>2224</v>
      </c>
      <c r="J2490" s="832" t="s">
        <v>8521</v>
      </c>
      <c r="K2490" s="1439" t="s">
        <v>8940</v>
      </c>
      <c r="L2490" s="491"/>
      <c r="M2490" s="404"/>
      <c r="N2490" s="664"/>
      <c r="O2490" s="662"/>
    </row>
    <row r="2491" spans="1:15" s="71" customFormat="1" ht="9.75" customHeight="1">
      <c r="A2491" s="667">
        <v>553</v>
      </c>
      <c r="B2491" s="102" t="s">
        <v>6332</v>
      </c>
      <c r="C2491" s="849">
        <v>101280009</v>
      </c>
      <c r="D2491" s="2075">
        <v>1</v>
      </c>
      <c r="E2491" s="3411">
        <v>27005</v>
      </c>
      <c r="F2491" s="797">
        <v>27005</v>
      </c>
      <c r="G2491" s="928">
        <v>44197</v>
      </c>
      <c r="H2491" s="1008" t="s">
        <v>8394</v>
      </c>
      <c r="I2491" s="208" t="s">
        <v>2224</v>
      </c>
      <c r="J2491" s="832" t="s">
        <v>8521</v>
      </c>
      <c r="K2491" s="1439" t="s">
        <v>8940</v>
      </c>
      <c r="L2491" s="491"/>
      <c r="M2491" s="404"/>
      <c r="N2491" s="664"/>
      <c r="O2491" s="662"/>
    </row>
    <row r="2492" spans="1:15" s="71" customFormat="1" ht="9.75" customHeight="1">
      <c r="A2492" s="667">
        <v>554</v>
      </c>
      <c r="B2492" s="102" t="s">
        <v>6333</v>
      </c>
      <c r="C2492" s="849">
        <v>101280010</v>
      </c>
      <c r="D2492" s="2075">
        <v>1</v>
      </c>
      <c r="E2492" s="3411">
        <v>141</v>
      </c>
      <c r="F2492" s="797">
        <v>141</v>
      </c>
      <c r="G2492" s="928">
        <v>44197</v>
      </c>
      <c r="H2492" s="1008" t="s">
        <v>8394</v>
      </c>
      <c r="I2492" s="208" t="s">
        <v>2224</v>
      </c>
      <c r="J2492" s="832" t="s">
        <v>8521</v>
      </c>
      <c r="K2492" s="1439" t="s">
        <v>8940</v>
      </c>
      <c r="L2492" s="491"/>
      <c r="M2492" s="404"/>
      <c r="N2492" s="664"/>
      <c r="O2492" s="662"/>
    </row>
    <row r="2493" spans="1:15" s="71" customFormat="1" ht="9.75" customHeight="1">
      <c r="A2493" s="667">
        <v>555</v>
      </c>
      <c r="B2493" s="102" t="s">
        <v>6334</v>
      </c>
      <c r="C2493" s="849">
        <v>101280011</v>
      </c>
      <c r="D2493" s="2075">
        <v>1</v>
      </c>
      <c r="E2493" s="3411">
        <v>149</v>
      </c>
      <c r="F2493" s="797">
        <v>149</v>
      </c>
      <c r="G2493" s="928">
        <v>44197</v>
      </c>
      <c r="H2493" s="1008" t="s">
        <v>8394</v>
      </c>
      <c r="I2493" s="208" t="s">
        <v>2224</v>
      </c>
      <c r="J2493" s="832" t="s">
        <v>8521</v>
      </c>
      <c r="K2493" s="1439" t="s">
        <v>8940</v>
      </c>
      <c r="L2493" s="491"/>
      <c r="M2493" s="404"/>
      <c r="N2493" s="664"/>
      <c r="O2493" s="662"/>
    </row>
    <row r="2494" spans="1:15" s="71" customFormat="1" ht="9.75" customHeight="1">
      <c r="A2494" s="667">
        <v>556</v>
      </c>
      <c r="B2494" s="102" t="s">
        <v>6335</v>
      </c>
      <c r="C2494" s="849">
        <v>101280012</v>
      </c>
      <c r="D2494" s="2075">
        <v>1</v>
      </c>
      <c r="E2494" s="3411">
        <v>2025</v>
      </c>
      <c r="F2494" s="797">
        <v>2025</v>
      </c>
      <c r="G2494" s="928">
        <v>44197</v>
      </c>
      <c r="H2494" s="1008" t="s">
        <v>8394</v>
      </c>
      <c r="I2494" s="208" t="s">
        <v>2224</v>
      </c>
      <c r="J2494" s="832" t="s">
        <v>8521</v>
      </c>
      <c r="K2494" s="1439" t="s">
        <v>8940</v>
      </c>
      <c r="L2494" s="491"/>
      <c r="M2494" s="404"/>
      <c r="N2494" s="664"/>
      <c r="O2494" s="662"/>
    </row>
    <row r="2495" spans="1:15" s="71" customFormat="1" ht="9.75" customHeight="1">
      <c r="A2495" s="667">
        <v>557</v>
      </c>
      <c r="B2495" s="102" t="s">
        <v>6336</v>
      </c>
      <c r="C2495" s="849">
        <v>101280013</v>
      </c>
      <c r="D2495" s="2075">
        <v>1</v>
      </c>
      <c r="E2495" s="3411">
        <v>1980</v>
      </c>
      <c r="F2495" s="797">
        <v>1980</v>
      </c>
      <c r="G2495" s="928">
        <v>44197</v>
      </c>
      <c r="H2495" s="1008" t="s">
        <v>8394</v>
      </c>
      <c r="I2495" s="208" t="s">
        <v>2224</v>
      </c>
      <c r="J2495" s="832" t="s">
        <v>8521</v>
      </c>
      <c r="K2495" s="1439" t="s">
        <v>8940</v>
      </c>
      <c r="L2495" s="491"/>
      <c r="M2495" s="404"/>
      <c r="N2495" s="664"/>
      <c r="O2495" s="662"/>
    </row>
    <row r="2496" spans="1:15" s="71" customFormat="1" ht="9.75" customHeight="1">
      <c r="A2496" s="667">
        <v>558</v>
      </c>
      <c r="B2496" s="102" t="s">
        <v>6337</v>
      </c>
      <c r="C2496" s="849">
        <v>101280014</v>
      </c>
      <c r="D2496" s="2075">
        <v>1</v>
      </c>
      <c r="E2496" s="3411">
        <v>142</v>
      </c>
      <c r="F2496" s="797">
        <v>142</v>
      </c>
      <c r="G2496" s="928">
        <v>44197</v>
      </c>
      <c r="H2496" s="1008" t="s">
        <v>8394</v>
      </c>
      <c r="I2496" s="208" t="s">
        <v>2224</v>
      </c>
      <c r="J2496" s="832" t="s">
        <v>8521</v>
      </c>
      <c r="K2496" s="1439" t="s">
        <v>8940</v>
      </c>
      <c r="L2496" s="491"/>
      <c r="M2496" s="404"/>
      <c r="N2496" s="664"/>
      <c r="O2496" s="662"/>
    </row>
    <row r="2497" spans="1:15" s="71" customFormat="1" ht="9.75" customHeight="1">
      <c r="A2497" s="667">
        <v>559</v>
      </c>
      <c r="B2497" s="102" t="s">
        <v>6338</v>
      </c>
      <c r="C2497" s="849">
        <v>101280015</v>
      </c>
      <c r="D2497" s="2075">
        <v>1</v>
      </c>
      <c r="E2497" s="3411">
        <v>33220</v>
      </c>
      <c r="F2497" s="797">
        <v>33220</v>
      </c>
      <c r="G2497" s="928">
        <v>44197</v>
      </c>
      <c r="H2497" s="1008" t="s">
        <v>8394</v>
      </c>
      <c r="I2497" s="208" t="s">
        <v>2224</v>
      </c>
      <c r="J2497" s="832" t="s">
        <v>8521</v>
      </c>
      <c r="K2497" s="1439" t="s">
        <v>8940</v>
      </c>
      <c r="L2497" s="491"/>
      <c r="M2497" s="404"/>
      <c r="N2497" s="664"/>
      <c r="O2497" s="662"/>
    </row>
    <row r="2498" spans="1:15" s="71" customFormat="1" ht="9.75" customHeight="1">
      <c r="A2498" s="667">
        <v>560</v>
      </c>
      <c r="B2498" s="102" t="s">
        <v>6339</v>
      </c>
      <c r="C2498" s="849">
        <v>101280016</v>
      </c>
      <c r="D2498" s="2075">
        <v>1</v>
      </c>
      <c r="E2498" s="3411">
        <v>328</v>
      </c>
      <c r="F2498" s="797">
        <v>328</v>
      </c>
      <c r="G2498" s="928">
        <v>44197</v>
      </c>
      <c r="H2498" s="1008" t="s">
        <v>8394</v>
      </c>
      <c r="I2498" s="208" t="s">
        <v>2224</v>
      </c>
      <c r="J2498" s="832" t="s">
        <v>8521</v>
      </c>
      <c r="K2498" s="1439" t="s">
        <v>8940</v>
      </c>
      <c r="L2498" s="491"/>
      <c r="M2498" s="404"/>
      <c r="N2498" s="664"/>
      <c r="O2498" s="662"/>
    </row>
    <row r="2499" spans="1:15" s="71" customFormat="1" ht="9.75" customHeight="1">
      <c r="A2499" s="667">
        <v>561</v>
      </c>
      <c r="B2499" s="102" t="s">
        <v>6340</v>
      </c>
      <c r="C2499" s="849">
        <v>101280017</v>
      </c>
      <c r="D2499" s="2075">
        <v>1</v>
      </c>
      <c r="E2499" s="3411">
        <v>358</v>
      </c>
      <c r="F2499" s="797">
        <v>358</v>
      </c>
      <c r="G2499" s="928">
        <v>44197</v>
      </c>
      <c r="H2499" s="1008" t="s">
        <v>8394</v>
      </c>
      <c r="I2499" s="208" t="s">
        <v>2224</v>
      </c>
      <c r="J2499" s="832" t="s">
        <v>8521</v>
      </c>
      <c r="K2499" s="1439" t="s">
        <v>8940</v>
      </c>
      <c r="L2499" s="491"/>
      <c r="M2499" s="404"/>
      <c r="N2499" s="664"/>
      <c r="O2499" s="662"/>
    </row>
    <row r="2500" spans="1:15" s="71" customFormat="1" ht="9.75" customHeight="1">
      <c r="A2500" s="667">
        <v>562</v>
      </c>
      <c r="B2500" s="102" t="s">
        <v>6341</v>
      </c>
      <c r="C2500" s="849">
        <v>101280018</v>
      </c>
      <c r="D2500" s="2075">
        <v>1</v>
      </c>
      <c r="E2500" s="3411">
        <v>21615</v>
      </c>
      <c r="F2500" s="797">
        <v>21615</v>
      </c>
      <c r="G2500" s="928">
        <v>44197</v>
      </c>
      <c r="H2500" s="1008" t="s">
        <v>8394</v>
      </c>
      <c r="I2500" s="208" t="s">
        <v>2224</v>
      </c>
      <c r="J2500" s="832" t="s">
        <v>8521</v>
      </c>
      <c r="K2500" s="1439" t="s">
        <v>8940</v>
      </c>
      <c r="L2500" s="491"/>
      <c r="M2500" s="404"/>
      <c r="N2500" s="664"/>
      <c r="O2500" s="662"/>
    </row>
    <row r="2501" spans="1:15" s="71" customFormat="1" ht="9.75" customHeight="1">
      <c r="A2501" s="667">
        <v>563</v>
      </c>
      <c r="B2501" s="102" t="s">
        <v>6342</v>
      </c>
      <c r="C2501" s="849">
        <v>101280019</v>
      </c>
      <c r="D2501" s="2075">
        <v>1</v>
      </c>
      <c r="E2501" s="3411">
        <v>2205</v>
      </c>
      <c r="F2501" s="797">
        <v>2205</v>
      </c>
      <c r="G2501" s="928">
        <v>44197</v>
      </c>
      <c r="H2501" s="1008" t="s">
        <v>8394</v>
      </c>
      <c r="I2501" s="208" t="s">
        <v>2224</v>
      </c>
      <c r="J2501" s="832" t="s">
        <v>8521</v>
      </c>
      <c r="K2501" s="1439" t="s">
        <v>8940</v>
      </c>
      <c r="L2501" s="491"/>
      <c r="M2501" s="404"/>
      <c r="N2501" s="664"/>
      <c r="O2501" s="662"/>
    </row>
    <row r="2502" spans="1:15" s="71" customFormat="1" ht="9.75" customHeight="1">
      <c r="A2502" s="667">
        <v>564</v>
      </c>
      <c r="B2502" s="102" t="s">
        <v>6343</v>
      </c>
      <c r="C2502" s="849">
        <v>101280020</v>
      </c>
      <c r="D2502" s="2075">
        <v>1</v>
      </c>
      <c r="E2502" s="3411">
        <v>340</v>
      </c>
      <c r="F2502" s="797">
        <v>340</v>
      </c>
      <c r="G2502" s="928">
        <v>44197</v>
      </c>
      <c r="H2502" s="1008" t="s">
        <v>8394</v>
      </c>
      <c r="I2502" s="208" t="s">
        <v>2224</v>
      </c>
      <c r="J2502" s="832" t="s">
        <v>8521</v>
      </c>
      <c r="K2502" s="1439" t="s">
        <v>8940</v>
      </c>
      <c r="L2502" s="491"/>
      <c r="M2502" s="404"/>
      <c r="N2502" s="664"/>
      <c r="O2502" s="662"/>
    </row>
    <row r="2503" spans="1:15" s="71" customFormat="1" ht="9.75" customHeight="1">
      <c r="A2503" s="667">
        <v>565</v>
      </c>
      <c r="B2503" s="102" t="s">
        <v>6344</v>
      </c>
      <c r="C2503" s="849">
        <v>101280021</v>
      </c>
      <c r="D2503" s="2075">
        <v>1</v>
      </c>
      <c r="E2503" s="3411">
        <v>21615</v>
      </c>
      <c r="F2503" s="797">
        <v>21615</v>
      </c>
      <c r="G2503" s="928">
        <v>44197</v>
      </c>
      <c r="H2503" s="1008" t="s">
        <v>8394</v>
      </c>
      <c r="I2503" s="208" t="s">
        <v>2224</v>
      </c>
      <c r="J2503" s="832" t="s">
        <v>8521</v>
      </c>
      <c r="K2503" s="1439" t="s">
        <v>8940</v>
      </c>
      <c r="L2503" s="491"/>
      <c r="M2503" s="404"/>
      <c r="N2503" s="664"/>
      <c r="O2503" s="662"/>
    </row>
    <row r="2504" spans="1:15" s="71" customFormat="1" ht="9.75" customHeight="1">
      <c r="A2504" s="667">
        <v>566</v>
      </c>
      <c r="B2504" s="102" t="s">
        <v>6345</v>
      </c>
      <c r="C2504" s="849">
        <v>101280022</v>
      </c>
      <c r="D2504" s="2075">
        <v>1</v>
      </c>
      <c r="E2504" s="3411">
        <v>2265</v>
      </c>
      <c r="F2504" s="797">
        <v>2265</v>
      </c>
      <c r="G2504" s="928">
        <v>44197</v>
      </c>
      <c r="H2504" s="1008" t="s">
        <v>8394</v>
      </c>
      <c r="I2504" s="208" t="s">
        <v>2224</v>
      </c>
      <c r="J2504" s="832" t="s">
        <v>8521</v>
      </c>
      <c r="K2504" s="1439" t="s">
        <v>8940</v>
      </c>
      <c r="L2504" s="491"/>
      <c r="M2504" s="404"/>
      <c r="N2504" s="664"/>
      <c r="O2504" s="662"/>
    </row>
    <row r="2505" spans="1:15" s="71" customFormat="1" ht="9.75" customHeight="1">
      <c r="A2505" s="667">
        <v>567</v>
      </c>
      <c r="B2505" s="102" t="s">
        <v>6346</v>
      </c>
      <c r="C2505" s="849">
        <v>101280023</v>
      </c>
      <c r="D2505" s="2075">
        <v>1</v>
      </c>
      <c r="E2505" s="3411">
        <v>328</v>
      </c>
      <c r="F2505" s="797">
        <v>328</v>
      </c>
      <c r="G2505" s="928">
        <v>44197</v>
      </c>
      <c r="H2505" s="1008" t="s">
        <v>8394</v>
      </c>
      <c r="I2505" s="208" t="s">
        <v>2224</v>
      </c>
      <c r="J2505" s="832" t="s">
        <v>8521</v>
      </c>
      <c r="K2505" s="1439" t="s">
        <v>8940</v>
      </c>
      <c r="L2505" s="491"/>
      <c r="M2505" s="404"/>
      <c r="N2505" s="664"/>
      <c r="O2505" s="662"/>
    </row>
    <row r="2506" spans="1:15" s="71" customFormat="1" ht="9.75" customHeight="1">
      <c r="A2506" s="667">
        <v>568</v>
      </c>
      <c r="B2506" s="102" t="s">
        <v>6347</v>
      </c>
      <c r="C2506" s="849">
        <v>101280024</v>
      </c>
      <c r="D2506" s="2075">
        <v>1</v>
      </c>
      <c r="E2506" s="3411">
        <v>24200</v>
      </c>
      <c r="F2506" s="797">
        <v>24200</v>
      </c>
      <c r="G2506" s="928">
        <v>44197</v>
      </c>
      <c r="H2506" s="1008" t="s">
        <v>8394</v>
      </c>
      <c r="I2506" s="208" t="s">
        <v>2224</v>
      </c>
      <c r="J2506" s="832" t="s">
        <v>8521</v>
      </c>
      <c r="K2506" s="1439" t="s">
        <v>8940</v>
      </c>
      <c r="L2506" s="491"/>
      <c r="M2506" s="404"/>
      <c r="N2506" s="664"/>
      <c r="O2506" s="662"/>
    </row>
    <row r="2507" spans="1:15" s="71" customFormat="1" ht="9.75" customHeight="1">
      <c r="A2507" s="667">
        <v>569</v>
      </c>
      <c r="B2507" s="102" t="s">
        <v>6348</v>
      </c>
      <c r="C2507" s="849">
        <v>101280025</v>
      </c>
      <c r="D2507" s="2075">
        <v>1</v>
      </c>
      <c r="E2507" s="3411">
        <v>47630</v>
      </c>
      <c r="F2507" s="797">
        <v>47630</v>
      </c>
      <c r="G2507" s="928">
        <v>44197</v>
      </c>
      <c r="H2507" s="1008" t="s">
        <v>8394</v>
      </c>
      <c r="I2507" s="208" t="s">
        <v>2224</v>
      </c>
      <c r="J2507" s="832" t="s">
        <v>8521</v>
      </c>
      <c r="K2507" s="1439" t="s">
        <v>8940</v>
      </c>
      <c r="L2507" s="491"/>
      <c r="M2507" s="404"/>
      <c r="N2507" s="664"/>
      <c r="O2507" s="662"/>
    </row>
    <row r="2508" spans="1:15" s="71" customFormat="1" ht="9.75" customHeight="1">
      <c r="A2508" s="667">
        <v>570</v>
      </c>
      <c r="B2508" s="102" t="s">
        <v>6349</v>
      </c>
      <c r="C2508" s="849">
        <v>101280026</v>
      </c>
      <c r="D2508" s="2075">
        <v>1</v>
      </c>
      <c r="E2508" s="3411">
        <v>23375</v>
      </c>
      <c r="F2508" s="797">
        <v>23375</v>
      </c>
      <c r="G2508" s="928">
        <v>44197</v>
      </c>
      <c r="H2508" s="1008" t="s">
        <v>8394</v>
      </c>
      <c r="I2508" s="208" t="s">
        <v>2224</v>
      </c>
      <c r="J2508" s="832" t="s">
        <v>8521</v>
      </c>
      <c r="K2508" s="1439" t="s">
        <v>8940</v>
      </c>
      <c r="L2508" s="491"/>
      <c r="M2508" s="404"/>
      <c r="N2508" s="664"/>
      <c r="O2508" s="662"/>
    </row>
    <row r="2509" spans="1:15" s="71" customFormat="1" ht="9.75" customHeight="1">
      <c r="A2509" s="667">
        <v>571</v>
      </c>
      <c r="B2509" s="102" t="s">
        <v>6646</v>
      </c>
      <c r="C2509" s="849">
        <v>101280027</v>
      </c>
      <c r="D2509" s="2075">
        <v>1</v>
      </c>
      <c r="E2509" s="3411">
        <v>4710.75</v>
      </c>
      <c r="F2509" s="797">
        <v>4710.75</v>
      </c>
      <c r="G2509" s="928">
        <v>44197</v>
      </c>
      <c r="H2509" s="1008" t="s">
        <v>8394</v>
      </c>
      <c r="I2509" s="208" t="s">
        <v>2224</v>
      </c>
      <c r="J2509" s="832" t="s">
        <v>8521</v>
      </c>
      <c r="K2509" s="1439" t="s">
        <v>8940</v>
      </c>
      <c r="L2509" s="491"/>
      <c r="M2509" s="404"/>
      <c r="N2509" s="664"/>
      <c r="O2509" s="662"/>
    </row>
    <row r="2510" spans="1:15" s="71" customFormat="1" ht="9.75" customHeight="1">
      <c r="A2510" s="667">
        <v>572</v>
      </c>
      <c r="B2510" s="102" t="s">
        <v>6647</v>
      </c>
      <c r="C2510" s="849">
        <v>101280028</v>
      </c>
      <c r="D2510" s="2075">
        <v>1</v>
      </c>
      <c r="E2510" s="3411">
        <v>4710.75</v>
      </c>
      <c r="F2510" s="797">
        <v>4710.75</v>
      </c>
      <c r="G2510" s="928">
        <v>44197</v>
      </c>
      <c r="H2510" s="1008" t="s">
        <v>8394</v>
      </c>
      <c r="I2510" s="208" t="s">
        <v>2224</v>
      </c>
      <c r="J2510" s="832" t="s">
        <v>8521</v>
      </c>
      <c r="K2510" s="1439" t="s">
        <v>8940</v>
      </c>
      <c r="L2510" s="491"/>
      <c r="M2510" s="404"/>
      <c r="N2510" s="664"/>
      <c r="O2510" s="662"/>
    </row>
    <row r="2511" spans="1:15" s="71" customFormat="1" ht="9.75" customHeight="1">
      <c r="A2511" s="667">
        <v>573</v>
      </c>
      <c r="B2511" s="102" t="s">
        <v>6648</v>
      </c>
      <c r="C2511" s="849">
        <v>101280029</v>
      </c>
      <c r="D2511" s="2075">
        <v>1</v>
      </c>
      <c r="E2511" s="3411">
        <v>21175</v>
      </c>
      <c r="F2511" s="797">
        <v>21175</v>
      </c>
      <c r="G2511" s="928">
        <v>44197</v>
      </c>
      <c r="H2511" s="1008" t="s">
        <v>8394</v>
      </c>
      <c r="I2511" s="208" t="s">
        <v>2224</v>
      </c>
      <c r="J2511" s="832" t="s">
        <v>8521</v>
      </c>
      <c r="K2511" s="1439" t="s">
        <v>8940</v>
      </c>
      <c r="L2511" s="491"/>
      <c r="M2511" s="404"/>
      <c r="N2511" s="664"/>
      <c r="O2511" s="662"/>
    </row>
    <row r="2512" spans="1:15" s="71" customFormat="1" ht="9.75" customHeight="1">
      <c r="A2512" s="667">
        <v>574</v>
      </c>
      <c r="B2512" s="102" t="s">
        <v>6649</v>
      </c>
      <c r="C2512" s="849">
        <v>101280030</v>
      </c>
      <c r="D2512" s="2075">
        <v>1</v>
      </c>
      <c r="E2512" s="3411">
        <v>21175</v>
      </c>
      <c r="F2512" s="797">
        <v>21175</v>
      </c>
      <c r="G2512" s="928">
        <v>44197</v>
      </c>
      <c r="H2512" s="1008" t="s">
        <v>8394</v>
      </c>
      <c r="I2512" s="208" t="s">
        <v>2224</v>
      </c>
      <c r="J2512" s="832" t="s">
        <v>8521</v>
      </c>
      <c r="K2512" s="1439" t="s">
        <v>8940</v>
      </c>
      <c r="L2512" s="491"/>
      <c r="M2512" s="404"/>
      <c r="N2512" s="664"/>
      <c r="O2512" s="662"/>
    </row>
    <row r="2513" spans="1:15" s="71" customFormat="1" ht="9.75" customHeight="1">
      <c r="A2513" s="667">
        <v>575</v>
      </c>
      <c r="B2513" s="102" t="s">
        <v>6650</v>
      </c>
      <c r="C2513" s="849">
        <v>101280031</v>
      </c>
      <c r="D2513" s="2075">
        <v>1</v>
      </c>
      <c r="E2513" s="3411">
        <v>8855</v>
      </c>
      <c r="F2513" s="797">
        <v>8855</v>
      </c>
      <c r="G2513" s="928">
        <v>44197</v>
      </c>
      <c r="H2513" s="1008" t="s">
        <v>8394</v>
      </c>
      <c r="I2513" s="208" t="s">
        <v>2224</v>
      </c>
      <c r="J2513" s="832" t="s">
        <v>8521</v>
      </c>
      <c r="K2513" s="1439" t="s">
        <v>8940</v>
      </c>
      <c r="L2513" s="491"/>
      <c r="M2513" s="404"/>
      <c r="N2513" s="664"/>
      <c r="O2513" s="662"/>
    </row>
    <row r="2514" spans="1:15" s="71" customFormat="1" ht="9.75" customHeight="1">
      <c r="A2514" s="667">
        <v>576</v>
      </c>
      <c r="B2514" s="102" t="s">
        <v>6651</v>
      </c>
      <c r="C2514" s="849">
        <v>101280032</v>
      </c>
      <c r="D2514" s="2075">
        <v>1</v>
      </c>
      <c r="E2514" s="3411">
        <v>9418.75</v>
      </c>
      <c r="F2514" s="797">
        <v>9418.75</v>
      </c>
      <c r="G2514" s="928">
        <v>44197</v>
      </c>
      <c r="H2514" s="1008" t="s">
        <v>8394</v>
      </c>
      <c r="I2514" s="208" t="s">
        <v>2224</v>
      </c>
      <c r="J2514" s="832" t="s">
        <v>8521</v>
      </c>
      <c r="K2514" s="1439" t="s">
        <v>8940</v>
      </c>
      <c r="L2514" s="491"/>
      <c r="M2514" s="404"/>
      <c r="N2514" s="664"/>
      <c r="O2514" s="662"/>
    </row>
    <row r="2515" spans="1:15" s="71" customFormat="1" ht="9.75" customHeight="1">
      <c r="A2515" s="667">
        <v>577</v>
      </c>
      <c r="B2515" s="102" t="s">
        <v>6652</v>
      </c>
      <c r="C2515" s="849">
        <v>101280033</v>
      </c>
      <c r="D2515" s="2075">
        <v>1</v>
      </c>
      <c r="E2515" s="3411">
        <v>9418.75</v>
      </c>
      <c r="F2515" s="797">
        <v>9418.75</v>
      </c>
      <c r="G2515" s="928">
        <v>44197</v>
      </c>
      <c r="H2515" s="1008" t="s">
        <v>8394</v>
      </c>
      <c r="I2515" s="208" t="s">
        <v>2224</v>
      </c>
      <c r="J2515" s="832" t="s">
        <v>8521</v>
      </c>
      <c r="K2515" s="1439" t="s">
        <v>8940</v>
      </c>
      <c r="L2515" s="491"/>
      <c r="M2515" s="404"/>
      <c r="N2515" s="664"/>
      <c r="O2515" s="662"/>
    </row>
    <row r="2516" spans="1:15" s="71" customFormat="1" ht="9.75" customHeight="1">
      <c r="A2516" s="667">
        <v>578</v>
      </c>
      <c r="B2516" s="102" t="s">
        <v>6653</v>
      </c>
      <c r="C2516" s="849">
        <v>101280034</v>
      </c>
      <c r="D2516" s="2075">
        <v>1</v>
      </c>
      <c r="E2516" s="3411">
        <v>30485.95</v>
      </c>
      <c r="F2516" s="797">
        <v>30485.95</v>
      </c>
      <c r="G2516" s="928">
        <v>44197</v>
      </c>
      <c r="H2516" s="1008" t="s">
        <v>8394</v>
      </c>
      <c r="I2516" s="208" t="s">
        <v>2224</v>
      </c>
      <c r="J2516" s="832" t="s">
        <v>8521</v>
      </c>
      <c r="K2516" s="1439" t="s">
        <v>8940</v>
      </c>
      <c r="L2516" s="491"/>
      <c r="M2516" s="404"/>
      <c r="N2516" s="664"/>
      <c r="O2516" s="662"/>
    </row>
    <row r="2517" spans="1:15" s="71" customFormat="1" ht="9.75" customHeight="1">
      <c r="A2517" s="667">
        <v>579</v>
      </c>
      <c r="B2517" s="102" t="s">
        <v>6451</v>
      </c>
      <c r="C2517" s="849">
        <v>4101280024</v>
      </c>
      <c r="D2517" s="2075">
        <v>1</v>
      </c>
      <c r="E2517" s="3411">
        <v>20878.55</v>
      </c>
      <c r="F2517" s="797">
        <v>20878.55</v>
      </c>
      <c r="G2517" s="928">
        <v>44197</v>
      </c>
      <c r="H2517" s="1008" t="s">
        <v>8394</v>
      </c>
      <c r="I2517" s="208" t="s">
        <v>2224</v>
      </c>
      <c r="J2517" s="832" t="s">
        <v>8521</v>
      </c>
      <c r="K2517" s="1439" t="s">
        <v>8940</v>
      </c>
      <c r="L2517" s="491"/>
      <c r="M2517" s="404"/>
      <c r="N2517" s="664"/>
      <c r="O2517" s="662"/>
    </row>
    <row r="2518" spans="1:15" s="71" customFormat="1" ht="9.75" customHeight="1">
      <c r="A2518" s="667">
        <v>580</v>
      </c>
      <c r="B2518" s="102" t="s">
        <v>6452</v>
      </c>
      <c r="C2518" s="849">
        <v>4101280025</v>
      </c>
      <c r="D2518" s="2075">
        <v>1</v>
      </c>
      <c r="E2518" s="3411">
        <v>20878.55</v>
      </c>
      <c r="F2518" s="797">
        <v>20878.55</v>
      </c>
      <c r="G2518" s="928">
        <v>44197</v>
      </c>
      <c r="H2518" s="1008" t="s">
        <v>8394</v>
      </c>
      <c r="I2518" s="208" t="s">
        <v>2224</v>
      </c>
      <c r="J2518" s="832" t="s">
        <v>8521</v>
      </c>
      <c r="K2518" s="1439" t="s">
        <v>8940</v>
      </c>
      <c r="L2518" s="491"/>
      <c r="M2518" s="404"/>
      <c r="N2518" s="664"/>
      <c r="O2518" s="662"/>
    </row>
    <row r="2519" spans="1:15" s="71" customFormat="1" ht="9.75" customHeight="1">
      <c r="A2519" s="667">
        <v>581</v>
      </c>
      <c r="B2519" s="102" t="s">
        <v>6453</v>
      </c>
      <c r="C2519" s="849">
        <v>4101280026</v>
      </c>
      <c r="D2519" s="2075">
        <v>1</v>
      </c>
      <c r="E2519" s="3411">
        <v>4308.1499999999996</v>
      </c>
      <c r="F2519" s="797">
        <v>4308.1499999999996</v>
      </c>
      <c r="G2519" s="928">
        <v>44197</v>
      </c>
      <c r="H2519" s="1008" t="s">
        <v>8394</v>
      </c>
      <c r="I2519" s="208" t="s">
        <v>2224</v>
      </c>
      <c r="J2519" s="832" t="s">
        <v>8521</v>
      </c>
      <c r="K2519" s="1439" t="s">
        <v>8940</v>
      </c>
      <c r="L2519" s="491"/>
      <c r="M2519" s="404"/>
      <c r="N2519" s="664"/>
      <c r="O2519" s="662"/>
    </row>
    <row r="2520" spans="1:15" s="71" customFormat="1" ht="9.75" customHeight="1">
      <c r="A2520" s="667">
        <v>582</v>
      </c>
      <c r="B2520" s="102" t="s">
        <v>6454</v>
      </c>
      <c r="C2520" s="849">
        <v>4101280027</v>
      </c>
      <c r="D2520" s="2075">
        <v>1</v>
      </c>
      <c r="E2520" s="3411">
        <v>4308.1499999999996</v>
      </c>
      <c r="F2520" s="797">
        <v>4308.1499999999996</v>
      </c>
      <c r="G2520" s="928">
        <v>44197</v>
      </c>
      <c r="H2520" s="1008" t="s">
        <v>8394</v>
      </c>
      <c r="I2520" s="208" t="s">
        <v>2224</v>
      </c>
      <c r="J2520" s="832" t="s">
        <v>8521</v>
      </c>
      <c r="K2520" s="1439" t="s">
        <v>8940</v>
      </c>
      <c r="L2520" s="491"/>
      <c r="M2520" s="404"/>
      <c r="N2520" s="664"/>
      <c r="O2520" s="662"/>
    </row>
    <row r="2521" spans="1:15" s="71" customFormat="1" ht="9.75" customHeight="1">
      <c r="A2521" s="667">
        <v>583</v>
      </c>
      <c r="B2521" s="102" t="s">
        <v>6455</v>
      </c>
      <c r="C2521" s="849">
        <v>4101280028</v>
      </c>
      <c r="D2521" s="2075">
        <v>1</v>
      </c>
      <c r="E2521" s="3411">
        <v>18694.5</v>
      </c>
      <c r="F2521" s="797">
        <v>18694.5</v>
      </c>
      <c r="G2521" s="928">
        <v>44197</v>
      </c>
      <c r="H2521" s="1008" t="s">
        <v>8394</v>
      </c>
      <c r="I2521" s="208" t="s">
        <v>2224</v>
      </c>
      <c r="J2521" s="832" t="s">
        <v>8521</v>
      </c>
      <c r="K2521" s="1439" t="s">
        <v>8940</v>
      </c>
      <c r="L2521" s="491"/>
      <c r="M2521" s="404"/>
      <c r="N2521" s="664"/>
      <c r="O2521" s="662"/>
    </row>
    <row r="2522" spans="1:15" s="71" customFormat="1" ht="9.75" customHeight="1">
      <c r="A2522" s="667">
        <v>584</v>
      </c>
      <c r="B2522" s="102" t="s">
        <v>6456</v>
      </c>
      <c r="C2522" s="849">
        <v>4101280029</v>
      </c>
      <c r="D2522" s="2075">
        <v>1</v>
      </c>
      <c r="E2522" s="3411">
        <v>3715.8</v>
      </c>
      <c r="F2522" s="797">
        <v>3715.8</v>
      </c>
      <c r="G2522" s="928">
        <v>44197</v>
      </c>
      <c r="H2522" s="1008" t="s">
        <v>8394</v>
      </c>
      <c r="I2522" s="208" t="s">
        <v>2224</v>
      </c>
      <c r="J2522" s="832" t="s">
        <v>8521</v>
      </c>
      <c r="K2522" s="1439" t="s">
        <v>8940</v>
      </c>
      <c r="L2522" s="491"/>
      <c r="M2522" s="404"/>
      <c r="N2522" s="664"/>
      <c r="O2522" s="662"/>
    </row>
    <row r="2523" spans="1:15" s="71" customFormat="1" ht="9.75" customHeight="1">
      <c r="A2523" s="667">
        <v>585</v>
      </c>
      <c r="B2523" s="102" t="s">
        <v>6457</v>
      </c>
      <c r="C2523" s="849">
        <v>4101280030</v>
      </c>
      <c r="D2523" s="2075">
        <v>1</v>
      </c>
      <c r="E2523" s="3411">
        <v>3715.8</v>
      </c>
      <c r="F2523" s="797">
        <v>3715.8</v>
      </c>
      <c r="G2523" s="928">
        <v>44197</v>
      </c>
      <c r="H2523" s="1008" t="s">
        <v>8394</v>
      </c>
      <c r="I2523" s="208" t="s">
        <v>2224</v>
      </c>
      <c r="J2523" s="832" t="s">
        <v>8521</v>
      </c>
      <c r="K2523" s="1439" t="s">
        <v>8940</v>
      </c>
      <c r="L2523" s="491"/>
      <c r="M2523" s="404"/>
      <c r="N2523" s="664"/>
      <c r="O2523" s="662"/>
    </row>
    <row r="2524" spans="1:15" s="71" customFormat="1" ht="9.75" customHeight="1">
      <c r="A2524" s="667">
        <v>586</v>
      </c>
      <c r="B2524" s="102" t="s">
        <v>6458</v>
      </c>
      <c r="C2524" s="849">
        <v>4101280031</v>
      </c>
      <c r="D2524" s="2075">
        <v>1</v>
      </c>
      <c r="E2524" s="3411">
        <v>3715.8</v>
      </c>
      <c r="F2524" s="797">
        <v>3715.8</v>
      </c>
      <c r="G2524" s="928">
        <v>44197</v>
      </c>
      <c r="H2524" s="1008" t="s">
        <v>8394</v>
      </c>
      <c r="I2524" s="208" t="s">
        <v>2224</v>
      </c>
      <c r="J2524" s="832" t="s">
        <v>8521</v>
      </c>
      <c r="K2524" s="1439" t="s">
        <v>8940</v>
      </c>
      <c r="L2524" s="491"/>
      <c r="M2524" s="404"/>
      <c r="N2524" s="664"/>
      <c r="O2524" s="662"/>
    </row>
    <row r="2525" spans="1:15" s="71" customFormat="1" ht="9.75" customHeight="1">
      <c r="A2525" s="667">
        <v>587</v>
      </c>
      <c r="B2525" s="102" t="s">
        <v>6459</v>
      </c>
      <c r="C2525" s="849">
        <v>4101280032</v>
      </c>
      <c r="D2525" s="2075">
        <v>1</v>
      </c>
      <c r="E2525" s="3411">
        <v>3715.8</v>
      </c>
      <c r="F2525" s="797">
        <v>3715.8</v>
      </c>
      <c r="G2525" s="928">
        <v>44197</v>
      </c>
      <c r="H2525" s="1008" t="s">
        <v>8394</v>
      </c>
      <c r="I2525" s="208" t="s">
        <v>2224</v>
      </c>
      <c r="J2525" s="832" t="s">
        <v>8521</v>
      </c>
      <c r="K2525" s="1439" t="s">
        <v>8940</v>
      </c>
      <c r="L2525" s="491"/>
      <c r="M2525" s="404"/>
      <c r="N2525" s="664"/>
      <c r="O2525" s="662"/>
    </row>
    <row r="2526" spans="1:15" s="71" customFormat="1" ht="9.75" customHeight="1">
      <c r="A2526" s="667">
        <v>588</v>
      </c>
      <c r="B2526" s="102" t="s">
        <v>6460</v>
      </c>
      <c r="C2526" s="849">
        <v>4101280033</v>
      </c>
      <c r="D2526" s="2075">
        <v>1</v>
      </c>
      <c r="E2526" s="3411">
        <v>5445</v>
      </c>
      <c r="F2526" s="797">
        <v>5445</v>
      </c>
      <c r="G2526" s="928">
        <v>44197</v>
      </c>
      <c r="H2526" s="1008" t="s">
        <v>8394</v>
      </c>
      <c r="I2526" s="208" t="s">
        <v>2224</v>
      </c>
      <c r="J2526" s="832" t="s">
        <v>8521</v>
      </c>
      <c r="K2526" s="1439" t="s">
        <v>8940</v>
      </c>
      <c r="L2526" s="491"/>
      <c r="M2526" s="404"/>
      <c r="N2526" s="664"/>
      <c r="O2526" s="662"/>
    </row>
    <row r="2527" spans="1:15" s="71" customFormat="1" ht="9.75" customHeight="1">
      <c r="A2527" s="667">
        <v>589</v>
      </c>
      <c r="B2527" s="102" t="s">
        <v>6461</v>
      </c>
      <c r="C2527" s="849">
        <v>4101280034</v>
      </c>
      <c r="D2527" s="2075">
        <v>1</v>
      </c>
      <c r="E2527" s="3411">
        <v>3715.8</v>
      </c>
      <c r="F2527" s="797">
        <v>3715.8</v>
      </c>
      <c r="G2527" s="928">
        <v>44197</v>
      </c>
      <c r="H2527" s="1008" t="s">
        <v>8394</v>
      </c>
      <c r="I2527" s="208" t="s">
        <v>2224</v>
      </c>
      <c r="J2527" s="832" t="s">
        <v>8521</v>
      </c>
      <c r="K2527" s="1439" t="s">
        <v>8940</v>
      </c>
      <c r="L2527" s="491"/>
      <c r="M2527" s="404"/>
      <c r="N2527" s="664"/>
      <c r="O2527" s="662"/>
    </row>
    <row r="2528" spans="1:15" s="71" customFormat="1" ht="9.75" customHeight="1">
      <c r="A2528" s="667">
        <v>590</v>
      </c>
      <c r="B2528" s="102" t="s">
        <v>6462</v>
      </c>
      <c r="C2528" s="849">
        <v>4101280035</v>
      </c>
      <c r="D2528" s="2075">
        <v>1</v>
      </c>
      <c r="E2528" s="3411">
        <v>3715.8</v>
      </c>
      <c r="F2528" s="797">
        <v>3715.8</v>
      </c>
      <c r="G2528" s="928">
        <v>44197</v>
      </c>
      <c r="H2528" s="1008" t="s">
        <v>8394</v>
      </c>
      <c r="I2528" s="208" t="s">
        <v>2224</v>
      </c>
      <c r="J2528" s="832" t="s">
        <v>8521</v>
      </c>
      <c r="K2528" s="1439" t="s">
        <v>8940</v>
      </c>
      <c r="L2528" s="491"/>
      <c r="M2528" s="404"/>
      <c r="N2528" s="664"/>
      <c r="O2528" s="662"/>
    </row>
    <row r="2529" spans="1:15" s="71" customFormat="1" ht="9.75" customHeight="1">
      <c r="A2529" s="667">
        <v>591</v>
      </c>
      <c r="B2529" s="102" t="s">
        <v>6463</v>
      </c>
      <c r="C2529" s="849">
        <v>4101280036</v>
      </c>
      <c r="D2529" s="2075">
        <v>1</v>
      </c>
      <c r="E2529" s="3411">
        <v>3822.5</v>
      </c>
      <c r="F2529" s="797">
        <v>3822.5</v>
      </c>
      <c r="G2529" s="928">
        <v>44197</v>
      </c>
      <c r="H2529" s="1008" t="s">
        <v>8394</v>
      </c>
      <c r="I2529" s="208" t="s">
        <v>2224</v>
      </c>
      <c r="J2529" s="832" t="s">
        <v>8521</v>
      </c>
      <c r="K2529" s="1439" t="s">
        <v>8940</v>
      </c>
      <c r="L2529" s="491"/>
      <c r="M2529" s="404"/>
      <c r="N2529" s="664"/>
      <c r="O2529" s="662"/>
    </row>
    <row r="2530" spans="1:15" s="71" customFormat="1" ht="9.75" customHeight="1">
      <c r="A2530" s="667">
        <v>592</v>
      </c>
      <c r="B2530" s="102" t="s">
        <v>6464</v>
      </c>
      <c r="C2530" s="849">
        <v>4101280037</v>
      </c>
      <c r="D2530" s="2075">
        <v>1</v>
      </c>
      <c r="E2530" s="3411">
        <v>3822.5</v>
      </c>
      <c r="F2530" s="797">
        <v>3822.5</v>
      </c>
      <c r="G2530" s="928">
        <v>44197</v>
      </c>
      <c r="H2530" s="1008" t="s">
        <v>8394</v>
      </c>
      <c r="I2530" s="208" t="s">
        <v>2224</v>
      </c>
      <c r="J2530" s="832" t="s">
        <v>8521</v>
      </c>
      <c r="K2530" s="1439" t="s">
        <v>8940</v>
      </c>
      <c r="L2530" s="491"/>
      <c r="M2530" s="404"/>
      <c r="N2530" s="664"/>
      <c r="O2530" s="662"/>
    </row>
    <row r="2531" spans="1:15" s="71" customFormat="1" ht="9.75" customHeight="1">
      <c r="A2531" s="667">
        <v>593</v>
      </c>
      <c r="B2531" s="102" t="s">
        <v>6465</v>
      </c>
      <c r="C2531" s="849">
        <v>4101280038</v>
      </c>
      <c r="D2531" s="2075">
        <v>1</v>
      </c>
      <c r="E2531" s="3411">
        <v>3822.5</v>
      </c>
      <c r="F2531" s="797">
        <v>3822.5</v>
      </c>
      <c r="G2531" s="928">
        <v>44197</v>
      </c>
      <c r="H2531" s="1008" t="s">
        <v>8394</v>
      </c>
      <c r="I2531" s="208" t="s">
        <v>2224</v>
      </c>
      <c r="J2531" s="832" t="s">
        <v>8521</v>
      </c>
      <c r="K2531" s="1439" t="s">
        <v>8940</v>
      </c>
      <c r="L2531" s="491"/>
      <c r="M2531" s="404"/>
      <c r="N2531" s="664"/>
      <c r="O2531" s="662"/>
    </row>
    <row r="2532" spans="1:15" s="71" customFormat="1" ht="9.75" customHeight="1">
      <c r="A2532" s="667">
        <v>594</v>
      </c>
      <c r="B2532" s="102" t="s">
        <v>6466</v>
      </c>
      <c r="C2532" s="849">
        <v>4101280039</v>
      </c>
      <c r="D2532" s="2075">
        <v>1</v>
      </c>
      <c r="E2532" s="3411">
        <v>3822.5</v>
      </c>
      <c r="F2532" s="797">
        <v>3822.5</v>
      </c>
      <c r="G2532" s="928">
        <v>44197</v>
      </c>
      <c r="H2532" s="1008" t="s">
        <v>8394</v>
      </c>
      <c r="I2532" s="208" t="s">
        <v>2224</v>
      </c>
      <c r="J2532" s="832" t="s">
        <v>8521</v>
      </c>
      <c r="K2532" s="1439" t="s">
        <v>8940</v>
      </c>
      <c r="L2532" s="491"/>
      <c r="M2532" s="404"/>
      <c r="N2532" s="664"/>
      <c r="O2532" s="662"/>
    </row>
    <row r="2533" spans="1:15" s="71" customFormat="1" ht="9.75" customHeight="1">
      <c r="A2533" s="667">
        <v>595</v>
      </c>
      <c r="B2533" s="102" t="s">
        <v>6467</v>
      </c>
      <c r="C2533" s="849">
        <v>4101280040</v>
      </c>
      <c r="D2533" s="2075">
        <v>1</v>
      </c>
      <c r="E2533" s="3411">
        <v>3598.65</v>
      </c>
      <c r="F2533" s="797">
        <v>3598.65</v>
      </c>
      <c r="G2533" s="928">
        <v>44197</v>
      </c>
      <c r="H2533" s="1008" t="s">
        <v>8394</v>
      </c>
      <c r="I2533" s="208" t="s">
        <v>2224</v>
      </c>
      <c r="J2533" s="832" t="s">
        <v>8521</v>
      </c>
      <c r="K2533" s="1439" t="s">
        <v>8940</v>
      </c>
      <c r="L2533" s="491"/>
      <c r="M2533" s="404"/>
      <c r="N2533" s="664"/>
      <c r="O2533" s="662"/>
    </row>
    <row r="2534" spans="1:15" s="71" customFormat="1" ht="9.75" customHeight="1">
      <c r="A2534" s="667">
        <v>596</v>
      </c>
      <c r="B2534" s="102" t="s">
        <v>6468</v>
      </c>
      <c r="C2534" s="849">
        <v>4101280041</v>
      </c>
      <c r="D2534" s="2075">
        <v>1</v>
      </c>
      <c r="E2534" s="3411">
        <v>3822.5</v>
      </c>
      <c r="F2534" s="797">
        <v>3822.5</v>
      </c>
      <c r="G2534" s="928">
        <v>44197</v>
      </c>
      <c r="H2534" s="1008" t="s">
        <v>8394</v>
      </c>
      <c r="I2534" s="208" t="s">
        <v>2224</v>
      </c>
      <c r="J2534" s="832" t="s">
        <v>8521</v>
      </c>
      <c r="K2534" s="1439" t="s">
        <v>8940</v>
      </c>
      <c r="L2534" s="491"/>
      <c r="M2534" s="404"/>
      <c r="N2534" s="664"/>
      <c r="O2534" s="662"/>
    </row>
    <row r="2535" spans="1:15" s="71" customFormat="1" ht="9.75" customHeight="1">
      <c r="A2535" s="667">
        <v>597</v>
      </c>
      <c r="B2535" s="102" t="s">
        <v>6469</v>
      </c>
      <c r="C2535" s="849">
        <v>4101280042</v>
      </c>
      <c r="D2535" s="2075">
        <v>1</v>
      </c>
      <c r="E2535" s="3411">
        <v>3598.65</v>
      </c>
      <c r="F2535" s="797">
        <v>3598.65</v>
      </c>
      <c r="G2535" s="928">
        <v>44197</v>
      </c>
      <c r="H2535" s="1008" t="s">
        <v>8394</v>
      </c>
      <c r="I2535" s="208" t="s">
        <v>2224</v>
      </c>
      <c r="J2535" s="832" t="s">
        <v>8521</v>
      </c>
      <c r="K2535" s="1439" t="s">
        <v>8940</v>
      </c>
      <c r="L2535" s="491"/>
      <c r="M2535" s="404"/>
      <c r="N2535" s="664"/>
      <c r="O2535" s="662"/>
    </row>
    <row r="2536" spans="1:15" s="71" customFormat="1" ht="9.75" customHeight="1">
      <c r="A2536" s="667">
        <v>598</v>
      </c>
      <c r="B2536" s="102" t="s">
        <v>6470</v>
      </c>
      <c r="C2536" s="849">
        <v>4101280043</v>
      </c>
      <c r="D2536" s="2075">
        <v>1</v>
      </c>
      <c r="E2536" s="3411">
        <v>3822.5</v>
      </c>
      <c r="F2536" s="797">
        <v>3822.5</v>
      </c>
      <c r="G2536" s="928">
        <v>44197</v>
      </c>
      <c r="H2536" s="1008" t="s">
        <v>8394</v>
      </c>
      <c r="I2536" s="208" t="s">
        <v>2224</v>
      </c>
      <c r="J2536" s="832" t="s">
        <v>8521</v>
      </c>
      <c r="K2536" s="1439" t="s">
        <v>8940</v>
      </c>
      <c r="L2536" s="491"/>
      <c r="M2536" s="404"/>
      <c r="N2536" s="664"/>
      <c r="O2536" s="662"/>
    </row>
    <row r="2537" spans="1:15" s="71" customFormat="1" ht="9.75" customHeight="1">
      <c r="A2537" s="667">
        <v>599</v>
      </c>
      <c r="B2537" s="102" t="s">
        <v>6471</v>
      </c>
      <c r="C2537" s="849">
        <v>4101280044</v>
      </c>
      <c r="D2537" s="2075">
        <v>1</v>
      </c>
      <c r="E2537" s="3411">
        <v>15318.6</v>
      </c>
      <c r="F2537" s="797">
        <v>15318.6</v>
      </c>
      <c r="G2537" s="928">
        <v>44197</v>
      </c>
      <c r="H2537" s="1008" t="s">
        <v>8394</v>
      </c>
      <c r="I2537" s="208" t="s">
        <v>2224</v>
      </c>
      <c r="J2537" s="832" t="s">
        <v>8521</v>
      </c>
      <c r="K2537" s="1439" t="s">
        <v>8940</v>
      </c>
      <c r="L2537" s="491"/>
      <c r="M2537" s="404"/>
      <c r="N2537" s="664"/>
      <c r="O2537" s="662"/>
    </row>
    <row r="2538" spans="1:15" s="71" customFormat="1" ht="9.75" customHeight="1">
      <c r="A2538" s="667">
        <v>600</v>
      </c>
      <c r="B2538" s="102" t="s">
        <v>6472</v>
      </c>
      <c r="C2538" s="849">
        <v>4101280045</v>
      </c>
      <c r="D2538" s="2075">
        <v>1</v>
      </c>
      <c r="E2538" s="3411">
        <v>3615.7</v>
      </c>
      <c r="F2538" s="797">
        <v>3615.7</v>
      </c>
      <c r="G2538" s="928">
        <v>44197</v>
      </c>
      <c r="H2538" s="1008" t="s">
        <v>8394</v>
      </c>
      <c r="I2538" s="208" t="s">
        <v>2224</v>
      </c>
      <c r="J2538" s="832" t="s">
        <v>8521</v>
      </c>
      <c r="K2538" s="1439" t="s">
        <v>8940</v>
      </c>
      <c r="L2538" s="491"/>
      <c r="M2538" s="404"/>
      <c r="N2538" s="664"/>
      <c r="O2538" s="662"/>
    </row>
    <row r="2539" spans="1:15" s="71" customFormat="1" ht="9.75" customHeight="1">
      <c r="A2539" s="667">
        <v>601</v>
      </c>
      <c r="B2539" s="102" t="s">
        <v>6473</v>
      </c>
      <c r="C2539" s="849">
        <v>4101280046</v>
      </c>
      <c r="D2539" s="2075">
        <v>1</v>
      </c>
      <c r="E2539" s="3411">
        <v>3615.7</v>
      </c>
      <c r="F2539" s="797">
        <v>3615.7</v>
      </c>
      <c r="G2539" s="928">
        <v>44197</v>
      </c>
      <c r="H2539" s="1008" t="s">
        <v>8394</v>
      </c>
      <c r="I2539" s="208" t="s">
        <v>2224</v>
      </c>
      <c r="J2539" s="832" t="s">
        <v>8521</v>
      </c>
      <c r="K2539" s="1439" t="s">
        <v>8940</v>
      </c>
      <c r="L2539" s="491"/>
      <c r="M2539" s="404"/>
      <c r="N2539" s="664"/>
      <c r="O2539" s="662"/>
    </row>
    <row r="2540" spans="1:15" s="71" customFormat="1" ht="9.75" customHeight="1">
      <c r="A2540" s="667">
        <v>602</v>
      </c>
      <c r="B2540" s="102" t="s">
        <v>6474</v>
      </c>
      <c r="C2540" s="849">
        <v>4101280047</v>
      </c>
      <c r="D2540" s="2075">
        <v>1</v>
      </c>
      <c r="E2540" s="3411">
        <v>3615.7</v>
      </c>
      <c r="F2540" s="797">
        <v>3615.7</v>
      </c>
      <c r="G2540" s="928">
        <v>44197</v>
      </c>
      <c r="H2540" s="1008" t="s">
        <v>8394</v>
      </c>
      <c r="I2540" s="208" t="s">
        <v>2224</v>
      </c>
      <c r="J2540" s="832" t="s">
        <v>8521</v>
      </c>
      <c r="K2540" s="1439" t="s">
        <v>8940</v>
      </c>
      <c r="L2540" s="491"/>
      <c r="M2540" s="404"/>
      <c r="N2540" s="664"/>
      <c r="O2540" s="662"/>
    </row>
    <row r="2541" spans="1:15" s="71" customFormat="1" ht="9.75" customHeight="1">
      <c r="A2541" s="667">
        <v>603</v>
      </c>
      <c r="B2541" s="102" t="s">
        <v>6475</v>
      </c>
      <c r="C2541" s="849">
        <v>4101280048</v>
      </c>
      <c r="D2541" s="2075">
        <v>1</v>
      </c>
      <c r="E2541" s="3411">
        <v>3615.7</v>
      </c>
      <c r="F2541" s="797">
        <v>3615.7</v>
      </c>
      <c r="G2541" s="928">
        <v>44197</v>
      </c>
      <c r="H2541" s="1008" t="s">
        <v>8394</v>
      </c>
      <c r="I2541" s="208" t="s">
        <v>2224</v>
      </c>
      <c r="J2541" s="832" t="s">
        <v>8521</v>
      </c>
      <c r="K2541" s="1439" t="s">
        <v>8940</v>
      </c>
      <c r="L2541" s="491"/>
      <c r="M2541" s="404"/>
      <c r="N2541" s="664"/>
      <c r="O2541" s="662"/>
    </row>
    <row r="2542" spans="1:15" s="71" customFormat="1" ht="9.75" customHeight="1">
      <c r="A2542" s="667">
        <v>604</v>
      </c>
      <c r="B2542" s="102" t="s">
        <v>6476</v>
      </c>
      <c r="C2542" s="849">
        <v>4101280049</v>
      </c>
      <c r="D2542" s="2075">
        <v>1</v>
      </c>
      <c r="E2542" s="3411">
        <v>3615.7</v>
      </c>
      <c r="F2542" s="797">
        <v>3615.7</v>
      </c>
      <c r="G2542" s="928">
        <v>44197</v>
      </c>
      <c r="H2542" s="1008" t="s">
        <v>8394</v>
      </c>
      <c r="I2542" s="208" t="s">
        <v>2224</v>
      </c>
      <c r="J2542" s="832" t="s">
        <v>8521</v>
      </c>
      <c r="K2542" s="1439" t="s">
        <v>8940</v>
      </c>
      <c r="L2542" s="491"/>
      <c r="M2542" s="404"/>
      <c r="N2542" s="664"/>
      <c r="O2542" s="662"/>
    </row>
    <row r="2543" spans="1:15" s="71" customFormat="1" ht="9.75" customHeight="1">
      <c r="A2543" s="667">
        <v>605</v>
      </c>
      <c r="B2543" s="102" t="s">
        <v>6477</v>
      </c>
      <c r="C2543" s="849">
        <v>4101280050</v>
      </c>
      <c r="D2543" s="2075">
        <v>1</v>
      </c>
      <c r="E2543" s="3411">
        <v>3615.7</v>
      </c>
      <c r="F2543" s="797">
        <v>3615.7</v>
      </c>
      <c r="G2543" s="928">
        <v>44197</v>
      </c>
      <c r="H2543" s="1008" t="s">
        <v>8394</v>
      </c>
      <c r="I2543" s="208" t="s">
        <v>2224</v>
      </c>
      <c r="J2543" s="832" t="s">
        <v>8521</v>
      </c>
      <c r="K2543" s="1439" t="s">
        <v>8940</v>
      </c>
      <c r="L2543" s="491"/>
      <c r="M2543" s="404"/>
      <c r="N2543" s="664"/>
      <c r="O2543" s="662"/>
    </row>
    <row r="2544" spans="1:15" s="71" customFormat="1" ht="9.75" customHeight="1">
      <c r="A2544" s="667">
        <v>606</v>
      </c>
      <c r="B2544" s="102" t="s">
        <v>6478</v>
      </c>
      <c r="C2544" s="849">
        <v>4101280051</v>
      </c>
      <c r="D2544" s="2075">
        <v>1</v>
      </c>
      <c r="E2544" s="3411">
        <v>4931.8500000000004</v>
      </c>
      <c r="F2544" s="797">
        <v>4931.8500000000004</v>
      </c>
      <c r="G2544" s="928">
        <v>44197</v>
      </c>
      <c r="H2544" s="1008" t="s">
        <v>8394</v>
      </c>
      <c r="I2544" s="208" t="s">
        <v>2224</v>
      </c>
      <c r="J2544" s="832" t="s">
        <v>8521</v>
      </c>
      <c r="K2544" s="1439" t="s">
        <v>8940</v>
      </c>
      <c r="L2544" s="491"/>
      <c r="M2544" s="404"/>
      <c r="N2544" s="664"/>
      <c r="O2544" s="662"/>
    </row>
    <row r="2545" spans="1:15" s="71" customFormat="1" ht="9.75" customHeight="1">
      <c r="A2545" s="667">
        <v>607</v>
      </c>
      <c r="B2545" s="102" t="s">
        <v>6479</v>
      </c>
      <c r="C2545" s="849">
        <v>4101280052</v>
      </c>
      <c r="D2545" s="2075">
        <v>1</v>
      </c>
      <c r="E2545" s="3411">
        <v>4931.8500000000004</v>
      </c>
      <c r="F2545" s="797">
        <v>4931.8500000000004</v>
      </c>
      <c r="G2545" s="928">
        <v>44197</v>
      </c>
      <c r="H2545" s="1008" t="s">
        <v>8394</v>
      </c>
      <c r="I2545" s="208" t="s">
        <v>2224</v>
      </c>
      <c r="J2545" s="832" t="s">
        <v>8521</v>
      </c>
      <c r="K2545" s="1439" t="s">
        <v>8940</v>
      </c>
      <c r="L2545" s="491"/>
      <c r="M2545" s="404"/>
      <c r="N2545" s="664"/>
      <c r="O2545" s="662"/>
    </row>
    <row r="2546" spans="1:15" s="71" customFormat="1" ht="9.75" customHeight="1">
      <c r="A2546" s="667">
        <v>608</v>
      </c>
      <c r="B2546" s="102" t="s">
        <v>6480</v>
      </c>
      <c r="C2546" s="849">
        <v>4101280053</v>
      </c>
      <c r="D2546" s="2075">
        <v>1</v>
      </c>
      <c r="E2546" s="3411">
        <v>45883.199999999997</v>
      </c>
      <c r="F2546" s="797">
        <v>45883.199999999997</v>
      </c>
      <c r="G2546" s="928">
        <v>44197</v>
      </c>
      <c r="H2546" s="1008" t="s">
        <v>8394</v>
      </c>
      <c r="I2546" s="208" t="s">
        <v>2224</v>
      </c>
      <c r="J2546" s="832" t="s">
        <v>8521</v>
      </c>
      <c r="K2546" s="1439" t="s">
        <v>8940</v>
      </c>
      <c r="L2546" s="491"/>
      <c r="M2546" s="404"/>
      <c r="N2546" s="664"/>
      <c r="O2546" s="662"/>
    </row>
    <row r="2547" spans="1:15" s="71" customFormat="1" ht="9.75" customHeight="1">
      <c r="A2547" s="667">
        <v>609</v>
      </c>
      <c r="B2547" s="102" t="s">
        <v>6544</v>
      </c>
      <c r="C2547" s="983">
        <v>4101280054</v>
      </c>
      <c r="D2547" s="2075">
        <v>1</v>
      </c>
      <c r="E2547" s="3411">
        <v>14769</v>
      </c>
      <c r="F2547" s="797">
        <v>14769</v>
      </c>
      <c r="G2547" s="928">
        <v>44197</v>
      </c>
      <c r="H2547" s="1008" t="s">
        <v>8394</v>
      </c>
      <c r="I2547" s="208" t="s">
        <v>2224</v>
      </c>
      <c r="J2547" s="832" t="s">
        <v>8521</v>
      </c>
      <c r="K2547" s="1439" t="s">
        <v>8940</v>
      </c>
      <c r="L2547" s="491"/>
      <c r="M2547" s="404"/>
      <c r="N2547" s="664"/>
      <c r="O2547" s="662"/>
    </row>
    <row r="2548" spans="1:15" s="71" customFormat="1" ht="9.75" customHeight="1">
      <c r="A2548" s="667">
        <v>610</v>
      </c>
      <c r="B2548" s="102" t="s">
        <v>6643</v>
      </c>
      <c r="C2548" s="983">
        <v>4101240224</v>
      </c>
      <c r="D2548" s="2075">
        <v>1</v>
      </c>
      <c r="E2548" s="3411">
        <v>19999</v>
      </c>
      <c r="F2548" s="797">
        <v>19999</v>
      </c>
      <c r="G2548" s="928">
        <v>44197</v>
      </c>
      <c r="H2548" s="1008" t="s">
        <v>8394</v>
      </c>
      <c r="I2548" s="208" t="s">
        <v>2224</v>
      </c>
      <c r="J2548" s="832" t="s">
        <v>8521</v>
      </c>
      <c r="K2548" s="1439" t="s">
        <v>8940</v>
      </c>
      <c r="L2548" s="491"/>
      <c r="M2548" s="404"/>
      <c r="N2548" s="664"/>
      <c r="O2548" s="662"/>
    </row>
    <row r="2549" spans="1:15" s="71" customFormat="1" ht="9.75" customHeight="1">
      <c r="A2549" s="667">
        <v>611</v>
      </c>
      <c r="B2549" s="102" t="s">
        <v>6643</v>
      </c>
      <c r="C2549" s="983">
        <v>4101240225</v>
      </c>
      <c r="D2549" s="2075">
        <v>1</v>
      </c>
      <c r="E2549" s="3411">
        <v>19999</v>
      </c>
      <c r="F2549" s="797">
        <v>19999</v>
      </c>
      <c r="G2549" s="928">
        <v>44197</v>
      </c>
      <c r="H2549" s="1008" t="s">
        <v>8394</v>
      </c>
      <c r="I2549" s="208" t="s">
        <v>2224</v>
      </c>
      <c r="J2549" s="832" t="s">
        <v>8521</v>
      </c>
      <c r="K2549" s="1439" t="s">
        <v>8940</v>
      </c>
      <c r="L2549" s="491"/>
      <c r="M2549" s="404"/>
      <c r="N2549" s="664"/>
      <c r="O2549" s="662"/>
    </row>
    <row r="2550" spans="1:15" s="71" customFormat="1" ht="9.75" customHeight="1">
      <c r="A2550" s="667">
        <v>612</v>
      </c>
      <c r="B2550" s="102" t="s">
        <v>6644</v>
      </c>
      <c r="C2550" s="983">
        <v>4101240226</v>
      </c>
      <c r="D2550" s="2075">
        <v>1</v>
      </c>
      <c r="E2550" s="3411">
        <v>24440</v>
      </c>
      <c r="F2550" s="797">
        <v>24440</v>
      </c>
      <c r="G2550" s="928">
        <v>44197</v>
      </c>
      <c r="H2550" s="1008" t="s">
        <v>8394</v>
      </c>
      <c r="I2550" s="208" t="s">
        <v>2224</v>
      </c>
      <c r="J2550" s="832" t="s">
        <v>8521</v>
      </c>
      <c r="K2550" s="1439" t="s">
        <v>8940</v>
      </c>
      <c r="L2550" s="491"/>
      <c r="M2550" s="404"/>
      <c r="N2550" s="664"/>
      <c r="O2550" s="662"/>
    </row>
    <row r="2551" spans="1:15" s="71" customFormat="1" ht="9.75" customHeight="1">
      <c r="A2551" s="667">
        <v>613</v>
      </c>
      <c r="B2551" s="102" t="s">
        <v>6644</v>
      </c>
      <c r="C2551" s="983">
        <v>4101240227</v>
      </c>
      <c r="D2551" s="2075">
        <v>1</v>
      </c>
      <c r="E2551" s="3411">
        <v>24440</v>
      </c>
      <c r="F2551" s="797">
        <v>24440</v>
      </c>
      <c r="G2551" s="928">
        <v>44197</v>
      </c>
      <c r="H2551" s="1008" t="s">
        <v>8394</v>
      </c>
      <c r="I2551" s="208" t="s">
        <v>2224</v>
      </c>
      <c r="J2551" s="832" t="s">
        <v>8521</v>
      </c>
      <c r="K2551" s="1439" t="s">
        <v>8940</v>
      </c>
      <c r="L2551" s="491"/>
      <c r="M2551" s="404"/>
      <c r="N2551" s="664"/>
      <c r="O2551" s="662"/>
    </row>
    <row r="2552" spans="1:15" s="71" customFormat="1" ht="9.75" customHeight="1">
      <c r="A2552" s="667">
        <v>614</v>
      </c>
      <c r="B2552" s="102" t="s">
        <v>6644</v>
      </c>
      <c r="C2552" s="983">
        <v>4101240228</v>
      </c>
      <c r="D2552" s="2075">
        <v>1</v>
      </c>
      <c r="E2552" s="3411">
        <v>24440</v>
      </c>
      <c r="F2552" s="797">
        <v>24440</v>
      </c>
      <c r="G2552" s="928">
        <v>44197</v>
      </c>
      <c r="H2552" s="1008" t="s">
        <v>8394</v>
      </c>
      <c r="I2552" s="208" t="s">
        <v>2224</v>
      </c>
      <c r="J2552" s="832" t="s">
        <v>8521</v>
      </c>
      <c r="K2552" s="1439" t="s">
        <v>8940</v>
      </c>
      <c r="L2552" s="491"/>
      <c r="M2552" s="404"/>
      <c r="N2552" s="664"/>
      <c r="O2552" s="662"/>
    </row>
    <row r="2553" spans="1:15" s="71" customFormat="1" ht="9.75" customHeight="1">
      <c r="A2553" s="667">
        <v>615</v>
      </c>
      <c r="B2553" s="102" t="s">
        <v>6644</v>
      </c>
      <c r="C2553" s="983">
        <v>4101240229</v>
      </c>
      <c r="D2553" s="2075">
        <v>1</v>
      </c>
      <c r="E2553" s="3411">
        <v>24440</v>
      </c>
      <c r="F2553" s="797">
        <v>24440</v>
      </c>
      <c r="G2553" s="928">
        <v>44197</v>
      </c>
      <c r="H2553" s="1008" t="s">
        <v>8394</v>
      </c>
      <c r="I2553" s="208" t="s">
        <v>2224</v>
      </c>
      <c r="J2553" s="832" t="s">
        <v>8521</v>
      </c>
      <c r="K2553" s="1439" t="s">
        <v>8940</v>
      </c>
      <c r="L2553" s="491"/>
      <c r="M2553" s="404"/>
      <c r="N2553" s="664"/>
      <c r="O2553" s="662"/>
    </row>
    <row r="2554" spans="1:15" s="71" customFormat="1" ht="9.75" customHeight="1">
      <c r="A2554" s="667">
        <v>616</v>
      </c>
      <c r="B2554" s="102" t="s">
        <v>6645</v>
      </c>
      <c r="C2554" s="983">
        <v>4101240230</v>
      </c>
      <c r="D2554" s="2075">
        <v>1</v>
      </c>
      <c r="E2554" s="3411">
        <v>11500</v>
      </c>
      <c r="F2554" s="797">
        <v>11500</v>
      </c>
      <c r="G2554" s="928">
        <v>44197</v>
      </c>
      <c r="H2554" s="1008" t="s">
        <v>8394</v>
      </c>
      <c r="I2554" s="208" t="s">
        <v>2224</v>
      </c>
      <c r="J2554" s="832" t="s">
        <v>8521</v>
      </c>
      <c r="K2554" s="1439" t="s">
        <v>8940</v>
      </c>
      <c r="L2554" s="491"/>
      <c r="M2554" s="404"/>
      <c r="N2554" s="664"/>
      <c r="O2554" s="662"/>
    </row>
    <row r="2555" spans="1:15" s="71" customFormat="1" ht="9.75" customHeight="1">
      <c r="A2555" s="667">
        <v>617</v>
      </c>
      <c r="B2555" s="102" t="s">
        <v>6645</v>
      </c>
      <c r="C2555" s="983">
        <v>4101240231</v>
      </c>
      <c r="D2555" s="2075">
        <v>1</v>
      </c>
      <c r="E2555" s="3411">
        <v>11500</v>
      </c>
      <c r="F2555" s="797">
        <v>11500</v>
      </c>
      <c r="G2555" s="928">
        <v>44197</v>
      </c>
      <c r="H2555" s="1008" t="s">
        <v>8394</v>
      </c>
      <c r="I2555" s="208" t="s">
        <v>2224</v>
      </c>
      <c r="J2555" s="832" t="s">
        <v>8521</v>
      </c>
      <c r="K2555" s="1439" t="s">
        <v>8940</v>
      </c>
      <c r="L2555" s="491"/>
      <c r="M2555" s="404"/>
      <c r="N2555" s="664"/>
      <c r="O2555" s="662"/>
    </row>
    <row r="2556" spans="1:15" s="71" customFormat="1" ht="9.75" customHeight="1">
      <c r="A2556" s="667">
        <v>618</v>
      </c>
      <c r="B2556" s="102" t="s">
        <v>6654</v>
      </c>
      <c r="C2556" s="983">
        <v>4101343945</v>
      </c>
      <c r="D2556" s="2075">
        <v>1</v>
      </c>
      <c r="E2556" s="3411">
        <v>14899</v>
      </c>
      <c r="F2556" s="797">
        <v>14899</v>
      </c>
      <c r="G2556" s="928">
        <v>44197</v>
      </c>
      <c r="H2556" s="1008" t="s">
        <v>8394</v>
      </c>
      <c r="I2556" s="208" t="s">
        <v>2224</v>
      </c>
      <c r="J2556" s="832" t="s">
        <v>8521</v>
      </c>
      <c r="K2556" s="1439"/>
      <c r="L2556" s="491"/>
      <c r="M2556" s="404"/>
      <c r="N2556" s="664"/>
      <c r="O2556" s="662"/>
    </row>
    <row r="2557" spans="1:15" s="71" customFormat="1" ht="9.75" customHeight="1">
      <c r="A2557" s="667">
        <v>619</v>
      </c>
      <c r="B2557" s="102" t="s">
        <v>916</v>
      </c>
      <c r="C2557" s="983">
        <v>4101360002</v>
      </c>
      <c r="D2557" s="2075">
        <v>1</v>
      </c>
      <c r="E2557" s="3411">
        <v>19000</v>
      </c>
      <c r="F2557" s="797">
        <v>19000</v>
      </c>
      <c r="G2557" s="928">
        <v>44197</v>
      </c>
      <c r="H2557" s="1008" t="s">
        <v>8394</v>
      </c>
      <c r="I2557" s="208" t="s">
        <v>2224</v>
      </c>
      <c r="J2557" s="832" t="s">
        <v>8521</v>
      </c>
      <c r="K2557" s="1439"/>
      <c r="L2557" s="491"/>
      <c r="M2557" s="404"/>
      <c r="N2557" s="664"/>
      <c r="O2557" s="662"/>
    </row>
    <row r="2558" spans="1:15" s="71" customFormat="1" ht="9.75" customHeight="1">
      <c r="A2558" s="667">
        <v>620</v>
      </c>
      <c r="B2558" s="1332" t="s">
        <v>6913</v>
      </c>
      <c r="C2558" s="1105">
        <v>4101280055</v>
      </c>
      <c r="D2558" s="2075">
        <v>1</v>
      </c>
      <c r="E2558" s="3407">
        <v>9405</v>
      </c>
      <c r="F2558" s="802">
        <v>9405</v>
      </c>
      <c r="G2558" s="928">
        <v>44197</v>
      </c>
      <c r="H2558" s="1008" t="s">
        <v>8394</v>
      </c>
      <c r="I2558" s="208" t="s">
        <v>2224</v>
      </c>
      <c r="J2558" s="832" t="s">
        <v>8521</v>
      </c>
      <c r="K2558" s="1439" t="s">
        <v>8940</v>
      </c>
      <c r="L2558" s="491"/>
      <c r="M2558" s="404"/>
      <c r="N2558" s="664"/>
      <c r="O2558" s="662"/>
    </row>
    <row r="2559" spans="1:15" s="71" customFormat="1" ht="9.75" customHeight="1">
      <c r="A2559" s="667">
        <v>621</v>
      </c>
      <c r="B2559" s="1332" t="s">
        <v>6914</v>
      </c>
      <c r="C2559" s="1105">
        <v>4101280056</v>
      </c>
      <c r="D2559" s="2075">
        <v>1</v>
      </c>
      <c r="E2559" s="3407">
        <v>9405</v>
      </c>
      <c r="F2559" s="802">
        <v>9405</v>
      </c>
      <c r="G2559" s="928">
        <v>44197</v>
      </c>
      <c r="H2559" s="1008" t="s">
        <v>8394</v>
      </c>
      <c r="I2559" s="208" t="s">
        <v>2224</v>
      </c>
      <c r="J2559" s="832" t="s">
        <v>8521</v>
      </c>
      <c r="K2559" s="1439" t="s">
        <v>8940</v>
      </c>
      <c r="L2559" s="491"/>
      <c r="M2559" s="404"/>
      <c r="N2559" s="664"/>
      <c r="O2559" s="662"/>
    </row>
    <row r="2560" spans="1:15" s="71" customFormat="1" ht="9.75" customHeight="1">
      <c r="A2560" s="667">
        <v>622</v>
      </c>
      <c r="B2560" s="1332" t="s">
        <v>6915</v>
      </c>
      <c r="C2560" s="1105">
        <v>4101280057</v>
      </c>
      <c r="D2560" s="2075">
        <v>1</v>
      </c>
      <c r="E2560" s="3407">
        <v>4653</v>
      </c>
      <c r="F2560" s="802">
        <v>4653</v>
      </c>
      <c r="G2560" s="928">
        <v>44197</v>
      </c>
      <c r="H2560" s="1008" t="s">
        <v>8394</v>
      </c>
      <c r="I2560" s="208" t="s">
        <v>2224</v>
      </c>
      <c r="J2560" s="832" t="s">
        <v>8521</v>
      </c>
      <c r="K2560" s="1439" t="s">
        <v>8940</v>
      </c>
      <c r="L2560" s="491"/>
      <c r="M2560" s="404"/>
      <c r="N2560" s="664"/>
      <c r="O2560" s="662"/>
    </row>
    <row r="2561" spans="1:15" s="71" customFormat="1" ht="9.75" customHeight="1">
      <c r="A2561" s="667">
        <v>623</v>
      </c>
      <c r="B2561" s="1332" t="s">
        <v>6916</v>
      </c>
      <c r="C2561" s="1105">
        <v>4101280058</v>
      </c>
      <c r="D2561" s="2075">
        <v>1</v>
      </c>
      <c r="E2561" s="3407">
        <v>4653</v>
      </c>
      <c r="F2561" s="802">
        <v>4653</v>
      </c>
      <c r="G2561" s="928">
        <v>44197</v>
      </c>
      <c r="H2561" s="1008" t="s">
        <v>8394</v>
      </c>
      <c r="I2561" s="208" t="s">
        <v>2224</v>
      </c>
      <c r="J2561" s="832" t="s">
        <v>8521</v>
      </c>
      <c r="K2561" s="1439" t="s">
        <v>8940</v>
      </c>
      <c r="L2561" s="491"/>
      <c r="M2561" s="404"/>
      <c r="N2561" s="664"/>
      <c r="O2561" s="662"/>
    </row>
    <row r="2562" spans="1:15" s="71" customFormat="1" ht="9.75" customHeight="1">
      <c r="A2562" s="667">
        <v>624</v>
      </c>
      <c r="B2562" s="1332" t="s">
        <v>6917</v>
      </c>
      <c r="C2562" s="1105">
        <v>4101280059</v>
      </c>
      <c r="D2562" s="2075">
        <v>1</v>
      </c>
      <c r="E2562" s="3407">
        <v>4653</v>
      </c>
      <c r="F2562" s="802">
        <v>4653</v>
      </c>
      <c r="G2562" s="928">
        <v>44197</v>
      </c>
      <c r="H2562" s="1008" t="s">
        <v>8394</v>
      </c>
      <c r="I2562" s="208" t="s">
        <v>2224</v>
      </c>
      <c r="J2562" s="832" t="s">
        <v>8521</v>
      </c>
      <c r="K2562" s="1439" t="s">
        <v>8940</v>
      </c>
      <c r="L2562" s="491"/>
      <c r="M2562" s="404"/>
      <c r="N2562" s="664"/>
      <c r="O2562" s="662"/>
    </row>
    <row r="2563" spans="1:15" s="71" customFormat="1" ht="9.75" customHeight="1">
      <c r="A2563" s="667">
        <v>625</v>
      </c>
      <c r="B2563" s="1332" t="s">
        <v>6918</v>
      </c>
      <c r="C2563" s="1105">
        <v>4101280060</v>
      </c>
      <c r="D2563" s="2075">
        <v>1</v>
      </c>
      <c r="E2563" s="3407">
        <v>11618.75</v>
      </c>
      <c r="F2563" s="802">
        <v>11618.75</v>
      </c>
      <c r="G2563" s="928">
        <v>44197</v>
      </c>
      <c r="H2563" s="1008" t="s">
        <v>8394</v>
      </c>
      <c r="I2563" s="208" t="s">
        <v>2224</v>
      </c>
      <c r="J2563" s="832" t="s">
        <v>8521</v>
      </c>
      <c r="K2563" s="1439" t="s">
        <v>8940</v>
      </c>
      <c r="L2563" s="491"/>
      <c r="M2563" s="404"/>
      <c r="N2563" s="664"/>
      <c r="O2563" s="662"/>
    </row>
    <row r="2564" spans="1:15" s="71" customFormat="1" ht="9.75" customHeight="1">
      <c r="A2564" s="667">
        <v>626</v>
      </c>
      <c r="B2564" s="1332" t="s">
        <v>6919</v>
      </c>
      <c r="C2564" s="1105">
        <v>4101280061</v>
      </c>
      <c r="D2564" s="2075">
        <v>1</v>
      </c>
      <c r="E2564" s="3407">
        <v>13260.5</v>
      </c>
      <c r="F2564" s="802">
        <v>13260.5</v>
      </c>
      <c r="G2564" s="928">
        <v>44197</v>
      </c>
      <c r="H2564" s="1008" t="s">
        <v>8394</v>
      </c>
      <c r="I2564" s="208" t="s">
        <v>2224</v>
      </c>
      <c r="J2564" s="832" t="s">
        <v>8521</v>
      </c>
      <c r="K2564" s="1439" t="s">
        <v>8940</v>
      </c>
      <c r="L2564" s="491"/>
      <c r="M2564" s="404"/>
      <c r="N2564" s="664"/>
      <c r="O2564" s="662"/>
    </row>
    <row r="2565" spans="1:15" s="71" customFormat="1" ht="9.75" customHeight="1">
      <c r="A2565" s="667">
        <v>627</v>
      </c>
      <c r="B2565" s="1332" t="s">
        <v>6920</v>
      </c>
      <c r="C2565" s="1105">
        <v>4101280062</v>
      </c>
      <c r="D2565" s="2075">
        <v>1</v>
      </c>
      <c r="E2565" s="3407">
        <v>11079.75</v>
      </c>
      <c r="F2565" s="802">
        <v>11079.75</v>
      </c>
      <c r="G2565" s="928">
        <v>44197</v>
      </c>
      <c r="H2565" s="1008" t="s">
        <v>8394</v>
      </c>
      <c r="I2565" s="208" t="s">
        <v>2224</v>
      </c>
      <c r="J2565" s="832" t="s">
        <v>8521</v>
      </c>
      <c r="K2565" s="1439" t="s">
        <v>8940</v>
      </c>
      <c r="L2565" s="491"/>
      <c r="M2565" s="404"/>
      <c r="N2565" s="664"/>
      <c r="O2565" s="662"/>
    </row>
    <row r="2566" spans="1:15" s="71" customFormat="1" ht="9.75" customHeight="1">
      <c r="A2566" s="667">
        <v>628</v>
      </c>
      <c r="B2566" s="1332" t="s">
        <v>6921</v>
      </c>
      <c r="C2566" s="1105">
        <v>4101280063</v>
      </c>
      <c r="D2566" s="2075">
        <v>1</v>
      </c>
      <c r="E2566" s="3407">
        <v>12457.5</v>
      </c>
      <c r="F2566" s="802">
        <v>12457.5</v>
      </c>
      <c r="G2566" s="928">
        <v>44197</v>
      </c>
      <c r="H2566" s="1008" t="s">
        <v>8394</v>
      </c>
      <c r="I2566" s="208" t="s">
        <v>2224</v>
      </c>
      <c r="J2566" s="832" t="s">
        <v>8521</v>
      </c>
      <c r="K2566" s="1439" t="s">
        <v>8940</v>
      </c>
      <c r="L2566" s="491"/>
      <c r="M2566" s="404"/>
      <c r="N2566" s="664"/>
      <c r="O2566" s="662"/>
    </row>
    <row r="2567" spans="1:15" s="71" customFormat="1" ht="9.75" customHeight="1">
      <c r="A2567" s="667">
        <v>629</v>
      </c>
      <c r="B2567" s="1332" t="s">
        <v>6922</v>
      </c>
      <c r="C2567" s="1105">
        <v>4101280064</v>
      </c>
      <c r="D2567" s="2075">
        <v>1</v>
      </c>
      <c r="E2567" s="3407">
        <v>10114.5</v>
      </c>
      <c r="F2567" s="802">
        <v>10114.5</v>
      </c>
      <c r="G2567" s="928">
        <v>44197</v>
      </c>
      <c r="H2567" s="1008" t="s">
        <v>8394</v>
      </c>
      <c r="I2567" s="208" t="s">
        <v>2224</v>
      </c>
      <c r="J2567" s="832" t="s">
        <v>8521</v>
      </c>
      <c r="K2567" s="1439" t="s">
        <v>8940</v>
      </c>
      <c r="L2567" s="491"/>
      <c r="M2567" s="404"/>
      <c r="N2567" s="664"/>
      <c r="O2567" s="662"/>
    </row>
    <row r="2568" spans="1:15" s="71" customFormat="1" ht="9.75" customHeight="1">
      <c r="A2568" s="667">
        <v>630</v>
      </c>
      <c r="B2568" s="1332" t="s">
        <v>6923</v>
      </c>
      <c r="C2568" s="1105">
        <v>4101280065</v>
      </c>
      <c r="D2568" s="2075">
        <v>1</v>
      </c>
      <c r="E2568" s="3407">
        <v>10560</v>
      </c>
      <c r="F2568" s="802">
        <v>10560</v>
      </c>
      <c r="G2568" s="928">
        <v>44197</v>
      </c>
      <c r="H2568" s="1008" t="s">
        <v>8394</v>
      </c>
      <c r="I2568" s="208" t="s">
        <v>2224</v>
      </c>
      <c r="J2568" s="832" t="s">
        <v>8521</v>
      </c>
      <c r="K2568" s="1439" t="s">
        <v>8940</v>
      </c>
      <c r="L2568" s="491"/>
      <c r="M2568" s="404"/>
      <c r="N2568" s="664"/>
      <c r="O2568" s="662"/>
    </row>
    <row r="2569" spans="1:15" s="71" customFormat="1" ht="9.75" customHeight="1">
      <c r="A2569" s="667">
        <v>631</v>
      </c>
      <c r="B2569" s="1332" t="s">
        <v>6924</v>
      </c>
      <c r="C2569" s="1105">
        <v>4101280066</v>
      </c>
      <c r="D2569" s="2075">
        <v>1</v>
      </c>
      <c r="E2569" s="3407">
        <v>24321</v>
      </c>
      <c r="F2569" s="802">
        <v>24321</v>
      </c>
      <c r="G2569" s="928">
        <v>44197</v>
      </c>
      <c r="H2569" s="1008" t="s">
        <v>8394</v>
      </c>
      <c r="I2569" s="208" t="s">
        <v>2224</v>
      </c>
      <c r="J2569" s="832" t="s">
        <v>8521</v>
      </c>
      <c r="K2569" s="1439" t="s">
        <v>8940</v>
      </c>
      <c r="L2569" s="491"/>
      <c r="M2569" s="404"/>
      <c r="N2569" s="664"/>
      <c r="O2569" s="662"/>
    </row>
    <row r="2570" spans="1:15" s="71" customFormat="1" ht="9.75" customHeight="1">
      <c r="A2570" s="667">
        <v>632</v>
      </c>
      <c r="B2570" s="1332" t="s">
        <v>6925</v>
      </c>
      <c r="C2570" s="1105">
        <v>4101280067</v>
      </c>
      <c r="D2570" s="2075">
        <v>1</v>
      </c>
      <c r="E2570" s="3407">
        <v>24321</v>
      </c>
      <c r="F2570" s="802">
        <v>24321</v>
      </c>
      <c r="G2570" s="928">
        <v>44197</v>
      </c>
      <c r="H2570" s="1008" t="s">
        <v>8394</v>
      </c>
      <c r="I2570" s="208" t="s">
        <v>2224</v>
      </c>
      <c r="J2570" s="832" t="s">
        <v>8521</v>
      </c>
      <c r="K2570" s="1439" t="s">
        <v>8940</v>
      </c>
      <c r="L2570" s="491"/>
      <c r="M2570" s="404"/>
      <c r="N2570" s="664"/>
      <c r="O2570" s="662"/>
    </row>
    <row r="2571" spans="1:15" s="71" customFormat="1" ht="9.75" customHeight="1">
      <c r="A2571" s="667">
        <v>633</v>
      </c>
      <c r="B2571" s="1332" t="s">
        <v>6926</v>
      </c>
      <c r="C2571" s="1105">
        <v>4101280068</v>
      </c>
      <c r="D2571" s="2075">
        <v>1</v>
      </c>
      <c r="E2571" s="3407">
        <v>24321</v>
      </c>
      <c r="F2571" s="802">
        <v>24321</v>
      </c>
      <c r="G2571" s="928">
        <v>44197</v>
      </c>
      <c r="H2571" s="1008" t="s">
        <v>8394</v>
      </c>
      <c r="I2571" s="208" t="s">
        <v>2224</v>
      </c>
      <c r="J2571" s="832" t="s">
        <v>8521</v>
      </c>
      <c r="K2571" s="1439" t="s">
        <v>8940</v>
      </c>
      <c r="L2571" s="491"/>
      <c r="M2571" s="404"/>
      <c r="N2571" s="664"/>
      <c r="O2571" s="662"/>
    </row>
    <row r="2572" spans="1:15" s="71" customFormat="1" ht="9.75" customHeight="1">
      <c r="A2572" s="667">
        <v>634</v>
      </c>
      <c r="B2572" s="1332" t="s">
        <v>6927</v>
      </c>
      <c r="C2572" s="1105">
        <v>4101280069</v>
      </c>
      <c r="D2572" s="2075">
        <v>1</v>
      </c>
      <c r="E2572" s="3407">
        <v>24321</v>
      </c>
      <c r="F2572" s="802">
        <v>24321</v>
      </c>
      <c r="G2572" s="928">
        <v>44197</v>
      </c>
      <c r="H2572" s="1008" t="s">
        <v>8394</v>
      </c>
      <c r="I2572" s="208" t="s">
        <v>2224</v>
      </c>
      <c r="J2572" s="832" t="s">
        <v>8521</v>
      </c>
      <c r="K2572" s="1439" t="s">
        <v>8940</v>
      </c>
      <c r="L2572" s="491"/>
      <c r="M2572" s="404"/>
      <c r="N2572" s="664"/>
      <c r="O2572" s="662"/>
    </row>
    <row r="2573" spans="1:15" s="71" customFormat="1" ht="9.75" customHeight="1">
      <c r="A2573" s="667">
        <v>635</v>
      </c>
      <c r="B2573" s="1332" t="s">
        <v>6928</v>
      </c>
      <c r="C2573" s="1105">
        <v>4101280070</v>
      </c>
      <c r="D2573" s="2075">
        <v>1</v>
      </c>
      <c r="E2573" s="3407">
        <v>24381.5</v>
      </c>
      <c r="F2573" s="802">
        <v>24381.5</v>
      </c>
      <c r="G2573" s="928">
        <v>44197</v>
      </c>
      <c r="H2573" s="1008" t="s">
        <v>8394</v>
      </c>
      <c r="I2573" s="208" t="s">
        <v>2224</v>
      </c>
      <c r="J2573" s="832" t="s">
        <v>8521</v>
      </c>
      <c r="K2573" s="1439" t="s">
        <v>8940</v>
      </c>
      <c r="L2573" s="491"/>
      <c r="M2573" s="404"/>
      <c r="N2573" s="664"/>
      <c r="O2573" s="662"/>
    </row>
    <row r="2574" spans="1:15" s="71" customFormat="1" ht="9.75" customHeight="1">
      <c r="A2574" s="667">
        <v>636</v>
      </c>
      <c r="B2574" s="1332" t="s">
        <v>6929</v>
      </c>
      <c r="C2574" s="1105">
        <v>4101280071</v>
      </c>
      <c r="D2574" s="2075">
        <v>1</v>
      </c>
      <c r="E2574" s="3407">
        <v>24381.5</v>
      </c>
      <c r="F2574" s="802">
        <v>24381.5</v>
      </c>
      <c r="G2574" s="928">
        <v>44197</v>
      </c>
      <c r="H2574" s="1008" t="s">
        <v>8394</v>
      </c>
      <c r="I2574" s="208" t="s">
        <v>2224</v>
      </c>
      <c r="J2574" s="832" t="s">
        <v>8521</v>
      </c>
      <c r="K2574" s="1439" t="s">
        <v>8940</v>
      </c>
      <c r="L2574" s="491"/>
      <c r="M2574" s="404"/>
      <c r="N2574" s="664"/>
      <c r="O2574" s="662"/>
    </row>
    <row r="2575" spans="1:15" s="71" customFormat="1" ht="9.75" customHeight="1">
      <c r="A2575" s="667">
        <v>637</v>
      </c>
      <c r="B2575" s="1332" t="s">
        <v>6930</v>
      </c>
      <c r="C2575" s="1105">
        <v>4101280072</v>
      </c>
      <c r="D2575" s="2075">
        <v>1</v>
      </c>
      <c r="E2575" s="3407">
        <v>24381.5</v>
      </c>
      <c r="F2575" s="802">
        <v>24381.5</v>
      </c>
      <c r="G2575" s="928">
        <v>44197</v>
      </c>
      <c r="H2575" s="1008" t="s">
        <v>8394</v>
      </c>
      <c r="I2575" s="208" t="s">
        <v>2224</v>
      </c>
      <c r="J2575" s="832" t="s">
        <v>8521</v>
      </c>
      <c r="K2575" s="1439" t="s">
        <v>8940</v>
      </c>
      <c r="L2575" s="491"/>
      <c r="M2575" s="404"/>
      <c r="N2575" s="664"/>
      <c r="O2575" s="662"/>
    </row>
    <row r="2576" spans="1:15" s="71" customFormat="1" ht="9.75" customHeight="1">
      <c r="A2576" s="667">
        <v>638</v>
      </c>
      <c r="B2576" s="1332" t="s">
        <v>6931</v>
      </c>
      <c r="C2576" s="1105">
        <v>4101280073</v>
      </c>
      <c r="D2576" s="2075">
        <v>1</v>
      </c>
      <c r="E2576" s="3407">
        <v>24381.5</v>
      </c>
      <c r="F2576" s="802">
        <v>24381.5</v>
      </c>
      <c r="G2576" s="928">
        <v>44197</v>
      </c>
      <c r="H2576" s="1008" t="s">
        <v>8394</v>
      </c>
      <c r="I2576" s="208" t="s">
        <v>2224</v>
      </c>
      <c r="J2576" s="832" t="s">
        <v>8521</v>
      </c>
      <c r="K2576" s="1439" t="s">
        <v>8940</v>
      </c>
      <c r="L2576" s="491"/>
      <c r="M2576" s="404"/>
      <c r="N2576" s="664"/>
      <c r="O2576" s="662"/>
    </row>
    <row r="2577" spans="1:15" s="71" customFormat="1" ht="9.75" customHeight="1">
      <c r="A2577" s="667">
        <v>639</v>
      </c>
      <c r="B2577" s="1332" t="s">
        <v>6932</v>
      </c>
      <c r="C2577" s="1105">
        <v>4101280074</v>
      </c>
      <c r="D2577" s="2075">
        <v>1</v>
      </c>
      <c r="E2577" s="3407">
        <v>24381.5</v>
      </c>
      <c r="F2577" s="802">
        <v>24381.5</v>
      </c>
      <c r="G2577" s="928">
        <v>44197</v>
      </c>
      <c r="H2577" s="1008" t="s">
        <v>8394</v>
      </c>
      <c r="I2577" s="208" t="s">
        <v>2224</v>
      </c>
      <c r="J2577" s="832" t="s">
        <v>8521</v>
      </c>
      <c r="K2577" s="1439" t="s">
        <v>8940</v>
      </c>
      <c r="L2577" s="491"/>
      <c r="M2577" s="404"/>
      <c r="N2577" s="664"/>
      <c r="O2577" s="662"/>
    </row>
    <row r="2578" spans="1:15" s="71" customFormat="1" ht="9.75" customHeight="1">
      <c r="A2578" s="667">
        <v>640</v>
      </c>
      <c r="B2578" s="102" t="s">
        <v>1502</v>
      </c>
      <c r="C2578" s="849"/>
      <c r="D2578" s="2075">
        <v>1</v>
      </c>
      <c r="E2578" s="3411">
        <v>15625</v>
      </c>
      <c r="F2578" s="797">
        <v>15625</v>
      </c>
      <c r="G2578" s="928">
        <v>44197</v>
      </c>
      <c r="H2578" s="1008" t="s">
        <v>8394</v>
      </c>
      <c r="I2578" s="208" t="s">
        <v>2224</v>
      </c>
      <c r="J2578" s="832" t="s">
        <v>8521</v>
      </c>
      <c r="K2578" s="1439"/>
      <c r="L2578" s="491"/>
      <c r="M2578" s="404"/>
      <c r="N2578" s="664"/>
      <c r="O2578" s="662"/>
    </row>
    <row r="2579" spans="1:15" s="71" customFormat="1" ht="9.75" customHeight="1">
      <c r="A2579" s="667">
        <v>641</v>
      </c>
      <c r="B2579" s="102" t="s">
        <v>1502</v>
      </c>
      <c r="C2579" s="849"/>
      <c r="D2579" s="2075">
        <v>1</v>
      </c>
      <c r="E2579" s="3411">
        <v>15625</v>
      </c>
      <c r="F2579" s="797">
        <v>15625</v>
      </c>
      <c r="G2579" s="928">
        <v>44197</v>
      </c>
      <c r="H2579" s="1008" t="s">
        <v>8394</v>
      </c>
      <c r="I2579" s="208" t="s">
        <v>2224</v>
      </c>
      <c r="J2579" s="832" t="s">
        <v>8521</v>
      </c>
      <c r="K2579" s="1439"/>
      <c r="L2579" s="491"/>
      <c r="M2579" s="404"/>
      <c r="N2579" s="664"/>
      <c r="O2579" s="662"/>
    </row>
    <row r="2580" spans="1:15" s="71" customFormat="1" ht="9.75" customHeight="1">
      <c r="A2580" s="667">
        <v>642</v>
      </c>
      <c r="B2580" s="102" t="s">
        <v>1502</v>
      </c>
      <c r="C2580" s="849"/>
      <c r="D2580" s="2075">
        <v>1</v>
      </c>
      <c r="E2580" s="3411">
        <v>15625</v>
      </c>
      <c r="F2580" s="797">
        <v>15625</v>
      </c>
      <c r="G2580" s="928">
        <v>44197</v>
      </c>
      <c r="H2580" s="1008" t="s">
        <v>8394</v>
      </c>
      <c r="I2580" s="208" t="s">
        <v>2224</v>
      </c>
      <c r="J2580" s="832" t="s">
        <v>8521</v>
      </c>
      <c r="K2580" s="1439"/>
      <c r="L2580" s="491"/>
      <c r="M2580" s="404"/>
      <c r="N2580" s="664"/>
      <c r="O2580" s="662"/>
    </row>
    <row r="2581" spans="1:15" s="71" customFormat="1" ht="9.75" customHeight="1">
      <c r="A2581" s="667">
        <v>643</v>
      </c>
      <c r="B2581" s="102" t="s">
        <v>1502</v>
      </c>
      <c r="C2581" s="849"/>
      <c r="D2581" s="2075">
        <v>1</v>
      </c>
      <c r="E2581" s="3411">
        <v>15625</v>
      </c>
      <c r="F2581" s="797">
        <v>15625</v>
      </c>
      <c r="G2581" s="928">
        <v>44197</v>
      </c>
      <c r="H2581" s="1008" t="s">
        <v>8394</v>
      </c>
      <c r="I2581" s="208" t="s">
        <v>2224</v>
      </c>
      <c r="J2581" s="832" t="s">
        <v>8521</v>
      </c>
      <c r="K2581" s="1439"/>
      <c r="L2581" s="491"/>
      <c r="M2581" s="404"/>
      <c r="N2581" s="664"/>
      <c r="O2581" s="662"/>
    </row>
    <row r="2582" spans="1:15" s="71" customFormat="1" ht="9.75" customHeight="1">
      <c r="A2582" s="667">
        <v>644</v>
      </c>
      <c r="B2582" s="102" t="s">
        <v>1502</v>
      </c>
      <c r="C2582" s="849"/>
      <c r="D2582" s="2075">
        <v>1</v>
      </c>
      <c r="E2582" s="3411">
        <v>15625</v>
      </c>
      <c r="F2582" s="797">
        <v>15625</v>
      </c>
      <c r="G2582" s="928">
        <v>44197</v>
      </c>
      <c r="H2582" s="1008" t="s">
        <v>8394</v>
      </c>
      <c r="I2582" s="208" t="s">
        <v>2224</v>
      </c>
      <c r="J2582" s="832" t="s">
        <v>8521</v>
      </c>
      <c r="K2582" s="1439"/>
      <c r="L2582" s="491"/>
      <c r="M2582" s="404"/>
      <c r="N2582" s="664"/>
      <c r="O2582" s="662"/>
    </row>
    <row r="2583" spans="1:15" s="71" customFormat="1" ht="9.75" customHeight="1">
      <c r="A2583" s="667">
        <v>645</v>
      </c>
      <c r="B2583" s="102" t="s">
        <v>1502</v>
      </c>
      <c r="C2583" s="849"/>
      <c r="D2583" s="2075">
        <v>1</v>
      </c>
      <c r="E2583" s="3411">
        <v>15625</v>
      </c>
      <c r="F2583" s="797">
        <v>15625</v>
      </c>
      <c r="G2583" s="928">
        <v>44197</v>
      </c>
      <c r="H2583" s="1008" t="s">
        <v>8394</v>
      </c>
      <c r="I2583" s="208" t="s">
        <v>2224</v>
      </c>
      <c r="J2583" s="832" t="s">
        <v>8521</v>
      </c>
      <c r="K2583" s="1439"/>
      <c r="L2583" s="491"/>
      <c r="M2583" s="404"/>
      <c r="N2583" s="664"/>
      <c r="O2583" s="662"/>
    </row>
    <row r="2584" spans="1:15" s="71" customFormat="1" ht="11.25" customHeight="1">
      <c r="A2584" s="667">
        <v>646</v>
      </c>
      <c r="B2584" s="102" t="s">
        <v>1502</v>
      </c>
      <c r="C2584" s="849"/>
      <c r="D2584" s="2075">
        <v>1</v>
      </c>
      <c r="E2584" s="3411">
        <v>15625</v>
      </c>
      <c r="F2584" s="797">
        <v>15625</v>
      </c>
      <c r="G2584" s="928">
        <v>44197</v>
      </c>
      <c r="H2584" s="1008" t="s">
        <v>8394</v>
      </c>
      <c r="I2584" s="208" t="s">
        <v>2224</v>
      </c>
      <c r="J2584" s="832" t="s">
        <v>8521</v>
      </c>
      <c r="K2584" s="1439"/>
      <c r="L2584" s="491"/>
      <c r="M2584" s="404"/>
      <c r="N2584" s="664"/>
      <c r="O2584" s="662"/>
    </row>
    <row r="2585" spans="1:15" s="71" customFormat="1" ht="12" customHeight="1">
      <c r="A2585" s="667">
        <v>647</v>
      </c>
      <c r="B2585" s="102" t="s">
        <v>1502</v>
      </c>
      <c r="C2585" s="849"/>
      <c r="D2585" s="2075">
        <v>1</v>
      </c>
      <c r="E2585" s="3411">
        <v>15625</v>
      </c>
      <c r="F2585" s="797">
        <v>15625</v>
      </c>
      <c r="G2585" s="928">
        <v>44197</v>
      </c>
      <c r="H2585" s="1008" t="s">
        <v>8394</v>
      </c>
      <c r="I2585" s="208" t="s">
        <v>2224</v>
      </c>
      <c r="J2585" s="832" t="s">
        <v>8521</v>
      </c>
      <c r="K2585" s="1439"/>
      <c r="L2585" s="491"/>
      <c r="M2585" s="404"/>
      <c r="N2585" s="664"/>
      <c r="O2585" s="662"/>
    </row>
    <row r="2586" spans="1:15" s="71" customFormat="1" ht="11.25" customHeight="1">
      <c r="A2586" s="667">
        <v>648</v>
      </c>
      <c r="B2586" s="102" t="s">
        <v>1502</v>
      </c>
      <c r="C2586" s="849"/>
      <c r="D2586" s="2075">
        <v>1</v>
      </c>
      <c r="E2586" s="3411">
        <v>15625</v>
      </c>
      <c r="F2586" s="797">
        <v>15625</v>
      </c>
      <c r="G2586" s="928">
        <v>44197</v>
      </c>
      <c r="H2586" s="1008" t="s">
        <v>8394</v>
      </c>
      <c r="I2586" s="208" t="s">
        <v>2224</v>
      </c>
      <c r="J2586" s="832" t="s">
        <v>8521</v>
      </c>
      <c r="K2586" s="1439"/>
      <c r="L2586" s="491"/>
      <c r="M2586" s="404"/>
      <c r="N2586" s="664"/>
      <c r="O2586" s="662"/>
    </row>
    <row r="2587" spans="1:15" s="71" customFormat="1" ht="11.25" customHeight="1">
      <c r="A2587" s="667">
        <v>649</v>
      </c>
      <c r="B2587" s="102" t="s">
        <v>7120</v>
      </c>
      <c r="C2587" s="983">
        <v>4101280076</v>
      </c>
      <c r="D2587" s="2075">
        <v>1</v>
      </c>
      <c r="E2587" s="3411">
        <v>11900</v>
      </c>
      <c r="F2587" s="797">
        <v>11900</v>
      </c>
      <c r="G2587" s="928">
        <v>44197</v>
      </c>
      <c r="H2587" s="1008" t="s">
        <v>8394</v>
      </c>
      <c r="I2587" s="208" t="s">
        <v>2224</v>
      </c>
      <c r="J2587" s="832" t="s">
        <v>8521</v>
      </c>
      <c r="K2587" s="1439" t="s">
        <v>8940</v>
      </c>
      <c r="L2587" s="491"/>
      <c r="M2587" s="404"/>
      <c r="N2587" s="664"/>
      <c r="O2587" s="662"/>
    </row>
    <row r="2588" spans="1:15" s="71" customFormat="1" ht="11.25" customHeight="1">
      <c r="A2588" s="667">
        <v>650</v>
      </c>
      <c r="B2588" s="102" t="s">
        <v>7121</v>
      </c>
      <c r="C2588" s="983">
        <v>4101280077</v>
      </c>
      <c r="D2588" s="2075">
        <v>1</v>
      </c>
      <c r="E2588" s="3411">
        <v>63025.599999999999</v>
      </c>
      <c r="F2588" s="797">
        <v>63025.599999999999</v>
      </c>
      <c r="G2588" s="928">
        <v>44197</v>
      </c>
      <c r="H2588" s="1008" t="s">
        <v>8394</v>
      </c>
      <c r="I2588" s="208" t="s">
        <v>2224</v>
      </c>
      <c r="J2588" s="832" t="s">
        <v>8521</v>
      </c>
      <c r="K2588" s="1439" t="s">
        <v>8940</v>
      </c>
      <c r="L2588" s="491"/>
      <c r="M2588" s="404"/>
      <c r="N2588" s="664"/>
      <c r="O2588" s="662"/>
    </row>
    <row r="2589" spans="1:15" s="71" customFormat="1" ht="11.25" customHeight="1">
      <c r="A2589" s="667">
        <v>651</v>
      </c>
      <c r="B2589" s="102" t="s">
        <v>7122</v>
      </c>
      <c r="C2589" s="983">
        <v>4101280078</v>
      </c>
      <c r="D2589" s="2075">
        <v>1</v>
      </c>
      <c r="E2589" s="3411">
        <v>9773.5</v>
      </c>
      <c r="F2589" s="797">
        <v>9773.5</v>
      </c>
      <c r="G2589" s="928">
        <v>44197</v>
      </c>
      <c r="H2589" s="1008" t="s">
        <v>8394</v>
      </c>
      <c r="I2589" s="208" t="s">
        <v>2224</v>
      </c>
      <c r="J2589" s="832" t="s">
        <v>8521</v>
      </c>
      <c r="K2589" s="1439" t="s">
        <v>8940</v>
      </c>
      <c r="L2589" s="491"/>
      <c r="M2589" s="404"/>
      <c r="N2589" s="664"/>
      <c r="O2589" s="662"/>
    </row>
    <row r="2590" spans="1:15" s="71" customFormat="1" ht="11.25" customHeight="1">
      <c r="A2590" s="667">
        <v>652</v>
      </c>
      <c r="B2590" s="102" t="s">
        <v>7123</v>
      </c>
      <c r="C2590" s="983">
        <v>4101280079</v>
      </c>
      <c r="D2590" s="2075">
        <v>1</v>
      </c>
      <c r="E2590" s="3411">
        <v>20562.3</v>
      </c>
      <c r="F2590" s="797">
        <v>20562.3</v>
      </c>
      <c r="G2590" s="928">
        <v>44197</v>
      </c>
      <c r="H2590" s="1008" t="s">
        <v>8394</v>
      </c>
      <c r="I2590" s="208" t="s">
        <v>2224</v>
      </c>
      <c r="J2590" s="832" t="s">
        <v>8521</v>
      </c>
      <c r="K2590" s="1439" t="s">
        <v>8940</v>
      </c>
      <c r="L2590" s="491"/>
      <c r="M2590" s="404"/>
      <c r="N2590" s="664"/>
      <c r="O2590" s="662"/>
    </row>
    <row r="2591" spans="1:15" s="71" customFormat="1" ht="11.25" customHeight="1">
      <c r="A2591" s="667">
        <v>653</v>
      </c>
      <c r="B2591" s="102" t="s">
        <v>7124</v>
      </c>
      <c r="C2591" s="983">
        <v>4101280080</v>
      </c>
      <c r="D2591" s="2075">
        <v>1</v>
      </c>
      <c r="E2591" s="3411">
        <v>10098</v>
      </c>
      <c r="F2591" s="797">
        <v>10098</v>
      </c>
      <c r="G2591" s="928">
        <v>44197</v>
      </c>
      <c r="H2591" s="1008" t="s">
        <v>8394</v>
      </c>
      <c r="I2591" s="208" t="s">
        <v>2224</v>
      </c>
      <c r="J2591" s="832" t="s">
        <v>8521</v>
      </c>
      <c r="K2591" s="1439" t="s">
        <v>8940</v>
      </c>
      <c r="L2591" s="491"/>
      <c r="M2591" s="404"/>
      <c r="N2591" s="664"/>
      <c r="O2591" s="662"/>
    </row>
    <row r="2592" spans="1:15" s="71" customFormat="1" ht="11.25" customHeight="1">
      <c r="A2592" s="667">
        <v>654</v>
      </c>
      <c r="B2592" s="102" t="s">
        <v>7125</v>
      </c>
      <c r="C2592" s="983">
        <v>4101280081</v>
      </c>
      <c r="D2592" s="2075">
        <v>1</v>
      </c>
      <c r="E2592" s="3411">
        <v>9523.25</v>
      </c>
      <c r="F2592" s="797">
        <v>9523.25</v>
      </c>
      <c r="G2592" s="928">
        <v>44197</v>
      </c>
      <c r="H2592" s="1008" t="s">
        <v>8394</v>
      </c>
      <c r="I2592" s="208" t="s">
        <v>2224</v>
      </c>
      <c r="J2592" s="832" t="s">
        <v>8521</v>
      </c>
      <c r="K2592" s="1439" t="s">
        <v>8940</v>
      </c>
      <c r="L2592" s="491"/>
      <c r="M2592" s="404"/>
      <c r="N2592" s="664"/>
      <c r="O2592" s="662"/>
    </row>
    <row r="2593" spans="1:15" s="71" customFormat="1" ht="12.75" customHeight="1">
      <c r="A2593" s="667">
        <v>655</v>
      </c>
      <c r="B2593" s="102" t="s">
        <v>7126</v>
      </c>
      <c r="C2593" s="983">
        <v>4101343985</v>
      </c>
      <c r="D2593" s="2075">
        <v>1</v>
      </c>
      <c r="E2593" s="3411">
        <v>42939</v>
      </c>
      <c r="F2593" s="797">
        <v>42939</v>
      </c>
      <c r="G2593" s="928">
        <v>44197</v>
      </c>
      <c r="H2593" s="1008" t="s">
        <v>8394</v>
      </c>
      <c r="I2593" s="208" t="s">
        <v>2224</v>
      </c>
      <c r="J2593" s="832" t="s">
        <v>8521</v>
      </c>
      <c r="K2593" s="1439"/>
      <c r="L2593" s="491"/>
      <c r="M2593" s="404"/>
      <c r="N2593" s="664"/>
      <c r="O2593" s="662"/>
    </row>
    <row r="2594" spans="1:15" s="71" customFormat="1" ht="11.25" customHeight="1">
      <c r="A2594" s="667">
        <v>656</v>
      </c>
      <c r="B2594" s="102" t="s">
        <v>7127</v>
      </c>
      <c r="C2594" s="983">
        <v>410134986</v>
      </c>
      <c r="D2594" s="2075">
        <v>1</v>
      </c>
      <c r="E2594" s="3411">
        <v>39052</v>
      </c>
      <c r="F2594" s="797">
        <v>39052</v>
      </c>
      <c r="G2594" s="928">
        <v>44197</v>
      </c>
      <c r="H2594" s="1008" t="s">
        <v>8394</v>
      </c>
      <c r="I2594" s="208" t="s">
        <v>2224</v>
      </c>
      <c r="J2594" s="832" t="s">
        <v>8521</v>
      </c>
      <c r="K2594" s="1439"/>
      <c r="L2594" s="491"/>
      <c r="M2594" s="404"/>
      <c r="N2594" s="664"/>
      <c r="O2594" s="662"/>
    </row>
    <row r="2595" spans="1:15" s="71" customFormat="1" ht="9.75" customHeight="1">
      <c r="A2595" s="667">
        <v>657</v>
      </c>
      <c r="B2595" s="1332" t="s">
        <v>6323</v>
      </c>
      <c r="C2595" s="1105">
        <v>410134987</v>
      </c>
      <c r="D2595" s="2075">
        <v>1</v>
      </c>
      <c r="E2595" s="3407">
        <v>66242</v>
      </c>
      <c r="F2595" s="802">
        <v>66242</v>
      </c>
      <c r="G2595" s="928">
        <v>44197</v>
      </c>
      <c r="H2595" s="1008" t="s">
        <v>8394</v>
      </c>
      <c r="I2595" s="208" t="s">
        <v>2224</v>
      </c>
      <c r="J2595" s="832" t="s">
        <v>8521</v>
      </c>
      <c r="K2595" s="1439"/>
      <c r="L2595" s="491"/>
      <c r="M2595" s="404"/>
      <c r="N2595" s="664"/>
      <c r="O2595" s="662"/>
    </row>
    <row r="2596" spans="1:15" s="71" customFormat="1" ht="11.25" customHeight="1">
      <c r="A2596" s="667">
        <v>658</v>
      </c>
      <c r="B2596" s="1332" t="s">
        <v>7134</v>
      </c>
      <c r="C2596" s="1105">
        <v>4101240232</v>
      </c>
      <c r="D2596" s="2075">
        <v>1</v>
      </c>
      <c r="E2596" s="3407">
        <v>29751</v>
      </c>
      <c r="F2596" s="802">
        <v>29751</v>
      </c>
      <c r="G2596" s="928">
        <v>44197</v>
      </c>
      <c r="H2596" s="1008" t="s">
        <v>8394</v>
      </c>
      <c r="I2596" s="208" t="s">
        <v>2224</v>
      </c>
      <c r="J2596" s="832" t="s">
        <v>8521</v>
      </c>
      <c r="K2596" s="1439" t="s">
        <v>8940</v>
      </c>
      <c r="L2596" s="491"/>
      <c r="M2596" s="404"/>
      <c r="N2596" s="664"/>
      <c r="O2596" s="662"/>
    </row>
    <row r="2597" spans="1:15" s="71" customFormat="1" ht="11.25" customHeight="1">
      <c r="A2597" s="667">
        <v>659</v>
      </c>
      <c r="B2597" s="1332" t="s">
        <v>7134</v>
      </c>
      <c r="C2597" s="1105">
        <v>4101240233</v>
      </c>
      <c r="D2597" s="2075">
        <v>1</v>
      </c>
      <c r="E2597" s="3407">
        <v>29751</v>
      </c>
      <c r="F2597" s="802">
        <v>29751</v>
      </c>
      <c r="G2597" s="928">
        <v>44197</v>
      </c>
      <c r="H2597" s="1008" t="s">
        <v>8394</v>
      </c>
      <c r="I2597" s="208" t="s">
        <v>2224</v>
      </c>
      <c r="J2597" s="832" t="s">
        <v>8521</v>
      </c>
      <c r="K2597" s="1439" t="s">
        <v>8940</v>
      </c>
      <c r="L2597" s="491"/>
      <c r="M2597" s="404"/>
      <c r="N2597" s="664"/>
      <c r="O2597" s="662"/>
    </row>
    <row r="2598" spans="1:15" s="71" customFormat="1" ht="11.25" customHeight="1">
      <c r="A2598" s="667">
        <v>660</v>
      </c>
      <c r="B2598" s="1332" t="s">
        <v>7134</v>
      </c>
      <c r="C2598" s="1105">
        <v>4101240234</v>
      </c>
      <c r="D2598" s="2075">
        <v>1</v>
      </c>
      <c r="E2598" s="3407">
        <v>29751</v>
      </c>
      <c r="F2598" s="802">
        <v>29751</v>
      </c>
      <c r="G2598" s="928">
        <v>44197</v>
      </c>
      <c r="H2598" s="1008" t="s">
        <v>8394</v>
      </c>
      <c r="I2598" s="208" t="s">
        <v>2224</v>
      </c>
      <c r="J2598" s="832" t="s">
        <v>8521</v>
      </c>
      <c r="K2598" s="1439" t="s">
        <v>8940</v>
      </c>
      <c r="L2598" s="491"/>
      <c r="M2598" s="404"/>
      <c r="N2598" s="664"/>
      <c r="O2598" s="662"/>
    </row>
    <row r="2599" spans="1:15" s="71" customFormat="1" ht="9.75" customHeight="1">
      <c r="A2599" s="667">
        <v>661</v>
      </c>
      <c r="B2599" s="1332" t="s">
        <v>7135</v>
      </c>
      <c r="C2599" s="1105">
        <v>4101240235</v>
      </c>
      <c r="D2599" s="2075">
        <v>1</v>
      </c>
      <c r="E2599" s="3407">
        <v>11400</v>
      </c>
      <c r="F2599" s="802">
        <v>11400</v>
      </c>
      <c r="G2599" s="928">
        <v>44197</v>
      </c>
      <c r="H2599" s="1008" t="s">
        <v>8394</v>
      </c>
      <c r="I2599" s="208" t="s">
        <v>2224</v>
      </c>
      <c r="J2599" s="832" t="s">
        <v>8521</v>
      </c>
      <c r="K2599" s="1439"/>
      <c r="L2599" s="491"/>
      <c r="M2599" s="404"/>
      <c r="N2599" s="664"/>
      <c r="O2599" s="662"/>
    </row>
    <row r="2600" spans="1:15" s="71" customFormat="1" ht="9.75" customHeight="1">
      <c r="A2600" s="667">
        <v>662</v>
      </c>
      <c r="B2600" s="1332" t="s">
        <v>7135</v>
      </c>
      <c r="C2600" s="1105">
        <v>4101240236</v>
      </c>
      <c r="D2600" s="2075">
        <v>1</v>
      </c>
      <c r="E2600" s="3407">
        <v>11400</v>
      </c>
      <c r="F2600" s="802">
        <v>11400</v>
      </c>
      <c r="G2600" s="928">
        <v>44197</v>
      </c>
      <c r="H2600" s="1008" t="s">
        <v>8394</v>
      </c>
      <c r="I2600" s="208" t="s">
        <v>2224</v>
      </c>
      <c r="J2600" s="832" t="s">
        <v>8521</v>
      </c>
      <c r="K2600" s="1439"/>
      <c r="L2600" s="491"/>
      <c r="M2600" s="404"/>
      <c r="N2600" s="664"/>
      <c r="O2600" s="662"/>
    </row>
    <row r="2601" spans="1:15" s="71" customFormat="1" ht="9.75" customHeight="1">
      <c r="A2601" s="667">
        <v>663</v>
      </c>
      <c r="B2601" s="1332" t="s">
        <v>7135</v>
      </c>
      <c r="C2601" s="1105">
        <v>4101240237</v>
      </c>
      <c r="D2601" s="2075">
        <v>1</v>
      </c>
      <c r="E2601" s="3407">
        <v>11400</v>
      </c>
      <c r="F2601" s="802">
        <v>11400</v>
      </c>
      <c r="G2601" s="928">
        <v>44197</v>
      </c>
      <c r="H2601" s="1008" t="s">
        <v>8394</v>
      </c>
      <c r="I2601" s="208" t="s">
        <v>2224</v>
      </c>
      <c r="J2601" s="832" t="s">
        <v>8521</v>
      </c>
      <c r="K2601" s="1439"/>
      <c r="L2601" s="491"/>
      <c r="M2601" s="404"/>
      <c r="N2601" s="664"/>
      <c r="O2601" s="662"/>
    </row>
    <row r="2602" spans="1:15" s="71" customFormat="1" ht="9.75" customHeight="1">
      <c r="A2602" s="667">
        <v>664</v>
      </c>
      <c r="B2602" s="1332" t="s">
        <v>7136</v>
      </c>
      <c r="C2602" s="1105">
        <v>4101280075</v>
      </c>
      <c r="D2602" s="2075">
        <v>1</v>
      </c>
      <c r="E2602" s="3407">
        <v>9000</v>
      </c>
      <c r="F2602" s="802">
        <v>9000</v>
      </c>
      <c r="G2602" s="928">
        <v>44197</v>
      </c>
      <c r="H2602" s="1008" t="s">
        <v>8394</v>
      </c>
      <c r="I2602" s="208" t="s">
        <v>2224</v>
      </c>
      <c r="J2602" s="832" t="s">
        <v>8521</v>
      </c>
      <c r="K2602" s="1439" t="s">
        <v>8940</v>
      </c>
      <c r="L2602" s="491"/>
      <c r="M2602" s="404"/>
      <c r="N2602" s="664"/>
      <c r="O2602" s="662"/>
    </row>
    <row r="2603" spans="1:15" s="71" customFormat="1" ht="9.75" customHeight="1">
      <c r="A2603" s="667">
        <v>665</v>
      </c>
      <c r="B2603" s="1332" t="s">
        <v>6276</v>
      </c>
      <c r="C2603" s="1105" t="s">
        <v>7242</v>
      </c>
      <c r="D2603" s="2075">
        <v>1</v>
      </c>
      <c r="E2603" s="3407">
        <v>21000</v>
      </c>
      <c r="F2603" s="802">
        <v>21000</v>
      </c>
      <c r="G2603" s="928">
        <v>44197</v>
      </c>
      <c r="H2603" s="1008" t="s">
        <v>8394</v>
      </c>
      <c r="I2603" s="208" t="s">
        <v>2224</v>
      </c>
      <c r="J2603" s="832" t="s">
        <v>8521</v>
      </c>
      <c r="K2603" s="1439"/>
      <c r="L2603" s="491"/>
      <c r="M2603" s="404"/>
      <c r="N2603" s="664"/>
      <c r="O2603" s="662"/>
    </row>
    <row r="2604" spans="1:15" s="71" customFormat="1" ht="9.75" customHeight="1">
      <c r="A2604" s="667">
        <v>666</v>
      </c>
      <c r="B2604" s="1332" t="s">
        <v>6276</v>
      </c>
      <c r="C2604" s="1105" t="s">
        <v>7243</v>
      </c>
      <c r="D2604" s="2075">
        <v>1</v>
      </c>
      <c r="E2604" s="3407">
        <v>21000</v>
      </c>
      <c r="F2604" s="802">
        <v>21000</v>
      </c>
      <c r="G2604" s="928">
        <v>44197</v>
      </c>
      <c r="H2604" s="1008" t="s">
        <v>8394</v>
      </c>
      <c r="I2604" s="208" t="s">
        <v>2224</v>
      </c>
      <c r="J2604" s="832" t="s">
        <v>8521</v>
      </c>
      <c r="K2604" s="1439"/>
      <c r="L2604" s="491"/>
      <c r="M2604" s="404"/>
      <c r="N2604" s="664"/>
      <c r="O2604" s="662"/>
    </row>
    <row r="2605" spans="1:15" s="71" customFormat="1" ht="9.75" customHeight="1">
      <c r="A2605" s="667">
        <v>667</v>
      </c>
      <c r="B2605" s="1332" t="s">
        <v>7238</v>
      </c>
      <c r="C2605" s="1105" t="s">
        <v>7244</v>
      </c>
      <c r="D2605" s="2075">
        <v>1</v>
      </c>
      <c r="E2605" s="3407">
        <v>13259</v>
      </c>
      <c r="F2605" s="802">
        <v>13259</v>
      </c>
      <c r="G2605" s="928">
        <v>44197</v>
      </c>
      <c r="H2605" s="1008" t="s">
        <v>8394</v>
      </c>
      <c r="I2605" s="208" t="s">
        <v>2224</v>
      </c>
      <c r="J2605" s="832" t="s">
        <v>8521</v>
      </c>
      <c r="K2605" s="1439"/>
      <c r="L2605" s="491"/>
      <c r="M2605" s="404"/>
      <c r="N2605" s="664"/>
      <c r="O2605" s="662"/>
    </row>
    <row r="2606" spans="1:15" s="71" customFormat="1" ht="9.75" customHeight="1">
      <c r="A2606" s="667">
        <v>668</v>
      </c>
      <c r="B2606" s="1332" t="s">
        <v>7239</v>
      </c>
      <c r="C2606" s="1105" t="s">
        <v>7245</v>
      </c>
      <c r="D2606" s="2075">
        <v>1</v>
      </c>
      <c r="E2606" s="3407">
        <v>13259</v>
      </c>
      <c r="F2606" s="802">
        <v>13259</v>
      </c>
      <c r="G2606" s="928">
        <v>44197</v>
      </c>
      <c r="H2606" s="1008" t="s">
        <v>8394</v>
      </c>
      <c r="I2606" s="208" t="s">
        <v>2224</v>
      </c>
      <c r="J2606" s="832" t="s">
        <v>8521</v>
      </c>
      <c r="K2606" s="1439"/>
      <c r="L2606" s="491"/>
      <c r="M2606" s="404"/>
      <c r="N2606" s="664"/>
      <c r="O2606" s="662"/>
    </row>
    <row r="2607" spans="1:15" s="71" customFormat="1" ht="9.75" customHeight="1">
      <c r="A2607" s="667">
        <v>669</v>
      </c>
      <c r="B2607" s="1332" t="s">
        <v>7240</v>
      </c>
      <c r="C2607" s="1105" t="s">
        <v>7246</v>
      </c>
      <c r="D2607" s="2075">
        <v>1</v>
      </c>
      <c r="E2607" s="3407">
        <v>28287</v>
      </c>
      <c r="F2607" s="802">
        <v>28287</v>
      </c>
      <c r="G2607" s="928">
        <v>44197</v>
      </c>
      <c r="H2607" s="1008" t="s">
        <v>8394</v>
      </c>
      <c r="I2607" s="208" t="s">
        <v>2224</v>
      </c>
      <c r="J2607" s="832" t="s">
        <v>8521</v>
      </c>
      <c r="K2607" s="1439"/>
      <c r="L2607" s="491"/>
      <c r="M2607" s="404"/>
      <c r="N2607" s="664"/>
      <c r="O2607" s="662"/>
    </row>
    <row r="2608" spans="1:15" s="71" customFormat="1" ht="9.75" customHeight="1">
      <c r="A2608" s="667">
        <v>670</v>
      </c>
      <c r="B2608" s="1332" t="s">
        <v>7241</v>
      </c>
      <c r="C2608" s="1105" t="s">
        <v>7247</v>
      </c>
      <c r="D2608" s="2075">
        <v>1</v>
      </c>
      <c r="E2608" s="3407">
        <v>33524</v>
      </c>
      <c r="F2608" s="802">
        <v>33524</v>
      </c>
      <c r="G2608" s="928">
        <v>44197</v>
      </c>
      <c r="H2608" s="1008" t="s">
        <v>8394</v>
      </c>
      <c r="I2608" s="208" t="s">
        <v>2224</v>
      </c>
      <c r="J2608" s="832" t="s">
        <v>8521</v>
      </c>
      <c r="K2608" s="1439"/>
      <c r="L2608" s="491"/>
      <c r="M2608" s="404"/>
      <c r="N2608" s="664"/>
      <c r="O2608" s="662"/>
    </row>
    <row r="2609" spans="1:15" s="71" customFormat="1" ht="9.75" customHeight="1">
      <c r="A2609" s="667">
        <v>671</v>
      </c>
      <c r="B2609" s="1332" t="s">
        <v>7251</v>
      </c>
      <c r="C2609" s="1105">
        <v>4101344019</v>
      </c>
      <c r="D2609" s="2075">
        <v>1</v>
      </c>
      <c r="E2609" s="3407">
        <v>58500</v>
      </c>
      <c r="F2609" s="802">
        <v>58500</v>
      </c>
      <c r="G2609" s="928">
        <v>44197</v>
      </c>
      <c r="H2609" s="1008" t="s">
        <v>8394</v>
      </c>
      <c r="I2609" s="208" t="s">
        <v>2224</v>
      </c>
      <c r="J2609" s="832" t="s">
        <v>8521</v>
      </c>
      <c r="K2609" s="1439"/>
      <c r="L2609" s="491"/>
      <c r="M2609" s="404"/>
      <c r="N2609" s="664"/>
      <c r="O2609" s="662"/>
    </row>
    <row r="2610" spans="1:15" s="71" customFormat="1" ht="9.75" customHeight="1">
      <c r="A2610" s="667">
        <v>672</v>
      </c>
      <c r="B2610" s="1332" t="s">
        <v>7248</v>
      </c>
      <c r="C2610" s="1105" t="s">
        <v>7249</v>
      </c>
      <c r="D2610" s="2075">
        <v>1</v>
      </c>
      <c r="E2610" s="3407">
        <v>10999</v>
      </c>
      <c r="F2610" s="802">
        <v>10999</v>
      </c>
      <c r="G2610" s="928">
        <v>44197</v>
      </c>
      <c r="H2610" s="1008" t="s">
        <v>8394</v>
      </c>
      <c r="I2610" s="208" t="s">
        <v>2224</v>
      </c>
      <c r="J2610" s="832" t="s">
        <v>8521</v>
      </c>
      <c r="K2610" s="1439"/>
      <c r="L2610" s="491"/>
      <c r="M2610" s="404"/>
      <c r="N2610" s="664"/>
      <c r="O2610" s="662"/>
    </row>
    <row r="2611" spans="1:15" s="71" customFormat="1" ht="9.75" customHeight="1">
      <c r="A2611" s="667">
        <v>673</v>
      </c>
      <c r="B2611" s="1332" t="s">
        <v>7250</v>
      </c>
      <c r="C2611" s="1105">
        <v>4101360005</v>
      </c>
      <c r="D2611" s="2075">
        <v>1</v>
      </c>
      <c r="E2611" s="3407">
        <v>29675</v>
      </c>
      <c r="F2611" s="802">
        <v>29675</v>
      </c>
      <c r="G2611" s="928">
        <v>44197</v>
      </c>
      <c r="H2611" s="1008" t="s">
        <v>8394</v>
      </c>
      <c r="I2611" s="208" t="s">
        <v>2224</v>
      </c>
      <c r="J2611" s="832" t="s">
        <v>8521</v>
      </c>
      <c r="K2611" s="1439"/>
      <c r="L2611" s="491"/>
      <c r="M2611" s="404"/>
      <c r="N2611" s="664"/>
      <c r="O2611" s="662"/>
    </row>
    <row r="2612" spans="1:15" s="71" customFormat="1" ht="9.75" customHeight="1">
      <c r="A2612" s="667">
        <v>674</v>
      </c>
      <c r="B2612" s="1332" t="s">
        <v>7236</v>
      </c>
      <c r="C2612" s="1105" t="s">
        <v>7237</v>
      </c>
      <c r="D2612" s="2075">
        <v>1</v>
      </c>
      <c r="E2612" s="3407">
        <v>5130</v>
      </c>
      <c r="F2612" s="802">
        <v>5130</v>
      </c>
      <c r="G2612" s="928">
        <v>44197</v>
      </c>
      <c r="H2612" s="1008" t="s">
        <v>8394</v>
      </c>
      <c r="I2612" s="208" t="s">
        <v>2224</v>
      </c>
      <c r="J2612" s="832" t="s">
        <v>8521</v>
      </c>
      <c r="K2612" s="1439" t="s">
        <v>8940</v>
      </c>
      <c r="L2612" s="491"/>
      <c r="M2612" s="404"/>
      <c r="N2612" s="664"/>
      <c r="O2612" s="662"/>
    </row>
    <row r="2613" spans="1:15" s="71" customFormat="1" ht="9.75" customHeight="1">
      <c r="A2613" s="667">
        <v>675</v>
      </c>
      <c r="B2613" s="1336" t="s">
        <v>7137</v>
      </c>
      <c r="C2613" s="1390">
        <v>4101280082</v>
      </c>
      <c r="D2613" s="2075">
        <v>1</v>
      </c>
      <c r="E2613" s="3534">
        <v>14187.25</v>
      </c>
      <c r="F2613" s="1104">
        <v>14187.25</v>
      </c>
      <c r="G2613" s="928">
        <v>44197</v>
      </c>
      <c r="H2613" s="1008" t="s">
        <v>8394</v>
      </c>
      <c r="I2613" s="208" t="s">
        <v>2224</v>
      </c>
      <c r="J2613" s="832" t="s">
        <v>8521</v>
      </c>
      <c r="K2613" s="1439" t="s">
        <v>8940</v>
      </c>
      <c r="L2613" s="491"/>
      <c r="M2613" s="404"/>
      <c r="N2613" s="664"/>
      <c r="O2613" s="662"/>
    </row>
    <row r="2614" spans="1:15" s="71" customFormat="1" ht="9.75" customHeight="1">
      <c r="A2614" s="667">
        <v>676</v>
      </c>
      <c r="B2614" s="1336" t="s">
        <v>7138</v>
      </c>
      <c r="C2614" s="1390">
        <v>4101280083</v>
      </c>
      <c r="D2614" s="2075">
        <v>1</v>
      </c>
      <c r="E2614" s="3534">
        <v>14187.25</v>
      </c>
      <c r="F2614" s="1104">
        <v>14187.25</v>
      </c>
      <c r="G2614" s="928">
        <v>44197</v>
      </c>
      <c r="H2614" s="1008" t="s">
        <v>8394</v>
      </c>
      <c r="I2614" s="208" t="s">
        <v>2224</v>
      </c>
      <c r="J2614" s="832" t="s">
        <v>8521</v>
      </c>
      <c r="K2614" s="1439" t="s">
        <v>8940</v>
      </c>
      <c r="L2614" s="491"/>
      <c r="M2614" s="404"/>
      <c r="N2614" s="664"/>
      <c r="O2614" s="662"/>
    </row>
    <row r="2615" spans="1:15" s="71" customFormat="1" ht="9.75" customHeight="1">
      <c r="A2615" s="667">
        <v>677</v>
      </c>
      <c r="B2615" s="1336" t="s">
        <v>7139</v>
      </c>
      <c r="C2615" s="1390">
        <v>4101280084</v>
      </c>
      <c r="D2615" s="2075">
        <v>1</v>
      </c>
      <c r="E2615" s="3534">
        <v>13923.25</v>
      </c>
      <c r="F2615" s="1104">
        <v>13923.25</v>
      </c>
      <c r="G2615" s="928">
        <v>44197</v>
      </c>
      <c r="H2615" s="1008" t="s">
        <v>8394</v>
      </c>
      <c r="I2615" s="208" t="s">
        <v>2224</v>
      </c>
      <c r="J2615" s="832" t="s">
        <v>8521</v>
      </c>
      <c r="K2615" s="1439" t="s">
        <v>8940</v>
      </c>
      <c r="L2615" s="491"/>
      <c r="M2615" s="404"/>
      <c r="N2615" s="664"/>
      <c r="O2615" s="662"/>
    </row>
    <row r="2616" spans="1:15" s="71" customFormat="1" ht="9.75" customHeight="1">
      <c r="A2616" s="667">
        <v>678</v>
      </c>
      <c r="B2616" s="1332" t="s">
        <v>7140</v>
      </c>
      <c r="C2616" s="1105">
        <v>4101343977</v>
      </c>
      <c r="D2616" s="2075">
        <v>1</v>
      </c>
      <c r="E2616" s="3407">
        <v>23973</v>
      </c>
      <c r="F2616" s="802">
        <v>23973</v>
      </c>
      <c r="G2616" s="928">
        <v>44197</v>
      </c>
      <c r="H2616" s="1008" t="s">
        <v>8394</v>
      </c>
      <c r="I2616" s="208" t="s">
        <v>2224</v>
      </c>
      <c r="J2616" s="832" t="s">
        <v>8521</v>
      </c>
      <c r="K2616" s="1439"/>
      <c r="L2616" s="491"/>
      <c r="M2616" s="404"/>
      <c r="N2616" s="664"/>
      <c r="O2616" s="662"/>
    </row>
    <row r="2617" spans="1:15" s="71" customFormat="1" ht="9.75" customHeight="1">
      <c r="A2617" s="667">
        <v>679</v>
      </c>
      <c r="B2617" s="1332" t="s">
        <v>7141</v>
      </c>
      <c r="C2617" s="1105">
        <v>4101343981</v>
      </c>
      <c r="D2617" s="2075">
        <v>1</v>
      </c>
      <c r="E2617" s="3407">
        <v>12096</v>
      </c>
      <c r="F2617" s="802">
        <v>12096</v>
      </c>
      <c r="G2617" s="928">
        <v>44197</v>
      </c>
      <c r="H2617" s="1008" t="s">
        <v>8394</v>
      </c>
      <c r="I2617" s="208" t="s">
        <v>2224</v>
      </c>
      <c r="J2617" s="832" t="s">
        <v>8521</v>
      </c>
      <c r="K2617" s="1439"/>
      <c r="L2617" s="491"/>
      <c r="M2617" s="404"/>
      <c r="N2617" s="664"/>
      <c r="O2617" s="662"/>
    </row>
    <row r="2618" spans="1:15" s="71" customFormat="1" ht="9.75" customHeight="1">
      <c r="A2618" s="667">
        <v>680</v>
      </c>
      <c r="B2618" s="1332" t="s">
        <v>7141</v>
      </c>
      <c r="C2618" s="1105">
        <v>4101343982</v>
      </c>
      <c r="D2618" s="2075">
        <v>1</v>
      </c>
      <c r="E2618" s="3407">
        <v>12096</v>
      </c>
      <c r="F2618" s="802">
        <v>12096</v>
      </c>
      <c r="G2618" s="928">
        <v>44197</v>
      </c>
      <c r="H2618" s="1008" t="s">
        <v>8394</v>
      </c>
      <c r="I2618" s="208" t="s">
        <v>2224</v>
      </c>
      <c r="J2618" s="832" t="s">
        <v>8521</v>
      </c>
      <c r="K2618" s="1439"/>
      <c r="L2618" s="491"/>
      <c r="M2618" s="404"/>
      <c r="N2618" s="664"/>
      <c r="O2618" s="662"/>
    </row>
    <row r="2619" spans="1:15" s="71" customFormat="1" ht="9.75" customHeight="1">
      <c r="A2619" s="667">
        <v>681</v>
      </c>
      <c r="B2619" s="1332" t="s">
        <v>7141</v>
      </c>
      <c r="C2619" s="1105">
        <v>4101343983</v>
      </c>
      <c r="D2619" s="2075">
        <v>1</v>
      </c>
      <c r="E2619" s="3407">
        <v>12096</v>
      </c>
      <c r="F2619" s="802">
        <v>12096</v>
      </c>
      <c r="G2619" s="928">
        <v>44197</v>
      </c>
      <c r="H2619" s="1008" t="s">
        <v>8394</v>
      </c>
      <c r="I2619" s="208" t="s">
        <v>2224</v>
      </c>
      <c r="J2619" s="832" t="s">
        <v>8521</v>
      </c>
      <c r="K2619" s="1439"/>
      <c r="L2619" s="491"/>
      <c r="M2619" s="404"/>
      <c r="N2619" s="664"/>
      <c r="O2619" s="662"/>
    </row>
    <row r="2620" spans="1:15" s="71" customFormat="1" ht="9.75" customHeight="1">
      <c r="A2620" s="667">
        <v>682</v>
      </c>
      <c r="B2620" s="1332" t="s">
        <v>7142</v>
      </c>
      <c r="C2620" s="1105">
        <v>4101360003</v>
      </c>
      <c r="D2620" s="2075">
        <v>1</v>
      </c>
      <c r="E2620" s="3407">
        <v>22440</v>
      </c>
      <c r="F2620" s="802">
        <v>22440</v>
      </c>
      <c r="G2620" s="928">
        <v>44197</v>
      </c>
      <c r="H2620" s="1008" t="s">
        <v>8394</v>
      </c>
      <c r="I2620" s="208" t="s">
        <v>2224</v>
      </c>
      <c r="J2620" s="832" t="s">
        <v>8521</v>
      </c>
      <c r="K2620" s="1439"/>
      <c r="L2620" s="491"/>
      <c r="M2620" s="404"/>
      <c r="N2620" s="664"/>
      <c r="O2620" s="662"/>
    </row>
    <row r="2621" spans="1:15" s="71" customFormat="1" ht="9.75" customHeight="1">
      <c r="A2621" s="667">
        <v>683</v>
      </c>
      <c r="B2621" s="1332" t="s">
        <v>7143</v>
      </c>
      <c r="C2621" s="1105">
        <v>4101360004</v>
      </c>
      <c r="D2621" s="2075">
        <v>1</v>
      </c>
      <c r="E2621" s="3407">
        <v>22488</v>
      </c>
      <c r="F2621" s="802">
        <v>22488</v>
      </c>
      <c r="G2621" s="928">
        <v>44197</v>
      </c>
      <c r="H2621" s="1008" t="s">
        <v>8394</v>
      </c>
      <c r="I2621" s="208" t="s">
        <v>2224</v>
      </c>
      <c r="J2621" s="832" t="s">
        <v>8521</v>
      </c>
      <c r="K2621" s="1439"/>
      <c r="L2621" s="491"/>
      <c r="M2621" s="404"/>
      <c r="N2621" s="664"/>
      <c r="O2621" s="662"/>
    </row>
    <row r="2622" spans="1:15" s="71" customFormat="1" ht="9.75" customHeight="1">
      <c r="A2622" s="667">
        <v>684</v>
      </c>
      <c r="B2622" s="1332" t="s">
        <v>7232</v>
      </c>
      <c r="C2622" s="1105" t="s">
        <v>7234</v>
      </c>
      <c r="D2622" s="2075">
        <v>1</v>
      </c>
      <c r="E2622" s="3407">
        <v>4418.47</v>
      </c>
      <c r="F2622" s="802">
        <v>4418.47</v>
      </c>
      <c r="G2622" s="928">
        <v>44197</v>
      </c>
      <c r="H2622" s="1008" t="s">
        <v>8394</v>
      </c>
      <c r="I2622" s="208" t="s">
        <v>2224</v>
      </c>
      <c r="J2622" s="832" t="s">
        <v>8521</v>
      </c>
      <c r="K2622" s="1439"/>
      <c r="L2622" s="491"/>
      <c r="M2622" s="404"/>
      <c r="N2622" s="664"/>
      <c r="O2622" s="662"/>
    </row>
    <row r="2623" spans="1:15" s="71" customFormat="1" ht="9.75" customHeight="1">
      <c r="A2623" s="667">
        <v>685</v>
      </c>
      <c r="B2623" s="1332" t="s">
        <v>7233</v>
      </c>
      <c r="C2623" s="1105" t="s">
        <v>7235</v>
      </c>
      <c r="D2623" s="2075">
        <v>1</v>
      </c>
      <c r="E2623" s="3407">
        <v>409666.41</v>
      </c>
      <c r="F2623" s="3408">
        <v>403218.37</v>
      </c>
      <c r="G2623" s="928">
        <v>44197</v>
      </c>
      <c r="H2623" s="1008" t="s">
        <v>8394</v>
      </c>
      <c r="I2623" s="208" t="s">
        <v>2224</v>
      </c>
      <c r="J2623" s="832" t="s">
        <v>8521</v>
      </c>
      <c r="K2623" s="1439"/>
      <c r="L2623" s="491"/>
      <c r="M2623" s="404"/>
      <c r="N2623" s="664"/>
      <c r="O2623" s="662"/>
    </row>
    <row r="2624" spans="1:15" s="71" customFormat="1" ht="9.75" customHeight="1">
      <c r="A2624" s="667">
        <v>686</v>
      </c>
      <c r="B2624" s="1332" t="s">
        <v>8268</v>
      </c>
      <c r="C2624" s="1105">
        <v>4101280086</v>
      </c>
      <c r="D2624" s="2075">
        <v>1</v>
      </c>
      <c r="E2624" s="3407">
        <v>1063.04</v>
      </c>
      <c r="F2624" s="802">
        <v>1063.04</v>
      </c>
      <c r="G2624" s="928">
        <v>44385</v>
      </c>
      <c r="H2624" s="1012" t="s">
        <v>8299</v>
      </c>
      <c r="I2624" s="208" t="s">
        <v>2224</v>
      </c>
      <c r="J2624" s="832" t="s">
        <v>8630</v>
      </c>
      <c r="K2624" s="1439" t="s">
        <v>8940</v>
      </c>
      <c r="L2624" s="491"/>
      <c r="M2624" s="404"/>
      <c r="N2624" s="664"/>
      <c r="O2624" s="665"/>
    </row>
    <row r="2625" spans="1:15" s="71" customFormat="1" ht="9.75" customHeight="1">
      <c r="A2625" s="667">
        <v>687</v>
      </c>
      <c r="B2625" s="1332" t="s">
        <v>8269</v>
      </c>
      <c r="C2625" s="1105">
        <v>4101280087</v>
      </c>
      <c r="D2625" s="2075">
        <v>1</v>
      </c>
      <c r="E2625" s="3407">
        <v>22022</v>
      </c>
      <c r="F2625" s="802">
        <v>22022</v>
      </c>
      <c r="G2625" s="928">
        <v>44385</v>
      </c>
      <c r="H2625" s="1012" t="s">
        <v>8299</v>
      </c>
      <c r="I2625" s="208" t="s">
        <v>2224</v>
      </c>
      <c r="J2625" s="832" t="s">
        <v>8630</v>
      </c>
      <c r="K2625" s="1439" t="s">
        <v>8940</v>
      </c>
      <c r="L2625" s="491"/>
      <c r="M2625" s="404"/>
      <c r="N2625" s="664"/>
      <c r="O2625" s="665"/>
    </row>
    <row r="2626" spans="1:15" s="71" customFormat="1" ht="9.75" customHeight="1">
      <c r="A2626" s="667">
        <v>688</v>
      </c>
      <c r="B2626" s="1332" t="s">
        <v>8270</v>
      </c>
      <c r="C2626" s="1105">
        <v>4101280088</v>
      </c>
      <c r="D2626" s="2075">
        <v>1</v>
      </c>
      <c r="E2626" s="3407">
        <v>22022</v>
      </c>
      <c r="F2626" s="802">
        <v>22022</v>
      </c>
      <c r="G2626" s="928">
        <v>44385</v>
      </c>
      <c r="H2626" s="1012" t="s">
        <v>8299</v>
      </c>
      <c r="I2626" s="208" t="s">
        <v>2224</v>
      </c>
      <c r="J2626" s="832" t="s">
        <v>8630</v>
      </c>
      <c r="K2626" s="1439" t="s">
        <v>8940</v>
      </c>
      <c r="L2626" s="491"/>
      <c r="M2626" s="404"/>
      <c r="N2626" s="664"/>
      <c r="O2626" s="665"/>
    </row>
    <row r="2627" spans="1:15" s="71" customFormat="1" ht="9.75" customHeight="1">
      <c r="A2627" s="667">
        <v>689</v>
      </c>
      <c r="B2627" s="1332" t="s">
        <v>8271</v>
      </c>
      <c r="C2627" s="1105">
        <v>4101280089</v>
      </c>
      <c r="D2627" s="2075">
        <v>1</v>
      </c>
      <c r="E2627" s="3407">
        <v>22022</v>
      </c>
      <c r="F2627" s="802">
        <v>22022</v>
      </c>
      <c r="G2627" s="928">
        <v>44385</v>
      </c>
      <c r="H2627" s="1012" t="s">
        <v>8299</v>
      </c>
      <c r="I2627" s="208" t="s">
        <v>2224</v>
      </c>
      <c r="J2627" s="832" t="s">
        <v>8630</v>
      </c>
      <c r="K2627" s="1439" t="s">
        <v>8940</v>
      </c>
      <c r="L2627" s="491"/>
      <c r="M2627" s="404"/>
      <c r="N2627" s="664"/>
      <c r="O2627" s="665"/>
    </row>
    <row r="2628" spans="1:15" s="71" customFormat="1" ht="9.75" customHeight="1">
      <c r="A2628" s="667">
        <v>690</v>
      </c>
      <c r="B2628" s="1332" t="s">
        <v>8272</v>
      </c>
      <c r="C2628" s="1105">
        <v>4101280090</v>
      </c>
      <c r="D2628" s="2075">
        <v>1</v>
      </c>
      <c r="E2628" s="3407">
        <v>22022</v>
      </c>
      <c r="F2628" s="802">
        <v>22022</v>
      </c>
      <c r="G2628" s="928">
        <v>44385</v>
      </c>
      <c r="H2628" s="1012" t="s">
        <v>8299</v>
      </c>
      <c r="I2628" s="208" t="s">
        <v>2224</v>
      </c>
      <c r="J2628" s="832" t="s">
        <v>8630</v>
      </c>
      <c r="K2628" s="1439" t="s">
        <v>8940</v>
      </c>
      <c r="L2628" s="491"/>
      <c r="M2628" s="404"/>
      <c r="N2628" s="664"/>
      <c r="O2628" s="665"/>
    </row>
    <row r="2629" spans="1:15" s="71" customFormat="1" ht="9.75" customHeight="1">
      <c r="A2629" s="667">
        <v>691</v>
      </c>
      <c r="B2629" s="1332" t="s">
        <v>8273</v>
      </c>
      <c r="C2629" s="1105">
        <v>4101280091</v>
      </c>
      <c r="D2629" s="2075">
        <v>1</v>
      </c>
      <c r="E2629" s="3407">
        <v>22022</v>
      </c>
      <c r="F2629" s="802">
        <v>22022</v>
      </c>
      <c r="G2629" s="928">
        <v>44385</v>
      </c>
      <c r="H2629" s="1012" t="s">
        <v>8299</v>
      </c>
      <c r="I2629" s="208" t="s">
        <v>2224</v>
      </c>
      <c r="J2629" s="832" t="s">
        <v>8630</v>
      </c>
      <c r="K2629" s="1439" t="s">
        <v>8940</v>
      </c>
      <c r="L2629" s="491"/>
      <c r="M2629" s="404"/>
      <c r="N2629" s="664"/>
      <c r="O2629" s="665"/>
    </row>
    <row r="2630" spans="1:15" s="71" customFormat="1" ht="9.75" customHeight="1">
      <c r="A2630" s="667">
        <v>692</v>
      </c>
      <c r="B2630" s="1332" t="s">
        <v>8274</v>
      </c>
      <c r="C2630" s="1105">
        <v>4101280092</v>
      </c>
      <c r="D2630" s="2075">
        <v>1</v>
      </c>
      <c r="E2630" s="3407">
        <v>15360.95</v>
      </c>
      <c r="F2630" s="802">
        <v>15360.95</v>
      </c>
      <c r="G2630" s="928">
        <v>44385</v>
      </c>
      <c r="H2630" s="1012" t="s">
        <v>8299</v>
      </c>
      <c r="I2630" s="208" t="s">
        <v>2224</v>
      </c>
      <c r="J2630" s="832" t="s">
        <v>8630</v>
      </c>
      <c r="K2630" s="1439" t="s">
        <v>8940</v>
      </c>
      <c r="L2630" s="491"/>
      <c r="M2630" s="404"/>
      <c r="N2630" s="664"/>
      <c r="O2630" s="665"/>
    </row>
    <row r="2631" spans="1:15" s="71" customFormat="1" ht="9.75" customHeight="1">
      <c r="A2631" s="667">
        <v>693</v>
      </c>
      <c r="B2631" s="1332" t="s">
        <v>8275</v>
      </c>
      <c r="C2631" s="1105">
        <v>4101280093</v>
      </c>
      <c r="D2631" s="2075">
        <v>1</v>
      </c>
      <c r="E2631" s="3407">
        <v>15360.95</v>
      </c>
      <c r="F2631" s="802">
        <v>15360.95</v>
      </c>
      <c r="G2631" s="928">
        <v>44385</v>
      </c>
      <c r="H2631" s="1012" t="s">
        <v>8299</v>
      </c>
      <c r="I2631" s="208" t="s">
        <v>2224</v>
      </c>
      <c r="J2631" s="832" t="s">
        <v>8630</v>
      </c>
      <c r="K2631" s="1439" t="s">
        <v>8940</v>
      </c>
      <c r="L2631" s="491"/>
      <c r="M2631" s="404"/>
      <c r="N2631" s="664"/>
      <c r="O2631" s="665"/>
    </row>
    <row r="2632" spans="1:15" s="71" customFormat="1" ht="9.75" customHeight="1">
      <c r="A2632" s="667">
        <v>694</v>
      </c>
      <c r="B2632" s="1332" t="s">
        <v>8276</v>
      </c>
      <c r="C2632" s="1105">
        <v>4101280094</v>
      </c>
      <c r="D2632" s="2075">
        <v>1</v>
      </c>
      <c r="E2632" s="3407">
        <v>10239.02</v>
      </c>
      <c r="F2632" s="802">
        <v>10239.02</v>
      </c>
      <c r="G2632" s="928">
        <v>44385</v>
      </c>
      <c r="H2632" s="1012" t="s">
        <v>8299</v>
      </c>
      <c r="I2632" s="208" t="s">
        <v>2224</v>
      </c>
      <c r="J2632" s="832" t="s">
        <v>8630</v>
      </c>
      <c r="K2632" s="1439" t="s">
        <v>8940</v>
      </c>
      <c r="L2632" s="491"/>
      <c r="M2632" s="404"/>
      <c r="N2632" s="664"/>
      <c r="O2632" s="665"/>
    </row>
    <row r="2633" spans="1:15" s="71" customFormat="1" ht="9.75" customHeight="1">
      <c r="A2633" s="667">
        <v>695</v>
      </c>
      <c r="B2633" s="1332" t="s">
        <v>8277</v>
      </c>
      <c r="C2633" s="1105">
        <v>4101280095</v>
      </c>
      <c r="D2633" s="2075">
        <v>1</v>
      </c>
      <c r="E2633" s="3407">
        <v>9346.0400000000009</v>
      </c>
      <c r="F2633" s="802">
        <v>9346.0400000000009</v>
      </c>
      <c r="G2633" s="928">
        <v>44385</v>
      </c>
      <c r="H2633" s="1012" t="s">
        <v>8299</v>
      </c>
      <c r="I2633" s="208" t="s">
        <v>2224</v>
      </c>
      <c r="J2633" s="832" t="s">
        <v>8630</v>
      </c>
      <c r="K2633" s="1439" t="s">
        <v>8940</v>
      </c>
      <c r="L2633" s="491"/>
      <c r="M2633" s="404"/>
      <c r="N2633" s="664"/>
      <c r="O2633" s="665"/>
    </row>
    <row r="2634" spans="1:15" s="71" customFormat="1" ht="9.75" customHeight="1">
      <c r="A2634" s="667">
        <v>696</v>
      </c>
      <c r="B2634" s="1332" t="s">
        <v>8278</v>
      </c>
      <c r="C2634" s="1105">
        <v>4101280096</v>
      </c>
      <c r="D2634" s="2075">
        <v>1</v>
      </c>
      <c r="E2634" s="3407">
        <v>9031.44</v>
      </c>
      <c r="F2634" s="802">
        <v>9031.44</v>
      </c>
      <c r="G2634" s="928">
        <v>44385</v>
      </c>
      <c r="H2634" s="1012" t="s">
        <v>8299</v>
      </c>
      <c r="I2634" s="208" t="s">
        <v>2224</v>
      </c>
      <c r="J2634" s="832" t="s">
        <v>8630</v>
      </c>
      <c r="K2634" s="1439" t="s">
        <v>8940</v>
      </c>
      <c r="L2634" s="491"/>
      <c r="M2634" s="404"/>
      <c r="N2634" s="664"/>
      <c r="O2634" s="665"/>
    </row>
    <row r="2635" spans="1:15" s="71" customFormat="1" ht="9.75" customHeight="1">
      <c r="A2635" s="667">
        <v>697</v>
      </c>
      <c r="B2635" s="1332" t="s">
        <v>8279</v>
      </c>
      <c r="C2635" s="1105">
        <v>4101280097</v>
      </c>
      <c r="D2635" s="2075">
        <v>1</v>
      </c>
      <c r="E2635" s="3407">
        <v>9338.7800000000007</v>
      </c>
      <c r="F2635" s="802">
        <v>9338.7800000000007</v>
      </c>
      <c r="G2635" s="928">
        <v>44385</v>
      </c>
      <c r="H2635" s="1012" t="s">
        <v>8299</v>
      </c>
      <c r="I2635" s="208" t="s">
        <v>2224</v>
      </c>
      <c r="J2635" s="832" t="s">
        <v>8630</v>
      </c>
      <c r="K2635" s="1439" t="s">
        <v>8940</v>
      </c>
      <c r="L2635" s="491"/>
      <c r="M2635" s="404"/>
      <c r="N2635" s="664"/>
      <c r="O2635" s="665"/>
    </row>
    <row r="2636" spans="1:15" s="71" customFormat="1" ht="9.75" customHeight="1">
      <c r="A2636" s="667">
        <v>698</v>
      </c>
      <c r="B2636" s="1332" t="s">
        <v>8280</v>
      </c>
      <c r="C2636" s="1105">
        <v>4101280098</v>
      </c>
      <c r="D2636" s="2075">
        <v>1</v>
      </c>
      <c r="E2636" s="3407">
        <v>9338.7800000000007</v>
      </c>
      <c r="F2636" s="802">
        <v>9338.7800000000007</v>
      </c>
      <c r="G2636" s="928">
        <v>44385</v>
      </c>
      <c r="H2636" s="1012" t="s">
        <v>8299</v>
      </c>
      <c r="I2636" s="208" t="s">
        <v>2224</v>
      </c>
      <c r="J2636" s="832" t="s">
        <v>8630</v>
      </c>
      <c r="K2636" s="1439" t="s">
        <v>8940</v>
      </c>
      <c r="L2636" s="491"/>
      <c r="M2636" s="404"/>
      <c r="N2636" s="664"/>
      <c r="O2636" s="665"/>
    </row>
    <row r="2637" spans="1:15" s="71" customFormat="1" ht="9.75" customHeight="1">
      <c r="A2637" s="667">
        <v>699</v>
      </c>
      <c r="B2637" s="1332" t="s">
        <v>8281</v>
      </c>
      <c r="C2637" s="1105">
        <v>4101280099</v>
      </c>
      <c r="D2637" s="2075">
        <v>1</v>
      </c>
      <c r="E2637" s="3407">
        <v>14995.2</v>
      </c>
      <c r="F2637" s="802">
        <v>14995.2</v>
      </c>
      <c r="G2637" s="928">
        <v>44385</v>
      </c>
      <c r="H2637" s="1012" t="s">
        <v>8299</v>
      </c>
      <c r="I2637" s="208" t="s">
        <v>2224</v>
      </c>
      <c r="J2637" s="832" t="s">
        <v>8630</v>
      </c>
      <c r="K2637" s="1439" t="s">
        <v>8940</v>
      </c>
      <c r="L2637" s="491"/>
      <c r="M2637" s="404"/>
      <c r="N2637" s="664"/>
      <c r="O2637" s="665"/>
    </row>
    <row r="2638" spans="1:15" s="71" customFormat="1" ht="9.75" customHeight="1">
      <c r="A2638" s="667">
        <v>700</v>
      </c>
      <c r="B2638" s="1332" t="s">
        <v>8282</v>
      </c>
      <c r="C2638" s="1105">
        <v>4101280100</v>
      </c>
      <c r="D2638" s="2075">
        <v>1</v>
      </c>
      <c r="E2638" s="3407">
        <v>15026</v>
      </c>
      <c r="F2638" s="802">
        <v>15026</v>
      </c>
      <c r="G2638" s="928">
        <v>44385</v>
      </c>
      <c r="H2638" s="1012" t="s">
        <v>8299</v>
      </c>
      <c r="I2638" s="208" t="s">
        <v>2224</v>
      </c>
      <c r="J2638" s="832" t="s">
        <v>8630</v>
      </c>
      <c r="K2638" s="1439" t="s">
        <v>8940</v>
      </c>
      <c r="L2638" s="491"/>
      <c r="M2638" s="404"/>
      <c r="N2638" s="664"/>
      <c r="O2638" s="665"/>
    </row>
    <row r="2639" spans="1:15" s="71" customFormat="1" ht="9.75" customHeight="1">
      <c r="A2639" s="667">
        <v>701</v>
      </c>
      <c r="B2639" s="1332" t="s">
        <v>8283</v>
      </c>
      <c r="C2639" s="1105">
        <v>4101280101</v>
      </c>
      <c r="D2639" s="2075">
        <v>1</v>
      </c>
      <c r="E2639" s="3407">
        <v>31556.799999999999</v>
      </c>
      <c r="F2639" s="802">
        <v>31556.799999999999</v>
      </c>
      <c r="G2639" s="928">
        <v>44385</v>
      </c>
      <c r="H2639" s="1012" t="s">
        <v>8299</v>
      </c>
      <c r="I2639" s="208" t="s">
        <v>2224</v>
      </c>
      <c r="J2639" s="832" t="s">
        <v>8630</v>
      </c>
      <c r="K2639" s="1439" t="s">
        <v>8940</v>
      </c>
      <c r="L2639" s="491"/>
      <c r="M2639" s="404"/>
      <c r="N2639" s="664"/>
      <c r="O2639" s="665"/>
    </row>
    <row r="2640" spans="1:15" s="71" customFormat="1" ht="9.75" customHeight="1">
      <c r="A2640" s="667">
        <v>702</v>
      </c>
      <c r="B2640" s="1332" t="s">
        <v>8284</v>
      </c>
      <c r="C2640" s="1105">
        <v>4101280102</v>
      </c>
      <c r="D2640" s="2075">
        <v>1</v>
      </c>
      <c r="E2640" s="3407">
        <v>23679.7</v>
      </c>
      <c r="F2640" s="802">
        <v>23679.7</v>
      </c>
      <c r="G2640" s="928">
        <v>44385</v>
      </c>
      <c r="H2640" s="1012" t="s">
        <v>8299</v>
      </c>
      <c r="I2640" s="208" t="s">
        <v>2224</v>
      </c>
      <c r="J2640" s="832" t="s">
        <v>8630</v>
      </c>
      <c r="K2640" s="1439" t="s">
        <v>8940</v>
      </c>
      <c r="L2640" s="491"/>
      <c r="M2640" s="404"/>
      <c r="N2640" s="664"/>
      <c r="O2640" s="665"/>
    </row>
    <row r="2641" spans="1:15" s="71" customFormat="1" ht="9.75" customHeight="1">
      <c r="A2641" s="667">
        <v>703</v>
      </c>
      <c r="B2641" s="1332" t="s">
        <v>8285</v>
      </c>
      <c r="C2641" s="1105">
        <v>4101280103</v>
      </c>
      <c r="D2641" s="2075">
        <v>1</v>
      </c>
      <c r="E2641" s="3407">
        <v>18448.32</v>
      </c>
      <c r="F2641" s="802">
        <v>18448.32</v>
      </c>
      <c r="G2641" s="928">
        <v>44385</v>
      </c>
      <c r="H2641" s="1012" t="s">
        <v>8299</v>
      </c>
      <c r="I2641" s="208" t="s">
        <v>2224</v>
      </c>
      <c r="J2641" s="832" t="s">
        <v>8630</v>
      </c>
      <c r="K2641" s="1439" t="s">
        <v>8940</v>
      </c>
      <c r="L2641" s="491"/>
      <c r="M2641" s="404"/>
      <c r="N2641" s="664"/>
      <c r="O2641" s="665"/>
    </row>
    <row r="2642" spans="1:15" s="71" customFormat="1" ht="9.75" customHeight="1">
      <c r="A2642" s="667">
        <v>704</v>
      </c>
      <c r="B2642" s="1332" t="s">
        <v>8286</v>
      </c>
      <c r="C2642" s="1105">
        <v>4101280104</v>
      </c>
      <c r="D2642" s="2075">
        <v>1</v>
      </c>
      <c r="E2642" s="3407">
        <v>18448.32</v>
      </c>
      <c r="F2642" s="802">
        <v>18448.32</v>
      </c>
      <c r="G2642" s="928">
        <v>44385</v>
      </c>
      <c r="H2642" s="1012" t="s">
        <v>8299</v>
      </c>
      <c r="I2642" s="208" t="s">
        <v>2224</v>
      </c>
      <c r="J2642" s="832" t="s">
        <v>8630</v>
      </c>
      <c r="K2642" s="1439" t="s">
        <v>8940</v>
      </c>
      <c r="L2642" s="491"/>
      <c r="M2642" s="404"/>
      <c r="N2642" s="664"/>
      <c r="O2642" s="665"/>
    </row>
    <row r="2643" spans="1:15" s="71" customFormat="1" ht="9.75" customHeight="1">
      <c r="A2643" s="667">
        <v>705</v>
      </c>
      <c r="B2643" s="1332" t="s">
        <v>8287</v>
      </c>
      <c r="C2643" s="1105">
        <v>4101280105</v>
      </c>
      <c r="D2643" s="2075">
        <v>1</v>
      </c>
      <c r="E2643" s="3407">
        <v>18448.32</v>
      </c>
      <c r="F2643" s="802">
        <v>18448.32</v>
      </c>
      <c r="G2643" s="928">
        <v>44385</v>
      </c>
      <c r="H2643" s="1012" t="s">
        <v>8299</v>
      </c>
      <c r="I2643" s="208" t="s">
        <v>2224</v>
      </c>
      <c r="J2643" s="832" t="s">
        <v>8630</v>
      </c>
      <c r="K2643" s="1439" t="s">
        <v>8940</v>
      </c>
      <c r="L2643" s="491"/>
      <c r="M2643" s="404"/>
      <c r="N2643" s="664"/>
      <c r="O2643" s="665"/>
    </row>
    <row r="2644" spans="1:15" s="71" customFormat="1" ht="9.75" customHeight="1">
      <c r="A2644" s="667">
        <v>706</v>
      </c>
      <c r="B2644" s="1332" t="s">
        <v>8288</v>
      </c>
      <c r="C2644" s="1105">
        <v>4101280106</v>
      </c>
      <c r="D2644" s="2075">
        <v>1</v>
      </c>
      <c r="E2644" s="3407">
        <v>9331.52</v>
      </c>
      <c r="F2644" s="802">
        <v>9331.52</v>
      </c>
      <c r="G2644" s="928">
        <v>44385</v>
      </c>
      <c r="H2644" s="1012" t="s">
        <v>8299</v>
      </c>
      <c r="I2644" s="208" t="s">
        <v>2224</v>
      </c>
      <c r="J2644" s="832" t="s">
        <v>8630</v>
      </c>
      <c r="K2644" s="1439" t="s">
        <v>8940</v>
      </c>
      <c r="L2644" s="491"/>
      <c r="M2644" s="404"/>
      <c r="N2644" s="664"/>
      <c r="O2644" s="665"/>
    </row>
    <row r="2645" spans="1:15" s="71" customFormat="1" ht="9.75" customHeight="1">
      <c r="A2645" s="667">
        <v>707</v>
      </c>
      <c r="B2645" s="1332" t="s">
        <v>8289</v>
      </c>
      <c r="C2645" s="1105">
        <v>4101280107</v>
      </c>
      <c r="D2645" s="2075">
        <v>1</v>
      </c>
      <c r="E2645" s="3407">
        <v>8801.5400000000009</v>
      </c>
      <c r="F2645" s="802">
        <v>8801.5400000000009</v>
      </c>
      <c r="G2645" s="928">
        <v>44385</v>
      </c>
      <c r="H2645" s="1012" t="s">
        <v>8299</v>
      </c>
      <c r="I2645" s="208" t="s">
        <v>2224</v>
      </c>
      <c r="J2645" s="832" t="s">
        <v>8630</v>
      </c>
      <c r="K2645" s="1439" t="s">
        <v>8940</v>
      </c>
      <c r="L2645" s="491"/>
      <c r="M2645" s="404"/>
      <c r="N2645" s="664"/>
      <c r="O2645" s="665"/>
    </row>
    <row r="2646" spans="1:15" s="71" customFormat="1" ht="9.75" customHeight="1">
      <c r="A2646" s="667">
        <v>708</v>
      </c>
      <c r="B2646" s="1332" t="s">
        <v>8290</v>
      </c>
      <c r="C2646" s="1105">
        <v>4101280108</v>
      </c>
      <c r="D2646" s="2075">
        <v>1</v>
      </c>
      <c r="E2646" s="3407">
        <v>11683.76</v>
      </c>
      <c r="F2646" s="802">
        <v>11683.76</v>
      </c>
      <c r="G2646" s="928">
        <v>44385</v>
      </c>
      <c r="H2646" s="1012" t="s">
        <v>8299</v>
      </c>
      <c r="I2646" s="208" t="s">
        <v>2224</v>
      </c>
      <c r="J2646" s="832" t="s">
        <v>8630</v>
      </c>
      <c r="K2646" s="1439" t="s">
        <v>8940</v>
      </c>
      <c r="L2646" s="491"/>
      <c r="M2646" s="404"/>
      <c r="N2646" s="664"/>
      <c r="O2646" s="665"/>
    </row>
    <row r="2647" spans="1:15" s="71" customFormat="1" ht="9.75" customHeight="1">
      <c r="A2647" s="667">
        <v>709</v>
      </c>
      <c r="B2647" s="1332" t="s">
        <v>8291</v>
      </c>
      <c r="C2647" s="1105">
        <v>4101280109</v>
      </c>
      <c r="D2647" s="2075">
        <v>1</v>
      </c>
      <c r="E2647" s="3407">
        <v>9757.44</v>
      </c>
      <c r="F2647" s="802">
        <v>9757.44</v>
      </c>
      <c r="G2647" s="928">
        <v>44385</v>
      </c>
      <c r="H2647" s="1012" t="s">
        <v>8299</v>
      </c>
      <c r="I2647" s="208" t="s">
        <v>2224</v>
      </c>
      <c r="J2647" s="832" t="s">
        <v>8630</v>
      </c>
      <c r="K2647" s="1439" t="s">
        <v>8940</v>
      </c>
      <c r="L2647" s="491"/>
      <c r="M2647" s="404"/>
      <c r="N2647" s="664"/>
      <c r="O2647" s="665"/>
    </row>
    <row r="2648" spans="1:15" s="71" customFormat="1" ht="9.75" customHeight="1">
      <c r="A2648" s="667">
        <v>710</v>
      </c>
      <c r="B2648" s="1332" t="s">
        <v>8292</v>
      </c>
      <c r="C2648" s="1105">
        <v>4101280110</v>
      </c>
      <c r="D2648" s="2075">
        <v>1</v>
      </c>
      <c r="E2648" s="3407">
        <v>25645.95</v>
      </c>
      <c r="F2648" s="802">
        <v>25645.95</v>
      </c>
      <c r="G2648" s="928">
        <v>44385</v>
      </c>
      <c r="H2648" s="1012" t="s">
        <v>8299</v>
      </c>
      <c r="I2648" s="208" t="s">
        <v>2224</v>
      </c>
      <c r="J2648" s="832" t="s">
        <v>8630</v>
      </c>
      <c r="K2648" s="1439" t="s">
        <v>8940</v>
      </c>
      <c r="L2648" s="491"/>
      <c r="M2648" s="404"/>
      <c r="N2648" s="664"/>
      <c r="O2648" s="665"/>
    </row>
    <row r="2649" spans="1:15" s="71" customFormat="1" ht="9.75" customHeight="1">
      <c r="A2649" s="667">
        <v>711</v>
      </c>
      <c r="B2649" s="1332" t="s">
        <v>8293</v>
      </c>
      <c r="C2649" s="1105">
        <v>4101280111</v>
      </c>
      <c r="D2649" s="2075">
        <v>1</v>
      </c>
      <c r="E2649" s="3407">
        <v>8690.2199999999993</v>
      </c>
      <c r="F2649" s="802">
        <v>8690.2199999999993</v>
      </c>
      <c r="G2649" s="928">
        <v>44385</v>
      </c>
      <c r="H2649" s="1012" t="s">
        <v>8299</v>
      </c>
      <c r="I2649" s="208" t="s">
        <v>2224</v>
      </c>
      <c r="J2649" s="832" t="s">
        <v>8630</v>
      </c>
      <c r="K2649" s="1439" t="s">
        <v>8940</v>
      </c>
      <c r="L2649" s="491"/>
      <c r="M2649" s="404"/>
      <c r="N2649" s="664"/>
      <c r="O2649" s="665"/>
    </row>
    <row r="2650" spans="1:15" s="71" customFormat="1" ht="9.75" customHeight="1">
      <c r="A2650" s="667">
        <v>712</v>
      </c>
      <c r="B2650" s="1332" t="s">
        <v>8294</v>
      </c>
      <c r="C2650" s="1105">
        <v>4101280112</v>
      </c>
      <c r="D2650" s="2075">
        <v>1</v>
      </c>
      <c r="E2650" s="3407">
        <v>8690.2199999999993</v>
      </c>
      <c r="F2650" s="802">
        <v>8690.2199999999993</v>
      </c>
      <c r="G2650" s="928">
        <v>44385</v>
      </c>
      <c r="H2650" s="1012" t="s">
        <v>8299</v>
      </c>
      <c r="I2650" s="208" t="s">
        <v>2224</v>
      </c>
      <c r="J2650" s="832" t="s">
        <v>8630</v>
      </c>
      <c r="K2650" s="1439" t="s">
        <v>8940</v>
      </c>
      <c r="L2650" s="491"/>
      <c r="M2650" s="404"/>
      <c r="N2650" s="664"/>
      <c r="O2650" s="665"/>
    </row>
    <row r="2651" spans="1:15" s="71" customFormat="1" ht="9.75" customHeight="1">
      <c r="A2651" s="667">
        <v>713</v>
      </c>
      <c r="B2651" s="1332" t="s">
        <v>8295</v>
      </c>
      <c r="C2651" s="1105">
        <v>4101280113</v>
      </c>
      <c r="D2651" s="2075">
        <v>1</v>
      </c>
      <c r="E2651" s="3407">
        <v>10464.08</v>
      </c>
      <c r="F2651" s="802">
        <v>10464.08</v>
      </c>
      <c r="G2651" s="928">
        <v>44385</v>
      </c>
      <c r="H2651" s="1012" t="s">
        <v>8299</v>
      </c>
      <c r="I2651" s="208" t="s">
        <v>2224</v>
      </c>
      <c r="J2651" s="832" t="s">
        <v>8630</v>
      </c>
      <c r="K2651" s="1439" t="s">
        <v>8940</v>
      </c>
      <c r="L2651" s="491"/>
      <c r="M2651" s="404"/>
      <c r="N2651" s="664"/>
      <c r="O2651" s="665"/>
    </row>
    <row r="2652" spans="1:15" s="71" customFormat="1" ht="9.75" customHeight="1">
      <c r="A2652" s="667">
        <v>714</v>
      </c>
      <c r="B2652" s="1332" t="s">
        <v>8296</v>
      </c>
      <c r="C2652" s="1105">
        <v>4101344028</v>
      </c>
      <c r="D2652" s="2075">
        <v>1</v>
      </c>
      <c r="E2652" s="3407">
        <v>10330</v>
      </c>
      <c r="F2652" s="802">
        <v>10330</v>
      </c>
      <c r="G2652" s="928">
        <v>44294</v>
      </c>
      <c r="H2652" s="1012" t="s">
        <v>8302</v>
      </c>
      <c r="I2652" s="208" t="s">
        <v>2224</v>
      </c>
      <c r="J2652" s="832" t="s">
        <v>8630</v>
      </c>
      <c r="K2652" s="1439"/>
      <c r="L2652" s="491"/>
      <c r="M2652" s="404"/>
      <c r="N2652" s="664"/>
      <c r="O2652" s="665"/>
    </row>
    <row r="2653" spans="1:15" s="71" customFormat="1" ht="9.75" customHeight="1">
      <c r="A2653" s="667">
        <v>715</v>
      </c>
      <c r="B2653" s="1332" t="s">
        <v>8296</v>
      </c>
      <c r="C2653" s="1105">
        <v>4101344029</v>
      </c>
      <c r="D2653" s="2075">
        <v>1</v>
      </c>
      <c r="E2653" s="3407">
        <v>10330</v>
      </c>
      <c r="F2653" s="802">
        <v>10330</v>
      </c>
      <c r="G2653" s="928">
        <v>44294</v>
      </c>
      <c r="H2653" s="1012" t="s">
        <v>8396</v>
      </c>
      <c r="I2653" s="208" t="s">
        <v>2224</v>
      </c>
      <c r="J2653" s="832" t="s">
        <v>8630</v>
      </c>
      <c r="K2653" s="1439"/>
      <c r="L2653" s="491"/>
      <c r="M2653" s="404"/>
      <c r="N2653" s="664"/>
      <c r="O2653" s="665"/>
    </row>
    <row r="2654" spans="1:15" s="71" customFormat="1" ht="9.75" customHeight="1">
      <c r="A2654" s="667">
        <v>716</v>
      </c>
      <c r="B2654" s="1332" t="s">
        <v>8297</v>
      </c>
      <c r="C2654" s="1105">
        <v>4101344055</v>
      </c>
      <c r="D2654" s="2075">
        <v>1</v>
      </c>
      <c r="E2654" s="3407">
        <v>35000</v>
      </c>
      <c r="F2654" s="802">
        <v>35000</v>
      </c>
      <c r="G2654" s="928">
        <v>44378</v>
      </c>
      <c r="H2654" s="1012" t="s">
        <v>8300</v>
      </c>
      <c r="I2654" s="208" t="s">
        <v>2224</v>
      </c>
      <c r="J2654" s="832" t="s">
        <v>8630</v>
      </c>
      <c r="K2654" s="1439"/>
      <c r="L2654" s="491"/>
      <c r="M2654" s="404"/>
      <c r="N2654" s="664"/>
      <c r="O2654" s="665"/>
    </row>
    <row r="2655" spans="1:15" s="71" customFormat="1" ht="9.75" customHeight="1">
      <c r="A2655" s="667">
        <v>717</v>
      </c>
      <c r="B2655" s="1332" t="s">
        <v>8298</v>
      </c>
      <c r="C2655" s="1105">
        <v>4101240237</v>
      </c>
      <c r="D2655" s="2075">
        <v>1</v>
      </c>
      <c r="E2655" s="3407">
        <v>31819.82</v>
      </c>
      <c r="F2655" s="802">
        <v>31819.82</v>
      </c>
      <c r="G2655" s="928">
        <v>44231</v>
      </c>
      <c r="H2655" s="1012" t="s">
        <v>8301</v>
      </c>
      <c r="I2655" s="208" t="s">
        <v>2224</v>
      </c>
      <c r="J2655" s="832" t="s">
        <v>8630</v>
      </c>
      <c r="K2655" s="1439" t="s">
        <v>8940</v>
      </c>
      <c r="L2655" s="491"/>
      <c r="M2655" s="404"/>
      <c r="N2655" s="664"/>
      <c r="O2655" s="665"/>
    </row>
    <row r="2656" spans="1:15" s="71" customFormat="1" ht="9.75" customHeight="1">
      <c r="A2656" s="667">
        <v>718</v>
      </c>
      <c r="B2656" s="1332" t="s">
        <v>8298</v>
      </c>
      <c r="C2656" s="1105">
        <v>4101240238</v>
      </c>
      <c r="D2656" s="2075">
        <v>1</v>
      </c>
      <c r="E2656" s="3407">
        <v>31819.82</v>
      </c>
      <c r="F2656" s="802">
        <v>31819.82</v>
      </c>
      <c r="G2656" s="928">
        <v>44231</v>
      </c>
      <c r="H2656" s="1012" t="s">
        <v>8301</v>
      </c>
      <c r="I2656" s="208" t="s">
        <v>2224</v>
      </c>
      <c r="J2656" s="832" t="s">
        <v>8630</v>
      </c>
      <c r="K2656" s="1439" t="s">
        <v>8940</v>
      </c>
      <c r="L2656" s="491"/>
      <c r="M2656" s="404"/>
      <c r="N2656" s="664"/>
      <c r="O2656" s="665"/>
    </row>
    <row r="2657" spans="1:15" s="71" customFormat="1" ht="9.75" customHeight="1">
      <c r="A2657" s="667">
        <v>719</v>
      </c>
      <c r="B2657" s="1332" t="s">
        <v>8298</v>
      </c>
      <c r="C2657" s="1105">
        <v>4101240239</v>
      </c>
      <c r="D2657" s="2075">
        <v>1</v>
      </c>
      <c r="E2657" s="3407">
        <v>31819.82</v>
      </c>
      <c r="F2657" s="802">
        <v>31819.82</v>
      </c>
      <c r="G2657" s="928">
        <v>44231</v>
      </c>
      <c r="H2657" s="1012" t="s">
        <v>8301</v>
      </c>
      <c r="I2657" s="208" t="s">
        <v>2224</v>
      </c>
      <c r="J2657" s="832" t="s">
        <v>8630</v>
      </c>
      <c r="K2657" s="1439" t="s">
        <v>8940</v>
      </c>
      <c r="L2657" s="491"/>
      <c r="M2657" s="404"/>
      <c r="N2657" s="664"/>
      <c r="O2657" s="665"/>
    </row>
    <row r="2658" spans="1:15" s="71" customFormat="1" ht="9.75" customHeight="1">
      <c r="A2658" s="667">
        <v>720</v>
      </c>
      <c r="B2658" s="1332" t="s">
        <v>8298</v>
      </c>
      <c r="C2658" s="1105">
        <v>4101240240</v>
      </c>
      <c r="D2658" s="2075">
        <v>1</v>
      </c>
      <c r="E2658" s="3407">
        <v>31819.82</v>
      </c>
      <c r="F2658" s="802">
        <v>31819.82</v>
      </c>
      <c r="G2658" s="928">
        <v>44231</v>
      </c>
      <c r="H2658" s="1012" t="s">
        <v>8301</v>
      </c>
      <c r="I2658" s="208" t="s">
        <v>2224</v>
      </c>
      <c r="J2658" s="832" t="s">
        <v>8630</v>
      </c>
      <c r="K2658" s="1439" t="s">
        <v>8940</v>
      </c>
      <c r="L2658" s="491"/>
      <c r="M2658" s="404"/>
      <c r="N2658" s="664"/>
      <c r="O2658" s="665"/>
    </row>
    <row r="2659" spans="1:15" s="71" customFormat="1" ht="9.75" customHeight="1">
      <c r="A2659" s="667">
        <v>721</v>
      </c>
      <c r="B2659" s="1332" t="s">
        <v>8298</v>
      </c>
      <c r="C2659" s="1105">
        <v>4101240241</v>
      </c>
      <c r="D2659" s="2075">
        <v>1</v>
      </c>
      <c r="E2659" s="3407">
        <v>31819.82</v>
      </c>
      <c r="F2659" s="802">
        <v>31819.82</v>
      </c>
      <c r="G2659" s="928">
        <v>44231</v>
      </c>
      <c r="H2659" s="1012" t="s">
        <v>8301</v>
      </c>
      <c r="I2659" s="208" t="s">
        <v>2224</v>
      </c>
      <c r="J2659" s="832" t="s">
        <v>8630</v>
      </c>
      <c r="K2659" s="1439" t="s">
        <v>8940</v>
      </c>
      <c r="L2659" s="491"/>
      <c r="M2659" s="404"/>
      <c r="N2659" s="664"/>
      <c r="O2659" s="665"/>
    </row>
    <row r="2660" spans="1:15" s="71" customFormat="1" ht="9.75" customHeight="1">
      <c r="A2660" s="667">
        <v>722</v>
      </c>
      <c r="B2660" s="1332" t="s">
        <v>8298</v>
      </c>
      <c r="C2660" s="1105">
        <v>4101240242</v>
      </c>
      <c r="D2660" s="2075">
        <v>1</v>
      </c>
      <c r="E2660" s="3407">
        <v>31819.82</v>
      </c>
      <c r="F2660" s="802">
        <v>31819.82</v>
      </c>
      <c r="G2660" s="928">
        <v>44231</v>
      </c>
      <c r="H2660" s="1012" t="s">
        <v>8301</v>
      </c>
      <c r="I2660" s="208" t="s">
        <v>2224</v>
      </c>
      <c r="J2660" s="832" t="s">
        <v>8630</v>
      </c>
      <c r="K2660" s="1439" t="s">
        <v>8940</v>
      </c>
      <c r="L2660" s="491"/>
      <c r="M2660" s="404"/>
      <c r="N2660" s="664"/>
      <c r="O2660" s="665"/>
    </row>
    <row r="2661" spans="1:15" s="71" customFormat="1" ht="9.75" customHeight="1">
      <c r="A2661" s="667">
        <v>723</v>
      </c>
      <c r="B2661" s="1332" t="s">
        <v>8298</v>
      </c>
      <c r="C2661" s="1105">
        <v>4101240243</v>
      </c>
      <c r="D2661" s="2075">
        <v>1</v>
      </c>
      <c r="E2661" s="3407">
        <v>31819.82</v>
      </c>
      <c r="F2661" s="802">
        <v>31819.82</v>
      </c>
      <c r="G2661" s="928">
        <v>44231</v>
      </c>
      <c r="H2661" s="1012" t="s">
        <v>8301</v>
      </c>
      <c r="I2661" s="208" t="s">
        <v>2224</v>
      </c>
      <c r="J2661" s="832" t="s">
        <v>8630</v>
      </c>
      <c r="K2661" s="1439" t="s">
        <v>8940</v>
      </c>
      <c r="L2661" s="491"/>
      <c r="M2661" s="404"/>
      <c r="N2661" s="664"/>
      <c r="O2661" s="665"/>
    </row>
    <row r="2662" spans="1:15" s="71" customFormat="1" ht="9.75" customHeight="1">
      <c r="A2662" s="667">
        <v>724</v>
      </c>
      <c r="B2662" s="1332" t="s">
        <v>8298</v>
      </c>
      <c r="C2662" s="1105">
        <v>4101240244</v>
      </c>
      <c r="D2662" s="2075">
        <v>1</v>
      </c>
      <c r="E2662" s="3407">
        <v>31819.82</v>
      </c>
      <c r="F2662" s="802">
        <v>31819.82</v>
      </c>
      <c r="G2662" s="928">
        <v>44231</v>
      </c>
      <c r="H2662" s="1012" t="s">
        <v>8301</v>
      </c>
      <c r="I2662" s="208" t="s">
        <v>2224</v>
      </c>
      <c r="J2662" s="832" t="s">
        <v>8630</v>
      </c>
      <c r="K2662" s="1439" t="s">
        <v>8940</v>
      </c>
      <c r="L2662" s="491"/>
      <c r="M2662" s="404"/>
      <c r="N2662" s="664"/>
      <c r="O2662" s="665"/>
    </row>
    <row r="2663" spans="1:15" s="71" customFormat="1" ht="9.75" customHeight="1">
      <c r="A2663" s="667">
        <v>725</v>
      </c>
      <c r="B2663" s="1332" t="s">
        <v>8298</v>
      </c>
      <c r="C2663" s="1105">
        <v>4101240245</v>
      </c>
      <c r="D2663" s="2075">
        <v>1</v>
      </c>
      <c r="E2663" s="3407">
        <v>31819.82</v>
      </c>
      <c r="F2663" s="802">
        <v>31819.82</v>
      </c>
      <c r="G2663" s="928">
        <v>44231</v>
      </c>
      <c r="H2663" s="1012" t="s">
        <v>8301</v>
      </c>
      <c r="I2663" s="208" t="s">
        <v>2224</v>
      </c>
      <c r="J2663" s="832" t="s">
        <v>8630</v>
      </c>
      <c r="K2663" s="1439" t="s">
        <v>8940</v>
      </c>
      <c r="L2663" s="491"/>
      <c r="M2663" s="404"/>
      <c r="N2663" s="664"/>
      <c r="O2663" s="665"/>
    </row>
    <row r="2664" spans="1:15" s="71" customFormat="1" ht="9.75" customHeight="1">
      <c r="A2664" s="667">
        <v>726</v>
      </c>
      <c r="B2664" s="1332" t="s">
        <v>8298</v>
      </c>
      <c r="C2664" s="1105">
        <v>4101240246</v>
      </c>
      <c r="D2664" s="2075">
        <v>1</v>
      </c>
      <c r="E2664" s="3407">
        <v>31819.82</v>
      </c>
      <c r="F2664" s="802">
        <v>31819.82</v>
      </c>
      <c r="G2664" s="928">
        <v>44231</v>
      </c>
      <c r="H2664" s="1012" t="s">
        <v>8301</v>
      </c>
      <c r="I2664" s="208" t="s">
        <v>2224</v>
      </c>
      <c r="J2664" s="832" t="s">
        <v>8630</v>
      </c>
      <c r="K2664" s="1439" t="s">
        <v>8940</v>
      </c>
      <c r="L2664" s="491"/>
      <c r="M2664" s="404"/>
      <c r="N2664" s="664"/>
      <c r="O2664" s="665"/>
    </row>
    <row r="2665" spans="1:15" s="71" customFormat="1" ht="9.75" customHeight="1">
      <c r="A2665" s="667">
        <v>729</v>
      </c>
      <c r="B2665" s="1332" t="s">
        <v>8961</v>
      </c>
      <c r="C2665" s="1105">
        <v>4101280116</v>
      </c>
      <c r="D2665" s="2075">
        <v>1</v>
      </c>
      <c r="E2665" s="3407">
        <v>12100</v>
      </c>
      <c r="F2665" s="802">
        <v>12100</v>
      </c>
      <c r="G2665" s="928">
        <v>44515</v>
      </c>
      <c r="H2665" s="1012" t="s">
        <v>8962</v>
      </c>
      <c r="I2665" s="208" t="s">
        <v>2224</v>
      </c>
      <c r="J2665" s="832" t="s">
        <v>8978</v>
      </c>
      <c r="K2665" s="1439" t="s">
        <v>8940</v>
      </c>
      <c r="L2665" s="491"/>
      <c r="M2665" s="404"/>
      <c r="N2665" s="664"/>
      <c r="O2665" s="665"/>
    </row>
    <row r="2666" spans="1:15" s="71" customFormat="1" ht="9.75" customHeight="1">
      <c r="A2666" s="667">
        <v>730</v>
      </c>
      <c r="B2666" s="1332" t="s">
        <v>8963</v>
      </c>
      <c r="C2666" s="1105">
        <v>4101344056</v>
      </c>
      <c r="D2666" s="2075">
        <v>1</v>
      </c>
      <c r="E2666" s="3407">
        <v>10630</v>
      </c>
      <c r="F2666" s="802">
        <v>10630</v>
      </c>
      <c r="G2666" s="928">
        <v>44396</v>
      </c>
      <c r="H2666" s="1012" t="s">
        <v>8966</v>
      </c>
      <c r="I2666" s="208" t="s">
        <v>2224</v>
      </c>
      <c r="J2666" s="832" t="s">
        <v>8978</v>
      </c>
      <c r="K2666" s="1439"/>
      <c r="L2666" s="491"/>
      <c r="M2666" s="404"/>
      <c r="N2666" s="664"/>
      <c r="O2666" s="665"/>
    </row>
    <row r="2667" spans="1:15" s="71" customFormat="1" ht="9.75" customHeight="1">
      <c r="A2667" s="667">
        <v>731</v>
      </c>
      <c r="B2667" s="1332" t="s">
        <v>8963</v>
      </c>
      <c r="C2667" s="1105">
        <v>4101344057</v>
      </c>
      <c r="D2667" s="2075">
        <v>1</v>
      </c>
      <c r="E2667" s="3407">
        <v>10630</v>
      </c>
      <c r="F2667" s="802">
        <v>10630</v>
      </c>
      <c r="G2667" s="928">
        <v>44396</v>
      </c>
      <c r="H2667" s="1012" t="s">
        <v>8966</v>
      </c>
      <c r="I2667" s="208" t="s">
        <v>2224</v>
      </c>
      <c r="J2667" s="832" t="s">
        <v>8978</v>
      </c>
      <c r="K2667" s="1439"/>
      <c r="L2667" s="491"/>
      <c r="M2667" s="404"/>
      <c r="N2667" s="664"/>
      <c r="O2667" s="665"/>
    </row>
    <row r="2668" spans="1:15" s="71" customFormat="1" ht="9.75" customHeight="1">
      <c r="A2668" s="667">
        <v>732</v>
      </c>
      <c r="B2668" s="1332" t="s">
        <v>8963</v>
      </c>
      <c r="C2668" s="1105">
        <v>4101344058</v>
      </c>
      <c r="D2668" s="2075">
        <v>1</v>
      </c>
      <c r="E2668" s="3407">
        <v>10630</v>
      </c>
      <c r="F2668" s="802">
        <v>10630</v>
      </c>
      <c r="G2668" s="928">
        <v>44396</v>
      </c>
      <c r="H2668" s="1012" t="s">
        <v>8966</v>
      </c>
      <c r="I2668" s="208" t="s">
        <v>2224</v>
      </c>
      <c r="J2668" s="832" t="s">
        <v>8978</v>
      </c>
      <c r="K2668" s="1439"/>
      <c r="L2668" s="491"/>
      <c r="M2668" s="404"/>
      <c r="N2668" s="664"/>
      <c r="O2668" s="665"/>
    </row>
    <row r="2669" spans="1:15" s="71" customFormat="1" ht="9.75" customHeight="1">
      <c r="A2669" s="667">
        <v>733</v>
      </c>
      <c r="B2669" s="1332" t="s">
        <v>8963</v>
      </c>
      <c r="C2669" s="1105">
        <v>4101344059</v>
      </c>
      <c r="D2669" s="2075">
        <v>1</v>
      </c>
      <c r="E2669" s="3407">
        <v>10630</v>
      </c>
      <c r="F2669" s="802">
        <v>10630</v>
      </c>
      <c r="G2669" s="928">
        <v>44396</v>
      </c>
      <c r="H2669" s="1012" t="s">
        <v>8966</v>
      </c>
      <c r="I2669" s="208" t="s">
        <v>2224</v>
      </c>
      <c r="J2669" s="832" t="s">
        <v>8978</v>
      </c>
      <c r="K2669" s="1439"/>
      <c r="L2669" s="491"/>
      <c r="M2669" s="404"/>
      <c r="N2669" s="664"/>
      <c r="O2669" s="665"/>
    </row>
    <row r="2670" spans="1:15" s="71" customFormat="1" ht="9.75" customHeight="1">
      <c r="A2670" s="667">
        <v>734</v>
      </c>
      <c r="B2670" s="1332" t="s">
        <v>8964</v>
      </c>
      <c r="C2670" s="1105">
        <v>4101344062</v>
      </c>
      <c r="D2670" s="2075">
        <v>1</v>
      </c>
      <c r="E2670" s="3407">
        <v>11350</v>
      </c>
      <c r="F2670" s="802">
        <v>11350</v>
      </c>
      <c r="G2670" s="928">
        <v>44396</v>
      </c>
      <c r="H2670" s="1012" t="s">
        <v>8966</v>
      </c>
      <c r="I2670" s="208" t="s">
        <v>2224</v>
      </c>
      <c r="J2670" s="832" t="s">
        <v>8978</v>
      </c>
      <c r="K2670" s="1439"/>
      <c r="L2670" s="491"/>
      <c r="M2670" s="404"/>
      <c r="N2670" s="664"/>
      <c r="O2670" s="665"/>
    </row>
    <row r="2671" spans="1:15" s="71" customFormat="1" ht="9.75" customHeight="1">
      <c r="A2671" s="667">
        <v>735</v>
      </c>
      <c r="B2671" s="1332" t="s">
        <v>8964</v>
      </c>
      <c r="C2671" s="1105">
        <v>4101344063</v>
      </c>
      <c r="D2671" s="2075">
        <v>1</v>
      </c>
      <c r="E2671" s="3407">
        <v>11350</v>
      </c>
      <c r="F2671" s="802">
        <v>11350</v>
      </c>
      <c r="G2671" s="928">
        <v>44396</v>
      </c>
      <c r="H2671" s="1012" t="s">
        <v>8966</v>
      </c>
      <c r="I2671" s="208" t="s">
        <v>2224</v>
      </c>
      <c r="J2671" s="832" t="s">
        <v>8978</v>
      </c>
      <c r="K2671" s="1439"/>
      <c r="L2671" s="491"/>
      <c r="M2671" s="404"/>
      <c r="N2671" s="664"/>
      <c r="O2671" s="665"/>
    </row>
    <row r="2672" spans="1:15" s="71" customFormat="1" ht="9.75" customHeight="1">
      <c r="A2672" s="667">
        <v>736</v>
      </c>
      <c r="B2672" s="1332" t="s">
        <v>8965</v>
      </c>
      <c r="C2672" s="1105">
        <v>4101344064</v>
      </c>
      <c r="D2672" s="2075">
        <v>1</v>
      </c>
      <c r="E2672" s="3407">
        <v>10540</v>
      </c>
      <c r="F2672" s="802">
        <v>10540</v>
      </c>
      <c r="G2672" s="928">
        <v>44396</v>
      </c>
      <c r="H2672" s="1012" t="s">
        <v>8966</v>
      </c>
      <c r="I2672" s="208" t="s">
        <v>2224</v>
      </c>
      <c r="J2672" s="832" t="s">
        <v>8978</v>
      </c>
      <c r="K2672" s="1439"/>
      <c r="L2672" s="491"/>
      <c r="M2672" s="404"/>
      <c r="N2672" s="664"/>
      <c r="O2672" s="665"/>
    </row>
    <row r="2673" spans="1:15" s="71" customFormat="1" ht="9.75" customHeight="1">
      <c r="A2673" s="667">
        <v>737</v>
      </c>
      <c r="B2673" s="1332" t="s">
        <v>8967</v>
      </c>
      <c r="C2673" s="1105">
        <v>4101344076</v>
      </c>
      <c r="D2673" s="2075">
        <v>1</v>
      </c>
      <c r="E2673" s="3407">
        <v>58025</v>
      </c>
      <c r="F2673" s="802">
        <v>58025</v>
      </c>
      <c r="G2673" s="928">
        <v>44475</v>
      </c>
      <c r="H2673" s="1012" t="s">
        <v>8973</v>
      </c>
      <c r="I2673" s="208" t="s">
        <v>2224</v>
      </c>
      <c r="J2673" s="832" t="s">
        <v>8978</v>
      </c>
      <c r="K2673" s="1439"/>
      <c r="L2673" s="491"/>
      <c r="M2673" s="404"/>
      <c r="N2673" s="664"/>
      <c r="O2673" s="665"/>
    </row>
    <row r="2674" spans="1:15" s="71" customFormat="1" ht="9.75" customHeight="1">
      <c r="A2674" s="667">
        <v>738</v>
      </c>
      <c r="B2674" s="1332" t="s">
        <v>8968</v>
      </c>
      <c r="C2674" s="1105">
        <v>4101344077</v>
      </c>
      <c r="D2674" s="2075">
        <v>1</v>
      </c>
      <c r="E2674" s="3407">
        <v>37498</v>
      </c>
      <c r="F2674" s="802">
        <v>37498</v>
      </c>
      <c r="G2674" s="928">
        <v>44475</v>
      </c>
      <c r="H2674" s="1012" t="s">
        <v>8973</v>
      </c>
      <c r="I2674" s="208" t="s">
        <v>2224</v>
      </c>
      <c r="J2674" s="832" t="s">
        <v>8978</v>
      </c>
      <c r="K2674" s="1439"/>
      <c r="L2674" s="491"/>
      <c r="M2674" s="404"/>
      <c r="N2674" s="664"/>
      <c r="O2674" s="665"/>
    </row>
    <row r="2675" spans="1:15" s="71" customFormat="1" ht="9.75" customHeight="1">
      <c r="A2675" s="667">
        <v>739</v>
      </c>
      <c r="B2675" s="1332" t="s">
        <v>8968</v>
      </c>
      <c r="C2675" s="1105">
        <v>4101344078</v>
      </c>
      <c r="D2675" s="2075">
        <v>1</v>
      </c>
      <c r="E2675" s="3407">
        <v>37498</v>
      </c>
      <c r="F2675" s="802">
        <v>37498</v>
      </c>
      <c r="G2675" s="928">
        <v>44475</v>
      </c>
      <c r="H2675" s="1012" t="s">
        <v>8973</v>
      </c>
      <c r="I2675" s="208" t="s">
        <v>2224</v>
      </c>
      <c r="J2675" s="832" t="s">
        <v>8978</v>
      </c>
      <c r="K2675" s="1439"/>
      <c r="L2675" s="491"/>
      <c r="M2675" s="404"/>
      <c r="N2675" s="664"/>
      <c r="O2675" s="665"/>
    </row>
    <row r="2676" spans="1:15" s="71" customFormat="1" ht="9.75" customHeight="1">
      <c r="A2676" s="667">
        <v>740</v>
      </c>
      <c r="B2676" s="1332" t="s">
        <v>8969</v>
      </c>
      <c r="C2676" s="1105">
        <v>4101344079</v>
      </c>
      <c r="D2676" s="2075">
        <v>1</v>
      </c>
      <c r="E2676" s="3407">
        <v>17419</v>
      </c>
      <c r="F2676" s="802">
        <v>17419</v>
      </c>
      <c r="G2676" s="928">
        <v>44475</v>
      </c>
      <c r="H2676" s="1012" t="s">
        <v>8973</v>
      </c>
      <c r="I2676" s="208" t="s">
        <v>2224</v>
      </c>
      <c r="J2676" s="832" t="s">
        <v>8978</v>
      </c>
      <c r="K2676" s="1439"/>
      <c r="L2676" s="491"/>
      <c r="M2676" s="404"/>
      <c r="N2676" s="664"/>
      <c r="O2676" s="665"/>
    </row>
    <row r="2677" spans="1:15" s="71" customFormat="1" ht="9.75" customHeight="1">
      <c r="A2677" s="667">
        <v>741</v>
      </c>
      <c r="B2677" s="1332" t="s">
        <v>8366</v>
      </c>
      <c r="C2677" s="1105">
        <v>4101344073</v>
      </c>
      <c r="D2677" s="2075">
        <v>1</v>
      </c>
      <c r="E2677" s="3407">
        <v>11553</v>
      </c>
      <c r="F2677" s="802">
        <v>11553</v>
      </c>
      <c r="G2677" s="928">
        <v>44426</v>
      </c>
      <c r="H2677" s="1012" t="s">
        <v>8974</v>
      </c>
      <c r="I2677" s="208" t="s">
        <v>2224</v>
      </c>
      <c r="J2677" s="832" t="s">
        <v>8978</v>
      </c>
      <c r="K2677" s="1439"/>
      <c r="L2677" s="491"/>
      <c r="M2677" s="404"/>
      <c r="N2677" s="664"/>
      <c r="O2677" s="665"/>
    </row>
    <row r="2678" spans="1:15" s="71" customFormat="1" ht="9.75" customHeight="1">
      <c r="A2678" s="667">
        <v>742</v>
      </c>
      <c r="B2678" s="1332" t="s">
        <v>8338</v>
      </c>
      <c r="C2678" s="1105">
        <v>1101844071</v>
      </c>
      <c r="D2678" s="2075">
        <v>1</v>
      </c>
      <c r="E2678" s="3407">
        <v>15400</v>
      </c>
      <c r="F2678" s="802">
        <v>15400</v>
      </c>
      <c r="G2678" s="928">
        <v>44426</v>
      </c>
      <c r="H2678" s="1012" t="s">
        <v>8974</v>
      </c>
      <c r="I2678" s="208" t="s">
        <v>2224</v>
      </c>
      <c r="J2678" s="832" t="s">
        <v>8978</v>
      </c>
      <c r="K2678" s="1439"/>
      <c r="L2678" s="491"/>
      <c r="M2678" s="404"/>
      <c r="N2678" s="664"/>
      <c r="O2678" s="665"/>
    </row>
    <row r="2679" spans="1:15" s="71" customFormat="1" ht="9.75" customHeight="1">
      <c r="A2679" s="667">
        <v>743</v>
      </c>
      <c r="B2679" s="1332" t="s">
        <v>8338</v>
      </c>
      <c r="C2679" s="1105">
        <v>4101344075</v>
      </c>
      <c r="D2679" s="2075">
        <v>1</v>
      </c>
      <c r="E2679" s="3407">
        <v>15400</v>
      </c>
      <c r="F2679" s="802">
        <v>15400</v>
      </c>
      <c r="G2679" s="928">
        <v>44426</v>
      </c>
      <c r="H2679" s="1012" t="s">
        <v>8974</v>
      </c>
      <c r="I2679" s="208" t="s">
        <v>2224</v>
      </c>
      <c r="J2679" s="832" t="s">
        <v>8978</v>
      </c>
      <c r="K2679" s="1439"/>
      <c r="L2679" s="491"/>
      <c r="M2679" s="404"/>
      <c r="N2679" s="664"/>
      <c r="O2679" s="665"/>
    </row>
    <row r="2680" spans="1:15" s="71" customFormat="1" ht="9.75" customHeight="1">
      <c r="A2680" s="667">
        <v>744</v>
      </c>
      <c r="B2680" s="1332" t="s">
        <v>8970</v>
      </c>
      <c r="C2680" s="1105">
        <v>4101344094</v>
      </c>
      <c r="D2680" s="2075">
        <v>1</v>
      </c>
      <c r="E2680" s="3407">
        <v>43990</v>
      </c>
      <c r="F2680" s="802">
        <v>43990</v>
      </c>
      <c r="G2680" s="928">
        <v>44518</v>
      </c>
      <c r="H2680" s="1012" t="s">
        <v>8975</v>
      </c>
      <c r="I2680" s="208" t="s">
        <v>2224</v>
      </c>
      <c r="J2680" s="832" t="s">
        <v>8978</v>
      </c>
      <c r="K2680" s="1439"/>
      <c r="L2680" s="491"/>
      <c r="M2680" s="404"/>
      <c r="N2680" s="664"/>
      <c r="O2680" s="665"/>
    </row>
    <row r="2681" spans="1:15" s="71" customFormat="1" ht="9.75" customHeight="1">
      <c r="A2681" s="667">
        <v>745</v>
      </c>
      <c r="B2681" s="1332" t="s">
        <v>8970</v>
      </c>
      <c r="C2681" s="1105">
        <v>4101344095</v>
      </c>
      <c r="D2681" s="2075">
        <v>1</v>
      </c>
      <c r="E2681" s="3407">
        <v>43990</v>
      </c>
      <c r="F2681" s="802">
        <v>43990</v>
      </c>
      <c r="G2681" s="928">
        <v>44518</v>
      </c>
      <c r="H2681" s="1012" t="s">
        <v>8975</v>
      </c>
      <c r="I2681" s="208" t="s">
        <v>2224</v>
      </c>
      <c r="J2681" s="832" t="s">
        <v>8978</v>
      </c>
      <c r="K2681" s="1439"/>
      <c r="L2681" s="491"/>
      <c r="M2681" s="404"/>
      <c r="N2681" s="664"/>
      <c r="O2681" s="665"/>
    </row>
    <row r="2682" spans="1:15" s="71" customFormat="1" ht="9.75" customHeight="1">
      <c r="A2682" s="667">
        <v>746</v>
      </c>
      <c r="B2682" s="1332" t="s">
        <v>8971</v>
      </c>
      <c r="C2682" s="1105">
        <v>4101280114</v>
      </c>
      <c r="D2682" s="2075">
        <v>1</v>
      </c>
      <c r="E2682" s="3407">
        <v>30000</v>
      </c>
      <c r="F2682" s="802">
        <v>30000</v>
      </c>
      <c r="G2682" s="928">
        <v>44404</v>
      </c>
      <c r="H2682" s="1012" t="s">
        <v>8977</v>
      </c>
      <c r="I2682" s="208" t="s">
        <v>2224</v>
      </c>
      <c r="J2682" s="832" t="s">
        <v>8978</v>
      </c>
      <c r="K2682" s="1439" t="s">
        <v>8940</v>
      </c>
      <c r="L2682" s="491"/>
      <c r="M2682" s="404"/>
      <c r="N2682" s="664"/>
      <c r="O2682" s="665"/>
    </row>
    <row r="2683" spans="1:15" s="71" customFormat="1" ht="9.75" customHeight="1">
      <c r="A2683" s="816">
        <v>747</v>
      </c>
      <c r="B2683" s="1332" t="s">
        <v>8972</v>
      </c>
      <c r="C2683" s="1105">
        <v>4101280115</v>
      </c>
      <c r="D2683" s="2076">
        <v>1</v>
      </c>
      <c r="E2683" s="3407">
        <v>30275</v>
      </c>
      <c r="F2683" s="802">
        <v>30275</v>
      </c>
      <c r="G2683" s="928">
        <v>44447</v>
      </c>
      <c r="H2683" s="1012" t="s">
        <v>8976</v>
      </c>
      <c r="I2683" s="208" t="s">
        <v>2224</v>
      </c>
      <c r="J2683" s="832" t="s">
        <v>8978</v>
      </c>
      <c r="K2683" s="1439" t="s">
        <v>8940</v>
      </c>
      <c r="L2683" s="491"/>
      <c r="M2683" s="1517"/>
      <c r="N2683" s="666"/>
      <c r="O2683" s="665"/>
    </row>
    <row r="2684" spans="1:15" s="1621" customFormat="1" ht="9.75" customHeight="1">
      <c r="A2684" s="1632">
        <v>748</v>
      </c>
      <c r="B2684" s="1710" t="s">
        <v>10521</v>
      </c>
      <c r="C2684" s="1711" t="s">
        <v>10522</v>
      </c>
      <c r="D2684" s="2084">
        <v>10</v>
      </c>
      <c r="E2684" s="3535">
        <v>28702.1</v>
      </c>
      <c r="F2684" s="1712">
        <v>28702.1</v>
      </c>
      <c r="G2684" s="1713">
        <v>44197</v>
      </c>
      <c r="H2684" s="1714" t="s">
        <v>10574</v>
      </c>
      <c r="I2684" s="1715" t="s">
        <v>2224</v>
      </c>
      <c r="J2684" s="1716" t="s">
        <v>8940</v>
      </c>
      <c r="K2684" s="1717" t="s">
        <v>8940</v>
      </c>
      <c r="L2684" s="1718"/>
      <c r="M2684" s="1719"/>
      <c r="N2684" s="1720"/>
      <c r="O2684" s="1721"/>
    </row>
    <row r="2685" spans="1:15" s="1621" customFormat="1" ht="9.75" customHeight="1">
      <c r="A2685" s="1632">
        <v>749</v>
      </c>
      <c r="B2685" s="1710" t="s">
        <v>10523</v>
      </c>
      <c r="C2685" s="1711" t="s">
        <v>10524</v>
      </c>
      <c r="D2685" s="2084">
        <v>26</v>
      </c>
      <c r="E2685" s="3535">
        <v>40479.4</v>
      </c>
      <c r="F2685" s="1712">
        <v>40479.4</v>
      </c>
      <c r="G2685" s="1713">
        <v>44197</v>
      </c>
      <c r="H2685" s="1714" t="s">
        <v>10574</v>
      </c>
      <c r="I2685" s="1715" t="s">
        <v>2224</v>
      </c>
      <c r="J2685" s="1716" t="s">
        <v>8940</v>
      </c>
      <c r="K2685" s="1717" t="s">
        <v>8940</v>
      </c>
      <c r="L2685" s="1718"/>
      <c r="M2685" s="1719"/>
      <c r="N2685" s="1720"/>
      <c r="O2685" s="1721"/>
    </row>
    <row r="2686" spans="1:15" s="1621" customFormat="1" ht="9.75" customHeight="1">
      <c r="A2686" s="1632">
        <v>750</v>
      </c>
      <c r="B2686" s="1710" t="s">
        <v>10525</v>
      </c>
      <c r="C2686" s="1711" t="s">
        <v>10526</v>
      </c>
      <c r="D2686" s="2084">
        <v>1</v>
      </c>
      <c r="E2686" s="3535">
        <v>7597</v>
      </c>
      <c r="F2686" s="1712">
        <v>7597</v>
      </c>
      <c r="G2686" s="1713">
        <v>44197</v>
      </c>
      <c r="H2686" s="1714" t="s">
        <v>10574</v>
      </c>
      <c r="I2686" s="1715" t="s">
        <v>2224</v>
      </c>
      <c r="J2686" s="1716" t="s">
        <v>8940</v>
      </c>
      <c r="K2686" s="1717" t="s">
        <v>8940</v>
      </c>
      <c r="L2686" s="1718"/>
      <c r="M2686" s="1719"/>
      <c r="N2686" s="1720"/>
      <c r="O2686" s="1721"/>
    </row>
    <row r="2687" spans="1:15" s="1621" customFormat="1" ht="9.75" customHeight="1">
      <c r="A2687" s="1632">
        <v>751</v>
      </c>
      <c r="B2687" s="1710" t="s">
        <v>10521</v>
      </c>
      <c r="C2687" s="1711" t="s">
        <v>10527</v>
      </c>
      <c r="D2687" s="2084">
        <v>3</v>
      </c>
      <c r="E2687" s="3535">
        <v>8610.6</v>
      </c>
      <c r="F2687" s="1712">
        <v>8610.6</v>
      </c>
      <c r="G2687" s="1713">
        <v>44197</v>
      </c>
      <c r="H2687" s="1714" t="s">
        <v>10574</v>
      </c>
      <c r="I2687" s="1715" t="s">
        <v>2224</v>
      </c>
      <c r="J2687" s="1716" t="s">
        <v>8940</v>
      </c>
      <c r="K2687" s="1717" t="s">
        <v>8940</v>
      </c>
      <c r="L2687" s="1718"/>
      <c r="M2687" s="1719"/>
      <c r="N2687" s="1720"/>
      <c r="O2687" s="1721"/>
    </row>
    <row r="2688" spans="1:15" s="1621" customFormat="1" ht="9.75" customHeight="1">
      <c r="A2688" s="1632">
        <v>752</v>
      </c>
      <c r="B2688" s="1710" t="s">
        <v>10528</v>
      </c>
      <c r="C2688" s="1711" t="s">
        <v>10529</v>
      </c>
      <c r="D2688" s="2084">
        <v>26</v>
      </c>
      <c r="E2688" s="3535">
        <v>51714</v>
      </c>
      <c r="F2688" s="1712">
        <v>51714</v>
      </c>
      <c r="G2688" s="1713">
        <v>44197</v>
      </c>
      <c r="H2688" s="1714" t="s">
        <v>10574</v>
      </c>
      <c r="I2688" s="1715" t="s">
        <v>2224</v>
      </c>
      <c r="J2688" s="1716" t="s">
        <v>8940</v>
      </c>
      <c r="K2688" s="1717" t="s">
        <v>8940</v>
      </c>
      <c r="L2688" s="1718"/>
      <c r="M2688" s="1719"/>
      <c r="N2688" s="1720"/>
      <c r="O2688" s="1721"/>
    </row>
    <row r="2689" spans="1:15" s="1621" customFormat="1" ht="9.75" customHeight="1">
      <c r="A2689" s="1632">
        <v>753</v>
      </c>
      <c r="B2689" s="1710" t="s">
        <v>10530</v>
      </c>
      <c r="C2689" s="1711" t="s">
        <v>10531</v>
      </c>
      <c r="D2689" s="2084">
        <v>1</v>
      </c>
      <c r="E2689" s="3535">
        <v>910</v>
      </c>
      <c r="F2689" s="1712">
        <v>910</v>
      </c>
      <c r="G2689" s="1713">
        <v>44197</v>
      </c>
      <c r="H2689" s="1714" t="s">
        <v>10574</v>
      </c>
      <c r="I2689" s="1715" t="s">
        <v>2224</v>
      </c>
      <c r="J2689" s="1716" t="s">
        <v>8940</v>
      </c>
      <c r="K2689" s="1717" t="s">
        <v>8940</v>
      </c>
      <c r="L2689" s="1718"/>
      <c r="M2689" s="1719"/>
      <c r="N2689" s="1720"/>
      <c r="O2689" s="1721"/>
    </row>
    <row r="2690" spans="1:15" s="1621" customFormat="1" ht="9.75" customHeight="1">
      <c r="A2690" s="1632">
        <v>754</v>
      </c>
      <c r="B2690" s="1710" t="s">
        <v>10532</v>
      </c>
      <c r="C2690" s="1711" t="s">
        <v>10533</v>
      </c>
      <c r="D2690" s="2084">
        <v>1</v>
      </c>
      <c r="E2690" s="3535">
        <v>5130</v>
      </c>
      <c r="F2690" s="1712">
        <v>5130</v>
      </c>
      <c r="G2690" s="1713">
        <v>44197</v>
      </c>
      <c r="H2690" s="1714" t="s">
        <v>10574</v>
      </c>
      <c r="I2690" s="1715" t="s">
        <v>2224</v>
      </c>
      <c r="J2690" s="1716" t="s">
        <v>8940</v>
      </c>
      <c r="K2690" s="1717" t="s">
        <v>8940</v>
      </c>
      <c r="L2690" s="1718"/>
      <c r="M2690" s="1719"/>
      <c r="N2690" s="1720"/>
      <c r="O2690" s="1721"/>
    </row>
    <row r="2691" spans="1:15" s="1621" customFormat="1" ht="9.75" customHeight="1">
      <c r="A2691" s="1632">
        <v>755</v>
      </c>
      <c r="B2691" s="1710" t="s">
        <v>10534</v>
      </c>
      <c r="C2691" s="1711" t="s">
        <v>10535</v>
      </c>
      <c r="D2691" s="2084">
        <v>1</v>
      </c>
      <c r="E2691" s="3535">
        <v>6060</v>
      </c>
      <c r="F2691" s="1712">
        <v>6060</v>
      </c>
      <c r="G2691" s="1713">
        <v>44197</v>
      </c>
      <c r="H2691" s="1714" t="s">
        <v>10574</v>
      </c>
      <c r="I2691" s="1715" t="s">
        <v>2224</v>
      </c>
      <c r="J2691" s="1716" t="s">
        <v>8940</v>
      </c>
      <c r="K2691" s="1717" t="s">
        <v>8940</v>
      </c>
      <c r="L2691" s="1718"/>
      <c r="M2691" s="1719"/>
      <c r="N2691" s="1720"/>
      <c r="O2691" s="1721"/>
    </row>
    <row r="2692" spans="1:15" s="1621" customFormat="1" ht="9.75" customHeight="1">
      <c r="A2692" s="1632">
        <v>756</v>
      </c>
      <c r="B2692" s="1710" t="s">
        <v>10536</v>
      </c>
      <c r="C2692" s="1711" t="s">
        <v>10537</v>
      </c>
      <c r="D2692" s="2084">
        <v>12</v>
      </c>
      <c r="E2692" s="3535">
        <v>47280</v>
      </c>
      <c r="F2692" s="1712">
        <v>47280</v>
      </c>
      <c r="G2692" s="1713">
        <v>44197</v>
      </c>
      <c r="H2692" s="1714" t="s">
        <v>10574</v>
      </c>
      <c r="I2692" s="1715" t="s">
        <v>2224</v>
      </c>
      <c r="J2692" s="1716" t="s">
        <v>8940</v>
      </c>
      <c r="K2692" s="1717" t="s">
        <v>8940</v>
      </c>
      <c r="L2692" s="1718"/>
      <c r="M2692" s="1719"/>
      <c r="N2692" s="1720"/>
      <c r="O2692" s="1721"/>
    </row>
    <row r="2693" spans="1:15" s="1621" customFormat="1" ht="9.75" customHeight="1">
      <c r="A2693" s="1632">
        <v>757</v>
      </c>
      <c r="B2693" s="1710" t="s">
        <v>10538</v>
      </c>
      <c r="C2693" s="1711" t="s">
        <v>10539</v>
      </c>
      <c r="D2693" s="2084">
        <v>24</v>
      </c>
      <c r="E2693" s="3535">
        <v>52560</v>
      </c>
      <c r="F2693" s="1712">
        <v>52560</v>
      </c>
      <c r="G2693" s="1713">
        <v>44197</v>
      </c>
      <c r="H2693" s="1714" t="s">
        <v>10574</v>
      </c>
      <c r="I2693" s="1715" t="s">
        <v>2224</v>
      </c>
      <c r="J2693" s="1716" t="s">
        <v>8940</v>
      </c>
      <c r="K2693" s="1717" t="s">
        <v>8940</v>
      </c>
      <c r="L2693" s="1718"/>
      <c r="M2693" s="1719"/>
      <c r="N2693" s="1720"/>
      <c r="O2693" s="1721"/>
    </row>
    <row r="2694" spans="1:15" s="1621" customFormat="1" ht="9.75" customHeight="1">
      <c r="A2694" s="1632">
        <v>758</v>
      </c>
      <c r="B2694" s="1710" t="s">
        <v>10540</v>
      </c>
      <c r="C2694" s="1711" t="s">
        <v>10541</v>
      </c>
      <c r="D2694" s="2084">
        <v>1</v>
      </c>
      <c r="E2694" s="3535">
        <v>5390</v>
      </c>
      <c r="F2694" s="1712">
        <v>5390</v>
      </c>
      <c r="G2694" s="1713">
        <v>44197</v>
      </c>
      <c r="H2694" s="1714" t="s">
        <v>10574</v>
      </c>
      <c r="I2694" s="1715" t="s">
        <v>2224</v>
      </c>
      <c r="J2694" s="1716" t="s">
        <v>8940</v>
      </c>
      <c r="K2694" s="1717" t="s">
        <v>8940</v>
      </c>
      <c r="L2694" s="1718"/>
      <c r="M2694" s="1719"/>
      <c r="N2694" s="1720"/>
      <c r="O2694" s="1721"/>
    </row>
    <row r="2695" spans="1:15" s="1621" customFormat="1" ht="9.75" customHeight="1">
      <c r="A2695" s="1632">
        <v>759</v>
      </c>
      <c r="B2695" s="1710" t="s">
        <v>5391</v>
      </c>
      <c r="C2695" s="1711" t="s">
        <v>10542</v>
      </c>
      <c r="D2695" s="2084">
        <v>5</v>
      </c>
      <c r="E2695" s="3535">
        <v>10000</v>
      </c>
      <c r="F2695" s="1712">
        <v>10000</v>
      </c>
      <c r="G2695" s="1713">
        <v>44197</v>
      </c>
      <c r="H2695" s="1714" t="s">
        <v>10574</v>
      </c>
      <c r="I2695" s="1715" t="s">
        <v>2224</v>
      </c>
      <c r="J2695" s="1716" t="s">
        <v>8940</v>
      </c>
      <c r="K2695" s="1717" t="s">
        <v>8940</v>
      </c>
      <c r="L2695" s="1718"/>
      <c r="M2695" s="1719"/>
      <c r="N2695" s="1720"/>
      <c r="O2695" s="1721"/>
    </row>
    <row r="2696" spans="1:15" s="1621" customFormat="1" ht="9.75" customHeight="1">
      <c r="A2696" s="1632">
        <v>760</v>
      </c>
      <c r="B2696" s="1710" t="s">
        <v>10543</v>
      </c>
      <c r="C2696" s="1711" t="s">
        <v>10544</v>
      </c>
      <c r="D2696" s="2084">
        <v>2</v>
      </c>
      <c r="E2696" s="3535">
        <v>5400</v>
      </c>
      <c r="F2696" s="1712">
        <v>5400</v>
      </c>
      <c r="G2696" s="1713">
        <v>44197</v>
      </c>
      <c r="H2696" s="1714" t="s">
        <v>10574</v>
      </c>
      <c r="I2696" s="1715" t="s">
        <v>2224</v>
      </c>
      <c r="J2696" s="1716" t="s">
        <v>8940</v>
      </c>
      <c r="K2696" s="1717" t="s">
        <v>8940</v>
      </c>
      <c r="L2696" s="1718"/>
      <c r="M2696" s="1719"/>
      <c r="N2696" s="1720"/>
      <c r="O2696" s="1721"/>
    </row>
    <row r="2697" spans="1:15" s="1621" customFormat="1" ht="9.75" customHeight="1">
      <c r="A2697" s="1632">
        <v>761</v>
      </c>
      <c r="B2697" s="1710" t="s">
        <v>10545</v>
      </c>
      <c r="C2697" s="1711" t="s">
        <v>10546</v>
      </c>
      <c r="D2697" s="2084">
        <v>3</v>
      </c>
      <c r="E2697" s="3535">
        <v>8100</v>
      </c>
      <c r="F2697" s="1712">
        <v>8100</v>
      </c>
      <c r="G2697" s="1713">
        <v>44197</v>
      </c>
      <c r="H2697" s="1714" t="s">
        <v>10574</v>
      </c>
      <c r="I2697" s="1715" t="s">
        <v>2224</v>
      </c>
      <c r="J2697" s="1716" t="s">
        <v>8940</v>
      </c>
      <c r="K2697" s="1717" t="s">
        <v>8940</v>
      </c>
      <c r="L2697" s="1718"/>
      <c r="M2697" s="1719"/>
      <c r="N2697" s="1720"/>
      <c r="O2697" s="1721"/>
    </row>
    <row r="2698" spans="1:15" s="1621" customFormat="1" ht="9.75" customHeight="1">
      <c r="A2698" s="1632">
        <v>762</v>
      </c>
      <c r="B2698" s="1710" t="s">
        <v>10547</v>
      </c>
      <c r="C2698" s="1711" t="s">
        <v>10548</v>
      </c>
      <c r="D2698" s="2084">
        <v>26</v>
      </c>
      <c r="E2698" s="3535">
        <v>47502</v>
      </c>
      <c r="F2698" s="1712">
        <v>47502</v>
      </c>
      <c r="G2698" s="1713">
        <v>44197</v>
      </c>
      <c r="H2698" s="1714" t="s">
        <v>10574</v>
      </c>
      <c r="I2698" s="1715" t="s">
        <v>2224</v>
      </c>
      <c r="J2698" s="1716" t="s">
        <v>8940</v>
      </c>
      <c r="K2698" s="1717" t="s">
        <v>8940</v>
      </c>
      <c r="L2698" s="1718"/>
      <c r="M2698" s="1719"/>
      <c r="N2698" s="1720"/>
      <c r="O2698" s="1721"/>
    </row>
    <row r="2699" spans="1:15" s="1621" customFormat="1" ht="9.75" customHeight="1">
      <c r="A2699" s="1632">
        <v>763</v>
      </c>
      <c r="B2699" s="1710" t="s">
        <v>10549</v>
      </c>
      <c r="C2699" s="1711" t="s">
        <v>10550</v>
      </c>
      <c r="D2699" s="2084">
        <v>1</v>
      </c>
      <c r="E2699" s="3535">
        <v>5568</v>
      </c>
      <c r="F2699" s="1712">
        <v>5568</v>
      </c>
      <c r="G2699" s="1713">
        <v>44197</v>
      </c>
      <c r="H2699" s="1714" t="s">
        <v>10574</v>
      </c>
      <c r="I2699" s="1715" t="s">
        <v>2224</v>
      </c>
      <c r="J2699" s="1716" t="s">
        <v>8940</v>
      </c>
      <c r="K2699" s="1717" t="s">
        <v>8940</v>
      </c>
      <c r="L2699" s="1718"/>
      <c r="M2699" s="1719"/>
      <c r="N2699" s="1720"/>
      <c r="O2699" s="1721"/>
    </row>
    <row r="2700" spans="1:15" s="1621" customFormat="1" ht="9.75" customHeight="1">
      <c r="A2700" s="1632">
        <v>764</v>
      </c>
      <c r="B2700" s="1710" t="s">
        <v>10551</v>
      </c>
      <c r="C2700" s="1711" t="s">
        <v>10552</v>
      </c>
      <c r="D2700" s="2084">
        <v>1</v>
      </c>
      <c r="E2700" s="3535">
        <v>3360</v>
      </c>
      <c r="F2700" s="1712">
        <v>3360</v>
      </c>
      <c r="G2700" s="1713">
        <v>44197</v>
      </c>
      <c r="H2700" s="1714" t="s">
        <v>10574</v>
      </c>
      <c r="I2700" s="1715" t="s">
        <v>2224</v>
      </c>
      <c r="J2700" s="1716" t="s">
        <v>8940</v>
      </c>
      <c r="K2700" s="1717" t="s">
        <v>8940</v>
      </c>
      <c r="L2700" s="1718"/>
      <c r="M2700" s="1719"/>
      <c r="N2700" s="1720"/>
      <c r="O2700" s="1721"/>
    </row>
    <row r="2701" spans="1:15" s="1621" customFormat="1" ht="9.75" customHeight="1">
      <c r="A2701" s="1632">
        <v>765</v>
      </c>
      <c r="B2701" s="1710" t="s">
        <v>10553</v>
      </c>
      <c r="C2701" s="1711" t="s">
        <v>10554</v>
      </c>
      <c r="D2701" s="2084">
        <v>1</v>
      </c>
      <c r="E2701" s="3535">
        <v>4488</v>
      </c>
      <c r="F2701" s="1712">
        <v>4488</v>
      </c>
      <c r="G2701" s="1713">
        <v>44197</v>
      </c>
      <c r="H2701" s="1714" t="s">
        <v>10574</v>
      </c>
      <c r="I2701" s="1715" t="s">
        <v>2224</v>
      </c>
      <c r="J2701" s="1716" t="s">
        <v>8940</v>
      </c>
      <c r="K2701" s="1717" t="s">
        <v>8940</v>
      </c>
      <c r="L2701" s="1718"/>
      <c r="M2701" s="1719"/>
      <c r="N2701" s="1720"/>
      <c r="O2701" s="1721"/>
    </row>
    <row r="2702" spans="1:15" s="1621" customFormat="1" ht="9.75" customHeight="1">
      <c r="A2702" s="1632">
        <v>766</v>
      </c>
      <c r="B2702" s="1710" t="s">
        <v>10555</v>
      </c>
      <c r="C2702" s="1711" t="s">
        <v>10556</v>
      </c>
      <c r="D2702" s="2084">
        <v>1</v>
      </c>
      <c r="E2702" s="3535">
        <v>4362</v>
      </c>
      <c r="F2702" s="1712">
        <v>4362</v>
      </c>
      <c r="G2702" s="1713">
        <v>44197</v>
      </c>
      <c r="H2702" s="1714" t="s">
        <v>10574</v>
      </c>
      <c r="I2702" s="1715" t="s">
        <v>2224</v>
      </c>
      <c r="J2702" s="1716" t="s">
        <v>8940</v>
      </c>
      <c r="K2702" s="1717" t="s">
        <v>8940</v>
      </c>
      <c r="L2702" s="1718"/>
      <c r="M2702" s="1719"/>
      <c r="N2702" s="1720"/>
      <c r="O2702" s="1721"/>
    </row>
    <row r="2703" spans="1:15" s="1621" customFormat="1" ht="9.75" customHeight="1">
      <c r="A2703" s="1632">
        <v>767</v>
      </c>
      <c r="B2703" s="1710" t="s">
        <v>10557</v>
      </c>
      <c r="C2703" s="1711" t="s">
        <v>10558</v>
      </c>
      <c r="D2703" s="2084">
        <v>1</v>
      </c>
      <c r="E2703" s="3535">
        <v>7560</v>
      </c>
      <c r="F2703" s="1712">
        <v>7560</v>
      </c>
      <c r="G2703" s="1713">
        <v>44197</v>
      </c>
      <c r="H2703" s="1714" t="s">
        <v>10574</v>
      </c>
      <c r="I2703" s="1715" t="s">
        <v>2224</v>
      </c>
      <c r="J2703" s="1716" t="s">
        <v>8940</v>
      </c>
      <c r="K2703" s="1717" t="s">
        <v>8940</v>
      </c>
      <c r="L2703" s="1718"/>
      <c r="M2703" s="1719"/>
      <c r="N2703" s="1720"/>
      <c r="O2703" s="1721"/>
    </row>
    <row r="2704" spans="1:15" s="1621" customFormat="1" ht="9.75" customHeight="1">
      <c r="A2704" s="1632">
        <v>768</v>
      </c>
      <c r="B2704" s="1710" t="s">
        <v>10559</v>
      </c>
      <c r="C2704" s="1711" t="s">
        <v>10560</v>
      </c>
      <c r="D2704" s="2084">
        <v>1</v>
      </c>
      <c r="E2704" s="3535">
        <v>5112</v>
      </c>
      <c r="F2704" s="1712">
        <v>5112</v>
      </c>
      <c r="G2704" s="1713">
        <v>44197</v>
      </c>
      <c r="H2704" s="1714" t="s">
        <v>10574</v>
      </c>
      <c r="I2704" s="1715" t="s">
        <v>2224</v>
      </c>
      <c r="J2704" s="1716" t="s">
        <v>8940</v>
      </c>
      <c r="K2704" s="1717" t="s">
        <v>8940</v>
      </c>
      <c r="L2704" s="1718"/>
      <c r="M2704" s="1719"/>
      <c r="N2704" s="1720"/>
      <c r="O2704" s="1721"/>
    </row>
    <row r="2705" spans="1:15" s="1621" customFormat="1" ht="9.75" customHeight="1">
      <c r="A2705" s="1632">
        <v>769</v>
      </c>
      <c r="B2705" s="1710" t="s">
        <v>10561</v>
      </c>
      <c r="C2705" s="1711" t="s">
        <v>10562</v>
      </c>
      <c r="D2705" s="2084">
        <v>1</v>
      </c>
      <c r="E2705" s="3535">
        <v>2274</v>
      </c>
      <c r="F2705" s="1712">
        <v>2274</v>
      </c>
      <c r="G2705" s="1713">
        <v>44197</v>
      </c>
      <c r="H2705" s="1714" t="s">
        <v>10574</v>
      </c>
      <c r="I2705" s="1715" t="s">
        <v>2224</v>
      </c>
      <c r="J2705" s="1716" t="s">
        <v>8940</v>
      </c>
      <c r="K2705" s="1717" t="s">
        <v>8940</v>
      </c>
      <c r="L2705" s="1718"/>
      <c r="M2705" s="1719"/>
      <c r="N2705" s="1720"/>
      <c r="O2705" s="1721"/>
    </row>
    <row r="2706" spans="1:15" s="1621" customFormat="1" ht="9.75" customHeight="1">
      <c r="A2706" s="1632">
        <v>770</v>
      </c>
      <c r="B2706" s="1710" t="s">
        <v>10563</v>
      </c>
      <c r="C2706" s="1711" t="s">
        <v>10564</v>
      </c>
      <c r="D2706" s="2084">
        <v>1</v>
      </c>
      <c r="E2706" s="3535">
        <v>1524</v>
      </c>
      <c r="F2706" s="1712">
        <v>1524</v>
      </c>
      <c r="G2706" s="1713">
        <v>44197</v>
      </c>
      <c r="H2706" s="1714" t="s">
        <v>10574</v>
      </c>
      <c r="I2706" s="1715" t="s">
        <v>2224</v>
      </c>
      <c r="J2706" s="1716" t="s">
        <v>8940</v>
      </c>
      <c r="K2706" s="1717" t="s">
        <v>8940</v>
      </c>
      <c r="L2706" s="1718"/>
      <c r="M2706" s="1719"/>
      <c r="N2706" s="1720"/>
      <c r="O2706" s="1721"/>
    </row>
    <row r="2707" spans="1:15" s="1621" customFormat="1" ht="9.75" customHeight="1">
      <c r="A2707" s="1632">
        <v>771</v>
      </c>
      <c r="B2707" s="1710" t="s">
        <v>10565</v>
      </c>
      <c r="C2707" s="1711" t="s">
        <v>10566</v>
      </c>
      <c r="D2707" s="2084">
        <v>1</v>
      </c>
      <c r="E2707" s="3535">
        <v>1830</v>
      </c>
      <c r="F2707" s="1712">
        <v>1830</v>
      </c>
      <c r="G2707" s="1713">
        <v>44197</v>
      </c>
      <c r="H2707" s="1714" t="s">
        <v>10574</v>
      </c>
      <c r="I2707" s="1715" t="s">
        <v>2224</v>
      </c>
      <c r="J2707" s="1716" t="s">
        <v>8940</v>
      </c>
      <c r="K2707" s="1717" t="s">
        <v>8940</v>
      </c>
      <c r="L2707" s="1718"/>
      <c r="M2707" s="1719"/>
      <c r="N2707" s="1720"/>
      <c r="O2707" s="1721"/>
    </row>
    <row r="2708" spans="1:15" s="1621" customFormat="1" ht="9.75" customHeight="1">
      <c r="A2708" s="1632">
        <v>772</v>
      </c>
      <c r="B2708" s="1710" t="s">
        <v>10567</v>
      </c>
      <c r="C2708" s="1711" t="s">
        <v>10568</v>
      </c>
      <c r="D2708" s="2084">
        <v>13</v>
      </c>
      <c r="E2708" s="3535">
        <v>37310</v>
      </c>
      <c r="F2708" s="1712">
        <v>37310</v>
      </c>
      <c r="G2708" s="1713">
        <v>44197</v>
      </c>
      <c r="H2708" s="1714" t="s">
        <v>10574</v>
      </c>
      <c r="I2708" s="1715" t="s">
        <v>2224</v>
      </c>
      <c r="J2708" s="1716" t="s">
        <v>8940</v>
      </c>
      <c r="K2708" s="1717" t="s">
        <v>8940</v>
      </c>
      <c r="L2708" s="1718"/>
      <c r="M2708" s="1719"/>
      <c r="N2708" s="1720"/>
      <c r="O2708" s="1721"/>
    </row>
    <row r="2709" spans="1:15" s="1621" customFormat="1" ht="9.75" customHeight="1">
      <c r="A2709" s="1632">
        <v>773</v>
      </c>
      <c r="B2709" s="1710" t="s">
        <v>10569</v>
      </c>
      <c r="C2709" s="1711" t="s">
        <v>10570</v>
      </c>
      <c r="D2709" s="2084">
        <v>26</v>
      </c>
      <c r="E2709" s="3535">
        <v>39000</v>
      </c>
      <c r="F2709" s="1712">
        <v>39000</v>
      </c>
      <c r="G2709" s="1713">
        <v>44197</v>
      </c>
      <c r="H2709" s="1714" t="s">
        <v>10574</v>
      </c>
      <c r="I2709" s="1715" t="s">
        <v>2224</v>
      </c>
      <c r="J2709" s="1716" t="s">
        <v>8940</v>
      </c>
      <c r="K2709" s="1717" t="s">
        <v>8940</v>
      </c>
      <c r="L2709" s="1718"/>
      <c r="M2709" s="1719"/>
      <c r="N2709" s="1720"/>
      <c r="O2709" s="1721"/>
    </row>
    <row r="2710" spans="1:15" s="1621" customFormat="1" ht="9.75" customHeight="1">
      <c r="A2710" s="1648">
        <v>774</v>
      </c>
      <c r="B2710" s="1710" t="s">
        <v>10571</v>
      </c>
      <c r="C2710" s="1711" t="s">
        <v>10572</v>
      </c>
      <c r="D2710" s="2084">
        <v>7</v>
      </c>
      <c r="E2710" s="3535">
        <v>16625</v>
      </c>
      <c r="F2710" s="1712">
        <v>16625</v>
      </c>
      <c r="G2710" s="1713">
        <v>44197</v>
      </c>
      <c r="H2710" s="1714" t="s">
        <v>10574</v>
      </c>
      <c r="I2710" s="1715" t="s">
        <v>2224</v>
      </c>
      <c r="J2710" s="1716" t="s">
        <v>8940</v>
      </c>
      <c r="K2710" s="1717" t="s">
        <v>8940</v>
      </c>
      <c r="L2710" s="1718"/>
      <c r="M2710" s="1719"/>
      <c r="N2710" s="1720"/>
      <c r="O2710" s="1721"/>
    </row>
    <row r="2711" spans="1:15" s="150" customFormat="1" ht="9.75" customHeight="1">
      <c r="A2711" s="667">
        <v>776</v>
      </c>
      <c r="B2711" s="1332" t="s">
        <v>12883</v>
      </c>
      <c r="C2711" s="1105">
        <v>4101344097</v>
      </c>
      <c r="D2711" s="2075">
        <v>1</v>
      </c>
      <c r="E2711" s="3407">
        <v>24000</v>
      </c>
      <c r="F2711" s="802">
        <v>24000</v>
      </c>
      <c r="G2711" s="928" t="s">
        <v>12890</v>
      </c>
      <c r="H2711" s="1012" t="s">
        <v>13370</v>
      </c>
      <c r="I2711" s="208" t="s">
        <v>2224</v>
      </c>
      <c r="J2711" s="832" t="s">
        <v>13134</v>
      </c>
      <c r="K2711" s="1439"/>
      <c r="L2711" s="491"/>
      <c r="M2711" s="404"/>
      <c r="N2711" s="345"/>
      <c r="O2711" s="701"/>
    </row>
    <row r="2712" spans="1:15" s="150" customFormat="1" ht="9.75" customHeight="1">
      <c r="A2712" s="667">
        <v>777</v>
      </c>
      <c r="B2712" s="1332" t="s">
        <v>12883</v>
      </c>
      <c r="C2712" s="1105" t="s">
        <v>12885</v>
      </c>
      <c r="D2712" s="2075">
        <v>1</v>
      </c>
      <c r="E2712" s="3407">
        <v>24000</v>
      </c>
      <c r="F2712" s="802">
        <v>24000</v>
      </c>
      <c r="G2712" s="928" t="s">
        <v>12890</v>
      </c>
      <c r="H2712" s="1012" t="s">
        <v>13370</v>
      </c>
      <c r="I2712" s="208" t="s">
        <v>2224</v>
      </c>
      <c r="J2712" s="832" t="s">
        <v>13134</v>
      </c>
      <c r="K2712" s="1439"/>
      <c r="L2712" s="491"/>
      <c r="M2712" s="404"/>
      <c r="N2712" s="345"/>
      <c r="O2712" s="701"/>
    </row>
    <row r="2713" spans="1:15" s="150" customFormat="1" ht="9.75" customHeight="1">
      <c r="A2713" s="667">
        <v>778</v>
      </c>
      <c r="B2713" s="1332" t="s">
        <v>12884</v>
      </c>
      <c r="C2713" s="1105" t="s">
        <v>12886</v>
      </c>
      <c r="D2713" s="2075">
        <v>1</v>
      </c>
      <c r="E2713" s="3407">
        <v>10800</v>
      </c>
      <c r="F2713" s="802">
        <v>10800</v>
      </c>
      <c r="G2713" s="928" t="s">
        <v>12890</v>
      </c>
      <c r="H2713" s="1012" t="s">
        <v>13370</v>
      </c>
      <c r="I2713" s="208" t="s">
        <v>2224</v>
      </c>
      <c r="J2713" s="832" t="s">
        <v>13134</v>
      </c>
      <c r="K2713" s="1439"/>
      <c r="L2713" s="491"/>
      <c r="M2713" s="404"/>
      <c r="N2713" s="345"/>
      <c r="O2713" s="701"/>
    </row>
    <row r="2714" spans="1:15" s="150" customFormat="1" ht="9.75" customHeight="1">
      <c r="A2714" s="667">
        <v>779</v>
      </c>
      <c r="B2714" s="1332" t="s">
        <v>12884</v>
      </c>
      <c r="C2714" s="1105" t="s">
        <v>12887</v>
      </c>
      <c r="D2714" s="2075">
        <v>1</v>
      </c>
      <c r="E2714" s="3407">
        <v>10800</v>
      </c>
      <c r="F2714" s="802">
        <v>10800</v>
      </c>
      <c r="G2714" s="928" t="s">
        <v>12890</v>
      </c>
      <c r="H2714" s="1012" t="s">
        <v>13370</v>
      </c>
      <c r="I2714" s="208" t="s">
        <v>2224</v>
      </c>
      <c r="J2714" s="832" t="s">
        <v>13134</v>
      </c>
      <c r="K2714" s="1439"/>
      <c r="L2714" s="491"/>
      <c r="M2714" s="404"/>
      <c r="N2714" s="345"/>
      <c r="O2714" s="701"/>
    </row>
    <row r="2715" spans="1:15" s="150" customFormat="1" ht="9.75" customHeight="1">
      <c r="A2715" s="667">
        <v>780</v>
      </c>
      <c r="B2715" s="1332" t="s">
        <v>12884</v>
      </c>
      <c r="C2715" s="1105" t="s">
        <v>12888</v>
      </c>
      <c r="D2715" s="2075">
        <v>1</v>
      </c>
      <c r="E2715" s="3407">
        <v>10800</v>
      </c>
      <c r="F2715" s="802">
        <v>10800</v>
      </c>
      <c r="G2715" s="928" t="s">
        <v>12890</v>
      </c>
      <c r="H2715" s="1012" t="s">
        <v>13370</v>
      </c>
      <c r="I2715" s="208" t="s">
        <v>2224</v>
      </c>
      <c r="J2715" s="832" t="s">
        <v>13134</v>
      </c>
      <c r="K2715" s="1439"/>
      <c r="L2715" s="491"/>
      <c r="M2715" s="404"/>
      <c r="N2715" s="345"/>
      <c r="O2715" s="701"/>
    </row>
    <row r="2716" spans="1:15" s="150" customFormat="1" ht="9.75" customHeight="1">
      <c r="A2716" s="667">
        <v>781</v>
      </c>
      <c r="B2716" s="1332" t="s">
        <v>12884</v>
      </c>
      <c r="C2716" s="1105" t="s">
        <v>12889</v>
      </c>
      <c r="D2716" s="2075">
        <v>1</v>
      </c>
      <c r="E2716" s="3407">
        <v>10800</v>
      </c>
      <c r="F2716" s="802">
        <v>10800</v>
      </c>
      <c r="G2716" s="928" t="s">
        <v>12890</v>
      </c>
      <c r="H2716" s="1012" t="s">
        <v>13370</v>
      </c>
      <c r="I2716" s="208" t="s">
        <v>2224</v>
      </c>
      <c r="J2716" s="832" t="s">
        <v>13134</v>
      </c>
      <c r="K2716" s="1439"/>
      <c r="L2716" s="491"/>
      <c r="M2716" s="404"/>
      <c r="N2716" s="345"/>
      <c r="O2716" s="701"/>
    </row>
    <row r="2717" spans="1:15" s="150" customFormat="1" ht="9.75" customHeight="1">
      <c r="A2717" s="252">
        <v>782</v>
      </c>
      <c r="B2717" s="1332" t="s">
        <v>13078</v>
      </c>
      <c r="C2717" s="1105" t="s">
        <v>13079</v>
      </c>
      <c r="D2717" s="2077">
        <v>1</v>
      </c>
      <c r="E2717" s="3407">
        <v>27599</v>
      </c>
      <c r="F2717" s="802">
        <v>27599</v>
      </c>
      <c r="G2717" s="3406">
        <v>44739</v>
      </c>
      <c r="H2717" s="837" t="s">
        <v>13080</v>
      </c>
      <c r="I2717" s="208" t="s">
        <v>2224</v>
      </c>
      <c r="J2717" s="832" t="s">
        <v>13081</v>
      </c>
      <c r="K2717" s="1439" t="s">
        <v>8940</v>
      </c>
      <c r="L2717" s="491"/>
      <c r="M2717" s="404"/>
      <c r="N2717" s="345"/>
      <c r="O2717" s="701"/>
    </row>
    <row r="2718" spans="1:15" s="150" customFormat="1" ht="9.75" customHeight="1">
      <c r="A2718" s="252">
        <v>783</v>
      </c>
      <c r="B2718" s="1332" t="s">
        <v>13110</v>
      </c>
      <c r="C2718" s="1105" t="s">
        <v>13117</v>
      </c>
      <c r="D2718" s="2077">
        <v>1</v>
      </c>
      <c r="E2718" s="3407">
        <v>14368</v>
      </c>
      <c r="F2718" s="802">
        <v>14368</v>
      </c>
      <c r="G2718" s="1106">
        <v>44700</v>
      </c>
      <c r="H2718" s="837" t="s">
        <v>13130</v>
      </c>
      <c r="I2718" s="208" t="s">
        <v>2224</v>
      </c>
      <c r="J2718" s="832" t="s">
        <v>13134</v>
      </c>
      <c r="K2718" s="1439"/>
      <c r="L2718" s="1414">
        <f>SUM(E2684:E2710)</f>
        <v>454448.1</v>
      </c>
      <c r="M2718" s="404"/>
      <c r="N2718" s="345"/>
      <c r="O2718" s="701"/>
    </row>
    <row r="2719" spans="1:15" s="150" customFormat="1" ht="9.75" customHeight="1">
      <c r="A2719" s="252">
        <v>784</v>
      </c>
      <c r="B2719" s="1332" t="s">
        <v>13111</v>
      </c>
      <c r="C2719" s="1105" t="s">
        <v>13118</v>
      </c>
      <c r="D2719" s="2077">
        <v>1</v>
      </c>
      <c r="E2719" s="3407">
        <v>17308</v>
      </c>
      <c r="F2719" s="802">
        <v>17308</v>
      </c>
      <c r="G2719" s="1106">
        <v>44700</v>
      </c>
      <c r="H2719" s="837" t="s">
        <v>13130</v>
      </c>
      <c r="I2719" s="208" t="s">
        <v>2224</v>
      </c>
      <c r="J2719" s="832" t="s">
        <v>13134</v>
      </c>
      <c r="K2719" s="1439"/>
      <c r="L2719" s="491"/>
      <c r="M2719" s="404"/>
      <c r="N2719" s="345"/>
      <c r="O2719" s="701"/>
    </row>
    <row r="2720" spans="1:15" s="150" customFormat="1" ht="9.75" customHeight="1">
      <c r="A2720" s="252">
        <v>785</v>
      </c>
      <c r="B2720" s="1332" t="s">
        <v>13111</v>
      </c>
      <c r="C2720" s="1105" t="s">
        <v>13119</v>
      </c>
      <c r="D2720" s="2077">
        <v>1</v>
      </c>
      <c r="E2720" s="3407">
        <v>17308</v>
      </c>
      <c r="F2720" s="802">
        <v>17308</v>
      </c>
      <c r="G2720" s="1106">
        <v>44700</v>
      </c>
      <c r="H2720" s="837" t="s">
        <v>13130</v>
      </c>
      <c r="I2720" s="208" t="s">
        <v>2224</v>
      </c>
      <c r="J2720" s="832" t="s">
        <v>13134</v>
      </c>
      <c r="K2720" s="1439"/>
      <c r="L2720" s="491"/>
      <c r="M2720" s="404"/>
      <c r="N2720" s="345"/>
      <c r="O2720" s="701"/>
    </row>
    <row r="2721" spans="1:15" s="150" customFormat="1" ht="9.75" customHeight="1">
      <c r="A2721" s="252">
        <v>786</v>
      </c>
      <c r="B2721" s="1332" t="s">
        <v>13112</v>
      </c>
      <c r="C2721" s="1105" t="s">
        <v>13120</v>
      </c>
      <c r="D2721" s="2077">
        <v>1</v>
      </c>
      <c r="E2721" s="3407">
        <v>13741</v>
      </c>
      <c r="F2721" s="802">
        <v>13741</v>
      </c>
      <c r="G2721" s="1106">
        <v>44700</v>
      </c>
      <c r="H2721" s="837" t="s">
        <v>13130</v>
      </c>
      <c r="I2721" s="208" t="s">
        <v>2224</v>
      </c>
      <c r="J2721" s="832" t="s">
        <v>13134</v>
      </c>
      <c r="K2721" s="1439"/>
      <c r="L2721" s="491"/>
      <c r="M2721" s="404"/>
      <c r="N2721" s="345"/>
      <c r="O2721" s="701"/>
    </row>
    <row r="2722" spans="1:15" s="150" customFormat="1" ht="9.75" customHeight="1">
      <c r="A2722" s="252">
        <v>787</v>
      </c>
      <c r="B2722" s="1332" t="s">
        <v>13113</v>
      </c>
      <c r="C2722" s="1105" t="s">
        <v>13124</v>
      </c>
      <c r="D2722" s="2077">
        <v>1</v>
      </c>
      <c r="E2722" s="3407">
        <v>12348</v>
      </c>
      <c r="F2722" s="802">
        <v>12348</v>
      </c>
      <c r="G2722" s="1106">
        <v>44700</v>
      </c>
      <c r="H2722" s="837" t="s">
        <v>13130</v>
      </c>
      <c r="I2722" s="208" t="s">
        <v>2224</v>
      </c>
      <c r="J2722" s="832" t="s">
        <v>13134</v>
      </c>
      <c r="K2722" s="1439"/>
      <c r="L2722" s="491"/>
      <c r="M2722" s="404"/>
      <c r="N2722" s="345"/>
      <c r="O2722" s="701"/>
    </row>
    <row r="2723" spans="1:15" s="150" customFormat="1" ht="9.75" customHeight="1">
      <c r="A2723" s="252">
        <v>788</v>
      </c>
      <c r="B2723" s="1332" t="s">
        <v>13113</v>
      </c>
      <c r="C2723" s="1105" t="s">
        <v>13125</v>
      </c>
      <c r="D2723" s="2077">
        <v>1</v>
      </c>
      <c r="E2723" s="3407">
        <v>12348</v>
      </c>
      <c r="F2723" s="802">
        <v>12348</v>
      </c>
      <c r="G2723" s="1106">
        <v>44700</v>
      </c>
      <c r="H2723" s="837" t="s">
        <v>13130</v>
      </c>
      <c r="I2723" s="208" t="s">
        <v>2224</v>
      </c>
      <c r="J2723" s="832" t="s">
        <v>13134</v>
      </c>
      <c r="K2723" s="1439"/>
      <c r="L2723" s="491"/>
      <c r="M2723" s="404"/>
      <c r="N2723" s="345"/>
      <c r="O2723" s="701"/>
    </row>
    <row r="2724" spans="1:15" s="150" customFormat="1" ht="9.75" customHeight="1">
      <c r="A2724" s="252">
        <v>789</v>
      </c>
      <c r="B2724" s="1332" t="s">
        <v>13110</v>
      </c>
      <c r="C2724" s="1105" t="s">
        <v>13126</v>
      </c>
      <c r="D2724" s="2077">
        <v>1</v>
      </c>
      <c r="E2724" s="3407">
        <v>14368</v>
      </c>
      <c r="F2724" s="802">
        <v>14368</v>
      </c>
      <c r="G2724" s="1106">
        <v>44700</v>
      </c>
      <c r="H2724" s="837" t="s">
        <v>13130</v>
      </c>
      <c r="I2724" s="208" t="s">
        <v>2224</v>
      </c>
      <c r="J2724" s="832" t="s">
        <v>13134</v>
      </c>
      <c r="K2724" s="1439"/>
      <c r="L2724" s="491"/>
      <c r="M2724" s="404"/>
      <c r="N2724" s="345"/>
      <c r="O2724" s="701"/>
    </row>
    <row r="2725" spans="1:15" s="150" customFormat="1" ht="9.75" customHeight="1">
      <c r="A2725" s="252">
        <v>790</v>
      </c>
      <c r="B2725" s="1332" t="s">
        <v>13110</v>
      </c>
      <c r="C2725" s="1105" t="s">
        <v>13121</v>
      </c>
      <c r="D2725" s="2077">
        <v>1</v>
      </c>
      <c r="E2725" s="3407">
        <v>14368</v>
      </c>
      <c r="F2725" s="802">
        <v>14368</v>
      </c>
      <c r="G2725" s="1106">
        <v>44700</v>
      </c>
      <c r="H2725" s="837" t="s">
        <v>13130</v>
      </c>
      <c r="I2725" s="208" t="s">
        <v>2224</v>
      </c>
      <c r="J2725" s="832" t="s">
        <v>13134</v>
      </c>
      <c r="K2725" s="1439"/>
      <c r="L2725" s="491"/>
      <c r="M2725" s="404"/>
      <c r="N2725" s="345"/>
      <c r="O2725" s="701"/>
    </row>
    <row r="2726" spans="1:15" s="150" customFormat="1" ht="9.75" customHeight="1">
      <c r="A2726" s="252">
        <v>791</v>
      </c>
      <c r="B2726" s="1332" t="s">
        <v>13110</v>
      </c>
      <c r="C2726" s="1105" t="s">
        <v>13122</v>
      </c>
      <c r="D2726" s="2077">
        <v>1</v>
      </c>
      <c r="E2726" s="3407">
        <v>14368</v>
      </c>
      <c r="F2726" s="802">
        <v>14368</v>
      </c>
      <c r="G2726" s="1106">
        <v>44700</v>
      </c>
      <c r="H2726" s="837" t="s">
        <v>13130</v>
      </c>
      <c r="I2726" s="208" t="s">
        <v>2224</v>
      </c>
      <c r="J2726" s="832" t="s">
        <v>13134</v>
      </c>
      <c r="K2726" s="1439"/>
      <c r="L2726" s="491"/>
      <c r="M2726" s="404"/>
      <c r="N2726" s="345"/>
      <c r="O2726" s="701"/>
    </row>
    <row r="2727" spans="1:15" s="150" customFormat="1" ht="9.75" customHeight="1">
      <c r="A2727" s="252">
        <v>792</v>
      </c>
      <c r="B2727" s="1332" t="s">
        <v>13110</v>
      </c>
      <c r="C2727" s="1105" t="s">
        <v>13123</v>
      </c>
      <c r="D2727" s="2077">
        <v>1</v>
      </c>
      <c r="E2727" s="3407">
        <v>14368</v>
      </c>
      <c r="F2727" s="802">
        <v>14368</v>
      </c>
      <c r="G2727" s="1106">
        <v>44700</v>
      </c>
      <c r="H2727" s="837" t="s">
        <v>13130</v>
      </c>
      <c r="I2727" s="208" t="s">
        <v>2224</v>
      </c>
      <c r="J2727" s="832" t="s">
        <v>13134</v>
      </c>
      <c r="K2727" s="1439"/>
      <c r="L2727" s="491"/>
      <c r="M2727" s="404"/>
      <c r="N2727" s="345"/>
      <c r="O2727" s="701"/>
    </row>
    <row r="2728" spans="1:15" s="150" customFormat="1" ht="9.75" customHeight="1">
      <c r="A2728" s="252">
        <v>797</v>
      </c>
      <c r="B2728" s="1332" t="s">
        <v>13114</v>
      </c>
      <c r="C2728" s="1105" t="s">
        <v>13127</v>
      </c>
      <c r="D2728" s="2077">
        <v>1</v>
      </c>
      <c r="E2728" s="3407">
        <v>48295</v>
      </c>
      <c r="F2728" s="802">
        <v>48295</v>
      </c>
      <c r="G2728" s="1106">
        <v>44657</v>
      </c>
      <c r="H2728" s="837" t="s">
        <v>13131</v>
      </c>
      <c r="I2728" s="208" t="s">
        <v>2224</v>
      </c>
      <c r="J2728" s="832" t="s">
        <v>13134</v>
      </c>
      <c r="K2728" s="1439"/>
      <c r="L2728" s="491"/>
      <c r="M2728" s="404"/>
      <c r="N2728" s="345"/>
      <c r="O2728" s="701"/>
    </row>
    <row r="2729" spans="1:15" s="150" customFormat="1" ht="9.75" customHeight="1">
      <c r="A2729" s="252">
        <v>798</v>
      </c>
      <c r="B2729" s="1332" t="s">
        <v>13115</v>
      </c>
      <c r="C2729" s="1105" t="s">
        <v>13128</v>
      </c>
      <c r="D2729" s="2077">
        <v>1</v>
      </c>
      <c r="E2729" s="3407">
        <v>30000</v>
      </c>
      <c r="F2729" s="802">
        <v>30000</v>
      </c>
      <c r="G2729" s="1123">
        <v>44658</v>
      </c>
      <c r="H2729" s="837" t="s">
        <v>13132</v>
      </c>
      <c r="I2729" s="208" t="s">
        <v>2224</v>
      </c>
      <c r="J2729" s="832" t="s">
        <v>13134</v>
      </c>
      <c r="K2729" s="1439"/>
      <c r="L2729" s="491"/>
      <c r="M2729" s="404"/>
      <c r="N2729" s="345"/>
      <c r="O2729" s="701"/>
    </row>
    <row r="2730" spans="1:15" s="150" customFormat="1" ht="9.75" customHeight="1">
      <c r="A2730" s="252">
        <v>801</v>
      </c>
      <c r="B2730" s="1332" t="s">
        <v>13116</v>
      </c>
      <c r="C2730" s="1105" t="s">
        <v>13129</v>
      </c>
      <c r="D2730" s="2077">
        <v>1</v>
      </c>
      <c r="E2730" s="3407">
        <v>25898</v>
      </c>
      <c r="F2730" s="802">
        <v>25898</v>
      </c>
      <c r="G2730" s="1106">
        <v>44715</v>
      </c>
      <c r="H2730" s="837" t="s">
        <v>13133</v>
      </c>
      <c r="I2730" s="208" t="s">
        <v>2224</v>
      </c>
      <c r="J2730" s="832" t="s">
        <v>13134</v>
      </c>
      <c r="K2730" s="1439"/>
      <c r="L2730" s="491"/>
      <c r="M2730" s="404"/>
      <c r="N2730" s="345"/>
      <c r="O2730" s="701"/>
    </row>
    <row r="2731" spans="1:15" s="150" customFormat="1" ht="9.75" customHeight="1">
      <c r="A2731" s="252">
        <v>802</v>
      </c>
      <c r="B2731" s="1332" t="s">
        <v>13135</v>
      </c>
      <c r="C2731" s="1105" t="s">
        <v>13141</v>
      </c>
      <c r="D2731" s="2077">
        <v>1</v>
      </c>
      <c r="E2731" s="3407">
        <v>83248</v>
      </c>
      <c r="F2731" s="802">
        <v>83248</v>
      </c>
      <c r="G2731" s="1106">
        <v>44721</v>
      </c>
      <c r="H2731" s="837" t="s">
        <v>13147</v>
      </c>
      <c r="I2731" s="208" t="s">
        <v>2224</v>
      </c>
      <c r="J2731" s="832" t="s">
        <v>13148</v>
      </c>
      <c r="K2731" s="1439" t="s">
        <v>8940</v>
      </c>
      <c r="L2731" s="491"/>
      <c r="M2731" s="404"/>
      <c r="N2731" s="345"/>
      <c r="O2731" s="701"/>
    </row>
    <row r="2732" spans="1:15" s="150" customFormat="1" ht="9.75" customHeight="1">
      <c r="A2732" s="252">
        <v>803</v>
      </c>
      <c r="B2732" s="1332" t="s">
        <v>13136</v>
      </c>
      <c r="C2732" s="1105" t="s">
        <v>13142</v>
      </c>
      <c r="D2732" s="2077">
        <v>1</v>
      </c>
      <c r="E2732" s="3407">
        <v>69575</v>
      </c>
      <c r="F2732" s="802">
        <v>69575</v>
      </c>
      <c r="G2732" s="1106">
        <v>44721</v>
      </c>
      <c r="H2732" s="837" t="s">
        <v>13147</v>
      </c>
      <c r="I2732" s="208" t="s">
        <v>2224</v>
      </c>
      <c r="J2732" s="832" t="s">
        <v>13148</v>
      </c>
      <c r="K2732" s="1439" t="s">
        <v>8940</v>
      </c>
      <c r="L2732" s="491"/>
      <c r="M2732" s="404"/>
      <c r="N2732" s="345"/>
      <c r="O2732" s="701"/>
    </row>
    <row r="2733" spans="1:15" s="150" customFormat="1" ht="9.75" customHeight="1">
      <c r="A2733" s="252">
        <v>804</v>
      </c>
      <c r="B2733" s="1332" t="s">
        <v>13137</v>
      </c>
      <c r="C2733" s="1105" t="s">
        <v>13143</v>
      </c>
      <c r="D2733" s="2077">
        <v>1</v>
      </c>
      <c r="E2733" s="3407">
        <v>10832.25</v>
      </c>
      <c r="F2733" s="802">
        <v>10832.25</v>
      </c>
      <c r="G2733" s="1106">
        <v>44721</v>
      </c>
      <c r="H2733" s="837" t="s">
        <v>13147</v>
      </c>
      <c r="I2733" s="208" t="s">
        <v>2224</v>
      </c>
      <c r="J2733" s="832" t="s">
        <v>13148</v>
      </c>
      <c r="K2733" s="1439" t="s">
        <v>8940</v>
      </c>
      <c r="L2733" s="491"/>
      <c r="M2733" s="404"/>
      <c r="N2733" s="345"/>
      <c r="O2733" s="701"/>
    </row>
    <row r="2734" spans="1:15" s="150" customFormat="1" ht="9.75" customHeight="1">
      <c r="A2734" s="252">
        <v>805</v>
      </c>
      <c r="B2734" s="1332" t="s">
        <v>13138</v>
      </c>
      <c r="C2734" s="1105" t="s">
        <v>13144</v>
      </c>
      <c r="D2734" s="2077">
        <v>1</v>
      </c>
      <c r="E2734" s="3407">
        <v>30703.75</v>
      </c>
      <c r="F2734" s="802">
        <v>30703.75</v>
      </c>
      <c r="G2734" s="1106">
        <v>44721</v>
      </c>
      <c r="H2734" s="837" t="s">
        <v>13147</v>
      </c>
      <c r="I2734" s="208" t="s">
        <v>2224</v>
      </c>
      <c r="J2734" s="832" t="s">
        <v>13148</v>
      </c>
      <c r="K2734" s="1439" t="s">
        <v>8940</v>
      </c>
      <c r="L2734" s="491"/>
      <c r="M2734" s="404"/>
      <c r="N2734" s="345"/>
      <c r="O2734" s="701"/>
    </row>
    <row r="2735" spans="1:15" s="150" customFormat="1" ht="9.75" customHeight="1">
      <c r="A2735" s="252">
        <v>806</v>
      </c>
      <c r="B2735" s="1332" t="s">
        <v>13139</v>
      </c>
      <c r="C2735" s="1105" t="s">
        <v>13145</v>
      </c>
      <c r="D2735" s="2077">
        <v>1</v>
      </c>
      <c r="E2735" s="3407">
        <v>30703.75</v>
      </c>
      <c r="F2735" s="802">
        <v>30703.75</v>
      </c>
      <c r="G2735" s="1106">
        <v>44721</v>
      </c>
      <c r="H2735" s="837" t="s">
        <v>13147</v>
      </c>
      <c r="I2735" s="208" t="s">
        <v>2224</v>
      </c>
      <c r="J2735" s="832" t="s">
        <v>13148</v>
      </c>
      <c r="K2735" s="1439" t="s">
        <v>8940</v>
      </c>
      <c r="L2735" s="491"/>
      <c r="M2735" s="404"/>
      <c r="N2735" s="345"/>
      <c r="O2735" s="701"/>
    </row>
    <row r="2736" spans="1:15" s="150" customFormat="1" ht="9.75" customHeight="1">
      <c r="A2736" s="252">
        <v>807</v>
      </c>
      <c r="B2736" s="1332" t="s">
        <v>13140</v>
      </c>
      <c r="C2736" s="1105" t="s">
        <v>13146</v>
      </c>
      <c r="D2736" s="2077">
        <v>1</v>
      </c>
      <c r="E2736" s="3407">
        <v>124025</v>
      </c>
      <c r="F2736" s="3408">
        <v>12402.48</v>
      </c>
      <c r="G2736" s="1106">
        <v>44721</v>
      </c>
      <c r="H2736" s="837" t="s">
        <v>13147</v>
      </c>
      <c r="I2736" s="208" t="s">
        <v>2224</v>
      </c>
      <c r="J2736" s="832" t="s">
        <v>13148</v>
      </c>
      <c r="K2736" s="1439" t="s">
        <v>8940</v>
      </c>
      <c r="L2736" s="491"/>
      <c r="M2736" s="404"/>
      <c r="N2736" s="345"/>
      <c r="O2736" s="701"/>
    </row>
    <row r="2737" spans="1:15" s="150" customFormat="1" ht="9.75" customHeight="1">
      <c r="A2737" s="252">
        <v>808</v>
      </c>
      <c r="B2737" s="1332" t="s">
        <v>14084</v>
      </c>
      <c r="C2737" s="1105" t="s">
        <v>14085</v>
      </c>
      <c r="D2737" s="2077">
        <v>1</v>
      </c>
      <c r="E2737" s="3407">
        <v>9568</v>
      </c>
      <c r="F2737" s="802">
        <v>9568</v>
      </c>
      <c r="G2737" s="1106">
        <v>44838</v>
      </c>
      <c r="H2737" s="837" t="s">
        <v>14086</v>
      </c>
      <c r="I2737" s="208" t="s">
        <v>2224</v>
      </c>
      <c r="J2737" s="832" t="s">
        <v>14087</v>
      </c>
      <c r="K2737" s="1439" t="s">
        <v>8940</v>
      </c>
      <c r="L2737" s="491"/>
      <c r="M2737" s="404"/>
      <c r="N2737" s="345"/>
      <c r="O2737" s="701"/>
    </row>
    <row r="2738" spans="1:15" s="150" customFormat="1" ht="9.75" customHeight="1">
      <c r="A2738" s="252">
        <v>809</v>
      </c>
      <c r="B2738" s="1332" t="s">
        <v>14088</v>
      </c>
      <c r="C2738" s="1105" t="s">
        <v>14090</v>
      </c>
      <c r="D2738" s="2077">
        <v>1</v>
      </c>
      <c r="E2738" s="3407">
        <v>50400</v>
      </c>
      <c r="F2738" s="802">
        <v>50400</v>
      </c>
      <c r="G2738" s="1106">
        <v>44820</v>
      </c>
      <c r="H2738" s="837" t="s">
        <v>14096</v>
      </c>
      <c r="I2738" s="208" t="s">
        <v>2224</v>
      </c>
      <c r="J2738" s="832" t="s">
        <v>14097</v>
      </c>
      <c r="K2738" s="1439"/>
      <c r="L2738" s="491"/>
      <c r="M2738" s="404"/>
      <c r="N2738" s="345"/>
      <c r="O2738" s="701"/>
    </row>
    <row r="2739" spans="1:15" s="150" customFormat="1" ht="9.75" customHeight="1">
      <c r="A2739" s="252">
        <v>810</v>
      </c>
      <c r="B2739" s="1332" t="s">
        <v>13114</v>
      </c>
      <c r="C2739" s="1105" t="s">
        <v>14093</v>
      </c>
      <c r="D2739" s="2077">
        <v>1</v>
      </c>
      <c r="E2739" s="3407">
        <v>35737</v>
      </c>
      <c r="F2739" s="802">
        <v>35737</v>
      </c>
      <c r="G2739" s="1106">
        <v>44820</v>
      </c>
      <c r="H2739" s="837" t="s">
        <v>14096</v>
      </c>
      <c r="I2739" s="208" t="s">
        <v>2224</v>
      </c>
      <c r="J2739" s="832" t="s">
        <v>14097</v>
      </c>
      <c r="K2739" s="1439"/>
      <c r="L2739" s="491"/>
      <c r="M2739" s="404"/>
      <c r="N2739" s="345"/>
      <c r="O2739" s="701"/>
    </row>
    <row r="2740" spans="1:15" s="150" customFormat="1" ht="9.75" customHeight="1">
      <c r="A2740" s="252">
        <v>811</v>
      </c>
      <c r="B2740" s="1332" t="s">
        <v>13114</v>
      </c>
      <c r="C2740" s="1105" t="s">
        <v>14092</v>
      </c>
      <c r="D2740" s="2077">
        <v>1</v>
      </c>
      <c r="E2740" s="3407">
        <v>35737</v>
      </c>
      <c r="F2740" s="802">
        <v>35737</v>
      </c>
      <c r="G2740" s="1106">
        <v>44820</v>
      </c>
      <c r="H2740" s="837" t="s">
        <v>14096</v>
      </c>
      <c r="I2740" s="208" t="s">
        <v>2224</v>
      </c>
      <c r="J2740" s="832" t="s">
        <v>14097</v>
      </c>
      <c r="K2740" s="1439"/>
      <c r="L2740" s="491"/>
      <c r="M2740" s="404"/>
      <c r="N2740" s="345"/>
      <c r="O2740" s="701"/>
    </row>
    <row r="2741" spans="1:15" s="150" customFormat="1" ht="9.75" customHeight="1">
      <c r="A2741" s="252">
        <v>812</v>
      </c>
      <c r="B2741" s="1332" t="s">
        <v>13114</v>
      </c>
      <c r="C2741" s="1105" t="s">
        <v>14094</v>
      </c>
      <c r="D2741" s="2077">
        <v>1</v>
      </c>
      <c r="E2741" s="3407">
        <v>35737</v>
      </c>
      <c r="F2741" s="802">
        <v>35737</v>
      </c>
      <c r="G2741" s="1106">
        <v>44820</v>
      </c>
      <c r="H2741" s="837" t="s">
        <v>14096</v>
      </c>
      <c r="I2741" s="208" t="s">
        <v>2224</v>
      </c>
      <c r="J2741" s="832" t="s">
        <v>14097</v>
      </c>
      <c r="K2741" s="1439"/>
      <c r="L2741" s="491"/>
      <c r="M2741" s="404"/>
      <c r="N2741" s="345"/>
      <c r="O2741" s="701"/>
    </row>
    <row r="2742" spans="1:15" s="150" customFormat="1" ht="9.75" customHeight="1">
      <c r="A2742" s="252">
        <v>813</v>
      </c>
      <c r="B2742" s="1332" t="s">
        <v>14089</v>
      </c>
      <c r="C2742" s="1105" t="s">
        <v>14091</v>
      </c>
      <c r="D2742" s="2077">
        <v>1</v>
      </c>
      <c r="E2742" s="3407">
        <v>27499</v>
      </c>
      <c r="F2742" s="802">
        <v>27499</v>
      </c>
      <c r="G2742" s="1106">
        <v>44828</v>
      </c>
      <c r="H2742" s="837" t="s">
        <v>14095</v>
      </c>
      <c r="I2742" s="208" t="s">
        <v>2224</v>
      </c>
      <c r="J2742" s="832" t="s">
        <v>14097</v>
      </c>
      <c r="K2742" s="1439"/>
      <c r="L2742" s="491"/>
      <c r="M2742" s="404"/>
      <c r="N2742" s="345"/>
      <c r="O2742" s="701"/>
    </row>
    <row r="2743" spans="1:15" s="150" customFormat="1" ht="9.75" customHeight="1">
      <c r="A2743" s="252">
        <v>814</v>
      </c>
      <c r="B2743" s="1332" t="s">
        <v>14716</v>
      </c>
      <c r="C2743" s="1105" t="s">
        <v>14717</v>
      </c>
      <c r="D2743" s="2077">
        <v>1</v>
      </c>
      <c r="E2743" s="3407">
        <v>38188</v>
      </c>
      <c r="F2743" s="802">
        <v>38188</v>
      </c>
      <c r="G2743" s="1106">
        <v>44875</v>
      </c>
      <c r="H2743" s="837" t="s">
        <v>14718</v>
      </c>
      <c r="I2743" s="208" t="s">
        <v>2224</v>
      </c>
      <c r="J2743" s="832" t="s">
        <v>14719</v>
      </c>
      <c r="K2743" s="1439"/>
      <c r="L2743" s="491"/>
      <c r="M2743" s="404"/>
      <c r="N2743" s="345"/>
      <c r="O2743" s="701"/>
    </row>
    <row r="2744" spans="1:15" s="150" customFormat="1" ht="9.75" customHeight="1">
      <c r="A2744" s="252"/>
      <c r="B2744" s="1332"/>
      <c r="C2744" s="1105"/>
      <c r="D2744" s="2077"/>
      <c r="E2744" s="3407"/>
      <c r="F2744" s="802"/>
      <c r="G2744" s="1106"/>
      <c r="H2744" s="837"/>
      <c r="I2744" s="208"/>
      <c r="J2744" s="832"/>
      <c r="K2744" s="1439"/>
      <c r="L2744" s="491"/>
      <c r="M2744" s="404"/>
      <c r="N2744" s="345"/>
      <c r="O2744" s="701"/>
    </row>
    <row r="2745" spans="1:15" s="409" customFormat="1" ht="9.75" customHeight="1">
      <c r="A2745" s="814"/>
      <c r="B2745" s="1337"/>
      <c r="C2745" s="831" t="s">
        <v>13173</v>
      </c>
      <c r="D2745" s="2085">
        <f>SUM(D1994:D2744)</f>
        <v>920</v>
      </c>
      <c r="E2745" s="3536">
        <f>SUM(E1994:E2744)</f>
        <v>16678504.92</v>
      </c>
      <c r="F2745" s="1114">
        <f>SUM(F1994:F2744)</f>
        <v>15838386.549999999</v>
      </c>
      <c r="G2745" s="1115"/>
      <c r="H2745" s="1116"/>
      <c r="I2745" s="1117"/>
      <c r="J2745" s="1118"/>
      <c r="K2745" s="1444"/>
      <c r="L2745" s="1554"/>
      <c r="M2745" s="1518"/>
      <c r="N2745" s="1119"/>
      <c r="O2745" s="1120"/>
    </row>
    <row r="2746" spans="1:15" s="1762" customFormat="1" ht="9.75" customHeight="1">
      <c r="A2746" s="1750"/>
      <c r="B2746" s="1751"/>
      <c r="C2746" s="1662" t="s">
        <v>9313</v>
      </c>
      <c r="D2746" s="2086"/>
      <c r="E2746" s="3537"/>
      <c r="F2746" s="1752"/>
      <c r="G2746" s="1753"/>
      <c r="H2746" s="1754"/>
      <c r="I2746" s="1755"/>
      <c r="J2746" s="1756"/>
      <c r="K2746" s="1757"/>
      <c r="L2746" s="1758"/>
      <c r="M2746" s="1759"/>
      <c r="N2746" s="1760"/>
      <c r="O2746" s="1761"/>
    </row>
    <row r="2747" spans="1:15" s="1773" customFormat="1" ht="11.25" customHeight="1">
      <c r="A2747" s="1652"/>
      <c r="B2747" s="1763"/>
      <c r="C2747" s="1823" t="s">
        <v>11869</v>
      </c>
      <c r="D2747" s="2087">
        <f>SUM(D2684:D2710)</f>
        <v>197</v>
      </c>
      <c r="E2747" s="3538">
        <f>SUM(E2684:E2710)</f>
        <v>454448.1</v>
      </c>
      <c r="F2747" s="1764">
        <f>SUM(F2684:F2710)</f>
        <v>454448.1</v>
      </c>
      <c r="G2747" s="1765"/>
      <c r="H2747" s="1766"/>
      <c r="I2747" s="1767"/>
      <c r="J2747" s="1768"/>
      <c r="K2747" s="1640"/>
      <c r="L2747" s="1769"/>
      <c r="M2747" s="1770"/>
      <c r="N2747" s="1771"/>
      <c r="O2747" s="1772"/>
    </row>
    <row r="2748" spans="1:15" s="1785" customFormat="1" ht="21" customHeight="1">
      <c r="A2748" s="1672"/>
      <c r="B2748" s="1774"/>
      <c r="C2748" s="1674" t="s">
        <v>15386</v>
      </c>
      <c r="D2748" s="2088">
        <f>D2745-D2746-D2747</f>
        <v>723</v>
      </c>
      <c r="E2748" s="3539">
        <f>E2745-E2746-E2747</f>
        <v>16224056.82</v>
      </c>
      <c r="F2748" s="1775">
        <f>F2745-F2746-F2747</f>
        <v>15383938.449999999</v>
      </c>
      <c r="G2748" s="1776"/>
      <c r="H2748" s="1777" t="s">
        <v>14871</v>
      </c>
      <c r="I2748" s="1778"/>
      <c r="J2748" s="1779"/>
      <c r="K2748" s="1780"/>
      <c r="L2748" s="1781"/>
      <c r="M2748" s="1782"/>
      <c r="N2748" s="1783"/>
      <c r="O2748" s="1784"/>
    </row>
    <row r="2749" spans="1:15" s="409" customFormat="1" ht="43.5" customHeight="1">
      <c r="A2749" s="527" t="s">
        <v>8528</v>
      </c>
      <c r="B2749" s="1013" t="s">
        <v>8529</v>
      </c>
      <c r="C2749" s="1391"/>
      <c r="D2749" s="2089"/>
      <c r="E2749" s="3540"/>
      <c r="F2749" s="894"/>
      <c r="G2749" s="930"/>
      <c r="H2749" s="1013"/>
      <c r="I2749" s="1040"/>
      <c r="J2749" s="831"/>
      <c r="K2749" s="1445"/>
      <c r="L2749" s="1555"/>
      <c r="M2749" s="405"/>
      <c r="N2749" s="703"/>
      <c r="O2749" s="704"/>
    </row>
    <row r="2750" spans="1:15" s="71" customFormat="1" ht="9" customHeight="1">
      <c r="A2750" s="667">
        <v>2</v>
      </c>
      <c r="B2750" s="102" t="s">
        <v>553</v>
      </c>
      <c r="C2750" s="983" t="s">
        <v>10580</v>
      </c>
      <c r="D2750" s="889">
        <v>1</v>
      </c>
      <c r="E2750" s="3411">
        <v>20000</v>
      </c>
      <c r="F2750" s="797">
        <v>20000</v>
      </c>
      <c r="G2750" s="928">
        <v>44197</v>
      </c>
      <c r="H2750" s="1008" t="s">
        <v>8394</v>
      </c>
      <c r="I2750" s="208" t="s">
        <v>1848</v>
      </c>
      <c r="J2750" s="976" t="s">
        <v>8530</v>
      </c>
      <c r="K2750" s="1446" t="s">
        <v>8940</v>
      </c>
      <c r="L2750" s="491"/>
      <c r="M2750" s="404"/>
      <c r="N2750" s="664"/>
      <c r="O2750" s="662"/>
    </row>
    <row r="2751" spans="1:15" s="71" customFormat="1" ht="10.5" customHeight="1">
      <c r="A2751" s="667">
        <v>3</v>
      </c>
      <c r="B2751" s="102" t="s">
        <v>465</v>
      </c>
      <c r="C2751" s="983">
        <v>1101070075</v>
      </c>
      <c r="D2751" s="889">
        <v>1</v>
      </c>
      <c r="E2751" s="3411">
        <v>21400</v>
      </c>
      <c r="F2751" s="797">
        <v>21400</v>
      </c>
      <c r="G2751" s="928">
        <v>44197</v>
      </c>
      <c r="H2751" s="1008" t="s">
        <v>8394</v>
      </c>
      <c r="I2751" s="208" t="s">
        <v>1848</v>
      </c>
      <c r="J2751" s="976" t="s">
        <v>8530</v>
      </c>
      <c r="K2751" s="1446" t="s">
        <v>8940</v>
      </c>
      <c r="L2751" s="491"/>
      <c r="M2751" s="404"/>
      <c r="N2751" s="664"/>
      <c r="O2751" s="662"/>
    </row>
    <row r="2752" spans="1:15" s="71" customFormat="1" ht="10.5" customHeight="1">
      <c r="A2752" s="667">
        <v>4</v>
      </c>
      <c r="B2752" s="102" t="s">
        <v>465</v>
      </c>
      <c r="C2752" s="983">
        <v>1101070076</v>
      </c>
      <c r="D2752" s="889">
        <v>1</v>
      </c>
      <c r="E2752" s="3411">
        <v>21400</v>
      </c>
      <c r="F2752" s="797">
        <v>21400</v>
      </c>
      <c r="G2752" s="928">
        <v>44197</v>
      </c>
      <c r="H2752" s="1008" t="s">
        <v>8394</v>
      </c>
      <c r="I2752" s="208" t="s">
        <v>1848</v>
      </c>
      <c r="J2752" s="976" t="s">
        <v>8530</v>
      </c>
      <c r="K2752" s="1446" t="s">
        <v>8940</v>
      </c>
      <c r="L2752" s="491"/>
      <c r="M2752" s="404"/>
      <c r="N2752" s="664"/>
      <c r="O2752" s="662"/>
    </row>
    <row r="2753" spans="1:15" s="71" customFormat="1" ht="10.5" customHeight="1">
      <c r="A2753" s="667">
        <v>5</v>
      </c>
      <c r="B2753" s="102" t="s">
        <v>465</v>
      </c>
      <c r="C2753" s="983">
        <v>1101070077</v>
      </c>
      <c r="D2753" s="889">
        <v>1</v>
      </c>
      <c r="E2753" s="3411">
        <v>21400</v>
      </c>
      <c r="F2753" s="797">
        <v>21400</v>
      </c>
      <c r="G2753" s="928">
        <v>44197</v>
      </c>
      <c r="H2753" s="1008" t="s">
        <v>8394</v>
      </c>
      <c r="I2753" s="208" t="s">
        <v>1848</v>
      </c>
      <c r="J2753" s="976" t="s">
        <v>8530</v>
      </c>
      <c r="K2753" s="1446" t="s">
        <v>8940</v>
      </c>
      <c r="L2753" s="491"/>
      <c r="M2753" s="404"/>
      <c r="N2753" s="664"/>
      <c r="O2753" s="662"/>
    </row>
    <row r="2754" spans="1:15" s="71" customFormat="1" ht="10.5" customHeight="1">
      <c r="A2754" s="667">
        <v>6</v>
      </c>
      <c r="B2754" s="102" t="s">
        <v>465</v>
      </c>
      <c r="C2754" s="983">
        <v>1101070078</v>
      </c>
      <c r="D2754" s="889">
        <v>1</v>
      </c>
      <c r="E2754" s="3411">
        <v>21400</v>
      </c>
      <c r="F2754" s="797">
        <v>21400</v>
      </c>
      <c r="G2754" s="928">
        <v>44197</v>
      </c>
      <c r="H2754" s="1008" t="s">
        <v>8394</v>
      </c>
      <c r="I2754" s="208" t="s">
        <v>1848</v>
      </c>
      <c r="J2754" s="976" t="s">
        <v>8530</v>
      </c>
      <c r="K2754" s="1446" t="s">
        <v>8940</v>
      </c>
      <c r="L2754" s="491"/>
      <c r="M2754" s="404"/>
      <c r="N2754" s="664"/>
      <c r="O2754" s="662"/>
    </row>
    <row r="2755" spans="1:15" s="71" customFormat="1" ht="10.5" customHeight="1">
      <c r="A2755" s="667">
        <v>7</v>
      </c>
      <c r="B2755" s="102" t="s">
        <v>465</v>
      </c>
      <c r="C2755" s="983">
        <v>1101070079</v>
      </c>
      <c r="D2755" s="889">
        <v>1</v>
      </c>
      <c r="E2755" s="3411">
        <v>21400</v>
      </c>
      <c r="F2755" s="797">
        <v>21400</v>
      </c>
      <c r="G2755" s="928">
        <v>44197</v>
      </c>
      <c r="H2755" s="1008" t="s">
        <v>8394</v>
      </c>
      <c r="I2755" s="208" t="s">
        <v>1848</v>
      </c>
      <c r="J2755" s="976" t="s">
        <v>8530</v>
      </c>
      <c r="K2755" s="1446" t="s">
        <v>8940</v>
      </c>
      <c r="L2755" s="491"/>
      <c r="M2755" s="404"/>
      <c r="N2755" s="664"/>
      <c r="O2755" s="659"/>
    </row>
    <row r="2756" spans="1:15" s="71" customFormat="1" ht="10.5" customHeight="1">
      <c r="A2756" s="667">
        <v>8</v>
      </c>
      <c r="B2756" s="102" t="s">
        <v>465</v>
      </c>
      <c r="C2756" s="983">
        <v>1101070080</v>
      </c>
      <c r="D2756" s="889">
        <v>1</v>
      </c>
      <c r="E2756" s="3411">
        <v>21400</v>
      </c>
      <c r="F2756" s="797">
        <v>21400</v>
      </c>
      <c r="G2756" s="928">
        <v>44197</v>
      </c>
      <c r="H2756" s="1008" t="s">
        <v>8394</v>
      </c>
      <c r="I2756" s="208" t="s">
        <v>1848</v>
      </c>
      <c r="J2756" s="976" t="s">
        <v>8530</v>
      </c>
      <c r="K2756" s="1446" t="s">
        <v>8940</v>
      </c>
      <c r="L2756" s="491"/>
      <c r="M2756" s="404"/>
      <c r="N2756" s="664"/>
      <c r="O2756" s="659"/>
    </row>
    <row r="2757" spans="1:15" s="71" customFormat="1" ht="10.5" customHeight="1">
      <c r="A2757" s="667">
        <v>9</v>
      </c>
      <c r="B2757" s="102" t="s">
        <v>465</v>
      </c>
      <c r="C2757" s="983">
        <v>1101070081</v>
      </c>
      <c r="D2757" s="889">
        <v>1</v>
      </c>
      <c r="E2757" s="3411">
        <v>21400</v>
      </c>
      <c r="F2757" s="797">
        <v>21400</v>
      </c>
      <c r="G2757" s="928">
        <v>44197</v>
      </c>
      <c r="H2757" s="1008" t="s">
        <v>8394</v>
      </c>
      <c r="I2757" s="208" t="s">
        <v>1848</v>
      </c>
      <c r="J2757" s="976" t="s">
        <v>8530</v>
      </c>
      <c r="K2757" s="1446" t="s">
        <v>8940</v>
      </c>
      <c r="L2757" s="491"/>
      <c r="M2757" s="404"/>
      <c r="N2757" s="664"/>
      <c r="O2757" s="659"/>
    </row>
    <row r="2758" spans="1:15" s="71" customFormat="1" ht="9" customHeight="1">
      <c r="A2758" s="667">
        <v>10</v>
      </c>
      <c r="B2758" s="102" t="s">
        <v>554</v>
      </c>
      <c r="C2758" s="983">
        <v>110104049</v>
      </c>
      <c r="D2758" s="889">
        <v>1</v>
      </c>
      <c r="E2758" s="3411">
        <v>16122</v>
      </c>
      <c r="F2758" s="797">
        <v>16122</v>
      </c>
      <c r="G2758" s="928">
        <v>44197</v>
      </c>
      <c r="H2758" s="1008" t="s">
        <v>8394</v>
      </c>
      <c r="I2758" s="208" t="s">
        <v>1848</v>
      </c>
      <c r="J2758" s="976" t="s">
        <v>8530</v>
      </c>
      <c r="K2758" s="1446" t="s">
        <v>8940</v>
      </c>
      <c r="L2758" s="491"/>
      <c r="M2758" s="404"/>
      <c r="N2758" s="664"/>
      <c r="O2758" s="659"/>
    </row>
    <row r="2759" spans="1:15" s="71" customFormat="1" ht="9" customHeight="1">
      <c r="A2759" s="667">
        <v>11</v>
      </c>
      <c r="B2759" s="102" t="s">
        <v>554</v>
      </c>
      <c r="C2759" s="983">
        <v>110104048</v>
      </c>
      <c r="D2759" s="889">
        <v>1</v>
      </c>
      <c r="E2759" s="3411">
        <v>16122</v>
      </c>
      <c r="F2759" s="797">
        <v>16122</v>
      </c>
      <c r="G2759" s="928">
        <v>44197</v>
      </c>
      <c r="H2759" s="1008" t="s">
        <v>8394</v>
      </c>
      <c r="I2759" s="208" t="s">
        <v>1848</v>
      </c>
      <c r="J2759" s="976" t="s">
        <v>8530</v>
      </c>
      <c r="K2759" s="1446" t="s">
        <v>8940</v>
      </c>
      <c r="L2759" s="491"/>
      <c r="M2759" s="404"/>
      <c r="N2759" s="664"/>
      <c r="O2759" s="659"/>
    </row>
    <row r="2760" spans="1:15" s="71" customFormat="1" ht="9" customHeight="1">
      <c r="A2760" s="667">
        <v>12</v>
      </c>
      <c r="B2760" s="102" t="s">
        <v>554</v>
      </c>
      <c r="C2760" s="983">
        <v>110104047</v>
      </c>
      <c r="D2760" s="889">
        <v>1</v>
      </c>
      <c r="E2760" s="3411">
        <v>16122</v>
      </c>
      <c r="F2760" s="797">
        <v>16122</v>
      </c>
      <c r="G2760" s="928">
        <v>44197</v>
      </c>
      <c r="H2760" s="1008" t="s">
        <v>8394</v>
      </c>
      <c r="I2760" s="208" t="s">
        <v>1848</v>
      </c>
      <c r="J2760" s="976" t="s">
        <v>8530</v>
      </c>
      <c r="K2760" s="1446" t="s">
        <v>8940</v>
      </c>
      <c r="L2760" s="491"/>
      <c r="M2760" s="404"/>
      <c r="N2760" s="664"/>
      <c r="O2760" s="659"/>
    </row>
    <row r="2761" spans="1:15" s="71" customFormat="1" ht="9" customHeight="1">
      <c r="A2761" s="667">
        <v>13</v>
      </c>
      <c r="B2761" s="102" t="s">
        <v>554</v>
      </c>
      <c r="C2761" s="983">
        <v>110104046</v>
      </c>
      <c r="D2761" s="889">
        <v>1</v>
      </c>
      <c r="E2761" s="3411">
        <v>16122</v>
      </c>
      <c r="F2761" s="797">
        <v>16122</v>
      </c>
      <c r="G2761" s="928">
        <v>44197</v>
      </c>
      <c r="H2761" s="1008" t="s">
        <v>8394</v>
      </c>
      <c r="I2761" s="208" t="s">
        <v>1848</v>
      </c>
      <c r="J2761" s="976" t="s">
        <v>8530</v>
      </c>
      <c r="K2761" s="1446" t="s">
        <v>8940</v>
      </c>
      <c r="L2761" s="491"/>
      <c r="M2761" s="404"/>
      <c r="N2761" s="664"/>
      <c r="O2761" s="659"/>
    </row>
    <row r="2762" spans="1:15" s="71" customFormat="1" ht="9" customHeight="1">
      <c r="A2762" s="667">
        <v>14</v>
      </c>
      <c r="B2762" s="102" t="s">
        <v>554</v>
      </c>
      <c r="C2762" s="983">
        <v>110104045</v>
      </c>
      <c r="D2762" s="889">
        <v>1</v>
      </c>
      <c r="E2762" s="3411">
        <v>16122</v>
      </c>
      <c r="F2762" s="797">
        <v>16122</v>
      </c>
      <c r="G2762" s="928">
        <v>44197</v>
      </c>
      <c r="H2762" s="1008" t="s">
        <v>8394</v>
      </c>
      <c r="I2762" s="208" t="s">
        <v>1848</v>
      </c>
      <c r="J2762" s="976" t="s">
        <v>8530</v>
      </c>
      <c r="K2762" s="1446" t="s">
        <v>8940</v>
      </c>
      <c r="L2762" s="491"/>
      <c r="M2762" s="404"/>
      <c r="N2762" s="664"/>
      <c r="O2762" s="659"/>
    </row>
    <row r="2763" spans="1:15" s="71" customFormat="1" ht="9" customHeight="1">
      <c r="A2763" s="667">
        <v>15</v>
      </c>
      <c r="B2763" s="102" t="s">
        <v>554</v>
      </c>
      <c r="C2763" s="983">
        <v>110104044</v>
      </c>
      <c r="D2763" s="889">
        <v>1</v>
      </c>
      <c r="E2763" s="3411">
        <v>16122</v>
      </c>
      <c r="F2763" s="797">
        <v>16122</v>
      </c>
      <c r="G2763" s="928">
        <v>44197</v>
      </c>
      <c r="H2763" s="1008" t="s">
        <v>8394</v>
      </c>
      <c r="I2763" s="208" t="s">
        <v>1848</v>
      </c>
      <c r="J2763" s="976" t="s">
        <v>8530</v>
      </c>
      <c r="K2763" s="1446" t="s">
        <v>8940</v>
      </c>
      <c r="L2763" s="491"/>
      <c r="M2763" s="404"/>
      <c r="N2763" s="664"/>
      <c r="O2763" s="659"/>
    </row>
    <row r="2764" spans="1:15" s="71" customFormat="1" ht="9" customHeight="1">
      <c r="A2764" s="816">
        <v>16</v>
      </c>
      <c r="B2764" s="100" t="s">
        <v>555</v>
      </c>
      <c r="C2764" s="983"/>
      <c r="D2764" s="2091">
        <v>1</v>
      </c>
      <c r="E2764" s="3529">
        <v>8098.9</v>
      </c>
      <c r="F2764" s="1151">
        <v>8098.9</v>
      </c>
      <c r="G2764" s="1152">
        <v>44197</v>
      </c>
      <c r="H2764" s="1153" t="s">
        <v>8394</v>
      </c>
      <c r="I2764" s="1126" t="s">
        <v>1848</v>
      </c>
      <c r="J2764" s="1315" t="s">
        <v>8530</v>
      </c>
      <c r="K2764" s="1448"/>
      <c r="L2764" s="1256"/>
      <c r="M2764" s="1517"/>
      <c r="N2764" s="666"/>
      <c r="O2764" s="1322"/>
    </row>
    <row r="2765" spans="1:15" s="71" customFormat="1" ht="9" customHeight="1">
      <c r="A2765" s="809">
        <v>36</v>
      </c>
      <c r="B2765" s="101" t="s">
        <v>287</v>
      </c>
      <c r="C2765" s="983"/>
      <c r="D2765" s="2093">
        <v>1</v>
      </c>
      <c r="E2765" s="3417">
        <v>3750</v>
      </c>
      <c r="F2765" s="1156">
        <v>3750</v>
      </c>
      <c r="G2765" s="1157">
        <v>44197</v>
      </c>
      <c r="H2765" s="1158" t="s">
        <v>8394</v>
      </c>
      <c r="I2765" s="347" t="s">
        <v>1848</v>
      </c>
      <c r="J2765" s="1323" t="s">
        <v>8530</v>
      </c>
      <c r="K2765" s="1449"/>
      <c r="L2765" s="1704"/>
      <c r="M2765" s="1089"/>
      <c r="N2765" s="705"/>
      <c r="O2765" s="845"/>
    </row>
    <row r="2766" spans="1:15" s="71" customFormat="1" ht="9.75" customHeight="1">
      <c r="A2766" s="667">
        <v>37</v>
      </c>
      <c r="B2766" s="102" t="s">
        <v>556</v>
      </c>
      <c r="C2766" s="983">
        <v>1101070066</v>
      </c>
      <c r="D2766" s="889">
        <v>1</v>
      </c>
      <c r="E2766" s="3411">
        <v>3900</v>
      </c>
      <c r="F2766" s="797">
        <v>3900</v>
      </c>
      <c r="G2766" s="928">
        <v>44197</v>
      </c>
      <c r="H2766" s="1008" t="s">
        <v>8394</v>
      </c>
      <c r="I2766" s="208" t="s">
        <v>1848</v>
      </c>
      <c r="J2766" s="976" t="s">
        <v>8530</v>
      </c>
      <c r="K2766" s="1446" t="s">
        <v>8940</v>
      </c>
      <c r="L2766" s="491"/>
      <c r="M2766" s="404"/>
      <c r="N2766" s="664"/>
      <c r="O2766" s="659"/>
    </row>
    <row r="2767" spans="1:15" s="71" customFormat="1" ht="9" customHeight="1">
      <c r="A2767" s="667">
        <v>38</v>
      </c>
      <c r="B2767" s="102" t="s">
        <v>557</v>
      </c>
      <c r="C2767" s="983" t="s">
        <v>10577</v>
      </c>
      <c r="D2767" s="889">
        <v>1</v>
      </c>
      <c r="E2767" s="3411">
        <v>5500</v>
      </c>
      <c r="F2767" s="797">
        <v>5500</v>
      </c>
      <c r="G2767" s="928">
        <v>44197</v>
      </c>
      <c r="H2767" s="1008" t="s">
        <v>8394</v>
      </c>
      <c r="I2767" s="208" t="s">
        <v>1848</v>
      </c>
      <c r="J2767" s="976" t="s">
        <v>8530</v>
      </c>
      <c r="K2767" s="1446" t="s">
        <v>8940</v>
      </c>
      <c r="L2767" s="491"/>
      <c r="M2767" s="404"/>
      <c r="N2767" s="664"/>
      <c r="O2767" s="659"/>
    </row>
    <row r="2768" spans="1:15" s="71" customFormat="1" ht="9" customHeight="1">
      <c r="A2768" s="667">
        <v>39</v>
      </c>
      <c r="B2768" s="102" t="s">
        <v>558</v>
      </c>
      <c r="C2768" s="983" t="s">
        <v>10578</v>
      </c>
      <c r="D2768" s="889">
        <v>1</v>
      </c>
      <c r="E2768" s="3411">
        <v>6128.31</v>
      </c>
      <c r="F2768" s="797">
        <v>6128.31</v>
      </c>
      <c r="G2768" s="928">
        <v>44197</v>
      </c>
      <c r="H2768" s="1008" t="s">
        <v>8394</v>
      </c>
      <c r="I2768" s="208" t="s">
        <v>1848</v>
      </c>
      <c r="J2768" s="976" t="s">
        <v>8530</v>
      </c>
      <c r="K2768" s="1446" t="s">
        <v>8940</v>
      </c>
      <c r="L2768" s="491"/>
      <c r="M2768" s="404"/>
      <c r="N2768" s="664"/>
      <c r="O2768" s="659"/>
    </row>
    <row r="2769" spans="1:15" s="71" customFormat="1" ht="9" customHeight="1">
      <c r="A2769" s="667">
        <v>40</v>
      </c>
      <c r="B2769" s="102" t="s">
        <v>559</v>
      </c>
      <c r="C2769" s="983" t="s">
        <v>10579</v>
      </c>
      <c r="D2769" s="889">
        <v>1</v>
      </c>
      <c r="E2769" s="3411">
        <v>6128.31</v>
      </c>
      <c r="F2769" s="797">
        <v>6128.31</v>
      </c>
      <c r="G2769" s="928">
        <v>44197</v>
      </c>
      <c r="H2769" s="1008" t="s">
        <v>8394</v>
      </c>
      <c r="I2769" s="208" t="s">
        <v>1848</v>
      </c>
      <c r="J2769" s="976" t="s">
        <v>8530</v>
      </c>
      <c r="K2769" s="1446" t="s">
        <v>8940</v>
      </c>
      <c r="L2769" s="491"/>
      <c r="M2769" s="404"/>
      <c r="N2769" s="664"/>
      <c r="O2769" s="659"/>
    </row>
    <row r="2770" spans="1:15" s="71" customFormat="1" ht="9" customHeight="1">
      <c r="A2770" s="667">
        <v>41</v>
      </c>
      <c r="B2770" s="102" t="s">
        <v>560</v>
      </c>
      <c r="C2770" s="983"/>
      <c r="D2770" s="889">
        <v>1</v>
      </c>
      <c r="E2770" s="3411">
        <v>35630.93</v>
      </c>
      <c r="F2770" s="797">
        <v>35630.93</v>
      </c>
      <c r="G2770" s="928">
        <v>44197</v>
      </c>
      <c r="H2770" s="1008" t="s">
        <v>8394</v>
      </c>
      <c r="I2770" s="208" t="s">
        <v>1848</v>
      </c>
      <c r="J2770" s="976" t="s">
        <v>8530</v>
      </c>
      <c r="K2770" s="1446"/>
      <c r="L2770" s="491"/>
      <c r="M2770" s="404"/>
      <c r="N2770" s="664"/>
      <c r="O2770" s="659"/>
    </row>
    <row r="2771" spans="1:15" s="71" customFormat="1" ht="9" customHeight="1">
      <c r="A2771" s="667">
        <v>42</v>
      </c>
      <c r="B2771" s="102" t="s">
        <v>561</v>
      </c>
      <c r="C2771" s="983"/>
      <c r="D2771" s="889">
        <v>1</v>
      </c>
      <c r="E2771" s="3411">
        <v>7500</v>
      </c>
      <c r="F2771" s="797">
        <v>7500</v>
      </c>
      <c r="G2771" s="928">
        <v>44197</v>
      </c>
      <c r="H2771" s="1008" t="s">
        <v>8394</v>
      </c>
      <c r="I2771" s="208" t="s">
        <v>1848</v>
      </c>
      <c r="J2771" s="976" t="s">
        <v>8530</v>
      </c>
      <c r="K2771" s="1446"/>
      <c r="L2771" s="491"/>
      <c r="M2771" s="404"/>
      <c r="N2771" s="664"/>
      <c r="O2771" s="659"/>
    </row>
    <row r="2772" spans="1:15" s="71" customFormat="1" ht="9" customHeight="1">
      <c r="A2772" s="667">
        <v>43</v>
      </c>
      <c r="B2772" s="102" t="s">
        <v>562</v>
      </c>
      <c r="C2772" s="983"/>
      <c r="D2772" s="889">
        <v>1</v>
      </c>
      <c r="E2772" s="3411">
        <v>6900</v>
      </c>
      <c r="F2772" s="797">
        <v>6900</v>
      </c>
      <c r="G2772" s="928">
        <v>44197</v>
      </c>
      <c r="H2772" s="1008" t="s">
        <v>8394</v>
      </c>
      <c r="I2772" s="208" t="s">
        <v>1848</v>
      </c>
      <c r="J2772" s="976" t="s">
        <v>8530</v>
      </c>
      <c r="K2772" s="1446"/>
      <c r="L2772" s="491"/>
      <c r="M2772" s="404"/>
      <c r="N2772" s="664"/>
      <c r="O2772" s="659"/>
    </row>
    <row r="2773" spans="1:15" s="71" customFormat="1" ht="9" customHeight="1">
      <c r="A2773" s="816">
        <v>44</v>
      </c>
      <c r="B2773" s="100" t="s">
        <v>563</v>
      </c>
      <c r="C2773" s="983"/>
      <c r="D2773" s="2091">
        <v>1</v>
      </c>
      <c r="E2773" s="3529">
        <v>7000</v>
      </c>
      <c r="F2773" s="1151">
        <v>7000</v>
      </c>
      <c r="G2773" s="1152">
        <v>44197</v>
      </c>
      <c r="H2773" s="1153" t="s">
        <v>8394</v>
      </c>
      <c r="I2773" s="1126" t="s">
        <v>1848</v>
      </c>
      <c r="J2773" s="1315" t="s">
        <v>8530</v>
      </c>
      <c r="K2773" s="1448"/>
      <c r="L2773" s="1256"/>
      <c r="M2773" s="1517"/>
      <c r="N2773" s="666"/>
      <c r="O2773" s="1322"/>
    </row>
    <row r="2774" spans="1:15" s="71" customFormat="1" ht="9" customHeight="1">
      <c r="A2774" s="809">
        <v>47</v>
      </c>
      <c r="B2774" s="101" t="s">
        <v>565</v>
      </c>
      <c r="C2774" s="983">
        <v>1101070042</v>
      </c>
      <c r="D2774" s="2093">
        <v>1</v>
      </c>
      <c r="E2774" s="3417">
        <v>13000</v>
      </c>
      <c r="F2774" s="1156">
        <v>13000</v>
      </c>
      <c r="G2774" s="1157">
        <v>44197</v>
      </c>
      <c r="H2774" s="1158" t="s">
        <v>8394</v>
      </c>
      <c r="I2774" s="347" t="s">
        <v>1848</v>
      </c>
      <c r="J2774" s="1323" t="s">
        <v>8530</v>
      </c>
      <c r="K2774" s="1449" t="s">
        <v>8940</v>
      </c>
      <c r="L2774" s="1704"/>
      <c r="M2774" s="1089"/>
      <c r="N2774" s="705"/>
      <c r="O2774" s="845"/>
    </row>
    <row r="2775" spans="1:15" s="71" customFormat="1" ht="9" customHeight="1">
      <c r="A2775" s="667">
        <v>48</v>
      </c>
      <c r="B2775" s="102" t="s">
        <v>565</v>
      </c>
      <c r="C2775" s="983">
        <v>1101070044</v>
      </c>
      <c r="D2775" s="889">
        <v>1</v>
      </c>
      <c r="E2775" s="3411">
        <v>13000</v>
      </c>
      <c r="F2775" s="797">
        <v>13000</v>
      </c>
      <c r="G2775" s="928">
        <v>44197</v>
      </c>
      <c r="H2775" s="1008" t="s">
        <v>8394</v>
      </c>
      <c r="I2775" s="208" t="s">
        <v>1848</v>
      </c>
      <c r="J2775" s="976" t="s">
        <v>8530</v>
      </c>
      <c r="K2775" s="1446" t="s">
        <v>8940</v>
      </c>
      <c r="L2775" s="491"/>
      <c r="M2775" s="404"/>
      <c r="N2775" s="664"/>
      <c r="O2775" s="659"/>
    </row>
    <row r="2776" spans="1:15" s="71" customFormat="1" ht="9" customHeight="1">
      <c r="A2776" s="667">
        <v>49</v>
      </c>
      <c r="B2776" s="102" t="s">
        <v>565</v>
      </c>
      <c r="C2776" s="983">
        <v>1101070045</v>
      </c>
      <c r="D2776" s="889">
        <v>1</v>
      </c>
      <c r="E2776" s="3411">
        <v>13000</v>
      </c>
      <c r="F2776" s="797">
        <v>13000</v>
      </c>
      <c r="G2776" s="928">
        <v>44197</v>
      </c>
      <c r="H2776" s="1008" t="s">
        <v>8394</v>
      </c>
      <c r="I2776" s="208" t="s">
        <v>1848</v>
      </c>
      <c r="J2776" s="976" t="s">
        <v>8530</v>
      </c>
      <c r="K2776" s="1446" t="s">
        <v>8940</v>
      </c>
      <c r="L2776" s="491"/>
      <c r="M2776" s="404"/>
      <c r="N2776" s="664"/>
      <c r="O2776" s="659"/>
    </row>
    <row r="2777" spans="1:15" s="71" customFormat="1" ht="9" customHeight="1">
      <c r="A2777" s="667">
        <v>50</v>
      </c>
      <c r="B2777" s="102" t="s">
        <v>565</v>
      </c>
      <c r="C2777" s="983">
        <v>1101070046</v>
      </c>
      <c r="D2777" s="889">
        <v>1</v>
      </c>
      <c r="E2777" s="3411">
        <v>13000</v>
      </c>
      <c r="F2777" s="797">
        <v>13000</v>
      </c>
      <c r="G2777" s="928">
        <v>44197</v>
      </c>
      <c r="H2777" s="1008" t="s">
        <v>8394</v>
      </c>
      <c r="I2777" s="208" t="s">
        <v>1848</v>
      </c>
      <c r="J2777" s="976" t="s">
        <v>8530</v>
      </c>
      <c r="K2777" s="1446" t="s">
        <v>8940</v>
      </c>
      <c r="L2777" s="491"/>
      <c r="M2777" s="404"/>
      <c r="N2777" s="664"/>
      <c r="O2777" s="659"/>
    </row>
    <row r="2778" spans="1:15" s="71" customFormat="1" ht="9" customHeight="1">
      <c r="A2778" s="667">
        <v>51</v>
      </c>
      <c r="B2778" s="102" t="s">
        <v>565</v>
      </c>
      <c r="C2778" s="983">
        <v>1101070047</v>
      </c>
      <c r="D2778" s="889">
        <v>1</v>
      </c>
      <c r="E2778" s="3411">
        <v>13000</v>
      </c>
      <c r="F2778" s="797">
        <v>13000</v>
      </c>
      <c r="G2778" s="928">
        <v>44197</v>
      </c>
      <c r="H2778" s="1008" t="s">
        <v>8394</v>
      </c>
      <c r="I2778" s="208" t="s">
        <v>1848</v>
      </c>
      <c r="J2778" s="976" t="s">
        <v>8530</v>
      </c>
      <c r="K2778" s="1446" t="s">
        <v>8940</v>
      </c>
      <c r="L2778" s="491"/>
      <c r="M2778" s="404"/>
      <c r="N2778" s="664"/>
      <c r="O2778" s="659"/>
    </row>
    <row r="2779" spans="1:15" s="71" customFormat="1" ht="9" customHeight="1">
      <c r="A2779" s="667">
        <v>52</v>
      </c>
      <c r="B2779" s="102" t="s">
        <v>565</v>
      </c>
      <c r="C2779" s="983">
        <v>1101070048</v>
      </c>
      <c r="D2779" s="889">
        <v>1</v>
      </c>
      <c r="E2779" s="3411">
        <v>13000</v>
      </c>
      <c r="F2779" s="797">
        <v>13000</v>
      </c>
      <c r="G2779" s="928">
        <v>44197</v>
      </c>
      <c r="H2779" s="1008" t="s">
        <v>8394</v>
      </c>
      <c r="I2779" s="208" t="s">
        <v>1848</v>
      </c>
      <c r="J2779" s="976" t="s">
        <v>8530</v>
      </c>
      <c r="K2779" s="1446" t="s">
        <v>8940</v>
      </c>
      <c r="L2779" s="491"/>
      <c r="M2779" s="404"/>
      <c r="N2779" s="664"/>
      <c r="O2779" s="659"/>
    </row>
    <row r="2780" spans="1:15" s="71" customFormat="1" ht="9" customHeight="1">
      <c r="A2780" s="667">
        <v>53</v>
      </c>
      <c r="B2780" s="102" t="s">
        <v>565</v>
      </c>
      <c r="C2780" s="983" t="s">
        <v>10581</v>
      </c>
      <c r="D2780" s="889">
        <v>1</v>
      </c>
      <c r="E2780" s="3411">
        <v>13000</v>
      </c>
      <c r="F2780" s="797">
        <v>13000</v>
      </c>
      <c r="G2780" s="928">
        <v>44197</v>
      </c>
      <c r="H2780" s="1008" t="s">
        <v>8394</v>
      </c>
      <c r="I2780" s="208" t="s">
        <v>1848</v>
      </c>
      <c r="J2780" s="976" t="s">
        <v>8530</v>
      </c>
      <c r="K2780" s="1446" t="s">
        <v>8940</v>
      </c>
      <c r="L2780" s="491"/>
      <c r="M2780" s="404"/>
      <c r="N2780" s="664"/>
      <c r="O2780" s="659"/>
    </row>
    <row r="2781" spans="1:15" s="71" customFormat="1" ht="9" customHeight="1">
      <c r="A2781" s="667">
        <v>54</v>
      </c>
      <c r="B2781" s="102" t="s">
        <v>566</v>
      </c>
      <c r="C2781" s="983"/>
      <c r="D2781" s="889">
        <v>1</v>
      </c>
      <c r="E2781" s="3411">
        <v>8764.4</v>
      </c>
      <c r="F2781" s="797">
        <v>8764.4</v>
      </c>
      <c r="G2781" s="928">
        <v>44197</v>
      </c>
      <c r="H2781" s="1008" t="s">
        <v>8394</v>
      </c>
      <c r="I2781" s="208" t="s">
        <v>1848</v>
      </c>
      <c r="J2781" s="976" t="s">
        <v>8530</v>
      </c>
      <c r="K2781" s="1446"/>
      <c r="L2781" s="491"/>
      <c r="M2781" s="404"/>
      <c r="N2781" s="664"/>
      <c r="O2781" s="659"/>
    </row>
    <row r="2782" spans="1:15" s="71" customFormat="1" ht="9" customHeight="1">
      <c r="A2782" s="667">
        <v>55</v>
      </c>
      <c r="B2782" s="102" t="s">
        <v>567</v>
      </c>
      <c r="C2782" s="983">
        <v>1101060171</v>
      </c>
      <c r="D2782" s="889">
        <v>1</v>
      </c>
      <c r="E2782" s="3411">
        <v>24500</v>
      </c>
      <c r="F2782" s="797">
        <v>24500</v>
      </c>
      <c r="G2782" s="928">
        <v>44197</v>
      </c>
      <c r="H2782" s="1008" t="s">
        <v>8394</v>
      </c>
      <c r="I2782" s="208" t="s">
        <v>1848</v>
      </c>
      <c r="J2782" s="976" t="s">
        <v>8530</v>
      </c>
      <c r="K2782" s="1446" t="s">
        <v>8940</v>
      </c>
      <c r="L2782" s="491"/>
      <c r="M2782" s="404"/>
      <c r="N2782" s="664"/>
      <c r="O2782" s="659"/>
    </row>
    <row r="2783" spans="1:15" s="71" customFormat="1" ht="9" customHeight="1">
      <c r="A2783" s="667">
        <v>56</v>
      </c>
      <c r="B2783" s="102" t="s">
        <v>568</v>
      </c>
      <c r="C2783" s="983">
        <v>1101070067</v>
      </c>
      <c r="D2783" s="889">
        <v>1</v>
      </c>
      <c r="E2783" s="3411">
        <v>12700</v>
      </c>
      <c r="F2783" s="797">
        <v>12700</v>
      </c>
      <c r="G2783" s="928">
        <v>44197</v>
      </c>
      <c r="H2783" s="1008" t="s">
        <v>8394</v>
      </c>
      <c r="I2783" s="208" t="s">
        <v>1848</v>
      </c>
      <c r="J2783" s="976" t="s">
        <v>8530</v>
      </c>
      <c r="K2783" s="1446" t="s">
        <v>8940</v>
      </c>
      <c r="L2783" s="491"/>
      <c r="M2783" s="404"/>
      <c r="N2783" s="664"/>
      <c r="O2783" s="659"/>
    </row>
    <row r="2784" spans="1:15" s="71" customFormat="1" ht="9" customHeight="1">
      <c r="A2784" s="667">
        <v>57</v>
      </c>
      <c r="B2784" s="102" t="s">
        <v>569</v>
      </c>
      <c r="C2784" s="983">
        <v>110104056</v>
      </c>
      <c r="D2784" s="889">
        <v>1</v>
      </c>
      <c r="E2784" s="3411">
        <v>23960.45</v>
      </c>
      <c r="F2784" s="797">
        <v>23960.45</v>
      </c>
      <c r="G2784" s="928">
        <v>44197</v>
      </c>
      <c r="H2784" s="1008" t="s">
        <v>8394</v>
      </c>
      <c r="I2784" s="208" t="s">
        <v>1848</v>
      </c>
      <c r="J2784" s="976" t="s">
        <v>8530</v>
      </c>
      <c r="K2784" s="1446" t="s">
        <v>8940</v>
      </c>
      <c r="L2784" s="491"/>
      <c r="M2784" s="404"/>
      <c r="N2784" s="664"/>
      <c r="O2784" s="659"/>
    </row>
    <row r="2785" spans="1:15" s="71" customFormat="1" ht="9" customHeight="1">
      <c r="A2785" s="667">
        <v>58</v>
      </c>
      <c r="B2785" s="102" t="s">
        <v>570</v>
      </c>
      <c r="C2785" s="983">
        <v>110104065</v>
      </c>
      <c r="D2785" s="889">
        <v>1</v>
      </c>
      <c r="E2785" s="3411">
        <v>17097.36</v>
      </c>
      <c r="F2785" s="797">
        <v>17097.36</v>
      </c>
      <c r="G2785" s="928">
        <v>44197</v>
      </c>
      <c r="H2785" s="1008" t="s">
        <v>8394</v>
      </c>
      <c r="I2785" s="208" t="s">
        <v>1848</v>
      </c>
      <c r="J2785" s="976" t="s">
        <v>8530</v>
      </c>
      <c r="K2785" s="1446" t="s">
        <v>8940</v>
      </c>
      <c r="L2785" s="491"/>
      <c r="M2785" s="404"/>
      <c r="N2785" s="664"/>
      <c r="O2785" s="659"/>
    </row>
    <row r="2786" spans="1:15" s="71" customFormat="1" ht="9" customHeight="1">
      <c r="A2786" s="667">
        <v>59</v>
      </c>
      <c r="B2786" s="102" t="s">
        <v>571</v>
      </c>
      <c r="C2786" s="983">
        <v>110104040</v>
      </c>
      <c r="D2786" s="889">
        <v>1</v>
      </c>
      <c r="E2786" s="3411">
        <v>19965</v>
      </c>
      <c r="F2786" s="797">
        <v>19965</v>
      </c>
      <c r="G2786" s="928">
        <v>44197</v>
      </c>
      <c r="H2786" s="1008" t="s">
        <v>8394</v>
      </c>
      <c r="I2786" s="208" t="s">
        <v>1848</v>
      </c>
      <c r="J2786" s="976" t="s">
        <v>8530</v>
      </c>
      <c r="K2786" s="1446" t="s">
        <v>8940</v>
      </c>
      <c r="L2786" s="491"/>
      <c r="M2786" s="404"/>
      <c r="N2786" s="664"/>
      <c r="O2786" s="659"/>
    </row>
    <row r="2787" spans="1:15" s="71" customFormat="1" ht="9" customHeight="1">
      <c r="A2787" s="667">
        <v>60</v>
      </c>
      <c r="B2787" s="102" t="s">
        <v>571</v>
      </c>
      <c r="C2787" s="983">
        <v>110104039</v>
      </c>
      <c r="D2787" s="889">
        <v>1</v>
      </c>
      <c r="E2787" s="3411">
        <v>19965</v>
      </c>
      <c r="F2787" s="797">
        <v>19965</v>
      </c>
      <c r="G2787" s="928">
        <v>44197</v>
      </c>
      <c r="H2787" s="1008" t="s">
        <v>8394</v>
      </c>
      <c r="I2787" s="208" t="s">
        <v>1848</v>
      </c>
      <c r="J2787" s="976" t="s">
        <v>8530</v>
      </c>
      <c r="K2787" s="1446" t="s">
        <v>8940</v>
      </c>
      <c r="L2787" s="491"/>
      <c r="M2787" s="404"/>
      <c r="N2787" s="664"/>
      <c r="O2787" s="659"/>
    </row>
    <row r="2788" spans="1:15" s="71" customFormat="1" ht="9" customHeight="1">
      <c r="A2788" s="667">
        <v>61</v>
      </c>
      <c r="B2788" s="102" t="s">
        <v>572</v>
      </c>
      <c r="C2788" s="983">
        <v>110104074</v>
      </c>
      <c r="D2788" s="889">
        <v>1</v>
      </c>
      <c r="E2788" s="3411">
        <v>29588.98</v>
      </c>
      <c r="F2788" s="797">
        <v>29588.98</v>
      </c>
      <c r="G2788" s="928">
        <v>44197</v>
      </c>
      <c r="H2788" s="1008" t="s">
        <v>8394</v>
      </c>
      <c r="I2788" s="208" t="s">
        <v>1848</v>
      </c>
      <c r="J2788" s="976" t="s">
        <v>8530</v>
      </c>
      <c r="K2788" s="1446" t="s">
        <v>8940</v>
      </c>
      <c r="L2788" s="491"/>
      <c r="M2788" s="404"/>
      <c r="N2788" s="664"/>
      <c r="O2788" s="659"/>
    </row>
    <row r="2789" spans="1:15" s="71" customFormat="1" ht="9" customHeight="1">
      <c r="A2789" s="667">
        <v>62</v>
      </c>
      <c r="B2789" s="102" t="s">
        <v>573</v>
      </c>
      <c r="C2789" s="983">
        <v>110104028</v>
      </c>
      <c r="D2789" s="889">
        <v>1</v>
      </c>
      <c r="E2789" s="3411">
        <v>21598.97</v>
      </c>
      <c r="F2789" s="797">
        <v>21598.97</v>
      </c>
      <c r="G2789" s="928">
        <v>44197</v>
      </c>
      <c r="H2789" s="1008" t="s">
        <v>8394</v>
      </c>
      <c r="I2789" s="208" t="s">
        <v>1848</v>
      </c>
      <c r="J2789" s="976" t="s">
        <v>8530</v>
      </c>
      <c r="K2789" s="1446" t="s">
        <v>8940</v>
      </c>
      <c r="L2789" s="491"/>
      <c r="M2789" s="404"/>
      <c r="N2789" s="664"/>
      <c r="O2789" s="659"/>
    </row>
    <row r="2790" spans="1:15" s="71" customFormat="1" ht="9" customHeight="1">
      <c r="A2790" s="667">
        <v>63</v>
      </c>
      <c r="B2790" s="102" t="s">
        <v>573</v>
      </c>
      <c r="C2790" s="983">
        <v>110104033</v>
      </c>
      <c r="D2790" s="889">
        <v>1</v>
      </c>
      <c r="E2790" s="3411">
        <v>21598.97</v>
      </c>
      <c r="F2790" s="797">
        <v>21598.97</v>
      </c>
      <c r="G2790" s="928">
        <v>44197</v>
      </c>
      <c r="H2790" s="1008" t="s">
        <v>8394</v>
      </c>
      <c r="I2790" s="208" t="s">
        <v>1848</v>
      </c>
      <c r="J2790" s="976" t="s">
        <v>8530</v>
      </c>
      <c r="K2790" s="1446" t="s">
        <v>8940</v>
      </c>
      <c r="L2790" s="491"/>
      <c r="M2790" s="404"/>
      <c r="N2790" s="664"/>
      <c r="O2790" s="659"/>
    </row>
    <row r="2791" spans="1:15" s="71" customFormat="1" ht="9" customHeight="1">
      <c r="A2791" s="667">
        <v>64</v>
      </c>
      <c r="B2791" s="102" t="s">
        <v>574</v>
      </c>
      <c r="C2791" s="983">
        <v>1101070084</v>
      </c>
      <c r="D2791" s="889">
        <v>1</v>
      </c>
      <c r="E2791" s="3411">
        <v>15000</v>
      </c>
      <c r="F2791" s="797">
        <v>15000</v>
      </c>
      <c r="G2791" s="928">
        <v>44197</v>
      </c>
      <c r="H2791" s="1008" t="s">
        <v>8394</v>
      </c>
      <c r="I2791" s="208" t="s">
        <v>1848</v>
      </c>
      <c r="J2791" s="976" t="s">
        <v>8530</v>
      </c>
      <c r="K2791" s="1446" t="s">
        <v>8940</v>
      </c>
      <c r="L2791" s="491"/>
      <c r="M2791" s="404"/>
      <c r="N2791" s="664"/>
      <c r="O2791" s="659"/>
    </row>
    <row r="2792" spans="1:15" s="71" customFormat="1" ht="9" customHeight="1">
      <c r="A2792" s="667">
        <v>65</v>
      </c>
      <c r="B2792" s="102" t="s">
        <v>575</v>
      </c>
      <c r="C2792" s="983">
        <v>1101070037</v>
      </c>
      <c r="D2792" s="889">
        <v>1</v>
      </c>
      <c r="E2792" s="3411">
        <v>16200</v>
      </c>
      <c r="F2792" s="797">
        <v>16200</v>
      </c>
      <c r="G2792" s="928">
        <v>44197</v>
      </c>
      <c r="H2792" s="1008" t="s">
        <v>8394</v>
      </c>
      <c r="I2792" s="208" t="s">
        <v>1848</v>
      </c>
      <c r="J2792" s="976" t="s">
        <v>8530</v>
      </c>
      <c r="K2792" s="1446" t="s">
        <v>8940</v>
      </c>
      <c r="L2792" s="491"/>
      <c r="M2792" s="404"/>
      <c r="N2792" s="664"/>
      <c r="O2792" s="659"/>
    </row>
    <row r="2793" spans="1:15" s="71" customFormat="1" ht="9" customHeight="1">
      <c r="A2793" s="667">
        <v>66</v>
      </c>
      <c r="B2793" s="102" t="s">
        <v>357</v>
      </c>
      <c r="C2793" s="983"/>
      <c r="D2793" s="889">
        <v>1</v>
      </c>
      <c r="E2793" s="3411">
        <v>4547.5</v>
      </c>
      <c r="F2793" s="797">
        <v>4547.5</v>
      </c>
      <c r="G2793" s="928">
        <v>44197</v>
      </c>
      <c r="H2793" s="1008" t="s">
        <v>8394</v>
      </c>
      <c r="I2793" s="208" t="s">
        <v>1848</v>
      </c>
      <c r="J2793" s="976" t="s">
        <v>8530</v>
      </c>
      <c r="K2793" s="1446"/>
      <c r="L2793" s="491"/>
      <c r="M2793" s="404"/>
      <c r="N2793" s="664"/>
      <c r="O2793" s="659"/>
    </row>
    <row r="2794" spans="1:15" s="71" customFormat="1" ht="9" customHeight="1">
      <c r="A2794" s="667">
        <v>67</v>
      </c>
      <c r="B2794" s="102" t="s">
        <v>576</v>
      </c>
      <c r="C2794" s="983" t="s">
        <v>10576</v>
      </c>
      <c r="D2794" s="889">
        <v>1</v>
      </c>
      <c r="E2794" s="3411">
        <v>3832.49</v>
      </c>
      <c r="F2794" s="797">
        <v>3832.49</v>
      </c>
      <c r="G2794" s="928">
        <v>44197</v>
      </c>
      <c r="H2794" s="1008" t="s">
        <v>8394</v>
      </c>
      <c r="I2794" s="208" t="s">
        <v>1848</v>
      </c>
      <c r="J2794" s="976" t="s">
        <v>8530</v>
      </c>
      <c r="K2794" s="1446" t="s">
        <v>8940</v>
      </c>
      <c r="L2794" s="491"/>
      <c r="M2794" s="404"/>
      <c r="N2794" s="664"/>
      <c r="O2794" s="659"/>
    </row>
    <row r="2795" spans="1:15" s="71" customFormat="1" ht="9" customHeight="1">
      <c r="A2795" s="667">
        <v>68</v>
      </c>
      <c r="B2795" s="102" t="s">
        <v>577</v>
      </c>
      <c r="C2795" s="983">
        <v>13800120</v>
      </c>
      <c r="D2795" s="889">
        <v>1</v>
      </c>
      <c r="E2795" s="3411">
        <v>3503.02</v>
      </c>
      <c r="F2795" s="797">
        <v>3503.02</v>
      </c>
      <c r="G2795" s="928">
        <v>44197</v>
      </c>
      <c r="H2795" s="1008" t="s">
        <v>8394</v>
      </c>
      <c r="I2795" s="208" t="s">
        <v>1848</v>
      </c>
      <c r="J2795" s="976" t="s">
        <v>8530</v>
      </c>
      <c r="K2795" s="1446" t="s">
        <v>8940</v>
      </c>
      <c r="L2795" s="491"/>
      <c r="M2795" s="404"/>
      <c r="N2795" s="664"/>
      <c r="O2795" s="659"/>
    </row>
    <row r="2796" spans="1:15" s="71" customFormat="1" ht="9" customHeight="1">
      <c r="A2796" s="667">
        <v>69</v>
      </c>
      <c r="B2796" s="102" t="s">
        <v>578</v>
      </c>
      <c r="C2796" s="983"/>
      <c r="D2796" s="889">
        <v>1</v>
      </c>
      <c r="E2796" s="3411">
        <v>22719.87</v>
      </c>
      <c r="F2796" s="797">
        <v>22719.87</v>
      </c>
      <c r="G2796" s="928">
        <v>44197</v>
      </c>
      <c r="H2796" s="1008" t="s">
        <v>8394</v>
      </c>
      <c r="I2796" s="208" t="s">
        <v>1848</v>
      </c>
      <c r="J2796" s="976" t="s">
        <v>8530</v>
      </c>
      <c r="K2796" s="1446"/>
      <c r="L2796" s="491"/>
      <c r="M2796" s="404"/>
      <c r="N2796" s="664"/>
      <c r="O2796" s="659"/>
    </row>
    <row r="2797" spans="1:15" s="71" customFormat="1" ht="9" customHeight="1">
      <c r="A2797" s="667">
        <v>70</v>
      </c>
      <c r="B2797" s="102" t="s">
        <v>579</v>
      </c>
      <c r="C2797" s="983">
        <v>110104011</v>
      </c>
      <c r="D2797" s="889">
        <v>1</v>
      </c>
      <c r="E2797" s="3411">
        <v>99986</v>
      </c>
      <c r="F2797" s="797">
        <v>99986</v>
      </c>
      <c r="G2797" s="928">
        <v>44197</v>
      </c>
      <c r="H2797" s="1008" t="s">
        <v>8394</v>
      </c>
      <c r="I2797" s="208" t="s">
        <v>1848</v>
      </c>
      <c r="J2797" s="976" t="s">
        <v>8530</v>
      </c>
      <c r="K2797" s="1446" t="s">
        <v>8940</v>
      </c>
      <c r="L2797" s="491"/>
      <c r="M2797" s="404"/>
      <c r="N2797" s="664"/>
      <c r="O2797" s="659"/>
    </row>
    <row r="2798" spans="1:15" s="71" customFormat="1" ht="9" customHeight="1">
      <c r="A2798" s="667">
        <v>71</v>
      </c>
      <c r="B2798" s="102" t="s">
        <v>580</v>
      </c>
      <c r="C2798" s="983"/>
      <c r="D2798" s="889">
        <v>1</v>
      </c>
      <c r="E2798" s="3411">
        <v>23955.65</v>
      </c>
      <c r="F2798" s="797">
        <v>23955.65</v>
      </c>
      <c r="G2798" s="928">
        <v>44197</v>
      </c>
      <c r="H2798" s="1008" t="s">
        <v>8394</v>
      </c>
      <c r="I2798" s="208" t="s">
        <v>1848</v>
      </c>
      <c r="J2798" s="976" t="s">
        <v>8530</v>
      </c>
      <c r="K2798" s="1446"/>
      <c r="L2798" s="491"/>
      <c r="M2798" s="404"/>
      <c r="N2798" s="664"/>
      <c r="O2798" s="659"/>
    </row>
    <row r="2799" spans="1:15" s="71" customFormat="1" ht="9" customHeight="1">
      <c r="A2799" s="667">
        <v>72</v>
      </c>
      <c r="B2799" s="102" t="s">
        <v>581</v>
      </c>
      <c r="C2799" s="983"/>
      <c r="D2799" s="889">
        <v>1</v>
      </c>
      <c r="E2799" s="3411">
        <v>11686.44</v>
      </c>
      <c r="F2799" s="797">
        <v>11686.44</v>
      </c>
      <c r="G2799" s="928">
        <v>44197</v>
      </c>
      <c r="H2799" s="1008" t="s">
        <v>8394</v>
      </c>
      <c r="I2799" s="208" t="s">
        <v>1848</v>
      </c>
      <c r="J2799" s="976" t="s">
        <v>8530</v>
      </c>
      <c r="K2799" s="1446"/>
      <c r="L2799" s="491"/>
      <c r="M2799" s="404"/>
      <c r="N2799" s="664"/>
      <c r="O2799" s="659"/>
    </row>
    <row r="2800" spans="1:15" s="71" customFormat="1" ht="9" customHeight="1">
      <c r="A2800" s="667">
        <v>73</v>
      </c>
      <c r="B2800" s="102" t="s">
        <v>582</v>
      </c>
      <c r="C2800" s="983">
        <v>1101070038</v>
      </c>
      <c r="D2800" s="889">
        <v>1</v>
      </c>
      <c r="E2800" s="3411">
        <v>4400</v>
      </c>
      <c r="F2800" s="797">
        <v>4400</v>
      </c>
      <c r="G2800" s="928">
        <v>44197</v>
      </c>
      <c r="H2800" s="1008" t="s">
        <v>8394</v>
      </c>
      <c r="I2800" s="208" t="s">
        <v>1848</v>
      </c>
      <c r="J2800" s="976" t="s">
        <v>8530</v>
      </c>
      <c r="K2800" s="1446" t="s">
        <v>8940</v>
      </c>
      <c r="L2800" s="491"/>
      <c r="M2800" s="404"/>
      <c r="N2800" s="664"/>
      <c r="O2800" s="659"/>
    </row>
    <row r="2801" spans="1:15" s="71" customFormat="1" ht="9" customHeight="1">
      <c r="A2801" s="667">
        <v>74</v>
      </c>
      <c r="B2801" s="102" t="s">
        <v>583</v>
      </c>
      <c r="C2801" s="983">
        <v>110104042</v>
      </c>
      <c r="D2801" s="889">
        <v>1</v>
      </c>
      <c r="E2801" s="3411">
        <v>3268</v>
      </c>
      <c r="F2801" s="797">
        <v>3268</v>
      </c>
      <c r="G2801" s="928">
        <v>44197</v>
      </c>
      <c r="H2801" s="1008" t="s">
        <v>8394</v>
      </c>
      <c r="I2801" s="208" t="s">
        <v>1848</v>
      </c>
      <c r="J2801" s="976" t="s">
        <v>8530</v>
      </c>
      <c r="K2801" s="1446" t="s">
        <v>8940</v>
      </c>
      <c r="L2801" s="491"/>
      <c r="M2801" s="404"/>
      <c r="N2801" s="664"/>
      <c r="O2801" s="659"/>
    </row>
    <row r="2802" spans="1:15" s="71" customFormat="1" ht="9" customHeight="1">
      <c r="A2802" s="667">
        <v>75</v>
      </c>
      <c r="B2802" s="102" t="s">
        <v>583</v>
      </c>
      <c r="C2802" s="983">
        <v>101040041</v>
      </c>
      <c r="D2802" s="889">
        <v>1</v>
      </c>
      <c r="E2802" s="3411">
        <v>3268</v>
      </c>
      <c r="F2802" s="797">
        <v>3268</v>
      </c>
      <c r="G2802" s="928">
        <v>44197</v>
      </c>
      <c r="H2802" s="1008" t="s">
        <v>8394</v>
      </c>
      <c r="I2802" s="208" t="s">
        <v>1848</v>
      </c>
      <c r="J2802" s="976" t="s">
        <v>8530</v>
      </c>
      <c r="K2802" s="1446" t="s">
        <v>8940</v>
      </c>
      <c r="L2802" s="491"/>
      <c r="M2802" s="404"/>
      <c r="N2802" s="664"/>
      <c r="O2802" s="659"/>
    </row>
    <row r="2803" spans="1:15" s="71" customFormat="1" ht="9" customHeight="1">
      <c r="A2803" s="667">
        <v>76</v>
      </c>
      <c r="B2803" s="102" t="s">
        <v>584</v>
      </c>
      <c r="C2803" s="983">
        <v>110104029</v>
      </c>
      <c r="D2803" s="889">
        <v>1</v>
      </c>
      <c r="E2803" s="3411">
        <v>4850</v>
      </c>
      <c r="F2803" s="797">
        <v>4850</v>
      </c>
      <c r="G2803" s="928">
        <v>44197</v>
      </c>
      <c r="H2803" s="1008" t="s">
        <v>8394</v>
      </c>
      <c r="I2803" s="208" t="s">
        <v>1848</v>
      </c>
      <c r="J2803" s="976" t="s">
        <v>8530</v>
      </c>
      <c r="K2803" s="1446" t="s">
        <v>8940</v>
      </c>
      <c r="L2803" s="491"/>
      <c r="M2803" s="404"/>
      <c r="N2803" s="664"/>
      <c r="O2803" s="659"/>
    </row>
    <row r="2804" spans="1:15" s="71" customFormat="1" ht="9" customHeight="1">
      <c r="A2804" s="667">
        <v>77</v>
      </c>
      <c r="B2804" s="102" t="s">
        <v>584</v>
      </c>
      <c r="C2804" s="983">
        <v>110104034</v>
      </c>
      <c r="D2804" s="889">
        <v>1</v>
      </c>
      <c r="E2804" s="3411">
        <v>4850</v>
      </c>
      <c r="F2804" s="797">
        <v>4850</v>
      </c>
      <c r="G2804" s="928">
        <v>44197</v>
      </c>
      <c r="H2804" s="1008" t="s">
        <v>8394</v>
      </c>
      <c r="I2804" s="208" t="s">
        <v>1848</v>
      </c>
      <c r="J2804" s="976" t="s">
        <v>8530</v>
      </c>
      <c r="K2804" s="1446" t="s">
        <v>8940</v>
      </c>
      <c r="L2804" s="491"/>
      <c r="M2804" s="404"/>
      <c r="N2804" s="664"/>
      <c r="O2804" s="659"/>
    </row>
    <row r="2805" spans="1:15" s="71" customFormat="1" ht="9" customHeight="1">
      <c r="A2805" s="667">
        <v>78</v>
      </c>
      <c r="B2805" s="102" t="s">
        <v>584</v>
      </c>
      <c r="C2805" s="983">
        <v>110104057</v>
      </c>
      <c r="D2805" s="889">
        <v>1</v>
      </c>
      <c r="E2805" s="3411">
        <v>5103.78</v>
      </c>
      <c r="F2805" s="797">
        <v>5103.78</v>
      </c>
      <c r="G2805" s="928">
        <v>44197</v>
      </c>
      <c r="H2805" s="1008" t="s">
        <v>8394</v>
      </c>
      <c r="I2805" s="208" t="s">
        <v>1848</v>
      </c>
      <c r="J2805" s="976" t="s">
        <v>8530</v>
      </c>
      <c r="K2805" s="1446" t="s">
        <v>8940</v>
      </c>
      <c r="L2805" s="491"/>
      <c r="M2805" s="404"/>
      <c r="N2805" s="664"/>
      <c r="O2805" s="659"/>
    </row>
    <row r="2806" spans="1:15" s="71" customFormat="1" ht="9" customHeight="1">
      <c r="A2806" s="667">
        <v>79</v>
      </c>
      <c r="B2806" s="102" t="s">
        <v>585</v>
      </c>
      <c r="C2806" s="983">
        <v>1101070068</v>
      </c>
      <c r="D2806" s="889">
        <v>1</v>
      </c>
      <c r="E2806" s="3411">
        <v>3400</v>
      </c>
      <c r="F2806" s="797">
        <v>3400</v>
      </c>
      <c r="G2806" s="928">
        <v>44197</v>
      </c>
      <c r="H2806" s="1008" t="s">
        <v>8394</v>
      </c>
      <c r="I2806" s="208" t="s">
        <v>1848</v>
      </c>
      <c r="J2806" s="976" t="s">
        <v>8530</v>
      </c>
      <c r="K2806" s="1446" t="s">
        <v>8940</v>
      </c>
      <c r="L2806" s="491"/>
      <c r="M2806" s="404"/>
      <c r="N2806" s="664"/>
      <c r="O2806" s="659"/>
    </row>
    <row r="2807" spans="1:15" s="71" customFormat="1" ht="9" customHeight="1">
      <c r="A2807" s="667">
        <v>80</v>
      </c>
      <c r="B2807" s="102" t="s">
        <v>586</v>
      </c>
      <c r="C2807" s="983">
        <v>1101070085</v>
      </c>
      <c r="D2807" s="889">
        <v>1</v>
      </c>
      <c r="E2807" s="3411">
        <v>4500</v>
      </c>
      <c r="F2807" s="797">
        <v>4500</v>
      </c>
      <c r="G2807" s="928">
        <v>44197</v>
      </c>
      <c r="H2807" s="1008" t="s">
        <v>8394</v>
      </c>
      <c r="I2807" s="208" t="s">
        <v>1848</v>
      </c>
      <c r="J2807" s="976" t="s">
        <v>8530</v>
      </c>
      <c r="K2807" s="1446" t="s">
        <v>8940</v>
      </c>
      <c r="L2807" s="491"/>
      <c r="M2807" s="404"/>
      <c r="N2807" s="664"/>
      <c r="O2807" s="659"/>
    </row>
    <row r="2808" spans="1:15" s="71" customFormat="1" ht="9" customHeight="1">
      <c r="A2808" s="667">
        <v>81</v>
      </c>
      <c r="B2808" s="102" t="s">
        <v>587</v>
      </c>
      <c r="C2808" s="983"/>
      <c r="D2808" s="889">
        <v>1</v>
      </c>
      <c r="E2808" s="3411">
        <v>35576.51</v>
      </c>
      <c r="F2808" s="797">
        <v>35576.51</v>
      </c>
      <c r="G2808" s="928">
        <v>44197</v>
      </c>
      <c r="H2808" s="1008" t="s">
        <v>8394</v>
      </c>
      <c r="I2808" s="208" t="s">
        <v>1848</v>
      </c>
      <c r="J2808" s="976" t="s">
        <v>8530</v>
      </c>
      <c r="K2808" s="1446"/>
      <c r="L2808" s="491"/>
      <c r="M2808" s="404"/>
      <c r="N2808" s="664"/>
      <c r="O2808" s="659"/>
    </row>
    <row r="2809" spans="1:15" ht="9" customHeight="1">
      <c r="A2809" s="799">
        <v>83</v>
      </c>
      <c r="B2809" s="98" t="s">
        <v>589</v>
      </c>
      <c r="D2809" s="889">
        <v>1</v>
      </c>
      <c r="E2809" s="3520">
        <v>10000</v>
      </c>
      <c r="F2809" s="879">
        <v>10000</v>
      </c>
      <c r="G2809" s="918">
        <v>44197</v>
      </c>
      <c r="H2809" s="997" t="s">
        <v>8394</v>
      </c>
      <c r="I2809" s="1035" t="s">
        <v>1848</v>
      </c>
      <c r="J2809" s="977" t="s">
        <v>8530</v>
      </c>
      <c r="K2809" s="1447"/>
      <c r="L2809" s="127"/>
      <c r="M2809" s="1510"/>
      <c r="O2809" s="659"/>
    </row>
    <row r="2810" spans="1:15" ht="9" customHeight="1">
      <c r="A2810" s="799">
        <v>84</v>
      </c>
      <c r="B2810" s="98" t="s">
        <v>590</v>
      </c>
      <c r="D2810" s="889">
        <v>1</v>
      </c>
      <c r="E2810" s="3520">
        <v>22240</v>
      </c>
      <c r="F2810" s="879">
        <v>22240</v>
      </c>
      <c r="G2810" s="918">
        <v>44197</v>
      </c>
      <c r="H2810" s="997" t="s">
        <v>8394</v>
      </c>
      <c r="I2810" s="1035" t="s">
        <v>1848</v>
      </c>
      <c r="J2810" s="977" t="s">
        <v>8530</v>
      </c>
      <c r="K2810" s="1447"/>
      <c r="L2810" s="127"/>
      <c r="M2810" s="1510"/>
      <c r="O2810" s="659"/>
    </row>
    <row r="2811" spans="1:15" ht="9" customHeight="1">
      <c r="A2811" s="799">
        <v>85</v>
      </c>
      <c r="B2811" s="98" t="s">
        <v>591</v>
      </c>
      <c r="D2811" s="889">
        <v>1</v>
      </c>
      <c r="E2811" s="3520">
        <v>7982.71</v>
      </c>
      <c r="F2811" s="879">
        <v>7982.71</v>
      </c>
      <c r="G2811" s="918">
        <v>44197</v>
      </c>
      <c r="H2811" s="997" t="s">
        <v>8394</v>
      </c>
      <c r="I2811" s="1035" t="s">
        <v>1848</v>
      </c>
      <c r="J2811" s="977" t="s">
        <v>8530</v>
      </c>
      <c r="K2811" s="1447"/>
      <c r="L2811" s="127"/>
      <c r="M2811" s="1510"/>
      <c r="O2811" s="659"/>
    </row>
    <row r="2812" spans="1:15" s="71" customFormat="1" ht="9" customHeight="1">
      <c r="A2812" s="667">
        <v>86</v>
      </c>
      <c r="B2812" s="102" t="s">
        <v>233</v>
      </c>
      <c r="C2812" s="983" t="s">
        <v>10594</v>
      </c>
      <c r="D2812" s="889">
        <v>1</v>
      </c>
      <c r="E2812" s="3411">
        <v>5501.88</v>
      </c>
      <c r="F2812" s="797">
        <v>5501.88</v>
      </c>
      <c r="G2812" s="928">
        <v>44197</v>
      </c>
      <c r="H2812" s="1008" t="s">
        <v>8394</v>
      </c>
      <c r="I2812" s="208" t="s">
        <v>1848</v>
      </c>
      <c r="J2812" s="976" t="s">
        <v>8530</v>
      </c>
      <c r="K2812" s="1446" t="s">
        <v>8940</v>
      </c>
      <c r="L2812" s="491"/>
      <c r="M2812" s="404"/>
      <c r="N2812" s="664"/>
      <c r="O2812" s="659"/>
    </row>
    <row r="2813" spans="1:15" s="71" customFormat="1" ht="9" customHeight="1">
      <c r="A2813" s="667">
        <v>87</v>
      </c>
      <c r="B2813" s="102" t="s">
        <v>234</v>
      </c>
      <c r="C2813" s="983" t="s">
        <v>10597</v>
      </c>
      <c r="D2813" s="889">
        <v>1</v>
      </c>
      <c r="E2813" s="3411">
        <v>6716</v>
      </c>
      <c r="F2813" s="797">
        <v>6716</v>
      </c>
      <c r="G2813" s="928">
        <v>44197</v>
      </c>
      <c r="H2813" s="1008" t="s">
        <v>8394</v>
      </c>
      <c r="I2813" s="208" t="s">
        <v>1848</v>
      </c>
      <c r="J2813" s="976" t="s">
        <v>8530</v>
      </c>
      <c r="K2813" s="1446" t="s">
        <v>8940</v>
      </c>
      <c r="L2813" s="491"/>
      <c r="M2813" s="404"/>
      <c r="N2813" s="664"/>
      <c r="O2813" s="659"/>
    </row>
    <row r="2814" spans="1:15" s="71" customFormat="1" ht="9" customHeight="1">
      <c r="A2814" s="667">
        <v>88</v>
      </c>
      <c r="B2814" s="102" t="s">
        <v>592</v>
      </c>
      <c r="C2814" s="983" t="s">
        <v>10393</v>
      </c>
      <c r="D2814" s="889">
        <v>1</v>
      </c>
      <c r="E2814" s="3411">
        <v>48291</v>
      </c>
      <c r="F2814" s="797">
        <v>48291</v>
      </c>
      <c r="G2814" s="928">
        <v>44197</v>
      </c>
      <c r="H2814" s="1008" t="s">
        <v>8394</v>
      </c>
      <c r="I2814" s="208" t="s">
        <v>1848</v>
      </c>
      <c r="J2814" s="976" t="s">
        <v>8530</v>
      </c>
      <c r="K2814" s="1446" t="s">
        <v>8940</v>
      </c>
      <c r="L2814" s="491"/>
      <c r="M2814" s="404"/>
      <c r="N2814" s="664"/>
      <c r="O2814" s="659"/>
    </row>
    <row r="2815" spans="1:15" s="71" customFormat="1" ht="9" customHeight="1">
      <c r="A2815" s="667">
        <v>89</v>
      </c>
      <c r="B2815" s="102" t="s">
        <v>592</v>
      </c>
      <c r="C2815" s="983" t="s">
        <v>10392</v>
      </c>
      <c r="D2815" s="889">
        <v>1</v>
      </c>
      <c r="E2815" s="3411">
        <v>48291</v>
      </c>
      <c r="F2815" s="797">
        <v>48291</v>
      </c>
      <c r="G2815" s="928">
        <v>44197</v>
      </c>
      <c r="H2815" s="1008" t="s">
        <v>8394</v>
      </c>
      <c r="I2815" s="208" t="s">
        <v>1848</v>
      </c>
      <c r="J2815" s="976" t="s">
        <v>8530</v>
      </c>
      <c r="K2815" s="1446" t="s">
        <v>8940</v>
      </c>
      <c r="L2815" s="491"/>
      <c r="M2815" s="404"/>
      <c r="N2815" s="664"/>
      <c r="O2815" s="659"/>
    </row>
    <row r="2816" spans="1:15" s="71" customFormat="1" ht="9" customHeight="1">
      <c r="A2816" s="667">
        <v>90</v>
      </c>
      <c r="B2816" s="102" t="s">
        <v>592</v>
      </c>
      <c r="C2816" s="983" t="s">
        <v>10596</v>
      </c>
      <c r="D2816" s="889">
        <v>1</v>
      </c>
      <c r="E2816" s="3411">
        <v>48291</v>
      </c>
      <c r="F2816" s="797">
        <v>48291</v>
      </c>
      <c r="G2816" s="928">
        <v>44197</v>
      </c>
      <c r="H2816" s="1008" t="s">
        <v>8394</v>
      </c>
      <c r="I2816" s="208" t="s">
        <v>1848</v>
      </c>
      <c r="J2816" s="976" t="s">
        <v>8530</v>
      </c>
      <c r="K2816" s="1446" t="s">
        <v>8940</v>
      </c>
      <c r="L2816" s="491"/>
      <c r="M2816" s="404"/>
      <c r="N2816" s="664"/>
      <c r="O2816" s="659"/>
    </row>
    <row r="2817" spans="1:15" s="71" customFormat="1" ht="9" customHeight="1">
      <c r="A2817" s="667">
        <v>91</v>
      </c>
      <c r="B2817" s="102" t="s">
        <v>593</v>
      </c>
      <c r="C2817" s="983" t="s">
        <v>10585</v>
      </c>
      <c r="D2817" s="889">
        <v>1</v>
      </c>
      <c r="E2817" s="3411">
        <v>6585</v>
      </c>
      <c r="F2817" s="797">
        <v>6585</v>
      </c>
      <c r="G2817" s="928">
        <v>44197</v>
      </c>
      <c r="H2817" s="1008" t="s">
        <v>8394</v>
      </c>
      <c r="I2817" s="208" t="s">
        <v>1848</v>
      </c>
      <c r="J2817" s="976" t="s">
        <v>8530</v>
      </c>
      <c r="K2817" s="1446" t="s">
        <v>8940</v>
      </c>
      <c r="L2817" s="491"/>
      <c r="M2817" s="404"/>
      <c r="N2817" s="664"/>
      <c r="O2817" s="659"/>
    </row>
    <row r="2818" spans="1:15" s="71" customFormat="1" ht="9" customHeight="1">
      <c r="A2818" s="667">
        <v>92</v>
      </c>
      <c r="B2818" s="102" t="s">
        <v>594</v>
      </c>
      <c r="C2818" s="983" t="s">
        <v>10595</v>
      </c>
      <c r="D2818" s="889">
        <v>1</v>
      </c>
      <c r="E2818" s="3411">
        <v>7670</v>
      </c>
      <c r="F2818" s="797">
        <v>7670</v>
      </c>
      <c r="G2818" s="928">
        <v>44197</v>
      </c>
      <c r="H2818" s="1008" t="s">
        <v>8394</v>
      </c>
      <c r="I2818" s="208" t="s">
        <v>1848</v>
      </c>
      <c r="J2818" s="976" t="s">
        <v>8530</v>
      </c>
      <c r="K2818" s="1446" t="s">
        <v>8940</v>
      </c>
      <c r="L2818" s="491"/>
      <c r="M2818" s="404"/>
      <c r="N2818" s="664"/>
      <c r="O2818" s="659"/>
    </row>
    <row r="2819" spans="1:15" s="71" customFormat="1" ht="9" customHeight="1">
      <c r="A2819" s="667">
        <v>93</v>
      </c>
      <c r="B2819" s="102" t="s">
        <v>595</v>
      </c>
      <c r="C2819" s="983" t="s">
        <v>10582</v>
      </c>
      <c r="D2819" s="889">
        <v>1</v>
      </c>
      <c r="E2819" s="3411">
        <v>6532</v>
      </c>
      <c r="F2819" s="797">
        <v>6532</v>
      </c>
      <c r="G2819" s="928">
        <v>44197</v>
      </c>
      <c r="H2819" s="1008" t="s">
        <v>8394</v>
      </c>
      <c r="I2819" s="208" t="s">
        <v>1848</v>
      </c>
      <c r="J2819" s="976" t="s">
        <v>8530</v>
      </c>
      <c r="K2819" s="1446" t="s">
        <v>8940</v>
      </c>
      <c r="L2819" s="491"/>
      <c r="M2819" s="404"/>
      <c r="N2819" s="664"/>
      <c r="O2819" s="659"/>
    </row>
    <row r="2820" spans="1:15" s="71" customFormat="1" ht="9" customHeight="1">
      <c r="A2820" s="667">
        <v>94</v>
      </c>
      <c r="B2820" s="102" t="s">
        <v>595</v>
      </c>
      <c r="C2820" s="983" t="s">
        <v>10583</v>
      </c>
      <c r="D2820" s="889">
        <v>1</v>
      </c>
      <c r="E2820" s="3411">
        <v>6532</v>
      </c>
      <c r="F2820" s="797">
        <v>6532</v>
      </c>
      <c r="G2820" s="928">
        <v>44197</v>
      </c>
      <c r="H2820" s="1008" t="s">
        <v>8394</v>
      </c>
      <c r="I2820" s="208" t="s">
        <v>1848</v>
      </c>
      <c r="J2820" s="976" t="s">
        <v>8530</v>
      </c>
      <c r="K2820" s="1446" t="s">
        <v>8940</v>
      </c>
      <c r="L2820" s="491"/>
      <c r="M2820" s="404"/>
      <c r="N2820" s="664"/>
      <c r="O2820" s="659"/>
    </row>
    <row r="2821" spans="1:15" s="71" customFormat="1" ht="9" customHeight="1">
      <c r="A2821" s="667">
        <v>95</v>
      </c>
      <c r="B2821" s="102" t="s">
        <v>595</v>
      </c>
      <c r="C2821" s="983" t="s">
        <v>10584</v>
      </c>
      <c r="D2821" s="889">
        <v>1</v>
      </c>
      <c r="E2821" s="3411">
        <v>6532</v>
      </c>
      <c r="F2821" s="797">
        <v>6532</v>
      </c>
      <c r="G2821" s="928">
        <v>44197</v>
      </c>
      <c r="H2821" s="1008" t="s">
        <v>8394</v>
      </c>
      <c r="I2821" s="208" t="s">
        <v>1848</v>
      </c>
      <c r="J2821" s="976" t="s">
        <v>8530</v>
      </c>
      <c r="K2821" s="1446" t="s">
        <v>8940</v>
      </c>
      <c r="L2821" s="491"/>
      <c r="M2821" s="404"/>
      <c r="N2821" s="664"/>
      <c r="O2821" s="659"/>
    </row>
    <row r="2822" spans="1:15" s="71" customFormat="1" ht="9" customHeight="1">
      <c r="A2822" s="667">
        <v>96</v>
      </c>
      <c r="B2822" s="102" t="s">
        <v>595</v>
      </c>
      <c r="C2822" s="983" t="s">
        <v>10585</v>
      </c>
      <c r="D2822" s="889">
        <v>1</v>
      </c>
      <c r="E2822" s="3411">
        <v>6532</v>
      </c>
      <c r="F2822" s="797">
        <v>6532</v>
      </c>
      <c r="G2822" s="928">
        <v>44197</v>
      </c>
      <c r="H2822" s="1008" t="s">
        <v>8394</v>
      </c>
      <c r="I2822" s="208" t="s">
        <v>1848</v>
      </c>
      <c r="J2822" s="976" t="s">
        <v>8530</v>
      </c>
      <c r="K2822" s="1446" t="s">
        <v>8940</v>
      </c>
      <c r="L2822" s="491"/>
      <c r="M2822" s="404"/>
      <c r="N2822" s="664"/>
      <c r="O2822" s="659"/>
    </row>
    <row r="2823" spans="1:15" s="71" customFormat="1" ht="9" customHeight="1">
      <c r="A2823" s="667">
        <v>97</v>
      </c>
      <c r="B2823" s="102" t="s">
        <v>595</v>
      </c>
      <c r="C2823" s="983" t="s">
        <v>10397</v>
      </c>
      <c r="D2823" s="889">
        <v>1</v>
      </c>
      <c r="E2823" s="3411">
        <v>6532</v>
      </c>
      <c r="F2823" s="797">
        <v>6532</v>
      </c>
      <c r="G2823" s="928">
        <v>44197</v>
      </c>
      <c r="H2823" s="1008" t="s">
        <v>8394</v>
      </c>
      <c r="I2823" s="208" t="s">
        <v>1848</v>
      </c>
      <c r="J2823" s="976" t="s">
        <v>8530</v>
      </c>
      <c r="K2823" s="1446" t="s">
        <v>8940</v>
      </c>
      <c r="L2823" s="491"/>
      <c r="M2823" s="404"/>
      <c r="N2823" s="664"/>
      <c r="O2823" s="659"/>
    </row>
    <row r="2824" spans="1:15" s="71" customFormat="1" ht="9" customHeight="1">
      <c r="A2824" s="667">
        <v>98</v>
      </c>
      <c r="B2824" s="102" t="s">
        <v>595</v>
      </c>
      <c r="C2824" s="983" t="s">
        <v>10588</v>
      </c>
      <c r="D2824" s="889">
        <v>1</v>
      </c>
      <c r="E2824" s="3411">
        <v>6532</v>
      </c>
      <c r="F2824" s="797">
        <v>6532</v>
      </c>
      <c r="G2824" s="928">
        <v>44197</v>
      </c>
      <c r="H2824" s="1008" t="s">
        <v>8394</v>
      </c>
      <c r="I2824" s="208" t="s">
        <v>1848</v>
      </c>
      <c r="J2824" s="976" t="s">
        <v>8530</v>
      </c>
      <c r="K2824" s="1446" t="s">
        <v>8940</v>
      </c>
      <c r="L2824" s="491"/>
      <c r="M2824" s="404"/>
      <c r="N2824" s="664"/>
      <c r="O2824" s="659"/>
    </row>
    <row r="2825" spans="1:15" s="71" customFormat="1" ht="9" customHeight="1">
      <c r="A2825" s="667">
        <v>99</v>
      </c>
      <c r="B2825" s="102" t="s">
        <v>596</v>
      </c>
      <c r="C2825" s="983" t="s">
        <v>10586</v>
      </c>
      <c r="D2825" s="889">
        <v>1</v>
      </c>
      <c r="E2825" s="3411">
        <v>3355.4</v>
      </c>
      <c r="F2825" s="797">
        <v>3355.4</v>
      </c>
      <c r="G2825" s="928">
        <v>44197</v>
      </c>
      <c r="H2825" s="1008" t="s">
        <v>8394</v>
      </c>
      <c r="I2825" s="208" t="s">
        <v>1848</v>
      </c>
      <c r="J2825" s="976" t="s">
        <v>8530</v>
      </c>
      <c r="K2825" s="1446" t="s">
        <v>8940</v>
      </c>
      <c r="L2825" s="491"/>
      <c r="M2825" s="404"/>
      <c r="N2825" s="664"/>
      <c r="O2825" s="659"/>
    </row>
    <row r="2826" spans="1:15" s="71" customFormat="1" ht="9" customHeight="1">
      <c r="A2826" s="667">
        <v>100</v>
      </c>
      <c r="B2826" s="102" t="s">
        <v>597</v>
      </c>
      <c r="C2826" s="983" t="s">
        <v>10587</v>
      </c>
      <c r="D2826" s="889">
        <v>1</v>
      </c>
      <c r="E2826" s="3411">
        <v>7644.6</v>
      </c>
      <c r="F2826" s="797">
        <v>7644.6</v>
      </c>
      <c r="G2826" s="928">
        <v>44197</v>
      </c>
      <c r="H2826" s="1008" t="s">
        <v>8394</v>
      </c>
      <c r="I2826" s="208" t="s">
        <v>1848</v>
      </c>
      <c r="J2826" s="976" t="s">
        <v>8530</v>
      </c>
      <c r="K2826" s="1446" t="s">
        <v>8940</v>
      </c>
      <c r="L2826" s="491"/>
      <c r="M2826" s="404"/>
      <c r="N2826" s="664"/>
      <c r="O2826" s="659"/>
    </row>
    <row r="2827" spans="1:15" s="71" customFormat="1" ht="9" customHeight="1">
      <c r="A2827" s="667">
        <v>101</v>
      </c>
      <c r="B2827" s="102" t="s">
        <v>598</v>
      </c>
      <c r="C2827" s="983"/>
      <c r="D2827" s="889">
        <v>1</v>
      </c>
      <c r="E2827" s="3411">
        <v>8500</v>
      </c>
      <c r="F2827" s="797">
        <v>8500</v>
      </c>
      <c r="G2827" s="928">
        <v>44197</v>
      </c>
      <c r="H2827" s="1008" t="s">
        <v>8394</v>
      </c>
      <c r="I2827" s="208" t="s">
        <v>1848</v>
      </c>
      <c r="J2827" s="976" t="s">
        <v>8530</v>
      </c>
      <c r="K2827" s="1446"/>
      <c r="L2827" s="491"/>
      <c r="M2827" s="404"/>
      <c r="N2827" s="664"/>
      <c r="O2827" s="659"/>
    </row>
    <row r="2828" spans="1:15" s="71" customFormat="1" ht="9" customHeight="1">
      <c r="A2828" s="667">
        <v>102</v>
      </c>
      <c r="B2828" s="102" t="s">
        <v>599</v>
      </c>
      <c r="C2828" s="983"/>
      <c r="D2828" s="889">
        <v>1</v>
      </c>
      <c r="E2828" s="3411">
        <v>3360</v>
      </c>
      <c r="F2828" s="797">
        <v>3360</v>
      </c>
      <c r="G2828" s="928">
        <v>44197</v>
      </c>
      <c r="H2828" s="1008" t="s">
        <v>8394</v>
      </c>
      <c r="I2828" s="208" t="s">
        <v>1848</v>
      </c>
      <c r="J2828" s="976" t="s">
        <v>8530</v>
      </c>
      <c r="K2828" s="1446"/>
      <c r="L2828" s="491"/>
      <c r="M2828" s="404"/>
      <c r="N2828" s="664"/>
      <c r="O2828" s="659"/>
    </row>
    <row r="2829" spans="1:15" s="71" customFormat="1" ht="9" customHeight="1">
      <c r="A2829" s="667">
        <v>103</v>
      </c>
      <c r="B2829" s="102" t="s">
        <v>600</v>
      </c>
      <c r="C2829" s="983"/>
      <c r="D2829" s="889">
        <v>1</v>
      </c>
      <c r="E2829" s="3411">
        <v>3800</v>
      </c>
      <c r="F2829" s="797">
        <v>3800</v>
      </c>
      <c r="G2829" s="928">
        <v>44197</v>
      </c>
      <c r="H2829" s="1008" t="s">
        <v>8394</v>
      </c>
      <c r="I2829" s="208" t="s">
        <v>1848</v>
      </c>
      <c r="J2829" s="976" t="s">
        <v>8530</v>
      </c>
      <c r="K2829" s="1446"/>
      <c r="L2829" s="491"/>
      <c r="M2829" s="404"/>
      <c r="N2829" s="664"/>
      <c r="O2829" s="659"/>
    </row>
    <row r="2830" spans="1:15" s="71" customFormat="1" ht="9" customHeight="1">
      <c r="A2830" s="667">
        <v>104</v>
      </c>
      <c r="B2830" s="102" t="s">
        <v>601</v>
      </c>
      <c r="C2830" s="983"/>
      <c r="D2830" s="889">
        <v>1</v>
      </c>
      <c r="E2830" s="3411">
        <v>3800</v>
      </c>
      <c r="F2830" s="797">
        <v>3800</v>
      </c>
      <c r="G2830" s="928">
        <v>44197</v>
      </c>
      <c r="H2830" s="1008" t="s">
        <v>8394</v>
      </c>
      <c r="I2830" s="208" t="s">
        <v>1848</v>
      </c>
      <c r="J2830" s="976" t="s">
        <v>8530</v>
      </c>
      <c r="K2830" s="1446"/>
      <c r="L2830" s="491"/>
      <c r="M2830" s="404"/>
      <c r="N2830" s="664"/>
      <c r="O2830" s="659"/>
    </row>
    <row r="2831" spans="1:15" s="71" customFormat="1" ht="9" customHeight="1">
      <c r="A2831" s="667">
        <v>105</v>
      </c>
      <c r="B2831" s="102" t="s">
        <v>413</v>
      </c>
      <c r="C2831" s="983"/>
      <c r="D2831" s="889">
        <v>1</v>
      </c>
      <c r="E2831" s="3411">
        <v>6222</v>
      </c>
      <c r="F2831" s="797">
        <v>6222</v>
      </c>
      <c r="G2831" s="928">
        <v>44197</v>
      </c>
      <c r="H2831" s="1008" t="s">
        <v>8394</v>
      </c>
      <c r="I2831" s="208" t="s">
        <v>1848</v>
      </c>
      <c r="J2831" s="976" t="s">
        <v>8530</v>
      </c>
      <c r="K2831" s="1446"/>
      <c r="L2831" s="491"/>
      <c r="M2831" s="404"/>
      <c r="N2831" s="664"/>
      <c r="O2831" s="659"/>
    </row>
    <row r="2832" spans="1:15" s="71" customFormat="1" ht="9" customHeight="1">
      <c r="A2832" s="667">
        <v>106</v>
      </c>
      <c r="B2832" s="102" t="s">
        <v>602</v>
      </c>
      <c r="C2832" s="983"/>
      <c r="D2832" s="889">
        <v>1</v>
      </c>
      <c r="E2832" s="3411">
        <v>10223.25</v>
      </c>
      <c r="F2832" s="797">
        <v>10223.25</v>
      </c>
      <c r="G2832" s="928">
        <v>44197</v>
      </c>
      <c r="H2832" s="1008" t="s">
        <v>8394</v>
      </c>
      <c r="I2832" s="208" t="s">
        <v>1848</v>
      </c>
      <c r="J2832" s="976" t="s">
        <v>8530</v>
      </c>
      <c r="K2832" s="1446"/>
      <c r="L2832" s="491"/>
      <c r="M2832" s="404"/>
      <c r="N2832" s="664"/>
      <c r="O2832" s="659"/>
    </row>
    <row r="2833" spans="1:15" s="71" customFormat="1" ht="9" customHeight="1">
      <c r="A2833" s="667">
        <v>107</v>
      </c>
      <c r="B2833" s="102" t="s">
        <v>603</v>
      </c>
      <c r="C2833" s="983"/>
      <c r="D2833" s="889">
        <v>1</v>
      </c>
      <c r="E2833" s="3411">
        <v>29850</v>
      </c>
      <c r="F2833" s="797">
        <v>29850</v>
      </c>
      <c r="G2833" s="928">
        <v>44197</v>
      </c>
      <c r="H2833" s="1008" t="s">
        <v>8394</v>
      </c>
      <c r="I2833" s="208" t="s">
        <v>1848</v>
      </c>
      <c r="J2833" s="976" t="s">
        <v>8530</v>
      </c>
      <c r="K2833" s="1446"/>
      <c r="L2833" s="491"/>
      <c r="M2833" s="404"/>
      <c r="N2833" s="664"/>
      <c r="O2833" s="659"/>
    </row>
    <row r="2834" spans="1:15" s="71" customFormat="1" ht="9" customHeight="1">
      <c r="A2834" s="667">
        <v>108</v>
      </c>
      <c r="B2834" s="102" t="s">
        <v>604</v>
      </c>
      <c r="C2834" s="983"/>
      <c r="D2834" s="889">
        <v>1</v>
      </c>
      <c r="E2834" s="3411">
        <v>3500</v>
      </c>
      <c r="F2834" s="797">
        <v>3500</v>
      </c>
      <c r="G2834" s="928">
        <v>44197</v>
      </c>
      <c r="H2834" s="1008" t="s">
        <v>8394</v>
      </c>
      <c r="I2834" s="208" t="s">
        <v>1848</v>
      </c>
      <c r="J2834" s="976" t="s">
        <v>8530</v>
      </c>
      <c r="K2834" s="1446"/>
      <c r="L2834" s="491"/>
      <c r="M2834" s="404"/>
      <c r="N2834" s="664"/>
      <c r="O2834" s="659"/>
    </row>
    <row r="2835" spans="1:15" s="71" customFormat="1" ht="9" customHeight="1">
      <c r="A2835" s="667">
        <v>109</v>
      </c>
      <c r="B2835" s="102" t="s">
        <v>605</v>
      </c>
      <c r="C2835" s="983"/>
      <c r="D2835" s="889">
        <v>1</v>
      </c>
      <c r="E2835" s="3411">
        <v>3500</v>
      </c>
      <c r="F2835" s="797">
        <v>3500</v>
      </c>
      <c r="G2835" s="928">
        <v>44197</v>
      </c>
      <c r="H2835" s="1008" t="s">
        <v>8394</v>
      </c>
      <c r="I2835" s="208" t="s">
        <v>1848</v>
      </c>
      <c r="J2835" s="976" t="s">
        <v>8530</v>
      </c>
      <c r="K2835" s="1446"/>
      <c r="L2835" s="491"/>
      <c r="M2835" s="404"/>
      <c r="N2835" s="664"/>
      <c r="O2835" s="659"/>
    </row>
    <row r="2836" spans="1:15" s="71" customFormat="1" ht="9" customHeight="1">
      <c r="A2836" s="667">
        <v>110</v>
      </c>
      <c r="B2836" s="102" t="s">
        <v>606</v>
      </c>
      <c r="C2836" s="983"/>
      <c r="D2836" s="889">
        <v>1</v>
      </c>
      <c r="E2836" s="3411">
        <v>7150</v>
      </c>
      <c r="F2836" s="797">
        <v>7150</v>
      </c>
      <c r="G2836" s="928">
        <v>44197</v>
      </c>
      <c r="H2836" s="1008" t="s">
        <v>8394</v>
      </c>
      <c r="I2836" s="208" t="s">
        <v>1848</v>
      </c>
      <c r="J2836" s="976" t="s">
        <v>8530</v>
      </c>
      <c r="K2836" s="1446"/>
      <c r="L2836" s="491"/>
      <c r="M2836" s="404"/>
      <c r="N2836" s="664"/>
      <c r="O2836" s="659"/>
    </row>
    <row r="2837" spans="1:15" s="71" customFormat="1" ht="9" customHeight="1">
      <c r="A2837" s="667">
        <v>111</v>
      </c>
      <c r="B2837" s="102" t="s">
        <v>607</v>
      </c>
      <c r="C2837" s="983"/>
      <c r="D2837" s="889">
        <v>1</v>
      </c>
      <c r="E2837" s="3411">
        <v>3170</v>
      </c>
      <c r="F2837" s="797">
        <v>3170</v>
      </c>
      <c r="G2837" s="928">
        <v>44197</v>
      </c>
      <c r="H2837" s="1008" t="s">
        <v>8394</v>
      </c>
      <c r="I2837" s="208" t="s">
        <v>1848</v>
      </c>
      <c r="J2837" s="976" t="s">
        <v>8530</v>
      </c>
      <c r="K2837" s="1446"/>
      <c r="L2837" s="491"/>
      <c r="M2837" s="404"/>
      <c r="N2837" s="664"/>
      <c r="O2837" s="659"/>
    </row>
    <row r="2838" spans="1:15" s="71" customFormat="1" ht="9" customHeight="1">
      <c r="A2838" s="667">
        <v>112</v>
      </c>
      <c r="B2838" s="102" t="s">
        <v>503</v>
      </c>
      <c r="C2838" s="983"/>
      <c r="D2838" s="889">
        <v>1</v>
      </c>
      <c r="E2838" s="3411">
        <v>4460</v>
      </c>
      <c r="F2838" s="797">
        <v>4460</v>
      </c>
      <c r="G2838" s="928">
        <v>44197</v>
      </c>
      <c r="H2838" s="1008" t="s">
        <v>8394</v>
      </c>
      <c r="I2838" s="208" t="s">
        <v>1848</v>
      </c>
      <c r="J2838" s="976" t="s">
        <v>8530</v>
      </c>
      <c r="K2838" s="1446"/>
      <c r="L2838" s="491"/>
      <c r="M2838" s="404"/>
      <c r="N2838" s="664"/>
      <c r="O2838" s="659"/>
    </row>
    <row r="2839" spans="1:15" s="71" customFormat="1" ht="9" customHeight="1">
      <c r="A2839" s="667">
        <v>113</v>
      </c>
      <c r="B2839" s="102" t="s">
        <v>182</v>
      </c>
      <c r="C2839" s="983"/>
      <c r="D2839" s="889">
        <v>1</v>
      </c>
      <c r="E2839" s="3411">
        <v>4060</v>
      </c>
      <c r="F2839" s="797">
        <v>4060</v>
      </c>
      <c r="G2839" s="928">
        <v>44197</v>
      </c>
      <c r="H2839" s="1008" t="s">
        <v>8394</v>
      </c>
      <c r="I2839" s="208" t="s">
        <v>1848</v>
      </c>
      <c r="J2839" s="976" t="s">
        <v>8530</v>
      </c>
      <c r="K2839" s="1446"/>
      <c r="L2839" s="491"/>
      <c r="M2839" s="404"/>
      <c r="N2839" s="664"/>
      <c r="O2839" s="659"/>
    </row>
    <row r="2840" spans="1:15" s="71" customFormat="1" ht="9" customHeight="1">
      <c r="A2840" s="667">
        <v>114</v>
      </c>
      <c r="B2840" s="102" t="s">
        <v>608</v>
      </c>
      <c r="C2840" s="983"/>
      <c r="D2840" s="889">
        <v>1</v>
      </c>
      <c r="E2840" s="3411">
        <v>4985</v>
      </c>
      <c r="F2840" s="797">
        <v>4985</v>
      </c>
      <c r="G2840" s="928">
        <v>44197</v>
      </c>
      <c r="H2840" s="1008" t="s">
        <v>8394</v>
      </c>
      <c r="I2840" s="208" t="s">
        <v>1848</v>
      </c>
      <c r="J2840" s="976" t="s">
        <v>8530</v>
      </c>
      <c r="K2840" s="1446"/>
      <c r="L2840" s="491"/>
      <c r="M2840" s="404"/>
      <c r="N2840" s="664"/>
      <c r="O2840" s="659"/>
    </row>
    <row r="2841" spans="1:15" s="71" customFormat="1" ht="9" customHeight="1">
      <c r="A2841" s="667">
        <v>115</v>
      </c>
      <c r="B2841" s="102" t="s">
        <v>609</v>
      </c>
      <c r="C2841" s="983"/>
      <c r="D2841" s="889">
        <v>1</v>
      </c>
      <c r="E2841" s="3411">
        <v>3135</v>
      </c>
      <c r="F2841" s="797">
        <v>3135</v>
      </c>
      <c r="G2841" s="928">
        <v>44197</v>
      </c>
      <c r="H2841" s="1008" t="s">
        <v>8394</v>
      </c>
      <c r="I2841" s="208" t="s">
        <v>1848</v>
      </c>
      <c r="J2841" s="976" t="s">
        <v>8530</v>
      </c>
      <c r="K2841" s="1446"/>
      <c r="L2841" s="491"/>
      <c r="M2841" s="404"/>
      <c r="N2841" s="664"/>
      <c r="O2841" s="659"/>
    </row>
    <row r="2842" spans="1:15" s="71" customFormat="1" ht="9" customHeight="1">
      <c r="A2842" s="667">
        <v>116</v>
      </c>
      <c r="B2842" s="102" t="s">
        <v>610</v>
      </c>
      <c r="C2842" s="983"/>
      <c r="D2842" s="889">
        <v>1</v>
      </c>
      <c r="E2842" s="3411">
        <v>12000</v>
      </c>
      <c r="F2842" s="797">
        <v>12000</v>
      </c>
      <c r="G2842" s="928">
        <v>44197</v>
      </c>
      <c r="H2842" s="1008" t="s">
        <v>8394</v>
      </c>
      <c r="I2842" s="208" t="s">
        <v>1848</v>
      </c>
      <c r="J2842" s="976" t="s">
        <v>8530</v>
      </c>
      <c r="K2842" s="1446"/>
      <c r="L2842" s="491"/>
      <c r="M2842" s="404"/>
      <c r="N2842" s="664"/>
      <c r="O2842" s="659"/>
    </row>
    <row r="2843" spans="1:15" s="71" customFormat="1" ht="9" customHeight="1">
      <c r="A2843" s="667">
        <v>117</v>
      </c>
      <c r="B2843" s="102" t="s">
        <v>611</v>
      </c>
      <c r="C2843" s="983"/>
      <c r="D2843" s="889">
        <v>1</v>
      </c>
      <c r="E2843" s="3411">
        <v>4152</v>
      </c>
      <c r="F2843" s="797">
        <v>4152</v>
      </c>
      <c r="G2843" s="928">
        <v>44197</v>
      </c>
      <c r="H2843" s="1008" t="s">
        <v>8394</v>
      </c>
      <c r="I2843" s="208" t="s">
        <v>1848</v>
      </c>
      <c r="J2843" s="976" t="s">
        <v>8530</v>
      </c>
      <c r="K2843" s="1446"/>
      <c r="L2843" s="491"/>
      <c r="M2843" s="404"/>
      <c r="N2843" s="664"/>
      <c r="O2843" s="659"/>
    </row>
    <row r="2844" spans="1:15" s="71" customFormat="1" ht="9" customHeight="1">
      <c r="A2844" s="667">
        <v>118</v>
      </c>
      <c r="B2844" s="102" t="s">
        <v>612</v>
      </c>
      <c r="C2844" s="983"/>
      <c r="D2844" s="889">
        <v>1</v>
      </c>
      <c r="E2844" s="3411">
        <v>4234</v>
      </c>
      <c r="F2844" s="797">
        <v>4234</v>
      </c>
      <c r="G2844" s="928">
        <v>44197</v>
      </c>
      <c r="H2844" s="1008" t="s">
        <v>8394</v>
      </c>
      <c r="I2844" s="208" t="s">
        <v>1848</v>
      </c>
      <c r="J2844" s="976" t="s">
        <v>8530</v>
      </c>
      <c r="K2844" s="1446"/>
      <c r="L2844" s="491"/>
      <c r="M2844" s="404"/>
      <c r="N2844" s="664"/>
      <c r="O2844" s="659"/>
    </row>
    <row r="2845" spans="1:15" s="71" customFormat="1" ht="9" customHeight="1">
      <c r="A2845" s="667">
        <v>119</v>
      </c>
      <c r="B2845" s="102" t="s">
        <v>613</v>
      </c>
      <c r="C2845" s="983"/>
      <c r="D2845" s="889">
        <v>1</v>
      </c>
      <c r="E2845" s="3411">
        <v>7376.16</v>
      </c>
      <c r="F2845" s="797">
        <v>7376.16</v>
      </c>
      <c r="G2845" s="928">
        <v>44197</v>
      </c>
      <c r="H2845" s="1008" t="s">
        <v>8394</v>
      </c>
      <c r="I2845" s="208" t="s">
        <v>1848</v>
      </c>
      <c r="J2845" s="976" t="s">
        <v>8530</v>
      </c>
      <c r="K2845" s="1446"/>
      <c r="L2845" s="491"/>
      <c r="M2845" s="404"/>
      <c r="N2845" s="664"/>
      <c r="O2845" s="662"/>
    </row>
    <row r="2846" spans="1:15" s="71" customFormat="1" ht="9" customHeight="1">
      <c r="A2846" s="667">
        <v>120</v>
      </c>
      <c r="B2846" s="102" t="s">
        <v>614</v>
      </c>
      <c r="C2846" s="983"/>
      <c r="D2846" s="889">
        <v>1</v>
      </c>
      <c r="E2846" s="3411">
        <v>7000</v>
      </c>
      <c r="F2846" s="797">
        <v>7000</v>
      </c>
      <c r="G2846" s="928">
        <v>44197</v>
      </c>
      <c r="H2846" s="1008" t="s">
        <v>8394</v>
      </c>
      <c r="I2846" s="208" t="s">
        <v>1848</v>
      </c>
      <c r="J2846" s="976" t="s">
        <v>8530</v>
      </c>
      <c r="K2846" s="1446"/>
      <c r="L2846" s="491"/>
      <c r="M2846" s="404"/>
      <c r="N2846" s="664"/>
      <c r="O2846" s="662"/>
    </row>
    <row r="2847" spans="1:15" s="71" customFormat="1" ht="9" customHeight="1">
      <c r="A2847" s="667">
        <v>121</v>
      </c>
      <c r="B2847" s="102" t="s">
        <v>615</v>
      </c>
      <c r="C2847" s="983"/>
      <c r="D2847" s="889">
        <v>1</v>
      </c>
      <c r="E2847" s="3411">
        <v>5369.56</v>
      </c>
      <c r="F2847" s="797">
        <v>5369.56</v>
      </c>
      <c r="G2847" s="928">
        <v>44197</v>
      </c>
      <c r="H2847" s="1008" t="s">
        <v>8394</v>
      </c>
      <c r="I2847" s="208" t="s">
        <v>1848</v>
      </c>
      <c r="J2847" s="976" t="s">
        <v>8530</v>
      </c>
      <c r="K2847" s="1446"/>
      <c r="L2847" s="491"/>
      <c r="M2847" s="404"/>
      <c r="N2847" s="664"/>
      <c r="O2847" s="662"/>
    </row>
    <row r="2848" spans="1:15" s="71" customFormat="1" ht="9" customHeight="1">
      <c r="A2848" s="667">
        <v>122</v>
      </c>
      <c r="B2848" s="102" t="s">
        <v>616</v>
      </c>
      <c r="C2848" s="983"/>
      <c r="D2848" s="889">
        <v>1</v>
      </c>
      <c r="E2848" s="3411">
        <v>10000</v>
      </c>
      <c r="F2848" s="797">
        <v>10000</v>
      </c>
      <c r="G2848" s="928">
        <v>44197</v>
      </c>
      <c r="H2848" s="1008" t="s">
        <v>8394</v>
      </c>
      <c r="I2848" s="208" t="s">
        <v>1848</v>
      </c>
      <c r="J2848" s="976" t="s">
        <v>8530</v>
      </c>
      <c r="K2848" s="1446"/>
      <c r="L2848" s="491"/>
      <c r="M2848" s="404"/>
      <c r="N2848" s="664"/>
      <c r="O2848" s="662"/>
    </row>
    <row r="2849" spans="1:16" s="71" customFormat="1" ht="9" customHeight="1">
      <c r="A2849" s="667">
        <v>123</v>
      </c>
      <c r="B2849" s="102" t="s">
        <v>617</v>
      </c>
      <c r="C2849" s="983"/>
      <c r="D2849" s="889">
        <v>1</v>
      </c>
      <c r="E2849" s="3411">
        <v>30000</v>
      </c>
      <c r="F2849" s="797">
        <v>30000</v>
      </c>
      <c r="G2849" s="928">
        <v>44197</v>
      </c>
      <c r="H2849" s="1008" t="s">
        <v>8394</v>
      </c>
      <c r="I2849" s="208" t="s">
        <v>1848</v>
      </c>
      <c r="J2849" s="976" t="s">
        <v>8530</v>
      </c>
      <c r="K2849" s="1446"/>
      <c r="L2849" s="491"/>
      <c r="M2849" s="404"/>
      <c r="N2849" s="664"/>
      <c r="O2849" s="662"/>
    </row>
    <row r="2850" spans="1:16" s="71" customFormat="1" ht="9" customHeight="1">
      <c r="A2850" s="667">
        <v>124</v>
      </c>
      <c r="B2850" s="102" t="s">
        <v>404</v>
      </c>
      <c r="C2850" s="983"/>
      <c r="D2850" s="889">
        <v>1</v>
      </c>
      <c r="E2850" s="3411">
        <v>16791.939999999999</v>
      </c>
      <c r="F2850" s="797">
        <v>16791.939999999999</v>
      </c>
      <c r="G2850" s="928">
        <v>44197</v>
      </c>
      <c r="H2850" s="1008" t="s">
        <v>8394</v>
      </c>
      <c r="I2850" s="208" t="s">
        <v>1848</v>
      </c>
      <c r="J2850" s="976" t="s">
        <v>8530</v>
      </c>
      <c r="K2850" s="1446"/>
      <c r="L2850" s="491"/>
      <c r="M2850" s="404"/>
      <c r="N2850" s="664"/>
      <c r="O2850" s="662"/>
    </row>
    <row r="2851" spans="1:16" s="593" customFormat="1" ht="9" customHeight="1">
      <c r="A2851" s="667">
        <v>125</v>
      </c>
      <c r="B2851" s="102" t="s">
        <v>618</v>
      </c>
      <c r="C2851" s="983"/>
      <c r="D2851" s="889">
        <v>1</v>
      </c>
      <c r="E2851" s="3411">
        <v>87199.98</v>
      </c>
      <c r="F2851" s="3403">
        <v>50502.87</v>
      </c>
      <c r="G2851" s="928">
        <v>44197</v>
      </c>
      <c r="H2851" s="1008" t="s">
        <v>8394</v>
      </c>
      <c r="I2851" s="208" t="s">
        <v>1848</v>
      </c>
      <c r="J2851" s="976" t="s">
        <v>8530</v>
      </c>
      <c r="K2851" s="1446" t="s">
        <v>8940</v>
      </c>
      <c r="L2851" s="491"/>
      <c r="M2851" s="404"/>
      <c r="N2851" s="664"/>
      <c r="O2851" s="662"/>
      <c r="P2851" s="71"/>
    </row>
    <row r="2852" spans="1:16" s="593" customFormat="1" ht="9" customHeight="1">
      <c r="A2852" s="667">
        <v>128</v>
      </c>
      <c r="B2852" s="102" t="s">
        <v>619</v>
      </c>
      <c r="C2852" s="983">
        <v>1101070034</v>
      </c>
      <c r="D2852" s="889">
        <v>1</v>
      </c>
      <c r="E2852" s="3411">
        <v>47151</v>
      </c>
      <c r="F2852" s="3403">
        <v>24164.58</v>
      </c>
      <c r="G2852" s="928">
        <v>44197</v>
      </c>
      <c r="H2852" s="1008" t="s">
        <v>8394</v>
      </c>
      <c r="I2852" s="208" t="s">
        <v>1848</v>
      </c>
      <c r="J2852" s="976" t="s">
        <v>8530</v>
      </c>
      <c r="K2852" s="1446" t="s">
        <v>8940</v>
      </c>
      <c r="L2852" s="491"/>
      <c r="M2852" s="404"/>
      <c r="N2852" s="664"/>
      <c r="O2852" s="662"/>
      <c r="P2852" s="71"/>
    </row>
    <row r="2853" spans="1:16" s="593" customFormat="1" ht="9" customHeight="1">
      <c r="A2853" s="667">
        <v>129</v>
      </c>
      <c r="B2853" s="102" t="s">
        <v>620</v>
      </c>
      <c r="C2853" s="983" t="s">
        <v>10602</v>
      </c>
      <c r="D2853" s="889">
        <v>1</v>
      </c>
      <c r="E2853" s="3411">
        <v>59725</v>
      </c>
      <c r="F2853" s="3403">
        <v>27373.5</v>
      </c>
      <c r="G2853" s="928">
        <v>44197</v>
      </c>
      <c r="H2853" s="1008" t="s">
        <v>8394</v>
      </c>
      <c r="I2853" s="208" t="s">
        <v>1848</v>
      </c>
      <c r="J2853" s="976" t="s">
        <v>8530</v>
      </c>
      <c r="K2853" s="1446" t="s">
        <v>8940</v>
      </c>
      <c r="L2853" s="491"/>
      <c r="M2853" s="404"/>
      <c r="N2853" s="664"/>
      <c r="O2853" s="662"/>
      <c r="P2853" s="71"/>
    </row>
    <row r="2854" spans="1:16" s="593" customFormat="1" ht="9" customHeight="1">
      <c r="A2854" s="667">
        <v>130</v>
      </c>
      <c r="B2854" s="102" t="s">
        <v>621</v>
      </c>
      <c r="C2854" s="983" t="s">
        <v>10600</v>
      </c>
      <c r="D2854" s="889">
        <v>1</v>
      </c>
      <c r="E2854" s="3411">
        <v>62872</v>
      </c>
      <c r="F2854" s="3403">
        <v>29005.49</v>
      </c>
      <c r="G2854" s="928">
        <v>44197</v>
      </c>
      <c r="H2854" s="1008" t="s">
        <v>8394</v>
      </c>
      <c r="I2854" s="208" t="s">
        <v>1848</v>
      </c>
      <c r="J2854" s="976" t="s">
        <v>8530</v>
      </c>
      <c r="K2854" s="1446" t="s">
        <v>8940</v>
      </c>
      <c r="L2854" s="491"/>
      <c r="M2854" s="404"/>
      <c r="N2854" s="664"/>
      <c r="O2854" s="659"/>
      <c r="P2854" s="71"/>
    </row>
    <row r="2855" spans="1:16" s="593" customFormat="1" ht="9" customHeight="1">
      <c r="A2855" s="816">
        <v>131</v>
      </c>
      <c r="B2855" s="100" t="s">
        <v>622</v>
      </c>
      <c r="C2855" s="983" t="s">
        <v>10601</v>
      </c>
      <c r="D2855" s="2091">
        <v>1</v>
      </c>
      <c r="E2855" s="3529">
        <v>29470</v>
      </c>
      <c r="F2855" s="3412">
        <v>13681.11</v>
      </c>
      <c r="G2855" s="1152">
        <v>44197</v>
      </c>
      <c r="H2855" s="1153" t="s">
        <v>8394</v>
      </c>
      <c r="I2855" s="1126" t="s">
        <v>1848</v>
      </c>
      <c r="J2855" s="1315" t="s">
        <v>8530</v>
      </c>
      <c r="K2855" s="1448" t="s">
        <v>8940</v>
      </c>
      <c r="L2855" s="1256"/>
      <c r="M2855" s="1517"/>
      <c r="N2855" s="666"/>
      <c r="O2855" s="1322"/>
      <c r="P2855" s="71"/>
    </row>
    <row r="2856" spans="1:16" s="71" customFormat="1" ht="9" customHeight="1">
      <c r="A2856" s="809">
        <v>134</v>
      </c>
      <c r="B2856" s="1271" t="s">
        <v>1937</v>
      </c>
      <c r="C2856" s="983">
        <v>1101070109</v>
      </c>
      <c r="D2856" s="2093">
        <v>1</v>
      </c>
      <c r="E2856" s="3417">
        <v>4700</v>
      </c>
      <c r="F2856" s="1156">
        <v>4700</v>
      </c>
      <c r="G2856" s="1157">
        <v>44197</v>
      </c>
      <c r="H2856" s="1158" t="s">
        <v>8394</v>
      </c>
      <c r="I2856" s="347" t="s">
        <v>1848</v>
      </c>
      <c r="J2856" s="1323" t="s">
        <v>8530</v>
      </c>
      <c r="K2856" s="1449" t="s">
        <v>8940</v>
      </c>
      <c r="L2856" s="1704"/>
      <c r="M2856" s="1089"/>
      <c r="N2856" s="705"/>
      <c r="O2856" s="845"/>
    </row>
    <row r="2857" spans="1:16" s="71" customFormat="1" ht="9" customHeight="1">
      <c r="A2857" s="667">
        <v>135</v>
      </c>
      <c r="B2857" s="103" t="s">
        <v>1936</v>
      </c>
      <c r="C2857" s="983">
        <v>1101070110</v>
      </c>
      <c r="D2857" s="889">
        <v>1</v>
      </c>
      <c r="E2857" s="3411">
        <v>4600</v>
      </c>
      <c r="F2857" s="797">
        <v>4600</v>
      </c>
      <c r="G2857" s="928">
        <v>44197</v>
      </c>
      <c r="H2857" s="1008" t="s">
        <v>8394</v>
      </c>
      <c r="I2857" s="208" t="s">
        <v>1848</v>
      </c>
      <c r="J2857" s="976" t="s">
        <v>8530</v>
      </c>
      <c r="K2857" s="1446" t="s">
        <v>8940</v>
      </c>
      <c r="L2857" s="491"/>
      <c r="M2857" s="404"/>
      <c r="N2857" s="664"/>
      <c r="O2857" s="659"/>
    </row>
    <row r="2858" spans="1:16" s="71" customFormat="1" ht="9" customHeight="1">
      <c r="A2858" s="667">
        <v>136</v>
      </c>
      <c r="B2858" s="102" t="s">
        <v>1938</v>
      </c>
      <c r="C2858" s="983">
        <v>1101070126</v>
      </c>
      <c r="D2858" s="889">
        <v>1</v>
      </c>
      <c r="E2858" s="3411">
        <v>13700</v>
      </c>
      <c r="F2858" s="797">
        <v>13700</v>
      </c>
      <c r="G2858" s="928">
        <v>44197</v>
      </c>
      <c r="H2858" s="1008" t="s">
        <v>8394</v>
      </c>
      <c r="I2858" s="208" t="s">
        <v>1848</v>
      </c>
      <c r="J2858" s="976" t="s">
        <v>8530</v>
      </c>
      <c r="K2858" s="1446" t="s">
        <v>8940</v>
      </c>
      <c r="L2858" s="491"/>
      <c r="M2858" s="404"/>
      <c r="N2858" s="664"/>
      <c r="O2858" s="659"/>
    </row>
    <row r="2859" spans="1:16" s="71" customFormat="1" ht="9" customHeight="1">
      <c r="A2859" s="667">
        <v>137</v>
      </c>
      <c r="B2859" s="102" t="s">
        <v>1938</v>
      </c>
      <c r="C2859" s="983">
        <v>1101070127</v>
      </c>
      <c r="D2859" s="889">
        <v>1</v>
      </c>
      <c r="E2859" s="3411">
        <v>13700</v>
      </c>
      <c r="F2859" s="797">
        <v>13700</v>
      </c>
      <c r="G2859" s="928">
        <v>44197</v>
      </c>
      <c r="H2859" s="1008" t="s">
        <v>8394</v>
      </c>
      <c r="I2859" s="208" t="s">
        <v>1848</v>
      </c>
      <c r="J2859" s="976" t="s">
        <v>8530</v>
      </c>
      <c r="K2859" s="1446" t="s">
        <v>8940</v>
      </c>
      <c r="L2859" s="491"/>
      <c r="M2859" s="404"/>
      <c r="N2859" s="664"/>
      <c r="O2859" s="659"/>
    </row>
    <row r="2860" spans="1:16" s="71" customFormat="1" ht="9" customHeight="1">
      <c r="A2860" s="667">
        <v>138</v>
      </c>
      <c r="B2860" s="102" t="s">
        <v>1938</v>
      </c>
      <c r="C2860" s="983">
        <v>1101070128</v>
      </c>
      <c r="D2860" s="889">
        <v>1</v>
      </c>
      <c r="E2860" s="3411">
        <v>13700</v>
      </c>
      <c r="F2860" s="797">
        <v>13700</v>
      </c>
      <c r="G2860" s="928">
        <v>44197</v>
      </c>
      <c r="H2860" s="1008" t="s">
        <v>8394</v>
      </c>
      <c r="I2860" s="208" t="s">
        <v>1848</v>
      </c>
      <c r="J2860" s="976" t="s">
        <v>8530</v>
      </c>
      <c r="K2860" s="1446" t="s">
        <v>8940</v>
      </c>
      <c r="L2860" s="491"/>
      <c r="M2860" s="404"/>
      <c r="N2860" s="664"/>
      <c r="O2860" s="659"/>
    </row>
    <row r="2861" spans="1:16" s="71" customFormat="1" ht="9" customHeight="1">
      <c r="A2861" s="667">
        <v>139</v>
      </c>
      <c r="B2861" s="102" t="s">
        <v>1938</v>
      </c>
      <c r="C2861" s="983">
        <v>1101070129</v>
      </c>
      <c r="D2861" s="889">
        <v>1</v>
      </c>
      <c r="E2861" s="3411">
        <v>13700</v>
      </c>
      <c r="F2861" s="797">
        <v>13700</v>
      </c>
      <c r="G2861" s="928">
        <v>44197</v>
      </c>
      <c r="H2861" s="1008" t="s">
        <v>8394</v>
      </c>
      <c r="I2861" s="208" t="s">
        <v>1848</v>
      </c>
      <c r="J2861" s="976" t="s">
        <v>8530</v>
      </c>
      <c r="K2861" s="1446" t="s">
        <v>8940</v>
      </c>
      <c r="L2861" s="491"/>
      <c r="M2861" s="404"/>
      <c r="N2861" s="664"/>
      <c r="O2861" s="659"/>
    </row>
    <row r="2862" spans="1:16" s="71" customFormat="1" ht="9" customHeight="1">
      <c r="A2862" s="667">
        <v>140</v>
      </c>
      <c r="B2862" s="102" t="s">
        <v>1939</v>
      </c>
      <c r="C2862" s="983">
        <v>1101070111</v>
      </c>
      <c r="D2862" s="889">
        <v>1</v>
      </c>
      <c r="E2862" s="3411">
        <v>15400</v>
      </c>
      <c r="F2862" s="797">
        <v>15400</v>
      </c>
      <c r="G2862" s="928">
        <v>44197</v>
      </c>
      <c r="H2862" s="1008" t="s">
        <v>8394</v>
      </c>
      <c r="I2862" s="208" t="s">
        <v>1848</v>
      </c>
      <c r="J2862" s="976" t="s">
        <v>8530</v>
      </c>
      <c r="K2862" s="1446" t="s">
        <v>8940</v>
      </c>
      <c r="L2862" s="491"/>
      <c r="M2862" s="404"/>
      <c r="N2862" s="664"/>
      <c r="O2862" s="659"/>
    </row>
    <row r="2863" spans="1:16" s="71" customFormat="1" ht="9" customHeight="1">
      <c r="A2863" s="667">
        <v>141</v>
      </c>
      <c r="B2863" s="102" t="s">
        <v>1940</v>
      </c>
      <c r="C2863" s="983">
        <v>1101070106</v>
      </c>
      <c r="D2863" s="889">
        <v>1</v>
      </c>
      <c r="E2863" s="3411">
        <v>14900</v>
      </c>
      <c r="F2863" s="797">
        <v>14900</v>
      </c>
      <c r="G2863" s="928">
        <v>44197</v>
      </c>
      <c r="H2863" s="1008" t="s">
        <v>8394</v>
      </c>
      <c r="I2863" s="208" t="s">
        <v>1848</v>
      </c>
      <c r="J2863" s="976" t="s">
        <v>8530</v>
      </c>
      <c r="K2863" s="1446" t="s">
        <v>8940</v>
      </c>
      <c r="L2863" s="491"/>
      <c r="M2863" s="404"/>
      <c r="N2863" s="664"/>
      <c r="O2863" s="659"/>
    </row>
    <row r="2864" spans="1:16" s="71" customFormat="1" ht="9" customHeight="1">
      <c r="A2864" s="667">
        <v>142</v>
      </c>
      <c r="B2864" s="102" t="s">
        <v>1941</v>
      </c>
      <c r="C2864" s="983">
        <v>1101070107</v>
      </c>
      <c r="D2864" s="889">
        <v>1</v>
      </c>
      <c r="E2864" s="3411">
        <v>15500</v>
      </c>
      <c r="F2864" s="797">
        <v>15500</v>
      </c>
      <c r="G2864" s="928">
        <v>44197</v>
      </c>
      <c r="H2864" s="1008" t="s">
        <v>8394</v>
      </c>
      <c r="I2864" s="208" t="s">
        <v>1848</v>
      </c>
      <c r="J2864" s="976" t="s">
        <v>8530</v>
      </c>
      <c r="K2864" s="1446" t="s">
        <v>8940</v>
      </c>
      <c r="L2864" s="491"/>
      <c r="M2864" s="404"/>
      <c r="N2864" s="664"/>
      <c r="O2864" s="659"/>
    </row>
    <row r="2865" spans="1:16" s="71" customFormat="1" ht="9" customHeight="1">
      <c r="A2865" s="667">
        <v>143</v>
      </c>
      <c r="B2865" s="103" t="s">
        <v>1942</v>
      </c>
      <c r="C2865" s="983">
        <v>1101070108</v>
      </c>
      <c r="D2865" s="889">
        <v>1</v>
      </c>
      <c r="E2865" s="3411">
        <v>26200</v>
      </c>
      <c r="F2865" s="797">
        <v>26200</v>
      </c>
      <c r="G2865" s="928">
        <v>44197</v>
      </c>
      <c r="H2865" s="1008" t="s">
        <v>8394</v>
      </c>
      <c r="I2865" s="208" t="s">
        <v>1848</v>
      </c>
      <c r="J2865" s="976" t="s">
        <v>8530</v>
      </c>
      <c r="K2865" s="1446" t="s">
        <v>8940</v>
      </c>
      <c r="L2865" s="491"/>
      <c r="M2865" s="404"/>
      <c r="N2865" s="664"/>
      <c r="O2865" s="659"/>
    </row>
    <row r="2866" spans="1:16" s="593" customFormat="1" ht="9" customHeight="1">
      <c r="A2866" s="667">
        <v>144</v>
      </c>
      <c r="B2866" s="102" t="s">
        <v>1943</v>
      </c>
      <c r="C2866" s="983" t="s">
        <v>10598</v>
      </c>
      <c r="D2866" s="889">
        <v>1</v>
      </c>
      <c r="E2866" s="3411">
        <v>50000</v>
      </c>
      <c r="F2866" s="3403">
        <v>20833</v>
      </c>
      <c r="G2866" s="928">
        <v>44197</v>
      </c>
      <c r="H2866" s="1008" t="s">
        <v>8394</v>
      </c>
      <c r="I2866" s="208" t="s">
        <v>1848</v>
      </c>
      <c r="J2866" s="976" t="s">
        <v>8530</v>
      </c>
      <c r="K2866" s="1446" t="s">
        <v>8940</v>
      </c>
      <c r="L2866" s="491"/>
      <c r="M2866" s="404"/>
      <c r="N2866" s="664"/>
      <c r="O2866" s="659"/>
      <c r="P2866" s="71"/>
    </row>
    <row r="2867" spans="1:16" s="593" customFormat="1" ht="9" customHeight="1">
      <c r="A2867" s="667">
        <v>145</v>
      </c>
      <c r="B2867" s="102" t="s">
        <v>1944</v>
      </c>
      <c r="C2867" s="983"/>
      <c r="D2867" s="889">
        <v>1</v>
      </c>
      <c r="E2867" s="3411">
        <v>78699</v>
      </c>
      <c r="F2867" s="3403">
        <v>23917.88</v>
      </c>
      <c r="G2867" s="928">
        <v>44197</v>
      </c>
      <c r="H2867" s="1008" t="s">
        <v>8394</v>
      </c>
      <c r="I2867" s="208" t="s">
        <v>1848</v>
      </c>
      <c r="J2867" s="976" t="s">
        <v>8530</v>
      </c>
      <c r="K2867" s="1446" t="s">
        <v>8940</v>
      </c>
      <c r="L2867" s="491"/>
      <c r="M2867" s="404"/>
      <c r="N2867" s="664"/>
      <c r="O2867" s="659"/>
      <c r="P2867" s="71"/>
    </row>
    <row r="2868" spans="1:16" s="593" customFormat="1" ht="9" customHeight="1">
      <c r="A2868" s="667">
        <v>146</v>
      </c>
      <c r="B2868" s="102" t="s">
        <v>1945</v>
      </c>
      <c r="C2868" s="983"/>
      <c r="D2868" s="889">
        <v>1</v>
      </c>
      <c r="E2868" s="3411">
        <v>93508</v>
      </c>
      <c r="F2868" s="3403">
        <v>32469.279999999999</v>
      </c>
      <c r="G2868" s="928">
        <v>44197</v>
      </c>
      <c r="H2868" s="1008" t="s">
        <v>8394</v>
      </c>
      <c r="I2868" s="208" t="s">
        <v>1848</v>
      </c>
      <c r="J2868" s="976" t="s">
        <v>8530</v>
      </c>
      <c r="K2868" s="1446" t="s">
        <v>8940</v>
      </c>
      <c r="L2868" s="491"/>
      <c r="M2868" s="404"/>
      <c r="N2868" s="664"/>
      <c r="O2868" s="659"/>
      <c r="P2868" s="71"/>
    </row>
    <row r="2869" spans="1:16" ht="9" customHeight="1">
      <c r="A2869" s="799">
        <v>147</v>
      </c>
      <c r="B2869" s="102" t="s">
        <v>1946</v>
      </c>
      <c r="D2869" s="889">
        <v>1</v>
      </c>
      <c r="E2869" s="3411">
        <v>11000</v>
      </c>
      <c r="F2869" s="797">
        <v>11000</v>
      </c>
      <c r="G2869" s="918">
        <v>44197</v>
      </c>
      <c r="H2869" s="997" t="s">
        <v>8394</v>
      </c>
      <c r="I2869" s="208" t="s">
        <v>1848</v>
      </c>
      <c r="J2869" s="977" t="s">
        <v>8530</v>
      </c>
      <c r="K2869" s="1447"/>
      <c r="L2869" s="127"/>
      <c r="M2869" s="404"/>
      <c r="O2869" s="659"/>
    </row>
    <row r="2870" spans="1:16" s="593" customFormat="1" ht="9" customHeight="1">
      <c r="A2870" s="667">
        <v>148</v>
      </c>
      <c r="B2870" s="102" t="s">
        <v>2235</v>
      </c>
      <c r="C2870" s="983"/>
      <c r="D2870" s="889">
        <v>1</v>
      </c>
      <c r="E2870" s="3411">
        <v>102620</v>
      </c>
      <c r="F2870" s="3403">
        <v>38054.620000000003</v>
      </c>
      <c r="G2870" s="928">
        <v>44197</v>
      </c>
      <c r="H2870" s="1008" t="s">
        <v>8394</v>
      </c>
      <c r="I2870" s="208" t="s">
        <v>2236</v>
      </c>
      <c r="J2870" s="976" t="s">
        <v>8530</v>
      </c>
      <c r="K2870" s="1446" t="s">
        <v>8940</v>
      </c>
      <c r="L2870" s="491"/>
      <c r="M2870" s="404"/>
      <c r="N2870" s="664"/>
      <c r="O2870" s="659"/>
      <c r="P2870" s="71"/>
    </row>
    <row r="2871" spans="1:16" s="593" customFormat="1" ht="9" customHeight="1">
      <c r="A2871" s="667">
        <v>149</v>
      </c>
      <c r="B2871" s="102" t="s">
        <v>2205</v>
      </c>
      <c r="C2871" s="983" t="s">
        <v>10593</v>
      </c>
      <c r="D2871" s="889">
        <v>1</v>
      </c>
      <c r="E2871" s="3411">
        <v>6547.5</v>
      </c>
      <c r="F2871" s="797">
        <v>6547.5</v>
      </c>
      <c r="G2871" s="928">
        <v>44197</v>
      </c>
      <c r="H2871" s="1008" t="s">
        <v>8394</v>
      </c>
      <c r="I2871" s="208" t="s">
        <v>2236</v>
      </c>
      <c r="J2871" s="976" t="s">
        <v>8530</v>
      </c>
      <c r="K2871" s="1446" t="s">
        <v>8940</v>
      </c>
      <c r="L2871" s="491"/>
      <c r="M2871" s="404"/>
      <c r="N2871" s="664"/>
      <c r="O2871" s="659"/>
      <c r="P2871" s="71"/>
    </row>
    <row r="2872" spans="1:16" s="593" customFormat="1" ht="9" customHeight="1">
      <c r="A2872" s="667">
        <v>150</v>
      </c>
      <c r="B2872" s="102" t="s">
        <v>2205</v>
      </c>
      <c r="C2872" s="983">
        <v>1101070141</v>
      </c>
      <c r="D2872" s="889">
        <v>1</v>
      </c>
      <c r="E2872" s="3411">
        <v>6547.5</v>
      </c>
      <c r="F2872" s="797">
        <v>6547.5</v>
      </c>
      <c r="G2872" s="928">
        <v>44197</v>
      </c>
      <c r="H2872" s="1008" t="s">
        <v>8394</v>
      </c>
      <c r="I2872" s="208" t="s">
        <v>2236</v>
      </c>
      <c r="J2872" s="976" t="s">
        <v>8530</v>
      </c>
      <c r="K2872" s="1446" t="s">
        <v>8940</v>
      </c>
      <c r="L2872" s="491"/>
      <c r="M2872" s="404"/>
      <c r="N2872" s="664"/>
      <c r="O2872" s="659"/>
      <c r="P2872" s="71"/>
    </row>
    <row r="2873" spans="1:16" s="593" customFormat="1" ht="9" customHeight="1">
      <c r="A2873" s="667">
        <v>151</v>
      </c>
      <c r="B2873" s="102" t="s">
        <v>2205</v>
      </c>
      <c r="C2873" s="983">
        <v>1101070140</v>
      </c>
      <c r="D2873" s="889">
        <v>1</v>
      </c>
      <c r="E2873" s="3411">
        <v>6547.5</v>
      </c>
      <c r="F2873" s="797">
        <v>6547.5</v>
      </c>
      <c r="G2873" s="928">
        <v>44197</v>
      </c>
      <c r="H2873" s="1008" t="s">
        <v>8394</v>
      </c>
      <c r="I2873" s="208" t="s">
        <v>2236</v>
      </c>
      <c r="J2873" s="976" t="s">
        <v>8530</v>
      </c>
      <c r="K2873" s="1446" t="s">
        <v>8940</v>
      </c>
      <c r="L2873" s="491"/>
      <c r="M2873" s="404"/>
      <c r="N2873" s="664"/>
      <c r="O2873" s="659"/>
      <c r="P2873" s="71"/>
    </row>
    <row r="2874" spans="1:16" s="593" customFormat="1" ht="9" customHeight="1">
      <c r="A2874" s="667">
        <v>152</v>
      </c>
      <c r="B2874" s="102" t="s">
        <v>2205</v>
      </c>
      <c r="C2874" s="983">
        <v>1101070139</v>
      </c>
      <c r="D2874" s="889">
        <v>1</v>
      </c>
      <c r="E2874" s="3411">
        <v>6547.5</v>
      </c>
      <c r="F2874" s="797">
        <v>6547.5</v>
      </c>
      <c r="G2874" s="928">
        <v>44197</v>
      </c>
      <c r="H2874" s="1008" t="s">
        <v>8394</v>
      </c>
      <c r="I2874" s="208" t="s">
        <v>2236</v>
      </c>
      <c r="J2874" s="976" t="s">
        <v>8530</v>
      </c>
      <c r="K2874" s="1446" t="s">
        <v>8940</v>
      </c>
      <c r="L2874" s="491"/>
      <c r="M2874" s="404"/>
      <c r="N2874" s="664"/>
      <c r="O2874" s="659"/>
      <c r="P2874" s="71"/>
    </row>
    <row r="2875" spans="1:16" s="593" customFormat="1" ht="9" customHeight="1">
      <c r="A2875" s="667">
        <v>153</v>
      </c>
      <c r="B2875" s="102" t="s">
        <v>2205</v>
      </c>
      <c r="C2875" s="983">
        <v>1101070138</v>
      </c>
      <c r="D2875" s="889">
        <v>1</v>
      </c>
      <c r="E2875" s="3411">
        <v>6547.5</v>
      </c>
      <c r="F2875" s="797">
        <v>6547.5</v>
      </c>
      <c r="G2875" s="928">
        <v>44197</v>
      </c>
      <c r="H2875" s="1008" t="s">
        <v>8394</v>
      </c>
      <c r="I2875" s="208" t="s">
        <v>2236</v>
      </c>
      <c r="J2875" s="976" t="s">
        <v>8530</v>
      </c>
      <c r="K2875" s="1446" t="s">
        <v>8940</v>
      </c>
      <c r="L2875" s="491"/>
      <c r="M2875" s="404"/>
      <c r="N2875" s="664"/>
      <c r="O2875" s="659"/>
      <c r="P2875" s="71"/>
    </row>
    <row r="2876" spans="1:16" s="593" customFormat="1" ht="9" customHeight="1">
      <c r="A2876" s="667">
        <v>154</v>
      </c>
      <c r="B2876" s="102" t="s">
        <v>2205</v>
      </c>
      <c r="C2876" s="983">
        <v>1101070137</v>
      </c>
      <c r="D2876" s="889">
        <v>1</v>
      </c>
      <c r="E2876" s="3411">
        <v>6547.5</v>
      </c>
      <c r="F2876" s="797">
        <v>6547.5</v>
      </c>
      <c r="G2876" s="928">
        <v>44197</v>
      </c>
      <c r="H2876" s="1008" t="s">
        <v>8394</v>
      </c>
      <c r="I2876" s="208" t="s">
        <v>2236</v>
      </c>
      <c r="J2876" s="976" t="s">
        <v>8530</v>
      </c>
      <c r="K2876" s="1446" t="s">
        <v>8940</v>
      </c>
      <c r="L2876" s="491"/>
      <c r="M2876" s="404"/>
      <c r="N2876" s="664"/>
      <c r="O2876" s="659"/>
      <c r="P2876" s="71"/>
    </row>
    <row r="2877" spans="1:16" s="593" customFormat="1" ht="9" customHeight="1">
      <c r="A2877" s="667">
        <v>155</v>
      </c>
      <c r="B2877" s="102" t="s">
        <v>2205</v>
      </c>
      <c r="C2877" s="983">
        <v>1101070136</v>
      </c>
      <c r="D2877" s="889">
        <v>1</v>
      </c>
      <c r="E2877" s="3411">
        <v>6547.5</v>
      </c>
      <c r="F2877" s="797">
        <v>6547.5</v>
      </c>
      <c r="G2877" s="928">
        <v>44197</v>
      </c>
      <c r="H2877" s="1008" t="s">
        <v>8394</v>
      </c>
      <c r="I2877" s="208" t="s">
        <v>2236</v>
      </c>
      <c r="J2877" s="976" t="s">
        <v>8530</v>
      </c>
      <c r="K2877" s="1446" t="s">
        <v>8940</v>
      </c>
      <c r="L2877" s="491"/>
      <c r="M2877" s="404"/>
      <c r="N2877" s="664"/>
      <c r="O2877" s="659"/>
      <c r="P2877" s="71"/>
    </row>
    <row r="2878" spans="1:16" s="593" customFormat="1" ht="9" customHeight="1">
      <c r="A2878" s="667">
        <v>156</v>
      </c>
      <c r="B2878" s="102" t="s">
        <v>2205</v>
      </c>
      <c r="C2878" s="983">
        <v>1101070135</v>
      </c>
      <c r="D2878" s="889">
        <v>1</v>
      </c>
      <c r="E2878" s="3411">
        <v>6547.5</v>
      </c>
      <c r="F2878" s="797">
        <v>6547.5</v>
      </c>
      <c r="G2878" s="928">
        <v>44197</v>
      </c>
      <c r="H2878" s="1008" t="s">
        <v>8394</v>
      </c>
      <c r="I2878" s="208" t="s">
        <v>2236</v>
      </c>
      <c r="J2878" s="976" t="s">
        <v>8530</v>
      </c>
      <c r="K2878" s="1446" t="s">
        <v>8940</v>
      </c>
      <c r="L2878" s="491"/>
      <c r="M2878" s="404"/>
      <c r="N2878" s="664"/>
      <c r="O2878" s="659"/>
      <c r="P2878" s="71"/>
    </row>
    <row r="2879" spans="1:16" ht="9" customHeight="1">
      <c r="A2879" s="799">
        <v>157</v>
      </c>
      <c r="B2879" s="102" t="s">
        <v>2237</v>
      </c>
      <c r="D2879" s="889">
        <v>1</v>
      </c>
      <c r="E2879" s="3411">
        <v>37956</v>
      </c>
      <c r="F2879" s="797">
        <v>37956</v>
      </c>
      <c r="G2879" s="918">
        <v>44197</v>
      </c>
      <c r="H2879" s="997" t="s">
        <v>8394</v>
      </c>
      <c r="I2879" s="208" t="s">
        <v>2236</v>
      </c>
      <c r="J2879" s="977" t="s">
        <v>8530</v>
      </c>
      <c r="K2879" s="1447"/>
      <c r="L2879" s="127"/>
      <c r="M2879" s="404"/>
      <c r="O2879" s="659"/>
    </row>
    <row r="2880" spans="1:16" ht="9" customHeight="1">
      <c r="A2880" s="799">
        <v>158</v>
      </c>
      <c r="B2880" s="102" t="s">
        <v>2238</v>
      </c>
      <c r="D2880" s="889">
        <v>1</v>
      </c>
      <c r="E2880" s="3411">
        <v>12350</v>
      </c>
      <c r="F2880" s="797">
        <v>12350</v>
      </c>
      <c r="G2880" s="918">
        <v>44197</v>
      </c>
      <c r="H2880" s="997" t="s">
        <v>8394</v>
      </c>
      <c r="I2880" s="208" t="s">
        <v>2236</v>
      </c>
      <c r="J2880" s="977" t="s">
        <v>8530</v>
      </c>
      <c r="K2880" s="1447"/>
      <c r="L2880" s="127"/>
      <c r="M2880" s="404"/>
      <c r="O2880" s="659"/>
    </row>
    <row r="2881" spans="1:16" ht="9" customHeight="1">
      <c r="A2881" s="799">
        <v>159</v>
      </c>
      <c r="B2881" s="102" t="s">
        <v>3819</v>
      </c>
      <c r="D2881" s="889">
        <v>1</v>
      </c>
      <c r="E2881" s="3411">
        <v>30000</v>
      </c>
      <c r="F2881" s="797">
        <v>30000</v>
      </c>
      <c r="G2881" s="918">
        <v>44197</v>
      </c>
      <c r="H2881" s="997" t="s">
        <v>8394</v>
      </c>
      <c r="I2881" s="208" t="s">
        <v>2236</v>
      </c>
      <c r="J2881" s="977" t="s">
        <v>8530</v>
      </c>
      <c r="K2881" s="1447"/>
      <c r="L2881" s="127"/>
      <c r="M2881" s="404"/>
      <c r="O2881" s="659"/>
    </row>
    <row r="2882" spans="1:16" ht="9" customHeight="1">
      <c r="A2882" s="799">
        <v>161</v>
      </c>
      <c r="B2882" s="102" t="s">
        <v>3820</v>
      </c>
      <c r="D2882" s="889">
        <v>1</v>
      </c>
      <c r="E2882" s="3411">
        <v>14700</v>
      </c>
      <c r="F2882" s="797">
        <v>14700</v>
      </c>
      <c r="G2882" s="918">
        <v>44197</v>
      </c>
      <c r="H2882" s="997" t="s">
        <v>8394</v>
      </c>
      <c r="I2882" s="208" t="s">
        <v>2236</v>
      </c>
      <c r="J2882" s="977" t="s">
        <v>8530</v>
      </c>
      <c r="K2882" s="1447"/>
      <c r="L2882" s="127"/>
      <c r="M2882" s="404"/>
      <c r="O2882" s="659"/>
    </row>
    <row r="2883" spans="1:16" ht="9" customHeight="1">
      <c r="A2883" s="799">
        <v>162</v>
      </c>
      <c r="B2883" s="102" t="s">
        <v>3821</v>
      </c>
      <c r="D2883" s="889">
        <v>1</v>
      </c>
      <c r="E2883" s="3411">
        <v>29052</v>
      </c>
      <c r="F2883" s="797">
        <v>29052</v>
      </c>
      <c r="G2883" s="918">
        <v>44197</v>
      </c>
      <c r="H2883" s="997" t="s">
        <v>8394</v>
      </c>
      <c r="I2883" s="208" t="s">
        <v>2236</v>
      </c>
      <c r="J2883" s="977" t="s">
        <v>8530</v>
      </c>
      <c r="K2883" s="1447"/>
      <c r="L2883" s="127"/>
      <c r="M2883" s="404"/>
      <c r="O2883" s="659"/>
    </row>
    <row r="2884" spans="1:16" s="71" customFormat="1" ht="9" customHeight="1">
      <c r="A2884" s="667">
        <v>163</v>
      </c>
      <c r="B2884" s="102" t="s">
        <v>3822</v>
      </c>
      <c r="C2884" s="983" t="s">
        <v>10591</v>
      </c>
      <c r="D2884" s="889">
        <v>1</v>
      </c>
      <c r="E2884" s="3411">
        <v>6750</v>
      </c>
      <c r="F2884" s="797">
        <v>6750</v>
      </c>
      <c r="G2884" s="928">
        <v>44197</v>
      </c>
      <c r="H2884" s="1008" t="s">
        <v>8394</v>
      </c>
      <c r="I2884" s="208" t="s">
        <v>2236</v>
      </c>
      <c r="J2884" s="976" t="s">
        <v>8530</v>
      </c>
      <c r="K2884" s="1446" t="s">
        <v>8940</v>
      </c>
      <c r="L2884" s="491"/>
      <c r="M2884" s="404"/>
      <c r="N2884" s="664"/>
      <c r="O2884" s="659"/>
    </row>
    <row r="2885" spans="1:16" s="71" customFormat="1" ht="9" customHeight="1">
      <c r="A2885" s="667">
        <v>164</v>
      </c>
      <c r="B2885" s="102" t="s">
        <v>3822</v>
      </c>
      <c r="C2885" s="983" t="s">
        <v>10592</v>
      </c>
      <c r="D2885" s="889">
        <v>1</v>
      </c>
      <c r="E2885" s="3411">
        <v>6750</v>
      </c>
      <c r="F2885" s="797">
        <v>6750</v>
      </c>
      <c r="G2885" s="928">
        <v>44197</v>
      </c>
      <c r="H2885" s="1008" t="s">
        <v>8394</v>
      </c>
      <c r="I2885" s="208" t="s">
        <v>2236</v>
      </c>
      <c r="J2885" s="976" t="s">
        <v>8530</v>
      </c>
      <c r="K2885" s="1446" t="s">
        <v>8940</v>
      </c>
      <c r="L2885" s="491"/>
      <c r="M2885" s="404"/>
      <c r="N2885" s="664"/>
      <c r="O2885" s="659"/>
    </row>
    <row r="2886" spans="1:16" s="71" customFormat="1" ht="9" customHeight="1">
      <c r="A2886" s="667">
        <v>165</v>
      </c>
      <c r="B2886" s="102" t="s">
        <v>3823</v>
      </c>
      <c r="C2886" s="983" t="s">
        <v>10589</v>
      </c>
      <c r="D2886" s="889">
        <v>1</v>
      </c>
      <c r="E2886" s="3411">
        <v>7850</v>
      </c>
      <c r="F2886" s="797">
        <v>7850</v>
      </c>
      <c r="G2886" s="928">
        <v>44197</v>
      </c>
      <c r="H2886" s="1008" t="s">
        <v>8394</v>
      </c>
      <c r="I2886" s="208" t="s">
        <v>2236</v>
      </c>
      <c r="J2886" s="976" t="s">
        <v>8530</v>
      </c>
      <c r="K2886" s="1446" t="s">
        <v>8940</v>
      </c>
      <c r="L2886" s="491"/>
      <c r="M2886" s="404"/>
      <c r="N2886" s="664"/>
      <c r="O2886" s="659"/>
    </row>
    <row r="2887" spans="1:16" s="71" customFormat="1" ht="9" customHeight="1">
      <c r="A2887" s="667">
        <v>166</v>
      </c>
      <c r="B2887" s="102" t="s">
        <v>3823</v>
      </c>
      <c r="C2887" s="983" t="s">
        <v>10590</v>
      </c>
      <c r="D2887" s="889">
        <v>1</v>
      </c>
      <c r="E2887" s="3411">
        <v>7850</v>
      </c>
      <c r="F2887" s="797">
        <v>7850</v>
      </c>
      <c r="G2887" s="928">
        <v>44197</v>
      </c>
      <c r="H2887" s="1008" t="s">
        <v>8394</v>
      </c>
      <c r="I2887" s="208" t="s">
        <v>2236</v>
      </c>
      <c r="J2887" s="976" t="s">
        <v>8530</v>
      </c>
      <c r="K2887" s="1446" t="s">
        <v>8940</v>
      </c>
      <c r="L2887" s="491"/>
      <c r="M2887" s="404"/>
      <c r="N2887" s="664"/>
      <c r="O2887" s="659"/>
    </row>
    <row r="2888" spans="1:16" ht="9" customHeight="1">
      <c r="A2888" s="799">
        <v>167</v>
      </c>
      <c r="B2888" s="102" t="s">
        <v>3825</v>
      </c>
      <c r="D2888" s="889">
        <v>1</v>
      </c>
      <c r="E2888" s="3411">
        <v>18950</v>
      </c>
      <c r="F2888" s="797">
        <v>18950</v>
      </c>
      <c r="G2888" s="918">
        <v>44197</v>
      </c>
      <c r="H2888" s="997" t="s">
        <v>8394</v>
      </c>
      <c r="I2888" s="208" t="s">
        <v>2236</v>
      </c>
      <c r="J2888" s="977" t="s">
        <v>8530</v>
      </c>
      <c r="K2888" s="1447"/>
      <c r="L2888" s="127"/>
      <c r="M2888" s="404"/>
      <c r="O2888" s="659"/>
    </row>
    <row r="2889" spans="1:16" ht="9" customHeight="1">
      <c r="A2889" s="799">
        <v>168</v>
      </c>
      <c r="B2889" s="102" t="s">
        <v>3824</v>
      </c>
      <c r="D2889" s="889">
        <v>1</v>
      </c>
      <c r="E2889" s="3411">
        <v>26050</v>
      </c>
      <c r="F2889" s="797">
        <v>26050</v>
      </c>
      <c r="G2889" s="918">
        <v>44197</v>
      </c>
      <c r="H2889" s="997" t="s">
        <v>8394</v>
      </c>
      <c r="I2889" s="208" t="s">
        <v>2236</v>
      </c>
      <c r="J2889" s="977" t="s">
        <v>8530</v>
      </c>
      <c r="K2889" s="1447"/>
      <c r="L2889" s="127"/>
      <c r="M2889" s="404"/>
      <c r="O2889" s="659"/>
    </row>
    <row r="2890" spans="1:16" ht="9" customHeight="1">
      <c r="A2890" s="667">
        <v>169</v>
      </c>
      <c r="B2890" s="102" t="s">
        <v>3826</v>
      </c>
      <c r="C2890" s="983" t="s">
        <v>10599</v>
      </c>
      <c r="D2890" s="889">
        <v>1</v>
      </c>
      <c r="E2890" s="3411">
        <v>86784.5</v>
      </c>
      <c r="F2890" s="3403">
        <v>27843.200000000001</v>
      </c>
      <c r="G2890" s="928">
        <v>44197</v>
      </c>
      <c r="H2890" s="1008" t="s">
        <v>8394</v>
      </c>
      <c r="I2890" s="208" t="s">
        <v>2236</v>
      </c>
      <c r="J2890" s="976" t="s">
        <v>8530</v>
      </c>
      <c r="K2890" s="1446" t="s">
        <v>8940</v>
      </c>
      <c r="L2890" s="491"/>
      <c r="M2890" s="404"/>
      <c r="O2890" s="659"/>
    </row>
    <row r="2891" spans="1:16" ht="9" customHeight="1">
      <c r="A2891" s="799">
        <v>170</v>
      </c>
      <c r="B2891" s="102" t="s">
        <v>3827</v>
      </c>
      <c r="D2891" s="889">
        <v>1</v>
      </c>
      <c r="E2891" s="3411">
        <v>10000</v>
      </c>
      <c r="F2891" s="797">
        <v>10000</v>
      </c>
      <c r="G2891" s="918">
        <v>44197</v>
      </c>
      <c r="H2891" s="997" t="s">
        <v>8394</v>
      </c>
      <c r="I2891" s="208" t="s">
        <v>2236</v>
      </c>
      <c r="J2891" s="977" t="s">
        <v>8530</v>
      </c>
      <c r="K2891" s="1447"/>
      <c r="L2891" s="127"/>
      <c r="M2891" s="404"/>
      <c r="O2891" s="659"/>
    </row>
    <row r="2892" spans="1:16" ht="9" customHeight="1">
      <c r="A2892" s="799">
        <v>172</v>
      </c>
      <c r="B2892" s="102" t="s">
        <v>3828</v>
      </c>
      <c r="D2892" s="889">
        <v>1</v>
      </c>
      <c r="E2892" s="3411">
        <v>25900</v>
      </c>
      <c r="F2892" s="797">
        <v>25900</v>
      </c>
      <c r="G2892" s="918">
        <v>44197</v>
      </c>
      <c r="H2892" s="997" t="s">
        <v>8394</v>
      </c>
      <c r="I2892" s="208" t="s">
        <v>2236</v>
      </c>
      <c r="J2892" s="977" t="s">
        <v>8530</v>
      </c>
      <c r="K2892" s="1447"/>
      <c r="L2892" s="127"/>
      <c r="M2892" s="404"/>
      <c r="O2892" s="659"/>
    </row>
    <row r="2893" spans="1:16" ht="9" customHeight="1">
      <c r="A2893" s="799">
        <v>173</v>
      </c>
      <c r="B2893" s="102" t="s">
        <v>1501</v>
      </c>
      <c r="D2893" s="889">
        <v>1</v>
      </c>
      <c r="E2893" s="3411">
        <v>10290</v>
      </c>
      <c r="F2893" s="797">
        <v>10290</v>
      </c>
      <c r="G2893" s="918">
        <v>44197</v>
      </c>
      <c r="H2893" s="997" t="s">
        <v>8394</v>
      </c>
      <c r="I2893" s="208" t="s">
        <v>2236</v>
      </c>
      <c r="J2893" s="977" t="s">
        <v>8530</v>
      </c>
      <c r="K2893" s="1447"/>
      <c r="L2893" s="127"/>
      <c r="M2893" s="404"/>
      <c r="O2893" s="659"/>
    </row>
    <row r="2894" spans="1:16" ht="9" customHeight="1">
      <c r="A2894" s="799">
        <v>174</v>
      </c>
      <c r="B2894" s="102" t="s">
        <v>3829</v>
      </c>
      <c r="D2894" s="889">
        <v>1</v>
      </c>
      <c r="E2894" s="3411">
        <v>7900</v>
      </c>
      <c r="F2894" s="797">
        <v>7900</v>
      </c>
      <c r="G2894" s="918">
        <v>44197</v>
      </c>
      <c r="H2894" s="997" t="s">
        <v>8394</v>
      </c>
      <c r="I2894" s="208" t="s">
        <v>2236</v>
      </c>
      <c r="J2894" s="977" t="s">
        <v>8530</v>
      </c>
      <c r="K2894" s="1447"/>
      <c r="L2894" s="127"/>
      <c r="M2894" s="404"/>
      <c r="O2894" s="659"/>
    </row>
    <row r="2895" spans="1:16" ht="9" customHeight="1">
      <c r="A2895" s="799">
        <v>175</v>
      </c>
      <c r="B2895" s="102" t="s">
        <v>3830</v>
      </c>
      <c r="D2895" s="889">
        <v>1</v>
      </c>
      <c r="E2895" s="3411">
        <v>5350</v>
      </c>
      <c r="F2895" s="797">
        <v>5350</v>
      </c>
      <c r="G2895" s="918">
        <v>44197</v>
      </c>
      <c r="H2895" s="997" t="s">
        <v>8394</v>
      </c>
      <c r="I2895" s="208" t="s">
        <v>2236</v>
      </c>
      <c r="J2895" s="977" t="s">
        <v>8530</v>
      </c>
      <c r="K2895" s="1447"/>
      <c r="L2895" s="127"/>
      <c r="M2895" s="404"/>
      <c r="O2895" s="659"/>
    </row>
    <row r="2896" spans="1:16" s="593" customFormat="1" ht="9" customHeight="1">
      <c r="A2896" s="667">
        <v>176</v>
      </c>
      <c r="B2896" s="102" t="s">
        <v>5214</v>
      </c>
      <c r="C2896" s="849">
        <v>1101070229</v>
      </c>
      <c r="D2896" s="889">
        <v>1</v>
      </c>
      <c r="E2896" s="3411">
        <v>62680</v>
      </c>
      <c r="F2896" s="3403">
        <v>18281.900000000001</v>
      </c>
      <c r="G2896" s="928">
        <v>44197</v>
      </c>
      <c r="H2896" s="1008" t="s">
        <v>8394</v>
      </c>
      <c r="I2896" s="208" t="s">
        <v>2236</v>
      </c>
      <c r="J2896" s="976" t="s">
        <v>8530</v>
      </c>
      <c r="K2896" s="1446" t="s">
        <v>8940</v>
      </c>
      <c r="L2896" s="491"/>
      <c r="M2896" s="404"/>
      <c r="N2896" s="664"/>
      <c r="O2896" s="662"/>
      <c r="P2896" s="71"/>
    </row>
    <row r="2897" spans="1:16" s="593" customFormat="1" ht="9" customHeight="1">
      <c r="A2897" s="667">
        <v>177</v>
      </c>
      <c r="B2897" s="102" t="s">
        <v>5215</v>
      </c>
      <c r="C2897" s="849">
        <v>1010070029</v>
      </c>
      <c r="D2897" s="889">
        <v>1</v>
      </c>
      <c r="E2897" s="3411">
        <v>72358</v>
      </c>
      <c r="F2897" s="3403">
        <v>19898.34</v>
      </c>
      <c r="G2897" s="928">
        <v>44197</v>
      </c>
      <c r="H2897" s="1008" t="s">
        <v>8394</v>
      </c>
      <c r="I2897" s="208" t="s">
        <v>2236</v>
      </c>
      <c r="J2897" s="976" t="s">
        <v>8530</v>
      </c>
      <c r="K2897" s="1446" t="s">
        <v>8940</v>
      </c>
      <c r="L2897" s="491"/>
      <c r="M2897" s="404"/>
      <c r="N2897" s="664"/>
      <c r="O2897" s="662"/>
      <c r="P2897" s="71"/>
    </row>
    <row r="2898" spans="1:16" ht="9" customHeight="1">
      <c r="A2898" s="799">
        <v>178</v>
      </c>
      <c r="B2898" s="102" t="s">
        <v>5216</v>
      </c>
      <c r="C2898" s="849">
        <v>1010070030</v>
      </c>
      <c r="D2898" s="889">
        <v>1</v>
      </c>
      <c r="E2898" s="3411">
        <v>19462</v>
      </c>
      <c r="F2898" s="797">
        <v>19462</v>
      </c>
      <c r="G2898" s="918">
        <v>44197</v>
      </c>
      <c r="H2898" s="997" t="s">
        <v>8394</v>
      </c>
      <c r="I2898" s="208" t="s">
        <v>2236</v>
      </c>
      <c r="J2898" s="977" t="s">
        <v>8530</v>
      </c>
      <c r="K2898" s="1447"/>
      <c r="L2898" s="127"/>
      <c r="M2898" s="404"/>
    </row>
    <row r="2899" spans="1:16" ht="9" customHeight="1">
      <c r="A2899" s="799">
        <v>179</v>
      </c>
      <c r="B2899" s="102" t="s">
        <v>5217</v>
      </c>
      <c r="C2899" s="849">
        <v>1010070031</v>
      </c>
      <c r="D2899" s="889">
        <v>1</v>
      </c>
      <c r="E2899" s="3411">
        <v>3850</v>
      </c>
      <c r="F2899" s="797">
        <v>3850</v>
      </c>
      <c r="G2899" s="918">
        <v>44197</v>
      </c>
      <c r="H2899" s="997" t="s">
        <v>8394</v>
      </c>
      <c r="I2899" s="208" t="s">
        <v>2236</v>
      </c>
      <c r="J2899" s="977" t="s">
        <v>8530</v>
      </c>
      <c r="K2899" s="1447"/>
      <c r="L2899" s="127"/>
      <c r="M2899" s="404"/>
    </row>
    <row r="2900" spans="1:16" ht="9" customHeight="1">
      <c r="A2900" s="799">
        <v>180</v>
      </c>
      <c r="B2900" s="102" t="s">
        <v>5218</v>
      </c>
      <c r="C2900" s="849">
        <v>1010070033</v>
      </c>
      <c r="D2900" s="889">
        <v>1</v>
      </c>
      <c r="E2900" s="3411">
        <v>3010</v>
      </c>
      <c r="F2900" s="797">
        <v>3010</v>
      </c>
      <c r="G2900" s="918">
        <v>44197</v>
      </c>
      <c r="H2900" s="997" t="s">
        <v>8394</v>
      </c>
      <c r="I2900" s="208" t="s">
        <v>2236</v>
      </c>
      <c r="J2900" s="977" t="s">
        <v>8530</v>
      </c>
      <c r="K2900" s="1447"/>
      <c r="L2900" s="127"/>
      <c r="M2900" s="404"/>
    </row>
    <row r="2901" spans="1:16" ht="9" customHeight="1">
      <c r="A2901" s="812">
        <v>181</v>
      </c>
      <c r="B2901" s="100" t="s">
        <v>5219</v>
      </c>
      <c r="C2901" s="849">
        <v>1010070034</v>
      </c>
      <c r="D2901" s="2091">
        <v>1</v>
      </c>
      <c r="E2901" s="3529">
        <v>6990</v>
      </c>
      <c r="F2901" s="1151">
        <v>6990</v>
      </c>
      <c r="G2901" s="1318">
        <v>44197</v>
      </c>
      <c r="H2901" s="1166" t="s">
        <v>8394</v>
      </c>
      <c r="I2901" s="1126" t="s">
        <v>2236</v>
      </c>
      <c r="J2901" s="1319" t="s">
        <v>8530</v>
      </c>
      <c r="K2901" s="1450"/>
      <c r="L2901" s="1749"/>
      <c r="M2901" s="1517"/>
      <c r="N2901" s="666"/>
      <c r="O2901" s="665"/>
    </row>
    <row r="2902" spans="1:16" s="804" customFormat="1" ht="9" customHeight="1">
      <c r="A2902" s="63">
        <v>183</v>
      </c>
      <c r="B2902" s="102" t="s">
        <v>3880</v>
      </c>
      <c r="C2902" s="849">
        <v>1010070036</v>
      </c>
      <c r="D2902" s="262">
        <v>1</v>
      </c>
      <c r="E2902" s="3411">
        <v>30000</v>
      </c>
      <c r="F2902" s="797">
        <v>30000</v>
      </c>
      <c r="G2902" s="1101">
        <v>44197</v>
      </c>
      <c r="H2902" s="952" t="s">
        <v>8394</v>
      </c>
      <c r="I2902" s="208" t="s">
        <v>2236</v>
      </c>
      <c r="J2902" s="977" t="s">
        <v>8530</v>
      </c>
      <c r="K2902" s="1447"/>
      <c r="L2902" s="127"/>
      <c r="M2902" s="404"/>
      <c r="N2902" s="17"/>
      <c r="O2902" s="701"/>
      <c r="P2902" s="709"/>
    </row>
    <row r="2903" spans="1:16" s="804" customFormat="1" ht="9" customHeight="1">
      <c r="A2903" s="63">
        <v>184</v>
      </c>
      <c r="B2903" s="102" t="s">
        <v>5356</v>
      </c>
      <c r="C2903" s="849">
        <v>1010070037</v>
      </c>
      <c r="D2903" s="262">
        <v>1</v>
      </c>
      <c r="E2903" s="3411">
        <v>8190</v>
      </c>
      <c r="F2903" s="797">
        <v>8190</v>
      </c>
      <c r="G2903" s="1101">
        <v>44197</v>
      </c>
      <c r="H2903" s="952" t="s">
        <v>8394</v>
      </c>
      <c r="I2903" s="208" t="s">
        <v>2236</v>
      </c>
      <c r="J2903" s="977" t="s">
        <v>8530</v>
      </c>
      <c r="K2903" s="1447"/>
      <c r="L2903" s="127"/>
      <c r="M2903" s="404"/>
      <c r="N2903" s="17"/>
      <c r="O2903" s="701"/>
      <c r="P2903" s="709"/>
    </row>
    <row r="2904" spans="1:16" s="804" customFormat="1" ht="9" customHeight="1">
      <c r="A2904" s="63">
        <v>185</v>
      </c>
      <c r="B2904" s="102" t="s">
        <v>1540</v>
      </c>
      <c r="C2904" s="849">
        <v>1010070038</v>
      </c>
      <c r="D2904" s="262">
        <v>1</v>
      </c>
      <c r="E2904" s="3411">
        <v>17790</v>
      </c>
      <c r="F2904" s="797">
        <v>17790</v>
      </c>
      <c r="G2904" s="1101">
        <v>44197</v>
      </c>
      <c r="H2904" s="952" t="s">
        <v>8394</v>
      </c>
      <c r="I2904" s="208" t="s">
        <v>1848</v>
      </c>
      <c r="J2904" s="977" t="s">
        <v>8530</v>
      </c>
      <c r="K2904" s="1447"/>
      <c r="L2904" s="127"/>
      <c r="M2904" s="404"/>
      <c r="N2904" s="17"/>
      <c r="O2904" s="701"/>
      <c r="P2904" s="709"/>
    </row>
    <row r="2905" spans="1:16" s="1321" customFormat="1" ht="9.75" customHeight="1">
      <c r="A2905" s="252">
        <v>186</v>
      </c>
      <c r="B2905" s="102" t="s">
        <v>5658</v>
      </c>
      <c r="C2905" s="849">
        <v>1010070042</v>
      </c>
      <c r="D2905" s="262">
        <v>1</v>
      </c>
      <c r="E2905" s="3411">
        <v>1900000</v>
      </c>
      <c r="F2905" s="3403">
        <v>1615000.17</v>
      </c>
      <c r="G2905" s="1106">
        <v>44197</v>
      </c>
      <c r="H2905" s="832" t="s">
        <v>8394</v>
      </c>
      <c r="I2905" s="208" t="s">
        <v>2236</v>
      </c>
      <c r="J2905" s="976" t="s">
        <v>8530</v>
      </c>
      <c r="K2905" s="1446" t="s">
        <v>8940</v>
      </c>
      <c r="L2905" s="491"/>
      <c r="M2905" s="1519"/>
      <c r="N2905" s="17"/>
      <c r="O2905" s="701"/>
      <c r="P2905" s="709"/>
    </row>
    <row r="2906" spans="1:16" s="1321" customFormat="1" ht="9.75" customHeight="1">
      <c r="A2906" s="252">
        <v>187</v>
      </c>
      <c r="B2906" s="1331" t="s">
        <v>5816</v>
      </c>
      <c r="C2906" s="849">
        <v>1010070040</v>
      </c>
      <c r="D2906" s="262">
        <v>1</v>
      </c>
      <c r="E2906" s="3422">
        <v>91103</v>
      </c>
      <c r="F2906" s="881">
        <v>91103</v>
      </c>
      <c r="G2906" s="1106">
        <v>44197</v>
      </c>
      <c r="H2906" s="832" t="s">
        <v>8394</v>
      </c>
      <c r="I2906" s="208" t="s">
        <v>2236</v>
      </c>
      <c r="J2906" s="976" t="s">
        <v>8530</v>
      </c>
      <c r="K2906" s="1446" t="s">
        <v>8940</v>
      </c>
      <c r="L2906" s="491"/>
      <c r="M2906" s="1519"/>
      <c r="N2906" s="17"/>
      <c r="O2906" s="701"/>
      <c r="P2906" s="709"/>
    </row>
    <row r="2907" spans="1:16" s="804" customFormat="1" ht="9.75" customHeight="1">
      <c r="A2907" s="63">
        <v>188</v>
      </c>
      <c r="B2907" s="1008" t="s">
        <v>5210</v>
      </c>
      <c r="C2907" s="849">
        <v>1010070039</v>
      </c>
      <c r="D2907" s="262">
        <v>1</v>
      </c>
      <c r="E2907" s="3422">
        <v>15000</v>
      </c>
      <c r="F2907" s="881">
        <v>15000</v>
      </c>
      <c r="G2907" s="1101">
        <v>44197</v>
      </c>
      <c r="H2907" s="952" t="s">
        <v>8394</v>
      </c>
      <c r="I2907" s="208" t="s">
        <v>2236</v>
      </c>
      <c r="J2907" s="977" t="s">
        <v>8530</v>
      </c>
      <c r="K2907" s="1447"/>
      <c r="L2907" s="127"/>
      <c r="M2907" s="1519"/>
      <c r="N2907" s="17"/>
      <c r="O2907" s="701"/>
      <c r="P2907" s="709"/>
    </row>
    <row r="2908" spans="1:16" s="1321" customFormat="1" ht="9.75" customHeight="1">
      <c r="A2908" s="252">
        <v>189</v>
      </c>
      <c r="B2908" s="1331" t="s">
        <v>5817</v>
      </c>
      <c r="C2908" s="849">
        <v>1010070046</v>
      </c>
      <c r="D2908" s="262">
        <v>1</v>
      </c>
      <c r="E2908" s="3422">
        <v>86253.2</v>
      </c>
      <c r="F2908" s="881">
        <v>86253.2</v>
      </c>
      <c r="G2908" s="1106">
        <v>44197</v>
      </c>
      <c r="H2908" s="832" t="s">
        <v>8394</v>
      </c>
      <c r="I2908" s="208" t="s">
        <v>2236</v>
      </c>
      <c r="J2908" s="976" t="s">
        <v>8530</v>
      </c>
      <c r="K2908" s="1446" t="s">
        <v>8940</v>
      </c>
      <c r="L2908" s="491"/>
      <c r="M2908" s="1519"/>
      <c r="N2908" s="17"/>
      <c r="O2908" s="701"/>
      <c r="P2908" s="709"/>
    </row>
    <row r="2909" spans="1:16" s="1321" customFormat="1" ht="9.75" customHeight="1">
      <c r="A2909" s="252">
        <v>190</v>
      </c>
      <c r="B2909" s="1331" t="s">
        <v>5818</v>
      </c>
      <c r="C2909" s="849">
        <v>1010070041</v>
      </c>
      <c r="D2909" s="262">
        <v>1</v>
      </c>
      <c r="E2909" s="3422">
        <v>13745</v>
      </c>
      <c r="F2909" s="881">
        <v>13745</v>
      </c>
      <c r="G2909" s="1106">
        <v>44197</v>
      </c>
      <c r="H2909" s="832" t="s">
        <v>8394</v>
      </c>
      <c r="I2909" s="208" t="s">
        <v>2236</v>
      </c>
      <c r="J2909" s="976" t="s">
        <v>8530</v>
      </c>
      <c r="K2909" s="1446" t="s">
        <v>8940</v>
      </c>
      <c r="L2909" s="491"/>
      <c r="M2909" s="1519"/>
      <c r="N2909" s="17"/>
      <c r="O2909" s="701"/>
      <c r="P2909" s="709"/>
    </row>
    <row r="2910" spans="1:16" s="804" customFormat="1" ht="9.75" customHeight="1">
      <c r="A2910" s="252">
        <v>191</v>
      </c>
      <c r="B2910" s="1331" t="s">
        <v>5819</v>
      </c>
      <c r="C2910" s="849">
        <v>1010070044</v>
      </c>
      <c r="D2910" s="262">
        <v>1</v>
      </c>
      <c r="E2910" s="3422">
        <v>12999</v>
      </c>
      <c r="F2910" s="881">
        <v>12999</v>
      </c>
      <c r="G2910" s="1106">
        <v>44197</v>
      </c>
      <c r="H2910" s="832" t="s">
        <v>8394</v>
      </c>
      <c r="I2910" s="208" t="s">
        <v>2236</v>
      </c>
      <c r="J2910" s="976" t="s">
        <v>8530</v>
      </c>
      <c r="K2910" s="1446"/>
      <c r="L2910" s="491"/>
      <c r="M2910" s="1519"/>
      <c r="N2910" s="17"/>
      <c r="O2910" s="701"/>
      <c r="P2910" s="709"/>
    </row>
    <row r="2911" spans="1:16" s="804" customFormat="1" ht="9.75" customHeight="1">
      <c r="A2911" s="252">
        <v>192</v>
      </c>
      <c r="B2911" s="1331" t="s">
        <v>5820</v>
      </c>
      <c r="C2911" s="849">
        <v>1010070045</v>
      </c>
      <c r="D2911" s="262">
        <v>1</v>
      </c>
      <c r="E2911" s="3422">
        <v>29999</v>
      </c>
      <c r="F2911" s="881">
        <v>29999</v>
      </c>
      <c r="G2911" s="1106">
        <v>44197</v>
      </c>
      <c r="H2911" s="832" t="s">
        <v>8394</v>
      </c>
      <c r="I2911" s="208" t="s">
        <v>2236</v>
      </c>
      <c r="J2911" s="976" t="s">
        <v>8530</v>
      </c>
      <c r="K2911" s="1446"/>
      <c r="L2911" s="491"/>
      <c r="M2911" s="1519"/>
      <c r="N2911" s="17"/>
      <c r="O2911" s="701"/>
      <c r="P2911" s="709"/>
    </row>
    <row r="2912" spans="1:16" ht="9.75" customHeight="1">
      <c r="A2912" s="810">
        <v>198</v>
      </c>
      <c r="B2912" s="1338" t="s">
        <v>5933</v>
      </c>
      <c r="C2912" s="849">
        <v>1010070058</v>
      </c>
      <c r="D2912" s="2093">
        <v>1</v>
      </c>
      <c r="E2912" s="3541">
        <v>19699</v>
      </c>
      <c r="F2912" s="1216">
        <v>19699</v>
      </c>
      <c r="G2912" s="1270">
        <v>44197</v>
      </c>
      <c r="H2912" s="1172" t="s">
        <v>8394</v>
      </c>
      <c r="I2912" s="347" t="s">
        <v>2236</v>
      </c>
      <c r="J2912" s="1320" t="s">
        <v>8530</v>
      </c>
      <c r="K2912" s="1451"/>
      <c r="L2912" s="1748"/>
      <c r="M2912" s="1520"/>
      <c r="N2912" s="705"/>
      <c r="O2912" s="678"/>
    </row>
    <row r="2913" spans="1:16" ht="9.75" customHeight="1">
      <c r="A2913" s="799">
        <v>199</v>
      </c>
      <c r="B2913" s="1331" t="s">
        <v>5934</v>
      </c>
      <c r="C2913" s="849">
        <v>1010070057</v>
      </c>
      <c r="D2913" s="889">
        <v>1</v>
      </c>
      <c r="E2913" s="3422">
        <v>24990</v>
      </c>
      <c r="F2913" s="881">
        <v>24990</v>
      </c>
      <c r="G2913" s="918">
        <v>44197</v>
      </c>
      <c r="H2913" s="997" t="s">
        <v>8394</v>
      </c>
      <c r="I2913" s="208" t="s">
        <v>2236</v>
      </c>
      <c r="J2913" s="977" t="s">
        <v>8530</v>
      </c>
      <c r="K2913" s="1447"/>
      <c r="L2913" s="127"/>
      <c r="M2913" s="1519"/>
    </row>
    <row r="2914" spans="1:16" s="71" customFormat="1" ht="9.75" customHeight="1">
      <c r="A2914" s="667">
        <v>200</v>
      </c>
      <c r="B2914" s="102" t="s">
        <v>6288</v>
      </c>
      <c r="C2914" s="849">
        <v>1010070062</v>
      </c>
      <c r="D2914" s="889">
        <v>1</v>
      </c>
      <c r="E2914" s="3411">
        <v>85712</v>
      </c>
      <c r="F2914" s="797">
        <v>85712</v>
      </c>
      <c r="G2914" s="928">
        <v>44197</v>
      </c>
      <c r="H2914" s="1008" t="s">
        <v>8394</v>
      </c>
      <c r="I2914" s="208" t="s">
        <v>2236</v>
      </c>
      <c r="J2914" s="976" t="s">
        <v>8530</v>
      </c>
      <c r="K2914" s="1446" t="s">
        <v>8940</v>
      </c>
      <c r="L2914" s="491"/>
      <c r="M2914" s="1519"/>
      <c r="N2914" s="664"/>
      <c r="O2914" s="662"/>
    </row>
    <row r="2915" spans="1:16" ht="9.75" customHeight="1">
      <c r="A2915" s="799">
        <v>201</v>
      </c>
      <c r="B2915" s="102" t="s">
        <v>6657</v>
      </c>
      <c r="C2915" s="849">
        <v>1010070059</v>
      </c>
      <c r="D2915" s="889">
        <v>1</v>
      </c>
      <c r="E2915" s="3411">
        <v>14924</v>
      </c>
      <c r="F2915" s="797">
        <v>14924</v>
      </c>
      <c r="G2915" s="918">
        <v>44197</v>
      </c>
      <c r="H2915" s="997" t="s">
        <v>8394</v>
      </c>
      <c r="I2915" s="208" t="s">
        <v>2236</v>
      </c>
      <c r="J2915" s="977" t="s">
        <v>8530</v>
      </c>
      <c r="K2915" s="1447"/>
      <c r="L2915" s="127"/>
      <c r="M2915" s="1519"/>
    </row>
    <row r="2916" spans="1:16" s="593" customFormat="1" ht="9.75" customHeight="1">
      <c r="A2916" s="667">
        <v>202</v>
      </c>
      <c r="B2916" s="102" t="s">
        <v>6359</v>
      </c>
      <c r="C2916" s="849">
        <v>1010070065</v>
      </c>
      <c r="D2916" s="889">
        <v>1</v>
      </c>
      <c r="E2916" s="3411">
        <v>110085.03</v>
      </c>
      <c r="F2916" s="3403">
        <v>19264.98</v>
      </c>
      <c r="G2916" s="928">
        <v>44197</v>
      </c>
      <c r="H2916" s="1008" t="s">
        <v>8394</v>
      </c>
      <c r="I2916" s="208" t="s">
        <v>2236</v>
      </c>
      <c r="J2916" s="976" t="s">
        <v>8530</v>
      </c>
      <c r="K2916" s="1446" t="s">
        <v>8940</v>
      </c>
      <c r="L2916" s="491"/>
      <c r="M2916" s="1519"/>
      <c r="N2916" s="664"/>
      <c r="O2916" s="662"/>
      <c r="P2916" s="71"/>
    </row>
    <row r="2917" spans="1:16" s="593" customFormat="1" ht="9.75" customHeight="1">
      <c r="A2917" s="667">
        <v>203</v>
      </c>
      <c r="B2917" s="102" t="s">
        <v>6360</v>
      </c>
      <c r="C2917" s="849">
        <v>1010070064</v>
      </c>
      <c r="D2917" s="889">
        <v>1</v>
      </c>
      <c r="E2917" s="3411">
        <v>28440</v>
      </c>
      <c r="F2917" s="797">
        <v>28440</v>
      </c>
      <c r="G2917" s="928">
        <v>44197</v>
      </c>
      <c r="H2917" s="1008" t="s">
        <v>8394</v>
      </c>
      <c r="I2917" s="208" t="s">
        <v>2236</v>
      </c>
      <c r="J2917" s="976" t="s">
        <v>8530</v>
      </c>
      <c r="K2917" s="1446" t="s">
        <v>8940</v>
      </c>
      <c r="L2917" s="491"/>
      <c r="M2917" s="1519"/>
      <c r="N2917" s="664"/>
      <c r="O2917" s="662"/>
      <c r="P2917" s="71"/>
    </row>
    <row r="2918" spans="1:16" s="593" customFormat="1" ht="9.75" customHeight="1">
      <c r="A2918" s="667">
        <v>204</v>
      </c>
      <c r="B2918" s="102" t="s">
        <v>6485</v>
      </c>
      <c r="C2918" s="849">
        <v>1010070069</v>
      </c>
      <c r="D2918" s="889">
        <v>1</v>
      </c>
      <c r="E2918" s="3411">
        <v>12061.5</v>
      </c>
      <c r="F2918" s="797">
        <v>12061.5</v>
      </c>
      <c r="G2918" s="928">
        <v>44197</v>
      </c>
      <c r="H2918" s="1008" t="s">
        <v>8394</v>
      </c>
      <c r="I2918" s="208" t="s">
        <v>2236</v>
      </c>
      <c r="J2918" s="976" t="s">
        <v>8530</v>
      </c>
      <c r="K2918" s="1446" t="s">
        <v>8940</v>
      </c>
      <c r="L2918" s="491"/>
      <c r="M2918" s="1519"/>
      <c r="N2918" s="664"/>
      <c r="O2918" s="662"/>
      <c r="P2918" s="71"/>
    </row>
    <row r="2919" spans="1:16" s="593" customFormat="1" ht="9.75" customHeight="1">
      <c r="A2919" s="667">
        <v>205</v>
      </c>
      <c r="B2919" s="102" t="s">
        <v>6655</v>
      </c>
      <c r="C2919" s="849">
        <v>10100770070</v>
      </c>
      <c r="D2919" s="889">
        <v>1</v>
      </c>
      <c r="E2919" s="3411">
        <v>4923</v>
      </c>
      <c r="F2919" s="797">
        <v>4923</v>
      </c>
      <c r="G2919" s="928">
        <v>44197</v>
      </c>
      <c r="H2919" s="1008" t="s">
        <v>8394</v>
      </c>
      <c r="I2919" s="208" t="s">
        <v>2236</v>
      </c>
      <c r="J2919" s="976" t="s">
        <v>8530</v>
      </c>
      <c r="K2919" s="1446" t="s">
        <v>8940</v>
      </c>
      <c r="L2919" s="491"/>
      <c r="M2919" s="1519"/>
      <c r="N2919" s="664"/>
      <c r="O2919" s="662"/>
      <c r="P2919" s="71"/>
    </row>
    <row r="2920" spans="1:16" ht="9.75" customHeight="1">
      <c r="A2920" s="799">
        <v>206</v>
      </c>
      <c r="B2920" s="102" t="s">
        <v>6656</v>
      </c>
      <c r="C2920" s="983">
        <v>1010070071</v>
      </c>
      <c r="D2920" s="889">
        <v>1</v>
      </c>
      <c r="E2920" s="3411">
        <v>12000</v>
      </c>
      <c r="F2920" s="797">
        <v>12000</v>
      </c>
      <c r="G2920" s="918">
        <v>44197</v>
      </c>
      <c r="H2920" s="997" t="s">
        <v>8394</v>
      </c>
      <c r="I2920" s="208" t="s">
        <v>2236</v>
      </c>
      <c r="J2920" s="977" t="s">
        <v>8530</v>
      </c>
      <c r="K2920" s="1447"/>
      <c r="L2920" s="127"/>
      <c r="M2920" s="1519"/>
    </row>
    <row r="2921" spans="1:16" ht="9.75" customHeight="1">
      <c r="A2921" s="799">
        <v>207</v>
      </c>
      <c r="B2921" s="98" t="s">
        <v>6811</v>
      </c>
      <c r="C2921" s="983">
        <v>1010070073</v>
      </c>
      <c r="D2921" s="889">
        <v>1</v>
      </c>
      <c r="E2921" s="3411">
        <v>13100</v>
      </c>
      <c r="F2921" s="879">
        <v>13100</v>
      </c>
      <c r="G2921" s="918">
        <v>44197</v>
      </c>
      <c r="H2921" s="997" t="s">
        <v>8394</v>
      </c>
      <c r="I2921" s="208" t="s">
        <v>2236</v>
      </c>
      <c r="J2921" s="977" t="s">
        <v>8530</v>
      </c>
      <c r="K2921" s="1447"/>
      <c r="L2921" s="127"/>
      <c r="M2921" s="1519"/>
    </row>
    <row r="2922" spans="1:16" ht="9.75" customHeight="1">
      <c r="A2922" s="799">
        <v>208</v>
      </c>
      <c r="B2922" s="98" t="s">
        <v>6276</v>
      </c>
      <c r="C2922" s="983">
        <v>1010070074</v>
      </c>
      <c r="D2922" s="889">
        <v>1</v>
      </c>
      <c r="E2922" s="3411">
        <v>14690</v>
      </c>
      <c r="F2922" s="879">
        <v>14690</v>
      </c>
      <c r="G2922" s="918">
        <v>44197</v>
      </c>
      <c r="H2922" s="997" t="s">
        <v>8394</v>
      </c>
      <c r="I2922" s="208" t="s">
        <v>2236</v>
      </c>
      <c r="J2922" s="977" t="s">
        <v>8530</v>
      </c>
      <c r="K2922" s="1447"/>
      <c r="L2922" s="127"/>
      <c r="M2922" s="1519"/>
    </row>
    <row r="2923" spans="1:16" ht="9.75" customHeight="1">
      <c r="A2923" s="799">
        <v>209</v>
      </c>
      <c r="B2923" s="98" t="s">
        <v>6864</v>
      </c>
      <c r="C2923" s="983">
        <v>1010070075</v>
      </c>
      <c r="D2923" s="889">
        <v>1</v>
      </c>
      <c r="E2923" s="3411">
        <v>13490</v>
      </c>
      <c r="F2923" s="879">
        <v>13490</v>
      </c>
      <c r="G2923" s="918">
        <v>44197</v>
      </c>
      <c r="H2923" s="997" t="s">
        <v>8394</v>
      </c>
      <c r="I2923" s="208" t="s">
        <v>2236</v>
      </c>
      <c r="J2923" s="977" t="s">
        <v>8530</v>
      </c>
      <c r="K2923" s="1447"/>
      <c r="L2923" s="127"/>
      <c r="M2923" s="1519"/>
    </row>
    <row r="2924" spans="1:16" s="71" customFormat="1" ht="9.75" customHeight="1">
      <c r="A2924" s="667">
        <v>210</v>
      </c>
      <c r="B2924" s="102" t="s">
        <v>6865</v>
      </c>
      <c r="C2924" s="983">
        <v>1010070076</v>
      </c>
      <c r="D2924" s="889">
        <v>1</v>
      </c>
      <c r="E2924" s="3411">
        <v>81839.89</v>
      </c>
      <c r="F2924" s="797">
        <v>81839.89</v>
      </c>
      <c r="G2924" s="928">
        <v>44197</v>
      </c>
      <c r="H2924" s="1008" t="s">
        <v>8394</v>
      </c>
      <c r="I2924" s="208" t="s">
        <v>2236</v>
      </c>
      <c r="J2924" s="976" t="s">
        <v>8530</v>
      </c>
      <c r="K2924" s="1446" t="s">
        <v>8940</v>
      </c>
      <c r="L2924" s="491"/>
      <c r="M2924" s="1519"/>
      <c r="N2924" s="664"/>
      <c r="O2924" s="662"/>
    </row>
    <row r="2925" spans="1:16" s="71" customFormat="1" ht="9.75" customHeight="1">
      <c r="A2925" s="667">
        <v>211</v>
      </c>
      <c r="B2925" s="102" t="s">
        <v>6866</v>
      </c>
      <c r="C2925" s="983">
        <v>1010070077</v>
      </c>
      <c r="D2925" s="889">
        <v>1</v>
      </c>
      <c r="E2925" s="3411">
        <v>11690</v>
      </c>
      <c r="F2925" s="797">
        <v>11690</v>
      </c>
      <c r="G2925" s="928">
        <v>44197</v>
      </c>
      <c r="H2925" s="1008" t="s">
        <v>8394</v>
      </c>
      <c r="I2925" s="208" t="s">
        <v>2236</v>
      </c>
      <c r="J2925" s="976" t="s">
        <v>8530</v>
      </c>
      <c r="K2925" s="1446"/>
      <c r="L2925" s="491"/>
      <c r="M2925" s="1519"/>
      <c r="N2925" s="664"/>
      <c r="O2925" s="662"/>
    </row>
    <row r="2926" spans="1:16" s="71" customFormat="1" ht="9.75" customHeight="1">
      <c r="A2926" s="667">
        <v>212</v>
      </c>
      <c r="B2926" s="102" t="s">
        <v>7021</v>
      </c>
      <c r="C2926" s="983">
        <v>1010070081</v>
      </c>
      <c r="D2926" s="889">
        <v>1</v>
      </c>
      <c r="E2926" s="3411">
        <v>30547</v>
      </c>
      <c r="F2926" s="797">
        <v>30547</v>
      </c>
      <c r="G2926" s="928">
        <v>44197</v>
      </c>
      <c r="H2926" s="1008" t="s">
        <v>8394</v>
      </c>
      <c r="I2926" s="208" t="s">
        <v>2236</v>
      </c>
      <c r="J2926" s="976" t="s">
        <v>8530</v>
      </c>
      <c r="K2926" s="1446" t="s">
        <v>8940</v>
      </c>
      <c r="L2926" s="491"/>
      <c r="M2926" s="1519"/>
      <c r="N2926" s="664"/>
      <c r="O2926" s="662"/>
    </row>
    <row r="2927" spans="1:16" s="71" customFormat="1" ht="9.75" customHeight="1">
      <c r="A2927" s="667">
        <v>213</v>
      </c>
      <c r="B2927" s="102" t="s">
        <v>7022</v>
      </c>
      <c r="C2927" s="983">
        <v>1010070082</v>
      </c>
      <c r="D2927" s="889">
        <v>1</v>
      </c>
      <c r="E2927" s="3411">
        <v>13711.72</v>
      </c>
      <c r="F2927" s="797">
        <v>13711.72</v>
      </c>
      <c r="G2927" s="928">
        <v>44197</v>
      </c>
      <c r="H2927" s="1008" t="s">
        <v>8394</v>
      </c>
      <c r="I2927" s="208" t="s">
        <v>2236</v>
      </c>
      <c r="J2927" s="976" t="s">
        <v>8530</v>
      </c>
      <c r="K2927" s="1446" t="s">
        <v>8940</v>
      </c>
      <c r="L2927" s="491"/>
      <c r="M2927" s="1519"/>
      <c r="N2927" s="664"/>
      <c r="O2927" s="662"/>
    </row>
    <row r="2928" spans="1:16" s="71" customFormat="1" ht="9.75" customHeight="1">
      <c r="A2928" s="667">
        <v>214</v>
      </c>
      <c r="B2928" s="102" t="s">
        <v>7144</v>
      </c>
      <c r="C2928" s="983">
        <v>1010070080</v>
      </c>
      <c r="D2928" s="889">
        <v>1</v>
      </c>
      <c r="E2928" s="3411">
        <v>4760</v>
      </c>
      <c r="F2928" s="797">
        <v>4760</v>
      </c>
      <c r="G2928" s="928">
        <v>44197</v>
      </c>
      <c r="H2928" s="1008" t="s">
        <v>8394</v>
      </c>
      <c r="I2928" s="208" t="s">
        <v>2236</v>
      </c>
      <c r="J2928" s="976" t="s">
        <v>8530</v>
      </c>
      <c r="K2928" s="1446" t="s">
        <v>8940</v>
      </c>
      <c r="L2928" s="491"/>
      <c r="M2928" s="1519"/>
      <c r="N2928" s="664"/>
      <c r="O2928" s="662"/>
    </row>
    <row r="2929" spans="1:16" s="71" customFormat="1" ht="9.75" customHeight="1">
      <c r="A2929" s="667">
        <v>215</v>
      </c>
      <c r="B2929" s="102" t="s">
        <v>7253</v>
      </c>
      <c r="C2929" s="983" t="s">
        <v>7255</v>
      </c>
      <c r="D2929" s="889">
        <v>1</v>
      </c>
      <c r="E2929" s="3411">
        <v>14700</v>
      </c>
      <c r="F2929" s="797">
        <v>14700</v>
      </c>
      <c r="G2929" s="928">
        <v>44197</v>
      </c>
      <c r="H2929" s="1008" t="s">
        <v>8394</v>
      </c>
      <c r="I2929" s="208" t="s">
        <v>2236</v>
      </c>
      <c r="J2929" s="976" t="s">
        <v>8530</v>
      </c>
      <c r="K2929" s="1446"/>
      <c r="L2929" s="491"/>
      <c r="M2929" s="1519"/>
      <c r="N2929" s="664"/>
      <c r="O2929" s="662"/>
    </row>
    <row r="2930" spans="1:16" ht="9.75" customHeight="1">
      <c r="A2930" s="799">
        <v>216</v>
      </c>
      <c r="B2930" s="98" t="s">
        <v>6276</v>
      </c>
      <c r="C2930" s="983" t="s">
        <v>7256</v>
      </c>
      <c r="D2930" s="889">
        <v>1</v>
      </c>
      <c r="E2930" s="3411">
        <v>17900</v>
      </c>
      <c r="F2930" s="879">
        <v>17900</v>
      </c>
      <c r="G2930" s="918">
        <v>44197</v>
      </c>
      <c r="H2930" s="997" t="s">
        <v>8394</v>
      </c>
      <c r="I2930" s="208" t="s">
        <v>2236</v>
      </c>
      <c r="J2930" s="977" t="s">
        <v>8530</v>
      </c>
      <c r="K2930" s="1447"/>
      <c r="L2930" s="127"/>
      <c r="M2930" s="1519"/>
    </row>
    <row r="2931" spans="1:16" ht="9.75" customHeight="1">
      <c r="A2931" s="799">
        <v>217</v>
      </c>
      <c r="B2931" s="98" t="s">
        <v>7254</v>
      </c>
      <c r="C2931" s="983" t="s">
        <v>7257</v>
      </c>
      <c r="D2931" s="889">
        <v>1</v>
      </c>
      <c r="E2931" s="3411">
        <v>24900</v>
      </c>
      <c r="F2931" s="879">
        <v>24900</v>
      </c>
      <c r="G2931" s="918">
        <v>44197</v>
      </c>
      <c r="H2931" s="997" t="s">
        <v>8394</v>
      </c>
      <c r="I2931" s="208" t="s">
        <v>2236</v>
      </c>
      <c r="J2931" s="977" t="s">
        <v>8530</v>
      </c>
      <c r="K2931" s="1447"/>
      <c r="L2931" s="127"/>
      <c r="M2931" s="1519"/>
    </row>
    <row r="2932" spans="1:16" ht="9.75" customHeight="1">
      <c r="A2932" s="799">
        <v>218</v>
      </c>
      <c r="B2932" s="98" t="s">
        <v>2105</v>
      </c>
      <c r="C2932" s="983" t="s">
        <v>7258</v>
      </c>
      <c r="D2932" s="889">
        <v>1</v>
      </c>
      <c r="E2932" s="3411">
        <v>24999</v>
      </c>
      <c r="F2932" s="879">
        <v>24999</v>
      </c>
      <c r="G2932" s="918">
        <v>44197</v>
      </c>
      <c r="H2932" s="997" t="s">
        <v>8394</v>
      </c>
      <c r="I2932" s="208" t="s">
        <v>2236</v>
      </c>
      <c r="J2932" s="977" t="s">
        <v>8530</v>
      </c>
      <c r="K2932" s="1447"/>
      <c r="L2932" s="127"/>
      <c r="M2932" s="1519"/>
    </row>
    <row r="2933" spans="1:16" ht="9.75" customHeight="1">
      <c r="A2933" s="799">
        <v>219</v>
      </c>
      <c r="B2933" s="98" t="s">
        <v>7259</v>
      </c>
      <c r="C2933" s="983" t="s">
        <v>7261</v>
      </c>
      <c r="D2933" s="889">
        <v>1</v>
      </c>
      <c r="E2933" s="3411">
        <v>26180</v>
      </c>
      <c r="F2933" s="879">
        <v>26180</v>
      </c>
      <c r="G2933" s="918">
        <v>44197</v>
      </c>
      <c r="H2933" s="997" t="s">
        <v>8394</v>
      </c>
      <c r="I2933" s="208" t="s">
        <v>2236</v>
      </c>
      <c r="J2933" s="977" t="s">
        <v>8530</v>
      </c>
      <c r="K2933" s="1447"/>
      <c r="L2933" s="127"/>
      <c r="M2933" s="1519"/>
    </row>
    <row r="2934" spans="1:16" ht="9.75" customHeight="1">
      <c r="A2934" s="799">
        <v>220</v>
      </c>
      <c r="B2934" s="98" t="s">
        <v>7260</v>
      </c>
      <c r="C2934" s="983" t="s">
        <v>7262</v>
      </c>
      <c r="D2934" s="889">
        <v>1</v>
      </c>
      <c r="E2934" s="3411">
        <v>14000</v>
      </c>
      <c r="F2934" s="879">
        <v>14000</v>
      </c>
      <c r="G2934" s="918">
        <v>44197</v>
      </c>
      <c r="H2934" s="997" t="s">
        <v>8394</v>
      </c>
      <c r="I2934" s="208" t="s">
        <v>2236</v>
      </c>
      <c r="J2934" s="977" t="s">
        <v>8530</v>
      </c>
      <c r="K2934" s="1447"/>
      <c r="L2934" s="127"/>
      <c r="M2934" s="1519"/>
    </row>
    <row r="2935" spans="1:16" ht="9.75" customHeight="1">
      <c r="A2935" s="799">
        <v>221</v>
      </c>
      <c r="B2935" s="98" t="s">
        <v>8156</v>
      </c>
      <c r="C2935" s="983">
        <v>1010070110</v>
      </c>
      <c r="D2935" s="889">
        <v>1</v>
      </c>
      <c r="E2935" s="3411">
        <v>37500</v>
      </c>
      <c r="F2935" s="879">
        <v>37500</v>
      </c>
      <c r="G2935" s="928">
        <v>44277</v>
      </c>
      <c r="H2935" s="997" t="s">
        <v>8397</v>
      </c>
      <c r="I2935" s="208" t="s">
        <v>2236</v>
      </c>
      <c r="J2935" s="952" t="s">
        <v>8634</v>
      </c>
      <c r="K2935" s="1435"/>
      <c r="L2935" s="127"/>
      <c r="M2935" s="1519"/>
    </row>
    <row r="2936" spans="1:16" ht="9.75" customHeight="1">
      <c r="A2936" s="799">
        <v>222</v>
      </c>
      <c r="B2936" s="98" t="s">
        <v>8157</v>
      </c>
      <c r="C2936" s="983">
        <v>1010070111</v>
      </c>
      <c r="D2936" s="889">
        <v>1</v>
      </c>
      <c r="E2936" s="3411">
        <v>39500</v>
      </c>
      <c r="F2936" s="879">
        <v>39500</v>
      </c>
      <c r="G2936" s="928">
        <v>44291</v>
      </c>
      <c r="H2936" s="997" t="s">
        <v>8398</v>
      </c>
      <c r="I2936" s="208" t="s">
        <v>2236</v>
      </c>
      <c r="J2936" s="952" t="s">
        <v>8634</v>
      </c>
      <c r="K2936" s="1435"/>
      <c r="L2936" s="127"/>
      <c r="M2936" s="1519"/>
    </row>
    <row r="2937" spans="1:16" ht="9.75" customHeight="1">
      <c r="A2937" s="799">
        <v>223</v>
      </c>
      <c r="B2937" s="98" t="s">
        <v>8158</v>
      </c>
      <c r="C2937" s="983">
        <v>1010070123</v>
      </c>
      <c r="D2937" s="889">
        <v>1</v>
      </c>
      <c r="E2937" s="3411">
        <v>15000</v>
      </c>
      <c r="F2937" s="879">
        <v>15000</v>
      </c>
      <c r="G2937" s="928">
        <v>44305</v>
      </c>
      <c r="H2937" s="997" t="s">
        <v>8399</v>
      </c>
      <c r="I2937" s="208" t="s">
        <v>2236</v>
      </c>
      <c r="J2937" s="952" t="s">
        <v>8634</v>
      </c>
      <c r="K2937" s="1435"/>
      <c r="L2937" s="127"/>
      <c r="M2937" s="1519"/>
    </row>
    <row r="2938" spans="1:16" s="593" customFormat="1" ht="9.75" customHeight="1">
      <c r="A2938" s="667">
        <v>224</v>
      </c>
      <c r="B2938" s="102" t="s">
        <v>8214</v>
      </c>
      <c r="C2938" s="983">
        <v>10100701125</v>
      </c>
      <c r="D2938" s="889">
        <v>1</v>
      </c>
      <c r="E2938" s="3411">
        <v>128210.61</v>
      </c>
      <c r="F2938" s="3403">
        <v>7000.01</v>
      </c>
      <c r="G2938" s="931">
        <v>44385</v>
      </c>
      <c r="H2938" s="1008" t="s">
        <v>8215</v>
      </c>
      <c r="I2938" s="208" t="s">
        <v>2236</v>
      </c>
      <c r="J2938" s="979" t="s">
        <v>8635</v>
      </c>
      <c r="K2938" s="1452" t="s">
        <v>8940</v>
      </c>
      <c r="L2938" s="491"/>
      <c r="M2938" s="1519"/>
      <c r="N2938" s="664"/>
      <c r="O2938" s="662"/>
      <c r="P2938" s="71"/>
    </row>
    <row r="2939" spans="1:16" s="593" customFormat="1" ht="9.75" customHeight="1">
      <c r="A2939" s="667">
        <v>225</v>
      </c>
      <c r="B2939" s="102" t="s">
        <v>8366</v>
      </c>
      <c r="C2939" s="983">
        <v>1010070126</v>
      </c>
      <c r="D2939" s="889">
        <v>1</v>
      </c>
      <c r="E2939" s="3411">
        <v>11500</v>
      </c>
      <c r="F2939" s="797">
        <v>11500</v>
      </c>
      <c r="G2939" s="931">
        <v>44426</v>
      </c>
      <c r="H2939" s="1008" t="s">
        <v>8379</v>
      </c>
      <c r="I2939" s="208" t="s">
        <v>2236</v>
      </c>
      <c r="J2939" s="979" t="s">
        <v>8636</v>
      </c>
      <c r="K2939" s="1452" t="s">
        <v>8940</v>
      </c>
      <c r="L2939" s="491"/>
      <c r="M2939" s="1519"/>
      <c r="N2939" s="664"/>
      <c r="O2939" s="662"/>
      <c r="P2939" s="71"/>
    </row>
    <row r="2940" spans="1:16" s="593" customFormat="1" ht="9.75" customHeight="1">
      <c r="A2940" s="667">
        <v>226</v>
      </c>
      <c r="B2940" s="102" t="s">
        <v>8377</v>
      </c>
      <c r="C2940" s="983">
        <v>1010070127</v>
      </c>
      <c r="D2940" s="889">
        <v>1</v>
      </c>
      <c r="E2940" s="3411">
        <v>15435</v>
      </c>
      <c r="F2940" s="797">
        <v>15435</v>
      </c>
      <c r="G2940" s="931">
        <v>44426</v>
      </c>
      <c r="H2940" s="1008" t="s">
        <v>8379</v>
      </c>
      <c r="I2940" s="208" t="s">
        <v>2236</v>
      </c>
      <c r="J2940" s="979" t="s">
        <v>8636</v>
      </c>
      <c r="K2940" s="1452" t="s">
        <v>8940</v>
      </c>
      <c r="L2940" s="491"/>
      <c r="M2940" s="1519"/>
      <c r="N2940" s="664"/>
      <c r="O2940" s="662"/>
      <c r="P2940" s="71"/>
    </row>
    <row r="2941" spans="1:16" ht="9.75" customHeight="1">
      <c r="A2941" s="799">
        <v>228</v>
      </c>
      <c r="B2941" s="98" t="s">
        <v>8378</v>
      </c>
      <c r="C2941" s="983">
        <v>1010070129</v>
      </c>
      <c r="D2941" s="889">
        <v>1</v>
      </c>
      <c r="E2941" s="3411">
        <v>10500</v>
      </c>
      <c r="F2941" s="879">
        <v>10500</v>
      </c>
      <c r="G2941" s="931">
        <v>44366</v>
      </c>
      <c r="H2941" s="997" t="s">
        <v>8380</v>
      </c>
      <c r="I2941" s="208" t="s">
        <v>2236</v>
      </c>
      <c r="J2941" s="978" t="s">
        <v>8636</v>
      </c>
      <c r="K2941" s="1453"/>
      <c r="L2941" s="127"/>
      <c r="M2941" s="1519"/>
    </row>
    <row r="2942" spans="1:16" ht="9.75" customHeight="1">
      <c r="A2942" s="799">
        <v>229</v>
      </c>
      <c r="B2942" s="98" t="s">
        <v>8378</v>
      </c>
      <c r="C2942" s="983">
        <v>1010070130</v>
      </c>
      <c r="D2942" s="889">
        <v>1</v>
      </c>
      <c r="E2942" s="3411">
        <v>10500</v>
      </c>
      <c r="F2942" s="879">
        <v>10500</v>
      </c>
      <c r="G2942" s="931">
        <v>44366</v>
      </c>
      <c r="H2942" s="997" t="s">
        <v>8621</v>
      </c>
      <c r="I2942" s="208" t="s">
        <v>2236</v>
      </c>
      <c r="J2942" s="978" t="s">
        <v>8636</v>
      </c>
      <c r="K2942" s="1453"/>
      <c r="L2942" s="127"/>
      <c r="M2942" s="1519"/>
    </row>
    <row r="2943" spans="1:16" ht="9.75" customHeight="1">
      <c r="A2943" s="667">
        <v>230</v>
      </c>
      <c r="B2943" s="102" t="s">
        <v>1356</v>
      </c>
      <c r="C2943" s="983" t="s">
        <v>10081</v>
      </c>
      <c r="D2943" s="889">
        <v>1</v>
      </c>
      <c r="E2943" s="3411">
        <v>10006</v>
      </c>
      <c r="F2943" s="797">
        <v>10006</v>
      </c>
      <c r="G2943" s="931">
        <v>44475</v>
      </c>
      <c r="H2943" s="1008" t="s">
        <v>8979</v>
      </c>
      <c r="I2943" s="208" t="s">
        <v>2236</v>
      </c>
      <c r="J2943" s="978" t="s">
        <v>8982</v>
      </c>
      <c r="K2943" s="1453"/>
      <c r="L2943" s="127"/>
      <c r="M2943" s="1519"/>
    </row>
    <row r="2944" spans="1:16" s="1624" customFormat="1" ht="9.75" customHeight="1">
      <c r="A2944" s="1648">
        <v>231</v>
      </c>
      <c r="B2944" s="2054" t="s">
        <v>10604</v>
      </c>
      <c r="C2944" s="1845" t="s">
        <v>10603</v>
      </c>
      <c r="D2944" s="2377">
        <v>127</v>
      </c>
      <c r="E2944" s="3390">
        <v>301625</v>
      </c>
      <c r="F2944" s="1834">
        <v>301625</v>
      </c>
      <c r="G2944" s="2360">
        <v>44197</v>
      </c>
      <c r="H2944" s="1633" t="s">
        <v>10573</v>
      </c>
      <c r="I2944" s="1715" t="s">
        <v>2236</v>
      </c>
      <c r="J2944" s="3068" t="s">
        <v>9970</v>
      </c>
      <c r="K2944" s="3069" t="s">
        <v>8940</v>
      </c>
      <c r="L2944" s="1718" t="s">
        <v>15208</v>
      </c>
      <c r="M2944" s="3070"/>
      <c r="N2944" s="2912"/>
      <c r="O2944" s="3071"/>
    </row>
    <row r="2945" spans="1:15" s="1624" customFormat="1" ht="9.75" customHeight="1">
      <c r="A2945" s="1648">
        <v>232</v>
      </c>
      <c r="B2945" s="2054" t="s">
        <v>10605</v>
      </c>
      <c r="C2945" s="1845" t="s">
        <v>10606</v>
      </c>
      <c r="D2945" s="2377">
        <v>11</v>
      </c>
      <c r="E2945" s="3390">
        <v>12650</v>
      </c>
      <c r="F2945" s="1834">
        <v>12650</v>
      </c>
      <c r="G2945" s="2360">
        <v>44197</v>
      </c>
      <c r="H2945" s="1633" t="s">
        <v>10573</v>
      </c>
      <c r="I2945" s="1715" t="s">
        <v>2236</v>
      </c>
      <c r="J2945" s="3068" t="s">
        <v>9970</v>
      </c>
      <c r="K2945" s="3069" t="s">
        <v>8940</v>
      </c>
      <c r="L2945" s="1718" t="s">
        <v>15208</v>
      </c>
      <c r="M2945" s="3070"/>
      <c r="N2945" s="2912"/>
      <c r="O2945" s="3071"/>
    </row>
    <row r="2946" spans="1:15" s="1624" customFormat="1" ht="9.75" customHeight="1">
      <c r="A2946" s="1648">
        <v>233</v>
      </c>
      <c r="B2946" s="2054" t="s">
        <v>10607</v>
      </c>
      <c r="C2946" s="1845" t="s">
        <v>10608</v>
      </c>
      <c r="D2946" s="2377">
        <v>5</v>
      </c>
      <c r="E2946" s="3390">
        <v>8450</v>
      </c>
      <c r="F2946" s="1834">
        <v>8450</v>
      </c>
      <c r="G2946" s="2360">
        <v>44197</v>
      </c>
      <c r="H2946" s="1633" t="s">
        <v>10573</v>
      </c>
      <c r="I2946" s="1715" t="s">
        <v>2236</v>
      </c>
      <c r="J2946" s="3068" t="s">
        <v>9970</v>
      </c>
      <c r="K2946" s="3069" t="s">
        <v>8940</v>
      </c>
      <c r="L2946" s="1718" t="s">
        <v>15208</v>
      </c>
      <c r="M2946" s="3070"/>
      <c r="N2946" s="2912"/>
      <c r="O2946" s="3071"/>
    </row>
    <row r="2947" spans="1:15" s="71" customFormat="1" ht="9.75" customHeight="1">
      <c r="A2947" s="809">
        <v>234</v>
      </c>
      <c r="B2947" s="102" t="s">
        <v>12909</v>
      </c>
      <c r="C2947" s="983" t="s">
        <v>12910</v>
      </c>
      <c r="D2947" s="2093">
        <v>1</v>
      </c>
      <c r="E2947" s="3411">
        <v>40000</v>
      </c>
      <c r="F2947" s="797">
        <v>40000</v>
      </c>
      <c r="G2947" s="931">
        <v>44663</v>
      </c>
      <c r="H2947" s="1008" t="s">
        <v>12911</v>
      </c>
      <c r="I2947" s="208" t="s">
        <v>2236</v>
      </c>
      <c r="J2947" s="979" t="s">
        <v>12912</v>
      </c>
      <c r="K2947" s="1452"/>
      <c r="L2947" s="491"/>
      <c r="M2947" s="1520"/>
      <c r="N2947" s="705"/>
      <c r="O2947" s="678"/>
    </row>
    <row r="2948" spans="1:15" s="71" customFormat="1" ht="9.75" customHeight="1">
      <c r="A2948" s="809">
        <v>235</v>
      </c>
      <c r="B2948" s="102" t="s">
        <v>13082</v>
      </c>
      <c r="C2948" s="983" t="s">
        <v>13083</v>
      </c>
      <c r="D2948" s="2093">
        <v>1</v>
      </c>
      <c r="E2948" s="3411">
        <v>168054.15</v>
      </c>
      <c r="F2948" s="3403">
        <v>0</v>
      </c>
      <c r="G2948" s="931">
        <v>44721</v>
      </c>
      <c r="H2948" s="1008" t="s">
        <v>13084</v>
      </c>
      <c r="I2948" s="208" t="s">
        <v>2236</v>
      </c>
      <c r="J2948" s="979" t="s">
        <v>13085</v>
      </c>
      <c r="K2948" s="1452" t="s">
        <v>8940</v>
      </c>
      <c r="L2948" s="491"/>
      <c r="M2948" s="1520"/>
      <c r="N2948" s="705"/>
      <c r="O2948" s="678"/>
    </row>
    <row r="2949" spans="1:15" s="71" customFormat="1" ht="9.75" customHeight="1">
      <c r="A2949" s="809">
        <v>236</v>
      </c>
      <c r="B2949" s="102" t="s">
        <v>13351</v>
      </c>
      <c r="C2949" s="983" t="s">
        <v>13354</v>
      </c>
      <c r="D2949" s="2093">
        <v>1</v>
      </c>
      <c r="E2949" s="3411">
        <v>31072.25</v>
      </c>
      <c r="F2949" s="797">
        <v>31072.25</v>
      </c>
      <c r="G2949" s="931">
        <v>44768</v>
      </c>
      <c r="H2949" s="1008" t="s">
        <v>13358</v>
      </c>
      <c r="I2949" s="208" t="s">
        <v>2236</v>
      </c>
      <c r="J2949" s="979" t="s">
        <v>13360</v>
      </c>
      <c r="K2949" s="1452" t="s">
        <v>8940</v>
      </c>
      <c r="L2949" s="491"/>
      <c r="M2949" s="1520"/>
      <c r="N2949" s="705"/>
      <c r="O2949" s="678"/>
    </row>
    <row r="2950" spans="1:15" s="71" customFormat="1" ht="9.75" customHeight="1">
      <c r="A2950" s="809">
        <v>237</v>
      </c>
      <c r="B2950" s="102" t="s">
        <v>13352</v>
      </c>
      <c r="C2950" s="983" t="s">
        <v>13355</v>
      </c>
      <c r="D2950" s="2093">
        <v>1</v>
      </c>
      <c r="E2950" s="3411">
        <v>10260</v>
      </c>
      <c r="F2950" s="797">
        <v>10260</v>
      </c>
      <c r="G2950" s="931">
        <v>44770</v>
      </c>
      <c r="H2950" s="1008" t="s">
        <v>13359</v>
      </c>
      <c r="I2950" s="208" t="s">
        <v>2236</v>
      </c>
      <c r="J2950" s="979" t="s">
        <v>13360</v>
      </c>
      <c r="K2950" s="1452"/>
      <c r="L2950" s="491"/>
      <c r="M2950" s="1520"/>
      <c r="N2950" s="705"/>
      <c r="O2950" s="678"/>
    </row>
    <row r="2951" spans="1:15" s="71" customFormat="1" ht="9.75" customHeight="1">
      <c r="A2951" s="809">
        <v>238</v>
      </c>
      <c r="B2951" s="102" t="s">
        <v>13352</v>
      </c>
      <c r="C2951" s="983" t="s">
        <v>13356</v>
      </c>
      <c r="D2951" s="2093">
        <v>1</v>
      </c>
      <c r="E2951" s="3411">
        <v>10260</v>
      </c>
      <c r="F2951" s="797">
        <v>10260</v>
      </c>
      <c r="G2951" s="931">
        <v>44770</v>
      </c>
      <c r="H2951" s="1008" t="s">
        <v>13359</v>
      </c>
      <c r="I2951" s="208" t="s">
        <v>2236</v>
      </c>
      <c r="J2951" s="979" t="s">
        <v>13360</v>
      </c>
      <c r="K2951" s="1452"/>
      <c r="L2951" s="491"/>
      <c r="M2951" s="1520"/>
      <c r="N2951" s="705"/>
      <c r="O2951" s="678"/>
    </row>
    <row r="2952" spans="1:15" s="71" customFormat="1" ht="9.75" customHeight="1">
      <c r="A2952" s="809">
        <v>239</v>
      </c>
      <c r="B2952" s="102" t="s">
        <v>13353</v>
      </c>
      <c r="C2952" s="983" t="s">
        <v>13357</v>
      </c>
      <c r="D2952" s="2093">
        <v>1</v>
      </c>
      <c r="E2952" s="3411">
        <v>14630</v>
      </c>
      <c r="F2952" s="797">
        <v>14630</v>
      </c>
      <c r="G2952" s="931">
        <v>44770</v>
      </c>
      <c r="H2952" s="1008" t="s">
        <v>13359</v>
      </c>
      <c r="I2952" s="208" t="s">
        <v>2236</v>
      </c>
      <c r="J2952" s="979" t="s">
        <v>13360</v>
      </c>
      <c r="K2952" s="1452"/>
      <c r="L2952" s="1414">
        <f>SUM(E2944:E2946)</f>
        <v>322725</v>
      </c>
      <c r="M2952" s="1520"/>
      <c r="N2952" s="705"/>
      <c r="O2952" s="678"/>
    </row>
    <row r="2953" spans="1:15" ht="9.75" customHeight="1">
      <c r="A2953" s="810"/>
      <c r="D2953" s="2093"/>
      <c r="E2953" s="3411"/>
      <c r="G2953" s="918"/>
      <c r="H2953" s="997"/>
      <c r="I2953" s="208"/>
      <c r="J2953" s="952"/>
      <c r="K2953" s="1435"/>
      <c r="L2953" s="1550"/>
      <c r="M2953" s="1520"/>
      <c r="N2953" s="452"/>
      <c r="O2953" s="264"/>
    </row>
    <row r="2954" spans="1:15" s="393" customFormat="1" ht="12.75" customHeight="1">
      <c r="A2954" s="527"/>
      <c r="B2954" s="651"/>
      <c r="C2954" s="831" t="s">
        <v>13173</v>
      </c>
      <c r="D2954" s="2094">
        <f>SUM(D2750:D2953)</f>
        <v>343</v>
      </c>
      <c r="E2954" s="3515">
        <f>SUM(E2750:E2953)</f>
        <v>6399986.1700000009</v>
      </c>
      <c r="F2954" s="539">
        <f>SUM(F2750:F2953)</f>
        <v>5227859.83</v>
      </c>
      <c r="G2954" s="919"/>
      <c r="H2954" s="1161"/>
      <c r="I2954" s="1162"/>
      <c r="J2954" s="803"/>
      <c r="K2954" s="1454"/>
      <c r="L2954" s="1416"/>
      <c r="M2954" s="290"/>
      <c r="N2954" s="290"/>
      <c r="O2954" s="263"/>
    </row>
    <row r="2955" spans="1:15" s="1671" customFormat="1" ht="12.75" customHeight="1">
      <c r="A2955" s="1660"/>
      <c r="B2955" s="2420"/>
      <c r="C2955" s="1662" t="s">
        <v>9313</v>
      </c>
      <c r="D2955" s="2421"/>
      <c r="E2955" s="3518"/>
      <c r="F2955" s="1612"/>
      <c r="G2955" s="1846"/>
      <c r="H2955" s="3072"/>
      <c r="I2955" s="3073"/>
      <c r="J2955" s="3074"/>
      <c r="K2955" s="3075"/>
      <c r="L2955" s="3076"/>
      <c r="M2955" s="3077"/>
      <c r="N2955" s="3077"/>
      <c r="O2955" s="1735"/>
    </row>
    <row r="2956" spans="1:15" s="1659" customFormat="1" ht="12.75" customHeight="1">
      <c r="A2956" s="1652"/>
      <c r="B2956" s="2427"/>
      <c r="C2956" s="1823" t="s">
        <v>11869</v>
      </c>
      <c r="D2956" s="2428">
        <f>D2944+D2945+D2946</f>
        <v>143</v>
      </c>
      <c r="E2956" s="3531">
        <f>E2944+E2945+E2946</f>
        <v>322725</v>
      </c>
      <c r="F2956" s="1620">
        <f>F2944+F2945+F2946</f>
        <v>322725</v>
      </c>
      <c r="G2956" s="1838"/>
      <c r="H2956" s="3078"/>
      <c r="I2956" s="3079"/>
      <c r="J2956" s="3080"/>
      <c r="K2956" s="3081"/>
      <c r="L2956" s="3082"/>
      <c r="M2956" s="3083"/>
      <c r="N2956" s="3083"/>
      <c r="O2956" s="1728"/>
    </row>
    <row r="2957" spans="1:15" s="1684" customFormat="1" ht="12.75" customHeight="1">
      <c r="A2957" s="1672"/>
      <c r="B2957" s="2413"/>
      <c r="C2957" s="1674" t="s">
        <v>15386</v>
      </c>
      <c r="D2957" s="2414">
        <f>D2954-D2955-D2956</f>
        <v>200</v>
      </c>
      <c r="E2957" s="3519">
        <f>E2954-E2955-E2956</f>
        <v>6077261.1700000009</v>
      </c>
      <c r="F2957" s="1675">
        <f>F2954-F2955-F2956</f>
        <v>4905134.83</v>
      </c>
      <c r="G2957" s="2460"/>
      <c r="H2957" s="3084"/>
      <c r="I2957" s="3085"/>
      <c r="J2957" s="3086"/>
      <c r="K2957" s="3087"/>
      <c r="L2957" s="3088"/>
      <c r="M2957" s="3089"/>
      <c r="N2957" s="3089"/>
      <c r="O2957" s="1745"/>
    </row>
    <row r="2958" spans="1:15" s="393" customFormat="1" ht="39.75" customHeight="1">
      <c r="A2958" s="801" t="s">
        <v>8533</v>
      </c>
      <c r="B2958" s="410" t="s">
        <v>8534</v>
      </c>
      <c r="C2958" s="1191"/>
      <c r="D2958" s="2094"/>
      <c r="E2958" s="3542"/>
      <c r="F2958" s="400"/>
      <c r="G2958" s="927"/>
      <c r="H2958" s="1007"/>
      <c r="I2958" s="1039"/>
      <c r="J2958" s="829"/>
      <c r="K2958" s="1455"/>
      <c r="L2958" s="968"/>
      <c r="M2958" s="408"/>
      <c r="N2958" s="290"/>
      <c r="O2958" s="263"/>
    </row>
    <row r="2959" spans="1:15" s="71" customFormat="1" ht="12" customHeight="1">
      <c r="A2959" s="667">
        <v>1</v>
      </c>
      <c r="B2959" s="1339" t="s">
        <v>465</v>
      </c>
      <c r="C2959" s="1096" t="s">
        <v>10609</v>
      </c>
      <c r="D2959" s="2095">
        <v>1</v>
      </c>
      <c r="E2959" s="3543">
        <v>21400</v>
      </c>
      <c r="F2959" s="880">
        <v>21400</v>
      </c>
      <c r="G2959" s="928">
        <v>44197</v>
      </c>
      <c r="H2959" s="1008" t="s">
        <v>8394</v>
      </c>
      <c r="I2959" s="208" t="s">
        <v>1857</v>
      </c>
      <c r="J2959" s="832" t="s">
        <v>8514</v>
      </c>
      <c r="K2959" s="1439" t="s">
        <v>8940</v>
      </c>
      <c r="L2959" s="491"/>
      <c r="M2959" s="404"/>
      <c r="N2959" s="664"/>
      <c r="O2959" s="659"/>
    </row>
    <row r="2960" spans="1:15" s="71" customFormat="1" ht="12" customHeight="1">
      <c r="A2960" s="667">
        <v>2</v>
      </c>
      <c r="B2960" s="1339" t="s">
        <v>465</v>
      </c>
      <c r="C2960" s="1096" t="s">
        <v>10610</v>
      </c>
      <c r="D2960" s="2095">
        <v>1</v>
      </c>
      <c r="E2960" s="3543">
        <v>21400</v>
      </c>
      <c r="F2960" s="880">
        <v>21400</v>
      </c>
      <c r="G2960" s="928">
        <v>44197</v>
      </c>
      <c r="H2960" s="1008" t="s">
        <v>8394</v>
      </c>
      <c r="I2960" s="208" t="s">
        <v>1857</v>
      </c>
      <c r="J2960" s="832" t="s">
        <v>8514</v>
      </c>
      <c r="K2960" s="1439" t="s">
        <v>8940</v>
      </c>
      <c r="L2960" s="491"/>
      <c r="M2960" s="404"/>
      <c r="N2960" s="664"/>
      <c r="O2960" s="659"/>
    </row>
    <row r="2961" spans="1:15" s="71" customFormat="1" ht="9" customHeight="1">
      <c r="A2961" s="667">
        <v>3</v>
      </c>
      <c r="B2961" s="1339" t="s">
        <v>465</v>
      </c>
      <c r="C2961" s="1096" t="s">
        <v>10611</v>
      </c>
      <c r="D2961" s="2095">
        <v>1</v>
      </c>
      <c r="E2961" s="3543">
        <v>21400</v>
      </c>
      <c r="F2961" s="880">
        <v>21400</v>
      </c>
      <c r="G2961" s="928">
        <v>44197</v>
      </c>
      <c r="H2961" s="1008" t="s">
        <v>8394</v>
      </c>
      <c r="I2961" s="208" t="s">
        <v>1857</v>
      </c>
      <c r="J2961" s="832" t="s">
        <v>8514</v>
      </c>
      <c r="K2961" s="1439" t="s">
        <v>8940</v>
      </c>
      <c r="L2961" s="491"/>
      <c r="M2961" s="404"/>
      <c r="N2961" s="664"/>
      <c r="O2961" s="659"/>
    </row>
    <row r="2962" spans="1:15" s="71" customFormat="1" ht="9" customHeight="1">
      <c r="A2962" s="667">
        <v>4</v>
      </c>
      <c r="B2962" s="1339" t="s">
        <v>465</v>
      </c>
      <c r="C2962" s="1096" t="s">
        <v>10612</v>
      </c>
      <c r="D2962" s="2095">
        <v>1</v>
      </c>
      <c r="E2962" s="3543">
        <v>21400</v>
      </c>
      <c r="F2962" s="880">
        <v>21400</v>
      </c>
      <c r="G2962" s="928">
        <v>44197</v>
      </c>
      <c r="H2962" s="1008" t="s">
        <v>8394</v>
      </c>
      <c r="I2962" s="208" t="s">
        <v>1857</v>
      </c>
      <c r="J2962" s="832" t="s">
        <v>8514</v>
      </c>
      <c r="K2962" s="1439" t="s">
        <v>8940</v>
      </c>
      <c r="L2962" s="491"/>
      <c r="M2962" s="404"/>
      <c r="N2962" s="664"/>
      <c r="O2962" s="659"/>
    </row>
    <row r="2963" spans="1:15" s="71" customFormat="1" ht="9" customHeight="1">
      <c r="A2963" s="667">
        <v>5</v>
      </c>
      <c r="B2963" s="1339" t="s">
        <v>465</v>
      </c>
      <c r="C2963" s="1096" t="s">
        <v>10613</v>
      </c>
      <c r="D2963" s="2095">
        <v>1</v>
      </c>
      <c r="E2963" s="3543">
        <v>21400</v>
      </c>
      <c r="F2963" s="880">
        <v>21400</v>
      </c>
      <c r="G2963" s="928">
        <v>44197</v>
      </c>
      <c r="H2963" s="1008" t="s">
        <v>8394</v>
      </c>
      <c r="I2963" s="208" t="s">
        <v>1857</v>
      </c>
      <c r="J2963" s="832" t="s">
        <v>8514</v>
      </c>
      <c r="K2963" s="1439" t="s">
        <v>8940</v>
      </c>
      <c r="L2963" s="491"/>
      <c r="M2963" s="404"/>
      <c r="N2963" s="664"/>
      <c r="O2963" s="659"/>
    </row>
    <row r="2964" spans="1:15" s="71" customFormat="1" ht="9" customHeight="1">
      <c r="A2964" s="667">
        <v>6</v>
      </c>
      <c r="B2964" s="1339" t="s">
        <v>465</v>
      </c>
      <c r="C2964" s="1096" t="s">
        <v>10614</v>
      </c>
      <c r="D2964" s="2095">
        <v>1</v>
      </c>
      <c r="E2964" s="3543">
        <v>21400</v>
      </c>
      <c r="F2964" s="880">
        <v>21400</v>
      </c>
      <c r="G2964" s="928">
        <v>44197</v>
      </c>
      <c r="H2964" s="1008" t="s">
        <v>8394</v>
      </c>
      <c r="I2964" s="208" t="s">
        <v>1857</v>
      </c>
      <c r="J2964" s="832" t="s">
        <v>8514</v>
      </c>
      <c r="K2964" s="1439" t="s">
        <v>8940</v>
      </c>
      <c r="L2964" s="491"/>
      <c r="M2964" s="404"/>
      <c r="N2964" s="664"/>
      <c r="O2964" s="659"/>
    </row>
    <row r="2965" spans="1:15" s="71" customFormat="1" ht="9" customHeight="1">
      <c r="A2965" s="667">
        <v>7</v>
      </c>
      <c r="B2965" s="1339" t="s">
        <v>465</v>
      </c>
      <c r="C2965" s="1096" t="s">
        <v>10615</v>
      </c>
      <c r="D2965" s="2095">
        <v>1</v>
      </c>
      <c r="E2965" s="3543">
        <v>21400</v>
      </c>
      <c r="F2965" s="880">
        <v>21400</v>
      </c>
      <c r="G2965" s="928">
        <v>44197</v>
      </c>
      <c r="H2965" s="1008" t="s">
        <v>8394</v>
      </c>
      <c r="I2965" s="208" t="s">
        <v>1857</v>
      </c>
      <c r="J2965" s="832" t="s">
        <v>8514</v>
      </c>
      <c r="K2965" s="1439" t="s">
        <v>8940</v>
      </c>
      <c r="L2965" s="491"/>
      <c r="M2965" s="404"/>
      <c r="N2965" s="664"/>
      <c r="O2965" s="659"/>
    </row>
    <row r="2966" spans="1:15" s="71" customFormat="1" ht="9" customHeight="1">
      <c r="A2966" s="667">
        <v>8</v>
      </c>
      <c r="B2966" s="1339" t="s">
        <v>624</v>
      </c>
      <c r="C2966" s="1096" t="s">
        <v>10616</v>
      </c>
      <c r="D2966" s="2095">
        <v>1</v>
      </c>
      <c r="E2966" s="3543">
        <v>12850</v>
      </c>
      <c r="F2966" s="880">
        <v>12850</v>
      </c>
      <c r="G2966" s="928">
        <v>44197</v>
      </c>
      <c r="H2966" s="1008" t="s">
        <v>8394</v>
      </c>
      <c r="I2966" s="208" t="s">
        <v>1857</v>
      </c>
      <c r="J2966" s="832" t="s">
        <v>8514</v>
      </c>
      <c r="K2966" s="1439" t="s">
        <v>8940</v>
      </c>
      <c r="L2966" s="491"/>
      <c r="M2966" s="404"/>
      <c r="N2966" s="664"/>
      <c r="O2966" s="659"/>
    </row>
    <row r="2967" spans="1:15" s="71" customFormat="1" ht="9" customHeight="1">
      <c r="A2967" s="667">
        <v>9</v>
      </c>
      <c r="B2967" s="1339" t="s">
        <v>625</v>
      </c>
      <c r="C2967" s="1096" t="s">
        <v>10617</v>
      </c>
      <c r="D2967" s="2095">
        <v>1</v>
      </c>
      <c r="E2967" s="3543">
        <v>4000</v>
      </c>
      <c r="F2967" s="880">
        <v>4000</v>
      </c>
      <c r="G2967" s="928">
        <v>44197</v>
      </c>
      <c r="H2967" s="1008" t="s">
        <v>8394</v>
      </c>
      <c r="I2967" s="208" t="s">
        <v>1857</v>
      </c>
      <c r="J2967" s="832" t="s">
        <v>8514</v>
      </c>
      <c r="K2967" s="1439" t="s">
        <v>8940</v>
      </c>
      <c r="L2967" s="491"/>
      <c r="M2967" s="404"/>
      <c r="N2967" s="664"/>
      <c r="O2967" s="659"/>
    </row>
    <row r="2968" spans="1:15" s="71" customFormat="1" ht="9" customHeight="1">
      <c r="A2968" s="667">
        <v>10</v>
      </c>
      <c r="B2968" s="1339" t="s">
        <v>626</v>
      </c>
      <c r="C2968" s="1096" t="s">
        <v>10618</v>
      </c>
      <c r="D2968" s="2095">
        <v>1</v>
      </c>
      <c r="E2968" s="3543">
        <v>2400</v>
      </c>
      <c r="F2968" s="880">
        <v>2400</v>
      </c>
      <c r="G2968" s="928">
        <v>44197</v>
      </c>
      <c r="H2968" s="1008" t="s">
        <v>8394</v>
      </c>
      <c r="I2968" s="208" t="s">
        <v>1857</v>
      </c>
      <c r="J2968" s="832" t="s">
        <v>8514</v>
      </c>
      <c r="K2968" s="1439" t="s">
        <v>8940</v>
      </c>
      <c r="L2968" s="491"/>
      <c r="M2968" s="404"/>
      <c r="N2968" s="664"/>
      <c r="O2968" s="659"/>
    </row>
    <row r="2969" spans="1:15" s="71" customFormat="1" ht="9" customHeight="1">
      <c r="A2969" s="667">
        <v>11</v>
      </c>
      <c r="B2969" s="1339" t="s">
        <v>626</v>
      </c>
      <c r="C2969" s="1096" t="s">
        <v>10619</v>
      </c>
      <c r="D2969" s="2095">
        <v>1</v>
      </c>
      <c r="E2969" s="3543">
        <v>2400</v>
      </c>
      <c r="F2969" s="880">
        <v>2400</v>
      </c>
      <c r="G2969" s="928">
        <v>44197</v>
      </c>
      <c r="H2969" s="1008" t="s">
        <v>8394</v>
      </c>
      <c r="I2969" s="208" t="s">
        <v>1857</v>
      </c>
      <c r="J2969" s="832" t="s">
        <v>8514</v>
      </c>
      <c r="K2969" s="1439" t="s">
        <v>8940</v>
      </c>
      <c r="L2969" s="491"/>
      <c r="M2969" s="404"/>
      <c r="N2969" s="664"/>
      <c r="O2969" s="659"/>
    </row>
    <row r="2970" spans="1:15" s="71" customFormat="1" ht="9" customHeight="1">
      <c r="A2970" s="667">
        <v>12</v>
      </c>
      <c r="B2970" s="1339" t="s">
        <v>626</v>
      </c>
      <c r="C2970" s="1096" t="s">
        <v>10620</v>
      </c>
      <c r="D2970" s="2095">
        <v>1</v>
      </c>
      <c r="E2970" s="3543">
        <v>2400</v>
      </c>
      <c r="F2970" s="880">
        <v>2400</v>
      </c>
      <c r="G2970" s="928">
        <v>44197</v>
      </c>
      <c r="H2970" s="1008" t="s">
        <v>8394</v>
      </c>
      <c r="I2970" s="208" t="s">
        <v>1857</v>
      </c>
      <c r="J2970" s="832" t="s">
        <v>8514</v>
      </c>
      <c r="K2970" s="1439" t="s">
        <v>8940</v>
      </c>
      <c r="L2970" s="491"/>
      <c r="M2970" s="404"/>
      <c r="N2970" s="664"/>
      <c r="O2970" s="659"/>
    </row>
    <row r="2971" spans="1:15" s="71" customFormat="1" ht="9" customHeight="1">
      <c r="A2971" s="667">
        <v>13</v>
      </c>
      <c r="B2971" s="1339" t="s">
        <v>626</v>
      </c>
      <c r="C2971" s="1096" t="s">
        <v>10621</v>
      </c>
      <c r="D2971" s="2095">
        <v>1</v>
      </c>
      <c r="E2971" s="3543">
        <v>2400</v>
      </c>
      <c r="F2971" s="880">
        <v>2400</v>
      </c>
      <c r="G2971" s="928">
        <v>44197</v>
      </c>
      <c r="H2971" s="1008" t="s">
        <v>8394</v>
      </c>
      <c r="I2971" s="208" t="s">
        <v>1857</v>
      </c>
      <c r="J2971" s="832" t="s">
        <v>8514</v>
      </c>
      <c r="K2971" s="1439" t="s">
        <v>8940</v>
      </c>
      <c r="L2971" s="491"/>
      <c r="M2971" s="404"/>
      <c r="N2971" s="664"/>
      <c r="O2971" s="659"/>
    </row>
    <row r="2972" spans="1:15" s="71" customFormat="1" ht="9" customHeight="1">
      <c r="A2972" s="667">
        <v>14</v>
      </c>
      <c r="B2972" s="1339" t="s">
        <v>627</v>
      </c>
      <c r="C2972" s="1096" t="s">
        <v>10622</v>
      </c>
      <c r="D2972" s="2095">
        <v>1</v>
      </c>
      <c r="E2972" s="3543">
        <v>48291</v>
      </c>
      <c r="F2972" s="880">
        <v>48291</v>
      </c>
      <c r="G2972" s="928">
        <v>44197</v>
      </c>
      <c r="H2972" s="1008" t="s">
        <v>8394</v>
      </c>
      <c r="I2972" s="208" t="s">
        <v>1857</v>
      </c>
      <c r="J2972" s="832" t="s">
        <v>8514</v>
      </c>
      <c r="K2972" s="1439" t="s">
        <v>8940</v>
      </c>
      <c r="L2972" s="491"/>
      <c r="M2972" s="404"/>
      <c r="N2972" s="664"/>
      <c r="O2972" s="659"/>
    </row>
    <row r="2973" spans="1:15" s="71" customFormat="1" ht="9" customHeight="1">
      <c r="A2973" s="667">
        <v>15</v>
      </c>
      <c r="B2973" s="1339" t="s">
        <v>628</v>
      </c>
      <c r="C2973" s="1096" t="s">
        <v>10623</v>
      </c>
      <c r="D2973" s="2095">
        <v>1</v>
      </c>
      <c r="E2973" s="3543">
        <v>48291</v>
      </c>
      <c r="F2973" s="880">
        <v>48291</v>
      </c>
      <c r="G2973" s="928">
        <v>44197</v>
      </c>
      <c r="H2973" s="1008" t="s">
        <v>8394</v>
      </c>
      <c r="I2973" s="208" t="s">
        <v>1857</v>
      </c>
      <c r="J2973" s="832" t="s">
        <v>8514</v>
      </c>
      <c r="K2973" s="1439" t="s">
        <v>8940</v>
      </c>
      <c r="L2973" s="491"/>
      <c r="M2973" s="404"/>
      <c r="N2973" s="664"/>
      <c r="O2973" s="659"/>
    </row>
    <row r="2974" spans="1:15" s="71" customFormat="1" ht="9" customHeight="1">
      <c r="A2974" s="667">
        <v>16</v>
      </c>
      <c r="B2974" s="1339" t="s">
        <v>629</v>
      </c>
      <c r="C2974" s="1096" t="s">
        <v>10624</v>
      </c>
      <c r="D2974" s="2095">
        <v>1</v>
      </c>
      <c r="E2974" s="3543">
        <v>18000</v>
      </c>
      <c r="F2974" s="880">
        <v>18000</v>
      </c>
      <c r="G2974" s="928">
        <v>44197</v>
      </c>
      <c r="H2974" s="1008" t="s">
        <v>8394</v>
      </c>
      <c r="I2974" s="208" t="s">
        <v>1857</v>
      </c>
      <c r="J2974" s="832" t="s">
        <v>8514</v>
      </c>
      <c r="K2974" s="1439" t="s">
        <v>8940</v>
      </c>
      <c r="L2974" s="491"/>
      <c r="M2974" s="404"/>
      <c r="N2974" s="664"/>
      <c r="O2974" s="659"/>
    </row>
    <row r="2975" spans="1:15" s="71" customFormat="1" ht="9" customHeight="1">
      <c r="A2975" s="667">
        <v>17</v>
      </c>
      <c r="B2975" s="1339" t="s">
        <v>630</v>
      </c>
      <c r="C2975" s="1096" t="s">
        <v>10625</v>
      </c>
      <c r="D2975" s="2095">
        <v>1</v>
      </c>
      <c r="E2975" s="3543">
        <v>18918</v>
      </c>
      <c r="F2975" s="880">
        <v>18918</v>
      </c>
      <c r="G2975" s="928">
        <v>44197</v>
      </c>
      <c r="H2975" s="1008" t="s">
        <v>8394</v>
      </c>
      <c r="I2975" s="208" t="s">
        <v>1857</v>
      </c>
      <c r="J2975" s="832" t="s">
        <v>8514</v>
      </c>
      <c r="K2975" s="1439" t="s">
        <v>8940</v>
      </c>
      <c r="L2975" s="491"/>
      <c r="M2975" s="404"/>
      <c r="N2975" s="664"/>
      <c r="O2975" s="659"/>
    </row>
    <row r="2976" spans="1:15" s="71" customFormat="1" ht="9" customHeight="1">
      <c r="A2976" s="667">
        <v>18</v>
      </c>
      <c r="B2976" s="1339" t="s">
        <v>631</v>
      </c>
      <c r="C2976" s="1096" t="s">
        <v>10626</v>
      </c>
      <c r="D2976" s="2095">
        <v>1</v>
      </c>
      <c r="E2976" s="3543">
        <v>18918</v>
      </c>
      <c r="F2976" s="880">
        <v>18918</v>
      </c>
      <c r="G2976" s="928">
        <v>44197</v>
      </c>
      <c r="H2976" s="1008" t="s">
        <v>8394</v>
      </c>
      <c r="I2976" s="208" t="s">
        <v>1857</v>
      </c>
      <c r="J2976" s="832" t="s">
        <v>8514</v>
      </c>
      <c r="K2976" s="1439" t="s">
        <v>8940</v>
      </c>
      <c r="L2976" s="491"/>
      <c r="M2976" s="404"/>
      <c r="N2976" s="664"/>
      <c r="O2976" s="659"/>
    </row>
    <row r="2977" spans="1:15" s="71" customFormat="1" ht="9" customHeight="1">
      <c r="A2977" s="667">
        <v>19</v>
      </c>
      <c r="B2977" s="1339" t="s">
        <v>632</v>
      </c>
      <c r="C2977" s="1096" t="s">
        <v>10627</v>
      </c>
      <c r="D2977" s="2095">
        <v>1</v>
      </c>
      <c r="E2977" s="3543">
        <v>16000</v>
      </c>
      <c r="F2977" s="880">
        <v>16000</v>
      </c>
      <c r="G2977" s="928">
        <v>44197</v>
      </c>
      <c r="H2977" s="1008" t="s">
        <v>8394</v>
      </c>
      <c r="I2977" s="208" t="s">
        <v>1857</v>
      </c>
      <c r="J2977" s="832" t="s">
        <v>8514</v>
      </c>
      <c r="K2977" s="1439" t="s">
        <v>8940</v>
      </c>
      <c r="L2977" s="491"/>
      <c r="M2977" s="404"/>
      <c r="N2977" s="664"/>
      <c r="O2977" s="659"/>
    </row>
    <row r="2978" spans="1:15" s="71" customFormat="1" ht="9" customHeight="1">
      <c r="A2978" s="667">
        <v>20</v>
      </c>
      <c r="B2978" s="1339" t="s">
        <v>633</v>
      </c>
      <c r="C2978" s="1096" t="s">
        <v>10628</v>
      </c>
      <c r="D2978" s="2095">
        <v>1</v>
      </c>
      <c r="E2978" s="3543">
        <v>15800</v>
      </c>
      <c r="F2978" s="880">
        <v>15800</v>
      </c>
      <c r="G2978" s="928">
        <v>44197</v>
      </c>
      <c r="H2978" s="1008" t="s">
        <v>8394</v>
      </c>
      <c r="I2978" s="208" t="s">
        <v>1857</v>
      </c>
      <c r="J2978" s="832" t="s">
        <v>8514</v>
      </c>
      <c r="K2978" s="1439" t="s">
        <v>8940</v>
      </c>
      <c r="L2978" s="491"/>
      <c r="M2978" s="404"/>
      <c r="N2978" s="664"/>
      <c r="O2978" s="659"/>
    </row>
    <row r="2979" spans="1:15" s="71" customFormat="1" ht="9" customHeight="1">
      <c r="A2979" s="667">
        <v>21</v>
      </c>
      <c r="B2979" s="1340" t="s">
        <v>634</v>
      </c>
      <c r="C2979" s="1096" t="s">
        <v>10629</v>
      </c>
      <c r="D2979" s="2095">
        <v>1</v>
      </c>
      <c r="E2979" s="3543">
        <v>18918</v>
      </c>
      <c r="F2979" s="880">
        <v>18918</v>
      </c>
      <c r="G2979" s="928">
        <v>44197</v>
      </c>
      <c r="H2979" s="1008" t="s">
        <v>8394</v>
      </c>
      <c r="I2979" s="208" t="s">
        <v>1857</v>
      </c>
      <c r="J2979" s="832" t="s">
        <v>8514</v>
      </c>
      <c r="K2979" s="1439" t="s">
        <v>8940</v>
      </c>
      <c r="L2979" s="491"/>
      <c r="M2979" s="404"/>
      <c r="N2979" s="664"/>
      <c r="O2979" s="659"/>
    </row>
    <row r="2980" spans="1:15" s="71" customFormat="1" ht="9" customHeight="1">
      <c r="A2980" s="667">
        <v>22</v>
      </c>
      <c r="B2980" s="1340" t="s">
        <v>635</v>
      </c>
      <c r="C2980" s="1096" t="s">
        <v>10630</v>
      </c>
      <c r="D2980" s="2095">
        <v>1</v>
      </c>
      <c r="E2980" s="3543">
        <v>18918</v>
      </c>
      <c r="F2980" s="880">
        <v>18918</v>
      </c>
      <c r="G2980" s="928">
        <v>44197</v>
      </c>
      <c r="H2980" s="1008" t="s">
        <v>8394</v>
      </c>
      <c r="I2980" s="208" t="s">
        <v>1857</v>
      </c>
      <c r="J2980" s="832" t="s">
        <v>8514</v>
      </c>
      <c r="K2980" s="1439" t="s">
        <v>8940</v>
      </c>
      <c r="L2980" s="491"/>
      <c r="M2980" s="404"/>
      <c r="N2980" s="664"/>
      <c r="O2980" s="659"/>
    </row>
    <row r="2981" spans="1:15" s="71" customFormat="1" ht="9" customHeight="1">
      <c r="A2981" s="667">
        <v>23</v>
      </c>
      <c r="B2981" s="1339" t="s">
        <v>636</v>
      </c>
      <c r="C2981" s="1096" t="s">
        <v>10631</v>
      </c>
      <c r="D2981" s="2095">
        <v>1</v>
      </c>
      <c r="E2981" s="3543">
        <v>18918</v>
      </c>
      <c r="F2981" s="880">
        <v>18918</v>
      </c>
      <c r="G2981" s="928">
        <v>44197</v>
      </c>
      <c r="H2981" s="1008" t="s">
        <v>8394</v>
      </c>
      <c r="I2981" s="208" t="s">
        <v>1857</v>
      </c>
      <c r="J2981" s="832" t="s">
        <v>8514</v>
      </c>
      <c r="K2981" s="1439" t="s">
        <v>8940</v>
      </c>
      <c r="L2981" s="491"/>
      <c r="M2981" s="404"/>
      <c r="N2981" s="664"/>
      <c r="O2981" s="659"/>
    </row>
    <row r="2982" spans="1:15" s="71" customFormat="1" ht="9" customHeight="1">
      <c r="A2982" s="667">
        <v>24</v>
      </c>
      <c r="B2982" s="1339" t="s">
        <v>637</v>
      </c>
      <c r="C2982" s="1096" t="s">
        <v>10632</v>
      </c>
      <c r="D2982" s="2095">
        <v>1</v>
      </c>
      <c r="E2982" s="3543">
        <v>11500</v>
      </c>
      <c r="F2982" s="880">
        <v>11500</v>
      </c>
      <c r="G2982" s="928">
        <v>44197</v>
      </c>
      <c r="H2982" s="1008" t="s">
        <v>8394</v>
      </c>
      <c r="I2982" s="208" t="s">
        <v>1857</v>
      </c>
      <c r="J2982" s="832" t="s">
        <v>8514</v>
      </c>
      <c r="K2982" s="1439" t="s">
        <v>8940</v>
      </c>
      <c r="L2982" s="491"/>
      <c r="M2982" s="404"/>
      <c r="N2982" s="664"/>
      <c r="O2982" s="659"/>
    </row>
    <row r="2983" spans="1:15" s="71" customFormat="1" ht="9" customHeight="1">
      <c r="A2983" s="667">
        <v>25</v>
      </c>
      <c r="B2983" s="1339" t="s">
        <v>638</v>
      </c>
      <c r="C2983" s="1096" t="s">
        <v>10633</v>
      </c>
      <c r="D2983" s="2095">
        <v>1</v>
      </c>
      <c r="E2983" s="3543">
        <v>8400</v>
      </c>
      <c r="F2983" s="880">
        <v>8400</v>
      </c>
      <c r="G2983" s="928">
        <v>44197</v>
      </c>
      <c r="H2983" s="1008" t="s">
        <v>8394</v>
      </c>
      <c r="I2983" s="208" t="s">
        <v>1857</v>
      </c>
      <c r="J2983" s="832" t="s">
        <v>8514</v>
      </c>
      <c r="K2983" s="1439" t="s">
        <v>8940</v>
      </c>
      <c r="L2983" s="491"/>
      <c r="M2983" s="404"/>
      <c r="N2983" s="664"/>
      <c r="O2983" s="659"/>
    </row>
    <row r="2984" spans="1:15" s="71" customFormat="1" ht="9" customHeight="1">
      <c r="A2984" s="667">
        <v>26</v>
      </c>
      <c r="B2984" s="1339" t="s">
        <v>638</v>
      </c>
      <c r="C2984" s="1096" t="s">
        <v>10634</v>
      </c>
      <c r="D2984" s="2095">
        <v>1</v>
      </c>
      <c r="E2984" s="3543">
        <v>8400</v>
      </c>
      <c r="F2984" s="880">
        <v>8400</v>
      </c>
      <c r="G2984" s="928">
        <v>44197</v>
      </c>
      <c r="H2984" s="1008" t="s">
        <v>8394</v>
      </c>
      <c r="I2984" s="208" t="s">
        <v>1857</v>
      </c>
      <c r="J2984" s="832" t="s">
        <v>8514</v>
      </c>
      <c r="K2984" s="1439" t="s">
        <v>8940</v>
      </c>
      <c r="L2984" s="491"/>
      <c r="M2984" s="404"/>
      <c r="N2984" s="664"/>
      <c r="O2984" s="659"/>
    </row>
    <row r="2985" spans="1:15" s="71" customFormat="1" ht="9" customHeight="1">
      <c r="A2985" s="667">
        <v>27</v>
      </c>
      <c r="B2985" s="1339" t="s">
        <v>638</v>
      </c>
      <c r="C2985" s="1096" t="s">
        <v>10635</v>
      </c>
      <c r="D2985" s="2095">
        <v>1</v>
      </c>
      <c r="E2985" s="3543">
        <v>8400</v>
      </c>
      <c r="F2985" s="880">
        <v>8400</v>
      </c>
      <c r="G2985" s="928">
        <v>44197</v>
      </c>
      <c r="H2985" s="1008" t="s">
        <v>8394</v>
      </c>
      <c r="I2985" s="208" t="s">
        <v>1857</v>
      </c>
      <c r="J2985" s="832" t="s">
        <v>8514</v>
      </c>
      <c r="K2985" s="1439" t="s">
        <v>8940</v>
      </c>
      <c r="L2985" s="491"/>
      <c r="M2985" s="404"/>
      <c r="N2985" s="664"/>
      <c r="O2985" s="659"/>
    </row>
    <row r="2986" spans="1:15" s="71" customFormat="1" ht="9" customHeight="1">
      <c r="A2986" s="667">
        <v>28</v>
      </c>
      <c r="B2986" s="1339" t="s">
        <v>638</v>
      </c>
      <c r="C2986" s="1096" t="s">
        <v>10636</v>
      </c>
      <c r="D2986" s="2095">
        <v>1</v>
      </c>
      <c r="E2986" s="3543">
        <v>8400</v>
      </c>
      <c r="F2986" s="880">
        <v>8400</v>
      </c>
      <c r="G2986" s="928">
        <v>44197</v>
      </c>
      <c r="H2986" s="1008" t="s">
        <v>8394</v>
      </c>
      <c r="I2986" s="208" t="s">
        <v>1857</v>
      </c>
      <c r="J2986" s="832" t="s">
        <v>8514</v>
      </c>
      <c r="K2986" s="1439" t="s">
        <v>8940</v>
      </c>
      <c r="L2986" s="491"/>
      <c r="M2986" s="404"/>
      <c r="N2986" s="664"/>
      <c r="O2986" s="659"/>
    </row>
    <row r="2987" spans="1:15" s="71" customFormat="1" ht="9" customHeight="1">
      <c r="A2987" s="667">
        <v>29</v>
      </c>
      <c r="B2987" s="1339" t="s">
        <v>639</v>
      </c>
      <c r="C2987" s="1096" t="s">
        <v>10637</v>
      </c>
      <c r="D2987" s="2095">
        <v>1</v>
      </c>
      <c r="E2987" s="3543">
        <v>6290</v>
      </c>
      <c r="F2987" s="880">
        <v>6290</v>
      </c>
      <c r="G2987" s="928">
        <v>44197</v>
      </c>
      <c r="H2987" s="1008" t="s">
        <v>8394</v>
      </c>
      <c r="I2987" s="208" t="s">
        <v>1857</v>
      </c>
      <c r="J2987" s="832" t="s">
        <v>8514</v>
      </c>
      <c r="K2987" s="1439" t="s">
        <v>8940</v>
      </c>
      <c r="L2987" s="491"/>
      <c r="M2987" s="404"/>
      <c r="N2987" s="664"/>
      <c r="O2987" s="662"/>
    </row>
    <row r="2988" spans="1:15" s="71" customFormat="1" ht="9" customHeight="1">
      <c r="A2988" s="667">
        <v>30</v>
      </c>
      <c r="B2988" s="1339" t="s">
        <v>640</v>
      </c>
      <c r="C2988" s="1096" t="s">
        <v>10638</v>
      </c>
      <c r="D2988" s="2095">
        <v>1</v>
      </c>
      <c r="E2988" s="3543">
        <v>8752.92</v>
      </c>
      <c r="F2988" s="880">
        <v>8752.92</v>
      </c>
      <c r="G2988" s="928">
        <v>44197</v>
      </c>
      <c r="H2988" s="1008" t="s">
        <v>8394</v>
      </c>
      <c r="I2988" s="208" t="s">
        <v>1857</v>
      </c>
      <c r="J2988" s="832" t="s">
        <v>8514</v>
      </c>
      <c r="K2988" s="1439" t="s">
        <v>8940</v>
      </c>
      <c r="L2988" s="491"/>
      <c r="M2988" s="404"/>
      <c r="N2988" s="664"/>
      <c r="O2988" s="662"/>
    </row>
    <row r="2989" spans="1:15" s="71" customFormat="1" ht="9" customHeight="1">
      <c r="A2989" s="667">
        <v>31</v>
      </c>
      <c r="B2989" s="1339" t="s">
        <v>641</v>
      </c>
      <c r="C2989" s="1096" t="s">
        <v>10639</v>
      </c>
      <c r="D2989" s="2095">
        <v>1</v>
      </c>
      <c r="E2989" s="3543">
        <v>8752.92</v>
      </c>
      <c r="F2989" s="880">
        <v>8752.92</v>
      </c>
      <c r="G2989" s="928">
        <v>44197</v>
      </c>
      <c r="H2989" s="1008" t="s">
        <v>8394</v>
      </c>
      <c r="I2989" s="208" t="s">
        <v>1857</v>
      </c>
      <c r="J2989" s="832" t="s">
        <v>8514</v>
      </c>
      <c r="K2989" s="1439" t="s">
        <v>8940</v>
      </c>
      <c r="L2989" s="491"/>
      <c r="M2989" s="404"/>
      <c r="N2989" s="664"/>
      <c r="O2989" s="662"/>
    </row>
    <row r="2990" spans="1:15" s="71" customFormat="1" ht="9" customHeight="1">
      <c r="A2990" s="667">
        <v>32</v>
      </c>
      <c r="B2990" s="1339" t="s">
        <v>642</v>
      </c>
      <c r="C2990" s="1096" t="s">
        <v>10640</v>
      </c>
      <c r="D2990" s="2095">
        <v>1</v>
      </c>
      <c r="E2990" s="3543">
        <v>7000</v>
      </c>
      <c r="F2990" s="880">
        <v>7000</v>
      </c>
      <c r="G2990" s="928">
        <v>44197</v>
      </c>
      <c r="H2990" s="1008" t="s">
        <v>8394</v>
      </c>
      <c r="I2990" s="208" t="s">
        <v>1857</v>
      </c>
      <c r="J2990" s="832" t="s">
        <v>8514</v>
      </c>
      <c r="K2990" s="1439" t="s">
        <v>8940</v>
      </c>
      <c r="L2990" s="491"/>
      <c r="M2990" s="404"/>
      <c r="N2990" s="664"/>
      <c r="O2990" s="662"/>
    </row>
    <row r="2991" spans="1:15" s="71" customFormat="1" ht="9" customHeight="1">
      <c r="A2991" s="667">
        <v>33</v>
      </c>
      <c r="B2991" s="1339" t="s">
        <v>642</v>
      </c>
      <c r="C2991" s="1096" t="s">
        <v>10641</v>
      </c>
      <c r="D2991" s="2095">
        <v>1</v>
      </c>
      <c r="E2991" s="3543">
        <v>7000</v>
      </c>
      <c r="F2991" s="880">
        <v>7000</v>
      </c>
      <c r="G2991" s="928">
        <v>44197</v>
      </c>
      <c r="H2991" s="1008" t="s">
        <v>8394</v>
      </c>
      <c r="I2991" s="208" t="s">
        <v>1857</v>
      </c>
      <c r="J2991" s="832" t="s">
        <v>8514</v>
      </c>
      <c r="K2991" s="1439" t="s">
        <v>8940</v>
      </c>
      <c r="L2991" s="491"/>
      <c r="M2991" s="404"/>
      <c r="N2991" s="664"/>
      <c r="O2991" s="1092"/>
    </row>
    <row r="2992" spans="1:15" s="71" customFormat="1" ht="9" customHeight="1">
      <c r="A2992" s="667">
        <v>34</v>
      </c>
      <c r="B2992" s="1339" t="s">
        <v>642</v>
      </c>
      <c r="C2992" s="1096" t="s">
        <v>10642</v>
      </c>
      <c r="D2992" s="2095">
        <v>1</v>
      </c>
      <c r="E2992" s="3543">
        <v>7000</v>
      </c>
      <c r="F2992" s="880">
        <v>7000</v>
      </c>
      <c r="G2992" s="928">
        <v>44197</v>
      </c>
      <c r="H2992" s="1008" t="s">
        <v>8394</v>
      </c>
      <c r="I2992" s="208" t="s">
        <v>1857</v>
      </c>
      <c r="J2992" s="832" t="s">
        <v>8514</v>
      </c>
      <c r="K2992" s="1439" t="s">
        <v>8940</v>
      </c>
      <c r="L2992" s="491"/>
      <c r="M2992" s="404"/>
      <c r="N2992" s="664"/>
      <c r="O2992" s="662"/>
    </row>
    <row r="2993" spans="1:15" s="71" customFormat="1" ht="9" customHeight="1">
      <c r="A2993" s="667">
        <v>35</v>
      </c>
      <c r="B2993" s="1339" t="s">
        <v>642</v>
      </c>
      <c r="C2993" s="1096" t="s">
        <v>10643</v>
      </c>
      <c r="D2993" s="2095">
        <v>1</v>
      </c>
      <c r="E2993" s="3543">
        <v>7000</v>
      </c>
      <c r="F2993" s="880">
        <v>7000</v>
      </c>
      <c r="G2993" s="928">
        <v>44197</v>
      </c>
      <c r="H2993" s="1008" t="s">
        <v>8394</v>
      </c>
      <c r="I2993" s="208" t="s">
        <v>1857</v>
      </c>
      <c r="J2993" s="832" t="s">
        <v>8514</v>
      </c>
      <c r="K2993" s="1439" t="s">
        <v>8940</v>
      </c>
      <c r="L2993" s="491"/>
      <c r="M2993" s="404"/>
      <c r="N2993" s="664"/>
      <c r="O2993" s="662"/>
    </row>
    <row r="2994" spans="1:15" s="71" customFormat="1" ht="9" customHeight="1">
      <c r="A2994" s="667">
        <v>36</v>
      </c>
      <c r="B2994" s="1339" t="s">
        <v>642</v>
      </c>
      <c r="C2994" s="1096" t="s">
        <v>10644</v>
      </c>
      <c r="D2994" s="2095">
        <v>1</v>
      </c>
      <c r="E2994" s="3543">
        <v>7000</v>
      </c>
      <c r="F2994" s="880">
        <v>7000</v>
      </c>
      <c r="G2994" s="928">
        <v>44197</v>
      </c>
      <c r="H2994" s="1008" t="s">
        <v>8394</v>
      </c>
      <c r="I2994" s="208" t="s">
        <v>1857</v>
      </c>
      <c r="J2994" s="832" t="s">
        <v>8514</v>
      </c>
      <c r="K2994" s="1439" t="s">
        <v>8940</v>
      </c>
      <c r="L2994" s="491"/>
      <c r="M2994" s="404"/>
      <c r="N2994" s="664"/>
      <c r="O2994" s="662"/>
    </row>
    <row r="2995" spans="1:15" s="71" customFormat="1" ht="9" customHeight="1">
      <c r="A2995" s="667">
        <v>37</v>
      </c>
      <c r="B2995" s="1339" t="s">
        <v>642</v>
      </c>
      <c r="C2995" s="1096" t="s">
        <v>10645</v>
      </c>
      <c r="D2995" s="2095">
        <v>1</v>
      </c>
      <c r="E2995" s="3543">
        <v>7000</v>
      </c>
      <c r="F2995" s="880">
        <v>7000</v>
      </c>
      <c r="G2995" s="928">
        <v>44197</v>
      </c>
      <c r="H2995" s="1008" t="s">
        <v>8394</v>
      </c>
      <c r="I2995" s="208" t="s">
        <v>1857</v>
      </c>
      <c r="J2995" s="832" t="s">
        <v>8514</v>
      </c>
      <c r="K2995" s="1439" t="s">
        <v>8940</v>
      </c>
      <c r="L2995" s="491"/>
      <c r="M2995" s="404"/>
      <c r="N2995" s="664"/>
      <c r="O2995" s="662"/>
    </row>
    <row r="2996" spans="1:15" s="71" customFormat="1" ht="9" customHeight="1">
      <c r="A2996" s="667">
        <v>38</v>
      </c>
      <c r="B2996" s="1339" t="s">
        <v>642</v>
      </c>
      <c r="C2996" s="1096" t="s">
        <v>10646</v>
      </c>
      <c r="D2996" s="2095">
        <v>1</v>
      </c>
      <c r="E2996" s="3543">
        <v>7000</v>
      </c>
      <c r="F2996" s="880">
        <v>7000</v>
      </c>
      <c r="G2996" s="928">
        <v>44197</v>
      </c>
      <c r="H2996" s="1008" t="s">
        <v>8394</v>
      </c>
      <c r="I2996" s="208" t="s">
        <v>1857</v>
      </c>
      <c r="J2996" s="832" t="s">
        <v>8514</v>
      </c>
      <c r="K2996" s="1439" t="s">
        <v>8940</v>
      </c>
      <c r="L2996" s="491"/>
      <c r="M2996" s="404"/>
      <c r="N2996" s="664"/>
      <c r="O2996" s="662"/>
    </row>
    <row r="2997" spans="1:15" s="71" customFormat="1" ht="9" customHeight="1">
      <c r="A2997" s="667">
        <v>39</v>
      </c>
      <c r="B2997" s="1339" t="s">
        <v>642</v>
      </c>
      <c r="C2997" s="1096" t="s">
        <v>10631</v>
      </c>
      <c r="D2997" s="2095">
        <v>1</v>
      </c>
      <c r="E2997" s="3543">
        <v>7000</v>
      </c>
      <c r="F2997" s="880">
        <v>7000</v>
      </c>
      <c r="G2997" s="928">
        <v>44197</v>
      </c>
      <c r="H2997" s="1008" t="s">
        <v>8394</v>
      </c>
      <c r="I2997" s="208" t="s">
        <v>1857</v>
      </c>
      <c r="J2997" s="832" t="s">
        <v>8514</v>
      </c>
      <c r="K2997" s="1439" t="s">
        <v>8940</v>
      </c>
      <c r="L2997" s="491"/>
      <c r="M2997" s="404"/>
      <c r="N2997" s="664"/>
      <c r="O2997" s="662"/>
    </row>
    <row r="2998" spans="1:15" s="71" customFormat="1" ht="9" customHeight="1">
      <c r="A2998" s="667">
        <v>40</v>
      </c>
      <c r="B2998" s="1339" t="s">
        <v>642</v>
      </c>
      <c r="C2998" s="1096" t="s">
        <v>10626</v>
      </c>
      <c r="D2998" s="2095">
        <v>1</v>
      </c>
      <c r="E2998" s="3543">
        <v>7000</v>
      </c>
      <c r="F2998" s="880">
        <v>7000</v>
      </c>
      <c r="G2998" s="928">
        <v>44197</v>
      </c>
      <c r="H2998" s="1008" t="s">
        <v>8394</v>
      </c>
      <c r="I2998" s="208" t="s">
        <v>1857</v>
      </c>
      <c r="J2998" s="832" t="s">
        <v>8514</v>
      </c>
      <c r="K2998" s="1439" t="s">
        <v>8940</v>
      </c>
      <c r="L2998" s="491"/>
      <c r="M2998" s="404"/>
      <c r="N2998" s="664"/>
      <c r="O2998" s="662"/>
    </row>
    <row r="2999" spans="1:15" s="71" customFormat="1" ht="9" customHeight="1">
      <c r="A2999" s="667">
        <v>41</v>
      </c>
      <c r="B2999" s="1339" t="s">
        <v>642</v>
      </c>
      <c r="C2999" s="1096" t="s">
        <v>10630</v>
      </c>
      <c r="D2999" s="2095">
        <v>1</v>
      </c>
      <c r="E2999" s="3543">
        <v>7000</v>
      </c>
      <c r="F2999" s="880">
        <v>7000</v>
      </c>
      <c r="G2999" s="928">
        <v>44197</v>
      </c>
      <c r="H2999" s="1008" t="s">
        <v>8394</v>
      </c>
      <c r="I2999" s="208" t="s">
        <v>1857</v>
      </c>
      <c r="J2999" s="832" t="s">
        <v>8514</v>
      </c>
      <c r="K2999" s="1439" t="s">
        <v>8940</v>
      </c>
      <c r="L2999" s="491"/>
      <c r="M2999" s="404"/>
      <c r="N2999" s="664"/>
      <c r="O2999" s="662"/>
    </row>
    <row r="3000" spans="1:15" s="71" customFormat="1" ht="9" customHeight="1">
      <c r="A3000" s="667">
        <v>42</v>
      </c>
      <c r="B3000" s="1339" t="s">
        <v>643</v>
      </c>
      <c r="C3000" s="1096" t="s">
        <v>10647</v>
      </c>
      <c r="D3000" s="2095">
        <v>1</v>
      </c>
      <c r="E3000" s="3543">
        <v>16720</v>
      </c>
      <c r="F3000" s="880">
        <v>16720</v>
      </c>
      <c r="G3000" s="928">
        <v>44197</v>
      </c>
      <c r="H3000" s="1008" t="s">
        <v>8394</v>
      </c>
      <c r="I3000" s="208" t="s">
        <v>1857</v>
      </c>
      <c r="J3000" s="832" t="s">
        <v>8514</v>
      </c>
      <c r="K3000" s="1439" t="s">
        <v>8940</v>
      </c>
      <c r="L3000" s="491"/>
      <c r="M3000" s="404"/>
      <c r="N3000" s="664"/>
      <c r="O3000" s="662"/>
    </row>
    <row r="3001" spans="1:15" s="71" customFormat="1" ht="9" customHeight="1">
      <c r="A3001" s="667">
        <v>43</v>
      </c>
      <c r="B3001" s="1339" t="s">
        <v>644</v>
      </c>
      <c r="C3001" s="1096" t="s">
        <v>10648</v>
      </c>
      <c r="D3001" s="2095">
        <v>1</v>
      </c>
      <c r="E3001" s="3543">
        <v>15490</v>
      </c>
      <c r="F3001" s="880">
        <v>15490</v>
      </c>
      <c r="G3001" s="928">
        <v>44197</v>
      </c>
      <c r="H3001" s="1008" t="s">
        <v>8394</v>
      </c>
      <c r="I3001" s="208" t="s">
        <v>1857</v>
      </c>
      <c r="J3001" s="832" t="s">
        <v>8514</v>
      </c>
      <c r="K3001" s="1439" t="s">
        <v>8940</v>
      </c>
      <c r="L3001" s="491"/>
      <c r="M3001" s="404"/>
      <c r="N3001" s="664"/>
      <c r="O3001" s="662"/>
    </row>
    <row r="3002" spans="1:15" s="71" customFormat="1" ht="9" customHeight="1">
      <c r="A3002" s="667">
        <v>44</v>
      </c>
      <c r="B3002" s="1339" t="s">
        <v>645</v>
      </c>
      <c r="C3002" s="1096" t="s">
        <v>10649</v>
      </c>
      <c r="D3002" s="2095">
        <v>1</v>
      </c>
      <c r="E3002" s="3543">
        <v>26750</v>
      </c>
      <c r="F3002" s="880">
        <v>26750</v>
      </c>
      <c r="G3002" s="928">
        <v>44197</v>
      </c>
      <c r="H3002" s="1008" t="s">
        <v>8394</v>
      </c>
      <c r="I3002" s="208" t="s">
        <v>1857</v>
      </c>
      <c r="J3002" s="832" t="s">
        <v>8514</v>
      </c>
      <c r="K3002" s="1439" t="s">
        <v>8940</v>
      </c>
      <c r="L3002" s="491"/>
      <c r="M3002" s="404"/>
      <c r="N3002" s="664"/>
      <c r="O3002" s="659"/>
    </row>
    <row r="3003" spans="1:15" s="71" customFormat="1" ht="9" customHeight="1">
      <c r="A3003" s="667">
        <v>45</v>
      </c>
      <c r="B3003" s="1339" t="s">
        <v>646</v>
      </c>
      <c r="C3003" s="1096" t="s">
        <v>10650</v>
      </c>
      <c r="D3003" s="2095">
        <v>1</v>
      </c>
      <c r="E3003" s="3543">
        <v>48922</v>
      </c>
      <c r="F3003" s="880">
        <v>48922</v>
      </c>
      <c r="G3003" s="928">
        <v>44197</v>
      </c>
      <c r="H3003" s="1008" t="s">
        <v>8394</v>
      </c>
      <c r="I3003" s="208" t="s">
        <v>1857</v>
      </c>
      <c r="J3003" s="832" t="s">
        <v>8514</v>
      </c>
      <c r="K3003" s="1439" t="s">
        <v>8940</v>
      </c>
      <c r="L3003" s="491"/>
      <c r="M3003" s="404"/>
      <c r="N3003" s="664"/>
      <c r="O3003" s="659"/>
    </row>
    <row r="3004" spans="1:15" s="71" customFormat="1" ht="9" customHeight="1">
      <c r="A3004" s="667">
        <v>46</v>
      </c>
      <c r="B3004" s="1339" t="s">
        <v>647</v>
      </c>
      <c r="C3004" s="1096" t="s">
        <v>10651</v>
      </c>
      <c r="D3004" s="2095">
        <v>1</v>
      </c>
      <c r="E3004" s="3543">
        <v>5260</v>
      </c>
      <c r="F3004" s="880">
        <v>5260</v>
      </c>
      <c r="G3004" s="928">
        <v>44197</v>
      </c>
      <c r="H3004" s="1008" t="s">
        <v>8394</v>
      </c>
      <c r="I3004" s="208" t="s">
        <v>1857</v>
      </c>
      <c r="J3004" s="832" t="s">
        <v>8514</v>
      </c>
      <c r="K3004" s="1439" t="s">
        <v>8940</v>
      </c>
      <c r="L3004" s="491"/>
      <c r="M3004" s="404"/>
      <c r="N3004" s="664"/>
      <c r="O3004" s="659"/>
    </row>
    <row r="3005" spans="1:15" s="71" customFormat="1" ht="9" customHeight="1">
      <c r="A3005" s="667">
        <v>47</v>
      </c>
      <c r="B3005" s="1339" t="s">
        <v>648</v>
      </c>
      <c r="C3005" s="1096" t="s">
        <v>10652</v>
      </c>
      <c r="D3005" s="2095">
        <v>1</v>
      </c>
      <c r="E3005" s="3543">
        <v>3189</v>
      </c>
      <c r="F3005" s="880">
        <v>3189</v>
      </c>
      <c r="G3005" s="928">
        <v>44197</v>
      </c>
      <c r="H3005" s="1008" t="s">
        <v>8394</v>
      </c>
      <c r="I3005" s="208" t="s">
        <v>1857</v>
      </c>
      <c r="J3005" s="832" t="s">
        <v>8514</v>
      </c>
      <c r="K3005" s="1439" t="s">
        <v>8940</v>
      </c>
      <c r="L3005" s="491"/>
      <c r="M3005" s="404"/>
      <c r="N3005" s="664"/>
      <c r="O3005" s="659"/>
    </row>
    <row r="3006" spans="1:15" s="71" customFormat="1" ht="9" customHeight="1">
      <c r="A3006" s="667">
        <v>48</v>
      </c>
      <c r="B3006" s="1339" t="s">
        <v>649</v>
      </c>
      <c r="C3006" s="1096" t="s">
        <v>10653</v>
      </c>
      <c r="D3006" s="2095">
        <v>1</v>
      </c>
      <c r="E3006" s="3543">
        <v>19965</v>
      </c>
      <c r="F3006" s="880">
        <v>19965</v>
      </c>
      <c r="G3006" s="928">
        <v>44197</v>
      </c>
      <c r="H3006" s="1008" t="s">
        <v>8394</v>
      </c>
      <c r="I3006" s="208" t="s">
        <v>1857</v>
      </c>
      <c r="J3006" s="832" t="s">
        <v>8514</v>
      </c>
      <c r="K3006" s="1439" t="s">
        <v>8940</v>
      </c>
      <c r="L3006" s="491"/>
      <c r="M3006" s="404"/>
      <c r="N3006" s="664"/>
      <c r="O3006" s="659"/>
    </row>
    <row r="3007" spans="1:15" s="71" customFormat="1" ht="9" customHeight="1">
      <c r="A3007" s="667">
        <v>49</v>
      </c>
      <c r="B3007" s="1339" t="s">
        <v>650</v>
      </c>
      <c r="C3007" s="1096" t="s">
        <v>10654</v>
      </c>
      <c r="D3007" s="2095">
        <v>1</v>
      </c>
      <c r="E3007" s="3543">
        <v>19965</v>
      </c>
      <c r="F3007" s="880">
        <v>19965</v>
      </c>
      <c r="G3007" s="928">
        <v>44197</v>
      </c>
      <c r="H3007" s="1008" t="s">
        <v>8394</v>
      </c>
      <c r="I3007" s="208" t="s">
        <v>1857</v>
      </c>
      <c r="J3007" s="832" t="s">
        <v>8514</v>
      </c>
      <c r="K3007" s="1439" t="s">
        <v>8940</v>
      </c>
      <c r="L3007" s="491"/>
      <c r="M3007" s="404"/>
      <c r="N3007" s="664"/>
      <c r="O3007" s="659"/>
    </row>
    <row r="3008" spans="1:15" s="71" customFormat="1" ht="9" customHeight="1">
      <c r="A3008" s="667">
        <v>50</v>
      </c>
      <c r="B3008" s="1339" t="s">
        <v>651</v>
      </c>
      <c r="C3008" s="1096" t="s">
        <v>10655</v>
      </c>
      <c r="D3008" s="2095">
        <v>1</v>
      </c>
      <c r="E3008" s="3543">
        <v>19965</v>
      </c>
      <c r="F3008" s="880">
        <v>19965</v>
      </c>
      <c r="G3008" s="928">
        <v>44197</v>
      </c>
      <c r="H3008" s="1008" t="s">
        <v>8394</v>
      </c>
      <c r="I3008" s="208" t="s">
        <v>1857</v>
      </c>
      <c r="J3008" s="832" t="s">
        <v>8514</v>
      </c>
      <c r="K3008" s="1439" t="s">
        <v>8940</v>
      </c>
      <c r="L3008" s="491"/>
      <c r="M3008" s="404"/>
      <c r="N3008" s="664"/>
      <c r="O3008" s="659"/>
    </row>
    <row r="3009" spans="1:15" s="71" customFormat="1" ht="9" customHeight="1">
      <c r="A3009" s="667">
        <v>51</v>
      </c>
      <c r="B3009" s="1339" t="s">
        <v>652</v>
      </c>
      <c r="C3009" s="1096" t="s">
        <v>10656</v>
      </c>
      <c r="D3009" s="2095">
        <v>1</v>
      </c>
      <c r="E3009" s="3543">
        <v>18000</v>
      </c>
      <c r="F3009" s="880">
        <v>18000</v>
      </c>
      <c r="G3009" s="928">
        <v>44197</v>
      </c>
      <c r="H3009" s="1008" t="s">
        <v>8394</v>
      </c>
      <c r="I3009" s="208" t="s">
        <v>1857</v>
      </c>
      <c r="J3009" s="832" t="s">
        <v>8514</v>
      </c>
      <c r="K3009" s="1439" t="s">
        <v>8940</v>
      </c>
      <c r="L3009" s="491"/>
      <c r="M3009" s="404"/>
      <c r="N3009" s="664"/>
      <c r="O3009" s="659"/>
    </row>
    <row r="3010" spans="1:15" s="71" customFormat="1" ht="9" customHeight="1">
      <c r="A3010" s="667">
        <v>52</v>
      </c>
      <c r="B3010" s="1339" t="s">
        <v>652</v>
      </c>
      <c r="C3010" s="1096" t="s">
        <v>10657</v>
      </c>
      <c r="D3010" s="2095">
        <v>1</v>
      </c>
      <c r="E3010" s="3543">
        <v>18000</v>
      </c>
      <c r="F3010" s="880">
        <v>18000</v>
      </c>
      <c r="G3010" s="928">
        <v>44197</v>
      </c>
      <c r="H3010" s="1008" t="s">
        <v>8394</v>
      </c>
      <c r="I3010" s="208" t="s">
        <v>1857</v>
      </c>
      <c r="J3010" s="832" t="s">
        <v>8514</v>
      </c>
      <c r="K3010" s="1439" t="s">
        <v>8940</v>
      </c>
      <c r="L3010" s="491"/>
      <c r="M3010" s="404"/>
      <c r="N3010" s="664"/>
      <c r="O3010" s="659"/>
    </row>
    <row r="3011" spans="1:15" s="71" customFormat="1" ht="9" customHeight="1">
      <c r="A3011" s="667">
        <v>53</v>
      </c>
      <c r="B3011" s="1339" t="s">
        <v>653</v>
      </c>
      <c r="C3011" s="1096" t="s">
        <v>10658</v>
      </c>
      <c r="D3011" s="2095">
        <v>1</v>
      </c>
      <c r="E3011" s="3543">
        <v>16200</v>
      </c>
      <c r="F3011" s="880">
        <v>16200</v>
      </c>
      <c r="G3011" s="928">
        <v>44197</v>
      </c>
      <c r="H3011" s="1008" t="s">
        <v>8394</v>
      </c>
      <c r="I3011" s="208" t="s">
        <v>1857</v>
      </c>
      <c r="J3011" s="832" t="s">
        <v>8514</v>
      </c>
      <c r="K3011" s="1439" t="s">
        <v>8940</v>
      </c>
      <c r="L3011" s="491"/>
      <c r="M3011" s="404"/>
      <c r="N3011" s="664"/>
      <c r="O3011" s="659"/>
    </row>
    <row r="3012" spans="1:15" s="71" customFormat="1" ht="9" customHeight="1">
      <c r="A3012" s="667">
        <v>54</v>
      </c>
      <c r="B3012" s="1339" t="s">
        <v>654</v>
      </c>
      <c r="C3012" s="1096" t="s">
        <v>10659</v>
      </c>
      <c r="D3012" s="2095">
        <v>1</v>
      </c>
      <c r="E3012" s="3543">
        <v>10200</v>
      </c>
      <c r="F3012" s="880">
        <v>10200</v>
      </c>
      <c r="G3012" s="928">
        <v>44197</v>
      </c>
      <c r="H3012" s="1008" t="s">
        <v>8394</v>
      </c>
      <c r="I3012" s="208" t="s">
        <v>1857</v>
      </c>
      <c r="J3012" s="832" t="s">
        <v>8514</v>
      </c>
      <c r="K3012" s="1439" t="s">
        <v>8940</v>
      </c>
      <c r="L3012" s="491"/>
      <c r="M3012" s="404"/>
      <c r="N3012" s="664"/>
      <c r="O3012" s="659"/>
    </row>
    <row r="3013" spans="1:15" s="71" customFormat="1" ht="9" customHeight="1">
      <c r="A3013" s="667">
        <v>55</v>
      </c>
      <c r="B3013" s="1340" t="s">
        <v>655</v>
      </c>
      <c r="C3013" s="1096" t="s">
        <v>10660</v>
      </c>
      <c r="D3013" s="2095">
        <v>1</v>
      </c>
      <c r="E3013" s="3543">
        <v>10495</v>
      </c>
      <c r="F3013" s="880">
        <v>10495</v>
      </c>
      <c r="G3013" s="928">
        <v>44197</v>
      </c>
      <c r="H3013" s="1008" t="s">
        <v>8394</v>
      </c>
      <c r="I3013" s="208" t="s">
        <v>1857</v>
      </c>
      <c r="J3013" s="832" t="s">
        <v>8514</v>
      </c>
      <c r="K3013" s="1439" t="s">
        <v>8940</v>
      </c>
      <c r="L3013" s="491"/>
      <c r="M3013" s="404"/>
      <c r="N3013" s="664"/>
      <c r="O3013" s="659"/>
    </row>
    <row r="3014" spans="1:15" s="71" customFormat="1" ht="9" customHeight="1">
      <c r="A3014" s="667">
        <v>56</v>
      </c>
      <c r="B3014" s="1339" t="s">
        <v>656</v>
      </c>
      <c r="C3014" s="1096" t="s">
        <v>10661</v>
      </c>
      <c r="D3014" s="2095">
        <v>1</v>
      </c>
      <c r="E3014" s="3543">
        <v>9600</v>
      </c>
      <c r="F3014" s="880">
        <v>9600</v>
      </c>
      <c r="G3014" s="928">
        <v>44197</v>
      </c>
      <c r="H3014" s="1008" t="s">
        <v>8394</v>
      </c>
      <c r="I3014" s="208" t="s">
        <v>1857</v>
      </c>
      <c r="J3014" s="832" t="s">
        <v>8514</v>
      </c>
      <c r="K3014" s="1439" t="s">
        <v>8940</v>
      </c>
      <c r="L3014" s="491"/>
      <c r="M3014" s="404"/>
      <c r="N3014" s="664"/>
      <c r="O3014" s="659"/>
    </row>
    <row r="3015" spans="1:15" s="71" customFormat="1" ht="9" customHeight="1">
      <c r="A3015" s="667">
        <v>57</v>
      </c>
      <c r="B3015" s="1339" t="s">
        <v>656</v>
      </c>
      <c r="C3015" s="1096" t="s">
        <v>10640</v>
      </c>
      <c r="D3015" s="2095">
        <v>1</v>
      </c>
      <c r="E3015" s="3543">
        <v>9600</v>
      </c>
      <c r="F3015" s="880">
        <v>9600</v>
      </c>
      <c r="G3015" s="928">
        <v>44197</v>
      </c>
      <c r="H3015" s="1008" t="s">
        <v>8394</v>
      </c>
      <c r="I3015" s="208" t="s">
        <v>1857</v>
      </c>
      <c r="J3015" s="832" t="s">
        <v>8514</v>
      </c>
      <c r="K3015" s="1439" t="s">
        <v>8940</v>
      </c>
      <c r="L3015" s="491"/>
      <c r="M3015" s="404"/>
      <c r="N3015" s="664"/>
      <c r="O3015" s="659"/>
    </row>
    <row r="3016" spans="1:15" s="71" customFormat="1" ht="9" customHeight="1">
      <c r="A3016" s="667">
        <v>58</v>
      </c>
      <c r="B3016" s="1339" t="s">
        <v>656</v>
      </c>
      <c r="C3016" s="1096" t="s">
        <v>10641</v>
      </c>
      <c r="D3016" s="2095">
        <v>1</v>
      </c>
      <c r="E3016" s="3543">
        <v>9600</v>
      </c>
      <c r="F3016" s="880">
        <v>9600</v>
      </c>
      <c r="G3016" s="928">
        <v>44197</v>
      </c>
      <c r="H3016" s="1008" t="s">
        <v>8394</v>
      </c>
      <c r="I3016" s="208" t="s">
        <v>1857</v>
      </c>
      <c r="J3016" s="832" t="s">
        <v>8514</v>
      </c>
      <c r="K3016" s="1439" t="s">
        <v>8940</v>
      </c>
      <c r="L3016" s="491"/>
      <c r="M3016" s="404"/>
      <c r="N3016" s="664"/>
      <c r="O3016" s="659"/>
    </row>
    <row r="3017" spans="1:15" s="71" customFormat="1" ht="9" customHeight="1">
      <c r="A3017" s="667">
        <v>59</v>
      </c>
      <c r="B3017" s="1339" t="s">
        <v>656</v>
      </c>
      <c r="C3017" s="1096" t="s">
        <v>10642</v>
      </c>
      <c r="D3017" s="2095">
        <v>1</v>
      </c>
      <c r="E3017" s="3543">
        <v>9600</v>
      </c>
      <c r="F3017" s="880">
        <v>9600</v>
      </c>
      <c r="G3017" s="928">
        <v>44197</v>
      </c>
      <c r="H3017" s="1008" t="s">
        <v>8394</v>
      </c>
      <c r="I3017" s="208" t="s">
        <v>1857</v>
      </c>
      <c r="J3017" s="832" t="s">
        <v>8514</v>
      </c>
      <c r="K3017" s="1439" t="s">
        <v>8940</v>
      </c>
      <c r="L3017" s="491"/>
      <c r="M3017" s="404"/>
      <c r="N3017" s="664"/>
      <c r="O3017" s="659"/>
    </row>
    <row r="3018" spans="1:15" s="71" customFormat="1" ht="9" customHeight="1">
      <c r="A3018" s="667">
        <v>60</v>
      </c>
      <c r="B3018" s="1339" t="s">
        <v>656</v>
      </c>
      <c r="C3018" s="1096" t="s">
        <v>10643</v>
      </c>
      <c r="D3018" s="2095">
        <v>1</v>
      </c>
      <c r="E3018" s="3543">
        <v>9600</v>
      </c>
      <c r="F3018" s="880">
        <v>9600</v>
      </c>
      <c r="G3018" s="928">
        <v>44197</v>
      </c>
      <c r="H3018" s="1008" t="s">
        <v>8394</v>
      </c>
      <c r="I3018" s="208" t="s">
        <v>1857</v>
      </c>
      <c r="J3018" s="832" t="s">
        <v>8514</v>
      </c>
      <c r="K3018" s="1439" t="s">
        <v>8940</v>
      </c>
      <c r="L3018" s="491"/>
      <c r="M3018" s="404"/>
      <c r="N3018" s="664"/>
      <c r="O3018" s="659"/>
    </row>
    <row r="3019" spans="1:15" s="71" customFormat="1" ht="9" customHeight="1">
      <c r="A3019" s="667">
        <v>61</v>
      </c>
      <c r="B3019" s="1339" t="s">
        <v>656</v>
      </c>
      <c r="C3019" s="1096" t="s">
        <v>10644</v>
      </c>
      <c r="D3019" s="2095">
        <v>1</v>
      </c>
      <c r="E3019" s="3543">
        <v>9600</v>
      </c>
      <c r="F3019" s="880">
        <v>9600</v>
      </c>
      <c r="G3019" s="928">
        <v>44197</v>
      </c>
      <c r="H3019" s="1008" t="s">
        <v>8394</v>
      </c>
      <c r="I3019" s="208" t="s">
        <v>1857</v>
      </c>
      <c r="J3019" s="832" t="s">
        <v>8514</v>
      </c>
      <c r="K3019" s="1439" t="s">
        <v>8940</v>
      </c>
      <c r="L3019" s="491"/>
      <c r="M3019" s="404"/>
      <c r="N3019" s="664"/>
      <c r="O3019" s="659"/>
    </row>
    <row r="3020" spans="1:15" s="71" customFormat="1" ht="9" customHeight="1">
      <c r="A3020" s="667">
        <v>62</v>
      </c>
      <c r="B3020" s="1339" t="s">
        <v>656</v>
      </c>
      <c r="C3020" s="1096" t="s">
        <v>10645</v>
      </c>
      <c r="D3020" s="2095">
        <v>1</v>
      </c>
      <c r="E3020" s="3543">
        <v>9600</v>
      </c>
      <c r="F3020" s="880">
        <v>9600</v>
      </c>
      <c r="G3020" s="928">
        <v>44197</v>
      </c>
      <c r="H3020" s="1008" t="s">
        <v>8394</v>
      </c>
      <c r="I3020" s="208" t="s">
        <v>1857</v>
      </c>
      <c r="J3020" s="832" t="s">
        <v>8514</v>
      </c>
      <c r="K3020" s="1439" t="s">
        <v>8940</v>
      </c>
      <c r="L3020" s="491"/>
      <c r="M3020" s="404"/>
      <c r="N3020" s="664"/>
      <c r="O3020" s="659"/>
    </row>
    <row r="3021" spans="1:15" s="71" customFormat="1" ht="9" customHeight="1">
      <c r="A3021" s="667">
        <v>63</v>
      </c>
      <c r="B3021" s="1339" t="s">
        <v>656</v>
      </c>
      <c r="C3021" s="1096" t="s">
        <v>10646</v>
      </c>
      <c r="D3021" s="2095">
        <v>1</v>
      </c>
      <c r="E3021" s="3543">
        <v>9600</v>
      </c>
      <c r="F3021" s="880">
        <v>9600</v>
      </c>
      <c r="G3021" s="928">
        <v>44197</v>
      </c>
      <c r="H3021" s="1008" t="s">
        <v>8394</v>
      </c>
      <c r="I3021" s="208" t="s">
        <v>1857</v>
      </c>
      <c r="J3021" s="832" t="s">
        <v>8514</v>
      </c>
      <c r="K3021" s="1439" t="s">
        <v>8940</v>
      </c>
      <c r="L3021" s="491"/>
      <c r="M3021" s="404"/>
      <c r="N3021" s="664"/>
      <c r="O3021" s="659"/>
    </row>
    <row r="3022" spans="1:15" s="71" customFormat="1" ht="9" customHeight="1">
      <c r="A3022" s="667">
        <v>64</v>
      </c>
      <c r="B3022" s="1339" t="s">
        <v>656</v>
      </c>
      <c r="C3022" s="1096" t="s">
        <v>10631</v>
      </c>
      <c r="D3022" s="2095">
        <v>1</v>
      </c>
      <c r="E3022" s="3543">
        <v>9600</v>
      </c>
      <c r="F3022" s="880">
        <v>9600</v>
      </c>
      <c r="G3022" s="928">
        <v>44197</v>
      </c>
      <c r="H3022" s="1008" t="s">
        <v>8394</v>
      </c>
      <c r="I3022" s="208" t="s">
        <v>1857</v>
      </c>
      <c r="J3022" s="832" t="s">
        <v>8514</v>
      </c>
      <c r="K3022" s="1439" t="s">
        <v>8940</v>
      </c>
      <c r="L3022" s="491"/>
      <c r="M3022" s="404"/>
      <c r="N3022" s="664"/>
      <c r="O3022" s="659"/>
    </row>
    <row r="3023" spans="1:15" s="71" customFormat="1" ht="9" customHeight="1">
      <c r="A3023" s="667">
        <v>65</v>
      </c>
      <c r="B3023" s="1339" t="s">
        <v>656</v>
      </c>
      <c r="C3023" s="1096" t="s">
        <v>10626</v>
      </c>
      <c r="D3023" s="2095">
        <v>1</v>
      </c>
      <c r="E3023" s="3543">
        <v>9600</v>
      </c>
      <c r="F3023" s="880">
        <v>9600</v>
      </c>
      <c r="G3023" s="928">
        <v>44197</v>
      </c>
      <c r="H3023" s="1008" t="s">
        <v>8394</v>
      </c>
      <c r="I3023" s="208" t="s">
        <v>1857</v>
      </c>
      <c r="J3023" s="832" t="s">
        <v>8514</v>
      </c>
      <c r="K3023" s="1439" t="s">
        <v>8940</v>
      </c>
      <c r="L3023" s="491"/>
      <c r="M3023" s="404"/>
      <c r="N3023" s="664"/>
      <c r="O3023" s="659"/>
    </row>
    <row r="3024" spans="1:15" s="71" customFormat="1" ht="9" customHeight="1">
      <c r="A3024" s="667">
        <v>66</v>
      </c>
      <c r="B3024" s="1339" t="s">
        <v>657</v>
      </c>
      <c r="C3024" s="1096" t="s">
        <v>10662</v>
      </c>
      <c r="D3024" s="2095">
        <v>1</v>
      </c>
      <c r="E3024" s="3543">
        <v>3710</v>
      </c>
      <c r="F3024" s="880">
        <v>3710</v>
      </c>
      <c r="G3024" s="928">
        <v>44197</v>
      </c>
      <c r="H3024" s="1008" t="s">
        <v>8394</v>
      </c>
      <c r="I3024" s="208" t="s">
        <v>1857</v>
      </c>
      <c r="J3024" s="832" t="s">
        <v>8514</v>
      </c>
      <c r="K3024" s="1439" t="s">
        <v>8940</v>
      </c>
      <c r="L3024" s="491"/>
      <c r="M3024" s="404"/>
      <c r="N3024" s="664"/>
      <c r="O3024" s="659"/>
    </row>
    <row r="3025" spans="1:15" s="71" customFormat="1" ht="9" customHeight="1">
      <c r="A3025" s="667">
        <v>67</v>
      </c>
      <c r="B3025" s="1339" t="s">
        <v>658</v>
      </c>
      <c r="C3025" s="1096" t="s">
        <v>10663</v>
      </c>
      <c r="D3025" s="2095">
        <v>1</v>
      </c>
      <c r="E3025" s="3543">
        <v>4357.7</v>
      </c>
      <c r="F3025" s="880">
        <v>4357.7</v>
      </c>
      <c r="G3025" s="928">
        <v>44197</v>
      </c>
      <c r="H3025" s="1008" t="s">
        <v>8394</v>
      </c>
      <c r="I3025" s="208" t="s">
        <v>1857</v>
      </c>
      <c r="J3025" s="832" t="s">
        <v>8514</v>
      </c>
      <c r="K3025" s="1439" t="s">
        <v>8940</v>
      </c>
      <c r="L3025" s="491"/>
      <c r="M3025" s="404"/>
      <c r="N3025" s="664"/>
      <c r="O3025" s="659"/>
    </row>
    <row r="3026" spans="1:15" s="71" customFormat="1" ht="9" customHeight="1">
      <c r="A3026" s="667">
        <v>68</v>
      </c>
      <c r="B3026" s="1339" t="s">
        <v>659</v>
      </c>
      <c r="C3026" s="1096" t="s">
        <v>10664</v>
      </c>
      <c r="D3026" s="2095">
        <v>1</v>
      </c>
      <c r="E3026" s="3543">
        <v>8741</v>
      </c>
      <c r="F3026" s="880">
        <v>8741</v>
      </c>
      <c r="G3026" s="928">
        <v>44197</v>
      </c>
      <c r="H3026" s="1008" t="s">
        <v>8394</v>
      </c>
      <c r="I3026" s="208" t="s">
        <v>1857</v>
      </c>
      <c r="J3026" s="832" t="s">
        <v>8514</v>
      </c>
      <c r="K3026" s="1439" t="s">
        <v>8940</v>
      </c>
      <c r="L3026" s="491"/>
      <c r="M3026" s="404"/>
      <c r="N3026" s="664"/>
      <c r="O3026" s="659"/>
    </row>
    <row r="3027" spans="1:15" s="71" customFormat="1" ht="9" customHeight="1">
      <c r="A3027" s="667">
        <v>69</v>
      </c>
      <c r="B3027" s="1339" t="s">
        <v>660</v>
      </c>
      <c r="C3027" s="1096" t="s">
        <v>10665</v>
      </c>
      <c r="D3027" s="2095">
        <v>1</v>
      </c>
      <c r="E3027" s="3543">
        <v>7400</v>
      </c>
      <c r="F3027" s="880">
        <v>7400</v>
      </c>
      <c r="G3027" s="928">
        <v>44197</v>
      </c>
      <c r="H3027" s="1008" t="s">
        <v>8394</v>
      </c>
      <c r="I3027" s="208" t="s">
        <v>1857</v>
      </c>
      <c r="J3027" s="832" t="s">
        <v>8514</v>
      </c>
      <c r="K3027" s="1439" t="s">
        <v>8940</v>
      </c>
      <c r="L3027" s="491"/>
      <c r="M3027" s="404"/>
      <c r="N3027" s="664"/>
      <c r="O3027" s="659"/>
    </row>
    <row r="3028" spans="1:15" s="71" customFormat="1" ht="9" customHeight="1">
      <c r="A3028" s="667">
        <v>70</v>
      </c>
      <c r="B3028" s="1339" t="s">
        <v>661</v>
      </c>
      <c r="C3028" s="1096" t="s">
        <v>10666</v>
      </c>
      <c r="D3028" s="2095">
        <v>1</v>
      </c>
      <c r="E3028" s="3543">
        <v>3845</v>
      </c>
      <c r="F3028" s="880">
        <v>3845</v>
      </c>
      <c r="G3028" s="928">
        <v>44197</v>
      </c>
      <c r="H3028" s="1008" t="s">
        <v>8394</v>
      </c>
      <c r="I3028" s="208" t="s">
        <v>1857</v>
      </c>
      <c r="J3028" s="832" t="s">
        <v>8514</v>
      </c>
      <c r="K3028" s="1439" t="s">
        <v>8940</v>
      </c>
      <c r="L3028" s="491"/>
      <c r="M3028" s="404"/>
      <c r="N3028" s="664"/>
      <c r="O3028" s="659"/>
    </row>
    <row r="3029" spans="1:15" s="71" customFormat="1" ht="9" customHeight="1">
      <c r="A3029" s="667">
        <v>71</v>
      </c>
      <c r="B3029" s="1339" t="s">
        <v>662</v>
      </c>
      <c r="C3029" s="1096" t="s">
        <v>10667</v>
      </c>
      <c r="D3029" s="2095">
        <v>1</v>
      </c>
      <c r="E3029" s="3543">
        <v>5150</v>
      </c>
      <c r="F3029" s="880">
        <v>5150</v>
      </c>
      <c r="G3029" s="928">
        <v>44197</v>
      </c>
      <c r="H3029" s="1008" t="s">
        <v>8394</v>
      </c>
      <c r="I3029" s="208" t="s">
        <v>1857</v>
      </c>
      <c r="J3029" s="832" t="s">
        <v>8514</v>
      </c>
      <c r="K3029" s="1439" t="s">
        <v>8940</v>
      </c>
      <c r="L3029" s="491"/>
      <c r="M3029" s="404"/>
      <c r="N3029" s="664"/>
      <c r="O3029" s="659"/>
    </row>
    <row r="3030" spans="1:15" s="71" customFormat="1" ht="9" customHeight="1">
      <c r="A3030" s="667">
        <v>72</v>
      </c>
      <c r="B3030" s="1339" t="s">
        <v>663</v>
      </c>
      <c r="C3030" s="1096" t="s">
        <v>10668</v>
      </c>
      <c r="D3030" s="2095">
        <v>1</v>
      </c>
      <c r="E3030" s="3543">
        <v>4990</v>
      </c>
      <c r="F3030" s="880">
        <v>4990</v>
      </c>
      <c r="G3030" s="928">
        <v>44197</v>
      </c>
      <c r="H3030" s="1008" t="s">
        <v>8394</v>
      </c>
      <c r="I3030" s="208" t="s">
        <v>1857</v>
      </c>
      <c r="J3030" s="832" t="s">
        <v>8514</v>
      </c>
      <c r="K3030" s="1439" t="s">
        <v>8940</v>
      </c>
      <c r="L3030" s="491"/>
      <c r="M3030" s="404"/>
      <c r="N3030" s="664"/>
      <c r="O3030" s="659"/>
    </row>
    <row r="3031" spans="1:15" s="71" customFormat="1" ht="9" customHeight="1">
      <c r="A3031" s="667">
        <v>73</v>
      </c>
      <c r="B3031" s="1339" t="s">
        <v>663</v>
      </c>
      <c r="C3031" s="1096" t="s">
        <v>10669</v>
      </c>
      <c r="D3031" s="2095">
        <v>1</v>
      </c>
      <c r="E3031" s="3543">
        <v>4990</v>
      </c>
      <c r="F3031" s="880">
        <v>4990</v>
      </c>
      <c r="G3031" s="928">
        <v>44197</v>
      </c>
      <c r="H3031" s="1008" t="s">
        <v>8394</v>
      </c>
      <c r="I3031" s="208" t="s">
        <v>1857</v>
      </c>
      <c r="J3031" s="832" t="s">
        <v>8514</v>
      </c>
      <c r="K3031" s="1439" t="s">
        <v>8940</v>
      </c>
      <c r="L3031" s="491"/>
      <c r="M3031" s="404"/>
      <c r="N3031" s="664"/>
      <c r="O3031" s="659"/>
    </row>
    <row r="3032" spans="1:15" s="71" customFormat="1" ht="9" customHeight="1">
      <c r="A3032" s="667">
        <v>74</v>
      </c>
      <c r="B3032" s="1339" t="s">
        <v>663</v>
      </c>
      <c r="C3032" s="1096" t="s">
        <v>10670</v>
      </c>
      <c r="D3032" s="2095">
        <v>1</v>
      </c>
      <c r="E3032" s="3543">
        <v>4990</v>
      </c>
      <c r="F3032" s="880">
        <v>4990</v>
      </c>
      <c r="G3032" s="928">
        <v>44197</v>
      </c>
      <c r="H3032" s="1008" t="s">
        <v>8394</v>
      </c>
      <c r="I3032" s="208" t="s">
        <v>1857</v>
      </c>
      <c r="J3032" s="832" t="s">
        <v>8514</v>
      </c>
      <c r="K3032" s="1439" t="s">
        <v>8940</v>
      </c>
      <c r="L3032" s="491"/>
      <c r="M3032" s="404"/>
      <c r="N3032" s="664"/>
      <c r="O3032" s="659"/>
    </row>
    <row r="3033" spans="1:15" s="71" customFormat="1" ht="9" customHeight="1">
      <c r="A3033" s="667">
        <v>75</v>
      </c>
      <c r="B3033" s="1339" t="s">
        <v>663</v>
      </c>
      <c r="C3033" s="1096" t="s">
        <v>10671</v>
      </c>
      <c r="D3033" s="2095">
        <v>1</v>
      </c>
      <c r="E3033" s="3543">
        <v>4990</v>
      </c>
      <c r="F3033" s="880">
        <v>4990</v>
      </c>
      <c r="G3033" s="928">
        <v>44197</v>
      </c>
      <c r="H3033" s="1008" t="s">
        <v>8394</v>
      </c>
      <c r="I3033" s="208" t="s">
        <v>1857</v>
      </c>
      <c r="J3033" s="832" t="s">
        <v>8514</v>
      </c>
      <c r="K3033" s="1439" t="s">
        <v>8940</v>
      </c>
      <c r="L3033" s="491"/>
      <c r="M3033" s="404"/>
      <c r="N3033" s="664"/>
      <c r="O3033" s="659"/>
    </row>
    <row r="3034" spans="1:15" s="71" customFormat="1" ht="9" customHeight="1">
      <c r="A3034" s="667">
        <v>76</v>
      </c>
      <c r="B3034" s="1339" t="s">
        <v>663</v>
      </c>
      <c r="C3034" s="1096" t="s">
        <v>10672</v>
      </c>
      <c r="D3034" s="2095">
        <v>1</v>
      </c>
      <c r="E3034" s="3543">
        <v>4990</v>
      </c>
      <c r="F3034" s="880">
        <v>4990</v>
      </c>
      <c r="G3034" s="928">
        <v>44197</v>
      </c>
      <c r="H3034" s="1008" t="s">
        <v>8394</v>
      </c>
      <c r="I3034" s="208" t="s">
        <v>1857</v>
      </c>
      <c r="J3034" s="832" t="s">
        <v>8514</v>
      </c>
      <c r="K3034" s="1439" t="s">
        <v>8940</v>
      </c>
      <c r="L3034" s="491"/>
      <c r="M3034" s="404"/>
      <c r="N3034" s="664"/>
      <c r="O3034" s="659"/>
    </row>
    <row r="3035" spans="1:15" s="71" customFormat="1" ht="9" customHeight="1">
      <c r="A3035" s="667">
        <v>77</v>
      </c>
      <c r="B3035" s="1339" t="s">
        <v>663</v>
      </c>
      <c r="C3035" s="1096" t="s">
        <v>10673</v>
      </c>
      <c r="D3035" s="2095">
        <v>1</v>
      </c>
      <c r="E3035" s="3543">
        <v>4990</v>
      </c>
      <c r="F3035" s="880">
        <v>4990</v>
      </c>
      <c r="G3035" s="928">
        <v>44197</v>
      </c>
      <c r="H3035" s="1008" t="s">
        <v>8394</v>
      </c>
      <c r="I3035" s="208" t="s">
        <v>1857</v>
      </c>
      <c r="J3035" s="832" t="s">
        <v>8514</v>
      </c>
      <c r="K3035" s="1439" t="s">
        <v>8940</v>
      </c>
      <c r="L3035" s="491"/>
      <c r="M3035" s="404"/>
      <c r="N3035" s="664"/>
      <c r="O3035" s="659"/>
    </row>
    <row r="3036" spans="1:15" s="71" customFormat="1" ht="9" customHeight="1">
      <c r="A3036" s="667">
        <v>78</v>
      </c>
      <c r="B3036" s="1339" t="s">
        <v>663</v>
      </c>
      <c r="C3036" s="1096" t="s">
        <v>10674</v>
      </c>
      <c r="D3036" s="2095">
        <v>1</v>
      </c>
      <c r="E3036" s="3543">
        <v>4990</v>
      </c>
      <c r="F3036" s="880">
        <v>4990</v>
      </c>
      <c r="G3036" s="928">
        <v>44197</v>
      </c>
      <c r="H3036" s="1008" t="s">
        <v>8394</v>
      </c>
      <c r="I3036" s="208" t="s">
        <v>1857</v>
      </c>
      <c r="J3036" s="832" t="s">
        <v>8514</v>
      </c>
      <c r="K3036" s="1439" t="s">
        <v>8940</v>
      </c>
      <c r="L3036" s="491"/>
      <c r="M3036" s="404"/>
      <c r="N3036" s="664"/>
      <c r="O3036" s="659"/>
    </row>
    <row r="3037" spans="1:15" s="71" customFormat="1" ht="9" customHeight="1">
      <c r="A3037" s="667">
        <v>79</v>
      </c>
      <c r="B3037" s="1339" t="s">
        <v>663</v>
      </c>
      <c r="C3037" s="1096" t="s">
        <v>10675</v>
      </c>
      <c r="D3037" s="2095">
        <v>1</v>
      </c>
      <c r="E3037" s="3543">
        <v>4990</v>
      </c>
      <c r="F3037" s="880">
        <v>4990</v>
      </c>
      <c r="G3037" s="928">
        <v>44197</v>
      </c>
      <c r="H3037" s="1008" t="s">
        <v>8394</v>
      </c>
      <c r="I3037" s="208" t="s">
        <v>1857</v>
      </c>
      <c r="J3037" s="832" t="s">
        <v>8514</v>
      </c>
      <c r="K3037" s="1439" t="s">
        <v>8940</v>
      </c>
      <c r="L3037" s="491"/>
      <c r="M3037" s="404"/>
      <c r="N3037" s="664"/>
      <c r="O3037" s="659"/>
    </row>
    <row r="3038" spans="1:15" s="71" customFormat="1" ht="9" customHeight="1">
      <c r="A3038" s="667">
        <v>80</v>
      </c>
      <c r="B3038" s="1339" t="s">
        <v>663</v>
      </c>
      <c r="C3038" s="1096" t="s">
        <v>10676</v>
      </c>
      <c r="D3038" s="2095">
        <v>1</v>
      </c>
      <c r="E3038" s="3543">
        <v>4990</v>
      </c>
      <c r="F3038" s="880">
        <v>4990</v>
      </c>
      <c r="G3038" s="928">
        <v>44197</v>
      </c>
      <c r="H3038" s="1008" t="s">
        <v>8394</v>
      </c>
      <c r="I3038" s="208" t="s">
        <v>1857</v>
      </c>
      <c r="J3038" s="832" t="s">
        <v>8514</v>
      </c>
      <c r="K3038" s="1439" t="s">
        <v>8940</v>
      </c>
      <c r="L3038" s="491"/>
      <c r="M3038" s="404"/>
      <c r="N3038" s="664"/>
      <c r="O3038" s="659"/>
    </row>
    <row r="3039" spans="1:15" s="71" customFormat="1" ht="9" customHeight="1">
      <c r="A3039" s="667">
        <v>81</v>
      </c>
      <c r="B3039" s="1339" t="s">
        <v>664</v>
      </c>
      <c r="C3039" s="1096" t="s">
        <v>10677</v>
      </c>
      <c r="D3039" s="2095">
        <v>1</v>
      </c>
      <c r="E3039" s="3543">
        <v>8390</v>
      </c>
      <c r="F3039" s="880">
        <v>8390</v>
      </c>
      <c r="G3039" s="928">
        <v>44197</v>
      </c>
      <c r="H3039" s="1008" t="s">
        <v>8394</v>
      </c>
      <c r="I3039" s="208" t="s">
        <v>1857</v>
      </c>
      <c r="J3039" s="832" t="s">
        <v>8514</v>
      </c>
      <c r="K3039" s="1439" t="s">
        <v>8940</v>
      </c>
      <c r="L3039" s="491"/>
      <c r="M3039" s="404"/>
      <c r="N3039" s="664"/>
      <c r="O3039" s="659"/>
    </row>
    <row r="3040" spans="1:15" s="71" customFormat="1" ht="9" customHeight="1">
      <c r="A3040" s="667">
        <v>82</v>
      </c>
      <c r="B3040" s="1339" t="s">
        <v>665</v>
      </c>
      <c r="C3040" s="1096" t="s">
        <v>10678</v>
      </c>
      <c r="D3040" s="2095">
        <v>1</v>
      </c>
      <c r="E3040" s="3543">
        <v>3268</v>
      </c>
      <c r="F3040" s="880">
        <v>3268</v>
      </c>
      <c r="G3040" s="928">
        <v>44197</v>
      </c>
      <c r="H3040" s="1008" t="s">
        <v>8394</v>
      </c>
      <c r="I3040" s="208" t="s">
        <v>1857</v>
      </c>
      <c r="J3040" s="832" t="s">
        <v>8514</v>
      </c>
      <c r="K3040" s="1439" t="s">
        <v>8940</v>
      </c>
      <c r="L3040" s="491"/>
      <c r="M3040" s="404"/>
      <c r="N3040" s="664"/>
      <c r="O3040" s="659"/>
    </row>
    <row r="3041" spans="1:15" s="71" customFormat="1" ht="9" customHeight="1">
      <c r="A3041" s="667">
        <v>83</v>
      </c>
      <c r="B3041" s="1339" t="s">
        <v>666</v>
      </c>
      <c r="C3041" s="1096" t="s">
        <v>10679</v>
      </c>
      <c r="D3041" s="2095">
        <v>1</v>
      </c>
      <c r="E3041" s="3543">
        <v>3268</v>
      </c>
      <c r="F3041" s="880">
        <v>3268</v>
      </c>
      <c r="G3041" s="928">
        <v>44197</v>
      </c>
      <c r="H3041" s="1008" t="s">
        <v>8394</v>
      </c>
      <c r="I3041" s="208" t="s">
        <v>1857</v>
      </c>
      <c r="J3041" s="832" t="s">
        <v>8514</v>
      </c>
      <c r="K3041" s="1439" t="s">
        <v>8940</v>
      </c>
      <c r="L3041" s="491"/>
      <c r="M3041" s="404"/>
      <c r="N3041" s="664"/>
      <c r="O3041" s="659"/>
    </row>
    <row r="3042" spans="1:15" s="71" customFormat="1" ht="9" customHeight="1">
      <c r="A3042" s="667">
        <v>84</v>
      </c>
      <c r="B3042" s="1339" t="s">
        <v>667</v>
      </c>
      <c r="C3042" s="1096" t="s">
        <v>10680</v>
      </c>
      <c r="D3042" s="2095">
        <v>1</v>
      </c>
      <c r="E3042" s="3543">
        <v>4400</v>
      </c>
      <c r="F3042" s="880">
        <v>4400</v>
      </c>
      <c r="G3042" s="928">
        <v>44197</v>
      </c>
      <c r="H3042" s="1008" t="s">
        <v>8394</v>
      </c>
      <c r="I3042" s="208" t="s">
        <v>1857</v>
      </c>
      <c r="J3042" s="832" t="s">
        <v>8514</v>
      </c>
      <c r="K3042" s="1439" t="s">
        <v>8940</v>
      </c>
      <c r="L3042" s="491"/>
      <c r="M3042" s="404"/>
      <c r="N3042" s="664"/>
      <c r="O3042" s="659"/>
    </row>
    <row r="3043" spans="1:15" s="71" customFormat="1" ht="9" customHeight="1">
      <c r="A3043" s="667">
        <v>85</v>
      </c>
      <c r="B3043" s="1339" t="s">
        <v>668</v>
      </c>
      <c r="C3043" s="1096" t="s">
        <v>10681</v>
      </c>
      <c r="D3043" s="2095">
        <v>1</v>
      </c>
      <c r="E3043" s="3543">
        <v>17500</v>
      </c>
      <c r="F3043" s="880">
        <v>17500</v>
      </c>
      <c r="G3043" s="928">
        <v>44197</v>
      </c>
      <c r="H3043" s="1008" t="s">
        <v>8394</v>
      </c>
      <c r="I3043" s="208" t="s">
        <v>1857</v>
      </c>
      <c r="J3043" s="832" t="s">
        <v>8514</v>
      </c>
      <c r="K3043" s="1439" t="s">
        <v>8940</v>
      </c>
      <c r="L3043" s="491"/>
      <c r="M3043" s="404"/>
      <c r="N3043" s="664"/>
      <c r="O3043" s="659"/>
    </row>
    <row r="3044" spans="1:15" s="71" customFormat="1" ht="9" customHeight="1">
      <c r="A3044" s="667">
        <v>86</v>
      </c>
      <c r="B3044" s="1339" t="s">
        <v>669</v>
      </c>
      <c r="C3044" s="1096" t="s">
        <v>10682</v>
      </c>
      <c r="D3044" s="2095">
        <v>1</v>
      </c>
      <c r="E3044" s="3543">
        <v>8500</v>
      </c>
      <c r="F3044" s="880">
        <v>8500</v>
      </c>
      <c r="G3044" s="928">
        <v>44197</v>
      </c>
      <c r="H3044" s="1008" t="s">
        <v>8394</v>
      </c>
      <c r="I3044" s="208" t="s">
        <v>1857</v>
      </c>
      <c r="J3044" s="832" t="s">
        <v>8514</v>
      </c>
      <c r="K3044" s="1439" t="s">
        <v>8940</v>
      </c>
      <c r="L3044" s="491"/>
      <c r="M3044" s="404"/>
      <c r="N3044" s="664"/>
      <c r="O3044" s="659"/>
    </row>
    <row r="3045" spans="1:15" s="71" customFormat="1" ht="9" customHeight="1">
      <c r="A3045" s="667">
        <v>87</v>
      </c>
      <c r="B3045" s="1339" t="s">
        <v>670</v>
      </c>
      <c r="C3045" s="1096" t="s">
        <v>10683</v>
      </c>
      <c r="D3045" s="2095">
        <v>1</v>
      </c>
      <c r="E3045" s="3543">
        <v>10000</v>
      </c>
      <c r="F3045" s="880">
        <v>10000</v>
      </c>
      <c r="G3045" s="928">
        <v>44197</v>
      </c>
      <c r="H3045" s="1008" t="s">
        <v>8394</v>
      </c>
      <c r="I3045" s="208" t="s">
        <v>1857</v>
      </c>
      <c r="J3045" s="832" t="s">
        <v>8514</v>
      </c>
      <c r="K3045" s="1439" t="s">
        <v>8940</v>
      </c>
      <c r="L3045" s="491"/>
      <c r="M3045" s="404"/>
      <c r="N3045" s="664"/>
      <c r="O3045" s="659"/>
    </row>
    <row r="3046" spans="1:15" s="71" customFormat="1" ht="9" customHeight="1">
      <c r="A3046" s="667">
        <v>88</v>
      </c>
      <c r="B3046" s="1339" t="s">
        <v>671</v>
      </c>
      <c r="C3046" s="1096" t="s">
        <v>10684</v>
      </c>
      <c r="D3046" s="2095">
        <v>1</v>
      </c>
      <c r="E3046" s="3543">
        <v>6716</v>
      </c>
      <c r="F3046" s="880">
        <v>6716</v>
      </c>
      <c r="G3046" s="928">
        <v>44197</v>
      </c>
      <c r="H3046" s="1008" t="s">
        <v>8394</v>
      </c>
      <c r="I3046" s="208" t="s">
        <v>1857</v>
      </c>
      <c r="J3046" s="832" t="s">
        <v>8514</v>
      </c>
      <c r="K3046" s="1439" t="s">
        <v>8940</v>
      </c>
      <c r="L3046" s="491"/>
      <c r="M3046" s="404"/>
      <c r="N3046" s="664"/>
      <c r="O3046" s="659"/>
    </row>
    <row r="3047" spans="1:15" s="71" customFormat="1" ht="9" customHeight="1">
      <c r="A3047" s="667">
        <v>89</v>
      </c>
      <c r="B3047" s="1339" t="s">
        <v>672</v>
      </c>
      <c r="C3047" s="1096" t="s">
        <v>10685</v>
      </c>
      <c r="D3047" s="2095">
        <v>1</v>
      </c>
      <c r="E3047" s="3543">
        <v>6716</v>
      </c>
      <c r="F3047" s="880">
        <v>6716</v>
      </c>
      <c r="G3047" s="928">
        <v>44197</v>
      </c>
      <c r="H3047" s="1008" t="s">
        <v>8394</v>
      </c>
      <c r="I3047" s="208" t="s">
        <v>1857</v>
      </c>
      <c r="J3047" s="832" t="s">
        <v>8514</v>
      </c>
      <c r="K3047" s="1439" t="s">
        <v>8940</v>
      </c>
      <c r="L3047" s="491"/>
      <c r="M3047" s="404"/>
      <c r="N3047" s="664"/>
      <c r="O3047" s="659"/>
    </row>
    <row r="3048" spans="1:15" s="71" customFormat="1" ht="9" customHeight="1">
      <c r="A3048" s="667">
        <v>90</v>
      </c>
      <c r="B3048" s="1339" t="s">
        <v>673</v>
      </c>
      <c r="C3048" s="1096" t="s">
        <v>10686</v>
      </c>
      <c r="D3048" s="2095">
        <v>1</v>
      </c>
      <c r="E3048" s="3543">
        <v>6532</v>
      </c>
      <c r="F3048" s="880">
        <v>6532</v>
      </c>
      <c r="G3048" s="928">
        <v>44197</v>
      </c>
      <c r="H3048" s="1008" t="s">
        <v>8394</v>
      </c>
      <c r="I3048" s="208" t="s">
        <v>1857</v>
      </c>
      <c r="J3048" s="832" t="s">
        <v>8514</v>
      </c>
      <c r="K3048" s="1439" t="s">
        <v>8940</v>
      </c>
      <c r="L3048" s="491"/>
      <c r="M3048" s="404"/>
      <c r="N3048" s="664"/>
      <c r="O3048" s="659"/>
    </row>
    <row r="3049" spans="1:15" s="71" customFormat="1" ht="9" customHeight="1">
      <c r="A3049" s="667">
        <v>91</v>
      </c>
      <c r="B3049" s="1339" t="s">
        <v>674</v>
      </c>
      <c r="C3049" s="1096" t="s">
        <v>10687</v>
      </c>
      <c r="D3049" s="2095">
        <v>1</v>
      </c>
      <c r="E3049" s="3543">
        <v>6532</v>
      </c>
      <c r="F3049" s="880">
        <v>6532</v>
      </c>
      <c r="G3049" s="928">
        <v>44197</v>
      </c>
      <c r="H3049" s="1008" t="s">
        <v>8394</v>
      </c>
      <c r="I3049" s="208" t="s">
        <v>1857</v>
      </c>
      <c r="J3049" s="832" t="s">
        <v>8514</v>
      </c>
      <c r="K3049" s="1439" t="s">
        <v>8940</v>
      </c>
      <c r="L3049" s="491"/>
      <c r="M3049" s="404"/>
      <c r="N3049" s="664"/>
      <c r="O3049" s="659"/>
    </row>
    <row r="3050" spans="1:15" s="71" customFormat="1" ht="9" customHeight="1">
      <c r="A3050" s="667">
        <v>92</v>
      </c>
      <c r="B3050" s="1339" t="s">
        <v>675</v>
      </c>
      <c r="C3050" s="1096" t="s">
        <v>10688</v>
      </c>
      <c r="D3050" s="2095">
        <v>1</v>
      </c>
      <c r="E3050" s="3543">
        <v>6532</v>
      </c>
      <c r="F3050" s="880">
        <v>6532</v>
      </c>
      <c r="G3050" s="928">
        <v>44197</v>
      </c>
      <c r="H3050" s="1008" t="s">
        <v>8394</v>
      </c>
      <c r="I3050" s="208" t="s">
        <v>1857</v>
      </c>
      <c r="J3050" s="832" t="s">
        <v>8514</v>
      </c>
      <c r="K3050" s="1439" t="s">
        <v>8940</v>
      </c>
      <c r="L3050" s="491"/>
      <c r="M3050" s="404"/>
      <c r="N3050" s="664"/>
      <c r="O3050" s="659"/>
    </row>
    <row r="3051" spans="1:15" s="71" customFormat="1" ht="9" customHeight="1">
      <c r="A3051" s="667">
        <v>93</v>
      </c>
      <c r="B3051" s="1339" t="s">
        <v>676</v>
      </c>
      <c r="C3051" s="1096" t="s">
        <v>10689</v>
      </c>
      <c r="D3051" s="2095">
        <v>1</v>
      </c>
      <c r="E3051" s="3543">
        <v>6532</v>
      </c>
      <c r="F3051" s="880">
        <v>6532</v>
      </c>
      <c r="G3051" s="928">
        <v>44197</v>
      </c>
      <c r="H3051" s="1008" t="s">
        <v>8394</v>
      </c>
      <c r="I3051" s="208" t="s">
        <v>1857</v>
      </c>
      <c r="J3051" s="832" t="s">
        <v>8514</v>
      </c>
      <c r="K3051" s="1439" t="s">
        <v>8940</v>
      </c>
      <c r="L3051" s="491"/>
      <c r="M3051" s="404"/>
      <c r="N3051" s="664"/>
      <c r="O3051" s="659"/>
    </row>
    <row r="3052" spans="1:15" s="71" customFormat="1" ht="9" customHeight="1">
      <c r="A3052" s="667">
        <v>94</v>
      </c>
      <c r="B3052" s="1339" t="s">
        <v>677</v>
      </c>
      <c r="C3052" s="1096" t="s">
        <v>10690</v>
      </c>
      <c r="D3052" s="2095">
        <v>1</v>
      </c>
      <c r="E3052" s="3543">
        <v>6532</v>
      </c>
      <c r="F3052" s="880">
        <v>6532</v>
      </c>
      <c r="G3052" s="928">
        <v>44197</v>
      </c>
      <c r="H3052" s="1008" t="s">
        <v>8394</v>
      </c>
      <c r="I3052" s="208" t="s">
        <v>1857</v>
      </c>
      <c r="J3052" s="832" t="s">
        <v>8514</v>
      </c>
      <c r="K3052" s="1439" t="s">
        <v>8940</v>
      </c>
      <c r="L3052" s="491"/>
      <c r="M3052" s="404"/>
      <c r="N3052" s="664"/>
      <c r="O3052" s="659"/>
    </row>
    <row r="3053" spans="1:15" s="71" customFormat="1" ht="9" customHeight="1">
      <c r="A3053" s="667">
        <v>95</v>
      </c>
      <c r="B3053" s="1339" t="s">
        <v>678</v>
      </c>
      <c r="C3053" s="1096" t="s">
        <v>10691</v>
      </c>
      <c r="D3053" s="2095">
        <v>1</v>
      </c>
      <c r="E3053" s="3543">
        <v>6532</v>
      </c>
      <c r="F3053" s="880">
        <v>6532</v>
      </c>
      <c r="G3053" s="928">
        <v>44197</v>
      </c>
      <c r="H3053" s="1008" t="s">
        <v>8394</v>
      </c>
      <c r="I3053" s="208" t="s">
        <v>1857</v>
      </c>
      <c r="J3053" s="832" t="s">
        <v>8514</v>
      </c>
      <c r="K3053" s="1439" t="s">
        <v>8940</v>
      </c>
      <c r="L3053" s="491"/>
      <c r="M3053" s="404"/>
      <c r="N3053" s="664"/>
      <c r="O3053" s="659"/>
    </row>
    <row r="3054" spans="1:15" s="71" customFormat="1" ht="9" customHeight="1">
      <c r="A3054" s="667">
        <v>96</v>
      </c>
      <c r="B3054" s="1339" t="s">
        <v>679</v>
      </c>
      <c r="C3054" s="1096" t="s">
        <v>10692</v>
      </c>
      <c r="D3054" s="2095">
        <v>1</v>
      </c>
      <c r="E3054" s="3543">
        <v>6585</v>
      </c>
      <c r="F3054" s="880">
        <v>6585</v>
      </c>
      <c r="G3054" s="928">
        <v>44197</v>
      </c>
      <c r="H3054" s="1008" t="s">
        <v>8394</v>
      </c>
      <c r="I3054" s="208" t="s">
        <v>1857</v>
      </c>
      <c r="J3054" s="832" t="s">
        <v>8514</v>
      </c>
      <c r="K3054" s="1439" t="s">
        <v>8940</v>
      </c>
      <c r="L3054" s="491"/>
      <c r="M3054" s="404"/>
      <c r="N3054" s="664"/>
      <c r="O3054" s="659"/>
    </row>
    <row r="3055" spans="1:15" s="71" customFormat="1" ht="9" customHeight="1">
      <c r="A3055" s="667">
        <v>97</v>
      </c>
      <c r="B3055" s="1339" t="s">
        <v>680</v>
      </c>
      <c r="C3055" s="1096" t="s">
        <v>10693</v>
      </c>
      <c r="D3055" s="2095">
        <v>1</v>
      </c>
      <c r="E3055" s="3543">
        <v>81630</v>
      </c>
      <c r="F3055" s="880">
        <v>81630</v>
      </c>
      <c r="G3055" s="928">
        <v>44197</v>
      </c>
      <c r="H3055" s="1008" t="s">
        <v>8394</v>
      </c>
      <c r="I3055" s="208" t="s">
        <v>1857</v>
      </c>
      <c r="J3055" s="832" t="s">
        <v>8514</v>
      </c>
      <c r="K3055" s="1439" t="s">
        <v>8940</v>
      </c>
      <c r="L3055" s="491"/>
      <c r="M3055" s="404"/>
      <c r="N3055" s="664"/>
      <c r="O3055" s="659"/>
    </row>
    <row r="3056" spans="1:15" s="71" customFormat="1" ht="9" customHeight="1">
      <c r="A3056" s="667">
        <v>98</v>
      </c>
      <c r="B3056" s="1339" t="s">
        <v>681</v>
      </c>
      <c r="C3056" s="1096" t="s">
        <v>10694</v>
      </c>
      <c r="D3056" s="2095">
        <v>1</v>
      </c>
      <c r="E3056" s="3543">
        <v>75440</v>
      </c>
      <c r="F3056" s="880">
        <v>75440</v>
      </c>
      <c r="G3056" s="928">
        <v>44197</v>
      </c>
      <c r="H3056" s="1008" t="s">
        <v>8394</v>
      </c>
      <c r="I3056" s="208" t="s">
        <v>1857</v>
      </c>
      <c r="J3056" s="832" t="s">
        <v>8514</v>
      </c>
      <c r="K3056" s="1439" t="s">
        <v>8940</v>
      </c>
      <c r="L3056" s="491"/>
      <c r="M3056" s="404"/>
      <c r="N3056" s="664"/>
      <c r="O3056" s="659"/>
    </row>
    <row r="3057" spans="1:15" s="71" customFormat="1" ht="9" customHeight="1">
      <c r="A3057" s="667">
        <v>99</v>
      </c>
      <c r="B3057" s="1339" t="s">
        <v>682</v>
      </c>
      <c r="C3057" s="1096" t="s">
        <v>10695</v>
      </c>
      <c r="D3057" s="2095">
        <v>1</v>
      </c>
      <c r="E3057" s="3543">
        <v>3500</v>
      </c>
      <c r="F3057" s="880">
        <v>3500</v>
      </c>
      <c r="G3057" s="928">
        <v>44197</v>
      </c>
      <c r="H3057" s="1008" t="s">
        <v>8394</v>
      </c>
      <c r="I3057" s="208" t="s">
        <v>1857</v>
      </c>
      <c r="J3057" s="832" t="s">
        <v>8514</v>
      </c>
      <c r="K3057" s="1439" t="s">
        <v>8940</v>
      </c>
      <c r="L3057" s="491"/>
      <c r="M3057" s="404"/>
      <c r="N3057" s="664"/>
      <c r="O3057" s="659"/>
    </row>
    <row r="3058" spans="1:15" s="71" customFormat="1" ht="9" customHeight="1">
      <c r="A3058" s="667">
        <v>100</v>
      </c>
      <c r="B3058" s="1339" t="s">
        <v>683</v>
      </c>
      <c r="C3058" s="1096" t="s">
        <v>10696</v>
      </c>
      <c r="D3058" s="2095">
        <v>1</v>
      </c>
      <c r="E3058" s="3543">
        <v>8098.9</v>
      </c>
      <c r="F3058" s="880">
        <v>8098.9</v>
      </c>
      <c r="G3058" s="928">
        <v>44197</v>
      </c>
      <c r="H3058" s="1008" t="s">
        <v>8394</v>
      </c>
      <c r="I3058" s="208" t="s">
        <v>1857</v>
      </c>
      <c r="J3058" s="832" t="s">
        <v>8514</v>
      </c>
      <c r="K3058" s="1439" t="s">
        <v>8940</v>
      </c>
      <c r="L3058" s="491"/>
      <c r="M3058" s="404"/>
      <c r="N3058" s="664"/>
      <c r="O3058" s="659"/>
    </row>
    <row r="3059" spans="1:15" s="71" customFormat="1" ht="9" customHeight="1">
      <c r="A3059" s="667">
        <v>101</v>
      </c>
      <c r="B3059" s="1339" t="s">
        <v>684</v>
      </c>
      <c r="C3059" s="1096" t="s">
        <v>10697</v>
      </c>
      <c r="D3059" s="2095">
        <v>1</v>
      </c>
      <c r="E3059" s="3543">
        <v>6150</v>
      </c>
      <c r="F3059" s="880">
        <v>6150</v>
      </c>
      <c r="G3059" s="928">
        <v>44197</v>
      </c>
      <c r="H3059" s="1008" t="s">
        <v>8394</v>
      </c>
      <c r="I3059" s="208" t="s">
        <v>1857</v>
      </c>
      <c r="J3059" s="832" t="s">
        <v>8514</v>
      </c>
      <c r="K3059" s="1439" t="s">
        <v>8940</v>
      </c>
      <c r="L3059" s="491"/>
      <c r="M3059" s="404"/>
      <c r="N3059" s="664"/>
      <c r="O3059" s="659"/>
    </row>
    <row r="3060" spans="1:15" s="71" customFormat="1" ht="9" customHeight="1">
      <c r="A3060" s="667">
        <v>102</v>
      </c>
      <c r="B3060" s="1339" t="s">
        <v>684</v>
      </c>
      <c r="C3060" s="1096" t="s">
        <v>10698</v>
      </c>
      <c r="D3060" s="2095">
        <v>1</v>
      </c>
      <c r="E3060" s="3543">
        <v>6150</v>
      </c>
      <c r="F3060" s="880">
        <v>6150</v>
      </c>
      <c r="G3060" s="928">
        <v>44197</v>
      </c>
      <c r="H3060" s="1008" t="s">
        <v>8394</v>
      </c>
      <c r="I3060" s="208" t="s">
        <v>1857</v>
      </c>
      <c r="J3060" s="832" t="s">
        <v>8514</v>
      </c>
      <c r="K3060" s="1439" t="s">
        <v>8940</v>
      </c>
      <c r="L3060" s="491"/>
      <c r="M3060" s="404"/>
      <c r="N3060" s="664"/>
      <c r="O3060" s="659"/>
    </row>
    <row r="3061" spans="1:15" s="71" customFormat="1" ht="9" customHeight="1">
      <c r="A3061" s="667">
        <v>103</v>
      </c>
      <c r="B3061" s="1339" t="s">
        <v>684</v>
      </c>
      <c r="C3061" s="1096" t="s">
        <v>10699</v>
      </c>
      <c r="D3061" s="2095">
        <v>1</v>
      </c>
      <c r="E3061" s="3543">
        <v>6150</v>
      </c>
      <c r="F3061" s="880">
        <v>6150</v>
      </c>
      <c r="G3061" s="928">
        <v>44197</v>
      </c>
      <c r="H3061" s="1008" t="s">
        <v>8394</v>
      </c>
      <c r="I3061" s="208" t="s">
        <v>1857</v>
      </c>
      <c r="J3061" s="832" t="s">
        <v>8514</v>
      </c>
      <c r="K3061" s="1439" t="s">
        <v>8940</v>
      </c>
      <c r="L3061" s="491"/>
      <c r="M3061" s="404"/>
      <c r="N3061" s="664"/>
      <c r="O3061" s="659"/>
    </row>
    <row r="3062" spans="1:15" s="71" customFormat="1" ht="9" customHeight="1">
      <c r="A3062" s="667">
        <v>104</v>
      </c>
      <c r="B3062" s="1339" t="s">
        <v>684</v>
      </c>
      <c r="C3062" s="1096" t="s">
        <v>10700</v>
      </c>
      <c r="D3062" s="2095">
        <v>1</v>
      </c>
      <c r="E3062" s="3543">
        <v>6150</v>
      </c>
      <c r="F3062" s="880">
        <v>6150</v>
      </c>
      <c r="G3062" s="928">
        <v>44197</v>
      </c>
      <c r="H3062" s="1008" t="s">
        <v>8394</v>
      </c>
      <c r="I3062" s="208" t="s">
        <v>1857</v>
      </c>
      <c r="J3062" s="832" t="s">
        <v>8514</v>
      </c>
      <c r="K3062" s="1439" t="s">
        <v>8940</v>
      </c>
      <c r="L3062" s="491"/>
      <c r="M3062" s="404"/>
      <c r="N3062" s="664"/>
      <c r="O3062" s="659"/>
    </row>
    <row r="3063" spans="1:15" s="71" customFormat="1" ht="9" customHeight="1">
      <c r="A3063" s="667">
        <v>105</v>
      </c>
      <c r="B3063" s="1339" t="s">
        <v>684</v>
      </c>
      <c r="C3063" s="1096" t="s">
        <v>10701</v>
      </c>
      <c r="D3063" s="2095">
        <v>1</v>
      </c>
      <c r="E3063" s="3543">
        <v>6150</v>
      </c>
      <c r="F3063" s="880">
        <v>6150</v>
      </c>
      <c r="G3063" s="928">
        <v>44197</v>
      </c>
      <c r="H3063" s="1008" t="s">
        <v>8394</v>
      </c>
      <c r="I3063" s="208" t="s">
        <v>1857</v>
      </c>
      <c r="J3063" s="832" t="s">
        <v>8514</v>
      </c>
      <c r="K3063" s="1439" t="s">
        <v>8940</v>
      </c>
      <c r="L3063" s="491"/>
      <c r="M3063" s="404"/>
      <c r="N3063" s="664"/>
      <c r="O3063" s="659"/>
    </row>
    <row r="3064" spans="1:15" s="71" customFormat="1" ht="9" customHeight="1">
      <c r="A3064" s="667">
        <v>106</v>
      </c>
      <c r="B3064" s="1339" t="s">
        <v>684</v>
      </c>
      <c r="C3064" s="1096" t="s">
        <v>10702</v>
      </c>
      <c r="D3064" s="2095">
        <v>1</v>
      </c>
      <c r="E3064" s="3543">
        <v>6150</v>
      </c>
      <c r="F3064" s="880">
        <v>6150</v>
      </c>
      <c r="G3064" s="928">
        <v>44197</v>
      </c>
      <c r="H3064" s="1008" t="s">
        <v>8394</v>
      </c>
      <c r="I3064" s="208" t="s">
        <v>1857</v>
      </c>
      <c r="J3064" s="832" t="s">
        <v>8514</v>
      </c>
      <c r="K3064" s="1439" t="s">
        <v>8940</v>
      </c>
      <c r="L3064" s="491"/>
      <c r="M3064" s="404"/>
      <c r="N3064" s="664"/>
      <c r="O3064" s="659"/>
    </row>
    <row r="3065" spans="1:15" s="71" customFormat="1" ht="9" customHeight="1">
      <c r="A3065" s="667">
        <v>107</v>
      </c>
      <c r="B3065" s="1339" t="s">
        <v>684</v>
      </c>
      <c r="C3065" s="1096" t="s">
        <v>10703</v>
      </c>
      <c r="D3065" s="2095">
        <v>1</v>
      </c>
      <c r="E3065" s="3543">
        <v>6150</v>
      </c>
      <c r="F3065" s="880">
        <v>6150</v>
      </c>
      <c r="G3065" s="928">
        <v>44197</v>
      </c>
      <c r="H3065" s="1008" t="s">
        <v>8394</v>
      </c>
      <c r="I3065" s="208" t="s">
        <v>1857</v>
      </c>
      <c r="J3065" s="832" t="s">
        <v>8514</v>
      </c>
      <c r="K3065" s="1439" t="s">
        <v>8940</v>
      </c>
      <c r="L3065" s="491"/>
      <c r="M3065" s="404"/>
      <c r="N3065" s="664"/>
      <c r="O3065" s="659"/>
    </row>
    <row r="3066" spans="1:15" s="71" customFormat="1" ht="9" customHeight="1">
      <c r="A3066" s="667">
        <v>108</v>
      </c>
      <c r="B3066" s="1339" t="s">
        <v>684</v>
      </c>
      <c r="C3066" s="1096" t="s">
        <v>10704</v>
      </c>
      <c r="D3066" s="2095">
        <v>1</v>
      </c>
      <c r="E3066" s="3543">
        <v>6150</v>
      </c>
      <c r="F3066" s="880">
        <v>6150</v>
      </c>
      <c r="G3066" s="928">
        <v>44197</v>
      </c>
      <c r="H3066" s="1008" t="s">
        <v>8394</v>
      </c>
      <c r="I3066" s="208" t="s">
        <v>1857</v>
      </c>
      <c r="J3066" s="832" t="s">
        <v>8514</v>
      </c>
      <c r="K3066" s="1439" t="s">
        <v>8940</v>
      </c>
      <c r="L3066" s="491"/>
      <c r="M3066" s="404"/>
      <c r="N3066" s="664"/>
      <c r="O3066" s="659"/>
    </row>
    <row r="3067" spans="1:15" s="71" customFormat="1" ht="9" customHeight="1">
      <c r="A3067" s="667">
        <v>109</v>
      </c>
      <c r="B3067" s="1339" t="s">
        <v>684</v>
      </c>
      <c r="C3067" s="1096" t="s">
        <v>10705</v>
      </c>
      <c r="D3067" s="2095">
        <v>1</v>
      </c>
      <c r="E3067" s="3543">
        <v>6150</v>
      </c>
      <c r="F3067" s="880">
        <v>6150</v>
      </c>
      <c r="G3067" s="928">
        <v>44197</v>
      </c>
      <c r="H3067" s="1008" t="s">
        <v>8394</v>
      </c>
      <c r="I3067" s="208" t="s">
        <v>1857</v>
      </c>
      <c r="J3067" s="832" t="s">
        <v>8514</v>
      </c>
      <c r="K3067" s="1439" t="s">
        <v>8940</v>
      </c>
      <c r="L3067" s="491"/>
      <c r="M3067" s="404"/>
      <c r="N3067" s="664"/>
      <c r="O3067" s="659"/>
    </row>
    <row r="3068" spans="1:15" s="71" customFormat="1" ht="9" customHeight="1">
      <c r="A3068" s="667">
        <v>110</v>
      </c>
      <c r="B3068" s="1339" t="s">
        <v>684</v>
      </c>
      <c r="C3068" s="1096" t="s">
        <v>10706</v>
      </c>
      <c r="D3068" s="2095">
        <v>1</v>
      </c>
      <c r="E3068" s="3543">
        <v>6150</v>
      </c>
      <c r="F3068" s="880">
        <v>6150</v>
      </c>
      <c r="G3068" s="928">
        <v>44197</v>
      </c>
      <c r="H3068" s="1008" t="s">
        <v>8394</v>
      </c>
      <c r="I3068" s="208" t="s">
        <v>1857</v>
      </c>
      <c r="J3068" s="832" t="s">
        <v>8514</v>
      </c>
      <c r="K3068" s="1439" t="s">
        <v>8940</v>
      </c>
      <c r="L3068" s="491"/>
      <c r="M3068" s="404"/>
      <c r="N3068" s="664"/>
      <c r="O3068" s="659"/>
    </row>
    <row r="3069" spans="1:15" s="71" customFormat="1" ht="9" customHeight="1">
      <c r="A3069" s="667">
        <v>111</v>
      </c>
      <c r="B3069" s="1339" t="s">
        <v>684</v>
      </c>
      <c r="C3069" s="1096" t="s">
        <v>10707</v>
      </c>
      <c r="D3069" s="2095">
        <v>1</v>
      </c>
      <c r="E3069" s="3543">
        <v>6150</v>
      </c>
      <c r="F3069" s="880">
        <v>6150</v>
      </c>
      <c r="G3069" s="928">
        <v>44197</v>
      </c>
      <c r="H3069" s="1008" t="s">
        <v>8394</v>
      </c>
      <c r="I3069" s="208" t="s">
        <v>1857</v>
      </c>
      <c r="J3069" s="832" t="s">
        <v>8514</v>
      </c>
      <c r="K3069" s="1439" t="s">
        <v>8940</v>
      </c>
      <c r="L3069" s="491"/>
      <c r="M3069" s="404"/>
      <c r="N3069" s="664"/>
      <c r="O3069" s="659"/>
    </row>
    <row r="3070" spans="1:15" s="71" customFormat="1" ht="9" customHeight="1">
      <c r="A3070" s="667">
        <v>112</v>
      </c>
      <c r="B3070" s="1339" t="s">
        <v>684</v>
      </c>
      <c r="C3070" s="1096" t="s">
        <v>10708</v>
      </c>
      <c r="D3070" s="2095">
        <v>1</v>
      </c>
      <c r="E3070" s="3543">
        <v>6150</v>
      </c>
      <c r="F3070" s="880">
        <v>6150</v>
      </c>
      <c r="G3070" s="928">
        <v>44197</v>
      </c>
      <c r="H3070" s="1008" t="s">
        <v>8394</v>
      </c>
      <c r="I3070" s="208" t="s">
        <v>1857</v>
      </c>
      <c r="J3070" s="832" t="s">
        <v>8514</v>
      </c>
      <c r="K3070" s="1439" t="s">
        <v>8940</v>
      </c>
      <c r="L3070" s="491"/>
      <c r="M3070" s="404"/>
      <c r="N3070" s="664"/>
      <c r="O3070" s="659"/>
    </row>
    <row r="3071" spans="1:15" s="71" customFormat="1" ht="9" customHeight="1">
      <c r="A3071" s="667">
        <v>113</v>
      </c>
      <c r="B3071" s="1339" t="s">
        <v>684</v>
      </c>
      <c r="C3071" s="1096" t="s">
        <v>10709</v>
      </c>
      <c r="D3071" s="2095">
        <v>1</v>
      </c>
      <c r="E3071" s="3543">
        <v>6150</v>
      </c>
      <c r="F3071" s="880">
        <v>6150</v>
      </c>
      <c r="G3071" s="928">
        <v>44197</v>
      </c>
      <c r="H3071" s="1008" t="s">
        <v>8394</v>
      </c>
      <c r="I3071" s="208" t="s">
        <v>1857</v>
      </c>
      <c r="J3071" s="832" t="s">
        <v>8514</v>
      </c>
      <c r="K3071" s="1439" t="s">
        <v>8940</v>
      </c>
      <c r="L3071" s="491"/>
      <c r="M3071" s="404"/>
      <c r="N3071" s="664"/>
      <c r="O3071" s="659"/>
    </row>
    <row r="3072" spans="1:15" s="71" customFormat="1" ht="9" customHeight="1">
      <c r="A3072" s="667">
        <v>114</v>
      </c>
      <c r="B3072" s="1339" t="s">
        <v>684</v>
      </c>
      <c r="C3072" s="1096" t="s">
        <v>10710</v>
      </c>
      <c r="D3072" s="2095">
        <v>1</v>
      </c>
      <c r="E3072" s="3543">
        <v>6150</v>
      </c>
      <c r="F3072" s="880">
        <v>6150</v>
      </c>
      <c r="G3072" s="928">
        <v>44197</v>
      </c>
      <c r="H3072" s="1008" t="s">
        <v>8394</v>
      </c>
      <c r="I3072" s="208" t="s">
        <v>1857</v>
      </c>
      <c r="J3072" s="832" t="s">
        <v>8514</v>
      </c>
      <c r="K3072" s="1439" t="s">
        <v>8940</v>
      </c>
      <c r="L3072" s="491"/>
      <c r="M3072" s="404"/>
      <c r="N3072" s="664"/>
      <c r="O3072" s="659"/>
    </row>
    <row r="3073" spans="1:15" s="71" customFormat="1" ht="9" customHeight="1">
      <c r="A3073" s="667">
        <v>115</v>
      </c>
      <c r="B3073" s="1339" t="s">
        <v>684</v>
      </c>
      <c r="C3073" s="1096" t="s">
        <v>10711</v>
      </c>
      <c r="D3073" s="2095">
        <v>1</v>
      </c>
      <c r="E3073" s="3543">
        <v>6150</v>
      </c>
      <c r="F3073" s="880">
        <v>6150</v>
      </c>
      <c r="G3073" s="928">
        <v>44197</v>
      </c>
      <c r="H3073" s="1008" t="s">
        <v>8394</v>
      </c>
      <c r="I3073" s="208" t="s">
        <v>1857</v>
      </c>
      <c r="J3073" s="832" t="s">
        <v>8514</v>
      </c>
      <c r="K3073" s="1439" t="s">
        <v>8940</v>
      </c>
      <c r="L3073" s="491"/>
      <c r="M3073" s="404"/>
      <c r="N3073" s="664"/>
      <c r="O3073" s="659"/>
    </row>
    <row r="3074" spans="1:15" s="71" customFormat="1" ht="9" customHeight="1">
      <c r="A3074" s="667">
        <v>116</v>
      </c>
      <c r="B3074" s="1339" t="s">
        <v>684</v>
      </c>
      <c r="C3074" s="1096" t="s">
        <v>10712</v>
      </c>
      <c r="D3074" s="2095">
        <v>1</v>
      </c>
      <c r="E3074" s="3543">
        <v>6150</v>
      </c>
      <c r="F3074" s="880">
        <v>6150</v>
      </c>
      <c r="G3074" s="928">
        <v>44197</v>
      </c>
      <c r="H3074" s="1008" t="s">
        <v>8394</v>
      </c>
      <c r="I3074" s="208" t="s">
        <v>1857</v>
      </c>
      <c r="J3074" s="832" t="s">
        <v>8514</v>
      </c>
      <c r="K3074" s="1439" t="s">
        <v>8940</v>
      </c>
      <c r="L3074" s="491"/>
      <c r="M3074" s="404"/>
      <c r="N3074" s="664"/>
      <c r="O3074" s="659"/>
    </row>
    <row r="3075" spans="1:15" s="71" customFormat="1" ht="9" customHeight="1">
      <c r="A3075" s="667">
        <v>117</v>
      </c>
      <c r="B3075" s="1339" t="s">
        <v>684</v>
      </c>
      <c r="C3075" s="1096" t="s">
        <v>10713</v>
      </c>
      <c r="D3075" s="2095">
        <v>1</v>
      </c>
      <c r="E3075" s="3543">
        <v>6150</v>
      </c>
      <c r="F3075" s="880">
        <v>6150</v>
      </c>
      <c r="G3075" s="928">
        <v>44197</v>
      </c>
      <c r="H3075" s="1008" t="s">
        <v>8394</v>
      </c>
      <c r="I3075" s="208" t="s">
        <v>1857</v>
      </c>
      <c r="J3075" s="832" t="s">
        <v>8514</v>
      </c>
      <c r="K3075" s="1439" t="s">
        <v>8940</v>
      </c>
      <c r="L3075" s="491"/>
      <c r="M3075" s="404"/>
      <c r="N3075" s="664"/>
      <c r="O3075" s="659"/>
    </row>
    <row r="3076" spans="1:15" s="71" customFormat="1" ht="9" customHeight="1">
      <c r="A3076" s="667">
        <v>118</v>
      </c>
      <c r="B3076" s="1339" t="s">
        <v>684</v>
      </c>
      <c r="C3076" s="1096" t="s">
        <v>10714</v>
      </c>
      <c r="D3076" s="2095">
        <v>1</v>
      </c>
      <c r="E3076" s="3543">
        <v>6150</v>
      </c>
      <c r="F3076" s="880">
        <v>6150</v>
      </c>
      <c r="G3076" s="928">
        <v>44197</v>
      </c>
      <c r="H3076" s="1008" t="s">
        <v>8394</v>
      </c>
      <c r="I3076" s="208" t="s">
        <v>1857</v>
      </c>
      <c r="J3076" s="832" t="s">
        <v>8514</v>
      </c>
      <c r="K3076" s="1439" t="s">
        <v>8940</v>
      </c>
      <c r="L3076" s="491"/>
      <c r="M3076" s="404"/>
      <c r="N3076" s="664"/>
      <c r="O3076" s="659"/>
    </row>
    <row r="3077" spans="1:15" s="71" customFormat="1" ht="9" customHeight="1">
      <c r="A3077" s="667">
        <v>119</v>
      </c>
      <c r="B3077" s="1339" t="s">
        <v>684</v>
      </c>
      <c r="C3077" s="1096" t="s">
        <v>10715</v>
      </c>
      <c r="D3077" s="2095">
        <v>1</v>
      </c>
      <c r="E3077" s="3543">
        <v>6150</v>
      </c>
      <c r="F3077" s="880">
        <v>6150</v>
      </c>
      <c r="G3077" s="928">
        <v>44197</v>
      </c>
      <c r="H3077" s="1008" t="s">
        <v>8394</v>
      </c>
      <c r="I3077" s="208" t="s">
        <v>1857</v>
      </c>
      <c r="J3077" s="832" t="s">
        <v>8514</v>
      </c>
      <c r="K3077" s="1439" t="s">
        <v>8940</v>
      </c>
      <c r="L3077" s="491"/>
      <c r="M3077" s="404"/>
      <c r="N3077" s="664"/>
      <c r="O3077" s="659"/>
    </row>
    <row r="3078" spans="1:15" s="71" customFormat="1" ht="9" customHeight="1">
      <c r="A3078" s="667">
        <v>120</v>
      </c>
      <c r="B3078" s="1339" t="s">
        <v>684</v>
      </c>
      <c r="C3078" s="1096" t="s">
        <v>10716</v>
      </c>
      <c r="D3078" s="2095">
        <v>1</v>
      </c>
      <c r="E3078" s="3543">
        <v>6150</v>
      </c>
      <c r="F3078" s="880">
        <v>6150</v>
      </c>
      <c r="G3078" s="928">
        <v>44197</v>
      </c>
      <c r="H3078" s="1008" t="s">
        <v>8394</v>
      </c>
      <c r="I3078" s="208" t="s">
        <v>1857</v>
      </c>
      <c r="J3078" s="832" t="s">
        <v>8514</v>
      </c>
      <c r="K3078" s="1439" t="s">
        <v>8940</v>
      </c>
      <c r="L3078" s="491"/>
      <c r="M3078" s="404"/>
      <c r="N3078" s="664"/>
      <c r="O3078" s="659"/>
    </row>
    <row r="3079" spans="1:15" s="71" customFormat="1" ht="9" customHeight="1">
      <c r="A3079" s="667">
        <v>121</v>
      </c>
      <c r="B3079" s="1339" t="s">
        <v>685</v>
      </c>
      <c r="C3079" s="1096" t="s">
        <v>10717</v>
      </c>
      <c r="D3079" s="2095">
        <v>1</v>
      </c>
      <c r="E3079" s="3543">
        <v>1532.84</v>
      </c>
      <c r="F3079" s="880">
        <v>1532.84</v>
      </c>
      <c r="G3079" s="928">
        <v>44197</v>
      </c>
      <c r="H3079" s="1008" t="s">
        <v>8394</v>
      </c>
      <c r="I3079" s="208" t="s">
        <v>1857</v>
      </c>
      <c r="J3079" s="832" t="s">
        <v>8514</v>
      </c>
      <c r="K3079" s="1439" t="s">
        <v>8940</v>
      </c>
      <c r="L3079" s="491"/>
      <c r="M3079" s="404"/>
      <c r="N3079" s="664"/>
      <c r="O3079" s="659"/>
    </row>
    <row r="3080" spans="1:15" s="71" customFormat="1" ht="9" customHeight="1">
      <c r="A3080" s="667">
        <v>122</v>
      </c>
      <c r="B3080" s="1339" t="s">
        <v>686</v>
      </c>
      <c r="C3080" s="1096" t="s">
        <v>10718</v>
      </c>
      <c r="D3080" s="2095">
        <v>1</v>
      </c>
      <c r="E3080" s="3543">
        <v>1532.86</v>
      </c>
      <c r="F3080" s="880">
        <v>1532.86</v>
      </c>
      <c r="G3080" s="928">
        <v>44197</v>
      </c>
      <c r="H3080" s="1008" t="s">
        <v>8394</v>
      </c>
      <c r="I3080" s="208" t="s">
        <v>1857</v>
      </c>
      <c r="J3080" s="832" t="s">
        <v>8514</v>
      </c>
      <c r="K3080" s="1439" t="s">
        <v>8940</v>
      </c>
      <c r="L3080" s="491"/>
      <c r="M3080" s="404"/>
      <c r="N3080" s="664"/>
      <c r="O3080" s="659"/>
    </row>
    <row r="3081" spans="1:15" s="71" customFormat="1" ht="9" customHeight="1">
      <c r="A3081" s="667">
        <v>123</v>
      </c>
      <c r="B3081" s="1339" t="s">
        <v>686</v>
      </c>
      <c r="C3081" s="1096" t="s">
        <v>10719</v>
      </c>
      <c r="D3081" s="2095">
        <v>1</v>
      </c>
      <c r="E3081" s="3543">
        <v>1532.86</v>
      </c>
      <c r="F3081" s="880">
        <v>1532.86</v>
      </c>
      <c r="G3081" s="928">
        <v>44197</v>
      </c>
      <c r="H3081" s="1008" t="s">
        <v>8394</v>
      </c>
      <c r="I3081" s="208" t="s">
        <v>1857</v>
      </c>
      <c r="J3081" s="832" t="s">
        <v>8514</v>
      </c>
      <c r="K3081" s="1439" t="s">
        <v>8940</v>
      </c>
      <c r="L3081" s="491"/>
      <c r="M3081" s="404"/>
      <c r="N3081" s="664"/>
      <c r="O3081" s="659"/>
    </row>
    <row r="3082" spans="1:15" s="71" customFormat="1" ht="9" customHeight="1">
      <c r="A3082" s="667">
        <v>124</v>
      </c>
      <c r="B3082" s="1339" t="s">
        <v>686</v>
      </c>
      <c r="C3082" s="1096" t="s">
        <v>10720</v>
      </c>
      <c r="D3082" s="2095">
        <v>1</v>
      </c>
      <c r="E3082" s="3543">
        <v>1532.86</v>
      </c>
      <c r="F3082" s="880">
        <v>1532.86</v>
      </c>
      <c r="G3082" s="928">
        <v>44197</v>
      </c>
      <c r="H3082" s="1008" t="s">
        <v>8394</v>
      </c>
      <c r="I3082" s="208" t="s">
        <v>1857</v>
      </c>
      <c r="J3082" s="832" t="s">
        <v>8514</v>
      </c>
      <c r="K3082" s="1439" t="s">
        <v>8940</v>
      </c>
      <c r="L3082" s="491"/>
      <c r="M3082" s="404"/>
      <c r="N3082" s="664"/>
      <c r="O3082" s="659"/>
    </row>
    <row r="3083" spans="1:15" s="71" customFormat="1" ht="9" customHeight="1">
      <c r="A3083" s="667">
        <v>125</v>
      </c>
      <c r="B3083" s="1339" t="s">
        <v>686</v>
      </c>
      <c r="C3083" s="1096" t="s">
        <v>10721</v>
      </c>
      <c r="D3083" s="2095">
        <v>1</v>
      </c>
      <c r="E3083" s="3543">
        <v>1532.86</v>
      </c>
      <c r="F3083" s="880">
        <v>1532.86</v>
      </c>
      <c r="G3083" s="928">
        <v>44197</v>
      </c>
      <c r="H3083" s="1008" t="s">
        <v>8394</v>
      </c>
      <c r="I3083" s="208" t="s">
        <v>1857</v>
      </c>
      <c r="J3083" s="832" t="s">
        <v>8514</v>
      </c>
      <c r="K3083" s="1439" t="s">
        <v>8940</v>
      </c>
      <c r="L3083" s="491"/>
      <c r="M3083" s="404"/>
      <c r="N3083" s="664"/>
      <c r="O3083" s="659"/>
    </row>
    <row r="3084" spans="1:15" s="71" customFormat="1" ht="9" customHeight="1">
      <c r="A3084" s="667">
        <v>126</v>
      </c>
      <c r="B3084" s="1339" t="s">
        <v>686</v>
      </c>
      <c r="C3084" s="1096" t="s">
        <v>10722</v>
      </c>
      <c r="D3084" s="2095">
        <v>1</v>
      </c>
      <c r="E3084" s="3543">
        <v>1532.86</v>
      </c>
      <c r="F3084" s="880">
        <v>1532.86</v>
      </c>
      <c r="G3084" s="928">
        <v>44197</v>
      </c>
      <c r="H3084" s="1008" t="s">
        <v>8394</v>
      </c>
      <c r="I3084" s="208" t="s">
        <v>1857</v>
      </c>
      <c r="J3084" s="832" t="s">
        <v>8514</v>
      </c>
      <c r="K3084" s="1439" t="s">
        <v>8940</v>
      </c>
      <c r="L3084" s="491"/>
      <c r="M3084" s="404"/>
      <c r="N3084" s="664"/>
      <c r="O3084" s="659"/>
    </row>
    <row r="3085" spans="1:15" s="71" customFormat="1" ht="9" customHeight="1">
      <c r="A3085" s="667">
        <v>127</v>
      </c>
      <c r="B3085" s="1339" t="s">
        <v>686</v>
      </c>
      <c r="C3085" s="1096" t="s">
        <v>10723</v>
      </c>
      <c r="D3085" s="2095">
        <v>1</v>
      </c>
      <c r="E3085" s="3543">
        <v>1532.86</v>
      </c>
      <c r="F3085" s="880">
        <v>1532.86</v>
      </c>
      <c r="G3085" s="928">
        <v>44197</v>
      </c>
      <c r="H3085" s="1008" t="s">
        <v>8394</v>
      </c>
      <c r="I3085" s="208" t="s">
        <v>1857</v>
      </c>
      <c r="J3085" s="832" t="s">
        <v>8514</v>
      </c>
      <c r="K3085" s="1439" t="s">
        <v>8940</v>
      </c>
      <c r="L3085" s="491"/>
      <c r="M3085" s="404"/>
      <c r="N3085" s="664"/>
      <c r="O3085" s="659"/>
    </row>
    <row r="3086" spans="1:15" s="71" customFormat="1" ht="9" customHeight="1">
      <c r="A3086" s="667">
        <v>128</v>
      </c>
      <c r="B3086" s="1339" t="s">
        <v>687</v>
      </c>
      <c r="C3086" s="1096" t="s">
        <v>10699</v>
      </c>
      <c r="D3086" s="2095">
        <v>1</v>
      </c>
      <c r="E3086" s="3543">
        <v>2500</v>
      </c>
      <c r="F3086" s="880">
        <v>2500</v>
      </c>
      <c r="G3086" s="928">
        <v>44197</v>
      </c>
      <c r="H3086" s="1008" t="s">
        <v>8394</v>
      </c>
      <c r="I3086" s="208" t="s">
        <v>1857</v>
      </c>
      <c r="J3086" s="832" t="s">
        <v>8514</v>
      </c>
      <c r="K3086" s="1439" t="s">
        <v>8940</v>
      </c>
      <c r="L3086" s="491"/>
      <c r="M3086" s="404"/>
      <c r="N3086" s="664"/>
      <c r="O3086" s="659"/>
    </row>
    <row r="3087" spans="1:15" s="71" customFormat="1" ht="9" customHeight="1">
      <c r="A3087" s="667">
        <v>129</v>
      </c>
      <c r="B3087" s="1339" t="s">
        <v>687</v>
      </c>
      <c r="C3087" s="1096" t="s">
        <v>10698</v>
      </c>
      <c r="D3087" s="2095">
        <v>1</v>
      </c>
      <c r="E3087" s="3543">
        <v>2500</v>
      </c>
      <c r="F3087" s="880">
        <v>2500</v>
      </c>
      <c r="G3087" s="928">
        <v>44197</v>
      </c>
      <c r="H3087" s="1008" t="s">
        <v>8394</v>
      </c>
      <c r="I3087" s="208" t="s">
        <v>1857</v>
      </c>
      <c r="J3087" s="832" t="s">
        <v>8514</v>
      </c>
      <c r="K3087" s="1439" t="s">
        <v>8940</v>
      </c>
      <c r="L3087" s="491"/>
      <c r="M3087" s="404"/>
      <c r="N3087" s="664"/>
      <c r="O3087" s="659"/>
    </row>
    <row r="3088" spans="1:15" s="71" customFormat="1" ht="9" customHeight="1">
      <c r="A3088" s="667">
        <v>130</v>
      </c>
      <c r="B3088" s="1339" t="s">
        <v>687</v>
      </c>
      <c r="C3088" s="1096" t="s">
        <v>10700</v>
      </c>
      <c r="D3088" s="2095">
        <v>1</v>
      </c>
      <c r="E3088" s="3543">
        <v>2500</v>
      </c>
      <c r="F3088" s="880">
        <v>2500</v>
      </c>
      <c r="G3088" s="928">
        <v>44197</v>
      </c>
      <c r="H3088" s="1008" t="s">
        <v>8394</v>
      </c>
      <c r="I3088" s="208" t="s">
        <v>1857</v>
      </c>
      <c r="J3088" s="832" t="s">
        <v>8514</v>
      </c>
      <c r="K3088" s="1439" t="s">
        <v>8940</v>
      </c>
      <c r="L3088" s="491"/>
      <c r="M3088" s="404"/>
      <c r="N3088" s="664"/>
      <c r="O3088" s="659"/>
    </row>
    <row r="3089" spans="1:15" s="71" customFormat="1" ht="9" customHeight="1">
      <c r="A3089" s="667">
        <v>131</v>
      </c>
      <c r="B3089" s="1339" t="s">
        <v>687</v>
      </c>
      <c r="C3089" s="1096" t="s">
        <v>10701</v>
      </c>
      <c r="D3089" s="2095">
        <v>1</v>
      </c>
      <c r="E3089" s="3543">
        <v>2500</v>
      </c>
      <c r="F3089" s="880">
        <v>2500</v>
      </c>
      <c r="G3089" s="928">
        <v>44197</v>
      </c>
      <c r="H3089" s="1008" t="s">
        <v>8394</v>
      </c>
      <c r="I3089" s="208" t="s">
        <v>1857</v>
      </c>
      <c r="J3089" s="832" t="s">
        <v>8514</v>
      </c>
      <c r="K3089" s="1439" t="s">
        <v>8940</v>
      </c>
      <c r="L3089" s="491"/>
      <c r="M3089" s="404"/>
      <c r="N3089" s="664"/>
      <c r="O3089" s="659"/>
    </row>
    <row r="3090" spans="1:15" s="71" customFormat="1" ht="9" customHeight="1">
      <c r="A3090" s="667">
        <v>132</v>
      </c>
      <c r="B3090" s="1339" t="s">
        <v>688</v>
      </c>
      <c r="C3090" s="1096" t="s">
        <v>10724</v>
      </c>
      <c r="D3090" s="2095">
        <v>1</v>
      </c>
      <c r="E3090" s="3543">
        <v>3016.01</v>
      </c>
      <c r="F3090" s="880">
        <v>3016.01</v>
      </c>
      <c r="G3090" s="928">
        <v>44197</v>
      </c>
      <c r="H3090" s="1008" t="s">
        <v>8394</v>
      </c>
      <c r="I3090" s="208" t="s">
        <v>1857</v>
      </c>
      <c r="J3090" s="832" t="s">
        <v>8514</v>
      </c>
      <c r="K3090" s="1439" t="s">
        <v>8940</v>
      </c>
      <c r="L3090" s="491"/>
      <c r="M3090" s="404"/>
      <c r="N3090" s="664"/>
      <c r="O3090" s="659"/>
    </row>
    <row r="3091" spans="1:15" s="71" customFormat="1" ht="9" customHeight="1">
      <c r="A3091" s="667">
        <v>133</v>
      </c>
      <c r="B3091" s="1339" t="s">
        <v>688</v>
      </c>
      <c r="C3091" s="1096" t="s">
        <v>10725</v>
      </c>
      <c r="D3091" s="2095">
        <v>1</v>
      </c>
      <c r="E3091" s="3543">
        <v>3016.01</v>
      </c>
      <c r="F3091" s="880">
        <v>3016.01</v>
      </c>
      <c r="G3091" s="928">
        <v>44197</v>
      </c>
      <c r="H3091" s="1008" t="s">
        <v>8394</v>
      </c>
      <c r="I3091" s="208" t="s">
        <v>1857</v>
      </c>
      <c r="J3091" s="832" t="s">
        <v>8514</v>
      </c>
      <c r="K3091" s="1439" t="s">
        <v>8940</v>
      </c>
      <c r="L3091" s="491"/>
      <c r="M3091" s="404"/>
      <c r="N3091" s="664"/>
      <c r="O3091" s="659"/>
    </row>
    <row r="3092" spans="1:15" s="71" customFormat="1" ht="9" customHeight="1">
      <c r="A3092" s="667">
        <v>134</v>
      </c>
      <c r="B3092" s="1339" t="s">
        <v>688</v>
      </c>
      <c r="C3092" s="1096" t="s">
        <v>10726</v>
      </c>
      <c r="D3092" s="2095">
        <v>1</v>
      </c>
      <c r="E3092" s="3543">
        <v>3016.01</v>
      </c>
      <c r="F3092" s="880">
        <v>3016.01</v>
      </c>
      <c r="G3092" s="928">
        <v>44197</v>
      </c>
      <c r="H3092" s="1008" t="s">
        <v>8394</v>
      </c>
      <c r="I3092" s="208" t="s">
        <v>1857</v>
      </c>
      <c r="J3092" s="832" t="s">
        <v>8514</v>
      </c>
      <c r="K3092" s="1439" t="s">
        <v>8940</v>
      </c>
      <c r="L3092" s="491"/>
      <c r="M3092" s="404"/>
      <c r="N3092" s="664"/>
      <c r="O3092" s="659"/>
    </row>
    <row r="3093" spans="1:15" s="71" customFormat="1" ht="9" customHeight="1">
      <c r="A3093" s="667">
        <v>135</v>
      </c>
      <c r="B3093" s="1339" t="s">
        <v>689</v>
      </c>
      <c r="C3093" s="1096" t="s">
        <v>10727</v>
      </c>
      <c r="D3093" s="2095">
        <v>1</v>
      </c>
      <c r="E3093" s="3543">
        <v>4800</v>
      </c>
      <c r="F3093" s="880">
        <v>4800</v>
      </c>
      <c r="G3093" s="928">
        <v>44197</v>
      </c>
      <c r="H3093" s="1008" t="s">
        <v>8394</v>
      </c>
      <c r="I3093" s="208" t="s">
        <v>1857</v>
      </c>
      <c r="J3093" s="832" t="s">
        <v>8514</v>
      </c>
      <c r="K3093" s="1439" t="s">
        <v>8940</v>
      </c>
      <c r="L3093" s="491"/>
      <c r="M3093" s="404"/>
      <c r="N3093" s="664"/>
      <c r="O3093" s="659"/>
    </row>
    <row r="3094" spans="1:15" s="71" customFormat="1" ht="9" customHeight="1">
      <c r="A3094" s="667">
        <v>136</v>
      </c>
      <c r="B3094" s="1339" t="s">
        <v>689</v>
      </c>
      <c r="C3094" s="1096" t="s">
        <v>10728</v>
      </c>
      <c r="D3094" s="2095">
        <v>1</v>
      </c>
      <c r="E3094" s="3543">
        <v>4800</v>
      </c>
      <c r="F3094" s="880">
        <v>4800</v>
      </c>
      <c r="G3094" s="928">
        <v>44197</v>
      </c>
      <c r="H3094" s="1008" t="s">
        <v>8394</v>
      </c>
      <c r="I3094" s="208" t="s">
        <v>1857</v>
      </c>
      <c r="J3094" s="832" t="s">
        <v>8514</v>
      </c>
      <c r="K3094" s="1439" t="s">
        <v>8940</v>
      </c>
      <c r="L3094" s="491"/>
      <c r="M3094" s="404"/>
      <c r="N3094" s="664"/>
      <c r="O3094" s="659"/>
    </row>
    <row r="3095" spans="1:15" s="71" customFormat="1" ht="9" customHeight="1">
      <c r="A3095" s="667">
        <v>137</v>
      </c>
      <c r="B3095" s="1339" t="s">
        <v>689</v>
      </c>
      <c r="C3095" s="1096" t="s">
        <v>10729</v>
      </c>
      <c r="D3095" s="2095">
        <v>1</v>
      </c>
      <c r="E3095" s="3543">
        <v>4800</v>
      </c>
      <c r="F3095" s="880">
        <v>4800</v>
      </c>
      <c r="G3095" s="928">
        <v>44197</v>
      </c>
      <c r="H3095" s="1008" t="s">
        <v>8394</v>
      </c>
      <c r="I3095" s="208" t="s">
        <v>1857</v>
      </c>
      <c r="J3095" s="832" t="s">
        <v>8514</v>
      </c>
      <c r="K3095" s="1439" t="s">
        <v>8940</v>
      </c>
      <c r="L3095" s="491"/>
      <c r="M3095" s="404"/>
      <c r="N3095" s="664"/>
      <c r="O3095" s="659"/>
    </row>
    <row r="3096" spans="1:15" s="71" customFormat="1" ht="9" customHeight="1">
      <c r="A3096" s="667">
        <v>138</v>
      </c>
      <c r="B3096" s="1339" t="s">
        <v>689</v>
      </c>
      <c r="C3096" s="1096" t="s">
        <v>10730</v>
      </c>
      <c r="D3096" s="2095">
        <v>1</v>
      </c>
      <c r="E3096" s="3543">
        <v>4800</v>
      </c>
      <c r="F3096" s="880">
        <v>4800</v>
      </c>
      <c r="G3096" s="928">
        <v>44197</v>
      </c>
      <c r="H3096" s="1008" t="s">
        <v>8394</v>
      </c>
      <c r="I3096" s="208" t="s">
        <v>1857</v>
      </c>
      <c r="J3096" s="832" t="s">
        <v>8514</v>
      </c>
      <c r="K3096" s="1439" t="s">
        <v>8940</v>
      </c>
      <c r="L3096" s="491"/>
      <c r="M3096" s="404"/>
      <c r="N3096" s="664"/>
      <c r="O3096" s="659"/>
    </row>
    <row r="3097" spans="1:15" s="71" customFormat="1" ht="9" customHeight="1">
      <c r="A3097" s="667">
        <v>139</v>
      </c>
      <c r="B3097" s="1339" t="s">
        <v>689</v>
      </c>
      <c r="C3097" s="1096" t="s">
        <v>10731</v>
      </c>
      <c r="D3097" s="2095">
        <v>1</v>
      </c>
      <c r="E3097" s="3543">
        <v>4800</v>
      </c>
      <c r="F3097" s="880">
        <v>4800</v>
      </c>
      <c r="G3097" s="928">
        <v>44197</v>
      </c>
      <c r="H3097" s="1008" t="s">
        <v>8394</v>
      </c>
      <c r="I3097" s="208" t="s">
        <v>1857</v>
      </c>
      <c r="J3097" s="832" t="s">
        <v>8514</v>
      </c>
      <c r="K3097" s="1439" t="s">
        <v>8940</v>
      </c>
      <c r="L3097" s="491"/>
      <c r="M3097" s="404"/>
      <c r="N3097" s="664"/>
      <c r="O3097" s="659"/>
    </row>
    <row r="3098" spans="1:15" s="71" customFormat="1" ht="9" customHeight="1">
      <c r="A3098" s="667">
        <v>140</v>
      </c>
      <c r="B3098" s="1339" t="s">
        <v>689</v>
      </c>
      <c r="C3098" s="1096" t="s">
        <v>10732</v>
      </c>
      <c r="D3098" s="2095">
        <v>1</v>
      </c>
      <c r="E3098" s="3543">
        <v>4800</v>
      </c>
      <c r="F3098" s="880">
        <v>4800</v>
      </c>
      <c r="G3098" s="928">
        <v>44197</v>
      </c>
      <c r="H3098" s="1008" t="s">
        <v>8394</v>
      </c>
      <c r="I3098" s="208" t="s">
        <v>1857</v>
      </c>
      <c r="J3098" s="832" t="s">
        <v>8514</v>
      </c>
      <c r="K3098" s="1439" t="s">
        <v>8940</v>
      </c>
      <c r="L3098" s="491"/>
      <c r="M3098" s="404"/>
      <c r="N3098" s="664"/>
      <c r="O3098" s="659"/>
    </row>
    <row r="3099" spans="1:15" s="71" customFormat="1" ht="9" customHeight="1">
      <c r="A3099" s="667">
        <v>141</v>
      </c>
      <c r="B3099" s="1339" t="s">
        <v>689</v>
      </c>
      <c r="C3099" s="1096" t="s">
        <v>10733</v>
      </c>
      <c r="D3099" s="2095">
        <v>1</v>
      </c>
      <c r="E3099" s="3543">
        <v>4800</v>
      </c>
      <c r="F3099" s="880">
        <v>4800</v>
      </c>
      <c r="G3099" s="928">
        <v>44197</v>
      </c>
      <c r="H3099" s="1008" t="s">
        <v>8394</v>
      </c>
      <c r="I3099" s="208" t="s">
        <v>1857</v>
      </c>
      <c r="J3099" s="832" t="s">
        <v>8514</v>
      </c>
      <c r="K3099" s="1439" t="s">
        <v>8940</v>
      </c>
      <c r="L3099" s="491"/>
      <c r="M3099" s="404"/>
      <c r="N3099" s="664"/>
      <c r="O3099" s="659"/>
    </row>
    <row r="3100" spans="1:15" s="71" customFormat="1" ht="9" customHeight="1">
      <c r="A3100" s="667">
        <v>142</v>
      </c>
      <c r="B3100" s="1339" t="s">
        <v>689</v>
      </c>
      <c r="C3100" s="1096" t="s">
        <v>10734</v>
      </c>
      <c r="D3100" s="2095">
        <v>1</v>
      </c>
      <c r="E3100" s="3543">
        <v>4800</v>
      </c>
      <c r="F3100" s="880">
        <v>4800</v>
      </c>
      <c r="G3100" s="928">
        <v>44197</v>
      </c>
      <c r="H3100" s="1008" t="s">
        <v>8394</v>
      </c>
      <c r="I3100" s="208" t="s">
        <v>1857</v>
      </c>
      <c r="J3100" s="832" t="s">
        <v>8514</v>
      </c>
      <c r="K3100" s="1439" t="s">
        <v>8940</v>
      </c>
      <c r="L3100" s="491"/>
      <c r="M3100" s="404"/>
      <c r="N3100" s="664"/>
      <c r="O3100" s="659"/>
    </row>
    <row r="3101" spans="1:15" s="71" customFormat="1" ht="9" customHeight="1">
      <c r="A3101" s="667">
        <v>143</v>
      </c>
      <c r="B3101" s="1339" t="s">
        <v>689</v>
      </c>
      <c r="C3101" s="1096" t="s">
        <v>10735</v>
      </c>
      <c r="D3101" s="2095">
        <v>1</v>
      </c>
      <c r="E3101" s="3543">
        <v>4800</v>
      </c>
      <c r="F3101" s="880">
        <v>4800</v>
      </c>
      <c r="G3101" s="928">
        <v>44197</v>
      </c>
      <c r="H3101" s="1008" t="s">
        <v>8394</v>
      </c>
      <c r="I3101" s="208" t="s">
        <v>1857</v>
      </c>
      <c r="J3101" s="832" t="s">
        <v>8514</v>
      </c>
      <c r="K3101" s="1439" t="s">
        <v>8940</v>
      </c>
      <c r="L3101" s="491"/>
      <c r="M3101" s="404"/>
      <c r="N3101" s="664"/>
      <c r="O3101" s="659"/>
    </row>
    <row r="3102" spans="1:15" s="71" customFormat="1" ht="9" customHeight="1">
      <c r="A3102" s="667">
        <v>144</v>
      </c>
      <c r="B3102" s="1339" t="s">
        <v>689</v>
      </c>
      <c r="C3102" s="1096" t="s">
        <v>10736</v>
      </c>
      <c r="D3102" s="2095">
        <v>1</v>
      </c>
      <c r="E3102" s="3543">
        <v>4800</v>
      </c>
      <c r="F3102" s="880">
        <v>4800</v>
      </c>
      <c r="G3102" s="928">
        <v>44197</v>
      </c>
      <c r="H3102" s="1008" t="s">
        <v>8394</v>
      </c>
      <c r="I3102" s="208" t="s">
        <v>1857</v>
      </c>
      <c r="J3102" s="832" t="s">
        <v>8514</v>
      </c>
      <c r="K3102" s="1439" t="s">
        <v>8940</v>
      </c>
      <c r="L3102" s="491"/>
      <c r="M3102" s="404"/>
      <c r="N3102" s="664"/>
      <c r="O3102" s="659"/>
    </row>
    <row r="3103" spans="1:15" s="71" customFormat="1" ht="9" customHeight="1">
      <c r="A3103" s="667">
        <v>145</v>
      </c>
      <c r="B3103" s="1339" t="s">
        <v>690</v>
      </c>
      <c r="C3103" s="1096" t="s">
        <v>10737</v>
      </c>
      <c r="D3103" s="2095">
        <v>1</v>
      </c>
      <c r="E3103" s="3543">
        <v>3150</v>
      </c>
      <c r="F3103" s="880">
        <v>3150</v>
      </c>
      <c r="G3103" s="928">
        <v>44197</v>
      </c>
      <c r="H3103" s="1008" t="s">
        <v>8394</v>
      </c>
      <c r="I3103" s="208" t="s">
        <v>1857</v>
      </c>
      <c r="J3103" s="832" t="s">
        <v>8514</v>
      </c>
      <c r="K3103" s="1439" t="s">
        <v>8940</v>
      </c>
      <c r="L3103" s="491"/>
      <c r="M3103" s="404"/>
      <c r="N3103" s="664"/>
      <c r="O3103" s="659"/>
    </row>
    <row r="3104" spans="1:15" s="71" customFormat="1" ht="9" customHeight="1">
      <c r="A3104" s="667">
        <v>146</v>
      </c>
      <c r="B3104" s="1339" t="s">
        <v>691</v>
      </c>
      <c r="C3104" s="1096" t="s">
        <v>10738</v>
      </c>
      <c r="D3104" s="2095">
        <v>1</v>
      </c>
      <c r="E3104" s="3543">
        <v>13000</v>
      </c>
      <c r="F3104" s="880">
        <v>13000</v>
      </c>
      <c r="G3104" s="928">
        <v>44197</v>
      </c>
      <c r="H3104" s="1008" t="s">
        <v>8394</v>
      </c>
      <c r="I3104" s="208" t="s">
        <v>1857</v>
      </c>
      <c r="J3104" s="832" t="s">
        <v>8514</v>
      </c>
      <c r="K3104" s="1439" t="s">
        <v>8940</v>
      </c>
      <c r="L3104" s="491"/>
      <c r="M3104" s="404"/>
      <c r="N3104" s="664"/>
      <c r="O3104" s="659"/>
    </row>
    <row r="3105" spans="1:15" s="71" customFormat="1" ht="9" customHeight="1">
      <c r="A3105" s="667">
        <v>147</v>
      </c>
      <c r="B3105" s="1339" t="s">
        <v>691</v>
      </c>
      <c r="C3105" s="1096" t="s">
        <v>10739</v>
      </c>
      <c r="D3105" s="2095">
        <v>1</v>
      </c>
      <c r="E3105" s="3543">
        <v>13000</v>
      </c>
      <c r="F3105" s="880">
        <v>13000</v>
      </c>
      <c r="G3105" s="928">
        <v>44197</v>
      </c>
      <c r="H3105" s="1008" t="s">
        <v>8394</v>
      </c>
      <c r="I3105" s="208" t="s">
        <v>1857</v>
      </c>
      <c r="J3105" s="832" t="s">
        <v>8514</v>
      </c>
      <c r="K3105" s="1439" t="s">
        <v>8940</v>
      </c>
      <c r="L3105" s="491"/>
      <c r="M3105" s="404"/>
      <c r="N3105" s="664"/>
      <c r="O3105" s="659"/>
    </row>
    <row r="3106" spans="1:15" s="71" customFormat="1" ht="9" customHeight="1">
      <c r="A3106" s="667">
        <v>148</v>
      </c>
      <c r="B3106" s="1339" t="s">
        <v>691</v>
      </c>
      <c r="C3106" s="1096" t="s">
        <v>10740</v>
      </c>
      <c r="D3106" s="2095">
        <v>1</v>
      </c>
      <c r="E3106" s="3543">
        <v>13000</v>
      </c>
      <c r="F3106" s="880">
        <v>13000</v>
      </c>
      <c r="G3106" s="928">
        <v>44197</v>
      </c>
      <c r="H3106" s="1008" t="s">
        <v>8394</v>
      </c>
      <c r="I3106" s="208" t="s">
        <v>1857</v>
      </c>
      <c r="J3106" s="832" t="s">
        <v>8514</v>
      </c>
      <c r="K3106" s="1439" t="s">
        <v>8940</v>
      </c>
      <c r="L3106" s="491"/>
      <c r="M3106" s="404"/>
      <c r="N3106" s="664"/>
      <c r="O3106" s="659"/>
    </row>
    <row r="3107" spans="1:15" s="71" customFormat="1" ht="9" customHeight="1">
      <c r="A3107" s="667">
        <v>149</v>
      </c>
      <c r="B3107" s="1339" t="s">
        <v>691</v>
      </c>
      <c r="C3107" s="1096" t="s">
        <v>10741</v>
      </c>
      <c r="D3107" s="2095">
        <v>1</v>
      </c>
      <c r="E3107" s="3543">
        <v>13000</v>
      </c>
      <c r="F3107" s="880">
        <v>13000</v>
      </c>
      <c r="G3107" s="928">
        <v>44197</v>
      </c>
      <c r="H3107" s="1008" t="s">
        <v>8394</v>
      </c>
      <c r="I3107" s="208" t="s">
        <v>1857</v>
      </c>
      <c r="J3107" s="832" t="s">
        <v>8514</v>
      </c>
      <c r="K3107" s="1439" t="s">
        <v>8940</v>
      </c>
      <c r="L3107" s="491"/>
      <c r="M3107" s="404"/>
      <c r="N3107" s="664"/>
      <c r="O3107" s="659"/>
    </row>
    <row r="3108" spans="1:15" s="71" customFormat="1" ht="9" customHeight="1">
      <c r="A3108" s="667">
        <v>150</v>
      </c>
      <c r="B3108" s="1339" t="s">
        <v>691</v>
      </c>
      <c r="C3108" s="1096" t="s">
        <v>10742</v>
      </c>
      <c r="D3108" s="2095">
        <v>1</v>
      </c>
      <c r="E3108" s="3543">
        <v>13000</v>
      </c>
      <c r="F3108" s="880">
        <v>13000</v>
      </c>
      <c r="G3108" s="928">
        <v>44197</v>
      </c>
      <c r="H3108" s="1008" t="s">
        <v>8394</v>
      </c>
      <c r="I3108" s="208" t="s">
        <v>1857</v>
      </c>
      <c r="J3108" s="832" t="s">
        <v>8514</v>
      </c>
      <c r="K3108" s="1439" t="s">
        <v>8940</v>
      </c>
      <c r="L3108" s="491"/>
      <c r="M3108" s="404"/>
      <c r="N3108" s="664"/>
      <c r="O3108" s="659"/>
    </row>
    <row r="3109" spans="1:15" s="71" customFormat="1" ht="9" customHeight="1">
      <c r="A3109" s="667">
        <v>151</v>
      </c>
      <c r="B3109" s="1339" t="s">
        <v>691</v>
      </c>
      <c r="C3109" s="1096" t="s">
        <v>10743</v>
      </c>
      <c r="D3109" s="2095">
        <v>1</v>
      </c>
      <c r="E3109" s="3543">
        <v>13000</v>
      </c>
      <c r="F3109" s="880">
        <v>13000</v>
      </c>
      <c r="G3109" s="928">
        <v>44197</v>
      </c>
      <c r="H3109" s="1008" t="s">
        <v>8394</v>
      </c>
      <c r="I3109" s="208" t="s">
        <v>1857</v>
      </c>
      <c r="J3109" s="832" t="s">
        <v>8514</v>
      </c>
      <c r="K3109" s="1439" t="s">
        <v>8940</v>
      </c>
      <c r="L3109" s="491"/>
      <c r="M3109" s="404"/>
      <c r="N3109" s="664"/>
      <c r="O3109" s="659"/>
    </row>
    <row r="3110" spans="1:15" s="71" customFormat="1" ht="9" customHeight="1">
      <c r="A3110" s="667">
        <v>152</v>
      </c>
      <c r="B3110" s="1339" t="s">
        <v>691</v>
      </c>
      <c r="C3110" s="1096" t="s">
        <v>10744</v>
      </c>
      <c r="D3110" s="2095">
        <v>1</v>
      </c>
      <c r="E3110" s="3543">
        <v>13000</v>
      </c>
      <c r="F3110" s="880">
        <v>13000</v>
      </c>
      <c r="G3110" s="928">
        <v>44197</v>
      </c>
      <c r="H3110" s="1008" t="s">
        <v>8394</v>
      </c>
      <c r="I3110" s="208" t="s">
        <v>1857</v>
      </c>
      <c r="J3110" s="832" t="s">
        <v>8514</v>
      </c>
      <c r="K3110" s="1439" t="s">
        <v>8940</v>
      </c>
      <c r="L3110" s="491"/>
      <c r="M3110" s="404"/>
      <c r="N3110" s="664"/>
      <c r="O3110" s="659"/>
    </row>
    <row r="3111" spans="1:15" s="71" customFormat="1" ht="9" customHeight="1">
      <c r="A3111" s="667">
        <v>153</v>
      </c>
      <c r="B3111" s="1339" t="s">
        <v>692</v>
      </c>
      <c r="C3111" s="1096" t="s">
        <v>10745</v>
      </c>
      <c r="D3111" s="2095">
        <v>1</v>
      </c>
      <c r="E3111" s="3543">
        <v>3100</v>
      </c>
      <c r="F3111" s="880">
        <v>3100</v>
      </c>
      <c r="G3111" s="928">
        <v>44197</v>
      </c>
      <c r="H3111" s="1008" t="s">
        <v>8394</v>
      </c>
      <c r="I3111" s="208" t="s">
        <v>1857</v>
      </c>
      <c r="J3111" s="832" t="s">
        <v>8514</v>
      </c>
      <c r="K3111" s="1439" t="s">
        <v>8940</v>
      </c>
      <c r="L3111" s="491"/>
      <c r="M3111" s="404"/>
      <c r="N3111" s="664"/>
      <c r="O3111" s="659"/>
    </row>
    <row r="3112" spans="1:15" s="71" customFormat="1" ht="9" customHeight="1">
      <c r="A3112" s="667">
        <v>154</v>
      </c>
      <c r="B3112" s="1339" t="s">
        <v>692</v>
      </c>
      <c r="C3112" s="1096" t="s">
        <v>10746</v>
      </c>
      <c r="D3112" s="2095">
        <v>1</v>
      </c>
      <c r="E3112" s="3543">
        <v>3100</v>
      </c>
      <c r="F3112" s="880">
        <v>3100</v>
      </c>
      <c r="G3112" s="928">
        <v>44197</v>
      </c>
      <c r="H3112" s="1008" t="s">
        <v>8394</v>
      </c>
      <c r="I3112" s="208" t="s">
        <v>1857</v>
      </c>
      <c r="J3112" s="832" t="s">
        <v>8514</v>
      </c>
      <c r="K3112" s="1439" t="s">
        <v>8940</v>
      </c>
      <c r="L3112" s="491"/>
      <c r="M3112" s="404"/>
      <c r="N3112" s="664"/>
      <c r="O3112" s="659"/>
    </row>
    <row r="3113" spans="1:15" s="71" customFormat="1" ht="9" customHeight="1">
      <c r="A3113" s="667">
        <v>155</v>
      </c>
      <c r="B3113" s="1339" t="s">
        <v>692</v>
      </c>
      <c r="C3113" s="1096" t="s">
        <v>10747</v>
      </c>
      <c r="D3113" s="2095">
        <v>1</v>
      </c>
      <c r="E3113" s="3543">
        <v>3100</v>
      </c>
      <c r="F3113" s="880">
        <v>3100</v>
      </c>
      <c r="G3113" s="928">
        <v>44197</v>
      </c>
      <c r="H3113" s="1008" t="s">
        <v>8394</v>
      </c>
      <c r="I3113" s="208" t="s">
        <v>1857</v>
      </c>
      <c r="J3113" s="832" t="s">
        <v>8514</v>
      </c>
      <c r="K3113" s="1439" t="s">
        <v>8940</v>
      </c>
      <c r="L3113" s="491"/>
      <c r="M3113" s="404"/>
      <c r="N3113" s="664"/>
      <c r="O3113" s="659"/>
    </row>
    <row r="3114" spans="1:15" s="71" customFormat="1" ht="9" customHeight="1">
      <c r="A3114" s="667">
        <v>156</v>
      </c>
      <c r="B3114" s="1339" t="s">
        <v>692</v>
      </c>
      <c r="C3114" s="1096" t="s">
        <v>10748</v>
      </c>
      <c r="D3114" s="2095">
        <v>1</v>
      </c>
      <c r="E3114" s="3543">
        <v>3100</v>
      </c>
      <c r="F3114" s="880">
        <v>3100</v>
      </c>
      <c r="G3114" s="928">
        <v>44197</v>
      </c>
      <c r="H3114" s="1008" t="s">
        <v>8394</v>
      </c>
      <c r="I3114" s="208" t="s">
        <v>1857</v>
      </c>
      <c r="J3114" s="832" t="s">
        <v>8514</v>
      </c>
      <c r="K3114" s="1439" t="s">
        <v>8940</v>
      </c>
      <c r="L3114" s="491"/>
      <c r="M3114" s="404"/>
      <c r="N3114" s="664"/>
      <c r="O3114" s="659"/>
    </row>
    <row r="3115" spans="1:15" s="71" customFormat="1" ht="9" customHeight="1">
      <c r="A3115" s="667">
        <v>157</v>
      </c>
      <c r="B3115" s="1339" t="s">
        <v>692</v>
      </c>
      <c r="C3115" s="1096" t="s">
        <v>10749</v>
      </c>
      <c r="D3115" s="2095">
        <v>1</v>
      </c>
      <c r="E3115" s="3543">
        <v>3100</v>
      </c>
      <c r="F3115" s="880">
        <v>3100</v>
      </c>
      <c r="G3115" s="928">
        <v>44197</v>
      </c>
      <c r="H3115" s="1008" t="s">
        <v>8394</v>
      </c>
      <c r="I3115" s="208" t="s">
        <v>1857</v>
      </c>
      <c r="J3115" s="832" t="s">
        <v>8514</v>
      </c>
      <c r="K3115" s="1439" t="s">
        <v>8940</v>
      </c>
      <c r="L3115" s="491"/>
      <c r="M3115" s="404"/>
      <c r="N3115" s="664"/>
      <c r="O3115" s="659"/>
    </row>
    <row r="3116" spans="1:15" s="71" customFormat="1" ht="9" customHeight="1">
      <c r="A3116" s="667">
        <v>158</v>
      </c>
      <c r="B3116" s="1339" t="s">
        <v>692</v>
      </c>
      <c r="C3116" s="1096" t="s">
        <v>10750</v>
      </c>
      <c r="D3116" s="2095">
        <v>1</v>
      </c>
      <c r="E3116" s="3543">
        <v>3100</v>
      </c>
      <c r="F3116" s="880">
        <v>3100</v>
      </c>
      <c r="G3116" s="928">
        <v>44197</v>
      </c>
      <c r="H3116" s="1008" t="s">
        <v>8394</v>
      </c>
      <c r="I3116" s="208" t="s">
        <v>1857</v>
      </c>
      <c r="J3116" s="832" t="s">
        <v>8514</v>
      </c>
      <c r="K3116" s="1439" t="s">
        <v>8940</v>
      </c>
      <c r="L3116" s="491"/>
      <c r="M3116" s="404"/>
      <c r="N3116" s="664"/>
      <c r="O3116" s="659"/>
    </row>
    <row r="3117" spans="1:15" s="71" customFormat="1" ht="9" customHeight="1">
      <c r="A3117" s="667">
        <v>159</v>
      </c>
      <c r="B3117" s="1339" t="s">
        <v>692</v>
      </c>
      <c r="C3117" s="1096" t="s">
        <v>10751</v>
      </c>
      <c r="D3117" s="2095">
        <v>1</v>
      </c>
      <c r="E3117" s="3543">
        <v>3100</v>
      </c>
      <c r="F3117" s="880">
        <v>3100</v>
      </c>
      <c r="G3117" s="928">
        <v>44197</v>
      </c>
      <c r="H3117" s="1008" t="s">
        <v>8394</v>
      </c>
      <c r="I3117" s="208" t="s">
        <v>1857</v>
      </c>
      <c r="J3117" s="832" t="s">
        <v>8514</v>
      </c>
      <c r="K3117" s="1439" t="s">
        <v>8940</v>
      </c>
      <c r="L3117" s="491"/>
      <c r="M3117" s="404"/>
      <c r="N3117" s="664"/>
      <c r="O3117" s="659"/>
    </row>
    <row r="3118" spans="1:15" s="71" customFormat="1" ht="9" customHeight="1">
      <c r="A3118" s="667">
        <v>160</v>
      </c>
      <c r="B3118" s="1339" t="s">
        <v>692</v>
      </c>
      <c r="C3118" s="1096" t="s">
        <v>10752</v>
      </c>
      <c r="D3118" s="2095">
        <v>1</v>
      </c>
      <c r="E3118" s="3543">
        <v>3100</v>
      </c>
      <c r="F3118" s="880">
        <v>3100</v>
      </c>
      <c r="G3118" s="928">
        <v>44197</v>
      </c>
      <c r="H3118" s="1008" t="s">
        <v>8394</v>
      </c>
      <c r="I3118" s="208" t="s">
        <v>1857</v>
      </c>
      <c r="J3118" s="832" t="s">
        <v>8514</v>
      </c>
      <c r="K3118" s="1439" t="s">
        <v>8940</v>
      </c>
      <c r="L3118" s="491"/>
      <c r="M3118" s="404"/>
      <c r="N3118" s="664"/>
      <c r="O3118" s="659"/>
    </row>
    <row r="3119" spans="1:15" s="71" customFormat="1" ht="9" customHeight="1">
      <c r="A3119" s="667">
        <v>161</v>
      </c>
      <c r="B3119" s="1339" t="s">
        <v>609</v>
      </c>
      <c r="C3119" s="1096" t="s">
        <v>10753</v>
      </c>
      <c r="D3119" s="2095">
        <v>1</v>
      </c>
      <c r="E3119" s="3543">
        <v>3788.5</v>
      </c>
      <c r="F3119" s="880">
        <v>3788.5</v>
      </c>
      <c r="G3119" s="928">
        <v>44197</v>
      </c>
      <c r="H3119" s="1008" t="s">
        <v>8394</v>
      </c>
      <c r="I3119" s="208" t="s">
        <v>1857</v>
      </c>
      <c r="J3119" s="832" t="s">
        <v>8514</v>
      </c>
      <c r="K3119" s="1439" t="s">
        <v>8940</v>
      </c>
      <c r="L3119" s="491"/>
      <c r="M3119" s="404"/>
      <c r="N3119" s="664"/>
      <c r="O3119" s="659"/>
    </row>
    <row r="3120" spans="1:15" s="71" customFormat="1" ht="9" customHeight="1">
      <c r="A3120" s="667">
        <v>162</v>
      </c>
      <c r="B3120" s="1339" t="s">
        <v>609</v>
      </c>
      <c r="C3120" s="1096" t="s">
        <v>10754</v>
      </c>
      <c r="D3120" s="2095">
        <v>1</v>
      </c>
      <c r="E3120" s="3543">
        <v>3788.5</v>
      </c>
      <c r="F3120" s="880">
        <v>3788.5</v>
      </c>
      <c r="G3120" s="928">
        <v>44197</v>
      </c>
      <c r="H3120" s="1008" t="s">
        <v>8394</v>
      </c>
      <c r="I3120" s="208" t="s">
        <v>1857</v>
      </c>
      <c r="J3120" s="832" t="s">
        <v>8514</v>
      </c>
      <c r="K3120" s="1439" t="s">
        <v>8940</v>
      </c>
      <c r="L3120" s="491"/>
      <c r="M3120" s="404"/>
      <c r="N3120" s="664"/>
      <c r="O3120" s="659"/>
    </row>
    <row r="3121" spans="1:15" s="71" customFormat="1" ht="9" customHeight="1">
      <c r="A3121" s="667">
        <v>163</v>
      </c>
      <c r="B3121" s="1339" t="s">
        <v>693</v>
      </c>
      <c r="C3121" s="1096" t="s">
        <v>10755</v>
      </c>
      <c r="D3121" s="2095">
        <v>1</v>
      </c>
      <c r="E3121" s="3543">
        <v>3788.5</v>
      </c>
      <c r="F3121" s="880">
        <v>3788.5</v>
      </c>
      <c r="G3121" s="928">
        <v>44197</v>
      </c>
      <c r="H3121" s="1008" t="s">
        <v>8394</v>
      </c>
      <c r="I3121" s="208" t="s">
        <v>1857</v>
      </c>
      <c r="J3121" s="832" t="s">
        <v>8514</v>
      </c>
      <c r="K3121" s="1439" t="s">
        <v>8940</v>
      </c>
      <c r="L3121" s="491"/>
      <c r="M3121" s="404"/>
      <c r="N3121" s="664"/>
      <c r="O3121" s="659"/>
    </row>
    <row r="3122" spans="1:15" s="71" customFormat="1" ht="9" customHeight="1">
      <c r="A3122" s="667">
        <v>164</v>
      </c>
      <c r="B3122" s="1339" t="s">
        <v>609</v>
      </c>
      <c r="C3122" s="1096" t="s">
        <v>10756</v>
      </c>
      <c r="D3122" s="2095">
        <v>1</v>
      </c>
      <c r="E3122" s="3543">
        <v>3788.5</v>
      </c>
      <c r="F3122" s="880">
        <v>3788.5</v>
      </c>
      <c r="G3122" s="928">
        <v>44197</v>
      </c>
      <c r="H3122" s="1008" t="s">
        <v>8394</v>
      </c>
      <c r="I3122" s="208" t="s">
        <v>1857</v>
      </c>
      <c r="J3122" s="832" t="s">
        <v>8514</v>
      </c>
      <c r="K3122" s="1439" t="s">
        <v>8940</v>
      </c>
      <c r="L3122" s="491"/>
      <c r="M3122" s="404"/>
      <c r="N3122" s="664"/>
      <c r="O3122" s="659"/>
    </row>
    <row r="3123" spans="1:15" s="71" customFormat="1" ht="9" customHeight="1">
      <c r="A3123" s="667">
        <v>165</v>
      </c>
      <c r="B3123" s="1339" t="s">
        <v>609</v>
      </c>
      <c r="C3123" s="1096" t="s">
        <v>10757</v>
      </c>
      <c r="D3123" s="2095">
        <v>1</v>
      </c>
      <c r="E3123" s="3543">
        <v>3788.5</v>
      </c>
      <c r="F3123" s="880">
        <v>3788.5</v>
      </c>
      <c r="G3123" s="928">
        <v>44197</v>
      </c>
      <c r="H3123" s="1008" t="s">
        <v>8394</v>
      </c>
      <c r="I3123" s="208" t="s">
        <v>1857</v>
      </c>
      <c r="J3123" s="832" t="s">
        <v>8514</v>
      </c>
      <c r="K3123" s="1439" t="s">
        <v>8940</v>
      </c>
      <c r="L3123" s="491"/>
      <c r="M3123" s="404"/>
      <c r="N3123" s="664"/>
      <c r="O3123" s="659"/>
    </row>
    <row r="3124" spans="1:15" s="71" customFormat="1" ht="9" customHeight="1">
      <c r="A3124" s="667">
        <v>166</v>
      </c>
      <c r="B3124" s="1339" t="s">
        <v>609</v>
      </c>
      <c r="C3124" s="1096" t="s">
        <v>10758</v>
      </c>
      <c r="D3124" s="2095">
        <v>1</v>
      </c>
      <c r="E3124" s="3543">
        <v>3788.5</v>
      </c>
      <c r="F3124" s="880">
        <v>3788.5</v>
      </c>
      <c r="G3124" s="928">
        <v>44197</v>
      </c>
      <c r="H3124" s="1008" t="s">
        <v>8394</v>
      </c>
      <c r="I3124" s="208" t="s">
        <v>1857</v>
      </c>
      <c r="J3124" s="832" t="s">
        <v>8514</v>
      </c>
      <c r="K3124" s="1439" t="s">
        <v>8940</v>
      </c>
      <c r="L3124" s="491"/>
      <c r="M3124" s="404"/>
      <c r="N3124" s="664"/>
      <c r="O3124" s="659"/>
    </row>
    <row r="3125" spans="1:15" s="71" customFormat="1" ht="9" customHeight="1">
      <c r="A3125" s="667">
        <v>167</v>
      </c>
      <c r="B3125" s="1339" t="s">
        <v>609</v>
      </c>
      <c r="C3125" s="1096" t="s">
        <v>10759</v>
      </c>
      <c r="D3125" s="2095">
        <v>1</v>
      </c>
      <c r="E3125" s="3543">
        <v>3788.5</v>
      </c>
      <c r="F3125" s="880">
        <v>3788.5</v>
      </c>
      <c r="G3125" s="928">
        <v>44197</v>
      </c>
      <c r="H3125" s="1008" t="s">
        <v>8394</v>
      </c>
      <c r="I3125" s="208" t="s">
        <v>1857</v>
      </c>
      <c r="J3125" s="832" t="s">
        <v>8514</v>
      </c>
      <c r="K3125" s="1439" t="s">
        <v>8940</v>
      </c>
      <c r="L3125" s="491"/>
      <c r="M3125" s="404"/>
      <c r="N3125" s="664"/>
      <c r="O3125" s="659"/>
    </row>
    <row r="3126" spans="1:15" s="71" customFormat="1" ht="9" customHeight="1">
      <c r="A3126" s="667">
        <v>168</v>
      </c>
      <c r="B3126" s="1339" t="s">
        <v>609</v>
      </c>
      <c r="C3126" s="1096" t="s">
        <v>10760</v>
      </c>
      <c r="D3126" s="2095">
        <v>1</v>
      </c>
      <c r="E3126" s="3543">
        <v>3788.5</v>
      </c>
      <c r="F3126" s="880">
        <v>3788.5</v>
      </c>
      <c r="G3126" s="928">
        <v>44197</v>
      </c>
      <c r="H3126" s="1008" t="s">
        <v>8394</v>
      </c>
      <c r="I3126" s="208" t="s">
        <v>1857</v>
      </c>
      <c r="J3126" s="832" t="s">
        <v>8514</v>
      </c>
      <c r="K3126" s="1439" t="s">
        <v>8940</v>
      </c>
      <c r="L3126" s="491"/>
      <c r="M3126" s="404"/>
      <c r="N3126" s="664"/>
      <c r="O3126" s="659"/>
    </row>
    <row r="3127" spans="1:15" s="71" customFormat="1" ht="9" customHeight="1">
      <c r="A3127" s="667">
        <v>169</v>
      </c>
      <c r="B3127" s="1339" t="s">
        <v>694</v>
      </c>
      <c r="C3127" s="1096" t="s">
        <v>10761</v>
      </c>
      <c r="D3127" s="2095">
        <v>1</v>
      </c>
      <c r="E3127" s="3543">
        <v>2375</v>
      </c>
      <c r="F3127" s="880">
        <v>2375</v>
      </c>
      <c r="G3127" s="928">
        <v>44197</v>
      </c>
      <c r="H3127" s="1008" t="s">
        <v>8394</v>
      </c>
      <c r="I3127" s="208" t="s">
        <v>1857</v>
      </c>
      <c r="J3127" s="832" t="s">
        <v>8514</v>
      </c>
      <c r="K3127" s="1439" t="s">
        <v>8940</v>
      </c>
      <c r="L3127" s="491"/>
      <c r="M3127" s="404"/>
      <c r="N3127" s="664"/>
      <c r="O3127" s="659"/>
    </row>
    <row r="3128" spans="1:15" s="71" customFormat="1" ht="9" customHeight="1">
      <c r="A3128" s="667">
        <v>170</v>
      </c>
      <c r="B3128" s="1339" t="s">
        <v>694</v>
      </c>
      <c r="C3128" s="1096" t="s">
        <v>10762</v>
      </c>
      <c r="D3128" s="2095">
        <v>1</v>
      </c>
      <c r="E3128" s="3543">
        <v>2375</v>
      </c>
      <c r="F3128" s="880">
        <v>2375</v>
      </c>
      <c r="G3128" s="928">
        <v>44197</v>
      </c>
      <c r="H3128" s="1008" t="s">
        <v>8394</v>
      </c>
      <c r="I3128" s="208" t="s">
        <v>1857</v>
      </c>
      <c r="J3128" s="832" t="s">
        <v>8514</v>
      </c>
      <c r="K3128" s="1439" t="s">
        <v>8940</v>
      </c>
      <c r="L3128" s="491"/>
      <c r="M3128" s="404"/>
      <c r="N3128" s="664"/>
      <c r="O3128" s="659"/>
    </row>
    <row r="3129" spans="1:15" s="71" customFormat="1" ht="9" customHeight="1">
      <c r="A3129" s="667">
        <v>171</v>
      </c>
      <c r="B3129" s="1339" t="s">
        <v>694</v>
      </c>
      <c r="C3129" s="1096" t="s">
        <v>10763</v>
      </c>
      <c r="D3129" s="2095">
        <v>1</v>
      </c>
      <c r="E3129" s="3543">
        <v>2375</v>
      </c>
      <c r="F3129" s="880">
        <v>2375</v>
      </c>
      <c r="G3129" s="928">
        <v>44197</v>
      </c>
      <c r="H3129" s="1008" t="s">
        <v>8394</v>
      </c>
      <c r="I3129" s="208" t="s">
        <v>1857</v>
      </c>
      <c r="J3129" s="832" t="s">
        <v>8514</v>
      </c>
      <c r="K3129" s="1439" t="s">
        <v>8940</v>
      </c>
      <c r="L3129" s="491"/>
      <c r="M3129" s="404"/>
      <c r="N3129" s="664"/>
      <c r="O3129" s="659"/>
    </row>
    <row r="3130" spans="1:15" s="71" customFormat="1" ht="9" customHeight="1">
      <c r="A3130" s="667">
        <v>172</v>
      </c>
      <c r="B3130" s="1339" t="s">
        <v>694</v>
      </c>
      <c r="C3130" s="1096" t="s">
        <v>10764</v>
      </c>
      <c r="D3130" s="2095">
        <v>1</v>
      </c>
      <c r="E3130" s="3543">
        <v>2375</v>
      </c>
      <c r="F3130" s="880">
        <v>2375</v>
      </c>
      <c r="G3130" s="928">
        <v>44197</v>
      </c>
      <c r="H3130" s="1008" t="s">
        <v>8394</v>
      </c>
      <c r="I3130" s="208" t="s">
        <v>1857</v>
      </c>
      <c r="J3130" s="832" t="s">
        <v>8514</v>
      </c>
      <c r="K3130" s="1439" t="s">
        <v>8940</v>
      </c>
      <c r="L3130" s="491"/>
      <c r="M3130" s="404"/>
      <c r="N3130" s="664"/>
      <c r="O3130" s="659"/>
    </row>
    <row r="3131" spans="1:15" s="71" customFormat="1" ht="9" customHeight="1">
      <c r="A3131" s="667">
        <v>173</v>
      </c>
      <c r="B3131" s="1339" t="s">
        <v>694</v>
      </c>
      <c r="C3131" s="1096" t="s">
        <v>10765</v>
      </c>
      <c r="D3131" s="2095">
        <v>1</v>
      </c>
      <c r="E3131" s="3543">
        <v>2375</v>
      </c>
      <c r="F3131" s="880">
        <v>2375</v>
      </c>
      <c r="G3131" s="928">
        <v>44197</v>
      </c>
      <c r="H3131" s="1008" t="s">
        <v>8394</v>
      </c>
      <c r="I3131" s="208" t="s">
        <v>1857</v>
      </c>
      <c r="J3131" s="832" t="s">
        <v>8514</v>
      </c>
      <c r="K3131" s="1439" t="s">
        <v>8940</v>
      </c>
      <c r="L3131" s="491"/>
      <c r="M3131" s="404"/>
      <c r="N3131" s="664"/>
      <c r="O3131" s="659"/>
    </row>
    <row r="3132" spans="1:15" s="71" customFormat="1" ht="9" customHeight="1">
      <c r="A3132" s="667">
        <v>174</v>
      </c>
      <c r="B3132" s="1339" t="s">
        <v>694</v>
      </c>
      <c r="C3132" s="1096" t="s">
        <v>10766</v>
      </c>
      <c r="D3132" s="2095">
        <v>1</v>
      </c>
      <c r="E3132" s="3543">
        <v>2375</v>
      </c>
      <c r="F3132" s="880">
        <v>2375</v>
      </c>
      <c r="G3132" s="928">
        <v>44197</v>
      </c>
      <c r="H3132" s="1008" t="s">
        <v>8394</v>
      </c>
      <c r="I3132" s="208" t="s">
        <v>1857</v>
      </c>
      <c r="J3132" s="832" t="s">
        <v>8514</v>
      </c>
      <c r="K3132" s="1439" t="s">
        <v>8940</v>
      </c>
      <c r="L3132" s="491"/>
      <c r="M3132" s="404"/>
      <c r="N3132" s="664"/>
      <c r="O3132" s="659"/>
    </row>
    <row r="3133" spans="1:15" s="71" customFormat="1" ht="9" customHeight="1">
      <c r="A3133" s="667">
        <v>175</v>
      </c>
      <c r="B3133" s="1339" t="s">
        <v>694</v>
      </c>
      <c r="C3133" s="1096" t="s">
        <v>10767</v>
      </c>
      <c r="D3133" s="2095">
        <v>1</v>
      </c>
      <c r="E3133" s="3543">
        <v>2375</v>
      </c>
      <c r="F3133" s="880">
        <v>2375</v>
      </c>
      <c r="G3133" s="928">
        <v>44197</v>
      </c>
      <c r="H3133" s="1008" t="s">
        <v>8394</v>
      </c>
      <c r="I3133" s="208" t="s">
        <v>1857</v>
      </c>
      <c r="J3133" s="832" t="s">
        <v>8514</v>
      </c>
      <c r="K3133" s="1439" t="s">
        <v>8940</v>
      </c>
      <c r="L3133" s="491"/>
      <c r="M3133" s="404"/>
      <c r="N3133" s="664"/>
      <c r="O3133" s="659"/>
    </row>
    <row r="3134" spans="1:15" s="71" customFormat="1" ht="9" customHeight="1">
      <c r="A3134" s="667">
        <v>176</v>
      </c>
      <c r="B3134" s="1339" t="s">
        <v>694</v>
      </c>
      <c r="C3134" s="1096" t="s">
        <v>10768</v>
      </c>
      <c r="D3134" s="2095">
        <v>1</v>
      </c>
      <c r="E3134" s="3543">
        <v>2375</v>
      </c>
      <c r="F3134" s="880">
        <v>2375</v>
      </c>
      <c r="G3134" s="928">
        <v>44197</v>
      </c>
      <c r="H3134" s="1008" t="s">
        <v>8394</v>
      </c>
      <c r="I3134" s="208" t="s">
        <v>1857</v>
      </c>
      <c r="J3134" s="832" t="s">
        <v>8514</v>
      </c>
      <c r="K3134" s="1439" t="s">
        <v>8940</v>
      </c>
      <c r="L3134" s="491"/>
      <c r="M3134" s="404"/>
      <c r="N3134" s="664"/>
      <c r="O3134" s="659"/>
    </row>
    <row r="3135" spans="1:15" s="71" customFormat="1" ht="9" customHeight="1">
      <c r="A3135" s="667">
        <v>177</v>
      </c>
      <c r="B3135" s="1339" t="s">
        <v>694</v>
      </c>
      <c r="C3135" s="1096" t="s">
        <v>10769</v>
      </c>
      <c r="D3135" s="2095">
        <v>1</v>
      </c>
      <c r="E3135" s="3543">
        <v>2375</v>
      </c>
      <c r="F3135" s="880">
        <v>2375</v>
      </c>
      <c r="G3135" s="928">
        <v>44197</v>
      </c>
      <c r="H3135" s="1008" t="s">
        <v>8394</v>
      </c>
      <c r="I3135" s="208" t="s">
        <v>1857</v>
      </c>
      <c r="J3135" s="832" t="s">
        <v>8514</v>
      </c>
      <c r="K3135" s="1439" t="s">
        <v>8940</v>
      </c>
      <c r="L3135" s="491"/>
      <c r="M3135" s="404"/>
      <c r="N3135" s="664"/>
      <c r="O3135" s="659"/>
    </row>
    <row r="3136" spans="1:15" s="71" customFormat="1" ht="9" customHeight="1">
      <c r="A3136" s="667">
        <v>178</v>
      </c>
      <c r="B3136" s="1339" t="s">
        <v>694</v>
      </c>
      <c r="C3136" s="1096" t="s">
        <v>10770</v>
      </c>
      <c r="D3136" s="2095">
        <v>1</v>
      </c>
      <c r="E3136" s="3543">
        <v>2375</v>
      </c>
      <c r="F3136" s="880">
        <v>2375</v>
      </c>
      <c r="G3136" s="928">
        <v>44197</v>
      </c>
      <c r="H3136" s="1008" t="s">
        <v>8394</v>
      </c>
      <c r="I3136" s="208" t="s">
        <v>1857</v>
      </c>
      <c r="J3136" s="832" t="s">
        <v>8514</v>
      </c>
      <c r="K3136" s="1439" t="s">
        <v>8940</v>
      </c>
      <c r="L3136" s="491"/>
      <c r="M3136" s="404"/>
      <c r="N3136" s="664"/>
      <c r="O3136" s="659"/>
    </row>
    <row r="3137" spans="1:15" s="71" customFormat="1" ht="9" customHeight="1">
      <c r="A3137" s="667">
        <v>179</v>
      </c>
      <c r="B3137" s="1339" t="s">
        <v>694</v>
      </c>
      <c r="C3137" s="1096" t="s">
        <v>10771</v>
      </c>
      <c r="D3137" s="2095">
        <v>1</v>
      </c>
      <c r="E3137" s="3543">
        <v>2375</v>
      </c>
      <c r="F3137" s="880">
        <v>2375</v>
      </c>
      <c r="G3137" s="928">
        <v>44197</v>
      </c>
      <c r="H3137" s="1008" t="s">
        <v>8394</v>
      </c>
      <c r="I3137" s="208" t="s">
        <v>1857</v>
      </c>
      <c r="J3137" s="832" t="s">
        <v>8514</v>
      </c>
      <c r="K3137" s="1439" t="s">
        <v>8940</v>
      </c>
      <c r="L3137" s="491"/>
      <c r="M3137" s="404"/>
      <c r="N3137" s="664"/>
      <c r="O3137" s="659"/>
    </row>
    <row r="3138" spans="1:15" s="71" customFormat="1" ht="9" customHeight="1">
      <c r="A3138" s="667">
        <v>180</v>
      </c>
      <c r="B3138" s="1339" t="s">
        <v>694</v>
      </c>
      <c r="C3138" s="1096" t="s">
        <v>10772</v>
      </c>
      <c r="D3138" s="2095">
        <v>1</v>
      </c>
      <c r="E3138" s="3543">
        <v>2375</v>
      </c>
      <c r="F3138" s="880">
        <v>2375</v>
      </c>
      <c r="G3138" s="928">
        <v>44197</v>
      </c>
      <c r="H3138" s="1008" t="s">
        <v>8394</v>
      </c>
      <c r="I3138" s="208" t="s">
        <v>1857</v>
      </c>
      <c r="J3138" s="832" t="s">
        <v>8514</v>
      </c>
      <c r="K3138" s="1439" t="s">
        <v>8940</v>
      </c>
      <c r="L3138" s="491"/>
      <c r="M3138" s="404"/>
      <c r="N3138" s="664"/>
      <c r="O3138" s="659"/>
    </row>
    <row r="3139" spans="1:15" s="71" customFormat="1" ht="9" customHeight="1">
      <c r="A3139" s="667">
        <v>181</v>
      </c>
      <c r="B3139" s="1339" t="s">
        <v>694</v>
      </c>
      <c r="C3139" s="1096" t="s">
        <v>10773</v>
      </c>
      <c r="D3139" s="2095">
        <v>1</v>
      </c>
      <c r="E3139" s="3543">
        <v>2375</v>
      </c>
      <c r="F3139" s="880">
        <v>2375</v>
      </c>
      <c r="G3139" s="928">
        <v>44197</v>
      </c>
      <c r="H3139" s="1008" t="s">
        <v>8394</v>
      </c>
      <c r="I3139" s="208" t="s">
        <v>1857</v>
      </c>
      <c r="J3139" s="832" t="s">
        <v>8514</v>
      </c>
      <c r="K3139" s="1439" t="s">
        <v>8940</v>
      </c>
      <c r="L3139" s="491"/>
      <c r="M3139" s="404"/>
      <c r="N3139" s="664"/>
      <c r="O3139" s="659"/>
    </row>
    <row r="3140" spans="1:15" s="71" customFormat="1" ht="9" customHeight="1">
      <c r="A3140" s="667">
        <v>182</v>
      </c>
      <c r="B3140" s="1339" t="s">
        <v>694</v>
      </c>
      <c r="C3140" s="1096" t="s">
        <v>10774</v>
      </c>
      <c r="D3140" s="2095">
        <v>1</v>
      </c>
      <c r="E3140" s="3543">
        <v>2375</v>
      </c>
      <c r="F3140" s="880">
        <v>2375</v>
      </c>
      <c r="G3140" s="928">
        <v>44197</v>
      </c>
      <c r="H3140" s="1008" t="s">
        <v>8394</v>
      </c>
      <c r="I3140" s="208" t="s">
        <v>1857</v>
      </c>
      <c r="J3140" s="832" t="s">
        <v>8514</v>
      </c>
      <c r="K3140" s="1439" t="s">
        <v>8940</v>
      </c>
      <c r="L3140" s="491"/>
      <c r="M3140" s="404"/>
      <c r="N3140" s="664"/>
      <c r="O3140" s="659"/>
    </row>
    <row r="3141" spans="1:15" s="71" customFormat="1" ht="9" customHeight="1">
      <c r="A3141" s="667">
        <v>183</v>
      </c>
      <c r="B3141" s="1339" t="s">
        <v>694</v>
      </c>
      <c r="C3141" s="1096" t="s">
        <v>10775</v>
      </c>
      <c r="D3141" s="2095">
        <v>1</v>
      </c>
      <c r="E3141" s="3543">
        <v>2375</v>
      </c>
      <c r="F3141" s="880">
        <v>2375</v>
      </c>
      <c r="G3141" s="928">
        <v>44197</v>
      </c>
      <c r="H3141" s="1008" t="s">
        <v>8394</v>
      </c>
      <c r="I3141" s="208" t="s">
        <v>1857</v>
      </c>
      <c r="J3141" s="832" t="s">
        <v>8514</v>
      </c>
      <c r="K3141" s="1439" t="s">
        <v>8940</v>
      </c>
      <c r="L3141" s="491"/>
      <c r="M3141" s="404"/>
      <c r="N3141" s="664"/>
      <c r="O3141" s="659"/>
    </row>
    <row r="3142" spans="1:15" s="71" customFormat="1" ht="9" customHeight="1">
      <c r="A3142" s="667">
        <v>184</v>
      </c>
      <c r="B3142" s="1339" t="s">
        <v>694</v>
      </c>
      <c r="C3142" s="1096" t="s">
        <v>10776</v>
      </c>
      <c r="D3142" s="2095">
        <v>1</v>
      </c>
      <c r="E3142" s="3543">
        <v>2375</v>
      </c>
      <c r="F3142" s="880">
        <v>2375</v>
      </c>
      <c r="G3142" s="928">
        <v>44197</v>
      </c>
      <c r="H3142" s="1008" t="s">
        <v>8394</v>
      </c>
      <c r="I3142" s="208" t="s">
        <v>1857</v>
      </c>
      <c r="J3142" s="832" t="s">
        <v>8514</v>
      </c>
      <c r="K3142" s="1439" t="s">
        <v>8940</v>
      </c>
      <c r="L3142" s="491"/>
      <c r="M3142" s="404"/>
      <c r="N3142" s="664"/>
      <c r="O3142" s="659"/>
    </row>
    <row r="3143" spans="1:15" s="71" customFormat="1" ht="9" customHeight="1">
      <c r="A3143" s="667">
        <v>185</v>
      </c>
      <c r="B3143" s="1339" t="s">
        <v>694</v>
      </c>
      <c r="C3143" s="1096" t="s">
        <v>10777</v>
      </c>
      <c r="D3143" s="2095">
        <v>1</v>
      </c>
      <c r="E3143" s="3543">
        <v>2375</v>
      </c>
      <c r="F3143" s="880">
        <v>2375</v>
      </c>
      <c r="G3143" s="928">
        <v>44197</v>
      </c>
      <c r="H3143" s="1008" t="s">
        <v>8394</v>
      </c>
      <c r="I3143" s="208" t="s">
        <v>1857</v>
      </c>
      <c r="J3143" s="832" t="s">
        <v>8514</v>
      </c>
      <c r="K3143" s="1439" t="s">
        <v>8940</v>
      </c>
      <c r="L3143" s="491"/>
      <c r="M3143" s="404"/>
      <c r="N3143" s="664"/>
      <c r="O3143" s="659"/>
    </row>
    <row r="3144" spans="1:15" s="71" customFormat="1" ht="9" customHeight="1">
      <c r="A3144" s="667">
        <v>186</v>
      </c>
      <c r="B3144" s="1339" t="s">
        <v>694</v>
      </c>
      <c r="C3144" s="1096" t="s">
        <v>10778</v>
      </c>
      <c r="D3144" s="2095">
        <v>1</v>
      </c>
      <c r="E3144" s="3543">
        <v>2375</v>
      </c>
      <c r="F3144" s="880">
        <v>2375</v>
      </c>
      <c r="G3144" s="928">
        <v>44197</v>
      </c>
      <c r="H3144" s="1008" t="s">
        <v>8394</v>
      </c>
      <c r="I3144" s="208" t="s">
        <v>1857</v>
      </c>
      <c r="J3144" s="832" t="s">
        <v>8514</v>
      </c>
      <c r="K3144" s="1439" t="s">
        <v>8940</v>
      </c>
      <c r="L3144" s="491"/>
      <c r="M3144" s="404"/>
      <c r="N3144" s="664"/>
      <c r="O3144" s="659"/>
    </row>
    <row r="3145" spans="1:15" s="71" customFormat="1" ht="9" customHeight="1">
      <c r="A3145" s="667">
        <v>187</v>
      </c>
      <c r="B3145" s="1339" t="s">
        <v>694</v>
      </c>
      <c r="C3145" s="1096" t="s">
        <v>10779</v>
      </c>
      <c r="D3145" s="2095">
        <v>1</v>
      </c>
      <c r="E3145" s="3543">
        <v>2375</v>
      </c>
      <c r="F3145" s="880">
        <v>2375</v>
      </c>
      <c r="G3145" s="928">
        <v>44197</v>
      </c>
      <c r="H3145" s="1008" t="s">
        <v>8394</v>
      </c>
      <c r="I3145" s="208" t="s">
        <v>1857</v>
      </c>
      <c r="J3145" s="832" t="s">
        <v>8514</v>
      </c>
      <c r="K3145" s="1439" t="s">
        <v>8940</v>
      </c>
      <c r="L3145" s="491"/>
      <c r="M3145" s="404"/>
      <c r="N3145" s="664"/>
      <c r="O3145" s="659"/>
    </row>
    <row r="3146" spans="1:15" s="71" customFormat="1" ht="9" customHeight="1">
      <c r="A3146" s="667">
        <v>188</v>
      </c>
      <c r="B3146" s="1339" t="s">
        <v>694</v>
      </c>
      <c r="C3146" s="1096" t="s">
        <v>10780</v>
      </c>
      <c r="D3146" s="2095">
        <v>1</v>
      </c>
      <c r="E3146" s="3543">
        <v>2375</v>
      </c>
      <c r="F3146" s="880">
        <v>2375</v>
      </c>
      <c r="G3146" s="928">
        <v>44197</v>
      </c>
      <c r="H3146" s="1008" t="s">
        <v>8394</v>
      </c>
      <c r="I3146" s="208" t="s">
        <v>1857</v>
      </c>
      <c r="J3146" s="832" t="s">
        <v>8514</v>
      </c>
      <c r="K3146" s="1439" t="s">
        <v>8940</v>
      </c>
      <c r="L3146" s="491"/>
      <c r="M3146" s="404"/>
      <c r="N3146" s="664"/>
      <c r="O3146" s="659"/>
    </row>
    <row r="3147" spans="1:15" s="71" customFormat="1" ht="9" customHeight="1">
      <c r="A3147" s="667">
        <v>189</v>
      </c>
      <c r="B3147" s="1339" t="s">
        <v>694</v>
      </c>
      <c r="C3147" s="1096" t="s">
        <v>10781</v>
      </c>
      <c r="D3147" s="2095">
        <v>1</v>
      </c>
      <c r="E3147" s="3543">
        <v>2375</v>
      </c>
      <c r="F3147" s="880">
        <v>2375</v>
      </c>
      <c r="G3147" s="928">
        <v>44197</v>
      </c>
      <c r="H3147" s="1008" t="s">
        <v>8394</v>
      </c>
      <c r="I3147" s="208" t="s">
        <v>1857</v>
      </c>
      <c r="J3147" s="832" t="s">
        <v>8514</v>
      </c>
      <c r="K3147" s="1439" t="s">
        <v>8940</v>
      </c>
      <c r="L3147" s="491"/>
      <c r="M3147" s="404"/>
      <c r="N3147" s="664"/>
      <c r="O3147" s="659"/>
    </row>
    <row r="3148" spans="1:15" s="71" customFormat="1" ht="9" customHeight="1">
      <c r="A3148" s="667">
        <v>190</v>
      </c>
      <c r="B3148" s="1339" t="s">
        <v>694</v>
      </c>
      <c r="C3148" s="1096" t="s">
        <v>10782</v>
      </c>
      <c r="D3148" s="2095">
        <v>1</v>
      </c>
      <c r="E3148" s="3543">
        <v>2375</v>
      </c>
      <c r="F3148" s="880">
        <v>2375</v>
      </c>
      <c r="G3148" s="928">
        <v>44197</v>
      </c>
      <c r="H3148" s="1008" t="s">
        <v>8394</v>
      </c>
      <c r="I3148" s="208" t="s">
        <v>1857</v>
      </c>
      <c r="J3148" s="832" t="s">
        <v>8514</v>
      </c>
      <c r="K3148" s="1439" t="s">
        <v>8940</v>
      </c>
      <c r="L3148" s="491"/>
      <c r="M3148" s="404"/>
      <c r="N3148" s="664"/>
      <c r="O3148" s="659"/>
    </row>
    <row r="3149" spans="1:15" s="71" customFormat="1" ht="9" customHeight="1">
      <c r="A3149" s="667">
        <v>191</v>
      </c>
      <c r="B3149" s="1339" t="s">
        <v>694</v>
      </c>
      <c r="C3149" s="1096" t="s">
        <v>10783</v>
      </c>
      <c r="D3149" s="2095">
        <v>1</v>
      </c>
      <c r="E3149" s="3543">
        <v>2375</v>
      </c>
      <c r="F3149" s="880">
        <v>2375</v>
      </c>
      <c r="G3149" s="928">
        <v>44197</v>
      </c>
      <c r="H3149" s="1008" t="s">
        <v>8394</v>
      </c>
      <c r="I3149" s="208" t="s">
        <v>1857</v>
      </c>
      <c r="J3149" s="832" t="s">
        <v>8514</v>
      </c>
      <c r="K3149" s="1439" t="s">
        <v>8940</v>
      </c>
      <c r="L3149" s="491"/>
      <c r="M3149" s="404"/>
      <c r="N3149" s="664"/>
      <c r="O3149" s="659"/>
    </row>
    <row r="3150" spans="1:15" s="71" customFormat="1" ht="9" customHeight="1">
      <c r="A3150" s="667">
        <v>192</v>
      </c>
      <c r="B3150" s="1339" t="s">
        <v>694</v>
      </c>
      <c r="C3150" s="1096" t="s">
        <v>10784</v>
      </c>
      <c r="D3150" s="2095">
        <v>1</v>
      </c>
      <c r="E3150" s="3543">
        <v>2375</v>
      </c>
      <c r="F3150" s="880">
        <v>2375</v>
      </c>
      <c r="G3150" s="928">
        <v>44197</v>
      </c>
      <c r="H3150" s="1008" t="s">
        <v>8394</v>
      </c>
      <c r="I3150" s="208" t="s">
        <v>1857</v>
      </c>
      <c r="J3150" s="832" t="s">
        <v>8514</v>
      </c>
      <c r="K3150" s="1439" t="s">
        <v>8940</v>
      </c>
      <c r="L3150" s="491"/>
      <c r="M3150" s="404"/>
      <c r="N3150" s="664"/>
      <c r="O3150" s="659"/>
    </row>
    <row r="3151" spans="1:15" s="71" customFormat="1" ht="9" customHeight="1">
      <c r="A3151" s="667">
        <v>193</v>
      </c>
      <c r="B3151" s="1339" t="s">
        <v>694</v>
      </c>
      <c r="C3151" s="1096" t="s">
        <v>10785</v>
      </c>
      <c r="D3151" s="2095">
        <v>1</v>
      </c>
      <c r="E3151" s="3543">
        <v>2375</v>
      </c>
      <c r="F3151" s="880">
        <v>2375</v>
      </c>
      <c r="G3151" s="928">
        <v>44197</v>
      </c>
      <c r="H3151" s="1008" t="s">
        <v>8394</v>
      </c>
      <c r="I3151" s="208" t="s">
        <v>1857</v>
      </c>
      <c r="J3151" s="832" t="s">
        <v>8514</v>
      </c>
      <c r="K3151" s="1439" t="s">
        <v>8940</v>
      </c>
      <c r="L3151" s="491"/>
      <c r="M3151" s="404"/>
      <c r="N3151" s="664"/>
      <c r="O3151" s="659"/>
    </row>
    <row r="3152" spans="1:15" s="71" customFormat="1" ht="9" customHeight="1">
      <c r="A3152" s="667">
        <v>194</v>
      </c>
      <c r="B3152" s="1339" t="s">
        <v>694</v>
      </c>
      <c r="C3152" s="1096" t="s">
        <v>10786</v>
      </c>
      <c r="D3152" s="2095">
        <v>1</v>
      </c>
      <c r="E3152" s="3543">
        <v>2375</v>
      </c>
      <c r="F3152" s="880">
        <v>2375</v>
      </c>
      <c r="G3152" s="928">
        <v>44197</v>
      </c>
      <c r="H3152" s="1008" t="s">
        <v>8394</v>
      </c>
      <c r="I3152" s="208" t="s">
        <v>1857</v>
      </c>
      <c r="J3152" s="832" t="s">
        <v>8514</v>
      </c>
      <c r="K3152" s="1439" t="s">
        <v>8940</v>
      </c>
      <c r="L3152" s="491"/>
      <c r="M3152" s="404"/>
      <c r="N3152" s="664"/>
      <c r="O3152" s="659"/>
    </row>
    <row r="3153" spans="1:15" s="71" customFormat="1" ht="9" customHeight="1">
      <c r="A3153" s="667">
        <v>195</v>
      </c>
      <c r="B3153" s="1339" t="s">
        <v>694</v>
      </c>
      <c r="C3153" s="1096" t="s">
        <v>10787</v>
      </c>
      <c r="D3153" s="2095">
        <v>1</v>
      </c>
      <c r="E3153" s="3543">
        <v>2375</v>
      </c>
      <c r="F3153" s="880">
        <v>2375</v>
      </c>
      <c r="G3153" s="928">
        <v>44197</v>
      </c>
      <c r="H3153" s="1008" t="s">
        <v>8394</v>
      </c>
      <c r="I3153" s="208" t="s">
        <v>1857</v>
      </c>
      <c r="J3153" s="832" t="s">
        <v>8514</v>
      </c>
      <c r="K3153" s="1439" t="s">
        <v>8940</v>
      </c>
      <c r="L3153" s="491"/>
      <c r="M3153" s="404"/>
      <c r="N3153" s="664"/>
      <c r="O3153" s="659"/>
    </row>
    <row r="3154" spans="1:15" s="71" customFormat="1" ht="9" customHeight="1">
      <c r="A3154" s="667">
        <v>196</v>
      </c>
      <c r="B3154" s="1339" t="s">
        <v>694</v>
      </c>
      <c r="C3154" s="1096" t="s">
        <v>10788</v>
      </c>
      <c r="D3154" s="2095">
        <v>1</v>
      </c>
      <c r="E3154" s="3543">
        <v>2375</v>
      </c>
      <c r="F3154" s="880">
        <v>2375</v>
      </c>
      <c r="G3154" s="928">
        <v>44197</v>
      </c>
      <c r="H3154" s="1008" t="s">
        <v>8394</v>
      </c>
      <c r="I3154" s="208" t="s">
        <v>1857</v>
      </c>
      <c r="J3154" s="832" t="s">
        <v>8514</v>
      </c>
      <c r="K3154" s="1439" t="s">
        <v>8940</v>
      </c>
      <c r="L3154" s="491"/>
      <c r="M3154" s="404"/>
      <c r="N3154" s="664"/>
      <c r="O3154" s="659"/>
    </row>
    <row r="3155" spans="1:15" s="71" customFormat="1" ht="9" customHeight="1">
      <c r="A3155" s="667">
        <v>197</v>
      </c>
      <c r="B3155" s="1339" t="s">
        <v>694</v>
      </c>
      <c r="C3155" s="1096" t="s">
        <v>10789</v>
      </c>
      <c r="D3155" s="2095">
        <v>1</v>
      </c>
      <c r="E3155" s="3543">
        <v>2375</v>
      </c>
      <c r="F3155" s="880">
        <v>2375</v>
      </c>
      <c r="G3155" s="928">
        <v>44197</v>
      </c>
      <c r="H3155" s="1008" t="s">
        <v>8394</v>
      </c>
      <c r="I3155" s="208" t="s">
        <v>1857</v>
      </c>
      <c r="J3155" s="832" t="s">
        <v>8514</v>
      </c>
      <c r="K3155" s="1439" t="s">
        <v>8940</v>
      </c>
      <c r="L3155" s="491"/>
      <c r="M3155" s="404"/>
      <c r="N3155" s="664"/>
      <c r="O3155" s="659"/>
    </row>
    <row r="3156" spans="1:15" s="71" customFormat="1" ht="9" customHeight="1">
      <c r="A3156" s="667">
        <v>198</v>
      </c>
      <c r="B3156" s="1339" t="s">
        <v>694</v>
      </c>
      <c r="C3156" s="1096" t="s">
        <v>10790</v>
      </c>
      <c r="D3156" s="2095">
        <v>1</v>
      </c>
      <c r="E3156" s="3543">
        <v>2375</v>
      </c>
      <c r="F3156" s="880">
        <v>2375</v>
      </c>
      <c r="G3156" s="928">
        <v>44197</v>
      </c>
      <c r="H3156" s="1008" t="s">
        <v>8394</v>
      </c>
      <c r="I3156" s="208" t="s">
        <v>1857</v>
      </c>
      <c r="J3156" s="832" t="s">
        <v>8514</v>
      </c>
      <c r="K3156" s="1439" t="s">
        <v>8940</v>
      </c>
      <c r="L3156" s="491"/>
      <c r="M3156" s="404"/>
      <c r="N3156" s="664"/>
      <c r="O3156" s="662"/>
    </row>
    <row r="3157" spans="1:15" s="71" customFormat="1" ht="9" customHeight="1">
      <c r="A3157" s="667">
        <v>199</v>
      </c>
      <c r="B3157" s="1339" t="s">
        <v>695</v>
      </c>
      <c r="C3157" s="1096" t="s">
        <v>10719</v>
      </c>
      <c r="D3157" s="2095">
        <v>1</v>
      </c>
      <c r="E3157" s="3543">
        <v>4500</v>
      </c>
      <c r="F3157" s="880">
        <v>4500</v>
      </c>
      <c r="G3157" s="928">
        <v>44197</v>
      </c>
      <c r="H3157" s="1008" t="s">
        <v>8394</v>
      </c>
      <c r="I3157" s="208" t="s">
        <v>1857</v>
      </c>
      <c r="J3157" s="832" t="s">
        <v>8514</v>
      </c>
      <c r="K3157" s="1439" t="s">
        <v>8940</v>
      </c>
      <c r="L3157" s="491"/>
      <c r="M3157" s="404"/>
      <c r="N3157" s="664"/>
      <c r="O3157" s="662"/>
    </row>
    <row r="3158" spans="1:15" s="71" customFormat="1" ht="9" customHeight="1">
      <c r="A3158" s="667">
        <v>200</v>
      </c>
      <c r="B3158" s="1339" t="s">
        <v>695</v>
      </c>
      <c r="C3158" s="1096" t="s">
        <v>10720</v>
      </c>
      <c r="D3158" s="2095">
        <v>1</v>
      </c>
      <c r="E3158" s="3543">
        <v>4500</v>
      </c>
      <c r="F3158" s="880">
        <v>4500</v>
      </c>
      <c r="G3158" s="928">
        <v>44197</v>
      </c>
      <c r="H3158" s="1008" t="s">
        <v>8394</v>
      </c>
      <c r="I3158" s="208" t="s">
        <v>1857</v>
      </c>
      <c r="J3158" s="832" t="s">
        <v>8514</v>
      </c>
      <c r="K3158" s="1439" t="s">
        <v>8940</v>
      </c>
      <c r="L3158" s="491"/>
      <c r="M3158" s="404"/>
      <c r="N3158" s="664"/>
      <c r="O3158" s="662"/>
    </row>
    <row r="3159" spans="1:15" s="71" customFormat="1" ht="9" customHeight="1">
      <c r="A3159" s="667">
        <v>201</v>
      </c>
      <c r="B3159" s="1339" t="s">
        <v>695</v>
      </c>
      <c r="C3159" s="1096" t="s">
        <v>10721</v>
      </c>
      <c r="D3159" s="2095">
        <v>1</v>
      </c>
      <c r="E3159" s="3543">
        <v>4500</v>
      </c>
      <c r="F3159" s="880">
        <v>4500</v>
      </c>
      <c r="G3159" s="928">
        <v>44197</v>
      </c>
      <c r="H3159" s="1008" t="s">
        <v>8394</v>
      </c>
      <c r="I3159" s="208" t="s">
        <v>1857</v>
      </c>
      <c r="J3159" s="832" t="s">
        <v>8514</v>
      </c>
      <c r="K3159" s="1439" t="s">
        <v>8940</v>
      </c>
      <c r="L3159" s="491"/>
      <c r="M3159" s="404"/>
      <c r="N3159" s="664"/>
      <c r="O3159" s="662"/>
    </row>
    <row r="3160" spans="1:15" s="71" customFormat="1" ht="9" customHeight="1">
      <c r="A3160" s="667">
        <v>202</v>
      </c>
      <c r="B3160" s="1339" t="s">
        <v>695</v>
      </c>
      <c r="C3160" s="1096" t="s">
        <v>10722</v>
      </c>
      <c r="D3160" s="2095">
        <v>1</v>
      </c>
      <c r="E3160" s="3543">
        <v>4500</v>
      </c>
      <c r="F3160" s="880">
        <v>4500</v>
      </c>
      <c r="G3160" s="928">
        <v>44197</v>
      </c>
      <c r="H3160" s="1008" t="s">
        <v>8394</v>
      </c>
      <c r="I3160" s="208" t="s">
        <v>1857</v>
      </c>
      <c r="J3160" s="832" t="s">
        <v>8514</v>
      </c>
      <c r="K3160" s="1439" t="s">
        <v>8940</v>
      </c>
      <c r="L3160" s="491"/>
      <c r="M3160" s="404"/>
      <c r="N3160" s="664"/>
      <c r="O3160" s="662"/>
    </row>
    <row r="3161" spans="1:15" s="71" customFormat="1" ht="9" customHeight="1">
      <c r="A3161" s="667">
        <v>203</v>
      </c>
      <c r="B3161" s="1339" t="s">
        <v>696</v>
      </c>
      <c r="C3161" s="1096" t="s">
        <v>10791</v>
      </c>
      <c r="D3161" s="2095">
        <v>1</v>
      </c>
      <c r="E3161" s="3543">
        <v>99953</v>
      </c>
      <c r="F3161" s="880">
        <v>99953</v>
      </c>
      <c r="G3161" s="928">
        <v>44197</v>
      </c>
      <c r="H3161" s="1008" t="s">
        <v>8394</v>
      </c>
      <c r="I3161" s="208" t="s">
        <v>1857</v>
      </c>
      <c r="J3161" s="832" t="s">
        <v>8514</v>
      </c>
      <c r="K3161" s="1439" t="s">
        <v>8940</v>
      </c>
      <c r="L3161" s="491"/>
      <c r="M3161" s="404"/>
      <c r="N3161" s="664"/>
      <c r="O3161" s="662"/>
    </row>
    <row r="3162" spans="1:15" s="71" customFormat="1" ht="9" customHeight="1">
      <c r="A3162" s="667">
        <v>204</v>
      </c>
      <c r="B3162" s="1339" t="s">
        <v>697</v>
      </c>
      <c r="C3162" s="1096" t="s">
        <v>10792</v>
      </c>
      <c r="D3162" s="2095">
        <v>1</v>
      </c>
      <c r="E3162" s="3543">
        <v>10696.84</v>
      </c>
      <c r="F3162" s="880">
        <v>10696.84</v>
      </c>
      <c r="G3162" s="928">
        <v>44197</v>
      </c>
      <c r="H3162" s="1008" t="s">
        <v>8394</v>
      </c>
      <c r="I3162" s="208" t="s">
        <v>1857</v>
      </c>
      <c r="J3162" s="832" t="s">
        <v>8514</v>
      </c>
      <c r="K3162" s="1439" t="s">
        <v>8940</v>
      </c>
      <c r="L3162" s="491"/>
      <c r="M3162" s="404"/>
      <c r="N3162" s="664"/>
      <c r="O3162" s="662"/>
    </row>
    <row r="3163" spans="1:15" s="71" customFormat="1" ht="9" customHeight="1">
      <c r="A3163" s="667">
        <v>205</v>
      </c>
      <c r="B3163" s="1339" t="s">
        <v>404</v>
      </c>
      <c r="C3163" s="1096" t="s">
        <v>10793</v>
      </c>
      <c r="D3163" s="2095">
        <v>1</v>
      </c>
      <c r="E3163" s="3543">
        <v>27615</v>
      </c>
      <c r="F3163" s="880">
        <v>27615</v>
      </c>
      <c r="G3163" s="928">
        <v>44197</v>
      </c>
      <c r="H3163" s="1008" t="s">
        <v>8394</v>
      </c>
      <c r="I3163" s="208" t="s">
        <v>1857</v>
      </c>
      <c r="J3163" s="832" t="s">
        <v>8514</v>
      </c>
      <c r="K3163" s="1439" t="s">
        <v>8940</v>
      </c>
      <c r="L3163" s="491"/>
      <c r="M3163" s="404"/>
      <c r="N3163" s="664"/>
      <c r="O3163" s="662"/>
    </row>
    <row r="3164" spans="1:15" s="71" customFormat="1" ht="9" customHeight="1">
      <c r="A3164" s="667">
        <v>206</v>
      </c>
      <c r="B3164" s="1339" t="s">
        <v>698</v>
      </c>
      <c r="C3164" s="1096" t="s">
        <v>10794</v>
      </c>
      <c r="D3164" s="2095">
        <v>1</v>
      </c>
      <c r="E3164" s="3543">
        <v>3780</v>
      </c>
      <c r="F3164" s="880">
        <v>3780</v>
      </c>
      <c r="G3164" s="928">
        <v>44197</v>
      </c>
      <c r="H3164" s="1008" t="s">
        <v>8394</v>
      </c>
      <c r="I3164" s="208" t="s">
        <v>1857</v>
      </c>
      <c r="J3164" s="832" t="s">
        <v>8514</v>
      </c>
      <c r="K3164" s="1439" t="s">
        <v>8940</v>
      </c>
      <c r="L3164" s="491"/>
      <c r="M3164" s="404"/>
      <c r="N3164" s="664"/>
      <c r="O3164" s="662"/>
    </row>
    <row r="3165" spans="1:15" s="71" customFormat="1" ht="9" customHeight="1">
      <c r="A3165" s="667">
        <v>207</v>
      </c>
      <c r="B3165" s="1339" t="s">
        <v>699</v>
      </c>
      <c r="C3165" s="1096" t="s">
        <v>10795</v>
      </c>
      <c r="D3165" s="2095">
        <v>1</v>
      </c>
      <c r="E3165" s="3543">
        <v>8500</v>
      </c>
      <c r="F3165" s="880">
        <v>8500</v>
      </c>
      <c r="G3165" s="928">
        <v>44197</v>
      </c>
      <c r="H3165" s="1008" t="s">
        <v>8394</v>
      </c>
      <c r="I3165" s="208" t="s">
        <v>1857</v>
      </c>
      <c r="J3165" s="832" t="s">
        <v>8514</v>
      </c>
      <c r="K3165" s="1439" t="s">
        <v>8940</v>
      </c>
      <c r="L3165" s="491"/>
      <c r="M3165" s="404"/>
      <c r="N3165" s="664"/>
      <c r="O3165" s="662"/>
    </row>
    <row r="3166" spans="1:15" s="71" customFormat="1" ht="9" customHeight="1">
      <c r="A3166" s="667">
        <v>208</v>
      </c>
      <c r="B3166" s="1339" t="s">
        <v>700</v>
      </c>
      <c r="C3166" s="1096" t="s">
        <v>10796</v>
      </c>
      <c r="D3166" s="2095">
        <v>1</v>
      </c>
      <c r="E3166" s="3543">
        <v>8500</v>
      </c>
      <c r="F3166" s="880">
        <v>8500</v>
      </c>
      <c r="G3166" s="928">
        <v>44197</v>
      </c>
      <c r="H3166" s="1008" t="s">
        <v>8394</v>
      </c>
      <c r="I3166" s="208" t="s">
        <v>1857</v>
      </c>
      <c r="J3166" s="832" t="s">
        <v>8514</v>
      </c>
      <c r="K3166" s="1439" t="s">
        <v>8940</v>
      </c>
      <c r="L3166" s="491"/>
      <c r="M3166" s="404"/>
      <c r="N3166" s="664"/>
      <c r="O3166" s="662"/>
    </row>
    <row r="3167" spans="1:15" s="71" customFormat="1" ht="9" customHeight="1">
      <c r="A3167" s="667">
        <v>209</v>
      </c>
      <c r="B3167" s="1339" t="s">
        <v>701</v>
      </c>
      <c r="C3167" s="1096" t="s">
        <v>10797</v>
      </c>
      <c r="D3167" s="2095">
        <v>1</v>
      </c>
      <c r="E3167" s="3543">
        <v>9700</v>
      </c>
      <c r="F3167" s="880">
        <v>9700</v>
      </c>
      <c r="G3167" s="928">
        <v>44197</v>
      </c>
      <c r="H3167" s="1008" t="s">
        <v>8394</v>
      </c>
      <c r="I3167" s="208" t="s">
        <v>1857</v>
      </c>
      <c r="J3167" s="832" t="s">
        <v>8514</v>
      </c>
      <c r="K3167" s="1439" t="s">
        <v>8940</v>
      </c>
      <c r="L3167" s="491"/>
      <c r="M3167" s="404"/>
      <c r="N3167" s="664"/>
      <c r="O3167" s="662"/>
    </row>
    <row r="3168" spans="1:15" s="71" customFormat="1" ht="9" customHeight="1">
      <c r="A3168" s="667">
        <v>210</v>
      </c>
      <c r="B3168" s="1339" t="s">
        <v>702</v>
      </c>
      <c r="C3168" s="1096" t="s">
        <v>10798</v>
      </c>
      <c r="D3168" s="2095">
        <v>1</v>
      </c>
      <c r="E3168" s="3543">
        <v>8500</v>
      </c>
      <c r="F3168" s="880">
        <v>8500</v>
      </c>
      <c r="G3168" s="928">
        <v>44197</v>
      </c>
      <c r="H3168" s="1008" t="s">
        <v>8394</v>
      </c>
      <c r="I3168" s="208" t="s">
        <v>1857</v>
      </c>
      <c r="J3168" s="832" t="s">
        <v>8514</v>
      </c>
      <c r="K3168" s="1439" t="s">
        <v>8940</v>
      </c>
      <c r="L3168" s="491"/>
      <c r="M3168" s="404"/>
      <c r="N3168" s="664"/>
      <c r="O3168" s="662"/>
    </row>
    <row r="3169" spans="1:15" s="71" customFormat="1" ht="9" customHeight="1">
      <c r="A3169" s="667">
        <v>211</v>
      </c>
      <c r="B3169" s="1339" t="s">
        <v>703</v>
      </c>
      <c r="C3169" s="1096" t="s">
        <v>10799</v>
      </c>
      <c r="D3169" s="2095">
        <v>1</v>
      </c>
      <c r="E3169" s="3543">
        <v>20000</v>
      </c>
      <c r="F3169" s="880">
        <v>20000</v>
      </c>
      <c r="G3169" s="928">
        <v>44197</v>
      </c>
      <c r="H3169" s="1008" t="s">
        <v>8394</v>
      </c>
      <c r="I3169" s="208" t="s">
        <v>1857</v>
      </c>
      <c r="J3169" s="832" t="s">
        <v>8514</v>
      </c>
      <c r="K3169" s="1439" t="s">
        <v>8940</v>
      </c>
      <c r="L3169" s="491"/>
      <c r="M3169" s="404"/>
      <c r="N3169" s="664"/>
      <c r="O3169" s="662"/>
    </row>
    <row r="3170" spans="1:15" s="71" customFormat="1" ht="9" customHeight="1">
      <c r="A3170" s="667">
        <v>212</v>
      </c>
      <c r="B3170" s="1339" t="s">
        <v>704</v>
      </c>
      <c r="C3170" s="1096" t="s">
        <v>10800</v>
      </c>
      <c r="D3170" s="2095">
        <v>1</v>
      </c>
      <c r="E3170" s="3543">
        <v>1766.67</v>
      </c>
      <c r="F3170" s="880">
        <v>1766.67</v>
      </c>
      <c r="G3170" s="928">
        <v>44197</v>
      </c>
      <c r="H3170" s="1008" t="s">
        <v>8394</v>
      </c>
      <c r="I3170" s="208" t="s">
        <v>1857</v>
      </c>
      <c r="J3170" s="832" t="s">
        <v>8514</v>
      </c>
      <c r="K3170" s="1439" t="s">
        <v>8940</v>
      </c>
      <c r="L3170" s="491"/>
      <c r="M3170" s="404"/>
      <c r="N3170" s="664"/>
      <c r="O3170" s="662"/>
    </row>
    <row r="3171" spans="1:15" s="71" customFormat="1" ht="9" customHeight="1">
      <c r="A3171" s="667">
        <v>213</v>
      </c>
      <c r="B3171" s="1339" t="s">
        <v>705</v>
      </c>
      <c r="C3171" s="1096" t="s">
        <v>10802</v>
      </c>
      <c r="D3171" s="2095">
        <v>1</v>
      </c>
      <c r="E3171" s="3543">
        <v>12580</v>
      </c>
      <c r="F3171" s="880">
        <v>12580</v>
      </c>
      <c r="G3171" s="928">
        <v>44197</v>
      </c>
      <c r="H3171" s="1008" t="s">
        <v>8394</v>
      </c>
      <c r="I3171" s="208" t="s">
        <v>1857</v>
      </c>
      <c r="J3171" s="832" t="s">
        <v>8514</v>
      </c>
      <c r="K3171" s="1439" t="s">
        <v>8940</v>
      </c>
      <c r="L3171" s="491"/>
      <c r="M3171" s="404"/>
      <c r="N3171" s="664"/>
      <c r="O3171" s="659"/>
    </row>
    <row r="3172" spans="1:15" s="71" customFormat="1" ht="9" customHeight="1">
      <c r="A3172" s="667">
        <v>214</v>
      </c>
      <c r="B3172" s="1339" t="s">
        <v>706</v>
      </c>
      <c r="C3172" s="1096" t="s">
        <v>10801</v>
      </c>
      <c r="D3172" s="2095">
        <v>1</v>
      </c>
      <c r="E3172" s="3543">
        <v>34000</v>
      </c>
      <c r="F3172" s="880">
        <v>34000</v>
      </c>
      <c r="G3172" s="928">
        <v>44197</v>
      </c>
      <c r="H3172" s="1008" t="s">
        <v>8394</v>
      </c>
      <c r="I3172" s="208" t="s">
        <v>1857</v>
      </c>
      <c r="J3172" s="832" t="s">
        <v>8514</v>
      </c>
      <c r="K3172" s="1439" t="s">
        <v>8940</v>
      </c>
      <c r="L3172" s="491"/>
      <c r="M3172" s="404"/>
      <c r="N3172" s="664"/>
      <c r="O3172" s="659"/>
    </row>
    <row r="3173" spans="1:15" s="71" customFormat="1" ht="9" customHeight="1">
      <c r="A3173" s="667">
        <v>215</v>
      </c>
      <c r="B3173" s="1339" t="s">
        <v>707</v>
      </c>
      <c r="C3173" s="1096" t="s">
        <v>10803</v>
      </c>
      <c r="D3173" s="2095">
        <v>1</v>
      </c>
      <c r="E3173" s="3543">
        <v>25000</v>
      </c>
      <c r="F3173" s="880">
        <v>25000</v>
      </c>
      <c r="G3173" s="928">
        <v>44197</v>
      </c>
      <c r="H3173" s="1008" t="s">
        <v>8394</v>
      </c>
      <c r="I3173" s="208" t="s">
        <v>1857</v>
      </c>
      <c r="J3173" s="832" t="s">
        <v>8514</v>
      </c>
      <c r="K3173" s="1439" t="s">
        <v>8940</v>
      </c>
      <c r="L3173" s="491"/>
      <c r="M3173" s="404"/>
      <c r="N3173" s="664"/>
      <c r="O3173" s="659"/>
    </row>
    <row r="3174" spans="1:15" s="71" customFormat="1" ht="9" customHeight="1">
      <c r="A3174" s="667">
        <v>216</v>
      </c>
      <c r="B3174" s="1339" t="s">
        <v>708</v>
      </c>
      <c r="C3174" s="1096" t="s">
        <v>10804</v>
      </c>
      <c r="D3174" s="2095">
        <v>1</v>
      </c>
      <c r="E3174" s="3543">
        <v>40000</v>
      </c>
      <c r="F3174" s="880">
        <v>40000</v>
      </c>
      <c r="G3174" s="928">
        <v>44197</v>
      </c>
      <c r="H3174" s="1008" t="s">
        <v>8394</v>
      </c>
      <c r="I3174" s="208" t="s">
        <v>1857</v>
      </c>
      <c r="J3174" s="832" t="s">
        <v>8514</v>
      </c>
      <c r="K3174" s="1439" t="s">
        <v>8940</v>
      </c>
      <c r="L3174" s="491"/>
      <c r="M3174" s="404"/>
      <c r="N3174" s="664"/>
      <c r="O3174" s="659"/>
    </row>
    <row r="3175" spans="1:15" s="71" customFormat="1" ht="9" customHeight="1">
      <c r="A3175" s="667">
        <v>217</v>
      </c>
      <c r="B3175" s="1339" t="s">
        <v>709</v>
      </c>
      <c r="C3175" s="1096" t="s">
        <v>10805</v>
      </c>
      <c r="D3175" s="2095">
        <v>1</v>
      </c>
      <c r="E3175" s="3543">
        <v>59900</v>
      </c>
      <c r="F3175" s="880">
        <v>59900</v>
      </c>
      <c r="G3175" s="928">
        <v>44197</v>
      </c>
      <c r="H3175" s="1008" t="s">
        <v>8394</v>
      </c>
      <c r="I3175" s="208" t="s">
        <v>1857</v>
      </c>
      <c r="J3175" s="832" t="s">
        <v>8514</v>
      </c>
      <c r="K3175" s="1439" t="s">
        <v>8940</v>
      </c>
      <c r="L3175" s="491"/>
      <c r="M3175" s="404"/>
      <c r="N3175" s="664"/>
      <c r="O3175" s="659"/>
    </row>
    <row r="3176" spans="1:15" s="71" customFormat="1" ht="9" customHeight="1">
      <c r="A3176" s="667">
        <v>218</v>
      </c>
      <c r="B3176" s="1339" t="s">
        <v>710</v>
      </c>
      <c r="C3176" s="1096" t="s">
        <v>10806</v>
      </c>
      <c r="D3176" s="2095">
        <v>1</v>
      </c>
      <c r="E3176" s="3543">
        <v>13690</v>
      </c>
      <c r="F3176" s="880">
        <v>13690</v>
      </c>
      <c r="G3176" s="928">
        <v>44197</v>
      </c>
      <c r="H3176" s="1008" t="s">
        <v>8394</v>
      </c>
      <c r="I3176" s="208" t="s">
        <v>1857</v>
      </c>
      <c r="J3176" s="832" t="s">
        <v>8514</v>
      </c>
      <c r="K3176" s="1439" t="s">
        <v>8940</v>
      </c>
      <c r="L3176" s="491"/>
      <c r="M3176" s="404"/>
      <c r="N3176" s="664"/>
      <c r="O3176" s="659"/>
    </row>
    <row r="3177" spans="1:15" s="71" customFormat="1" ht="9" customHeight="1">
      <c r="A3177" s="667">
        <v>219</v>
      </c>
      <c r="B3177" s="1339" t="s">
        <v>711</v>
      </c>
      <c r="C3177" s="1096" t="s">
        <v>10807</v>
      </c>
      <c r="D3177" s="2095">
        <v>1</v>
      </c>
      <c r="E3177" s="3543">
        <v>48378</v>
      </c>
      <c r="F3177" s="880">
        <v>48378</v>
      </c>
      <c r="G3177" s="928">
        <v>44197</v>
      </c>
      <c r="H3177" s="1008" t="s">
        <v>8394</v>
      </c>
      <c r="I3177" s="208" t="s">
        <v>1857</v>
      </c>
      <c r="J3177" s="832" t="s">
        <v>8514</v>
      </c>
      <c r="K3177" s="1439" t="s">
        <v>8940</v>
      </c>
      <c r="L3177" s="491"/>
      <c r="M3177" s="404"/>
      <c r="N3177" s="664"/>
      <c r="O3177" s="659"/>
    </row>
    <row r="3178" spans="1:15" s="71" customFormat="1" ht="9" customHeight="1">
      <c r="A3178" s="667">
        <v>220</v>
      </c>
      <c r="B3178" s="1339" t="s">
        <v>712</v>
      </c>
      <c r="C3178" s="1096" t="s">
        <v>10808</v>
      </c>
      <c r="D3178" s="2095">
        <v>1</v>
      </c>
      <c r="E3178" s="3543">
        <v>15480</v>
      </c>
      <c r="F3178" s="880">
        <v>15480</v>
      </c>
      <c r="G3178" s="928">
        <v>44197</v>
      </c>
      <c r="H3178" s="1008" t="s">
        <v>8394</v>
      </c>
      <c r="I3178" s="208" t="s">
        <v>1857</v>
      </c>
      <c r="J3178" s="832" t="s">
        <v>8514</v>
      </c>
      <c r="K3178" s="1439" t="s">
        <v>8940</v>
      </c>
      <c r="L3178" s="491"/>
      <c r="M3178" s="404"/>
      <c r="N3178" s="664"/>
      <c r="O3178" s="659"/>
    </row>
    <row r="3179" spans="1:15" s="71" customFormat="1" ht="9" customHeight="1">
      <c r="A3179" s="667">
        <v>221</v>
      </c>
      <c r="B3179" s="1339" t="s">
        <v>713</v>
      </c>
      <c r="C3179" s="1096" t="s">
        <v>10809</v>
      </c>
      <c r="D3179" s="2095">
        <v>1</v>
      </c>
      <c r="E3179" s="3543">
        <v>15480</v>
      </c>
      <c r="F3179" s="880">
        <v>15480</v>
      </c>
      <c r="G3179" s="928">
        <v>44197</v>
      </c>
      <c r="H3179" s="1008" t="s">
        <v>8394</v>
      </c>
      <c r="I3179" s="208" t="s">
        <v>1857</v>
      </c>
      <c r="J3179" s="832" t="s">
        <v>8514</v>
      </c>
      <c r="K3179" s="1439" t="s">
        <v>8940</v>
      </c>
      <c r="L3179" s="491"/>
      <c r="M3179" s="404"/>
      <c r="N3179" s="664"/>
      <c r="O3179" s="659"/>
    </row>
    <row r="3180" spans="1:15" s="71" customFormat="1" ht="9" customHeight="1">
      <c r="A3180" s="667">
        <v>222</v>
      </c>
      <c r="B3180" s="1339" t="s">
        <v>714</v>
      </c>
      <c r="C3180" s="1096" t="s">
        <v>10810</v>
      </c>
      <c r="D3180" s="2095">
        <v>1</v>
      </c>
      <c r="E3180" s="3543">
        <v>576</v>
      </c>
      <c r="F3180" s="880">
        <v>576</v>
      </c>
      <c r="G3180" s="928">
        <v>44197</v>
      </c>
      <c r="H3180" s="1008" t="s">
        <v>8394</v>
      </c>
      <c r="I3180" s="208" t="s">
        <v>1857</v>
      </c>
      <c r="J3180" s="832" t="s">
        <v>8514</v>
      </c>
      <c r="K3180" s="1439" t="s">
        <v>8940</v>
      </c>
      <c r="L3180" s="491"/>
      <c r="M3180" s="404"/>
      <c r="N3180" s="664"/>
      <c r="O3180" s="659"/>
    </row>
    <row r="3181" spans="1:15" s="71" customFormat="1" ht="9" customHeight="1">
      <c r="A3181" s="667">
        <v>223</v>
      </c>
      <c r="B3181" s="1339" t="s">
        <v>715</v>
      </c>
      <c r="C3181" s="1096" t="s">
        <v>10811</v>
      </c>
      <c r="D3181" s="2095">
        <v>1</v>
      </c>
      <c r="E3181" s="3543">
        <v>4644</v>
      </c>
      <c r="F3181" s="880">
        <v>4644</v>
      </c>
      <c r="G3181" s="928">
        <v>44197</v>
      </c>
      <c r="H3181" s="1008" t="s">
        <v>8394</v>
      </c>
      <c r="I3181" s="208" t="s">
        <v>1857</v>
      </c>
      <c r="J3181" s="832" t="s">
        <v>8514</v>
      </c>
      <c r="K3181" s="1439" t="s">
        <v>8940</v>
      </c>
      <c r="L3181" s="491"/>
      <c r="M3181" s="404"/>
      <c r="N3181" s="664"/>
      <c r="O3181" s="659"/>
    </row>
    <row r="3182" spans="1:15" s="71" customFormat="1" ht="9" customHeight="1">
      <c r="A3182" s="667">
        <v>224</v>
      </c>
      <c r="B3182" s="1339" t="s">
        <v>716</v>
      </c>
      <c r="C3182" s="1096" t="s">
        <v>10812</v>
      </c>
      <c r="D3182" s="2095">
        <v>1</v>
      </c>
      <c r="E3182" s="3543">
        <v>1225</v>
      </c>
      <c r="F3182" s="880">
        <v>1225</v>
      </c>
      <c r="G3182" s="928">
        <v>44197</v>
      </c>
      <c r="H3182" s="1008" t="s">
        <v>8394</v>
      </c>
      <c r="I3182" s="208" t="s">
        <v>1857</v>
      </c>
      <c r="J3182" s="832" t="s">
        <v>8514</v>
      </c>
      <c r="K3182" s="1439" t="s">
        <v>8940</v>
      </c>
      <c r="L3182" s="491"/>
      <c r="M3182" s="404"/>
      <c r="N3182" s="664"/>
      <c r="O3182" s="659"/>
    </row>
    <row r="3183" spans="1:15" s="71" customFormat="1" ht="9" customHeight="1">
      <c r="A3183" s="667">
        <v>225</v>
      </c>
      <c r="B3183" s="1339" t="s">
        <v>717</v>
      </c>
      <c r="C3183" s="1096" t="s">
        <v>10813</v>
      </c>
      <c r="D3183" s="2095">
        <v>1</v>
      </c>
      <c r="E3183" s="3543">
        <v>1225</v>
      </c>
      <c r="F3183" s="880">
        <v>1225</v>
      </c>
      <c r="G3183" s="928">
        <v>44197</v>
      </c>
      <c r="H3183" s="1008" t="s">
        <v>8394</v>
      </c>
      <c r="I3183" s="208" t="s">
        <v>1857</v>
      </c>
      <c r="J3183" s="832" t="s">
        <v>8514</v>
      </c>
      <c r="K3183" s="1439" t="s">
        <v>8940</v>
      </c>
      <c r="L3183" s="491"/>
      <c r="M3183" s="404"/>
      <c r="N3183" s="664"/>
      <c r="O3183" s="659"/>
    </row>
    <row r="3184" spans="1:15" s="71" customFormat="1" ht="9" customHeight="1">
      <c r="A3184" s="667">
        <v>226</v>
      </c>
      <c r="B3184" s="1339" t="s">
        <v>718</v>
      </c>
      <c r="C3184" s="1096" t="s">
        <v>10814</v>
      </c>
      <c r="D3184" s="2095">
        <v>1</v>
      </c>
      <c r="E3184" s="3543">
        <v>1227.08</v>
      </c>
      <c r="F3184" s="880">
        <v>1227.08</v>
      </c>
      <c r="G3184" s="928">
        <v>44197</v>
      </c>
      <c r="H3184" s="1008" t="s">
        <v>8394</v>
      </c>
      <c r="I3184" s="208" t="s">
        <v>1857</v>
      </c>
      <c r="J3184" s="832" t="s">
        <v>8514</v>
      </c>
      <c r="K3184" s="1439" t="s">
        <v>8940</v>
      </c>
      <c r="L3184" s="491"/>
      <c r="M3184" s="404"/>
      <c r="N3184" s="664"/>
      <c r="O3184" s="659"/>
    </row>
    <row r="3185" spans="1:15" s="71" customFormat="1" ht="9" customHeight="1">
      <c r="A3185" s="667">
        <v>227</v>
      </c>
      <c r="B3185" s="1339" t="s">
        <v>719</v>
      </c>
      <c r="C3185" s="1096" t="s">
        <v>10815</v>
      </c>
      <c r="D3185" s="2095">
        <v>1</v>
      </c>
      <c r="E3185" s="3543">
        <v>1227.08</v>
      </c>
      <c r="F3185" s="880">
        <v>1227.08</v>
      </c>
      <c r="G3185" s="928">
        <v>44197</v>
      </c>
      <c r="H3185" s="1008" t="s">
        <v>8394</v>
      </c>
      <c r="I3185" s="208" t="s">
        <v>1857</v>
      </c>
      <c r="J3185" s="832" t="s">
        <v>8514</v>
      </c>
      <c r="K3185" s="1439" t="s">
        <v>8940</v>
      </c>
      <c r="L3185" s="491"/>
      <c r="M3185" s="404"/>
      <c r="N3185" s="664"/>
      <c r="O3185" s="659"/>
    </row>
    <row r="3186" spans="1:15" s="71" customFormat="1" ht="9" customHeight="1">
      <c r="A3186" s="667">
        <v>228</v>
      </c>
      <c r="B3186" s="1339" t="s">
        <v>720</v>
      </c>
      <c r="C3186" s="1096" t="s">
        <v>10816</v>
      </c>
      <c r="D3186" s="2095">
        <v>1</v>
      </c>
      <c r="E3186" s="3543">
        <v>1050</v>
      </c>
      <c r="F3186" s="880">
        <v>1050</v>
      </c>
      <c r="G3186" s="928">
        <v>44197</v>
      </c>
      <c r="H3186" s="1008" t="s">
        <v>8394</v>
      </c>
      <c r="I3186" s="208" t="s">
        <v>1857</v>
      </c>
      <c r="J3186" s="832" t="s">
        <v>8514</v>
      </c>
      <c r="K3186" s="1439" t="s">
        <v>8940</v>
      </c>
      <c r="L3186" s="491"/>
      <c r="M3186" s="404"/>
      <c r="N3186" s="664"/>
      <c r="O3186" s="659"/>
    </row>
    <row r="3187" spans="1:15" s="71" customFormat="1" ht="9" customHeight="1">
      <c r="A3187" s="667">
        <v>229</v>
      </c>
      <c r="B3187" s="1339" t="s">
        <v>721</v>
      </c>
      <c r="C3187" s="1096" t="s">
        <v>10817</v>
      </c>
      <c r="D3187" s="2095">
        <v>1</v>
      </c>
      <c r="E3187" s="3543">
        <v>3000</v>
      </c>
      <c r="F3187" s="880">
        <v>3000</v>
      </c>
      <c r="G3187" s="928">
        <v>44197</v>
      </c>
      <c r="H3187" s="1008" t="s">
        <v>8394</v>
      </c>
      <c r="I3187" s="208" t="s">
        <v>1857</v>
      </c>
      <c r="J3187" s="832" t="s">
        <v>8514</v>
      </c>
      <c r="K3187" s="1439" t="s">
        <v>8940</v>
      </c>
      <c r="L3187" s="491"/>
      <c r="M3187" s="404"/>
      <c r="N3187" s="664"/>
      <c r="O3187" s="659"/>
    </row>
    <row r="3188" spans="1:15" s="71" customFormat="1" ht="9" customHeight="1">
      <c r="A3188" s="667">
        <v>230</v>
      </c>
      <c r="B3188" s="1339" t="s">
        <v>722</v>
      </c>
      <c r="C3188" s="1096" t="s">
        <v>10818</v>
      </c>
      <c r="D3188" s="2095">
        <v>1</v>
      </c>
      <c r="E3188" s="3543">
        <v>2340</v>
      </c>
      <c r="F3188" s="880">
        <v>2340</v>
      </c>
      <c r="G3188" s="928">
        <v>44197</v>
      </c>
      <c r="H3188" s="1008" t="s">
        <v>8394</v>
      </c>
      <c r="I3188" s="208" t="s">
        <v>1857</v>
      </c>
      <c r="J3188" s="832" t="s">
        <v>8514</v>
      </c>
      <c r="K3188" s="1439" t="s">
        <v>8940</v>
      </c>
      <c r="L3188" s="491"/>
      <c r="M3188" s="404"/>
      <c r="N3188" s="664"/>
      <c r="O3188" s="659"/>
    </row>
    <row r="3189" spans="1:15" s="71" customFormat="1" ht="9" customHeight="1">
      <c r="A3189" s="667">
        <v>231</v>
      </c>
      <c r="B3189" s="1339" t="s">
        <v>723</v>
      </c>
      <c r="C3189" s="1096" t="s">
        <v>10819</v>
      </c>
      <c r="D3189" s="2095">
        <v>1</v>
      </c>
      <c r="E3189" s="3543">
        <v>3465</v>
      </c>
      <c r="F3189" s="880">
        <v>3465</v>
      </c>
      <c r="G3189" s="928">
        <v>44197</v>
      </c>
      <c r="H3189" s="1008" t="s">
        <v>8394</v>
      </c>
      <c r="I3189" s="208" t="s">
        <v>1857</v>
      </c>
      <c r="J3189" s="832" t="s">
        <v>8514</v>
      </c>
      <c r="K3189" s="1439" t="s">
        <v>8940</v>
      </c>
      <c r="L3189" s="491"/>
      <c r="M3189" s="404"/>
      <c r="N3189" s="664"/>
      <c r="O3189" s="659"/>
    </row>
    <row r="3190" spans="1:15" s="71" customFormat="1" ht="9" customHeight="1">
      <c r="A3190" s="667">
        <v>232</v>
      </c>
      <c r="B3190" s="1339" t="s">
        <v>724</v>
      </c>
      <c r="C3190" s="1096" t="s">
        <v>10820</v>
      </c>
      <c r="D3190" s="2095">
        <v>1</v>
      </c>
      <c r="E3190" s="3543">
        <v>42435.9</v>
      </c>
      <c r="F3190" s="3414">
        <v>21572.04</v>
      </c>
      <c r="G3190" s="928">
        <v>44197</v>
      </c>
      <c r="H3190" s="1008" t="s">
        <v>8394</v>
      </c>
      <c r="I3190" s="208" t="s">
        <v>1857</v>
      </c>
      <c r="J3190" s="832" t="s">
        <v>8514</v>
      </c>
      <c r="K3190" s="1439" t="s">
        <v>8940</v>
      </c>
      <c r="L3190" s="491"/>
      <c r="M3190" s="404"/>
      <c r="N3190" s="664"/>
      <c r="O3190" s="659"/>
    </row>
    <row r="3191" spans="1:15" s="71" customFormat="1" ht="9" customHeight="1">
      <c r="A3191" s="667">
        <v>233</v>
      </c>
      <c r="B3191" s="1339" t="s">
        <v>725</v>
      </c>
      <c r="C3191" s="1096" t="s">
        <v>10821</v>
      </c>
      <c r="D3191" s="2095">
        <v>1</v>
      </c>
      <c r="E3191" s="3543">
        <v>30000</v>
      </c>
      <c r="F3191" s="880">
        <v>30000</v>
      </c>
      <c r="G3191" s="928">
        <v>44197</v>
      </c>
      <c r="H3191" s="1008" t="s">
        <v>8394</v>
      </c>
      <c r="I3191" s="208" t="s">
        <v>1857</v>
      </c>
      <c r="J3191" s="832" t="s">
        <v>8514</v>
      </c>
      <c r="K3191" s="1439" t="s">
        <v>8940</v>
      </c>
      <c r="L3191" s="491"/>
      <c r="M3191" s="404"/>
      <c r="N3191" s="664"/>
      <c r="O3191" s="659"/>
    </row>
    <row r="3192" spans="1:15" s="71" customFormat="1" ht="9" customHeight="1">
      <c r="A3192" s="667">
        <v>234</v>
      </c>
      <c r="B3192" s="1339" t="s">
        <v>726</v>
      </c>
      <c r="C3192" s="1096" t="s">
        <v>10822</v>
      </c>
      <c r="D3192" s="2095">
        <v>1</v>
      </c>
      <c r="E3192" s="3543">
        <v>3500</v>
      </c>
      <c r="F3192" s="880">
        <v>3500</v>
      </c>
      <c r="G3192" s="928">
        <v>44197</v>
      </c>
      <c r="H3192" s="1008" t="s">
        <v>8394</v>
      </c>
      <c r="I3192" s="208" t="s">
        <v>1857</v>
      </c>
      <c r="J3192" s="832" t="s">
        <v>8514</v>
      </c>
      <c r="K3192" s="1439" t="s">
        <v>8940</v>
      </c>
      <c r="L3192" s="491"/>
      <c r="M3192" s="404"/>
      <c r="N3192" s="664"/>
      <c r="O3192" s="659"/>
    </row>
    <row r="3193" spans="1:15" s="71" customFormat="1" ht="9" customHeight="1">
      <c r="A3193" s="667">
        <v>235</v>
      </c>
      <c r="B3193" s="1339" t="s">
        <v>726</v>
      </c>
      <c r="C3193" s="1096" t="s">
        <v>10823</v>
      </c>
      <c r="D3193" s="2095">
        <v>1</v>
      </c>
      <c r="E3193" s="3543">
        <v>3500</v>
      </c>
      <c r="F3193" s="880">
        <v>3500</v>
      </c>
      <c r="G3193" s="928">
        <v>44197</v>
      </c>
      <c r="H3193" s="1008" t="s">
        <v>8394</v>
      </c>
      <c r="I3193" s="208" t="s">
        <v>1857</v>
      </c>
      <c r="J3193" s="832" t="s">
        <v>8514</v>
      </c>
      <c r="K3193" s="1439" t="s">
        <v>8940</v>
      </c>
      <c r="L3193" s="491"/>
      <c r="M3193" s="404"/>
      <c r="N3193" s="664"/>
      <c r="O3193" s="659"/>
    </row>
    <row r="3194" spans="1:15" s="71" customFormat="1" ht="9" customHeight="1">
      <c r="A3194" s="667">
        <v>236</v>
      </c>
      <c r="B3194" s="1339" t="s">
        <v>1947</v>
      </c>
      <c r="C3194" s="1096">
        <v>1101340017</v>
      </c>
      <c r="D3194" s="2095">
        <v>1</v>
      </c>
      <c r="E3194" s="3543">
        <v>18751</v>
      </c>
      <c r="F3194" s="880">
        <v>18751</v>
      </c>
      <c r="G3194" s="928">
        <v>44197</v>
      </c>
      <c r="H3194" s="1008" t="s">
        <v>8394</v>
      </c>
      <c r="I3194" s="208" t="s">
        <v>1857</v>
      </c>
      <c r="J3194" s="832" t="s">
        <v>8514</v>
      </c>
      <c r="K3194" s="1439" t="s">
        <v>8940</v>
      </c>
      <c r="L3194" s="491"/>
      <c r="M3194" s="404"/>
      <c r="N3194" s="664"/>
      <c r="O3194" s="659"/>
    </row>
    <row r="3195" spans="1:15" s="71" customFormat="1" ht="9" customHeight="1">
      <c r="A3195" s="667">
        <v>237</v>
      </c>
      <c r="B3195" s="1339" t="s">
        <v>1948</v>
      </c>
      <c r="C3195" s="1096">
        <v>1101340015</v>
      </c>
      <c r="D3195" s="2095">
        <v>1</v>
      </c>
      <c r="E3195" s="3543">
        <v>16990</v>
      </c>
      <c r="F3195" s="880">
        <v>16990</v>
      </c>
      <c r="G3195" s="928">
        <v>44197</v>
      </c>
      <c r="H3195" s="1008" t="s">
        <v>8394</v>
      </c>
      <c r="I3195" s="208" t="s">
        <v>1857</v>
      </c>
      <c r="J3195" s="832" t="s">
        <v>8514</v>
      </c>
      <c r="K3195" s="1439" t="s">
        <v>8940</v>
      </c>
      <c r="L3195" s="491"/>
      <c r="M3195" s="404"/>
      <c r="N3195" s="664"/>
      <c r="O3195" s="659"/>
    </row>
    <row r="3196" spans="1:15" s="71" customFormat="1" ht="9" customHeight="1">
      <c r="A3196" s="667">
        <v>238</v>
      </c>
      <c r="B3196" s="1339" t="s">
        <v>1948</v>
      </c>
      <c r="C3196" s="1096">
        <v>1101340014</v>
      </c>
      <c r="D3196" s="2095">
        <v>1</v>
      </c>
      <c r="E3196" s="3543">
        <v>16990</v>
      </c>
      <c r="F3196" s="880">
        <v>16990</v>
      </c>
      <c r="G3196" s="928">
        <v>44197</v>
      </c>
      <c r="H3196" s="1008" t="s">
        <v>8394</v>
      </c>
      <c r="I3196" s="208" t="s">
        <v>1857</v>
      </c>
      <c r="J3196" s="832" t="s">
        <v>8514</v>
      </c>
      <c r="K3196" s="1439" t="s">
        <v>8940</v>
      </c>
      <c r="L3196" s="491"/>
      <c r="M3196" s="404"/>
      <c r="N3196" s="664"/>
      <c r="O3196" s="659"/>
    </row>
    <row r="3197" spans="1:15" s="71" customFormat="1" ht="9" customHeight="1">
      <c r="A3197" s="667">
        <v>239</v>
      </c>
      <c r="B3197" s="1339" t="s">
        <v>1949</v>
      </c>
      <c r="C3197" s="1096">
        <v>1101340018</v>
      </c>
      <c r="D3197" s="2095">
        <v>1</v>
      </c>
      <c r="E3197" s="3543">
        <v>20600</v>
      </c>
      <c r="F3197" s="880">
        <v>20600</v>
      </c>
      <c r="G3197" s="928">
        <v>44197</v>
      </c>
      <c r="H3197" s="1008" t="s">
        <v>8394</v>
      </c>
      <c r="I3197" s="208" t="s">
        <v>1857</v>
      </c>
      <c r="J3197" s="832" t="s">
        <v>8514</v>
      </c>
      <c r="K3197" s="1439" t="s">
        <v>8940</v>
      </c>
      <c r="L3197" s="491"/>
      <c r="M3197" s="404"/>
      <c r="N3197" s="664"/>
      <c r="O3197" s="659"/>
    </row>
    <row r="3198" spans="1:15" s="71" customFormat="1" ht="9" customHeight="1">
      <c r="A3198" s="667">
        <v>240</v>
      </c>
      <c r="B3198" s="1339" t="s">
        <v>1950</v>
      </c>
      <c r="C3198" s="1096">
        <v>1101340016</v>
      </c>
      <c r="D3198" s="2095">
        <v>1</v>
      </c>
      <c r="E3198" s="3543">
        <v>17300</v>
      </c>
      <c r="F3198" s="880">
        <v>17300</v>
      </c>
      <c r="G3198" s="928">
        <v>44197</v>
      </c>
      <c r="H3198" s="1008" t="s">
        <v>8394</v>
      </c>
      <c r="I3198" s="208" t="s">
        <v>1857</v>
      </c>
      <c r="J3198" s="832" t="s">
        <v>8514</v>
      </c>
      <c r="K3198" s="1439" t="s">
        <v>8940</v>
      </c>
      <c r="L3198" s="491"/>
      <c r="M3198" s="404"/>
      <c r="N3198" s="664"/>
      <c r="O3198" s="659"/>
    </row>
    <row r="3199" spans="1:15" s="71" customFormat="1" ht="9" customHeight="1">
      <c r="A3199" s="667">
        <v>241</v>
      </c>
      <c r="B3199" s="1339" t="s">
        <v>1951</v>
      </c>
      <c r="C3199" s="1096">
        <v>1101340013</v>
      </c>
      <c r="D3199" s="2095">
        <v>1</v>
      </c>
      <c r="E3199" s="3543">
        <v>15000</v>
      </c>
      <c r="F3199" s="880">
        <v>15000</v>
      </c>
      <c r="G3199" s="928">
        <v>44197</v>
      </c>
      <c r="H3199" s="1008" t="s">
        <v>8394</v>
      </c>
      <c r="I3199" s="208" t="s">
        <v>1857</v>
      </c>
      <c r="J3199" s="832" t="s">
        <v>8514</v>
      </c>
      <c r="K3199" s="1439" t="s">
        <v>8940</v>
      </c>
      <c r="L3199" s="491"/>
      <c r="M3199" s="404"/>
      <c r="N3199" s="664"/>
      <c r="O3199" s="659"/>
    </row>
    <row r="3200" spans="1:15" s="71" customFormat="1" ht="9" customHeight="1">
      <c r="A3200" s="667">
        <v>242</v>
      </c>
      <c r="B3200" s="1339" t="s">
        <v>1952</v>
      </c>
      <c r="C3200" s="1096">
        <v>1101340020</v>
      </c>
      <c r="D3200" s="2095">
        <v>1</v>
      </c>
      <c r="E3200" s="3543">
        <v>21494</v>
      </c>
      <c r="F3200" s="880">
        <v>21494</v>
      </c>
      <c r="G3200" s="928">
        <v>44197</v>
      </c>
      <c r="H3200" s="1008" t="s">
        <v>8394</v>
      </c>
      <c r="I3200" s="208" t="s">
        <v>1857</v>
      </c>
      <c r="J3200" s="832" t="s">
        <v>8514</v>
      </c>
      <c r="K3200" s="1439" t="s">
        <v>8940</v>
      </c>
      <c r="L3200" s="491"/>
      <c r="M3200" s="404"/>
      <c r="N3200" s="664"/>
      <c r="O3200" s="659"/>
    </row>
    <row r="3201" spans="1:15" s="71" customFormat="1" ht="9" customHeight="1">
      <c r="A3201" s="667">
        <v>243</v>
      </c>
      <c r="B3201" s="1339" t="s">
        <v>1952</v>
      </c>
      <c r="C3201" s="1096" t="s">
        <v>10824</v>
      </c>
      <c r="D3201" s="2095">
        <v>1</v>
      </c>
      <c r="E3201" s="3543">
        <v>21494</v>
      </c>
      <c r="F3201" s="880">
        <v>21494</v>
      </c>
      <c r="G3201" s="928">
        <v>44197</v>
      </c>
      <c r="H3201" s="1008" t="s">
        <v>8394</v>
      </c>
      <c r="I3201" s="208" t="s">
        <v>1857</v>
      </c>
      <c r="J3201" s="832" t="s">
        <v>8514</v>
      </c>
      <c r="K3201" s="1439" t="s">
        <v>8940</v>
      </c>
      <c r="L3201" s="491"/>
      <c r="M3201" s="404"/>
      <c r="N3201" s="664"/>
      <c r="O3201" s="659"/>
    </row>
    <row r="3202" spans="1:15" s="71" customFormat="1" ht="9" customHeight="1">
      <c r="A3202" s="667">
        <v>244</v>
      </c>
      <c r="B3202" s="1339" t="s">
        <v>1952</v>
      </c>
      <c r="C3202" s="1096">
        <v>1101340022</v>
      </c>
      <c r="D3202" s="2095">
        <v>1</v>
      </c>
      <c r="E3202" s="3543">
        <v>21494</v>
      </c>
      <c r="F3202" s="880">
        <v>21494</v>
      </c>
      <c r="G3202" s="928">
        <v>44197</v>
      </c>
      <c r="H3202" s="1008" t="s">
        <v>8394</v>
      </c>
      <c r="I3202" s="208" t="s">
        <v>1857</v>
      </c>
      <c r="J3202" s="832" t="s">
        <v>8514</v>
      </c>
      <c r="K3202" s="1439" t="s">
        <v>8940</v>
      </c>
      <c r="L3202" s="491"/>
      <c r="M3202" s="404"/>
      <c r="N3202" s="664"/>
      <c r="O3202" s="659"/>
    </row>
    <row r="3203" spans="1:15" s="71" customFormat="1" ht="9" customHeight="1">
      <c r="A3203" s="667">
        <v>245</v>
      </c>
      <c r="B3203" s="1339" t="s">
        <v>1952</v>
      </c>
      <c r="C3203" s="1096">
        <v>1101340023</v>
      </c>
      <c r="D3203" s="2095">
        <v>1</v>
      </c>
      <c r="E3203" s="3543">
        <v>21494</v>
      </c>
      <c r="F3203" s="880">
        <v>21494</v>
      </c>
      <c r="G3203" s="928">
        <v>44197</v>
      </c>
      <c r="H3203" s="1008" t="s">
        <v>8394</v>
      </c>
      <c r="I3203" s="208" t="s">
        <v>1857</v>
      </c>
      <c r="J3203" s="832" t="s">
        <v>8514</v>
      </c>
      <c r="K3203" s="1439" t="s">
        <v>8940</v>
      </c>
      <c r="L3203" s="491"/>
      <c r="M3203" s="404"/>
      <c r="N3203" s="664"/>
      <c r="O3203" s="659"/>
    </row>
    <row r="3204" spans="1:15" s="71" customFormat="1" ht="9" customHeight="1">
      <c r="A3204" s="667">
        <v>246</v>
      </c>
      <c r="B3204" s="1339" t="s">
        <v>1952</v>
      </c>
      <c r="C3204" s="1096">
        <v>1101340024</v>
      </c>
      <c r="D3204" s="2095">
        <v>1</v>
      </c>
      <c r="E3204" s="3543">
        <v>21494</v>
      </c>
      <c r="F3204" s="880">
        <v>21494</v>
      </c>
      <c r="G3204" s="928">
        <v>44197</v>
      </c>
      <c r="H3204" s="1008" t="s">
        <v>8394</v>
      </c>
      <c r="I3204" s="208" t="s">
        <v>1857</v>
      </c>
      <c r="J3204" s="832" t="s">
        <v>8514</v>
      </c>
      <c r="K3204" s="1439" t="s">
        <v>8940</v>
      </c>
      <c r="L3204" s="491"/>
      <c r="M3204" s="404"/>
      <c r="N3204" s="664"/>
      <c r="O3204" s="659"/>
    </row>
    <row r="3205" spans="1:15" s="71" customFormat="1" ht="9" customHeight="1">
      <c r="A3205" s="667">
        <v>247</v>
      </c>
      <c r="B3205" s="1339" t="s">
        <v>1953</v>
      </c>
      <c r="C3205" s="1096">
        <v>1101370040</v>
      </c>
      <c r="D3205" s="2095">
        <v>1</v>
      </c>
      <c r="E3205" s="3543">
        <v>1170</v>
      </c>
      <c r="F3205" s="880">
        <v>1170</v>
      </c>
      <c r="G3205" s="928">
        <v>44197</v>
      </c>
      <c r="H3205" s="1008" t="s">
        <v>8394</v>
      </c>
      <c r="I3205" s="208" t="s">
        <v>1857</v>
      </c>
      <c r="J3205" s="832" t="s">
        <v>8514</v>
      </c>
      <c r="K3205" s="1439" t="s">
        <v>8940</v>
      </c>
      <c r="L3205" s="491"/>
      <c r="M3205" s="404"/>
      <c r="N3205" s="664"/>
      <c r="O3205" s="659"/>
    </row>
    <row r="3206" spans="1:15" s="71" customFormat="1" ht="9" customHeight="1">
      <c r="A3206" s="667">
        <v>248</v>
      </c>
      <c r="B3206" s="1339" t="s">
        <v>1954</v>
      </c>
      <c r="C3206" s="1096">
        <v>1101370041</v>
      </c>
      <c r="D3206" s="2095">
        <v>1</v>
      </c>
      <c r="E3206" s="3543">
        <v>1170</v>
      </c>
      <c r="F3206" s="880">
        <v>1170</v>
      </c>
      <c r="G3206" s="928">
        <v>44197</v>
      </c>
      <c r="H3206" s="1008" t="s">
        <v>8394</v>
      </c>
      <c r="I3206" s="208" t="s">
        <v>1857</v>
      </c>
      <c r="J3206" s="832" t="s">
        <v>8514</v>
      </c>
      <c r="K3206" s="1439" t="s">
        <v>8940</v>
      </c>
      <c r="L3206" s="491"/>
      <c r="M3206" s="404"/>
      <c r="N3206" s="664"/>
      <c r="O3206" s="659"/>
    </row>
    <row r="3207" spans="1:15" s="71" customFormat="1" ht="9" customHeight="1">
      <c r="A3207" s="667">
        <v>249</v>
      </c>
      <c r="B3207" s="1339" t="s">
        <v>1955</v>
      </c>
      <c r="C3207" s="1096">
        <v>1101370104</v>
      </c>
      <c r="D3207" s="2095">
        <v>1</v>
      </c>
      <c r="E3207" s="3543">
        <v>7800</v>
      </c>
      <c r="F3207" s="880">
        <v>7800</v>
      </c>
      <c r="G3207" s="928">
        <v>44197</v>
      </c>
      <c r="H3207" s="1008" t="s">
        <v>8394</v>
      </c>
      <c r="I3207" s="208" t="s">
        <v>1857</v>
      </c>
      <c r="J3207" s="832" t="s">
        <v>8514</v>
      </c>
      <c r="K3207" s="1439" t="s">
        <v>8940</v>
      </c>
      <c r="L3207" s="491"/>
      <c r="M3207" s="404"/>
      <c r="N3207" s="664"/>
      <c r="O3207" s="659"/>
    </row>
    <row r="3208" spans="1:15" s="71" customFormat="1" ht="9" customHeight="1">
      <c r="A3208" s="667">
        <v>250</v>
      </c>
      <c r="B3208" s="1339" t="s">
        <v>1956</v>
      </c>
      <c r="C3208" s="1096">
        <v>1101370105</v>
      </c>
      <c r="D3208" s="2095">
        <v>1</v>
      </c>
      <c r="E3208" s="3543">
        <v>7800</v>
      </c>
      <c r="F3208" s="880">
        <v>7800</v>
      </c>
      <c r="G3208" s="928">
        <v>44197</v>
      </c>
      <c r="H3208" s="1008" t="s">
        <v>8394</v>
      </c>
      <c r="I3208" s="208" t="s">
        <v>1857</v>
      </c>
      <c r="J3208" s="832" t="s">
        <v>8514</v>
      </c>
      <c r="K3208" s="1439" t="s">
        <v>8940</v>
      </c>
      <c r="L3208" s="491"/>
      <c r="M3208" s="404"/>
      <c r="N3208" s="664"/>
      <c r="O3208" s="659"/>
    </row>
    <row r="3209" spans="1:15" s="71" customFormat="1" ht="9" customHeight="1">
      <c r="A3209" s="667">
        <v>251</v>
      </c>
      <c r="B3209" s="1339" t="s">
        <v>1957</v>
      </c>
      <c r="C3209" s="1096">
        <v>1101370106</v>
      </c>
      <c r="D3209" s="2095">
        <v>1</v>
      </c>
      <c r="E3209" s="3543">
        <v>7800</v>
      </c>
      <c r="F3209" s="880">
        <v>7800</v>
      </c>
      <c r="G3209" s="928">
        <v>44197</v>
      </c>
      <c r="H3209" s="1008" t="s">
        <v>8394</v>
      </c>
      <c r="I3209" s="208" t="s">
        <v>1857</v>
      </c>
      <c r="J3209" s="832" t="s">
        <v>8514</v>
      </c>
      <c r="K3209" s="1439" t="s">
        <v>8940</v>
      </c>
      <c r="L3209" s="491"/>
      <c r="M3209" s="404"/>
      <c r="N3209" s="664"/>
      <c r="O3209" s="659"/>
    </row>
    <row r="3210" spans="1:15" s="71" customFormat="1" ht="9" customHeight="1">
      <c r="A3210" s="667">
        <v>252</v>
      </c>
      <c r="B3210" s="1339" t="s">
        <v>1958</v>
      </c>
      <c r="C3210" s="1096">
        <v>101370107</v>
      </c>
      <c r="D3210" s="2095">
        <v>1</v>
      </c>
      <c r="E3210" s="3543">
        <v>7800</v>
      </c>
      <c r="F3210" s="880">
        <v>7800</v>
      </c>
      <c r="G3210" s="928">
        <v>44197</v>
      </c>
      <c r="H3210" s="1008" t="s">
        <v>8394</v>
      </c>
      <c r="I3210" s="208" t="s">
        <v>1857</v>
      </c>
      <c r="J3210" s="832" t="s">
        <v>8514</v>
      </c>
      <c r="K3210" s="1439" t="s">
        <v>8940</v>
      </c>
      <c r="L3210" s="491"/>
      <c r="M3210" s="404"/>
      <c r="N3210" s="664"/>
      <c r="O3210" s="659"/>
    </row>
    <row r="3211" spans="1:15" s="71" customFormat="1" ht="9" customHeight="1">
      <c r="A3211" s="667">
        <v>253</v>
      </c>
      <c r="B3211" s="1339" t="s">
        <v>1959</v>
      </c>
      <c r="C3211" s="1096">
        <v>1101370082</v>
      </c>
      <c r="D3211" s="2095">
        <v>1</v>
      </c>
      <c r="E3211" s="3543">
        <v>1750</v>
      </c>
      <c r="F3211" s="880">
        <v>1750</v>
      </c>
      <c r="G3211" s="928">
        <v>44197</v>
      </c>
      <c r="H3211" s="1008" t="s">
        <v>8394</v>
      </c>
      <c r="I3211" s="208" t="s">
        <v>1857</v>
      </c>
      <c r="J3211" s="832" t="s">
        <v>8514</v>
      </c>
      <c r="K3211" s="1439" t="s">
        <v>8940</v>
      </c>
      <c r="L3211" s="491"/>
      <c r="M3211" s="404"/>
      <c r="N3211" s="664"/>
      <c r="O3211" s="659"/>
    </row>
    <row r="3212" spans="1:15" s="71" customFormat="1" ht="9" customHeight="1">
      <c r="A3212" s="667">
        <v>254</v>
      </c>
      <c r="B3212" s="1339" t="s">
        <v>1960</v>
      </c>
      <c r="C3212" s="1096">
        <v>1101370083</v>
      </c>
      <c r="D3212" s="2095">
        <v>1</v>
      </c>
      <c r="E3212" s="3543">
        <v>700</v>
      </c>
      <c r="F3212" s="880">
        <v>700</v>
      </c>
      <c r="G3212" s="928">
        <v>44197</v>
      </c>
      <c r="H3212" s="1008" t="s">
        <v>8394</v>
      </c>
      <c r="I3212" s="208" t="s">
        <v>1857</v>
      </c>
      <c r="J3212" s="832" t="s">
        <v>8514</v>
      </c>
      <c r="K3212" s="1439" t="s">
        <v>8940</v>
      </c>
      <c r="L3212" s="491"/>
      <c r="M3212" s="404"/>
      <c r="N3212" s="664"/>
      <c r="O3212" s="659"/>
    </row>
    <row r="3213" spans="1:15" s="71" customFormat="1" ht="9" customHeight="1">
      <c r="A3213" s="667">
        <v>255</v>
      </c>
      <c r="B3213" s="1339" t="s">
        <v>1961</v>
      </c>
      <c r="C3213" s="1096">
        <v>1101370084</v>
      </c>
      <c r="D3213" s="2095">
        <v>1</v>
      </c>
      <c r="E3213" s="3543">
        <v>3500</v>
      </c>
      <c r="F3213" s="880">
        <v>3500</v>
      </c>
      <c r="G3213" s="928">
        <v>44197</v>
      </c>
      <c r="H3213" s="1008" t="s">
        <v>8394</v>
      </c>
      <c r="I3213" s="208" t="s">
        <v>1857</v>
      </c>
      <c r="J3213" s="832" t="s">
        <v>8514</v>
      </c>
      <c r="K3213" s="1439" t="s">
        <v>8940</v>
      </c>
      <c r="L3213" s="491"/>
      <c r="M3213" s="404"/>
      <c r="N3213" s="664"/>
      <c r="O3213" s="659"/>
    </row>
    <row r="3214" spans="1:15" s="71" customFormat="1" ht="9" customHeight="1">
      <c r="A3214" s="667">
        <v>256</v>
      </c>
      <c r="B3214" s="1339" t="s">
        <v>1962</v>
      </c>
      <c r="C3214" s="1096">
        <v>1101370085</v>
      </c>
      <c r="D3214" s="2095">
        <v>1</v>
      </c>
      <c r="E3214" s="3543">
        <v>3500</v>
      </c>
      <c r="F3214" s="880">
        <v>3500</v>
      </c>
      <c r="G3214" s="928">
        <v>44197</v>
      </c>
      <c r="H3214" s="1008" t="s">
        <v>8394</v>
      </c>
      <c r="I3214" s="208" t="s">
        <v>1857</v>
      </c>
      <c r="J3214" s="832" t="s">
        <v>8514</v>
      </c>
      <c r="K3214" s="1439" t="s">
        <v>8940</v>
      </c>
      <c r="L3214" s="491"/>
      <c r="M3214" s="404"/>
      <c r="N3214" s="664"/>
      <c r="O3214" s="659"/>
    </row>
    <row r="3215" spans="1:15" s="71" customFormat="1" ht="9" customHeight="1">
      <c r="A3215" s="667">
        <v>257</v>
      </c>
      <c r="B3215" s="1339" t="s">
        <v>1963</v>
      </c>
      <c r="C3215" s="1096">
        <v>1101370086</v>
      </c>
      <c r="D3215" s="2095">
        <v>1</v>
      </c>
      <c r="E3215" s="3543">
        <v>2160</v>
      </c>
      <c r="F3215" s="880">
        <v>2160</v>
      </c>
      <c r="G3215" s="928">
        <v>44197</v>
      </c>
      <c r="H3215" s="1008" t="s">
        <v>8394</v>
      </c>
      <c r="I3215" s="208" t="s">
        <v>1857</v>
      </c>
      <c r="J3215" s="832" t="s">
        <v>8514</v>
      </c>
      <c r="K3215" s="1439" t="s">
        <v>8940</v>
      </c>
      <c r="L3215" s="491"/>
      <c r="M3215" s="404"/>
      <c r="N3215" s="664"/>
      <c r="O3215" s="659"/>
    </row>
    <row r="3216" spans="1:15" s="71" customFormat="1" ht="9" customHeight="1">
      <c r="A3216" s="667">
        <v>258</v>
      </c>
      <c r="B3216" s="1339" t="s">
        <v>1964</v>
      </c>
      <c r="C3216" s="1096">
        <v>1101370078</v>
      </c>
      <c r="D3216" s="2095">
        <v>1</v>
      </c>
      <c r="E3216" s="3543">
        <v>3780</v>
      </c>
      <c r="F3216" s="880">
        <v>3780</v>
      </c>
      <c r="G3216" s="928">
        <v>44197</v>
      </c>
      <c r="H3216" s="1008" t="s">
        <v>8394</v>
      </c>
      <c r="I3216" s="208" t="s">
        <v>1857</v>
      </c>
      <c r="J3216" s="832" t="s">
        <v>8514</v>
      </c>
      <c r="K3216" s="1439" t="s">
        <v>8940</v>
      </c>
      <c r="L3216" s="491"/>
      <c r="M3216" s="404"/>
      <c r="N3216" s="664"/>
      <c r="O3216" s="659"/>
    </row>
    <row r="3217" spans="1:15" s="71" customFormat="1" ht="9" customHeight="1">
      <c r="A3217" s="667">
        <v>259</v>
      </c>
      <c r="B3217" s="1339" t="s">
        <v>1965</v>
      </c>
      <c r="C3217" s="1096">
        <v>1101370087</v>
      </c>
      <c r="D3217" s="2095">
        <v>1</v>
      </c>
      <c r="E3217" s="3543">
        <v>7260</v>
      </c>
      <c r="F3217" s="880">
        <v>7260</v>
      </c>
      <c r="G3217" s="928">
        <v>44197</v>
      </c>
      <c r="H3217" s="1008" t="s">
        <v>8394</v>
      </c>
      <c r="I3217" s="208" t="s">
        <v>1857</v>
      </c>
      <c r="J3217" s="832" t="s">
        <v>8514</v>
      </c>
      <c r="K3217" s="1439" t="s">
        <v>8940</v>
      </c>
      <c r="L3217" s="491"/>
      <c r="M3217" s="404"/>
      <c r="N3217" s="664"/>
      <c r="O3217" s="659"/>
    </row>
    <row r="3218" spans="1:15" s="71" customFormat="1" ht="9" customHeight="1">
      <c r="A3218" s="667">
        <v>260</v>
      </c>
      <c r="B3218" s="1339" t="s">
        <v>1966</v>
      </c>
      <c r="C3218" s="1096">
        <v>1101370088</v>
      </c>
      <c r="D3218" s="2095">
        <v>1</v>
      </c>
      <c r="E3218" s="3543">
        <v>6050</v>
      </c>
      <c r="F3218" s="880">
        <v>6050</v>
      </c>
      <c r="G3218" s="928">
        <v>44197</v>
      </c>
      <c r="H3218" s="1008" t="s">
        <v>8394</v>
      </c>
      <c r="I3218" s="208" t="s">
        <v>1857</v>
      </c>
      <c r="J3218" s="832" t="s">
        <v>8514</v>
      </c>
      <c r="K3218" s="1439" t="s">
        <v>8940</v>
      </c>
      <c r="L3218" s="491"/>
      <c r="M3218" s="404"/>
      <c r="N3218" s="664"/>
      <c r="O3218" s="659"/>
    </row>
    <row r="3219" spans="1:15" s="71" customFormat="1" ht="9" customHeight="1">
      <c r="A3219" s="667">
        <v>261</v>
      </c>
      <c r="B3219" s="1339" t="s">
        <v>1967</v>
      </c>
      <c r="C3219" s="1096">
        <v>1101370079</v>
      </c>
      <c r="D3219" s="2095">
        <v>1</v>
      </c>
      <c r="E3219" s="3543">
        <v>4235</v>
      </c>
      <c r="F3219" s="880">
        <v>4235</v>
      </c>
      <c r="G3219" s="928">
        <v>44197</v>
      </c>
      <c r="H3219" s="1008" t="s">
        <v>8394</v>
      </c>
      <c r="I3219" s="208" t="s">
        <v>1857</v>
      </c>
      <c r="J3219" s="832" t="s">
        <v>8514</v>
      </c>
      <c r="K3219" s="1439" t="s">
        <v>8940</v>
      </c>
      <c r="L3219" s="491"/>
      <c r="M3219" s="404"/>
      <c r="N3219" s="664"/>
      <c r="O3219" s="659"/>
    </row>
    <row r="3220" spans="1:15" s="71" customFormat="1" ht="9" customHeight="1">
      <c r="A3220" s="667">
        <v>262</v>
      </c>
      <c r="B3220" s="1339" t="s">
        <v>1968</v>
      </c>
      <c r="C3220" s="1096">
        <v>1101370089</v>
      </c>
      <c r="D3220" s="2095">
        <v>1</v>
      </c>
      <c r="E3220" s="3543">
        <v>2420</v>
      </c>
      <c r="F3220" s="880">
        <v>2420</v>
      </c>
      <c r="G3220" s="928">
        <v>44197</v>
      </c>
      <c r="H3220" s="1008" t="s">
        <v>8394</v>
      </c>
      <c r="I3220" s="208" t="s">
        <v>1857</v>
      </c>
      <c r="J3220" s="832" t="s">
        <v>8514</v>
      </c>
      <c r="K3220" s="1439" t="s">
        <v>8940</v>
      </c>
      <c r="L3220" s="491"/>
      <c r="M3220" s="404"/>
      <c r="N3220" s="664"/>
      <c r="O3220" s="659"/>
    </row>
    <row r="3221" spans="1:15" s="71" customFormat="1" ht="9" customHeight="1">
      <c r="A3221" s="667">
        <v>263</v>
      </c>
      <c r="B3221" s="1339" t="s">
        <v>1969</v>
      </c>
      <c r="C3221" s="1096">
        <v>1101370090</v>
      </c>
      <c r="D3221" s="2095">
        <v>1</v>
      </c>
      <c r="E3221" s="3543">
        <v>3630</v>
      </c>
      <c r="F3221" s="880">
        <v>3630</v>
      </c>
      <c r="G3221" s="928">
        <v>44197</v>
      </c>
      <c r="H3221" s="1008" t="s">
        <v>8394</v>
      </c>
      <c r="I3221" s="208" t="s">
        <v>1857</v>
      </c>
      <c r="J3221" s="832" t="s">
        <v>8514</v>
      </c>
      <c r="K3221" s="1439" t="s">
        <v>8940</v>
      </c>
      <c r="L3221" s="491"/>
      <c r="M3221" s="404"/>
      <c r="N3221" s="664"/>
      <c r="O3221" s="659"/>
    </row>
    <row r="3222" spans="1:15" s="71" customFormat="1" ht="9" customHeight="1">
      <c r="A3222" s="667">
        <v>264</v>
      </c>
      <c r="B3222" s="1339" t="s">
        <v>1970</v>
      </c>
      <c r="C3222" s="1096">
        <v>1101370091</v>
      </c>
      <c r="D3222" s="2095">
        <v>1</v>
      </c>
      <c r="E3222" s="3543">
        <v>6050</v>
      </c>
      <c r="F3222" s="880">
        <v>6050</v>
      </c>
      <c r="G3222" s="928">
        <v>44197</v>
      </c>
      <c r="H3222" s="1008" t="s">
        <v>8394</v>
      </c>
      <c r="I3222" s="208" t="s">
        <v>1857</v>
      </c>
      <c r="J3222" s="832" t="s">
        <v>8514</v>
      </c>
      <c r="K3222" s="1439" t="s">
        <v>8940</v>
      </c>
      <c r="L3222" s="491"/>
      <c r="M3222" s="404"/>
      <c r="N3222" s="664"/>
      <c r="O3222" s="659"/>
    </row>
    <row r="3223" spans="1:15" s="71" customFormat="1" ht="9" customHeight="1">
      <c r="A3223" s="667">
        <v>265</v>
      </c>
      <c r="B3223" s="1339" t="s">
        <v>1971</v>
      </c>
      <c r="C3223" s="1096">
        <v>1101370096</v>
      </c>
      <c r="D3223" s="2095">
        <v>1</v>
      </c>
      <c r="E3223" s="3543">
        <v>4235</v>
      </c>
      <c r="F3223" s="880">
        <v>4235</v>
      </c>
      <c r="G3223" s="928">
        <v>44197</v>
      </c>
      <c r="H3223" s="1008" t="s">
        <v>8394</v>
      </c>
      <c r="I3223" s="208" t="s">
        <v>1857</v>
      </c>
      <c r="J3223" s="832" t="s">
        <v>8514</v>
      </c>
      <c r="K3223" s="1439" t="s">
        <v>8940</v>
      </c>
      <c r="L3223" s="491"/>
      <c r="M3223" s="404"/>
      <c r="N3223" s="664"/>
      <c r="O3223" s="659"/>
    </row>
    <row r="3224" spans="1:15" s="71" customFormat="1" ht="9" customHeight="1">
      <c r="A3224" s="667">
        <v>266</v>
      </c>
      <c r="B3224" s="1339" t="s">
        <v>1972</v>
      </c>
      <c r="C3224" s="1096">
        <v>1101370097</v>
      </c>
      <c r="D3224" s="2095">
        <v>1</v>
      </c>
      <c r="E3224" s="3543">
        <v>7260</v>
      </c>
      <c r="F3224" s="880">
        <v>7260</v>
      </c>
      <c r="G3224" s="928">
        <v>44197</v>
      </c>
      <c r="H3224" s="1008" t="s">
        <v>8394</v>
      </c>
      <c r="I3224" s="208" t="s">
        <v>1857</v>
      </c>
      <c r="J3224" s="832" t="s">
        <v>8514</v>
      </c>
      <c r="K3224" s="1439" t="s">
        <v>8940</v>
      </c>
      <c r="L3224" s="491"/>
      <c r="M3224" s="404"/>
      <c r="N3224" s="664"/>
      <c r="O3224" s="659"/>
    </row>
    <row r="3225" spans="1:15" s="71" customFormat="1" ht="9" customHeight="1">
      <c r="A3225" s="667">
        <v>267</v>
      </c>
      <c r="B3225" s="1339" t="s">
        <v>1973</v>
      </c>
      <c r="C3225" s="1096">
        <v>1101370098</v>
      </c>
      <c r="D3225" s="2095">
        <v>1</v>
      </c>
      <c r="E3225" s="3543">
        <v>1815</v>
      </c>
      <c r="F3225" s="880">
        <v>1815</v>
      </c>
      <c r="G3225" s="928">
        <v>44197</v>
      </c>
      <c r="H3225" s="1008" t="s">
        <v>8394</v>
      </c>
      <c r="I3225" s="208" t="s">
        <v>1857</v>
      </c>
      <c r="J3225" s="832" t="s">
        <v>8514</v>
      </c>
      <c r="K3225" s="1439" t="s">
        <v>8940</v>
      </c>
      <c r="L3225" s="491"/>
      <c r="M3225" s="404"/>
      <c r="N3225" s="664"/>
      <c r="O3225" s="659"/>
    </row>
    <row r="3226" spans="1:15" s="71" customFormat="1" ht="9" customHeight="1">
      <c r="A3226" s="667">
        <v>268</v>
      </c>
      <c r="B3226" s="1339" t="s">
        <v>1974</v>
      </c>
      <c r="C3226" s="1096">
        <v>110137009</v>
      </c>
      <c r="D3226" s="2095">
        <v>1</v>
      </c>
      <c r="E3226" s="3543">
        <v>6050</v>
      </c>
      <c r="F3226" s="880">
        <v>6050</v>
      </c>
      <c r="G3226" s="928">
        <v>44197</v>
      </c>
      <c r="H3226" s="1008" t="s">
        <v>8394</v>
      </c>
      <c r="I3226" s="208" t="s">
        <v>1857</v>
      </c>
      <c r="J3226" s="832" t="s">
        <v>8514</v>
      </c>
      <c r="K3226" s="1439" t="s">
        <v>8940</v>
      </c>
      <c r="L3226" s="491"/>
      <c r="M3226" s="404"/>
      <c r="N3226" s="664"/>
      <c r="O3226" s="659"/>
    </row>
    <row r="3227" spans="1:15" s="71" customFormat="1" ht="9" customHeight="1">
      <c r="A3227" s="667">
        <v>269</v>
      </c>
      <c r="B3227" s="1339" t="s">
        <v>1975</v>
      </c>
      <c r="C3227" s="1096">
        <v>1101370080</v>
      </c>
      <c r="D3227" s="2095">
        <v>1</v>
      </c>
      <c r="E3227" s="3543">
        <v>2730</v>
      </c>
      <c r="F3227" s="880">
        <v>2730</v>
      </c>
      <c r="G3227" s="928">
        <v>44197</v>
      </c>
      <c r="H3227" s="1008" t="s">
        <v>8394</v>
      </c>
      <c r="I3227" s="208" t="s">
        <v>1857</v>
      </c>
      <c r="J3227" s="832" t="s">
        <v>8514</v>
      </c>
      <c r="K3227" s="1439" t="s">
        <v>8940</v>
      </c>
      <c r="L3227" s="491"/>
      <c r="M3227" s="404"/>
      <c r="N3227" s="664"/>
      <c r="O3227" s="659"/>
    </row>
    <row r="3228" spans="1:15" s="71" customFormat="1" ht="9" customHeight="1">
      <c r="A3228" s="667">
        <v>270</v>
      </c>
      <c r="B3228" s="1339" t="s">
        <v>1976</v>
      </c>
      <c r="C3228" s="1096">
        <v>1101370100</v>
      </c>
      <c r="D3228" s="2095">
        <v>1</v>
      </c>
      <c r="E3228" s="3543">
        <v>1540</v>
      </c>
      <c r="F3228" s="880">
        <v>1540</v>
      </c>
      <c r="G3228" s="928">
        <v>44197</v>
      </c>
      <c r="H3228" s="1008" t="s">
        <v>8394</v>
      </c>
      <c r="I3228" s="208" t="s">
        <v>1857</v>
      </c>
      <c r="J3228" s="832" t="s">
        <v>8514</v>
      </c>
      <c r="K3228" s="1439" t="s">
        <v>8940</v>
      </c>
      <c r="L3228" s="491"/>
      <c r="M3228" s="404"/>
      <c r="N3228" s="664"/>
      <c r="O3228" s="659"/>
    </row>
    <row r="3229" spans="1:15" s="71" customFormat="1" ht="9" customHeight="1">
      <c r="A3229" s="667">
        <v>271</v>
      </c>
      <c r="B3229" s="1339" t="s">
        <v>1977</v>
      </c>
      <c r="C3229" s="1096">
        <v>110137010</v>
      </c>
      <c r="D3229" s="2095">
        <v>1</v>
      </c>
      <c r="E3229" s="3543">
        <v>6050</v>
      </c>
      <c r="F3229" s="880">
        <v>6050</v>
      </c>
      <c r="G3229" s="928">
        <v>44197</v>
      </c>
      <c r="H3229" s="1008" t="s">
        <v>8394</v>
      </c>
      <c r="I3229" s="208" t="s">
        <v>1857</v>
      </c>
      <c r="J3229" s="832" t="s">
        <v>8514</v>
      </c>
      <c r="K3229" s="1439" t="s">
        <v>8940</v>
      </c>
      <c r="L3229" s="491"/>
      <c r="M3229" s="404"/>
      <c r="N3229" s="664"/>
      <c r="O3229" s="659"/>
    </row>
    <row r="3230" spans="1:15" s="71" customFormat="1" ht="9" customHeight="1">
      <c r="A3230" s="667">
        <v>272</v>
      </c>
      <c r="B3230" s="1339" t="s">
        <v>1978</v>
      </c>
      <c r="C3230" s="1096">
        <v>1101370102</v>
      </c>
      <c r="D3230" s="2095">
        <v>1</v>
      </c>
      <c r="E3230" s="3543">
        <v>1815</v>
      </c>
      <c r="F3230" s="880">
        <v>1815</v>
      </c>
      <c r="G3230" s="928">
        <v>44197</v>
      </c>
      <c r="H3230" s="1008" t="s">
        <v>8394</v>
      </c>
      <c r="I3230" s="208" t="s">
        <v>1857</v>
      </c>
      <c r="J3230" s="832" t="s">
        <v>8514</v>
      </c>
      <c r="K3230" s="1439" t="s">
        <v>8940</v>
      </c>
      <c r="L3230" s="491"/>
      <c r="M3230" s="404"/>
      <c r="N3230" s="664"/>
      <c r="O3230" s="659"/>
    </row>
    <row r="3231" spans="1:15" s="71" customFormat="1" ht="9" customHeight="1">
      <c r="A3231" s="667">
        <v>273</v>
      </c>
      <c r="B3231" s="1339" t="s">
        <v>1979</v>
      </c>
      <c r="C3231" s="1096">
        <v>1101370103</v>
      </c>
      <c r="D3231" s="2095">
        <v>1</v>
      </c>
      <c r="E3231" s="3543">
        <v>6050</v>
      </c>
      <c r="F3231" s="880">
        <v>6050</v>
      </c>
      <c r="G3231" s="928">
        <v>44197</v>
      </c>
      <c r="H3231" s="1008" t="s">
        <v>8394</v>
      </c>
      <c r="I3231" s="208" t="s">
        <v>1857</v>
      </c>
      <c r="J3231" s="832" t="s">
        <v>8514</v>
      </c>
      <c r="K3231" s="1439" t="s">
        <v>8940</v>
      </c>
      <c r="L3231" s="491"/>
      <c r="M3231" s="404"/>
      <c r="N3231" s="664"/>
      <c r="O3231" s="659"/>
    </row>
    <row r="3232" spans="1:15" s="71" customFormat="1" ht="9" customHeight="1">
      <c r="A3232" s="667">
        <v>274</v>
      </c>
      <c r="B3232" s="1339" t="s">
        <v>1980</v>
      </c>
      <c r="C3232" s="1096">
        <v>1101370108</v>
      </c>
      <c r="D3232" s="2095">
        <v>1</v>
      </c>
      <c r="E3232" s="3543">
        <v>3200</v>
      </c>
      <c r="F3232" s="880">
        <v>3200</v>
      </c>
      <c r="G3232" s="928">
        <v>44197</v>
      </c>
      <c r="H3232" s="1008" t="s">
        <v>8394</v>
      </c>
      <c r="I3232" s="208" t="s">
        <v>1857</v>
      </c>
      <c r="J3232" s="832" t="s">
        <v>8514</v>
      </c>
      <c r="K3232" s="1439" t="s">
        <v>8940</v>
      </c>
      <c r="L3232" s="491"/>
      <c r="M3232" s="404"/>
      <c r="N3232" s="664"/>
      <c r="O3232" s="659"/>
    </row>
    <row r="3233" spans="1:15" s="71" customFormat="1" ht="9" customHeight="1">
      <c r="A3233" s="667">
        <v>275</v>
      </c>
      <c r="B3233" s="1339" t="s">
        <v>1981</v>
      </c>
      <c r="C3233" s="1096">
        <v>1101370074</v>
      </c>
      <c r="D3233" s="2095">
        <v>1</v>
      </c>
      <c r="E3233" s="3543">
        <v>3630</v>
      </c>
      <c r="F3233" s="880">
        <v>3630</v>
      </c>
      <c r="G3233" s="928">
        <v>44197</v>
      </c>
      <c r="H3233" s="1008" t="s">
        <v>8394</v>
      </c>
      <c r="I3233" s="208" t="s">
        <v>1857</v>
      </c>
      <c r="J3233" s="832" t="s">
        <v>8514</v>
      </c>
      <c r="K3233" s="1439" t="s">
        <v>8940</v>
      </c>
      <c r="L3233" s="491"/>
      <c r="M3233" s="404"/>
      <c r="N3233" s="664"/>
      <c r="O3233" s="659"/>
    </row>
    <row r="3234" spans="1:15" s="71" customFormat="1" ht="9" customHeight="1">
      <c r="A3234" s="667">
        <v>276</v>
      </c>
      <c r="B3234" s="1339" t="s">
        <v>1982</v>
      </c>
      <c r="C3234" s="1096">
        <v>1101370081</v>
      </c>
      <c r="D3234" s="2095">
        <v>1</v>
      </c>
      <c r="E3234" s="3543">
        <v>2420</v>
      </c>
      <c r="F3234" s="880">
        <v>2420</v>
      </c>
      <c r="G3234" s="928">
        <v>44197</v>
      </c>
      <c r="H3234" s="1008" t="s">
        <v>8394</v>
      </c>
      <c r="I3234" s="208" t="s">
        <v>1857</v>
      </c>
      <c r="J3234" s="832" t="s">
        <v>8514</v>
      </c>
      <c r="K3234" s="1439" t="s">
        <v>8940</v>
      </c>
      <c r="L3234" s="491"/>
      <c r="M3234" s="404"/>
      <c r="N3234" s="664"/>
      <c r="O3234" s="659"/>
    </row>
    <row r="3235" spans="1:15" s="71" customFormat="1" ht="9" customHeight="1">
      <c r="A3235" s="667">
        <v>277</v>
      </c>
      <c r="B3235" s="1339" t="s">
        <v>1983</v>
      </c>
      <c r="C3235" s="1096">
        <v>1101370075</v>
      </c>
      <c r="D3235" s="2095">
        <v>1</v>
      </c>
      <c r="E3235" s="3543">
        <v>6961</v>
      </c>
      <c r="F3235" s="880">
        <v>6961</v>
      </c>
      <c r="G3235" s="928">
        <v>44197</v>
      </c>
      <c r="H3235" s="1008" t="s">
        <v>8394</v>
      </c>
      <c r="I3235" s="208" t="s">
        <v>1857</v>
      </c>
      <c r="J3235" s="832" t="s">
        <v>8514</v>
      </c>
      <c r="K3235" s="1439" t="s">
        <v>8940</v>
      </c>
      <c r="L3235" s="491"/>
      <c r="M3235" s="404"/>
      <c r="N3235" s="664"/>
      <c r="O3235" s="659"/>
    </row>
    <row r="3236" spans="1:15" s="71" customFormat="1" ht="9" customHeight="1">
      <c r="A3236" s="667">
        <v>278</v>
      </c>
      <c r="B3236" s="1339" t="s">
        <v>1984</v>
      </c>
      <c r="C3236" s="1096">
        <v>1101370077</v>
      </c>
      <c r="D3236" s="2095">
        <v>1</v>
      </c>
      <c r="E3236" s="3543">
        <v>16704</v>
      </c>
      <c r="F3236" s="880">
        <v>16704</v>
      </c>
      <c r="G3236" s="928">
        <v>44197</v>
      </c>
      <c r="H3236" s="1008" t="s">
        <v>8394</v>
      </c>
      <c r="I3236" s="208" t="s">
        <v>1857</v>
      </c>
      <c r="J3236" s="832" t="s">
        <v>8514</v>
      </c>
      <c r="K3236" s="1439" t="s">
        <v>8940</v>
      </c>
      <c r="L3236" s="491"/>
      <c r="M3236" s="404"/>
      <c r="N3236" s="664"/>
      <c r="O3236" s="659"/>
    </row>
    <row r="3237" spans="1:15" s="71" customFormat="1" ht="9" customHeight="1">
      <c r="A3237" s="667">
        <v>279</v>
      </c>
      <c r="B3237" s="1339" t="s">
        <v>1985</v>
      </c>
      <c r="C3237" s="1096">
        <v>1101370076</v>
      </c>
      <c r="D3237" s="2095">
        <v>1</v>
      </c>
      <c r="E3237" s="3543">
        <v>6960</v>
      </c>
      <c r="F3237" s="880">
        <v>6960</v>
      </c>
      <c r="G3237" s="928">
        <v>44197</v>
      </c>
      <c r="H3237" s="1008" t="s">
        <v>8394</v>
      </c>
      <c r="I3237" s="208" t="s">
        <v>1857</v>
      </c>
      <c r="J3237" s="832" t="s">
        <v>8514</v>
      </c>
      <c r="K3237" s="1439" t="s">
        <v>8940</v>
      </c>
      <c r="L3237" s="491"/>
      <c r="M3237" s="404"/>
      <c r="N3237" s="664"/>
      <c r="O3237" s="659"/>
    </row>
    <row r="3238" spans="1:15" s="71" customFormat="1" ht="9" customHeight="1">
      <c r="A3238" s="667">
        <v>280</v>
      </c>
      <c r="B3238" s="1339" t="s">
        <v>1986</v>
      </c>
      <c r="C3238" s="1096">
        <v>1101370092</v>
      </c>
      <c r="D3238" s="2095">
        <v>1</v>
      </c>
      <c r="E3238" s="3543">
        <v>4950</v>
      </c>
      <c r="F3238" s="880">
        <v>4950</v>
      </c>
      <c r="G3238" s="928">
        <v>44197</v>
      </c>
      <c r="H3238" s="1008" t="s">
        <v>8394</v>
      </c>
      <c r="I3238" s="208" t="s">
        <v>1857</v>
      </c>
      <c r="J3238" s="832" t="s">
        <v>8514</v>
      </c>
      <c r="K3238" s="1439" t="s">
        <v>8940</v>
      </c>
      <c r="L3238" s="491"/>
      <c r="M3238" s="404"/>
      <c r="N3238" s="664"/>
      <c r="O3238" s="659"/>
    </row>
    <row r="3239" spans="1:15" s="71" customFormat="1" ht="9" customHeight="1">
      <c r="A3239" s="667">
        <v>281</v>
      </c>
      <c r="B3239" s="1339" t="s">
        <v>1987</v>
      </c>
      <c r="C3239" s="1096">
        <v>1101370093</v>
      </c>
      <c r="D3239" s="2095">
        <v>1</v>
      </c>
      <c r="E3239" s="3543">
        <v>7920</v>
      </c>
      <c r="F3239" s="880">
        <v>7920</v>
      </c>
      <c r="G3239" s="928">
        <v>44197</v>
      </c>
      <c r="H3239" s="1008" t="s">
        <v>8394</v>
      </c>
      <c r="I3239" s="208" t="s">
        <v>1857</v>
      </c>
      <c r="J3239" s="832" t="s">
        <v>8514</v>
      </c>
      <c r="K3239" s="1439" t="s">
        <v>8940</v>
      </c>
      <c r="L3239" s="491"/>
      <c r="M3239" s="404"/>
      <c r="N3239" s="664"/>
      <c r="O3239" s="659"/>
    </row>
    <row r="3240" spans="1:15" s="71" customFormat="1" ht="9" customHeight="1">
      <c r="A3240" s="667">
        <v>282</v>
      </c>
      <c r="B3240" s="1339" t="s">
        <v>1988</v>
      </c>
      <c r="C3240" s="1096">
        <v>1101370094</v>
      </c>
      <c r="D3240" s="2095">
        <v>1</v>
      </c>
      <c r="E3240" s="3543">
        <v>8040</v>
      </c>
      <c r="F3240" s="880">
        <v>8040</v>
      </c>
      <c r="G3240" s="928">
        <v>44197</v>
      </c>
      <c r="H3240" s="1008" t="s">
        <v>8394</v>
      </c>
      <c r="I3240" s="208" t="s">
        <v>1857</v>
      </c>
      <c r="J3240" s="832" t="s">
        <v>8514</v>
      </c>
      <c r="K3240" s="1439" t="s">
        <v>8940</v>
      </c>
      <c r="L3240" s="491"/>
      <c r="M3240" s="404"/>
      <c r="N3240" s="664"/>
      <c r="O3240" s="659"/>
    </row>
    <row r="3241" spans="1:15" s="71" customFormat="1" ht="9" customHeight="1">
      <c r="A3241" s="667">
        <v>283</v>
      </c>
      <c r="B3241" s="1339" t="s">
        <v>1989</v>
      </c>
      <c r="C3241" s="1096">
        <v>1101370095</v>
      </c>
      <c r="D3241" s="2095">
        <v>1</v>
      </c>
      <c r="E3241" s="3543">
        <v>8040</v>
      </c>
      <c r="F3241" s="880">
        <v>8040</v>
      </c>
      <c r="G3241" s="928">
        <v>44197</v>
      </c>
      <c r="H3241" s="1008" t="s">
        <v>8394</v>
      </c>
      <c r="I3241" s="208" t="s">
        <v>1857</v>
      </c>
      <c r="J3241" s="832" t="s">
        <v>8514</v>
      </c>
      <c r="K3241" s="1439" t="s">
        <v>8940</v>
      </c>
      <c r="L3241" s="491"/>
      <c r="M3241" s="404"/>
      <c r="N3241" s="664"/>
      <c r="O3241" s="659"/>
    </row>
    <row r="3242" spans="1:15" s="71" customFormat="1" ht="9" customHeight="1">
      <c r="A3242" s="667">
        <v>284</v>
      </c>
      <c r="B3242" s="1339" t="s">
        <v>2203</v>
      </c>
      <c r="C3242" s="1096">
        <v>4101240001</v>
      </c>
      <c r="D3242" s="2095">
        <v>1</v>
      </c>
      <c r="E3242" s="3543">
        <v>36500</v>
      </c>
      <c r="F3242" s="880">
        <v>36500</v>
      </c>
      <c r="G3242" s="928">
        <v>44197</v>
      </c>
      <c r="H3242" s="1008" t="s">
        <v>8394</v>
      </c>
      <c r="I3242" s="208" t="s">
        <v>1857</v>
      </c>
      <c r="J3242" s="832" t="s">
        <v>8514</v>
      </c>
      <c r="K3242" s="1439" t="s">
        <v>8940</v>
      </c>
      <c r="L3242" s="491"/>
      <c r="M3242" s="404"/>
      <c r="N3242" s="664"/>
      <c r="O3242" s="659"/>
    </row>
    <row r="3243" spans="1:15" s="71" customFormat="1" ht="9" customHeight="1">
      <c r="A3243" s="667">
        <v>285</v>
      </c>
      <c r="B3243" s="1339" t="s">
        <v>2203</v>
      </c>
      <c r="C3243" s="1096">
        <v>4101240001</v>
      </c>
      <c r="D3243" s="2095">
        <v>1</v>
      </c>
      <c r="E3243" s="3543">
        <v>36500</v>
      </c>
      <c r="F3243" s="880">
        <v>36500</v>
      </c>
      <c r="G3243" s="928">
        <v>44197</v>
      </c>
      <c r="H3243" s="1008" t="s">
        <v>8394</v>
      </c>
      <c r="I3243" s="208" t="s">
        <v>1857</v>
      </c>
      <c r="J3243" s="832" t="s">
        <v>8514</v>
      </c>
      <c r="K3243" s="1439" t="s">
        <v>8940</v>
      </c>
      <c r="L3243" s="491"/>
      <c r="M3243" s="404"/>
      <c r="N3243" s="664"/>
      <c r="O3243" s="659"/>
    </row>
    <row r="3244" spans="1:15" s="71" customFormat="1" ht="9" customHeight="1">
      <c r="A3244" s="667">
        <v>286</v>
      </c>
      <c r="B3244" s="1339" t="s">
        <v>2239</v>
      </c>
      <c r="C3244" s="1096">
        <v>4101270009</v>
      </c>
      <c r="D3244" s="2095">
        <v>1</v>
      </c>
      <c r="E3244" s="3543">
        <v>15200</v>
      </c>
      <c r="F3244" s="880">
        <v>15200</v>
      </c>
      <c r="G3244" s="928">
        <v>44197</v>
      </c>
      <c r="H3244" s="1008" t="s">
        <v>8394</v>
      </c>
      <c r="I3244" s="208" t="s">
        <v>1857</v>
      </c>
      <c r="J3244" s="832" t="s">
        <v>8514</v>
      </c>
      <c r="K3244" s="1439" t="s">
        <v>8940</v>
      </c>
      <c r="L3244" s="491"/>
      <c r="M3244" s="404"/>
      <c r="N3244" s="664"/>
      <c r="O3244" s="659"/>
    </row>
    <row r="3245" spans="1:15" s="71" customFormat="1" ht="9" customHeight="1">
      <c r="A3245" s="667">
        <v>287</v>
      </c>
      <c r="B3245" s="1339" t="s">
        <v>2240</v>
      </c>
      <c r="C3245" s="1096" t="s">
        <v>10471</v>
      </c>
      <c r="D3245" s="2095">
        <v>1</v>
      </c>
      <c r="E3245" s="3543">
        <v>9600</v>
      </c>
      <c r="F3245" s="880">
        <v>9600</v>
      </c>
      <c r="G3245" s="928">
        <v>44197</v>
      </c>
      <c r="H3245" s="1008" t="s">
        <v>8394</v>
      </c>
      <c r="I3245" s="208" t="s">
        <v>1857</v>
      </c>
      <c r="J3245" s="832" t="s">
        <v>8514</v>
      </c>
      <c r="K3245" s="1439" t="s">
        <v>8940</v>
      </c>
      <c r="L3245" s="491"/>
      <c r="M3245" s="404"/>
      <c r="N3245" s="664"/>
      <c r="O3245" s="659"/>
    </row>
    <row r="3246" spans="1:15" s="71" customFormat="1" ht="9" customHeight="1">
      <c r="A3246" s="667">
        <v>288</v>
      </c>
      <c r="B3246" s="1339" t="s">
        <v>2241</v>
      </c>
      <c r="C3246" s="1096" t="s">
        <v>10825</v>
      </c>
      <c r="D3246" s="2095">
        <v>1</v>
      </c>
      <c r="E3246" s="3543">
        <v>10800</v>
      </c>
      <c r="F3246" s="880">
        <v>10800</v>
      </c>
      <c r="G3246" s="928">
        <v>44197</v>
      </c>
      <c r="H3246" s="1008" t="s">
        <v>8394</v>
      </c>
      <c r="I3246" s="208" t="s">
        <v>1857</v>
      </c>
      <c r="J3246" s="832" t="s">
        <v>8514</v>
      </c>
      <c r="K3246" s="1439" t="s">
        <v>8940</v>
      </c>
      <c r="L3246" s="491"/>
      <c r="M3246" s="404"/>
      <c r="N3246" s="664"/>
      <c r="O3246" s="659"/>
    </row>
    <row r="3247" spans="1:15" s="71" customFormat="1" ht="9" customHeight="1">
      <c r="A3247" s="667">
        <v>289</v>
      </c>
      <c r="B3247" s="1339" t="s">
        <v>2242</v>
      </c>
      <c r="C3247" s="1096" t="s">
        <v>10826</v>
      </c>
      <c r="D3247" s="2095">
        <v>1</v>
      </c>
      <c r="E3247" s="3543">
        <v>9900</v>
      </c>
      <c r="F3247" s="880">
        <v>9900</v>
      </c>
      <c r="G3247" s="928">
        <v>44197</v>
      </c>
      <c r="H3247" s="1008" t="s">
        <v>8394</v>
      </c>
      <c r="I3247" s="208" t="s">
        <v>1857</v>
      </c>
      <c r="J3247" s="832" t="s">
        <v>8514</v>
      </c>
      <c r="K3247" s="1439" t="s">
        <v>8940</v>
      </c>
      <c r="L3247" s="491"/>
      <c r="M3247" s="404"/>
      <c r="N3247" s="664"/>
      <c r="O3247" s="659"/>
    </row>
    <row r="3248" spans="1:15" s="71" customFormat="1" ht="9" customHeight="1">
      <c r="A3248" s="667">
        <v>290</v>
      </c>
      <c r="B3248" s="1339" t="s">
        <v>2243</v>
      </c>
      <c r="C3248" s="1096" t="s">
        <v>10827</v>
      </c>
      <c r="D3248" s="2095">
        <v>1</v>
      </c>
      <c r="E3248" s="3543">
        <v>18800</v>
      </c>
      <c r="F3248" s="880">
        <v>18800</v>
      </c>
      <c r="G3248" s="928">
        <v>44197</v>
      </c>
      <c r="H3248" s="1008" t="s">
        <v>8394</v>
      </c>
      <c r="I3248" s="208" t="s">
        <v>1857</v>
      </c>
      <c r="J3248" s="832" t="s">
        <v>8514</v>
      </c>
      <c r="K3248" s="1439" t="s">
        <v>8940</v>
      </c>
      <c r="L3248" s="491"/>
      <c r="M3248" s="404"/>
      <c r="N3248" s="664"/>
      <c r="O3248" s="659"/>
    </row>
    <row r="3249" spans="1:15" s="71" customFormat="1" ht="9" customHeight="1">
      <c r="A3249" s="667">
        <v>291</v>
      </c>
      <c r="B3249" s="1339" t="s">
        <v>2244</v>
      </c>
      <c r="C3249" s="1096" t="s">
        <v>10828</v>
      </c>
      <c r="D3249" s="2095">
        <v>1</v>
      </c>
      <c r="E3249" s="3543">
        <v>8600</v>
      </c>
      <c r="F3249" s="880">
        <v>8600</v>
      </c>
      <c r="G3249" s="928">
        <v>44197</v>
      </c>
      <c r="H3249" s="1008" t="s">
        <v>8394</v>
      </c>
      <c r="I3249" s="208" t="s">
        <v>1857</v>
      </c>
      <c r="J3249" s="832" t="s">
        <v>8514</v>
      </c>
      <c r="K3249" s="1439" t="s">
        <v>8940</v>
      </c>
      <c r="L3249" s="491"/>
      <c r="M3249" s="404"/>
      <c r="N3249" s="664"/>
      <c r="O3249" s="659"/>
    </row>
    <row r="3250" spans="1:15" s="71" customFormat="1" ht="9" customHeight="1">
      <c r="A3250" s="667">
        <v>292</v>
      </c>
      <c r="B3250" s="1339" t="s">
        <v>2245</v>
      </c>
      <c r="C3250" s="1096" t="s">
        <v>10829</v>
      </c>
      <c r="D3250" s="2095">
        <v>1</v>
      </c>
      <c r="E3250" s="3543">
        <v>8600</v>
      </c>
      <c r="F3250" s="880">
        <v>8600</v>
      </c>
      <c r="G3250" s="928">
        <v>44197</v>
      </c>
      <c r="H3250" s="1008" t="s">
        <v>8394</v>
      </c>
      <c r="I3250" s="208" t="s">
        <v>1857</v>
      </c>
      <c r="J3250" s="832" t="s">
        <v>8514</v>
      </c>
      <c r="K3250" s="1439" t="s">
        <v>8940</v>
      </c>
      <c r="L3250" s="491"/>
      <c r="M3250" s="404"/>
      <c r="N3250" s="664"/>
      <c r="O3250" s="659"/>
    </row>
    <row r="3251" spans="1:15" s="71" customFormat="1" ht="9" customHeight="1">
      <c r="A3251" s="667">
        <v>293</v>
      </c>
      <c r="B3251" s="1339" t="s">
        <v>2246</v>
      </c>
      <c r="C3251" s="1096" t="s">
        <v>10830</v>
      </c>
      <c r="D3251" s="2095">
        <v>1</v>
      </c>
      <c r="E3251" s="3543">
        <v>16600</v>
      </c>
      <c r="F3251" s="880">
        <v>16600</v>
      </c>
      <c r="G3251" s="928">
        <v>44197</v>
      </c>
      <c r="H3251" s="1008" t="s">
        <v>8394</v>
      </c>
      <c r="I3251" s="208" t="s">
        <v>1857</v>
      </c>
      <c r="J3251" s="832" t="s">
        <v>8514</v>
      </c>
      <c r="K3251" s="1439" t="s">
        <v>8940</v>
      </c>
      <c r="L3251" s="491"/>
      <c r="M3251" s="404"/>
      <c r="N3251" s="664"/>
      <c r="O3251" s="659"/>
    </row>
    <row r="3252" spans="1:15" s="71" customFormat="1" ht="9" customHeight="1">
      <c r="A3252" s="667">
        <v>294</v>
      </c>
      <c r="B3252" s="1339" t="s">
        <v>2247</v>
      </c>
      <c r="C3252" s="1096" t="s">
        <v>10831</v>
      </c>
      <c r="D3252" s="2095">
        <v>1</v>
      </c>
      <c r="E3252" s="3543">
        <v>11600</v>
      </c>
      <c r="F3252" s="880">
        <v>11600</v>
      </c>
      <c r="G3252" s="928">
        <v>44197</v>
      </c>
      <c r="H3252" s="1008" t="s">
        <v>8394</v>
      </c>
      <c r="I3252" s="208" t="s">
        <v>1857</v>
      </c>
      <c r="J3252" s="832" t="s">
        <v>8514</v>
      </c>
      <c r="K3252" s="1439" t="s">
        <v>8940</v>
      </c>
      <c r="L3252" s="491"/>
      <c r="M3252" s="404"/>
      <c r="N3252" s="664"/>
      <c r="O3252" s="659"/>
    </row>
    <row r="3253" spans="1:15" s="71" customFormat="1" ht="9" customHeight="1">
      <c r="A3253" s="667">
        <v>295</v>
      </c>
      <c r="B3253" s="1339" t="s">
        <v>2248</v>
      </c>
      <c r="C3253" s="1096">
        <v>4101270006</v>
      </c>
      <c r="D3253" s="2095">
        <v>1</v>
      </c>
      <c r="E3253" s="3543">
        <v>4700</v>
      </c>
      <c r="F3253" s="880">
        <v>4700</v>
      </c>
      <c r="G3253" s="928">
        <v>44197</v>
      </c>
      <c r="H3253" s="1008" t="s">
        <v>8394</v>
      </c>
      <c r="I3253" s="208" t="s">
        <v>1857</v>
      </c>
      <c r="J3253" s="832" t="s">
        <v>8514</v>
      </c>
      <c r="K3253" s="1439" t="s">
        <v>8940</v>
      </c>
      <c r="L3253" s="491"/>
      <c r="M3253" s="404"/>
      <c r="N3253" s="664"/>
      <c r="O3253" s="659"/>
    </row>
    <row r="3254" spans="1:15" s="71" customFormat="1" ht="9" customHeight="1">
      <c r="A3254" s="667">
        <v>296</v>
      </c>
      <c r="B3254" s="1339" t="s">
        <v>2249</v>
      </c>
      <c r="C3254" s="1096" t="s">
        <v>10832</v>
      </c>
      <c r="D3254" s="2095">
        <v>1</v>
      </c>
      <c r="E3254" s="3543">
        <v>8200</v>
      </c>
      <c r="F3254" s="880">
        <v>8200</v>
      </c>
      <c r="G3254" s="928">
        <v>44197</v>
      </c>
      <c r="H3254" s="1008" t="s">
        <v>8394</v>
      </c>
      <c r="I3254" s="208" t="s">
        <v>1857</v>
      </c>
      <c r="J3254" s="832" t="s">
        <v>8514</v>
      </c>
      <c r="K3254" s="1439" t="s">
        <v>8940</v>
      </c>
      <c r="L3254" s="491"/>
      <c r="M3254" s="404"/>
      <c r="N3254" s="664"/>
      <c r="O3254" s="659"/>
    </row>
    <row r="3255" spans="1:15" s="71" customFormat="1" ht="9" customHeight="1">
      <c r="A3255" s="667">
        <v>297</v>
      </c>
      <c r="B3255" s="1339" t="s">
        <v>2250</v>
      </c>
      <c r="C3255" s="1096" t="s">
        <v>10833</v>
      </c>
      <c r="D3255" s="2095">
        <v>1</v>
      </c>
      <c r="E3255" s="3543">
        <v>4400</v>
      </c>
      <c r="F3255" s="880">
        <v>4400</v>
      </c>
      <c r="G3255" s="928">
        <v>44197</v>
      </c>
      <c r="H3255" s="1008" t="s">
        <v>8394</v>
      </c>
      <c r="I3255" s="208" t="s">
        <v>1857</v>
      </c>
      <c r="J3255" s="832" t="s">
        <v>8514</v>
      </c>
      <c r="K3255" s="1439" t="s">
        <v>8940</v>
      </c>
      <c r="L3255" s="491"/>
      <c r="M3255" s="404"/>
      <c r="N3255" s="664"/>
      <c r="O3255" s="659"/>
    </row>
    <row r="3256" spans="1:15" s="71" customFormat="1" ht="9" customHeight="1">
      <c r="A3256" s="667">
        <v>298</v>
      </c>
      <c r="B3256" s="1339" t="s">
        <v>3839</v>
      </c>
      <c r="C3256" s="1096" t="s">
        <v>10309</v>
      </c>
      <c r="D3256" s="2095">
        <v>1</v>
      </c>
      <c r="E3256" s="3543">
        <v>6425.4</v>
      </c>
      <c r="F3256" s="880">
        <v>6425.4</v>
      </c>
      <c r="G3256" s="928">
        <v>44197</v>
      </c>
      <c r="H3256" s="1008" t="s">
        <v>8394</v>
      </c>
      <c r="I3256" s="208" t="s">
        <v>1857</v>
      </c>
      <c r="J3256" s="832" t="s">
        <v>8514</v>
      </c>
      <c r="K3256" s="1439" t="s">
        <v>8940</v>
      </c>
      <c r="L3256" s="491"/>
      <c r="M3256" s="404"/>
      <c r="N3256" s="664"/>
      <c r="O3256" s="659"/>
    </row>
    <row r="3257" spans="1:15" s="71" customFormat="1" ht="9" customHeight="1">
      <c r="A3257" s="667">
        <v>299</v>
      </c>
      <c r="B3257" s="1339" t="s">
        <v>3839</v>
      </c>
      <c r="C3257" s="1096" t="s">
        <v>10310</v>
      </c>
      <c r="D3257" s="2095">
        <v>1</v>
      </c>
      <c r="E3257" s="3543">
        <v>6425.4</v>
      </c>
      <c r="F3257" s="880">
        <v>6425.4</v>
      </c>
      <c r="G3257" s="928">
        <v>44197</v>
      </c>
      <c r="H3257" s="1008" t="s">
        <v>8394</v>
      </c>
      <c r="I3257" s="208" t="s">
        <v>1857</v>
      </c>
      <c r="J3257" s="832" t="s">
        <v>8514</v>
      </c>
      <c r="K3257" s="1439" t="s">
        <v>8940</v>
      </c>
      <c r="L3257" s="491"/>
      <c r="M3257" s="404"/>
      <c r="N3257" s="664"/>
      <c r="O3257" s="659"/>
    </row>
    <row r="3258" spans="1:15" s="71" customFormat="1" ht="9" customHeight="1">
      <c r="A3258" s="667">
        <v>300</v>
      </c>
      <c r="B3258" s="1339" t="s">
        <v>3839</v>
      </c>
      <c r="C3258" s="1096" t="s">
        <v>10311</v>
      </c>
      <c r="D3258" s="2095">
        <v>1</v>
      </c>
      <c r="E3258" s="3543">
        <v>6425.4</v>
      </c>
      <c r="F3258" s="880">
        <v>6425.4</v>
      </c>
      <c r="G3258" s="928">
        <v>44197</v>
      </c>
      <c r="H3258" s="1008" t="s">
        <v>8394</v>
      </c>
      <c r="I3258" s="208" t="s">
        <v>1857</v>
      </c>
      <c r="J3258" s="832" t="s">
        <v>8514</v>
      </c>
      <c r="K3258" s="1439" t="s">
        <v>8940</v>
      </c>
      <c r="L3258" s="491"/>
      <c r="M3258" s="404"/>
      <c r="N3258" s="664"/>
      <c r="O3258" s="659"/>
    </row>
    <row r="3259" spans="1:15" s="71" customFormat="1" ht="9" customHeight="1">
      <c r="A3259" s="667">
        <v>301</v>
      </c>
      <c r="B3259" s="1339" t="s">
        <v>3831</v>
      </c>
      <c r="C3259" s="1096">
        <v>4101270024</v>
      </c>
      <c r="D3259" s="2095">
        <v>1</v>
      </c>
      <c r="E3259" s="3543">
        <v>654</v>
      </c>
      <c r="F3259" s="880">
        <v>654</v>
      </c>
      <c r="G3259" s="928">
        <v>44197</v>
      </c>
      <c r="H3259" s="1008" t="s">
        <v>8394</v>
      </c>
      <c r="I3259" s="208" t="s">
        <v>1857</v>
      </c>
      <c r="J3259" s="832" t="s">
        <v>8514</v>
      </c>
      <c r="K3259" s="1439" t="s">
        <v>8940</v>
      </c>
      <c r="L3259" s="491"/>
      <c r="M3259" s="404"/>
      <c r="N3259" s="664"/>
      <c r="O3259" s="659"/>
    </row>
    <row r="3260" spans="1:15" s="71" customFormat="1" ht="9" customHeight="1">
      <c r="A3260" s="667">
        <v>302</v>
      </c>
      <c r="B3260" s="1339" t="s">
        <v>3832</v>
      </c>
      <c r="C3260" s="1096" t="s">
        <v>10834</v>
      </c>
      <c r="D3260" s="2095">
        <v>1</v>
      </c>
      <c r="E3260" s="3543">
        <v>11500</v>
      </c>
      <c r="F3260" s="880">
        <v>11500</v>
      </c>
      <c r="G3260" s="928">
        <v>44197</v>
      </c>
      <c r="H3260" s="1008" t="s">
        <v>8394</v>
      </c>
      <c r="I3260" s="208" t="s">
        <v>1857</v>
      </c>
      <c r="J3260" s="832" t="s">
        <v>8514</v>
      </c>
      <c r="K3260" s="1439" t="s">
        <v>8940</v>
      </c>
      <c r="L3260" s="491"/>
      <c r="M3260" s="404"/>
      <c r="N3260" s="664"/>
      <c r="O3260" s="659"/>
    </row>
    <row r="3261" spans="1:15" s="71" customFormat="1" ht="9" customHeight="1">
      <c r="A3261" s="667">
        <v>303</v>
      </c>
      <c r="B3261" s="1339" t="s">
        <v>3833</v>
      </c>
      <c r="C3261" s="1096" t="s">
        <v>10835</v>
      </c>
      <c r="D3261" s="2095">
        <v>1</v>
      </c>
      <c r="E3261" s="3543">
        <v>11925</v>
      </c>
      <c r="F3261" s="880">
        <v>11925</v>
      </c>
      <c r="G3261" s="928">
        <v>44197</v>
      </c>
      <c r="H3261" s="1008" t="s">
        <v>8394</v>
      </c>
      <c r="I3261" s="208" t="s">
        <v>1857</v>
      </c>
      <c r="J3261" s="832" t="s">
        <v>8514</v>
      </c>
      <c r="K3261" s="1439" t="s">
        <v>8940</v>
      </c>
      <c r="L3261" s="491"/>
      <c r="M3261" s="404"/>
      <c r="N3261" s="664"/>
      <c r="O3261" s="659"/>
    </row>
    <row r="3262" spans="1:15" s="71" customFormat="1" ht="9" customHeight="1">
      <c r="A3262" s="667">
        <v>304</v>
      </c>
      <c r="B3262" s="1339" t="s">
        <v>3834</v>
      </c>
      <c r="C3262" s="1096" t="s">
        <v>10478</v>
      </c>
      <c r="D3262" s="2095">
        <v>1</v>
      </c>
      <c r="E3262" s="3543">
        <v>10125</v>
      </c>
      <c r="F3262" s="880">
        <v>10125</v>
      </c>
      <c r="G3262" s="928">
        <v>44197</v>
      </c>
      <c r="H3262" s="1008" t="s">
        <v>8394</v>
      </c>
      <c r="I3262" s="208" t="s">
        <v>1857</v>
      </c>
      <c r="J3262" s="832" t="s">
        <v>8514</v>
      </c>
      <c r="K3262" s="1439" t="s">
        <v>8940</v>
      </c>
      <c r="L3262" s="491"/>
      <c r="M3262" s="404"/>
      <c r="N3262" s="664"/>
      <c r="O3262" s="659"/>
    </row>
    <row r="3263" spans="1:15" s="71" customFormat="1" ht="9" customHeight="1">
      <c r="A3263" s="667">
        <v>305</v>
      </c>
      <c r="B3263" s="1339" t="s">
        <v>3835</v>
      </c>
      <c r="C3263" s="1096" t="s">
        <v>10480</v>
      </c>
      <c r="D3263" s="2095">
        <v>1</v>
      </c>
      <c r="E3263" s="3543">
        <v>10125</v>
      </c>
      <c r="F3263" s="880">
        <v>10125</v>
      </c>
      <c r="G3263" s="928">
        <v>44197</v>
      </c>
      <c r="H3263" s="1008" t="s">
        <v>8394</v>
      </c>
      <c r="I3263" s="208" t="s">
        <v>1857</v>
      </c>
      <c r="J3263" s="832" t="s">
        <v>8514</v>
      </c>
      <c r="K3263" s="1439" t="s">
        <v>8940</v>
      </c>
      <c r="L3263" s="491"/>
      <c r="M3263" s="404"/>
      <c r="N3263" s="664"/>
      <c r="O3263" s="659"/>
    </row>
    <row r="3264" spans="1:15" s="71" customFormat="1" ht="9" customHeight="1">
      <c r="A3264" s="667">
        <v>306</v>
      </c>
      <c r="B3264" s="1339" t="s">
        <v>3836</v>
      </c>
      <c r="C3264" s="1096" t="s">
        <v>10484</v>
      </c>
      <c r="D3264" s="2095">
        <v>1</v>
      </c>
      <c r="E3264" s="3543">
        <v>1584</v>
      </c>
      <c r="F3264" s="880">
        <v>1584</v>
      </c>
      <c r="G3264" s="928">
        <v>44197</v>
      </c>
      <c r="H3264" s="1008" t="s">
        <v>8394</v>
      </c>
      <c r="I3264" s="208" t="s">
        <v>1857</v>
      </c>
      <c r="J3264" s="832" t="s">
        <v>8514</v>
      </c>
      <c r="K3264" s="1439" t="s">
        <v>8940</v>
      </c>
      <c r="L3264" s="491"/>
      <c r="M3264" s="404"/>
      <c r="N3264" s="664"/>
      <c r="O3264" s="659"/>
    </row>
    <row r="3265" spans="1:15" s="71" customFormat="1" ht="9" customHeight="1">
      <c r="A3265" s="667">
        <v>307</v>
      </c>
      <c r="B3265" s="1339" t="s">
        <v>3837</v>
      </c>
      <c r="C3265" s="1096" t="s">
        <v>10836</v>
      </c>
      <c r="D3265" s="2095">
        <v>1</v>
      </c>
      <c r="E3265" s="3543">
        <v>1652</v>
      </c>
      <c r="F3265" s="880">
        <v>1652</v>
      </c>
      <c r="G3265" s="928">
        <v>44197</v>
      </c>
      <c r="H3265" s="1008" t="s">
        <v>8394</v>
      </c>
      <c r="I3265" s="208" t="s">
        <v>1857</v>
      </c>
      <c r="J3265" s="832" t="s">
        <v>8514</v>
      </c>
      <c r="K3265" s="1439" t="s">
        <v>8940</v>
      </c>
      <c r="L3265" s="491"/>
      <c r="M3265" s="404"/>
      <c r="N3265" s="664"/>
      <c r="O3265" s="659"/>
    </row>
    <row r="3266" spans="1:15" s="71" customFormat="1" ht="9" customHeight="1">
      <c r="A3266" s="667">
        <v>308</v>
      </c>
      <c r="B3266" s="1339" t="s">
        <v>3838</v>
      </c>
      <c r="C3266" s="1096" t="s">
        <v>10837</v>
      </c>
      <c r="D3266" s="2095">
        <v>1</v>
      </c>
      <c r="E3266" s="3543">
        <v>4180</v>
      </c>
      <c r="F3266" s="880">
        <v>4180</v>
      </c>
      <c r="G3266" s="928">
        <v>44197</v>
      </c>
      <c r="H3266" s="1008" t="s">
        <v>8394</v>
      </c>
      <c r="I3266" s="208" t="s">
        <v>1857</v>
      </c>
      <c r="J3266" s="832" t="s">
        <v>8514</v>
      </c>
      <c r="K3266" s="1439" t="s">
        <v>8940</v>
      </c>
      <c r="L3266" s="491"/>
      <c r="M3266" s="404"/>
      <c r="N3266" s="664"/>
      <c r="O3266" s="659"/>
    </row>
    <row r="3267" spans="1:15" s="71" customFormat="1" ht="9" customHeight="1">
      <c r="A3267" s="667">
        <v>309</v>
      </c>
      <c r="B3267" s="1339" t="s">
        <v>3840</v>
      </c>
      <c r="C3267" s="1096" t="s">
        <v>10838</v>
      </c>
      <c r="D3267" s="2095">
        <v>1</v>
      </c>
      <c r="E3267" s="3543">
        <v>9677.25</v>
      </c>
      <c r="F3267" s="880">
        <v>9677.25</v>
      </c>
      <c r="G3267" s="928">
        <v>44197</v>
      </c>
      <c r="H3267" s="1008" t="s">
        <v>8394</v>
      </c>
      <c r="I3267" s="208" t="s">
        <v>1857</v>
      </c>
      <c r="J3267" s="832" t="s">
        <v>8514</v>
      </c>
      <c r="K3267" s="1439" t="s">
        <v>8940</v>
      </c>
      <c r="L3267" s="491"/>
      <c r="M3267" s="404"/>
      <c r="N3267" s="664"/>
      <c r="O3267" s="659"/>
    </row>
    <row r="3268" spans="1:15" s="71" customFormat="1" ht="9" customHeight="1">
      <c r="A3268" s="667">
        <v>310</v>
      </c>
      <c r="B3268" s="1339" t="s">
        <v>3841</v>
      </c>
      <c r="C3268" s="1096" t="s">
        <v>10487</v>
      </c>
      <c r="D3268" s="2095">
        <v>1</v>
      </c>
      <c r="E3268" s="3543">
        <v>4537.5</v>
      </c>
      <c r="F3268" s="880">
        <v>4537.5</v>
      </c>
      <c r="G3268" s="928">
        <v>44197</v>
      </c>
      <c r="H3268" s="1008" t="s">
        <v>8394</v>
      </c>
      <c r="I3268" s="208" t="s">
        <v>1857</v>
      </c>
      <c r="J3268" s="832" t="s">
        <v>8514</v>
      </c>
      <c r="K3268" s="1439" t="s">
        <v>8940</v>
      </c>
      <c r="L3268" s="491"/>
      <c r="M3268" s="404"/>
      <c r="N3268" s="664"/>
      <c r="O3268" s="659"/>
    </row>
    <row r="3269" spans="1:15" s="71" customFormat="1" ht="9" customHeight="1">
      <c r="A3269" s="667">
        <v>311</v>
      </c>
      <c r="B3269" s="1339" t="s">
        <v>3842</v>
      </c>
      <c r="C3269" s="1096" t="s">
        <v>10488</v>
      </c>
      <c r="D3269" s="2095">
        <v>1</v>
      </c>
      <c r="E3269" s="3543">
        <v>4537.5</v>
      </c>
      <c r="F3269" s="880">
        <v>4537.5</v>
      </c>
      <c r="G3269" s="928">
        <v>44197</v>
      </c>
      <c r="H3269" s="1008" t="s">
        <v>8394</v>
      </c>
      <c r="I3269" s="208" t="s">
        <v>1857</v>
      </c>
      <c r="J3269" s="832" t="s">
        <v>8514</v>
      </c>
      <c r="K3269" s="1439" t="s">
        <v>8940</v>
      </c>
      <c r="L3269" s="491"/>
      <c r="M3269" s="404"/>
      <c r="N3269" s="664"/>
      <c r="O3269" s="659"/>
    </row>
    <row r="3270" spans="1:15" s="71" customFormat="1" ht="9" customHeight="1">
      <c r="A3270" s="667">
        <v>312</v>
      </c>
      <c r="B3270" s="1339" t="s">
        <v>3843</v>
      </c>
      <c r="C3270" s="1096" t="s">
        <v>10489</v>
      </c>
      <c r="D3270" s="2095">
        <v>1</v>
      </c>
      <c r="E3270" s="3543">
        <v>7350.75</v>
      </c>
      <c r="F3270" s="880">
        <v>7350.75</v>
      </c>
      <c r="G3270" s="928">
        <v>44197</v>
      </c>
      <c r="H3270" s="1008" t="s">
        <v>8394</v>
      </c>
      <c r="I3270" s="208" t="s">
        <v>1857</v>
      </c>
      <c r="J3270" s="832" t="s">
        <v>8514</v>
      </c>
      <c r="K3270" s="1439" t="s">
        <v>8940</v>
      </c>
      <c r="L3270" s="491"/>
      <c r="M3270" s="404"/>
      <c r="N3270" s="664"/>
      <c r="O3270" s="659"/>
    </row>
    <row r="3271" spans="1:15" s="71" customFormat="1" ht="9" customHeight="1">
      <c r="A3271" s="667">
        <v>313</v>
      </c>
      <c r="B3271" s="1339" t="s">
        <v>3844</v>
      </c>
      <c r="C3271" s="1096" t="s">
        <v>10839</v>
      </c>
      <c r="D3271" s="2095">
        <v>1</v>
      </c>
      <c r="E3271" s="3543">
        <v>7350.75</v>
      </c>
      <c r="F3271" s="880">
        <v>7350.75</v>
      </c>
      <c r="G3271" s="928">
        <v>44197</v>
      </c>
      <c r="H3271" s="1008" t="s">
        <v>8394</v>
      </c>
      <c r="I3271" s="208" t="s">
        <v>1857</v>
      </c>
      <c r="J3271" s="832" t="s">
        <v>8514</v>
      </c>
      <c r="K3271" s="1439" t="s">
        <v>8940</v>
      </c>
      <c r="L3271" s="491"/>
      <c r="M3271" s="404"/>
      <c r="N3271" s="664"/>
      <c r="O3271" s="659"/>
    </row>
    <row r="3272" spans="1:15" s="71" customFormat="1" ht="9" customHeight="1">
      <c r="A3272" s="667">
        <v>314</v>
      </c>
      <c r="B3272" s="1339" t="s">
        <v>3845</v>
      </c>
      <c r="C3272" s="1096" t="s">
        <v>10840</v>
      </c>
      <c r="D3272" s="2095">
        <v>1</v>
      </c>
      <c r="E3272" s="3543">
        <v>10356.5</v>
      </c>
      <c r="F3272" s="880">
        <v>10356.5</v>
      </c>
      <c r="G3272" s="928">
        <v>44197</v>
      </c>
      <c r="H3272" s="1008" t="s">
        <v>8394</v>
      </c>
      <c r="I3272" s="208" t="s">
        <v>1857</v>
      </c>
      <c r="J3272" s="832" t="s">
        <v>8514</v>
      </c>
      <c r="K3272" s="1439" t="s">
        <v>8940</v>
      </c>
      <c r="L3272" s="491"/>
      <c r="M3272" s="404"/>
      <c r="N3272" s="664"/>
      <c r="O3272" s="659"/>
    </row>
    <row r="3273" spans="1:15" s="71" customFormat="1" ht="9" customHeight="1">
      <c r="A3273" s="667">
        <v>315</v>
      </c>
      <c r="B3273" s="1339" t="s">
        <v>3846</v>
      </c>
      <c r="C3273" s="1096" t="s">
        <v>10841</v>
      </c>
      <c r="D3273" s="2095">
        <v>1</v>
      </c>
      <c r="E3273" s="3543">
        <v>3142.7</v>
      </c>
      <c r="F3273" s="880">
        <v>3142.7</v>
      </c>
      <c r="G3273" s="928">
        <v>44197</v>
      </c>
      <c r="H3273" s="1008" t="s">
        <v>8394</v>
      </c>
      <c r="I3273" s="208" t="s">
        <v>1857</v>
      </c>
      <c r="J3273" s="832" t="s">
        <v>8514</v>
      </c>
      <c r="K3273" s="1439" t="s">
        <v>8940</v>
      </c>
      <c r="L3273" s="491"/>
      <c r="M3273" s="404"/>
      <c r="N3273" s="664"/>
      <c r="O3273" s="659"/>
    </row>
    <row r="3274" spans="1:15" s="71" customFormat="1" ht="9" customHeight="1">
      <c r="A3274" s="667">
        <v>316</v>
      </c>
      <c r="B3274" s="1339" t="s">
        <v>3847</v>
      </c>
      <c r="C3274" s="1096" t="s">
        <v>10842</v>
      </c>
      <c r="D3274" s="2095">
        <v>1</v>
      </c>
      <c r="E3274" s="3543">
        <v>10356.5</v>
      </c>
      <c r="F3274" s="880">
        <v>10356.5</v>
      </c>
      <c r="G3274" s="928">
        <v>44197</v>
      </c>
      <c r="H3274" s="1008" t="s">
        <v>8394</v>
      </c>
      <c r="I3274" s="208" t="s">
        <v>1857</v>
      </c>
      <c r="J3274" s="832" t="s">
        <v>8514</v>
      </c>
      <c r="K3274" s="1439" t="s">
        <v>8940</v>
      </c>
      <c r="L3274" s="491"/>
      <c r="M3274" s="404"/>
      <c r="N3274" s="664"/>
      <c r="O3274" s="659"/>
    </row>
    <row r="3275" spans="1:15" s="71" customFormat="1" ht="9" customHeight="1">
      <c r="A3275" s="667">
        <v>317</v>
      </c>
      <c r="B3275" s="1339" t="s">
        <v>3848</v>
      </c>
      <c r="C3275" s="1096" t="s">
        <v>10843</v>
      </c>
      <c r="D3275" s="2095">
        <v>1</v>
      </c>
      <c r="E3275" s="3543">
        <v>12955.25</v>
      </c>
      <c r="F3275" s="880">
        <v>12955.25</v>
      </c>
      <c r="G3275" s="928">
        <v>44197</v>
      </c>
      <c r="H3275" s="1008" t="s">
        <v>8394</v>
      </c>
      <c r="I3275" s="208" t="s">
        <v>1857</v>
      </c>
      <c r="J3275" s="832" t="s">
        <v>8514</v>
      </c>
      <c r="K3275" s="1439" t="s">
        <v>8940</v>
      </c>
      <c r="L3275" s="491"/>
      <c r="M3275" s="404"/>
      <c r="N3275" s="664"/>
      <c r="O3275" s="659"/>
    </row>
    <row r="3276" spans="1:15" s="71" customFormat="1" ht="9" customHeight="1">
      <c r="A3276" s="667">
        <v>318</v>
      </c>
      <c r="B3276" s="1339" t="s">
        <v>3849</v>
      </c>
      <c r="C3276" s="1096" t="s">
        <v>10844</v>
      </c>
      <c r="D3276" s="2095">
        <v>1</v>
      </c>
      <c r="E3276" s="3543">
        <v>8188.4</v>
      </c>
      <c r="F3276" s="880">
        <v>8188.4</v>
      </c>
      <c r="G3276" s="928">
        <v>44197</v>
      </c>
      <c r="H3276" s="1008" t="s">
        <v>8394</v>
      </c>
      <c r="I3276" s="208" t="s">
        <v>1857</v>
      </c>
      <c r="J3276" s="832" t="s">
        <v>8514</v>
      </c>
      <c r="K3276" s="1439" t="s">
        <v>8940</v>
      </c>
      <c r="L3276" s="491"/>
      <c r="M3276" s="404"/>
      <c r="N3276" s="664"/>
      <c r="O3276" s="659"/>
    </row>
    <row r="3277" spans="1:15" s="71" customFormat="1" ht="9" customHeight="1">
      <c r="A3277" s="667">
        <v>319</v>
      </c>
      <c r="B3277" s="1339" t="s">
        <v>3850</v>
      </c>
      <c r="C3277" s="1096" t="s">
        <v>10845</v>
      </c>
      <c r="D3277" s="2095">
        <v>1</v>
      </c>
      <c r="E3277" s="3543">
        <v>8247.25</v>
      </c>
      <c r="F3277" s="880">
        <v>8247.25</v>
      </c>
      <c r="G3277" s="928">
        <v>44197</v>
      </c>
      <c r="H3277" s="1008" t="s">
        <v>8394</v>
      </c>
      <c r="I3277" s="208" t="s">
        <v>1857</v>
      </c>
      <c r="J3277" s="832" t="s">
        <v>8514</v>
      </c>
      <c r="K3277" s="1439" t="s">
        <v>8940</v>
      </c>
      <c r="L3277" s="491"/>
      <c r="M3277" s="404"/>
      <c r="N3277" s="664"/>
      <c r="O3277" s="659"/>
    </row>
    <row r="3278" spans="1:15" s="71" customFormat="1" ht="9" customHeight="1">
      <c r="A3278" s="667">
        <v>320</v>
      </c>
      <c r="B3278" s="1339" t="s">
        <v>3851</v>
      </c>
      <c r="C3278" s="1096" t="s">
        <v>10846</v>
      </c>
      <c r="D3278" s="2095">
        <v>1</v>
      </c>
      <c r="E3278" s="3543">
        <v>8247.25</v>
      </c>
      <c r="F3278" s="880">
        <v>8247.25</v>
      </c>
      <c r="G3278" s="928">
        <v>44197</v>
      </c>
      <c r="H3278" s="1008" t="s">
        <v>8394</v>
      </c>
      <c r="I3278" s="208" t="s">
        <v>1857</v>
      </c>
      <c r="J3278" s="832" t="s">
        <v>8514</v>
      </c>
      <c r="K3278" s="1439" t="s">
        <v>8940</v>
      </c>
      <c r="L3278" s="491"/>
      <c r="M3278" s="404"/>
      <c r="N3278" s="664"/>
      <c r="O3278" s="659"/>
    </row>
    <row r="3279" spans="1:15" s="71" customFormat="1" ht="9" customHeight="1">
      <c r="A3279" s="667">
        <v>321</v>
      </c>
      <c r="B3279" s="1339" t="s">
        <v>2248</v>
      </c>
      <c r="C3279" s="1096" t="s">
        <v>10847</v>
      </c>
      <c r="D3279" s="2095">
        <v>1</v>
      </c>
      <c r="E3279" s="3543">
        <v>7031.2</v>
      </c>
      <c r="F3279" s="880">
        <v>7031.2</v>
      </c>
      <c r="G3279" s="928">
        <v>44197</v>
      </c>
      <c r="H3279" s="1008" t="s">
        <v>8394</v>
      </c>
      <c r="I3279" s="208" t="s">
        <v>1857</v>
      </c>
      <c r="J3279" s="832" t="s">
        <v>8514</v>
      </c>
      <c r="K3279" s="1439" t="s">
        <v>8940</v>
      </c>
      <c r="L3279" s="491"/>
      <c r="M3279" s="404"/>
      <c r="N3279" s="664"/>
      <c r="O3279" s="659"/>
    </row>
    <row r="3280" spans="1:15" s="71" customFormat="1" ht="9" customHeight="1">
      <c r="A3280" s="667">
        <v>322</v>
      </c>
      <c r="B3280" s="1339" t="s">
        <v>3852</v>
      </c>
      <c r="C3280" s="1096" t="s">
        <v>9050</v>
      </c>
      <c r="D3280" s="2095">
        <v>1</v>
      </c>
      <c r="E3280" s="3543">
        <v>5500</v>
      </c>
      <c r="F3280" s="880">
        <v>5500</v>
      </c>
      <c r="G3280" s="928">
        <v>44197</v>
      </c>
      <c r="H3280" s="1008" t="s">
        <v>8394</v>
      </c>
      <c r="I3280" s="208" t="s">
        <v>1857</v>
      </c>
      <c r="J3280" s="832" t="s">
        <v>8514</v>
      </c>
      <c r="K3280" s="1439" t="s">
        <v>8940</v>
      </c>
      <c r="L3280" s="491"/>
      <c r="M3280" s="404"/>
      <c r="N3280" s="664"/>
      <c r="O3280" s="659"/>
    </row>
    <row r="3281" spans="1:15" s="71" customFormat="1" ht="9" customHeight="1">
      <c r="A3281" s="667">
        <v>323</v>
      </c>
      <c r="B3281" s="1339" t="s">
        <v>3852</v>
      </c>
      <c r="C3281" s="1096" t="s">
        <v>9075</v>
      </c>
      <c r="D3281" s="2095">
        <v>1</v>
      </c>
      <c r="E3281" s="3543">
        <v>5500</v>
      </c>
      <c r="F3281" s="880">
        <v>5500</v>
      </c>
      <c r="G3281" s="928">
        <v>44197</v>
      </c>
      <c r="H3281" s="1008" t="s">
        <v>8394</v>
      </c>
      <c r="I3281" s="208" t="s">
        <v>1857</v>
      </c>
      <c r="J3281" s="832" t="s">
        <v>8514</v>
      </c>
      <c r="K3281" s="1439" t="s">
        <v>8940</v>
      </c>
      <c r="L3281" s="491"/>
      <c r="M3281" s="404"/>
      <c r="N3281" s="664"/>
      <c r="O3281" s="659"/>
    </row>
    <row r="3282" spans="1:15" s="71" customFormat="1" ht="9" customHeight="1">
      <c r="A3282" s="667">
        <v>324</v>
      </c>
      <c r="B3282" s="1339" t="s">
        <v>3852</v>
      </c>
      <c r="C3282" s="1096" t="s">
        <v>9068</v>
      </c>
      <c r="D3282" s="2095">
        <v>1</v>
      </c>
      <c r="E3282" s="3543">
        <v>5500</v>
      </c>
      <c r="F3282" s="880">
        <v>5500</v>
      </c>
      <c r="G3282" s="928">
        <v>44197</v>
      </c>
      <c r="H3282" s="1008" t="s">
        <v>8394</v>
      </c>
      <c r="I3282" s="208" t="s">
        <v>1857</v>
      </c>
      <c r="J3282" s="832" t="s">
        <v>8514</v>
      </c>
      <c r="K3282" s="1439" t="s">
        <v>8940</v>
      </c>
      <c r="L3282" s="491"/>
      <c r="M3282" s="404"/>
      <c r="N3282" s="664"/>
      <c r="O3282" s="659"/>
    </row>
    <row r="3283" spans="1:15" s="71" customFormat="1" ht="9" customHeight="1">
      <c r="A3283" s="667">
        <v>325</v>
      </c>
      <c r="B3283" s="1339" t="s">
        <v>3852</v>
      </c>
      <c r="C3283" s="1096" t="s">
        <v>9062</v>
      </c>
      <c r="D3283" s="2095">
        <v>1</v>
      </c>
      <c r="E3283" s="3543">
        <v>5500</v>
      </c>
      <c r="F3283" s="880">
        <v>5500</v>
      </c>
      <c r="G3283" s="928">
        <v>44197</v>
      </c>
      <c r="H3283" s="1008" t="s">
        <v>8394</v>
      </c>
      <c r="I3283" s="208" t="s">
        <v>1857</v>
      </c>
      <c r="J3283" s="832" t="s">
        <v>8514</v>
      </c>
      <c r="K3283" s="1439" t="s">
        <v>8940</v>
      </c>
      <c r="L3283" s="491"/>
      <c r="M3283" s="404"/>
      <c r="N3283" s="664"/>
      <c r="O3283" s="662"/>
    </row>
    <row r="3284" spans="1:15" s="71" customFormat="1" ht="9" customHeight="1">
      <c r="A3284" s="667">
        <v>326</v>
      </c>
      <c r="B3284" s="1339" t="s">
        <v>3852</v>
      </c>
      <c r="C3284" s="1096" t="s">
        <v>9071</v>
      </c>
      <c r="D3284" s="2095">
        <v>1</v>
      </c>
      <c r="E3284" s="3543">
        <v>5500</v>
      </c>
      <c r="F3284" s="880">
        <v>5500</v>
      </c>
      <c r="G3284" s="928">
        <v>44197</v>
      </c>
      <c r="H3284" s="1008" t="s">
        <v>8394</v>
      </c>
      <c r="I3284" s="208" t="s">
        <v>1857</v>
      </c>
      <c r="J3284" s="832" t="s">
        <v>8514</v>
      </c>
      <c r="K3284" s="1439" t="s">
        <v>8940</v>
      </c>
      <c r="L3284" s="491"/>
      <c r="M3284" s="404"/>
      <c r="N3284" s="664"/>
      <c r="O3284" s="662"/>
    </row>
    <row r="3285" spans="1:15" s="71" customFormat="1" ht="9" customHeight="1">
      <c r="A3285" s="667">
        <v>327</v>
      </c>
      <c r="B3285" s="1339" t="s">
        <v>3852</v>
      </c>
      <c r="C3285" s="1096" t="s">
        <v>9063</v>
      </c>
      <c r="D3285" s="2095">
        <v>1</v>
      </c>
      <c r="E3285" s="3543">
        <v>5500</v>
      </c>
      <c r="F3285" s="880">
        <v>5500</v>
      </c>
      <c r="G3285" s="928">
        <v>44197</v>
      </c>
      <c r="H3285" s="1008" t="s">
        <v>8394</v>
      </c>
      <c r="I3285" s="208" t="s">
        <v>1857</v>
      </c>
      <c r="J3285" s="832" t="s">
        <v>8514</v>
      </c>
      <c r="K3285" s="1439" t="s">
        <v>8940</v>
      </c>
      <c r="L3285" s="491"/>
      <c r="M3285" s="404"/>
      <c r="N3285" s="664"/>
      <c r="O3285" s="662"/>
    </row>
    <row r="3286" spans="1:15" s="71" customFormat="1" ht="9" customHeight="1">
      <c r="A3286" s="667">
        <v>328</v>
      </c>
      <c r="B3286" s="1339" t="s">
        <v>3853</v>
      </c>
      <c r="C3286" s="1096" t="s">
        <v>9054</v>
      </c>
      <c r="D3286" s="2095">
        <v>1</v>
      </c>
      <c r="E3286" s="3543">
        <v>4000</v>
      </c>
      <c r="F3286" s="880">
        <v>4000</v>
      </c>
      <c r="G3286" s="928">
        <v>44197</v>
      </c>
      <c r="H3286" s="1008" t="s">
        <v>8394</v>
      </c>
      <c r="I3286" s="208" t="s">
        <v>1857</v>
      </c>
      <c r="J3286" s="832" t="s">
        <v>8514</v>
      </c>
      <c r="K3286" s="1439" t="s">
        <v>8940</v>
      </c>
      <c r="L3286" s="491"/>
      <c r="M3286" s="404"/>
      <c r="N3286" s="664"/>
      <c r="O3286" s="662"/>
    </row>
    <row r="3287" spans="1:15" s="71" customFormat="1" ht="9" customHeight="1">
      <c r="A3287" s="667">
        <v>329</v>
      </c>
      <c r="B3287" s="1339" t="s">
        <v>3853</v>
      </c>
      <c r="C3287" s="1096" t="s">
        <v>9052</v>
      </c>
      <c r="D3287" s="2095">
        <v>1</v>
      </c>
      <c r="E3287" s="3543">
        <v>4000</v>
      </c>
      <c r="F3287" s="880">
        <v>4000</v>
      </c>
      <c r="G3287" s="928">
        <v>44197</v>
      </c>
      <c r="H3287" s="1008" t="s">
        <v>8394</v>
      </c>
      <c r="I3287" s="208" t="s">
        <v>1857</v>
      </c>
      <c r="J3287" s="832" t="s">
        <v>8514</v>
      </c>
      <c r="K3287" s="1439" t="s">
        <v>8940</v>
      </c>
      <c r="L3287" s="491"/>
      <c r="M3287" s="404"/>
      <c r="N3287" s="664"/>
      <c r="O3287" s="662"/>
    </row>
    <row r="3288" spans="1:15" s="71" customFormat="1" ht="9" customHeight="1">
      <c r="A3288" s="667">
        <v>330</v>
      </c>
      <c r="B3288" s="1339" t="s">
        <v>3853</v>
      </c>
      <c r="C3288" s="1096" t="s">
        <v>9051</v>
      </c>
      <c r="D3288" s="2095">
        <v>1</v>
      </c>
      <c r="E3288" s="3543">
        <v>4000</v>
      </c>
      <c r="F3288" s="880">
        <v>4000</v>
      </c>
      <c r="G3288" s="928">
        <v>44197</v>
      </c>
      <c r="H3288" s="1008" t="s">
        <v>8394</v>
      </c>
      <c r="I3288" s="208" t="s">
        <v>1857</v>
      </c>
      <c r="J3288" s="832" t="s">
        <v>8514</v>
      </c>
      <c r="K3288" s="1439" t="s">
        <v>8940</v>
      </c>
      <c r="L3288" s="491"/>
      <c r="M3288" s="404"/>
      <c r="N3288" s="664"/>
      <c r="O3288" s="662"/>
    </row>
    <row r="3289" spans="1:15" s="71" customFormat="1" ht="9" customHeight="1">
      <c r="A3289" s="667">
        <v>331</v>
      </c>
      <c r="B3289" s="1339" t="s">
        <v>3854</v>
      </c>
      <c r="C3289" s="1096" t="s">
        <v>10848</v>
      </c>
      <c r="D3289" s="2095">
        <v>1</v>
      </c>
      <c r="E3289" s="3543">
        <v>3435</v>
      </c>
      <c r="F3289" s="880">
        <v>3435</v>
      </c>
      <c r="G3289" s="928">
        <v>44197</v>
      </c>
      <c r="H3289" s="1008" t="s">
        <v>8394</v>
      </c>
      <c r="I3289" s="208" t="s">
        <v>1857</v>
      </c>
      <c r="J3289" s="832" t="s">
        <v>8514</v>
      </c>
      <c r="K3289" s="1439" t="s">
        <v>8940</v>
      </c>
      <c r="L3289" s="491"/>
      <c r="M3289" s="404"/>
      <c r="N3289" s="664"/>
      <c r="O3289" s="662"/>
    </row>
    <row r="3290" spans="1:15" s="71" customFormat="1" ht="9" customHeight="1">
      <c r="A3290" s="667">
        <v>332</v>
      </c>
      <c r="B3290" s="1339" t="s">
        <v>3855</v>
      </c>
      <c r="C3290" s="1096" t="s">
        <v>10849</v>
      </c>
      <c r="D3290" s="2095">
        <v>1</v>
      </c>
      <c r="E3290" s="3543">
        <v>2170</v>
      </c>
      <c r="F3290" s="880">
        <v>2170</v>
      </c>
      <c r="G3290" s="928">
        <v>44197</v>
      </c>
      <c r="H3290" s="1008" t="s">
        <v>8394</v>
      </c>
      <c r="I3290" s="208" t="s">
        <v>1857</v>
      </c>
      <c r="J3290" s="832" t="s">
        <v>8514</v>
      </c>
      <c r="K3290" s="1439" t="s">
        <v>8940</v>
      </c>
      <c r="L3290" s="491"/>
      <c r="M3290" s="404"/>
      <c r="N3290" s="664"/>
      <c r="O3290" s="662"/>
    </row>
    <row r="3291" spans="1:15" s="71" customFormat="1" ht="9" customHeight="1">
      <c r="A3291" s="667">
        <v>333</v>
      </c>
      <c r="B3291" s="1339" t="s">
        <v>3856</v>
      </c>
      <c r="C3291" s="1096" t="s">
        <v>10850</v>
      </c>
      <c r="D3291" s="2095">
        <v>1</v>
      </c>
      <c r="E3291" s="3543">
        <v>4360</v>
      </c>
      <c r="F3291" s="880">
        <v>4360</v>
      </c>
      <c r="G3291" s="928">
        <v>44197</v>
      </c>
      <c r="H3291" s="1008" t="s">
        <v>8394</v>
      </c>
      <c r="I3291" s="208" t="s">
        <v>1857</v>
      </c>
      <c r="J3291" s="832" t="s">
        <v>8514</v>
      </c>
      <c r="K3291" s="1439" t="s">
        <v>8940</v>
      </c>
      <c r="L3291" s="491"/>
      <c r="M3291" s="404"/>
      <c r="N3291" s="664"/>
      <c r="O3291" s="662"/>
    </row>
    <row r="3292" spans="1:15" s="71" customFormat="1" ht="9" customHeight="1">
      <c r="A3292" s="667">
        <v>334</v>
      </c>
      <c r="B3292" s="1339" t="s">
        <v>5082</v>
      </c>
      <c r="C3292" s="849">
        <v>4101260001</v>
      </c>
      <c r="D3292" s="2095">
        <v>1</v>
      </c>
      <c r="E3292" s="3543">
        <v>22000</v>
      </c>
      <c r="F3292" s="880">
        <v>22000</v>
      </c>
      <c r="G3292" s="928">
        <v>44197</v>
      </c>
      <c r="H3292" s="1008" t="s">
        <v>8394</v>
      </c>
      <c r="I3292" s="208" t="s">
        <v>1857</v>
      </c>
      <c r="J3292" s="832" t="s">
        <v>8514</v>
      </c>
      <c r="K3292" s="1439" t="s">
        <v>8940</v>
      </c>
      <c r="L3292" s="491"/>
      <c r="M3292" s="404"/>
      <c r="N3292" s="664"/>
      <c r="O3292" s="662"/>
    </row>
    <row r="3293" spans="1:15" s="71" customFormat="1" ht="9" customHeight="1">
      <c r="A3293" s="667">
        <v>335</v>
      </c>
      <c r="B3293" s="1339" t="s">
        <v>5083</v>
      </c>
      <c r="C3293" s="849">
        <v>4101270041</v>
      </c>
      <c r="D3293" s="2095">
        <v>1</v>
      </c>
      <c r="E3293" s="3543">
        <v>12750</v>
      </c>
      <c r="F3293" s="880">
        <v>12750</v>
      </c>
      <c r="G3293" s="928">
        <v>44197</v>
      </c>
      <c r="H3293" s="1008" t="s">
        <v>8394</v>
      </c>
      <c r="I3293" s="208" t="s">
        <v>1857</v>
      </c>
      <c r="J3293" s="832" t="s">
        <v>8514</v>
      </c>
      <c r="K3293" s="1439" t="s">
        <v>8940</v>
      </c>
      <c r="L3293" s="491"/>
      <c r="M3293" s="404"/>
      <c r="N3293" s="664"/>
      <c r="O3293" s="662"/>
    </row>
    <row r="3294" spans="1:15" s="71" customFormat="1" ht="9" customHeight="1">
      <c r="A3294" s="667">
        <v>336</v>
      </c>
      <c r="B3294" s="1339" t="s">
        <v>5084</v>
      </c>
      <c r="C3294" s="849">
        <v>4101270047</v>
      </c>
      <c r="D3294" s="2095">
        <v>1</v>
      </c>
      <c r="E3294" s="3543">
        <v>3465</v>
      </c>
      <c r="F3294" s="880">
        <v>3465</v>
      </c>
      <c r="G3294" s="928">
        <v>44197</v>
      </c>
      <c r="H3294" s="1008" t="s">
        <v>8394</v>
      </c>
      <c r="I3294" s="208" t="s">
        <v>1857</v>
      </c>
      <c r="J3294" s="832" t="s">
        <v>8514</v>
      </c>
      <c r="K3294" s="1439" t="s">
        <v>8940</v>
      </c>
      <c r="L3294" s="491"/>
      <c r="M3294" s="404"/>
      <c r="N3294" s="664"/>
      <c r="O3294" s="662"/>
    </row>
    <row r="3295" spans="1:15" s="71" customFormat="1" ht="9" customHeight="1">
      <c r="A3295" s="667">
        <v>337</v>
      </c>
      <c r="B3295" s="1339" t="s">
        <v>5085</v>
      </c>
      <c r="C3295" s="849">
        <v>4101270046</v>
      </c>
      <c r="D3295" s="2095">
        <v>1</v>
      </c>
      <c r="E3295" s="3543">
        <v>3860</v>
      </c>
      <c r="F3295" s="880">
        <v>3860</v>
      </c>
      <c r="G3295" s="928">
        <v>44197</v>
      </c>
      <c r="H3295" s="1008" t="s">
        <v>8394</v>
      </c>
      <c r="I3295" s="208" t="s">
        <v>1857</v>
      </c>
      <c r="J3295" s="832" t="s">
        <v>8514</v>
      </c>
      <c r="K3295" s="1439" t="s">
        <v>8940</v>
      </c>
      <c r="L3295" s="491"/>
      <c r="M3295" s="404"/>
      <c r="N3295" s="664"/>
      <c r="O3295" s="662"/>
    </row>
    <row r="3296" spans="1:15" s="71" customFormat="1" ht="9" customHeight="1">
      <c r="A3296" s="667">
        <v>338</v>
      </c>
      <c r="B3296" s="1339" t="s">
        <v>5086</v>
      </c>
      <c r="C3296" s="849">
        <v>4101270045</v>
      </c>
      <c r="D3296" s="2095">
        <v>1</v>
      </c>
      <c r="E3296" s="3543">
        <v>11575</v>
      </c>
      <c r="F3296" s="880">
        <v>11575</v>
      </c>
      <c r="G3296" s="928">
        <v>44197</v>
      </c>
      <c r="H3296" s="1008" t="s">
        <v>8394</v>
      </c>
      <c r="I3296" s="208" t="s">
        <v>1857</v>
      </c>
      <c r="J3296" s="832" t="s">
        <v>8514</v>
      </c>
      <c r="K3296" s="1439" t="s">
        <v>8940</v>
      </c>
      <c r="L3296" s="491"/>
      <c r="M3296" s="404"/>
      <c r="N3296" s="664"/>
      <c r="O3296" s="662"/>
    </row>
    <row r="3297" spans="1:15" s="71" customFormat="1" ht="9" customHeight="1">
      <c r="A3297" s="667">
        <v>339</v>
      </c>
      <c r="B3297" s="1339" t="s">
        <v>5087</v>
      </c>
      <c r="C3297" s="849">
        <v>4101270044</v>
      </c>
      <c r="D3297" s="2095">
        <v>1</v>
      </c>
      <c r="E3297" s="3543">
        <v>10200</v>
      </c>
      <c r="F3297" s="880">
        <v>10200</v>
      </c>
      <c r="G3297" s="928">
        <v>44197</v>
      </c>
      <c r="H3297" s="1008" t="s">
        <v>8394</v>
      </c>
      <c r="I3297" s="208" t="s">
        <v>1857</v>
      </c>
      <c r="J3297" s="832" t="s">
        <v>8514</v>
      </c>
      <c r="K3297" s="1439" t="s">
        <v>8940</v>
      </c>
      <c r="L3297" s="491"/>
      <c r="M3297" s="404"/>
      <c r="N3297" s="664"/>
      <c r="O3297" s="662"/>
    </row>
    <row r="3298" spans="1:15" s="71" customFormat="1" ht="9" customHeight="1">
      <c r="A3298" s="667">
        <v>340</v>
      </c>
      <c r="B3298" s="1339" t="s">
        <v>5088</v>
      </c>
      <c r="C3298" s="849">
        <v>4101270043</v>
      </c>
      <c r="D3298" s="2095">
        <v>1</v>
      </c>
      <c r="E3298" s="3543">
        <v>10200</v>
      </c>
      <c r="F3298" s="880">
        <v>10200</v>
      </c>
      <c r="G3298" s="928">
        <v>44197</v>
      </c>
      <c r="H3298" s="1008" t="s">
        <v>8394</v>
      </c>
      <c r="I3298" s="208" t="s">
        <v>1857</v>
      </c>
      <c r="J3298" s="832" t="s">
        <v>8514</v>
      </c>
      <c r="K3298" s="1439" t="s">
        <v>8940</v>
      </c>
      <c r="L3298" s="491"/>
      <c r="M3298" s="404"/>
      <c r="N3298" s="664"/>
      <c r="O3298" s="662"/>
    </row>
    <row r="3299" spans="1:15" s="71" customFormat="1" ht="9" customHeight="1">
      <c r="A3299" s="667">
        <v>341</v>
      </c>
      <c r="B3299" s="1339" t="s">
        <v>5089</v>
      </c>
      <c r="C3299" s="849">
        <v>4101270042</v>
      </c>
      <c r="D3299" s="2095">
        <v>1</v>
      </c>
      <c r="E3299" s="3543">
        <v>11075</v>
      </c>
      <c r="F3299" s="880">
        <v>11075</v>
      </c>
      <c r="G3299" s="928">
        <v>44197</v>
      </c>
      <c r="H3299" s="1008" t="s">
        <v>8394</v>
      </c>
      <c r="I3299" s="208" t="s">
        <v>1857</v>
      </c>
      <c r="J3299" s="832" t="s">
        <v>8514</v>
      </c>
      <c r="K3299" s="1439" t="s">
        <v>8940</v>
      </c>
      <c r="L3299" s="491"/>
      <c r="M3299" s="404"/>
      <c r="N3299" s="664"/>
      <c r="O3299" s="662"/>
    </row>
    <row r="3300" spans="1:15" s="71" customFormat="1" ht="9" customHeight="1">
      <c r="A3300" s="667">
        <v>342</v>
      </c>
      <c r="B3300" s="1339" t="s">
        <v>5090</v>
      </c>
      <c r="C3300" s="849">
        <v>4101270049</v>
      </c>
      <c r="D3300" s="2095">
        <v>1</v>
      </c>
      <c r="E3300" s="3543">
        <v>12025</v>
      </c>
      <c r="F3300" s="880">
        <v>12025</v>
      </c>
      <c r="G3300" s="928">
        <v>44197</v>
      </c>
      <c r="H3300" s="1008" t="s">
        <v>8394</v>
      </c>
      <c r="I3300" s="208" t="s">
        <v>1857</v>
      </c>
      <c r="J3300" s="832" t="s">
        <v>8514</v>
      </c>
      <c r="K3300" s="1439" t="s">
        <v>8940</v>
      </c>
      <c r="L3300" s="491"/>
      <c r="M3300" s="404"/>
      <c r="N3300" s="664"/>
      <c r="O3300" s="662"/>
    </row>
    <row r="3301" spans="1:15" s="71" customFormat="1" ht="9" customHeight="1">
      <c r="A3301" s="667">
        <v>343</v>
      </c>
      <c r="B3301" s="1339" t="s">
        <v>5091</v>
      </c>
      <c r="C3301" s="849">
        <v>4101270050</v>
      </c>
      <c r="D3301" s="2095">
        <v>1</v>
      </c>
      <c r="E3301" s="3543">
        <v>4537.5</v>
      </c>
      <c r="F3301" s="880">
        <v>4537.5</v>
      </c>
      <c r="G3301" s="928">
        <v>44197</v>
      </c>
      <c r="H3301" s="1008" t="s">
        <v>8394</v>
      </c>
      <c r="I3301" s="208" t="s">
        <v>1857</v>
      </c>
      <c r="J3301" s="832" t="s">
        <v>8514</v>
      </c>
      <c r="K3301" s="1439" t="s">
        <v>8940</v>
      </c>
      <c r="L3301" s="491"/>
      <c r="M3301" s="404"/>
      <c r="N3301" s="664"/>
      <c r="O3301" s="662"/>
    </row>
    <row r="3302" spans="1:15" s="71" customFormat="1" ht="9" customHeight="1">
      <c r="A3302" s="667">
        <v>344</v>
      </c>
      <c r="B3302" s="1339" t="s">
        <v>5092</v>
      </c>
      <c r="C3302" s="849">
        <v>4101270051</v>
      </c>
      <c r="D3302" s="2095">
        <v>1</v>
      </c>
      <c r="E3302" s="3543">
        <v>4537.5</v>
      </c>
      <c r="F3302" s="880">
        <v>4537.5</v>
      </c>
      <c r="G3302" s="928">
        <v>44197</v>
      </c>
      <c r="H3302" s="1008" t="s">
        <v>8394</v>
      </c>
      <c r="I3302" s="208" t="s">
        <v>1857</v>
      </c>
      <c r="J3302" s="832" t="s">
        <v>8514</v>
      </c>
      <c r="K3302" s="1439" t="s">
        <v>8940</v>
      </c>
      <c r="L3302" s="491"/>
      <c r="M3302" s="404"/>
      <c r="N3302" s="664"/>
      <c r="O3302" s="662"/>
    </row>
    <row r="3303" spans="1:15" s="71" customFormat="1" ht="9" customHeight="1">
      <c r="A3303" s="667">
        <v>345</v>
      </c>
      <c r="B3303" s="1339" t="s">
        <v>5093</v>
      </c>
      <c r="C3303" s="849">
        <v>4101270052</v>
      </c>
      <c r="D3303" s="2095">
        <v>1</v>
      </c>
      <c r="E3303" s="3543">
        <v>10232.75</v>
      </c>
      <c r="F3303" s="880">
        <v>10232.75</v>
      </c>
      <c r="G3303" s="928">
        <v>44197</v>
      </c>
      <c r="H3303" s="1008" t="s">
        <v>8394</v>
      </c>
      <c r="I3303" s="208" t="s">
        <v>1857</v>
      </c>
      <c r="J3303" s="832" t="s">
        <v>8514</v>
      </c>
      <c r="K3303" s="1439" t="s">
        <v>8940</v>
      </c>
      <c r="L3303" s="491"/>
      <c r="M3303" s="404"/>
      <c r="N3303" s="664"/>
      <c r="O3303" s="662"/>
    </row>
    <row r="3304" spans="1:15" s="71" customFormat="1" ht="9" customHeight="1">
      <c r="A3304" s="667">
        <v>346</v>
      </c>
      <c r="B3304" s="1339" t="s">
        <v>5094</v>
      </c>
      <c r="C3304" s="849">
        <v>4101270053</v>
      </c>
      <c r="D3304" s="2095">
        <v>1</v>
      </c>
      <c r="E3304" s="3543">
        <v>10667.25</v>
      </c>
      <c r="F3304" s="880">
        <v>10667.25</v>
      </c>
      <c r="G3304" s="928">
        <v>44197</v>
      </c>
      <c r="H3304" s="1008" t="s">
        <v>8394</v>
      </c>
      <c r="I3304" s="208" t="s">
        <v>1857</v>
      </c>
      <c r="J3304" s="832" t="s">
        <v>8514</v>
      </c>
      <c r="K3304" s="1439" t="s">
        <v>8940</v>
      </c>
      <c r="L3304" s="491"/>
      <c r="M3304" s="404"/>
      <c r="N3304" s="664"/>
      <c r="O3304" s="662"/>
    </row>
    <row r="3305" spans="1:15" s="71" customFormat="1" ht="9" customHeight="1">
      <c r="A3305" s="667">
        <v>347</v>
      </c>
      <c r="B3305" s="1339" t="s">
        <v>5095</v>
      </c>
      <c r="C3305" s="849">
        <v>4101270054</v>
      </c>
      <c r="D3305" s="2095">
        <v>1</v>
      </c>
      <c r="E3305" s="3543">
        <v>9072.25</v>
      </c>
      <c r="F3305" s="880">
        <v>9072.25</v>
      </c>
      <c r="G3305" s="928">
        <v>44197</v>
      </c>
      <c r="H3305" s="1008" t="s">
        <v>8394</v>
      </c>
      <c r="I3305" s="208" t="s">
        <v>1857</v>
      </c>
      <c r="J3305" s="832" t="s">
        <v>8514</v>
      </c>
      <c r="K3305" s="1439" t="s">
        <v>8940</v>
      </c>
      <c r="L3305" s="491"/>
      <c r="M3305" s="404"/>
      <c r="N3305" s="664"/>
      <c r="O3305" s="662"/>
    </row>
    <row r="3306" spans="1:15" s="71" customFormat="1" ht="9" customHeight="1">
      <c r="A3306" s="667">
        <v>348</v>
      </c>
      <c r="B3306" s="1339" t="s">
        <v>5096</v>
      </c>
      <c r="C3306" s="849">
        <v>4101270055</v>
      </c>
      <c r="D3306" s="2095">
        <v>1</v>
      </c>
      <c r="E3306" s="3543">
        <v>9072.25</v>
      </c>
      <c r="F3306" s="880">
        <v>9072.25</v>
      </c>
      <c r="G3306" s="928">
        <v>44197</v>
      </c>
      <c r="H3306" s="1008" t="s">
        <v>8394</v>
      </c>
      <c r="I3306" s="208" t="s">
        <v>1857</v>
      </c>
      <c r="J3306" s="832" t="s">
        <v>8514</v>
      </c>
      <c r="K3306" s="1439" t="s">
        <v>8940</v>
      </c>
      <c r="L3306" s="491"/>
      <c r="M3306" s="404"/>
      <c r="N3306" s="664"/>
      <c r="O3306" s="662"/>
    </row>
    <row r="3307" spans="1:15" s="71" customFormat="1" ht="9" customHeight="1">
      <c r="A3307" s="667">
        <v>349</v>
      </c>
      <c r="B3307" s="1339" t="s">
        <v>5097</v>
      </c>
      <c r="C3307" s="849">
        <v>4101270056</v>
      </c>
      <c r="D3307" s="2095">
        <v>1</v>
      </c>
      <c r="E3307" s="3543">
        <v>13604.25</v>
      </c>
      <c r="F3307" s="880">
        <v>13604.25</v>
      </c>
      <c r="G3307" s="928">
        <v>44197</v>
      </c>
      <c r="H3307" s="1008" t="s">
        <v>8394</v>
      </c>
      <c r="I3307" s="208" t="s">
        <v>1857</v>
      </c>
      <c r="J3307" s="832" t="s">
        <v>8514</v>
      </c>
      <c r="K3307" s="1439" t="s">
        <v>8940</v>
      </c>
      <c r="L3307" s="491"/>
      <c r="M3307" s="404"/>
      <c r="N3307" s="664"/>
      <c r="O3307" s="662"/>
    </row>
    <row r="3308" spans="1:15" s="71" customFormat="1" ht="9" customHeight="1">
      <c r="A3308" s="667">
        <v>350</v>
      </c>
      <c r="B3308" s="1339" t="s">
        <v>5098</v>
      </c>
      <c r="C3308" s="849">
        <v>4101270057</v>
      </c>
      <c r="D3308" s="2095">
        <v>1</v>
      </c>
      <c r="E3308" s="3543">
        <v>4094.2</v>
      </c>
      <c r="F3308" s="880">
        <v>4094.2</v>
      </c>
      <c r="G3308" s="928">
        <v>44197</v>
      </c>
      <c r="H3308" s="1008" t="s">
        <v>8394</v>
      </c>
      <c r="I3308" s="208" t="s">
        <v>1857</v>
      </c>
      <c r="J3308" s="832" t="s">
        <v>8514</v>
      </c>
      <c r="K3308" s="1439" t="s">
        <v>8940</v>
      </c>
      <c r="L3308" s="491"/>
      <c r="M3308" s="404"/>
      <c r="N3308" s="664"/>
      <c r="O3308" s="662"/>
    </row>
    <row r="3309" spans="1:15" s="71" customFormat="1" ht="9" customHeight="1">
      <c r="A3309" s="667">
        <v>351</v>
      </c>
      <c r="B3309" s="1339" t="s">
        <v>5099</v>
      </c>
      <c r="C3309" s="849">
        <v>4101270058</v>
      </c>
      <c r="D3309" s="2095">
        <v>1</v>
      </c>
      <c r="E3309" s="3543">
        <v>2012.45</v>
      </c>
      <c r="F3309" s="880">
        <v>2012.45</v>
      </c>
      <c r="G3309" s="928">
        <v>44197</v>
      </c>
      <c r="H3309" s="1008" t="s">
        <v>8394</v>
      </c>
      <c r="I3309" s="208" t="s">
        <v>1857</v>
      </c>
      <c r="J3309" s="832" t="s">
        <v>8514</v>
      </c>
      <c r="K3309" s="1439" t="s">
        <v>8940</v>
      </c>
      <c r="L3309" s="491"/>
      <c r="M3309" s="404"/>
      <c r="N3309" s="664"/>
      <c r="O3309" s="662"/>
    </row>
    <row r="3310" spans="1:15" s="71" customFormat="1" ht="9" customHeight="1">
      <c r="A3310" s="667">
        <v>352</v>
      </c>
      <c r="B3310" s="1339" t="s">
        <v>5100</v>
      </c>
      <c r="C3310" s="849">
        <v>4101270059</v>
      </c>
      <c r="D3310" s="2095">
        <v>1</v>
      </c>
      <c r="E3310" s="3543">
        <v>10840.5</v>
      </c>
      <c r="F3310" s="880">
        <v>10840.5</v>
      </c>
      <c r="G3310" s="928">
        <v>44197</v>
      </c>
      <c r="H3310" s="1008" t="s">
        <v>8394</v>
      </c>
      <c r="I3310" s="208" t="s">
        <v>1857</v>
      </c>
      <c r="J3310" s="832" t="s">
        <v>8514</v>
      </c>
      <c r="K3310" s="1439" t="s">
        <v>8940</v>
      </c>
      <c r="L3310" s="491"/>
      <c r="M3310" s="404"/>
      <c r="N3310" s="664"/>
      <c r="O3310" s="662"/>
    </row>
    <row r="3311" spans="1:15" s="71" customFormat="1" ht="9" customHeight="1">
      <c r="A3311" s="667">
        <v>353</v>
      </c>
      <c r="B3311" s="1339" t="s">
        <v>5101</v>
      </c>
      <c r="C3311" s="849">
        <v>4101240010</v>
      </c>
      <c r="D3311" s="2095">
        <v>1</v>
      </c>
      <c r="E3311" s="3543">
        <v>6500</v>
      </c>
      <c r="F3311" s="880">
        <v>6500</v>
      </c>
      <c r="G3311" s="928">
        <v>44197</v>
      </c>
      <c r="H3311" s="1008" t="s">
        <v>8394</v>
      </c>
      <c r="I3311" s="208" t="s">
        <v>1857</v>
      </c>
      <c r="J3311" s="832" t="s">
        <v>8514</v>
      </c>
      <c r="K3311" s="1439" t="s">
        <v>8940</v>
      </c>
      <c r="L3311" s="491"/>
      <c r="M3311" s="404"/>
      <c r="N3311" s="664"/>
      <c r="O3311" s="662"/>
    </row>
    <row r="3312" spans="1:15" s="71" customFormat="1" ht="9" customHeight="1">
      <c r="A3312" s="667">
        <v>354</v>
      </c>
      <c r="B3312" s="1339" t="s">
        <v>5102</v>
      </c>
      <c r="C3312" s="849">
        <v>4101240011</v>
      </c>
      <c r="D3312" s="2095">
        <v>1</v>
      </c>
      <c r="E3312" s="3543">
        <v>30575</v>
      </c>
      <c r="F3312" s="880">
        <v>30575</v>
      </c>
      <c r="G3312" s="928">
        <v>44197</v>
      </c>
      <c r="H3312" s="1008" t="s">
        <v>8394</v>
      </c>
      <c r="I3312" s="208" t="s">
        <v>1857</v>
      </c>
      <c r="J3312" s="832" t="s">
        <v>8514</v>
      </c>
      <c r="K3312" s="1439" t="s">
        <v>8940</v>
      </c>
      <c r="L3312" s="491"/>
      <c r="M3312" s="404"/>
      <c r="N3312" s="664"/>
      <c r="O3312" s="662"/>
    </row>
    <row r="3313" spans="1:15" s="71" customFormat="1" ht="9" customHeight="1">
      <c r="A3313" s="667">
        <v>355</v>
      </c>
      <c r="B3313" s="1339" t="s">
        <v>5102</v>
      </c>
      <c r="C3313" s="849">
        <v>4101240012</v>
      </c>
      <c r="D3313" s="2095">
        <v>1</v>
      </c>
      <c r="E3313" s="3543">
        <v>30575</v>
      </c>
      <c r="F3313" s="880">
        <v>30575</v>
      </c>
      <c r="G3313" s="928">
        <v>44197</v>
      </c>
      <c r="H3313" s="1008" t="s">
        <v>8394</v>
      </c>
      <c r="I3313" s="208" t="s">
        <v>1857</v>
      </c>
      <c r="J3313" s="832" t="s">
        <v>8514</v>
      </c>
      <c r="K3313" s="1439" t="s">
        <v>8940</v>
      </c>
      <c r="L3313" s="491"/>
      <c r="M3313" s="404"/>
      <c r="N3313" s="664"/>
      <c r="O3313" s="662"/>
    </row>
    <row r="3314" spans="1:15" s="71" customFormat="1" ht="9" customHeight="1">
      <c r="A3314" s="667">
        <v>356</v>
      </c>
      <c r="B3314" s="1339" t="s">
        <v>5102</v>
      </c>
      <c r="C3314" s="849">
        <v>4101240013</v>
      </c>
      <c r="D3314" s="2095">
        <v>1</v>
      </c>
      <c r="E3314" s="3543">
        <v>30575</v>
      </c>
      <c r="F3314" s="880">
        <v>30575</v>
      </c>
      <c r="G3314" s="928">
        <v>44197</v>
      </c>
      <c r="H3314" s="1008" t="s">
        <v>8394</v>
      </c>
      <c r="I3314" s="208" t="s">
        <v>1857</v>
      </c>
      <c r="J3314" s="832" t="s">
        <v>8514</v>
      </c>
      <c r="K3314" s="1439" t="s">
        <v>8940</v>
      </c>
      <c r="L3314" s="491"/>
      <c r="M3314" s="404"/>
      <c r="N3314" s="664"/>
      <c r="O3314" s="662"/>
    </row>
    <row r="3315" spans="1:15" s="71" customFormat="1" ht="9" customHeight="1">
      <c r="A3315" s="667">
        <v>357</v>
      </c>
      <c r="B3315" s="1339" t="s">
        <v>5102</v>
      </c>
      <c r="C3315" s="849">
        <v>4101240014</v>
      </c>
      <c r="D3315" s="2095">
        <v>1</v>
      </c>
      <c r="E3315" s="3543">
        <v>30575</v>
      </c>
      <c r="F3315" s="880">
        <v>30575</v>
      </c>
      <c r="G3315" s="928">
        <v>44197</v>
      </c>
      <c r="H3315" s="1008" t="s">
        <v>8394</v>
      </c>
      <c r="I3315" s="208" t="s">
        <v>1857</v>
      </c>
      <c r="J3315" s="832" t="s">
        <v>8514</v>
      </c>
      <c r="K3315" s="1439" t="s">
        <v>8940</v>
      </c>
      <c r="L3315" s="491"/>
      <c r="M3315" s="404"/>
      <c r="N3315" s="664"/>
      <c r="O3315" s="662"/>
    </row>
    <row r="3316" spans="1:15" s="71" customFormat="1" ht="9" customHeight="1">
      <c r="A3316" s="667">
        <v>358</v>
      </c>
      <c r="B3316" s="1339" t="s">
        <v>5103</v>
      </c>
      <c r="C3316" s="849">
        <v>4101270060</v>
      </c>
      <c r="D3316" s="2095">
        <v>1</v>
      </c>
      <c r="E3316" s="3543">
        <v>7845</v>
      </c>
      <c r="F3316" s="880">
        <v>7845</v>
      </c>
      <c r="G3316" s="928">
        <v>44197</v>
      </c>
      <c r="H3316" s="1008" t="s">
        <v>8394</v>
      </c>
      <c r="I3316" s="208" t="s">
        <v>1857</v>
      </c>
      <c r="J3316" s="832" t="s">
        <v>8514</v>
      </c>
      <c r="K3316" s="1439" t="s">
        <v>8940</v>
      </c>
      <c r="L3316" s="491"/>
      <c r="M3316" s="404"/>
      <c r="N3316" s="664"/>
      <c r="O3316" s="662"/>
    </row>
    <row r="3317" spans="1:15" s="329" customFormat="1" ht="9.75" customHeight="1">
      <c r="A3317" s="667">
        <v>359</v>
      </c>
      <c r="B3317" s="102" t="s">
        <v>5641</v>
      </c>
      <c r="C3317" s="849">
        <v>4101280025</v>
      </c>
      <c r="D3317" s="2095">
        <v>1</v>
      </c>
      <c r="E3317" s="3411">
        <v>4936.25</v>
      </c>
      <c r="F3317" s="797">
        <v>4936.25</v>
      </c>
      <c r="G3317" s="928">
        <v>44197</v>
      </c>
      <c r="H3317" s="1008" t="s">
        <v>8394</v>
      </c>
      <c r="I3317" s="208" t="s">
        <v>1857</v>
      </c>
      <c r="J3317" s="832" t="s">
        <v>8514</v>
      </c>
      <c r="K3317" s="1439" t="s">
        <v>8940</v>
      </c>
      <c r="L3317" s="491"/>
      <c r="M3317" s="1519"/>
      <c r="N3317" s="1093"/>
    </row>
    <row r="3318" spans="1:15" s="329" customFormat="1" ht="9.75" customHeight="1">
      <c r="A3318" s="667">
        <v>360</v>
      </c>
      <c r="B3318" s="102" t="s">
        <v>5584</v>
      </c>
      <c r="C3318" s="849">
        <v>4101280024</v>
      </c>
      <c r="D3318" s="2095">
        <v>1</v>
      </c>
      <c r="E3318" s="3411">
        <v>4936.25</v>
      </c>
      <c r="F3318" s="797">
        <v>4936.25</v>
      </c>
      <c r="G3318" s="928">
        <v>44197</v>
      </c>
      <c r="H3318" s="1008" t="s">
        <v>8394</v>
      </c>
      <c r="I3318" s="208" t="s">
        <v>1857</v>
      </c>
      <c r="J3318" s="832" t="s">
        <v>8514</v>
      </c>
      <c r="K3318" s="1439" t="s">
        <v>8940</v>
      </c>
      <c r="L3318" s="491"/>
      <c r="M3318" s="1519"/>
      <c r="N3318" s="1093"/>
    </row>
    <row r="3319" spans="1:15" s="329" customFormat="1" ht="9.75" customHeight="1">
      <c r="A3319" s="667">
        <v>361</v>
      </c>
      <c r="B3319" s="102" t="s">
        <v>5585</v>
      </c>
      <c r="C3319" s="849">
        <v>4101280023</v>
      </c>
      <c r="D3319" s="2095">
        <v>1</v>
      </c>
      <c r="E3319" s="3411">
        <v>11596.75</v>
      </c>
      <c r="F3319" s="797">
        <v>11596.75</v>
      </c>
      <c r="G3319" s="928">
        <v>44197</v>
      </c>
      <c r="H3319" s="1008" t="s">
        <v>8394</v>
      </c>
      <c r="I3319" s="208" t="s">
        <v>1857</v>
      </c>
      <c r="J3319" s="832" t="s">
        <v>8514</v>
      </c>
      <c r="K3319" s="1439" t="s">
        <v>8940</v>
      </c>
      <c r="L3319" s="491"/>
      <c r="M3319" s="1519"/>
      <c r="N3319" s="1093"/>
    </row>
    <row r="3320" spans="1:15" s="329" customFormat="1" ht="9.75" customHeight="1">
      <c r="A3320" s="667">
        <v>362</v>
      </c>
      <c r="B3320" s="102" t="s">
        <v>5586</v>
      </c>
      <c r="C3320" s="849">
        <v>4101280022</v>
      </c>
      <c r="D3320" s="2095">
        <v>1</v>
      </c>
      <c r="E3320" s="3411">
        <v>9867</v>
      </c>
      <c r="F3320" s="797">
        <v>9867</v>
      </c>
      <c r="G3320" s="928">
        <v>44197</v>
      </c>
      <c r="H3320" s="1008" t="s">
        <v>8394</v>
      </c>
      <c r="I3320" s="208" t="s">
        <v>1857</v>
      </c>
      <c r="J3320" s="832" t="s">
        <v>8514</v>
      </c>
      <c r="K3320" s="1439" t="s">
        <v>8940</v>
      </c>
      <c r="L3320" s="491"/>
      <c r="M3320" s="1519"/>
      <c r="N3320" s="1093"/>
    </row>
    <row r="3321" spans="1:15" s="329" customFormat="1" ht="9.75" customHeight="1">
      <c r="A3321" s="667">
        <v>363</v>
      </c>
      <c r="B3321" s="102" t="s">
        <v>5587</v>
      </c>
      <c r="C3321" s="849">
        <v>4101280021</v>
      </c>
      <c r="D3321" s="2095">
        <v>1</v>
      </c>
      <c r="E3321" s="3411">
        <v>9867</v>
      </c>
      <c r="F3321" s="797">
        <v>9867</v>
      </c>
      <c r="G3321" s="928">
        <v>44197</v>
      </c>
      <c r="H3321" s="1008" t="s">
        <v>8394</v>
      </c>
      <c r="I3321" s="208" t="s">
        <v>1857</v>
      </c>
      <c r="J3321" s="832" t="s">
        <v>8514</v>
      </c>
      <c r="K3321" s="1439" t="s">
        <v>8940</v>
      </c>
      <c r="L3321" s="491"/>
      <c r="M3321" s="1519"/>
      <c r="N3321" s="1093"/>
    </row>
    <row r="3322" spans="1:15" s="329" customFormat="1" ht="9.75" customHeight="1">
      <c r="A3322" s="667">
        <v>364</v>
      </c>
      <c r="B3322" s="102" t="s">
        <v>5588</v>
      </c>
      <c r="C3322" s="849">
        <v>4101280020</v>
      </c>
      <c r="D3322" s="2095">
        <v>1</v>
      </c>
      <c r="E3322" s="3411">
        <v>14517.25</v>
      </c>
      <c r="F3322" s="797">
        <v>14517.25</v>
      </c>
      <c r="G3322" s="928">
        <v>44197</v>
      </c>
      <c r="H3322" s="1008" t="s">
        <v>8394</v>
      </c>
      <c r="I3322" s="208" t="s">
        <v>1857</v>
      </c>
      <c r="J3322" s="832" t="s">
        <v>8514</v>
      </c>
      <c r="K3322" s="1439" t="s">
        <v>8940</v>
      </c>
      <c r="L3322" s="491"/>
      <c r="M3322" s="1519"/>
      <c r="N3322" s="1093"/>
    </row>
    <row r="3323" spans="1:15" s="329" customFormat="1" ht="9.75" customHeight="1">
      <c r="A3323" s="667">
        <v>365</v>
      </c>
      <c r="B3323" s="102" t="s">
        <v>5589</v>
      </c>
      <c r="C3323" s="849">
        <v>4101280019</v>
      </c>
      <c r="D3323" s="2095">
        <v>1</v>
      </c>
      <c r="E3323" s="3411">
        <v>4136</v>
      </c>
      <c r="F3323" s="797">
        <v>4136</v>
      </c>
      <c r="G3323" s="928">
        <v>44197</v>
      </c>
      <c r="H3323" s="1008" t="s">
        <v>8394</v>
      </c>
      <c r="I3323" s="208" t="s">
        <v>1857</v>
      </c>
      <c r="J3323" s="832" t="s">
        <v>8514</v>
      </c>
      <c r="K3323" s="1439" t="s">
        <v>8940</v>
      </c>
      <c r="L3323" s="491"/>
      <c r="M3323" s="1519"/>
      <c r="N3323" s="1093"/>
    </row>
    <row r="3324" spans="1:15" s="329" customFormat="1" ht="9.75" customHeight="1">
      <c r="A3324" s="667">
        <v>366</v>
      </c>
      <c r="B3324" s="102" t="s">
        <v>5590</v>
      </c>
      <c r="C3324" s="849">
        <v>4101280018</v>
      </c>
      <c r="D3324" s="2095">
        <v>1</v>
      </c>
      <c r="E3324" s="3411">
        <v>4450.6000000000004</v>
      </c>
      <c r="F3324" s="797">
        <v>4450.6000000000004</v>
      </c>
      <c r="G3324" s="928">
        <v>44197</v>
      </c>
      <c r="H3324" s="1008" t="s">
        <v>8394</v>
      </c>
      <c r="I3324" s="208" t="s">
        <v>1857</v>
      </c>
      <c r="J3324" s="832" t="s">
        <v>8514</v>
      </c>
      <c r="K3324" s="1439" t="s">
        <v>8940</v>
      </c>
      <c r="L3324" s="491"/>
      <c r="M3324" s="1519"/>
      <c r="N3324" s="1093"/>
    </row>
    <row r="3325" spans="1:15" s="329" customFormat="1" ht="9.75" customHeight="1">
      <c r="A3325" s="667">
        <v>367</v>
      </c>
      <c r="B3325" s="102" t="s">
        <v>5591</v>
      </c>
      <c r="C3325" s="849">
        <v>4101280017</v>
      </c>
      <c r="D3325" s="2095">
        <v>1</v>
      </c>
      <c r="E3325" s="3411">
        <v>10241</v>
      </c>
      <c r="F3325" s="797">
        <v>10241</v>
      </c>
      <c r="G3325" s="928">
        <v>44197</v>
      </c>
      <c r="H3325" s="1008" t="s">
        <v>8394</v>
      </c>
      <c r="I3325" s="208" t="s">
        <v>1857</v>
      </c>
      <c r="J3325" s="832" t="s">
        <v>8514</v>
      </c>
      <c r="K3325" s="1439" t="s">
        <v>8940</v>
      </c>
      <c r="L3325" s="491"/>
      <c r="M3325" s="1519"/>
      <c r="N3325" s="1093"/>
    </row>
    <row r="3326" spans="1:15" s="329" customFormat="1" ht="9.75" customHeight="1">
      <c r="A3326" s="667">
        <v>368</v>
      </c>
      <c r="B3326" s="102" t="s">
        <v>5592</v>
      </c>
      <c r="C3326" s="849">
        <v>4101280016</v>
      </c>
      <c r="D3326" s="2095">
        <v>1</v>
      </c>
      <c r="E3326" s="3411">
        <v>11429</v>
      </c>
      <c r="F3326" s="797">
        <v>11429</v>
      </c>
      <c r="G3326" s="928">
        <v>44197</v>
      </c>
      <c r="H3326" s="1008" t="s">
        <v>8394</v>
      </c>
      <c r="I3326" s="208" t="s">
        <v>1857</v>
      </c>
      <c r="J3326" s="832" t="s">
        <v>8514</v>
      </c>
      <c r="K3326" s="1439" t="s">
        <v>8940</v>
      </c>
      <c r="L3326" s="491"/>
      <c r="M3326" s="1519"/>
      <c r="N3326" s="1093"/>
    </row>
    <row r="3327" spans="1:15" s="329" customFormat="1" ht="9.75" customHeight="1">
      <c r="A3327" s="667">
        <v>369</v>
      </c>
      <c r="B3327" s="102" t="s">
        <v>5593</v>
      </c>
      <c r="C3327" s="849">
        <v>4101280015</v>
      </c>
      <c r="D3327" s="2095">
        <v>1</v>
      </c>
      <c r="E3327" s="3411">
        <v>11569.25</v>
      </c>
      <c r="F3327" s="797">
        <v>11569.25</v>
      </c>
      <c r="G3327" s="928">
        <v>44197</v>
      </c>
      <c r="H3327" s="1008" t="s">
        <v>8394</v>
      </c>
      <c r="I3327" s="208" t="s">
        <v>1857</v>
      </c>
      <c r="J3327" s="832" t="s">
        <v>8514</v>
      </c>
      <c r="K3327" s="1439" t="s">
        <v>8940</v>
      </c>
      <c r="L3327" s="491"/>
      <c r="M3327" s="1519"/>
      <c r="N3327" s="1093"/>
    </row>
    <row r="3328" spans="1:15" s="329" customFormat="1" ht="9.75" customHeight="1">
      <c r="A3328" s="667">
        <v>370</v>
      </c>
      <c r="B3328" s="102" t="s">
        <v>5633</v>
      </c>
      <c r="C3328" s="849">
        <v>4101270061</v>
      </c>
      <c r="D3328" s="2095">
        <v>1</v>
      </c>
      <c r="E3328" s="3411">
        <v>11700</v>
      </c>
      <c r="F3328" s="797">
        <v>11700</v>
      </c>
      <c r="G3328" s="928">
        <v>44197</v>
      </c>
      <c r="H3328" s="1008" t="s">
        <v>8394</v>
      </c>
      <c r="I3328" s="208" t="s">
        <v>1857</v>
      </c>
      <c r="J3328" s="832" t="s">
        <v>8514</v>
      </c>
      <c r="K3328" s="1439" t="s">
        <v>8940</v>
      </c>
      <c r="L3328" s="491"/>
      <c r="M3328" s="1519"/>
      <c r="N3328" s="1093"/>
    </row>
    <row r="3329" spans="1:14" s="329" customFormat="1" ht="9.75" customHeight="1">
      <c r="A3329" s="667">
        <v>371</v>
      </c>
      <c r="B3329" s="102" t="s">
        <v>5634</v>
      </c>
      <c r="C3329" s="849">
        <v>4101270062</v>
      </c>
      <c r="D3329" s="2095">
        <v>1</v>
      </c>
      <c r="E3329" s="3411">
        <v>11000</v>
      </c>
      <c r="F3329" s="797">
        <v>11000</v>
      </c>
      <c r="G3329" s="928">
        <v>44197</v>
      </c>
      <c r="H3329" s="1008" t="s">
        <v>8394</v>
      </c>
      <c r="I3329" s="208" t="s">
        <v>1857</v>
      </c>
      <c r="J3329" s="832" t="s">
        <v>8514</v>
      </c>
      <c r="K3329" s="1439" t="s">
        <v>8940</v>
      </c>
      <c r="L3329" s="491"/>
      <c r="M3329" s="1519"/>
      <c r="N3329" s="1093"/>
    </row>
    <row r="3330" spans="1:14" s="329" customFormat="1" ht="9.75" customHeight="1">
      <c r="A3330" s="667">
        <v>372</v>
      </c>
      <c r="B3330" s="102" t="s">
        <v>5635</v>
      </c>
      <c r="C3330" s="849">
        <v>4101270063</v>
      </c>
      <c r="D3330" s="2095">
        <v>1</v>
      </c>
      <c r="E3330" s="3411">
        <v>10625</v>
      </c>
      <c r="F3330" s="797">
        <v>10625</v>
      </c>
      <c r="G3330" s="928">
        <v>44197</v>
      </c>
      <c r="H3330" s="1008" t="s">
        <v>8394</v>
      </c>
      <c r="I3330" s="208" t="s">
        <v>1857</v>
      </c>
      <c r="J3330" s="832" t="s">
        <v>8514</v>
      </c>
      <c r="K3330" s="1439" t="s">
        <v>8940</v>
      </c>
      <c r="L3330" s="491"/>
      <c r="M3330" s="1519"/>
      <c r="N3330" s="1093"/>
    </row>
    <row r="3331" spans="1:14" s="329" customFormat="1" ht="9.75" customHeight="1">
      <c r="A3331" s="667">
        <v>373</v>
      </c>
      <c r="B3331" s="102" t="s">
        <v>5636</v>
      </c>
      <c r="C3331" s="849">
        <v>4101270064</v>
      </c>
      <c r="D3331" s="2095">
        <v>1</v>
      </c>
      <c r="E3331" s="3411">
        <v>9350</v>
      </c>
      <c r="F3331" s="797">
        <v>9350</v>
      </c>
      <c r="G3331" s="928">
        <v>44197</v>
      </c>
      <c r="H3331" s="1008" t="s">
        <v>8394</v>
      </c>
      <c r="I3331" s="208" t="s">
        <v>1857</v>
      </c>
      <c r="J3331" s="832" t="s">
        <v>8514</v>
      </c>
      <c r="K3331" s="1439" t="s">
        <v>8940</v>
      </c>
      <c r="L3331" s="491"/>
      <c r="M3331" s="1519"/>
      <c r="N3331" s="1093"/>
    </row>
    <row r="3332" spans="1:14" s="329" customFormat="1" ht="9.75" customHeight="1">
      <c r="A3332" s="667">
        <v>374</v>
      </c>
      <c r="B3332" s="102" t="s">
        <v>5637</v>
      </c>
      <c r="C3332" s="849">
        <v>4101270065</v>
      </c>
      <c r="D3332" s="2095">
        <v>1</v>
      </c>
      <c r="E3332" s="3411">
        <v>9350</v>
      </c>
      <c r="F3332" s="797">
        <v>9350</v>
      </c>
      <c r="G3332" s="928">
        <v>44197</v>
      </c>
      <c r="H3332" s="1008" t="s">
        <v>8394</v>
      </c>
      <c r="I3332" s="208" t="s">
        <v>1857</v>
      </c>
      <c r="J3332" s="832" t="s">
        <v>8514</v>
      </c>
      <c r="K3332" s="1439" t="s">
        <v>8940</v>
      </c>
      <c r="L3332" s="491"/>
      <c r="M3332" s="1519"/>
      <c r="N3332" s="1093"/>
    </row>
    <row r="3333" spans="1:14" s="329" customFormat="1" ht="9.75" customHeight="1">
      <c r="A3333" s="667">
        <v>375</v>
      </c>
      <c r="B3333" s="102" t="s">
        <v>5638</v>
      </c>
      <c r="C3333" s="849">
        <v>4101270066</v>
      </c>
      <c r="D3333" s="2095">
        <v>1</v>
      </c>
      <c r="E3333" s="3411">
        <v>3550</v>
      </c>
      <c r="F3333" s="797">
        <v>3550</v>
      </c>
      <c r="G3333" s="928">
        <v>44197</v>
      </c>
      <c r="H3333" s="1008" t="s">
        <v>8394</v>
      </c>
      <c r="I3333" s="208" t="s">
        <v>1857</v>
      </c>
      <c r="J3333" s="832" t="s">
        <v>8514</v>
      </c>
      <c r="K3333" s="1439" t="s">
        <v>8940</v>
      </c>
      <c r="L3333" s="491"/>
      <c r="M3333" s="1519"/>
      <c r="N3333" s="1093"/>
    </row>
    <row r="3334" spans="1:14" s="329" customFormat="1" ht="9.75" customHeight="1">
      <c r="A3334" s="667">
        <v>376</v>
      </c>
      <c r="B3334" s="102" t="s">
        <v>5639</v>
      </c>
      <c r="C3334" s="849">
        <v>4101270067</v>
      </c>
      <c r="D3334" s="2095">
        <v>1</v>
      </c>
      <c r="E3334" s="3411">
        <v>11385</v>
      </c>
      <c r="F3334" s="797">
        <v>11385</v>
      </c>
      <c r="G3334" s="928">
        <v>44197</v>
      </c>
      <c r="H3334" s="1008" t="s">
        <v>8394</v>
      </c>
      <c r="I3334" s="208" t="s">
        <v>1857</v>
      </c>
      <c r="J3334" s="832" t="s">
        <v>8514</v>
      </c>
      <c r="K3334" s="1439" t="s">
        <v>8940</v>
      </c>
      <c r="L3334" s="491"/>
      <c r="M3334" s="1519"/>
      <c r="N3334" s="1093"/>
    </row>
    <row r="3335" spans="1:14" s="329" customFormat="1" ht="9.75" customHeight="1">
      <c r="A3335" s="667">
        <v>377</v>
      </c>
      <c r="B3335" s="102" t="s">
        <v>5640</v>
      </c>
      <c r="C3335" s="849">
        <v>4101270068</v>
      </c>
      <c r="D3335" s="2095">
        <v>1</v>
      </c>
      <c r="E3335" s="3411">
        <v>10600</v>
      </c>
      <c r="F3335" s="797">
        <v>10600</v>
      </c>
      <c r="G3335" s="928">
        <v>44197</v>
      </c>
      <c r="H3335" s="1008" t="s">
        <v>8394</v>
      </c>
      <c r="I3335" s="208" t="s">
        <v>1857</v>
      </c>
      <c r="J3335" s="832" t="s">
        <v>8514</v>
      </c>
      <c r="K3335" s="1439" t="s">
        <v>8940</v>
      </c>
      <c r="L3335" s="491"/>
      <c r="M3335" s="1519"/>
      <c r="N3335" s="1093"/>
    </row>
    <row r="3336" spans="1:14" s="329" customFormat="1" ht="9.75" customHeight="1">
      <c r="A3336" s="667">
        <v>378</v>
      </c>
      <c r="B3336" s="102" t="s">
        <v>5753</v>
      </c>
      <c r="C3336" s="849">
        <v>4101240015</v>
      </c>
      <c r="D3336" s="2095">
        <v>1</v>
      </c>
      <c r="E3336" s="3411">
        <v>30098</v>
      </c>
      <c r="F3336" s="797">
        <v>30098</v>
      </c>
      <c r="G3336" s="928">
        <v>44197</v>
      </c>
      <c r="H3336" s="1008" t="s">
        <v>8394</v>
      </c>
      <c r="I3336" s="208" t="s">
        <v>1857</v>
      </c>
      <c r="J3336" s="832" t="s">
        <v>8514</v>
      </c>
      <c r="K3336" s="1439" t="s">
        <v>8940</v>
      </c>
      <c r="L3336" s="491"/>
      <c r="M3336" s="1519"/>
      <c r="N3336" s="1093"/>
    </row>
    <row r="3337" spans="1:14" s="329" customFormat="1" ht="9.75" customHeight="1">
      <c r="A3337" s="667">
        <v>379</v>
      </c>
      <c r="B3337" s="102" t="s">
        <v>5754</v>
      </c>
      <c r="C3337" s="849">
        <v>4101240016</v>
      </c>
      <c r="D3337" s="2095">
        <v>1</v>
      </c>
      <c r="E3337" s="3411">
        <v>33271.65</v>
      </c>
      <c r="F3337" s="797">
        <v>33271.65</v>
      </c>
      <c r="G3337" s="928">
        <v>44197</v>
      </c>
      <c r="H3337" s="1008" t="s">
        <v>8394</v>
      </c>
      <c r="I3337" s="208" t="s">
        <v>1857</v>
      </c>
      <c r="J3337" s="832" t="s">
        <v>8514</v>
      </c>
      <c r="K3337" s="1439" t="s">
        <v>8940</v>
      </c>
      <c r="L3337" s="491"/>
      <c r="M3337" s="1519"/>
      <c r="N3337" s="1093"/>
    </row>
    <row r="3338" spans="1:14" s="329" customFormat="1" ht="9.75" customHeight="1">
      <c r="A3338" s="667">
        <v>380</v>
      </c>
      <c r="B3338" s="102" t="s">
        <v>5753</v>
      </c>
      <c r="C3338" s="849">
        <v>4101240017</v>
      </c>
      <c r="D3338" s="2095">
        <v>1</v>
      </c>
      <c r="E3338" s="3411">
        <v>30098</v>
      </c>
      <c r="F3338" s="797">
        <v>30098</v>
      </c>
      <c r="G3338" s="928">
        <v>44197</v>
      </c>
      <c r="H3338" s="1008" t="s">
        <v>8394</v>
      </c>
      <c r="I3338" s="208" t="s">
        <v>1857</v>
      </c>
      <c r="J3338" s="832" t="s">
        <v>8514</v>
      </c>
      <c r="K3338" s="1439" t="s">
        <v>8940</v>
      </c>
      <c r="L3338" s="491"/>
      <c r="M3338" s="1519"/>
      <c r="N3338" s="1093"/>
    </row>
    <row r="3339" spans="1:14" ht="10.5" customHeight="1">
      <c r="A3339" s="799">
        <v>381</v>
      </c>
      <c r="B3339" s="102" t="s">
        <v>5903</v>
      </c>
      <c r="C3339" s="849">
        <v>4101360012</v>
      </c>
      <c r="D3339" s="2095">
        <v>1</v>
      </c>
      <c r="E3339" s="3411">
        <v>34990</v>
      </c>
      <c r="F3339" s="797">
        <v>34990</v>
      </c>
      <c r="G3339" s="918">
        <v>44197</v>
      </c>
      <c r="H3339" s="997" t="s">
        <v>8394</v>
      </c>
      <c r="I3339" s="208" t="s">
        <v>1857</v>
      </c>
      <c r="J3339" s="952" t="s">
        <v>8514</v>
      </c>
      <c r="K3339" s="1435"/>
      <c r="L3339" s="127"/>
      <c r="M3339" s="404"/>
    </row>
    <row r="3340" spans="1:14" ht="10.5" customHeight="1">
      <c r="A3340" s="799">
        <v>382</v>
      </c>
      <c r="B3340" s="102" t="s">
        <v>5904</v>
      </c>
      <c r="C3340" s="849">
        <v>4101360013</v>
      </c>
      <c r="D3340" s="2095">
        <v>1</v>
      </c>
      <c r="E3340" s="3411">
        <v>20000</v>
      </c>
      <c r="F3340" s="797">
        <v>20000</v>
      </c>
      <c r="G3340" s="918">
        <v>44197</v>
      </c>
      <c r="H3340" s="997" t="s">
        <v>8394</v>
      </c>
      <c r="I3340" s="208" t="s">
        <v>1857</v>
      </c>
      <c r="J3340" s="952" t="s">
        <v>8514</v>
      </c>
      <c r="K3340" s="1435"/>
      <c r="L3340" s="127"/>
      <c r="M3340" s="404"/>
    </row>
    <row r="3341" spans="1:14" ht="10.5" customHeight="1">
      <c r="A3341" s="799">
        <v>383</v>
      </c>
      <c r="B3341" s="102" t="s">
        <v>5905</v>
      </c>
      <c r="C3341" s="849">
        <v>4101360014</v>
      </c>
      <c r="D3341" s="2095">
        <v>1</v>
      </c>
      <c r="E3341" s="3411">
        <v>23394</v>
      </c>
      <c r="F3341" s="797">
        <v>23394</v>
      </c>
      <c r="G3341" s="918">
        <v>44197</v>
      </c>
      <c r="H3341" s="997" t="s">
        <v>8394</v>
      </c>
      <c r="I3341" s="208" t="s">
        <v>1857</v>
      </c>
      <c r="J3341" s="952" t="s">
        <v>8514</v>
      </c>
      <c r="K3341" s="1435"/>
      <c r="L3341" s="127"/>
      <c r="M3341" s="404"/>
    </row>
    <row r="3342" spans="1:14" ht="10.5" customHeight="1">
      <c r="A3342" s="799">
        <v>384</v>
      </c>
      <c r="B3342" s="102" t="s">
        <v>5906</v>
      </c>
      <c r="C3342" s="849">
        <v>4101360015</v>
      </c>
      <c r="D3342" s="2095">
        <v>1</v>
      </c>
      <c r="E3342" s="3411">
        <v>21700</v>
      </c>
      <c r="F3342" s="797">
        <v>21700</v>
      </c>
      <c r="G3342" s="918">
        <v>44197</v>
      </c>
      <c r="H3342" s="997" t="s">
        <v>8394</v>
      </c>
      <c r="I3342" s="208" t="s">
        <v>1857</v>
      </c>
      <c r="J3342" s="952" t="s">
        <v>8514</v>
      </c>
      <c r="K3342" s="1435"/>
      <c r="L3342" s="127"/>
      <c r="M3342" s="404"/>
    </row>
    <row r="3343" spans="1:14" ht="10.5" customHeight="1">
      <c r="A3343" s="799">
        <v>385</v>
      </c>
      <c r="B3343" s="102" t="s">
        <v>5907</v>
      </c>
      <c r="C3343" s="849">
        <v>4101360016</v>
      </c>
      <c r="D3343" s="2095">
        <v>1</v>
      </c>
      <c r="E3343" s="3411">
        <v>24050</v>
      </c>
      <c r="F3343" s="797">
        <v>24050</v>
      </c>
      <c r="G3343" s="918">
        <v>44197</v>
      </c>
      <c r="H3343" s="997" t="s">
        <v>8394</v>
      </c>
      <c r="I3343" s="208" t="s">
        <v>1857</v>
      </c>
      <c r="J3343" s="952" t="s">
        <v>8514</v>
      </c>
      <c r="K3343" s="1435"/>
      <c r="L3343" s="127"/>
      <c r="M3343" s="404"/>
    </row>
    <row r="3344" spans="1:14" ht="9.75" customHeight="1">
      <c r="A3344" s="799">
        <v>386</v>
      </c>
      <c r="B3344" s="102" t="s">
        <v>5908</v>
      </c>
      <c r="C3344" s="849">
        <v>4101360017</v>
      </c>
      <c r="D3344" s="2095">
        <v>1</v>
      </c>
      <c r="E3344" s="3411">
        <v>24250</v>
      </c>
      <c r="F3344" s="797">
        <v>24250</v>
      </c>
      <c r="G3344" s="918">
        <v>44197</v>
      </c>
      <c r="H3344" s="997" t="s">
        <v>8394</v>
      </c>
      <c r="I3344" s="208" t="s">
        <v>1857</v>
      </c>
      <c r="J3344" s="952" t="s">
        <v>8514</v>
      </c>
      <c r="K3344" s="1435"/>
      <c r="L3344" s="127"/>
      <c r="M3344" s="404"/>
    </row>
    <row r="3345" spans="1:15" ht="9.75" customHeight="1">
      <c r="A3345" s="799">
        <v>387</v>
      </c>
      <c r="B3345" s="1341" t="s">
        <v>6256</v>
      </c>
      <c r="C3345" s="849">
        <v>4101340001</v>
      </c>
      <c r="D3345" s="2095">
        <v>1</v>
      </c>
      <c r="E3345" s="3544">
        <v>14924</v>
      </c>
      <c r="F3345" s="895">
        <v>14924</v>
      </c>
      <c r="G3345" s="918">
        <v>44197</v>
      </c>
      <c r="H3345" s="997" t="s">
        <v>8394</v>
      </c>
      <c r="I3345" s="208" t="s">
        <v>1857</v>
      </c>
      <c r="J3345" s="952" t="s">
        <v>8514</v>
      </c>
      <c r="K3345" s="1435"/>
      <c r="L3345" s="127"/>
      <c r="M3345" s="404"/>
    </row>
    <row r="3346" spans="1:15" s="71" customFormat="1" ht="9.75" customHeight="1">
      <c r="A3346" s="667">
        <v>388</v>
      </c>
      <c r="B3346" s="1339" t="s">
        <v>6302</v>
      </c>
      <c r="C3346" s="849">
        <v>101280001</v>
      </c>
      <c r="D3346" s="2095">
        <v>1</v>
      </c>
      <c r="E3346" s="3543">
        <v>12275</v>
      </c>
      <c r="F3346" s="880">
        <v>12275</v>
      </c>
      <c r="G3346" s="928">
        <v>44197</v>
      </c>
      <c r="H3346" s="1008" t="s">
        <v>8394</v>
      </c>
      <c r="I3346" s="208" t="s">
        <v>1857</v>
      </c>
      <c r="J3346" s="832" t="s">
        <v>8514</v>
      </c>
      <c r="K3346" s="1439" t="s">
        <v>8940</v>
      </c>
      <c r="L3346" s="491"/>
      <c r="M3346" s="404"/>
      <c r="N3346" s="664"/>
      <c r="O3346" s="662"/>
    </row>
    <row r="3347" spans="1:15" s="71" customFormat="1" ht="9.75" customHeight="1">
      <c r="A3347" s="667">
        <v>389</v>
      </c>
      <c r="B3347" s="1339" t="s">
        <v>6303</v>
      </c>
      <c r="C3347" s="849">
        <v>101280003</v>
      </c>
      <c r="D3347" s="2095">
        <v>1</v>
      </c>
      <c r="E3347" s="3543">
        <v>9825</v>
      </c>
      <c r="F3347" s="880">
        <v>9825</v>
      </c>
      <c r="G3347" s="928">
        <v>44197</v>
      </c>
      <c r="H3347" s="1008" t="s">
        <v>8394</v>
      </c>
      <c r="I3347" s="208" t="s">
        <v>1857</v>
      </c>
      <c r="J3347" s="832" t="s">
        <v>8514</v>
      </c>
      <c r="K3347" s="1439" t="s">
        <v>8940</v>
      </c>
      <c r="L3347" s="491"/>
      <c r="M3347" s="404"/>
      <c r="N3347" s="664"/>
      <c r="O3347" s="662"/>
    </row>
    <row r="3348" spans="1:15" s="71" customFormat="1" ht="9.75" customHeight="1">
      <c r="A3348" s="667">
        <v>390</v>
      </c>
      <c r="B3348" s="1339" t="s">
        <v>6304</v>
      </c>
      <c r="C3348" s="849">
        <v>101280004</v>
      </c>
      <c r="D3348" s="2095">
        <v>1</v>
      </c>
      <c r="E3348" s="3543">
        <v>15100</v>
      </c>
      <c r="F3348" s="880">
        <v>15100</v>
      </c>
      <c r="G3348" s="928">
        <v>44197</v>
      </c>
      <c r="H3348" s="1008" t="s">
        <v>8394</v>
      </c>
      <c r="I3348" s="208" t="s">
        <v>1857</v>
      </c>
      <c r="J3348" s="832" t="s">
        <v>8514</v>
      </c>
      <c r="K3348" s="1439" t="s">
        <v>8940</v>
      </c>
      <c r="L3348" s="491"/>
      <c r="M3348" s="404"/>
      <c r="N3348" s="664"/>
      <c r="O3348" s="662"/>
    </row>
    <row r="3349" spans="1:15" s="71" customFormat="1" ht="9.75" customHeight="1">
      <c r="A3349" s="667">
        <v>391</v>
      </c>
      <c r="B3349" s="1339" t="s">
        <v>6305</v>
      </c>
      <c r="C3349" s="849">
        <v>101280002</v>
      </c>
      <c r="D3349" s="2095">
        <v>1</v>
      </c>
      <c r="E3349" s="3543">
        <v>9825</v>
      </c>
      <c r="F3349" s="880">
        <v>9825</v>
      </c>
      <c r="G3349" s="928">
        <v>44197</v>
      </c>
      <c r="H3349" s="1008" t="s">
        <v>8394</v>
      </c>
      <c r="I3349" s="208" t="s">
        <v>1857</v>
      </c>
      <c r="J3349" s="832" t="s">
        <v>8514</v>
      </c>
      <c r="K3349" s="1439" t="s">
        <v>8940</v>
      </c>
      <c r="L3349" s="491"/>
      <c r="M3349" s="404"/>
      <c r="N3349" s="664"/>
      <c r="O3349" s="662"/>
    </row>
    <row r="3350" spans="1:15" s="71" customFormat="1" ht="9.75" customHeight="1">
      <c r="A3350" s="667">
        <v>392</v>
      </c>
      <c r="B3350" s="1339" t="s">
        <v>6510</v>
      </c>
      <c r="C3350" s="849">
        <v>4101284084</v>
      </c>
      <c r="D3350" s="2095">
        <v>1</v>
      </c>
      <c r="E3350" s="3543">
        <v>5918.55</v>
      </c>
      <c r="F3350" s="880">
        <v>5918.55</v>
      </c>
      <c r="G3350" s="928">
        <v>44197</v>
      </c>
      <c r="H3350" s="1008" t="s">
        <v>8394</v>
      </c>
      <c r="I3350" s="208" t="s">
        <v>1857</v>
      </c>
      <c r="J3350" s="832" t="s">
        <v>8514</v>
      </c>
      <c r="K3350" s="1439" t="s">
        <v>8940</v>
      </c>
      <c r="L3350" s="491"/>
      <c r="M3350" s="404"/>
      <c r="N3350" s="664"/>
      <c r="O3350" s="662"/>
    </row>
    <row r="3351" spans="1:15" s="71" customFormat="1" ht="9.75" customHeight="1">
      <c r="A3351" s="667">
        <v>393</v>
      </c>
      <c r="B3351" s="1339" t="s">
        <v>6658</v>
      </c>
      <c r="C3351" s="849">
        <v>101280010</v>
      </c>
      <c r="D3351" s="2095">
        <v>1</v>
      </c>
      <c r="E3351" s="3543">
        <v>4710.75</v>
      </c>
      <c r="F3351" s="880">
        <v>4710.75</v>
      </c>
      <c r="G3351" s="928">
        <v>44197</v>
      </c>
      <c r="H3351" s="1008" t="s">
        <v>8394</v>
      </c>
      <c r="I3351" s="208" t="s">
        <v>1857</v>
      </c>
      <c r="J3351" s="832" t="s">
        <v>8514</v>
      </c>
      <c r="K3351" s="1439" t="s">
        <v>8940</v>
      </c>
      <c r="L3351" s="491"/>
      <c r="M3351" s="404"/>
      <c r="N3351" s="664"/>
      <c r="O3351" s="662"/>
    </row>
    <row r="3352" spans="1:15" s="71" customFormat="1" ht="9.75" customHeight="1">
      <c r="A3352" s="667">
        <v>394</v>
      </c>
      <c r="B3352" s="1339" t="s">
        <v>6659</v>
      </c>
      <c r="C3352" s="849">
        <v>101280011</v>
      </c>
      <c r="D3352" s="2095">
        <v>1</v>
      </c>
      <c r="E3352" s="3543">
        <v>4710.75</v>
      </c>
      <c r="F3352" s="880">
        <v>4710.75</v>
      </c>
      <c r="G3352" s="928">
        <v>44197</v>
      </c>
      <c r="H3352" s="1008" t="s">
        <v>8394</v>
      </c>
      <c r="I3352" s="208" t="s">
        <v>1857</v>
      </c>
      <c r="J3352" s="832" t="s">
        <v>8514</v>
      </c>
      <c r="K3352" s="1439" t="s">
        <v>8940</v>
      </c>
      <c r="L3352" s="491"/>
      <c r="M3352" s="404"/>
      <c r="N3352" s="664"/>
      <c r="O3352" s="662"/>
    </row>
    <row r="3353" spans="1:15" s="71" customFormat="1" ht="9.75" customHeight="1">
      <c r="A3353" s="667">
        <v>395</v>
      </c>
      <c r="B3353" s="1339" t="s">
        <v>6660</v>
      </c>
      <c r="C3353" s="849">
        <v>101280012</v>
      </c>
      <c r="D3353" s="2095">
        <v>1</v>
      </c>
      <c r="E3353" s="3543">
        <v>9418.75</v>
      </c>
      <c r="F3353" s="880">
        <v>9418.75</v>
      </c>
      <c r="G3353" s="928">
        <v>44197</v>
      </c>
      <c r="H3353" s="1008" t="s">
        <v>8394</v>
      </c>
      <c r="I3353" s="208" t="s">
        <v>1857</v>
      </c>
      <c r="J3353" s="832" t="s">
        <v>8514</v>
      </c>
      <c r="K3353" s="1439" t="s">
        <v>8940</v>
      </c>
      <c r="L3353" s="491"/>
      <c r="M3353" s="404"/>
      <c r="N3353" s="664"/>
      <c r="O3353" s="662"/>
    </row>
    <row r="3354" spans="1:15" s="71" customFormat="1" ht="9.75" customHeight="1">
      <c r="A3354" s="667">
        <v>396</v>
      </c>
      <c r="B3354" s="1339" t="s">
        <v>6661</v>
      </c>
      <c r="C3354" s="849">
        <v>101280013</v>
      </c>
      <c r="D3354" s="2095">
        <v>1</v>
      </c>
      <c r="E3354" s="3543">
        <v>9418.75</v>
      </c>
      <c r="F3354" s="880">
        <v>9418.75</v>
      </c>
      <c r="G3354" s="928">
        <v>44197</v>
      </c>
      <c r="H3354" s="1008" t="s">
        <v>8394</v>
      </c>
      <c r="I3354" s="208" t="s">
        <v>1857</v>
      </c>
      <c r="J3354" s="832" t="s">
        <v>8514</v>
      </c>
      <c r="K3354" s="1439" t="s">
        <v>8940</v>
      </c>
      <c r="L3354" s="491"/>
      <c r="M3354" s="404"/>
      <c r="N3354" s="664"/>
      <c r="O3354" s="662"/>
    </row>
    <row r="3355" spans="1:15" s="71" customFormat="1" ht="9.75" customHeight="1">
      <c r="A3355" s="667">
        <v>397</v>
      </c>
      <c r="B3355" s="1339" t="s">
        <v>6662</v>
      </c>
      <c r="C3355" s="849">
        <v>101280014</v>
      </c>
      <c r="D3355" s="2095">
        <v>1</v>
      </c>
      <c r="E3355" s="3543">
        <v>13857.25</v>
      </c>
      <c r="F3355" s="880">
        <v>13857.25</v>
      </c>
      <c r="G3355" s="928">
        <v>44197</v>
      </c>
      <c r="H3355" s="1008" t="s">
        <v>8394</v>
      </c>
      <c r="I3355" s="208" t="s">
        <v>1857</v>
      </c>
      <c r="J3355" s="832" t="s">
        <v>8514</v>
      </c>
      <c r="K3355" s="1439" t="s">
        <v>8940</v>
      </c>
      <c r="L3355" s="491"/>
      <c r="M3355" s="404"/>
      <c r="N3355" s="664"/>
      <c r="O3355" s="662"/>
    </row>
    <row r="3356" spans="1:15" s="71" customFormat="1" ht="9.75" customHeight="1">
      <c r="A3356" s="667">
        <v>398</v>
      </c>
      <c r="B3356" s="1339" t="s">
        <v>6663</v>
      </c>
      <c r="C3356" s="849">
        <v>101280015</v>
      </c>
      <c r="D3356" s="2095">
        <v>1</v>
      </c>
      <c r="E3356" s="3543">
        <v>3947.9</v>
      </c>
      <c r="F3356" s="880">
        <v>3947.9</v>
      </c>
      <c r="G3356" s="928">
        <v>44197</v>
      </c>
      <c r="H3356" s="1008" t="s">
        <v>8394</v>
      </c>
      <c r="I3356" s="208" t="s">
        <v>1857</v>
      </c>
      <c r="J3356" s="832" t="s">
        <v>8514</v>
      </c>
      <c r="K3356" s="1439" t="s">
        <v>8940</v>
      </c>
      <c r="L3356" s="491"/>
      <c r="M3356" s="404"/>
      <c r="N3356" s="664"/>
      <c r="O3356" s="662"/>
    </row>
    <row r="3357" spans="1:15" s="71" customFormat="1" ht="9.75" customHeight="1">
      <c r="A3357" s="667">
        <v>399</v>
      </c>
      <c r="B3357" s="1339" t="s">
        <v>6664</v>
      </c>
      <c r="C3357" s="849">
        <v>101280016</v>
      </c>
      <c r="D3357" s="2095">
        <v>1</v>
      </c>
      <c r="E3357" s="3543">
        <v>11044</v>
      </c>
      <c r="F3357" s="880">
        <v>11044</v>
      </c>
      <c r="G3357" s="928">
        <v>44197</v>
      </c>
      <c r="H3357" s="1008" t="s">
        <v>8394</v>
      </c>
      <c r="I3357" s="208" t="s">
        <v>1857</v>
      </c>
      <c r="J3357" s="832" t="s">
        <v>8514</v>
      </c>
      <c r="K3357" s="1439" t="s">
        <v>8940</v>
      </c>
      <c r="L3357" s="491"/>
      <c r="M3357" s="404"/>
      <c r="N3357" s="664"/>
      <c r="O3357" s="662"/>
    </row>
    <row r="3358" spans="1:15" s="71" customFormat="1" ht="12" customHeight="1">
      <c r="A3358" s="667">
        <v>400</v>
      </c>
      <c r="B3358" s="1339" t="s">
        <v>6539</v>
      </c>
      <c r="C3358" s="1096">
        <v>4101284085</v>
      </c>
      <c r="D3358" s="2095">
        <v>1</v>
      </c>
      <c r="E3358" s="3543">
        <v>4923</v>
      </c>
      <c r="F3358" s="880">
        <v>4923</v>
      </c>
      <c r="G3358" s="928">
        <v>44197</v>
      </c>
      <c r="H3358" s="1008" t="s">
        <v>8394</v>
      </c>
      <c r="I3358" s="208" t="s">
        <v>1857</v>
      </c>
      <c r="J3358" s="832" t="s">
        <v>8514</v>
      </c>
      <c r="K3358" s="1439" t="s">
        <v>8940</v>
      </c>
      <c r="L3358" s="491"/>
      <c r="M3358" s="404"/>
      <c r="N3358" s="664"/>
      <c r="O3358" s="662"/>
    </row>
    <row r="3359" spans="1:15" s="71" customFormat="1" ht="10.5" customHeight="1">
      <c r="A3359" s="667">
        <v>401</v>
      </c>
      <c r="B3359" s="1339" t="s">
        <v>6552</v>
      </c>
      <c r="C3359" s="1096">
        <v>4101284086</v>
      </c>
      <c r="D3359" s="2095">
        <v>1</v>
      </c>
      <c r="E3359" s="3543">
        <v>9400</v>
      </c>
      <c r="F3359" s="880">
        <v>9400</v>
      </c>
      <c r="G3359" s="928">
        <v>44197</v>
      </c>
      <c r="H3359" s="1008" t="s">
        <v>8394</v>
      </c>
      <c r="I3359" s="208" t="s">
        <v>1857</v>
      </c>
      <c r="J3359" s="832" t="s">
        <v>8514</v>
      </c>
      <c r="K3359" s="1439" t="s">
        <v>8940</v>
      </c>
      <c r="L3359" s="491"/>
      <c r="M3359" s="404"/>
      <c r="N3359" s="664"/>
      <c r="O3359" s="662"/>
    </row>
    <row r="3360" spans="1:15" s="71" customFormat="1" ht="10.5" customHeight="1">
      <c r="A3360" s="667">
        <v>402</v>
      </c>
      <c r="B3360" s="1339" t="s">
        <v>6553</v>
      </c>
      <c r="C3360" s="1096">
        <v>4101284087</v>
      </c>
      <c r="D3360" s="2095">
        <v>1</v>
      </c>
      <c r="E3360" s="3543">
        <v>9400</v>
      </c>
      <c r="F3360" s="880">
        <v>9400</v>
      </c>
      <c r="G3360" s="928">
        <v>44197</v>
      </c>
      <c r="H3360" s="1008" t="s">
        <v>8394</v>
      </c>
      <c r="I3360" s="208" t="s">
        <v>1857</v>
      </c>
      <c r="J3360" s="832" t="s">
        <v>8514</v>
      </c>
      <c r="K3360" s="1439" t="s">
        <v>8940</v>
      </c>
      <c r="L3360" s="491"/>
      <c r="M3360" s="404"/>
      <c r="N3360" s="664"/>
      <c r="O3360" s="662"/>
    </row>
    <row r="3361" spans="1:15" s="71" customFormat="1" ht="10.5" customHeight="1">
      <c r="A3361" s="667">
        <v>403</v>
      </c>
      <c r="B3361" s="1339" t="s">
        <v>6554</v>
      </c>
      <c r="C3361" s="1096">
        <v>4101284088</v>
      </c>
      <c r="D3361" s="2095">
        <v>1</v>
      </c>
      <c r="E3361" s="3543">
        <v>11400</v>
      </c>
      <c r="F3361" s="880">
        <v>11400</v>
      </c>
      <c r="G3361" s="928">
        <v>44197</v>
      </c>
      <c r="H3361" s="1008" t="s">
        <v>8394</v>
      </c>
      <c r="I3361" s="208" t="s">
        <v>1857</v>
      </c>
      <c r="J3361" s="832" t="s">
        <v>8514</v>
      </c>
      <c r="K3361" s="1439" t="s">
        <v>8940</v>
      </c>
      <c r="L3361" s="491"/>
      <c r="M3361" s="404"/>
      <c r="N3361" s="664"/>
      <c r="O3361" s="662"/>
    </row>
    <row r="3362" spans="1:15" ht="10.5" customHeight="1">
      <c r="A3362" s="799">
        <v>404</v>
      </c>
      <c r="B3362" s="1341" t="s">
        <v>6599</v>
      </c>
      <c r="C3362" s="1096">
        <v>4101344089</v>
      </c>
      <c r="D3362" s="2095">
        <v>1</v>
      </c>
      <c r="E3362" s="3544">
        <v>41500</v>
      </c>
      <c r="F3362" s="895">
        <v>41500</v>
      </c>
      <c r="G3362" s="918">
        <v>44197</v>
      </c>
      <c r="H3362" s="997" t="s">
        <v>8394</v>
      </c>
      <c r="I3362" s="208" t="s">
        <v>1857</v>
      </c>
      <c r="J3362" s="952" t="s">
        <v>8514</v>
      </c>
      <c r="K3362" s="1435"/>
      <c r="L3362" s="127"/>
      <c r="M3362" s="404"/>
    </row>
    <row r="3363" spans="1:15" ht="10.5" customHeight="1">
      <c r="A3363" s="799">
        <v>405</v>
      </c>
      <c r="B3363" s="1341" t="s">
        <v>6600</v>
      </c>
      <c r="C3363" s="1096">
        <v>4101344090</v>
      </c>
      <c r="D3363" s="2095">
        <v>1</v>
      </c>
      <c r="E3363" s="3544">
        <v>19240</v>
      </c>
      <c r="F3363" s="895">
        <v>19240</v>
      </c>
      <c r="G3363" s="918">
        <v>44197</v>
      </c>
      <c r="H3363" s="997" t="s">
        <v>8394</v>
      </c>
      <c r="I3363" s="208" t="s">
        <v>1857</v>
      </c>
      <c r="J3363" s="952" t="s">
        <v>8514</v>
      </c>
      <c r="K3363" s="1435"/>
      <c r="L3363" s="127"/>
      <c r="M3363" s="404"/>
    </row>
    <row r="3364" spans="1:15" ht="10.5" customHeight="1">
      <c r="A3364" s="799">
        <v>406</v>
      </c>
      <c r="B3364" s="1341" t="s">
        <v>6601</v>
      </c>
      <c r="C3364" s="1096">
        <v>4101344091</v>
      </c>
      <c r="D3364" s="2095">
        <v>1</v>
      </c>
      <c r="E3364" s="3544">
        <v>27600</v>
      </c>
      <c r="F3364" s="895">
        <v>27600</v>
      </c>
      <c r="G3364" s="918">
        <v>44197</v>
      </c>
      <c r="H3364" s="997" t="s">
        <v>8394</v>
      </c>
      <c r="I3364" s="208" t="s">
        <v>1857</v>
      </c>
      <c r="J3364" s="952" t="s">
        <v>8514</v>
      </c>
      <c r="K3364" s="1435"/>
      <c r="L3364" s="127"/>
      <c r="M3364" s="404"/>
    </row>
    <row r="3365" spans="1:15" ht="10.5" customHeight="1">
      <c r="A3365" s="799">
        <v>407</v>
      </c>
      <c r="B3365" s="1341" t="s">
        <v>6602</v>
      </c>
      <c r="C3365" s="1096">
        <v>4101344092</v>
      </c>
      <c r="D3365" s="2095">
        <v>1</v>
      </c>
      <c r="E3365" s="3544">
        <v>22000.15</v>
      </c>
      <c r="F3365" s="895">
        <v>22000.15</v>
      </c>
      <c r="G3365" s="918">
        <v>44197</v>
      </c>
      <c r="H3365" s="997" t="s">
        <v>8394</v>
      </c>
      <c r="I3365" s="208" t="s">
        <v>1857</v>
      </c>
      <c r="J3365" s="952" t="s">
        <v>8514</v>
      </c>
      <c r="K3365" s="1435"/>
      <c r="L3365" s="127"/>
      <c r="M3365" s="404"/>
    </row>
    <row r="3366" spans="1:15" ht="10.5" customHeight="1">
      <c r="A3366" s="799">
        <v>408</v>
      </c>
      <c r="B3366" s="1341" t="s">
        <v>6602</v>
      </c>
      <c r="C3366" s="1096">
        <v>4101344093</v>
      </c>
      <c r="D3366" s="2095">
        <v>1</v>
      </c>
      <c r="E3366" s="3544">
        <v>22000.15</v>
      </c>
      <c r="F3366" s="895">
        <v>22000.15</v>
      </c>
      <c r="G3366" s="918">
        <v>44197</v>
      </c>
      <c r="H3366" s="997" t="s">
        <v>8394</v>
      </c>
      <c r="I3366" s="208" t="s">
        <v>1857</v>
      </c>
      <c r="J3366" s="952" t="s">
        <v>8514</v>
      </c>
      <c r="K3366" s="1435"/>
      <c r="L3366" s="127"/>
      <c r="M3366" s="404"/>
    </row>
    <row r="3367" spans="1:15" ht="10.5" customHeight="1">
      <c r="A3367" s="799">
        <v>409</v>
      </c>
      <c r="B3367" s="1341" t="s">
        <v>6603</v>
      </c>
      <c r="C3367" s="1096">
        <v>4101344095</v>
      </c>
      <c r="D3367" s="2095">
        <v>1</v>
      </c>
      <c r="E3367" s="3544">
        <v>31560</v>
      </c>
      <c r="F3367" s="895">
        <v>31560</v>
      </c>
      <c r="G3367" s="918">
        <v>44197</v>
      </c>
      <c r="H3367" s="997" t="s">
        <v>8394</v>
      </c>
      <c r="I3367" s="208" t="s">
        <v>1857</v>
      </c>
      <c r="J3367" s="952" t="s">
        <v>8514</v>
      </c>
      <c r="K3367" s="1435"/>
      <c r="L3367" s="127"/>
      <c r="M3367" s="404"/>
    </row>
    <row r="3368" spans="1:15" ht="10.5" customHeight="1">
      <c r="A3368" s="799">
        <v>410</v>
      </c>
      <c r="B3368" s="1341" t="s">
        <v>985</v>
      </c>
      <c r="C3368" s="1096">
        <v>4101384096</v>
      </c>
      <c r="D3368" s="2095">
        <v>1</v>
      </c>
      <c r="E3368" s="3544">
        <v>15000</v>
      </c>
      <c r="F3368" s="895">
        <v>15000</v>
      </c>
      <c r="G3368" s="918">
        <v>44197</v>
      </c>
      <c r="H3368" s="997" t="s">
        <v>8394</v>
      </c>
      <c r="I3368" s="208" t="s">
        <v>1857</v>
      </c>
      <c r="J3368" s="952" t="s">
        <v>8514</v>
      </c>
      <c r="K3368" s="1435"/>
      <c r="L3368" s="127"/>
      <c r="M3368" s="404"/>
    </row>
    <row r="3369" spans="1:15" s="71" customFormat="1" ht="9.75" customHeight="1">
      <c r="A3369" s="667">
        <v>411</v>
      </c>
      <c r="B3369" s="1339" t="s">
        <v>6852</v>
      </c>
      <c r="C3369" s="1096">
        <v>4101284097</v>
      </c>
      <c r="D3369" s="2095">
        <v>1</v>
      </c>
      <c r="E3369" s="3543">
        <v>16209.6</v>
      </c>
      <c r="F3369" s="880">
        <v>16209.6</v>
      </c>
      <c r="G3369" s="928">
        <v>44197</v>
      </c>
      <c r="H3369" s="1008" t="s">
        <v>8394</v>
      </c>
      <c r="I3369" s="208" t="s">
        <v>1857</v>
      </c>
      <c r="J3369" s="832" t="s">
        <v>8514</v>
      </c>
      <c r="K3369" s="1439" t="s">
        <v>8940</v>
      </c>
      <c r="L3369" s="491"/>
      <c r="M3369" s="404"/>
      <c r="N3369" s="664"/>
      <c r="O3369" s="662"/>
    </row>
    <row r="3370" spans="1:15" s="71" customFormat="1" ht="9.75" customHeight="1">
      <c r="A3370" s="667">
        <v>412</v>
      </c>
      <c r="B3370" s="1339" t="s">
        <v>6853</v>
      </c>
      <c r="C3370" s="1096">
        <v>4101284098</v>
      </c>
      <c r="D3370" s="2095">
        <v>1</v>
      </c>
      <c r="E3370" s="3543">
        <v>21588.6</v>
      </c>
      <c r="F3370" s="880">
        <v>21588.6</v>
      </c>
      <c r="G3370" s="928">
        <v>44197</v>
      </c>
      <c r="H3370" s="1008" t="s">
        <v>8394</v>
      </c>
      <c r="I3370" s="208" t="s">
        <v>1857</v>
      </c>
      <c r="J3370" s="832" t="s">
        <v>8514</v>
      </c>
      <c r="K3370" s="1439" t="s">
        <v>8940</v>
      </c>
      <c r="L3370" s="491"/>
      <c r="M3370" s="404"/>
      <c r="N3370" s="664"/>
      <c r="O3370" s="662"/>
    </row>
    <row r="3371" spans="1:15" s="71" customFormat="1" ht="9.75" customHeight="1">
      <c r="A3371" s="667">
        <v>413</v>
      </c>
      <c r="B3371" s="1339" t="s">
        <v>6854</v>
      </c>
      <c r="C3371" s="1096">
        <v>4101284099</v>
      </c>
      <c r="D3371" s="2095">
        <v>1</v>
      </c>
      <c r="E3371" s="3543">
        <v>20077.2</v>
      </c>
      <c r="F3371" s="880">
        <v>20077.2</v>
      </c>
      <c r="G3371" s="928">
        <v>44197</v>
      </c>
      <c r="H3371" s="1008" t="s">
        <v>8394</v>
      </c>
      <c r="I3371" s="208" t="s">
        <v>1857</v>
      </c>
      <c r="J3371" s="832" t="s">
        <v>8514</v>
      </c>
      <c r="K3371" s="1439" t="s">
        <v>8940</v>
      </c>
      <c r="L3371" s="491"/>
      <c r="M3371" s="404"/>
      <c r="N3371" s="664"/>
      <c r="O3371" s="662"/>
    </row>
    <row r="3372" spans="1:15" s="71" customFormat="1" ht="9.75" customHeight="1">
      <c r="A3372" s="667">
        <v>414</v>
      </c>
      <c r="B3372" s="1339" t="s">
        <v>6855</v>
      </c>
      <c r="C3372" s="1096">
        <v>4101284100</v>
      </c>
      <c r="D3372" s="2095">
        <v>1</v>
      </c>
      <c r="E3372" s="3543">
        <v>15048</v>
      </c>
      <c r="F3372" s="880">
        <v>15048</v>
      </c>
      <c r="G3372" s="928">
        <v>44197</v>
      </c>
      <c r="H3372" s="1008" t="s">
        <v>8394</v>
      </c>
      <c r="I3372" s="208" t="s">
        <v>1857</v>
      </c>
      <c r="J3372" s="832" t="s">
        <v>8514</v>
      </c>
      <c r="K3372" s="1439" t="s">
        <v>8940</v>
      </c>
      <c r="L3372" s="491"/>
      <c r="M3372" s="404"/>
      <c r="N3372" s="664"/>
      <c r="O3372" s="662"/>
    </row>
    <row r="3373" spans="1:15" s="71" customFormat="1" ht="9.75" customHeight="1">
      <c r="A3373" s="667">
        <v>415</v>
      </c>
      <c r="B3373" s="1339" t="s">
        <v>6856</v>
      </c>
      <c r="C3373" s="1096">
        <v>4101284101</v>
      </c>
      <c r="D3373" s="2095">
        <v>1</v>
      </c>
      <c r="E3373" s="3543">
        <v>11167.2</v>
      </c>
      <c r="F3373" s="880">
        <v>11167.2</v>
      </c>
      <c r="G3373" s="928">
        <v>44197</v>
      </c>
      <c r="H3373" s="1008" t="s">
        <v>8394</v>
      </c>
      <c r="I3373" s="208" t="s">
        <v>1857</v>
      </c>
      <c r="J3373" s="832" t="s">
        <v>8514</v>
      </c>
      <c r="K3373" s="1439" t="s">
        <v>8940</v>
      </c>
      <c r="L3373" s="491"/>
      <c r="M3373" s="404"/>
      <c r="N3373" s="664"/>
      <c r="O3373" s="662"/>
    </row>
    <row r="3374" spans="1:15" s="71" customFormat="1" ht="9.75" customHeight="1">
      <c r="A3374" s="667">
        <v>416</v>
      </c>
      <c r="B3374" s="1339" t="s">
        <v>6857</v>
      </c>
      <c r="C3374" s="1096">
        <v>4101284102</v>
      </c>
      <c r="D3374" s="2095">
        <v>1</v>
      </c>
      <c r="E3374" s="3543">
        <v>9295</v>
      </c>
      <c r="F3374" s="880">
        <v>9295</v>
      </c>
      <c r="G3374" s="928">
        <v>44197</v>
      </c>
      <c r="H3374" s="1008" t="s">
        <v>8394</v>
      </c>
      <c r="I3374" s="208" t="s">
        <v>1857</v>
      </c>
      <c r="J3374" s="832" t="s">
        <v>8514</v>
      </c>
      <c r="K3374" s="1439" t="s">
        <v>8940</v>
      </c>
      <c r="L3374" s="491"/>
      <c r="M3374" s="404"/>
      <c r="N3374" s="664"/>
      <c r="O3374" s="662"/>
    </row>
    <row r="3375" spans="1:15" s="71" customFormat="1" ht="9.75" customHeight="1">
      <c r="A3375" s="667">
        <v>417</v>
      </c>
      <c r="B3375" s="1339" t="s">
        <v>6858</v>
      </c>
      <c r="C3375" s="1096">
        <v>4101284103</v>
      </c>
      <c r="D3375" s="2095">
        <v>1</v>
      </c>
      <c r="E3375" s="3543">
        <v>10608.4</v>
      </c>
      <c r="F3375" s="880">
        <v>10608.4</v>
      </c>
      <c r="G3375" s="928">
        <v>44197</v>
      </c>
      <c r="H3375" s="1008" t="s">
        <v>8394</v>
      </c>
      <c r="I3375" s="208" t="s">
        <v>1857</v>
      </c>
      <c r="J3375" s="832" t="s">
        <v>8514</v>
      </c>
      <c r="K3375" s="1439" t="s">
        <v>8940</v>
      </c>
      <c r="L3375" s="491"/>
      <c r="M3375" s="404"/>
      <c r="N3375" s="664"/>
      <c r="O3375" s="662"/>
    </row>
    <row r="3376" spans="1:15" s="71" customFormat="1" ht="9.75" customHeight="1">
      <c r="A3376" s="667">
        <v>418</v>
      </c>
      <c r="B3376" s="1339" t="s">
        <v>6859</v>
      </c>
      <c r="C3376" s="1096">
        <v>4101284104</v>
      </c>
      <c r="D3376" s="2095">
        <v>1</v>
      </c>
      <c r="E3376" s="3543">
        <v>8863.7999999999993</v>
      </c>
      <c r="F3376" s="880">
        <v>8863.7999999999993</v>
      </c>
      <c r="G3376" s="928">
        <v>44197</v>
      </c>
      <c r="H3376" s="1008" t="s">
        <v>8394</v>
      </c>
      <c r="I3376" s="208" t="s">
        <v>1857</v>
      </c>
      <c r="J3376" s="832" t="s">
        <v>8514</v>
      </c>
      <c r="K3376" s="1439" t="s">
        <v>8940</v>
      </c>
      <c r="L3376" s="491"/>
      <c r="M3376" s="404"/>
      <c r="N3376" s="664"/>
      <c r="O3376" s="662"/>
    </row>
    <row r="3377" spans="1:15" s="71" customFormat="1" ht="9.75" customHeight="1">
      <c r="A3377" s="667">
        <v>419</v>
      </c>
      <c r="B3377" s="1339" t="s">
        <v>6860</v>
      </c>
      <c r="C3377" s="1096">
        <v>4101284105</v>
      </c>
      <c r="D3377" s="2095">
        <v>1</v>
      </c>
      <c r="E3377" s="3543">
        <v>9966</v>
      </c>
      <c r="F3377" s="880">
        <v>9966</v>
      </c>
      <c r="G3377" s="928">
        <v>44197</v>
      </c>
      <c r="H3377" s="1008" t="s">
        <v>8394</v>
      </c>
      <c r="I3377" s="208" t="s">
        <v>1857</v>
      </c>
      <c r="J3377" s="832" t="s">
        <v>8514</v>
      </c>
      <c r="K3377" s="1439" t="s">
        <v>8940</v>
      </c>
      <c r="L3377" s="491"/>
      <c r="M3377" s="404"/>
      <c r="N3377" s="664"/>
      <c r="O3377" s="662"/>
    </row>
    <row r="3378" spans="1:15" s="71" customFormat="1" ht="9.75" customHeight="1">
      <c r="A3378" s="667">
        <v>420</v>
      </c>
      <c r="B3378" s="1339" t="s">
        <v>6861</v>
      </c>
      <c r="C3378" s="1096">
        <v>4101284106</v>
      </c>
      <c r="D3378" s="2095">
        <v>1</v>
      </c>
      <c r="E3378" s="3543">
        <v>4230.6000000000004</v>
      </c>
      <c r="F3378" s="880">
        <v>4230.6000000000004</v>
      </c>
      <c r="G3378" s="928">
        <v>44197</v>
      </c>
      <c r="H3378" s="1008" t="s">
        <v>8394</v>
      </c>
      <c r="I3378" s="208" t="s">
        <v>1857</v>
      </c>
      <c r="J3378" s="832" t="s">
        <v>8514</v>
      </c>
      <c r="K3378" s="1439" t="s">
        <v>8940</v>
      </c>
      <c r="L3378" s="491"/>
      <c r="M3378" s="404"/>
      <c r="N3378" s="664"/>
      <c r="O3378" s="662"/>
    </row>
    <row r="3379" spans="1:15" s="71" customFormat="1" ht="9.75" customHeight="1">
      <c r="A3379" s="667">
        <v>421</v>
      </c>
      <c r="B3379" s="1339" t="s">
        <v>7001</v>
      </c>
      <c r="C3379" s="1096">
        <v>4101284107</v>
      </c>
      <c r="D3379" s="2095">
        <v>1</v>
      </c>
      <c r="E3379" s="3543">
        <v>9520</v>
      </c>
      <c r="F3379" s="880">
        <v>9520</v>
      </c>
      <c r="G3379" s="928">
        <v>44197</v>
      </c>
      <c r="H3379" s="1008" t="s">
        <v>8394</v>
      </c>
      <c r="I3379" s="208" t="s">
        <v>1857</v>
      </c>
      <c r="J3379" s="832" t="s">
        <v>8514</v>
      </c>
      <c r="K3379" s="1439" t="s">
        <v>8940</v>
      </c>
      <c r="L3379" s="491"/>
      <c r="M3379" s="404"/>
      <c r="N3379" s="664"/>
      <c r="O3379" s="662"/>
    </row>
    <row r="3380" spans="1:15" s="71" customFormat="1" ht="9.75" customHeight="1">
      <c r="A3380" s="667">
        <v>422</v>
      </c>
      <c r="B3380" s="1339" t="s">
        <v>7002</v>
      </c>
      <c r="C3380" s="1096">
        <v>4101284108</v>
      </c>
      <c r="D3380" s="2095">
        <v>1</v>
      </c>
      <c r="E3380" s="3543">
        <v>11138.6</v>
      </c>
      <c r="F3380" s="880">
        <v>11138.6</v>
      </c>
      <c r="G3380" s="928">
        <v>44197</v>
      </c>
      <c r="H3380" s="1008" t="s">
        <v>8394</v>
      </c>
      <c r="I3380" s="208" t="s">
        <v>1857</v>
      </c>
      <c r="J3380" s="832" t="s">
        <v>8514</v>
      </c>
      <c r="K3380" s="1439" t="s">
        <v>8940</v>
      </c>
      <c r="L3380" s="491"/>
      <c r="M3380" s="404"/>
      <c r="N3380" s="664"/>
      <c r="O3380" s="662"/>
    </row>
    <row r="3381" spans="1:15" s="71" customFormat="1" ht="9.75" customHeight="1">
      <c r="A3381" s="667">
        <v>423</v>
      </c>
      <c r="B3381" s="1339" t="s">
        <v>7003</v>
      </c>
      <c r="C3381" s="1096">
        <v>4101284109</v>
      </c>
      <c r="D3381" s="2095">
        <v>1</v>
      </c>
      <c r="E3381" s="3543">
        <v>12299.1</v>
      </c>
      <c r="F3381" s="880">
        <v>12299.1</v>
      </c>
      <c r="G3381" s="928">
        <v>44197</v>
      </c>
      <c r="H3381" s="1008" t="s">
        <v>8394</v>
      </c>
      <c r="I3381" s="208" t="s">
        <v>1857</v>
      </c>
      <c r="J3381" s="832" t="s">
        <v>8514</v>
      </c>
      <c r="K3381" s="1439" t="s">
        <v>8940</v>
      </c>
      <c r="L3381" s="491"/>
      <c r="M3381" s="404"/>
      <c r="N3381" s="664"/>
      <c r="O3381" s="662"/>
    </row>
    <row r="3382" spans="1:15" s="71" customFormat="1" ht="9.75" customHeight="1">
      <c r="A3382" s="667">
        <v>424</v>
      </c>
      <c r="B3382" s="1339" t="s">
        <v>7004</v>
      </c>
      <c r="C3382" s="1096">
        <v>4101284110</v>
      </c>
      <c r="D3382" s="2095">
        <v>1</v>
      </c>
      <c r="E3382" s="3543">
        <v>7818.8</v>
      </c>
      <c r="F3382" s="880">
        <v>7818.8</v>
      </c>
      <c r="G3382" s="928">
        <v>44197</v>
      </c>
      <c r="H3382" s="1008" t="s">
        <v>8394</v>
      </c>
      <c r="I3382" s="208" t="s">
        <v>1857</v>
      </c>
      <c r="J3382" s="832" t="s">
        <v>8514</v>
      </c>
      <c r="K3382" s="1439" t="s">
        <v>8940</v>
      </c>
      <c r="L3382" s="491"/>
      <c r="M3382" s="404"/>
      <c r="N3382" s="664"/>
      <c r="O3382" s="662"/>
    </row>
    <row r="3383" spans="1:15" s="71" customFormat="1" ht="9.75" customHeight="1">
      <c r="A3383" s="667">
        <v>425</v>
      </c>
      <c r="B3383" s="1339" t="s">
        <v>7005</v>
      </c>
      <c r="C3383" s="1096">
        <v>4101284111</v>
      </c>
      <c r="D3383" s="2095">
        <v>1</v>
      </c>
      <c r="E3383" s="3543">
        <v>8078.4</v>
      </c>
      <c r="F3383" s="880">
        <v>8078.4</v>
      </c>
      <c r="G3383" s="928">
        <v>44197</v>
      </c>
      <c r="H3383" s="1008" t="s">
        <v>8394</v>
      </c>
      <c r="I3383" s="208" t="s">
        <v>1857</v>
      </c>
      <c r="J3383" s="832" t="s">
        <v>8514</v>
      </c>
      <c r="K3383" s="1439" t="s">
        <v>8940</v>
      </c>
      <c r="L3383" s="491"/>
      <c r="M3383" s="404"/>
      <c r="N3383" s="664"/>
      <c r="O3383" s="662"/>
    </row>
    <row r="3384" spans="1:15" s="71" customFormat="1" ht="9.75" customHeight="1">
      <c r="A3384" s="667">
        <v>426</v>
      </c>
      <c r="B3384" s="1339" t="s">
        <v>7006</v>
      </c>
      <c r="C3384" s="1096">
        <v>4101284112</v>
      </c>
      <c r="D3384" s="2095">
        <v>1</v>
      </c>
      <c r="E3384" s="3543">
        <v>7618.6</v>
      </c>
      <c r="F3384" s="880">
        <v>7618.6</v>
      </c>
      <c r="G3384" s="928">
        <v>44197</v>
      </c>
      <c r="H3384" s="1008" t="s">
        <v>8394</v>
      </c>
      <c r="I3384" s="208" t="s">
        <v>1857</v>
      </c>
      <c r="J3384" s="832" t="s">
        <v>8514</v>
      </c>
      <c r="K3384" s="1439" t="s">
        <v>8940</v>
      </c>
      <c r="L3384" s="491"/>
      <c r="M3384" s="404"/>
      <c r="N3384" s="664"/>
      <c r="O3384" s="662"/>
    </row>
    <row r="3385" spans="1:15" ht="9.75" customHeight="1">
      <c r="A3385" s="799">
        <v>427</v>
      </c>
      <c r="B3385" s="1339" t="s">
        <v>7020</v>
      </c>
      <c r="C3385" s="1096">
        <v>4101284113</v>
      </c>
      <c r="D3385" s="2095">
        <v>1</v>
      </c>
      <c r="E3385" s="3543">
        <v>22400</v>
      </c>
      <c r="F3385" s="880">
        <v>22400</v>
      </c>
      <c r="G3385" s="918">
        <v>44197</v>
      </c>
      <c r="H3385" s="997" t="s">
        <v>8394</v>
      </c>
      <c r="I3385" s="208" t="s">
        <v>1857</v>
      </c>
      <c r="J3385" s="952" t="s">
        <v>8514</v>
      </c>
      <c r="K3385" s="1435"/>
      <c r="L3385" s="127"/>
      <c r="M3385" s="404"/>
    </row>
    <row r="3386" spans="1:15" ht="9.75" customHeight="1">
      <c r="A3386" s="799">
        <v>428</v>
      </c>
      <c r="B3386" s="1339" t="s">
        <v>7020</v>
      </c>
      <c r="C3386" s="1096">
        <v>4101284114</v>
      </c>
      <c r="D3386" s="2095">
        <v>1</v>
      </c>
      <c r="E3386" s="3543">
        <v>22400</v>
      </c>
      <c r="F3386" s="880">
        <v>22400</v>
      </c>
      <c r="G3386" s="918">
        <v>44197</v>
      </c>
      <c r="H3386" s="997" t="s">
        <v>8394</v>
      </c>
      <c r="I3386" s="208" t="s">
        <v>1857</v>
      </c>
      <c r="J3386" s="952" t="s">
        <v>8514</v>
      </c>
      <c r="K3386" s="1435"/>
      <c r="L3386" s="127"/>
      <c r="M3386" s="404"/>
    </row>
    <row r="3387" spans="1:15" ht="9.75" customHeight="1">
      <c r="A3387" s="799">
        <v>429</v>
      </c>
      <c r="B3387" s="1339" t="s">
        <v>7089</v>
      </c>
      <c r="C3387" s="1096">
        <v>4101344116</v>
      </c>
      <c r="D3387" s="2095">
        <v>1</v>
      </c>
      <c r="E3387" s="3543">
        <v>15900</v>
      </c>
      <c r="F3387" s="880">
        <v>15900</v>
      </c>
      <c r="G3387" s="918">
        <v>44197</v>
      </c>
      <c r="H3387" s="997" t="s">
        <v>8394</v>
      </c>
      <c r="I3387" s="208" t="s">
        <v>1857</v>
      </c>
      <c r="J3387" s="952" t="s">
        <v>8514</v>
      </c>
      <c r="K3387" s="1435"/>
      <c r="L3387" s="127"/>
      <c r="M3387" s="404"/>
    </row>
    <row r="3388" spans="1:15" ht="9.75" customHeight="1">
      <c r="A3388" s="799">
        <v>430</v>
      </c>
      <c r="B3388" s="1339" t="s">
        <v>7090</v>
      </c>
      <c r="C3388" s="1096">
        <v>4101344117</v>
      </c>
      <c r="D3388" s="2095">
        <v>1</v>
      </c>
      <c r="E3388" s="3543">
        <v>13072</v>
      </c>
      <c r="F3388" s="880">
        <v>13072</v>
      </c>
      <c r="G3388" s="918">
        <v>44197</v>
      </c>
      <c r="H3388" s="997" t="s">
        <v>8394</v>
      </c>
      <c r="I3388" s="208" t="s">
        <v>1857</v>
      </c>
      <c r="J3388" s="952" t="s">
        <v>8514</v>
      </c>
      <c r="K3388" s="1435"/>
      <c r="L3388" s="127"/>
      <c r="M3388" s="404"/>
    </row>
    <row r="3389" spans="1:15" ht="9.75" customHeight="1">
      <c r="A3389" s="799">
        <v>431</v>
      </c>
      <c r="B3389" s="1339" t="s">
        <v>7091</v>
      </c>
      <c r="C3389" s="1096">
        <v>4101344118</v>
      </c>
      <c r="D3389" s="2095">
        <v>1</v>
      </c>
      <c r="E3389" s="3543">
        <v>27500</v>
      </c>
      <c r="F3389" s="880">
        <v>27500</v>
      </c>
      <c r="G3389" s="918">
        <v>44197</v>
      </c>
      <c r="H3389" s="997" t="s">
        <v>8394</v>
      </c>
      <c r="I3389" s="208" t="s">
        <v>1857</v>
      </c>
      <c r="J3389" s="952" t="s">
        <v>8514</v>
      </c>
      <c r="K3389" s="1435"/>
      <c r="L3389" s="127"/>
      <c r="M3389" s="404"/>
    </row>
    <row r="3390" spans="1:15" s="71" customFormat="1" ht="9.75" customHeight="1">
      <c r="A3390" s="667">
        <v>432</v>
      </c>
      <c r="B3390" s="1339" t="s">
        <v>8238</v>
      </c>
      <c r="C3390" s="1096">
        <v>4101284121</v>
      </c>
      <c r="D3390" s="2095">
        <v>1</v>
      </c>
      <c r="E3390" s="3543">
        <v>15068.9</v>
      </c>
      <c r="F3390" s="880">
        <v>15068.9</v>
      </c>
      <c r="G3390" s="928">
        <v>44387</v>
      </c>
      <c r="H3390" s="1008" t="s">
        <v>8400</v>
      </c>
      <c r="I3390" s="208" t="s">
        <v>1857</v>
      </c>
      <c r="J3390" s="979" t="s">
        <v>8631</v>
      </c>
      <c r="K3390" s="1452" t="s">
        <v>8940</v>
      </c>
      <c r="L3390" s="1416"/>
      <c r="M3390" s="404"/>
      <c r="N3390" s="664"/>
      <c r="O3390" s="662"/>
    </row>
    <row r="3391" spans="1:15" s="71" customFormat="1" ht="9.75" customHeight="1">
      <c r="A3391" s="667">
        <v>433</v>
      </c>
      <c r="B3391" s="1339" t="s">
        <v>8239</v>
      </c>
      <c r="C3391" s="1096">
        <v>4101284122</v>
      </c>
      <c r="D3391" s="2095">
        <v>1</v>
      </c>
      <c r="E3391" s="3543">
        <v>33779.9</v>
      </c>
      <c r="F3391" s="880">
        <v>33779.9</v>
      </c>
      <c r="G3391" s="928">
        <v>44387</v>
      </c>
      <c r="H3391" s="1008" t="s">
        <v>8400</v>
      </c>
      <c r="I3391" s="208" t="s">
        <v>1857</v>
      </c>
      <c r="J3391" s="979" t="s">
        <v>8631</v>
      </c>
      <c r="K3391" s="1452" t="s">
        <v>8940</v>
      </c>
      <c r="L3391" s="1416"/>
      <c r="M3391" s="404"/>
      <c r="N3391" s="664"/>
      <c r="O3391" s="662"/>
    </row>
    <row r="3392" spans="1:15" s="71" customFormat="1" ht="9.75" customHeight="1">
      <c r="A3392" s="667">
        <v>434</v>
      </c>
      <c r="B3392" s="1339" t="s">
        <v>8240</v>
      </c>
      <c r="C3392" s="1096">
        <v>4101284123</v>
      </c>
      <c r="D3392" s="2095">
        <v>1</v>
      </c>
      <c r="E3392" s="3543">
        <v>11253</v>
      </c>
      <c r="F3392" s="880">
        <v>11253</v>
      </c>
      <c r="G3392" s="928">
        <v>44387</v>
      </c>
      <c r="H3392" s="1008" t="s">
        <v>8400</v>
      </c>
      <c r="I3392" s="208" t="s">
        <v>1857</v>
      </c>
      <c r="J3392" s="979" t="s">
        <v>8631</v>
      </c>
      <c r="K3392" s="1452" t="s">
        <v>8940</v>
      </c>
      <c r="L3392" s="1416"/>
      <c r="M3392" s="404"/>
      <c r="N3392" s="664"/>
      <c r="O3392" s="662"/>
    </row>
    <row r="3393" spans="1:15" s="71" customFormat="1" ht="9.75" customHeight="1">
      <c r="A3393" s="667">
        <v>435</v>
      </c>
      <c r="B3393" s="1339" t="s">
        <v>8241</v>
      </c>
      <c r="C3393" s="1096">
        <v>4101284124</v>
      </c>
      <c r="D3393" s="2095">
        <v>1</v>
      </c>
      <c r="E3393" s="3543">
        <v>6331.05</v>
      </c>
      <c r="F3393" s="880">
        <v>6331.05</v>
      </c>
      <c r="G3393" s="928">
        <v>44387</v>
      </c>
      <c r="H3393" s="1008" t="s">
        <v>8400</v>
      </c>
      <c r="I3393" s="208" t="s">
        <v>1857</v>
      </c>
      <c r="J3393" s="979" t="s">
        <v>8631</v>
      </c>
      <c r="K3393" s="1452" t="s">
        <v>8940</v>
      </c>
      <c r="L3393" s="1416"/>
      <c r="M3393" s="404"/>
      <c r="N3393" s="664"/>
      <c r="O3393" s="662"/>
    </row>
    <row r="3394" spans="1:15" s="71" customFormat="1" ht="9.75" customHeight="1">
      <c r="A3394" s="667">
        <v>436</v>
      </c>
      <c r="B3394" s="1339" t="s">
        <v>8242</v>
      </c>
      <c r="C3394" s="1096">
        <v>4101284125</v>
      </c>
      <c r="D3394" s="2095">
        <v>1</v>
      </c>
      <c r="E3394" s="3543">
        <v>2391.9499999999998</v>
      </c>
      <c r="F3394" s="880">
        <v>2391.9499999999998</v>
      </c>
      <c r="G3394" s="928">
        <v>44387</v>
      </c>
      <c r="H3394" s="1008" t="s">
        <v>8400</v>
      </c>
      <c r="I3394" s="208" t="s">
        <v>1857</v>
      </c>
      <c r="J3394" s="979" t="s">
        <v>8631</v>
      </c>
      <c r="K3394" s="1452" t="s">
        <v>8940</v>
      </c>
      <c r="L3394" s="1416"/>
      <c r="M3394" s="404"/>
      <c r="N3394" s="664"/>
      <c r="O3394" s="662"/>
    </row>
    <row r="3395" spans="1:15" s="71" customFormat="1" ht="9.75" customHeight="1">
      <c r="A3395" s="667">
        <v>437</v>
      </c>
      <c r="B3395" s="1339" t="s">
        <v>8243</v>
      </c>
      <c r="C3395" s="1096">
        <v>4101284126</v>
      </c>
      <c r="D3395" s="2095">
        <v>1</v>
      </c>
      <c r="E3395" s="3543">
        <v>6157.8</v>
      </c>
      <c r="F3395" s="880">
        <v>6157.8</v>
      </c>
      <c r="G3395" s="928">
        <v>44387</v>
      </c>
      <c r="H3395" s="1008" t="s">
        <v>8400</v>
      </c>
      <c r="I3395" s="208" t="s">
        <v>1857</v>
      </c>
      <c r="J3395" s="979" t="s">
        <v>8631</v>
      </c>
      <c r="K3395" s="1452" t="s">
        <v>8940</v>
      </c>
      <c r="L3395" s="1416"/>
      <c r="M3395" s="404"/>
      <c r="N3395" s="664"/>
      <c r="O3395" s="662"/>
    </row>
    <row r="3396" spans="1:15" s="71" customFormat="1" ht="9.75" customHeight="1">
      <c r="A3396" s="667">
        <v>438</v>
      </c>
      <c r="B3396" s="1339" t="s">
        <v>8244</v>
      </c>
      <c r="C3396" s="1096">
        <v>4101284140</v>
      </c>
      <c r="D3396" s="2095">
        <v>1</v>
      </c>
      <c r="E3396" s="3543">
        <v>7134.6</v>
      </c>
      <c r="F3396" s="880">
        <v>7134.6</v>
      </c>
      <c r="G3396" s="928">
        <v>44387</v>
      </c>
      <c r="H3396" s="1008" t="s">
        <v>8400</v>
      </c>
      <c r="I3396" s="208" t="s">
        <v>1857</v>
      </c>
      <c r="J3396" s="979" t="s">
        <v>8631</v>
      </c>
      <c r="K3396" s="1452" t="s">
        <v>8940</v>
      </c>
      <c r="L3396" s="1416"/>
      <c r="M3396" s="404"/>
      <c r="N3396" s="664"/>
      <c r="O3396" s="662"/>
    </row>
    <row r="3397" spans="1:15" s="71" customFormat="1" ht="9.75" customHeight="1">
      <c r="A3397" s="667">
        <v>439</v>
      </c>
      <c r="B3397" s="1339" t="s">
        <v>8245</v>
      </c>
      <c r="C3397" s="1096">
        <v>4101284127</v>
      </c>
      <c r="D3397" s="2095">
        <v>1</v>
      </c>
      <c r="E3397" s="3543">
        <v>9834</v>
      </c>
      <c r="F3397" s="880">
        <v>9834</v>
      </c>
      <c r="G3397" s="928">
        <v>44387</v>
      </c>
      <c r="H3397" s="1008" t="s">
        <v>8400</v>
      </c>
      <c r="I3397" s="208" t="s">
        <v>1857</v>
      </c>
      <c r="J3397" s="979" t="s">
        <v>8631</v>
      </c>
      <c r="K3397" s="1452" t="s">
        <v>8940</v>
      </c>
      <c r="L3397" s="1416"/>
      <c r="M3397" s="404"/>
      <c r="N3397" s="664"/>
      <c r="O3397" s="662"/>
    </row>
    <row r="3398" spans="1:15" s="71" customFormat="1" ht="9.75" customHeight="1">
      <c r="A3398" s="667">
        <v>440</v>
      </c>
      <c r="B3398" s="1339" t="s">
        <v>8246</v>
      </c>
      <c r="C3398" s="1096">
        <v>4101284128</v>
      </c>
      <c r="D3398" s="2095">
        <v>1</v>
      </c>
      <c r="E3398" s="3543">
        <v>5643</v>
      </c>
      <c r="F3398" s="880">
        <v>5643</v>
      </c>
      <c r="G3398" s="928">
        <v>44387</v>
      </c>
      <c r="H3398" s="1008" t="s">
        <v>8400</v>
      </c>
      <c r="I3398" s="208" t="s">
        <v>1857</v>
      </c>
      <c r="J3398" s="979" t="s">
        <v>8631</v>
      </c>
      <c r="K3398" s="1452" t="s">
        <v>8940</v>
      </c>
      <c r="L3398" s="1416"/>
      <c r="M3398" s="404"/>
      <c r="N3398" s="664"/>
      <c r="O3398" s="662"/>
    </row>
    <row r="3399" spans="1:15" s="71" customFormat="1" ht="9.75" customHeight="1">
      <c r="A3399" s="667">
        <v>441</v>
      </c>
      <c r="B3399" s="1339" t="s">
        <v>8247</v>
      </c>
      <c r="C3399" s="1096">
        <v>4101284129</v>
      </c>
      <c r="D3399" s="2095">
        <v>1</v>
      </c>
      <c r="E3399" s="3543">
        <v>4305.3999999999996</v>
      </c>
      <c r="F3399" s="880">
        <v>4305.3999999999996</v>
      </c>
      <c r="G3399" s="928">
        <v>44387</v>
      </c>
      <c r="H3399" s="1008" t="s">
        <v>8400</v>
      </c>
      <c r="I3399" s="208" t="s">
        <v>1857</v>
      </c>
      <c r="J3399" s="979" t="s">
        <v>8631</v>
      </c>
      <c r="K3399" s="1452" t="s">
        <v>8940</v>
      </c>
      <c r="L3399" s="1416"/>
      <c r="M3399" s="404"/>
      <c r="N3399" s="664"/>
      <c r="O3399" s="662"/>
    </row>
    <row r="3400" spans="1:15" s="71" customFormat="1" ht="9.75" customHeight="1">
      <c r="A3400" s="667">
        <v>442</v>
      </c>
      <c r="B3400" s="1339" t="s">
        <v>8248</v>
      </c>
      <c r="C3400" s="1096">
        <v>4101284130</v>
      </c>
      <c r="D3400" s="2095">
        <v>1</v>
      </c>
      <c r="E3400" s="3543">
        <v>17792.5</v>
      </c>
      <c r="F3400" s="880">
        <v>17792.5</v>
      </c>
      <c r="G3400" s="928">
        <v>44387</v>
      </c>
      <c r="H3400" s="1008" t="s">
        <v>8400</v>
      </c>
      <c r="I3400" s="208" t="s">
        <v>1857</v>
      </c>
      <c r="J3400" s="979" t="s">
        <v>8631</v>
      </c>
      <c r="K3400" s="1452" t="s">
        <v>8940</v>
      </c>
      <c r="L3400" s="1416"/>
      <c r="M3400" s="404"/>
      <c r="N3400" s="664"/>
      <c r="O3400" s="662"/>
    </row>
    <row r="3401" spans="1:15" s="71" customFormat="1" ht="9.75" customHeight="1">
      <c r="A3401" s="667">
        <v>443</v>
      </c>
      <c r="B3401" s="1339" t="s">
        <v>8249</v>
      </c>
      <c r="C3401" s="1096">
        <v>4101284141</v>
      </c>
      <c r="D3401" s="2095">
        <v>1</v>
      </c>
      <c r="E3401" s="3543">
        <v>8712</v>
      </c>
      <c r="F3401" s="880">
        <v>8712</v>
      </c>
      <c r="G3401" s="928">
        <v>44387</v>
      </c>
      <c r="H3401" s="1008" t="s">
        <v>8400</v>
      </c>
      <c r="I3401" s="208" t="s">
        <v>1857</v>
      </c>
      <c r="J3401" s="979" t="s">
        <v>8631</v>
      </c>
      <c r="K3401" s="1452" t="s">
        <v>8940</v>
      </c>
      <c r="L3401" s="1416"/>
      <c r="M3401" s="404"/>
      <c r="N3401" s="664"/>
      <c r="O3401" s="662"/>
    </row>
    <row r="3402" spans="1:15" s="71" customFormat="1" ht="9.75" customHeight="1">
      <c r="A3402" s="667">
        <v>444</v>
      </c>
      <c r="B3402" s="1339" t="s">
        <v>8250</v>
      </c>
      <c r="C3402" s="1096">
        <v>4101284131</v>
      </c>
      <c r="D3402" s="2095">
        <v>1</v>
      </c>
      <c r="E3402" s="3543">
        <v>6362.4</v>
      </c>
      <c r="F3402" s="880">
        <v>6362.4</v>
      </c>
      <c r="G3402" s="928">
        <v>44387</v>
      </c>
      <c r="H3402" s="1008" t="s">
        <v>8400</v>
      </c>
      <c r="I3402" s="208" t="s">
        <v>1857</v>
      </c>
      <c r="J3402" s="979" t="s">
        <v>8631</v>
      </c>
      <c r="K3402" s="1452" t="s">
        <v>8940</v>
      </c>
      <c r="L3402" s="1416"/>
      <c r="M3402" s="404"/>
      <c r="N3402" s="664"/>
      <c r="O3402" s="662"/>
    </row>
    <row r="3403" spans="1:15" s="71" customFormat="1" ht="9.75" customHeight="1">
      <c r="A3403" s="667">
        <v>445</v>
      </c>
      <c r="B3403" s="1339" t="s">
        <v>8251</v>
      </c>
      <c r="C3403" s="1096">
        <v>4101284132</v>
      </c>
      <c r="D3403" s="2095">
        <v>1</v>
      </c>
      <c r="E3403" s="3543">
        <v>6001.05</v>
      </c>
      <c r="F3403" s="880">
        <v>6001.05</v>
      </c>
      <c r="G3403" s="928">
        <v>44387</v>
      </c>
      <c r="H3403" s="1008" t="s">
        <v>8400</v>
      </c>
      <c r="I3403" s="208" t="s">
        <v>1857</v>
      </c>
      <c r="J3403" s="979" t="s">
        <v>8631</v>
      </c>
      <c r="K3403" s="1452" t="s">
        <v>8940</v>
      </c>
      <c r="L3403" s="1416"/>
      <c r="M3403" s="404"/>
      <c r="N3403" s="664"/>
      <c r="O3403" s="662"/>
    </row>
    <row r="3404" spans="1:15" s="71" customFormat="1" ht="9.75" customHeight="1">
      <c r="A3404" s="667">
        <v>446</v>
      </c>
      <c r="B3404" s="1339" t="s">
        <v>8252</v>
      </c>
      <c r="C3404" s="1096">
        <v>4101284133</v>
      </c>
      <c r="D3404" s="2095">
        <v>1</v>
      </c>
      <c r="E3404" s="3543">
        <v>2094.4</v>
      </c>
      <c r="F3404" s="880">
        <v>2094.4</v>
      </c>
      <c r="G3404" s="928">
        <v>44387</v>
      </c>
      <c r="H3404" s="1008" t="s">
        <v>8400</v>
      </c>
      <c r="I3404" s="208" t="s">
        <v>1857</v>
      </c>
      <c r="J3404" s="979" t="s">
        <v>8631</v>
      </c>
      <c r="K3404" s="1452" t="s">
        <v>8940</v>
      </c>
      <c r="L3404" s="1416"/>
      <c r="M3404" s="404"/>
      <c r="N3404" s="664"/>
      <c r="O3404" s="662"/>
    </row>
    <row r="3405" spans="1:15" s="71" customFormat="1" ht="9.75" customHeight="1">
      <c r="A3405" s="667">
        <v>447</v>
      </c>
      <c r="B3405" s="1339" t="s">
        <v>8253</v>
      </c>
      <c r="C3405" s="1096">
        <v>4101284134</v>
      </c>
      <c r="D3405" s="2095">
        <v>1</v>
      </c>
      <c r="E3405" s="3543">
        <v>6981.15</v>
      </c>
      <c r="F3405" s="880">
        <v>6981.15</v>
      </c>
      <c r="G3405" s="928">
        <v>44387</v>
      </c>
      <c r="H3405" s="1008" t="s">
        <v>8400</v>
      </c>
      <c r="I3405" s="208" t="s">
        <v>1857</v>
      </c>
      <c r="J3405" s="979" t="s">
        <v>8631</v>
      </c>
      <c r="K3405" s="1452" t="s">
        <v>8940</v>
      </c>
      <c r="L3405" s="1416"/>
      <c r="M3405" s="404"/>
      <c r="N3405" s="664"/>
      <c r="O3405" s="662"/>
    </row>
    <row r="3406" spans="1:15" s="71" customFormat="1" ht="9.75" customHeight="1">
      <c r="A3406" s="667">
        <v>448</v>
      </c>
      <c r="B3406" s="1339" t="s">
        <v>8254</v>
      </c>
      <c r="C3406" s="1096">
        <v>4101284135</v>
      </c>
      <c r="D3406" s="2095">
        <v>1</v>
      </c>
      <c r="E3406" s="3543">
        <v>4510</v>
      </c>
      <c r="F3406" s="880">
        <v>4510</v>
      </c>
      <c r="G3406" s="928">
        <v>44387</v>
      </c>
      <c r="H3406" s="1008" t="s">
        <v>8400</v>
      </c>
      <c r="I3406" s="208" t="s">
        <v>1857</v>
      </c>
      <c r="J3406" s="979" t="s">
        <v>8631</v>
      </c>
      <c r="K3406" s="1452" t="s">
        <v>8940</v>
      </c>
      <c r="L3406" s="1416"/>
      <c r="M3406" s="404"/>
      <c r="N3406" s="664"/>
      <c r="O3406" s="662"/>
    </row>
    <row r="3407" spans="1:15" s="71" customFormat="1" ht="9.75" customHeight="1">
      <c r="A3407" s="667">
        <v>449</v>
      </c>
      <c r="B3407" s="1339" t="s">
        <v>8255</v>
      </c>
      <c r="C3407" s="1096">
        <v>4101284136</v>
      </c>
      <c r="D3407" s="2095">
        <v>1</v>
      </c>
      <c r="E3407" s="3543">
        <v>20924.2</v>
      </c>
      <c r="F3407" s="880">
        <v>20924.2</v>
      </c>
      <c r="G3407" s="928">
        <v>44387</v>
      </c>
      <c r="H3407" s="1008" t="s">
        <v>8400</v>
      </c>
      <c r="I3407" s="208" t="s">
        <v>1857</v>
      </c>
      <c r="J3407" s="979" t="s">
        <v>8631</v>
      </c>
      <c r="K3407" s="1452" t="s">
        <v>8940</v>
      </c>
      <c r="L3407" s="1416"/>
      <c r="M3407" s="404"/>
      <c r="N3407" s="664"/>
      <c r="O3407" s="662"/>
    </row>
    <row r="3408" spans="1:15" s="71" customFormat="1" ht="9.75" customHeight="1">
      <c r="A3408" s="667">
        <v>450</v>
      </c>
      <c r="B3408" s="1339" t="s">
        <v>8256</v>
      </c>
      <c r="C3408" s="1096">
        <v>4101284137</v>
      </c>
      <c r="D3408" s="2095">
        <v>1</v>
      </c>
      <c r="E3408" s="3543">
        <v>3210.9</v>
      </c>
      <c r="F3408" s="880">
        <v>3210.9</v>
      </c>
      <c r="G3408" s="928">
        <v>44387</v>
      </c>
      <c r="H3408" s="1008" t="s">
        <v>8400</v>
      </c>
      <c r="I3408" s="208" t="s">
        <v>1857</v>
      </c>
      <c r="J3408" s="979" t="s">
        <v>8631</v>
      </c>
      <c r="K3408" s="1452" t="s">
        <v>8940</v>
      </c>
      <c r="L3408" s="1416"/>
      <c r="M3408" s="404"/>
      <c r="N3408" s="664"/>
      <c r="O3408" s="662"/>
    </row>
    <row r="3409" spans="1:16" s="71" customFormat="1" ht="9.75" customHeight="1">
      <c r="A3409" s="667">
        <v>451</v>
      </c>
      <c r="B3409" s="1339" t="s">
        <v>8257</v>
      </c>
      <c r="C3409" s="1096">
        <v>4101284138</v>
      </c>
      <c r="D3409" s="2095">
        <v>1</v>
      </c>
      <c r="E3409" s="3543">
        <v>7966.2</v>
      </c>
      <c r="F3409" s="880">
        <v>7966.2</v>
      </c>
      <c r="G3409" s="928">
        <v>44387</v>
      </c>
      <c r="H3409" s="1008" t="s">
        <v>8400</v>
      </c>
      <c r="I3409" s="208" t="s">
        <v>1857</v>
      </c>
      <c r="J3409" s="979" t="s">
        <v>8631</v>
      </c>
      <c r="K3409" s="1452" t="s">
        <v>8940</v>
      </c>
      <c r="L3409" s="1416"/>
      <c r="M3409" s="404"/>
      <c r="N3409" s="664"/>
      <c r="O3409" s="662"/>
    </row>
    <row r="3410" spans="1:16" s="71" customFormat="1" ht="9.75" customHeight="1">
      <c r="A3410" s="667">
        <v>452</v>
      </c>
      <c r="B3410" s="1339" t="s">
        <v>8258</v>
      </c>
      <c r="C3410" s="1096">
        <v>4101284139</v>
      </c>
      <c r="D3410" s="2095">
        <v>1</v>
      </c>
      <c r="E3410" s="3543">
        <v>6372.3</v>
      </c>
      <c r="F3410" s="880">
        <v>6372.3</v>
      </c>
      <c r="G3410" s="928">
        <v>44387</v>
      </c>
      <c r="H3410" s="1008" t="s">
        <v>8400</v>
      </c>
      <c r="I3410" s="208" t="s">
        <v>1857</v>
      </c>
      <c r="J3410" s="979" t="s">
        <v>8631</v>
      </c>
      <c r="K3410" s="1452" t="s">
        <v>8940</v>
      </c>
      <c r="L3410" s="1416"/>
      <c r="M3410" s="404"/>
      <c r="N3410" s="664"/>
      <c r="O3410" s="662"/>
    </row>
    <row r="3411" spans="1:16" ht="9.75" customHeight="1">
      <c r="A3411" s="799">
        <v>453</v>
      </c>
      <c r="B3411" s="1339" t="s">
        <v>8321</v>
      </c>
      <c r="C3411" s="1096">
        <v>4101344142</v>
      </c>
      <c r="D3411" s="2095">
        <v>1</v>
      </c>
      <c r="E3411" s="3543">
        <v>23999</v>
      </c>
      <c r="F3411" s="880">
        <v>23999</v>
      </c>
      <c r="G3411" s="928">
        <v>44397</v>
      </c>
      <c r="H3411" s="997" t="s">
        <v>8401</v>
      </c>
      <c r="I3411" s="208" t="s">
        <v>1857</v>
      </c>
      <c r="J3411" s="978" t="s">
        <v>8632</v>
      </c>
      <c r="K3411" s="1453"/>
      <c r="L3411" s="1416"/>
      <c r="M3411" s="404"/>
    </row>
    <row r="3412" spans="1:16" ht="9.75" customHeight="1">
      <c r="A3412" s="799">
        <v>454</v>
      </c>
      <c r="B3412" s="1339" t="s">
        <v>8321</v>
      </c>
      <c r="C3412" s="1096">
        <v>4101344143</v>
      </c>
      <c r="D3412" s="2095">
        <v>1</v>
      </c>
      <c r="E3412" s="3543">
        <v>23999</v>
      </c>
      <c r="F3412" s="880">
        <v>23999</v>
      </c>
      <c r="G3412" s="928">
        <v>44397</v>
      </c>
      <c r="H3412" s="997" t="s">
        <v>8401</v>
      </c>
      <c r="I3412" s="208" t="s">
        <v>1857</v>
      </c>
      <c r="J3412" s="978" t="s">
        <v>8632</v>
      </c>
      <c r="K3412" s="1453"/>
      <c r="L3412" s="1416"/>
      <c r="M3412" s="404"/>
    </row>
    <row r="3413" spans="1:16" ht="9.75" customHeight="1">
      <c r="A3413" s="799">
        <v>455</v>
      </c>
      <c r="B3413" s="1339" t="s">
        <v>8321</v>
      </c>
      <c r="C3413" s="1096">
        <v>4101344144</v>
      </c>
      <c r="D3413" s="2095">
        <v>1</v>
      </c>
      <c r="E3413" s="3543">
        <v>23999</v>
      </c>
      <c r="F3413" s="880">
        <v>23999</v>
      </c>
      <c r="G3413" s="928">
        <v>44397</v>
      </c>
      <c r="H3413" s="997" t="s">
        <v>8401</v>
      </c>
      <c r="I3413" s="208" t="s">
        <v>1857</v>
      </c>
      <c r="J3413" s="978" t="s">
        <v>8632</v>
      </c>
      <c r="K3413" s="1453"/>
      <c r="L3413" s="1416"/>
      <c r="M3413" s="404"/>
    </row>
    <row r="3414" spans="1:16" ht="9.75" customHeight="1">
      <c r="A3414" s="799">
        <v>456</v>
      </c>
      <c r="B3414" s="1339" t="s">
        <v>8322</v>
      </c>
      <c r="C3414" s="1096">
        <v>4101344149</v>
      </c>
      <c r="D3414" s="2095">
        <v>1</v>
      </c>
      <c r="E3414" s="3543">
        <v>17588</v>
      </c>
      <c r="F3414" s="880">
        <v>17588</v>
      </c>
      <c r="G3414" s="928">
        <v>44397</v>
      </c>
      <c r="H3414" s="997" t="s">
        <v>8401</v>
      </c>
      <c r="I3414" s="208" t="s">
        <v>1857</v>
      </c>
      <c r="J3414" s="978" t="s">
        <v>8632</v>
      </c>
      <c r="K3414" s="1453"/>
      <c r="L3414" s="1416"/>
      <c r="M3414" s="404"/>
    </row>
    <row r="3415" spans="1:16" ht="9.75" customHeight="1">
      <c r="A3415" s="799">
        <v>457</v>
      </c>
      <c r="B3415" s="1339" t="s">
        <v>8322</v>
      </c>
      <c r="C3415" s="1096">
        <v>4101344150</v>
      </c>
      <c r="D3415" s="2095">
        <v>1</v>
      </c>
      <c r="E3415" s="3543">
        <v>17588</v>
      </c>
      <c r="F3415" s="880">
        <v>17588</v>
      </c>
      <c r="G3415" s="928">
        <v>44397</v>
      </c>
      <c r="H3415" s="997" t="s">
        <v>8401</v>
      </c>
      <c r="I3415" s="208" t="s">
        <v>1857</v>
      </c>
      <c r="J3415" s="978" t="s">
        <v>8632</v>
      </c>
      <c r="K3415" s="1453"/>
      <c r="L3415" s="1416"/>
      <c r="M3415" s="404"/>
    </row>
    <row r="3416" spans="1:16" ht="9.75" customHeight="1">
      <c r="A3416" s="799">
        <v>458</v>
      </c>
      <c r="B3416" s="1339" t="s">
        <v>8381</v>
      </c>
      <c r="C3416" s="1096">
        <v>4101364151</v>
      </c>
      <c r="D3416" s="2095">
        <v>1</v>
      </c>
      <c r="E3416" s="3543">
        <v>11517</v>
      </c>
      <c r="F3416" s="880">
        <v>11517</v>
      </c>
      <c r="G3416" s="931">
        <v>44420</v>
      </c>
      <c r="H3416" s="997" t="s">
        <v>8382</v>
      </c>
      <c r="I3416" s="208" t="s">
        <v>1857</v>
      </c>
      <c r="J3416" s="978" t="s">
        <v>8633</v>
      </c>
      <c r="K3416" s="1453"/>
      <c r="L3416" s="1416"/>
      <c r="M3416" s="404"/>
    </row>
    <row r="3417" spans="1:16" ht="9.75" customHeight="1">
      <c r="A3417" s="799">
        <v>461</v>
      </c>
      <c r="B3417" s="1339" t="s">
        <v>8760</v>
      </c>
      <c r="C3417" s="1096">
        <v>4101364153</v>
      </c>
      <c r="D3417" s="2095">
        <v>1</v>
      </c>
      <c r="E3417" s="3543">
        <v>28000</v>
      </c>
      <c r="F3417" s="880">
        <v>28000</v>
      </c>
      <c r="G3417" s="931">
        <v>44518</v>
      </c>
      <c r="H3417" s="997" t="s">
        <v>8761</v>
      </c>
      <c r="I3417" s="208" t="s">
        <v>1857</v>
      </c>
      <c r="J3417" s="978" t="s">
        <v>8762</v>
      </c>
      <c r="K3417" s="1453"/>
      <c r="L3417" s="1416"/>
      <c r="M3417" s="404"/>
    </row>
    <row r="3418" spans="1:16" ht="9.75" customHeight="1">
      <c r="A3418" s="799">
        <v>462</v>
      </c>
      <c r="B3418" s="1339" t="s">
        <v>8760</v>
      </c>
      <c r="C3418" s="1096">
        <v>4101364154</v>
      </c>
      <c r="D3418" s="2095">
        <v>1</v>
      </c>
      <c r="E3418" s="3543">
        <v>28000</v>
      </c>
      <c r="F3418" s="880">
        <v>28000</v>
      </c>
      <c r="G3418" s="931">
        <v>44518</v>
      </c>
      <c r="H3418" s="997" t="s">
        <v>8761</v>
      </c>
      <c r="I3418" s="208" t="s">
        <v>1857</v>
      </c>
      <c r="J3418" s="978" t="s">
        <v>8762</v>
      </c>
      <c r="K3418" s="1453"/>
      <c r="L3418" s="1416"/>
      <c r="M3418" s="404"/>
    </row>
    <row r="3419" spans="1:16" s="428" customFormat="1" ht="9.75" customHeight="1" thickBot="1">
      <c r="A3419" s="812">
        <v>463</v>
      </c>
      <c r="B3419" s="1339" t="s">
        <v>8760</v>
      </c>
      <c r="C3419" s="1096">
        <v>4101364155</v>
      </c>
      <c r="D3419" s="1102">
        <v>1</v>
      </c>
      <c r="E3419" s="3543">
        <v>28000</v>
      </c>
      <c r="F3419" s="880">
        <v>28000</v>
      </c>
      <c r="G3419" s="931">
        <v>44518</v>
      </c>
      <c r="H3419" s="997" t="s">
        <v>8761</v>
      </c>
      <c r="I3419" s="208" t="s">
        <v>1857</v>
      </c>
      <c r="J3419" s="978" t="s">
        <v>8762</v>
      </c>
      <c r="K3419" s="1453"/>
      <c r="L3419" s="1416"/>
      <c r="M3419" s="1517"/>
      <c r="N3419" s="666"/>
      <c r="O3419" s="665"/>
      <c r="P3419" s="71"/>
    </row>
    <row r="3420" spans="1:16" s="1624" customFormat="1" ht="9.75" customHeight="1">
      <c r="A3420" s="1632">
        <v>464</v>
      </c>
      <c r="B3420" s="3090" t="s">
        <v>10851</v>
      </c>
      <c r="C3420" s="3091" t="s">
        <v>10852</v>
      </c>
      <c r="D3420" s="3092">
        <v>1</v>
      </c>
      <c r="E3420" s="3545">
        <v>4751</v>
      </c>
      <c r="F3420" s="3093">
        <v>4751</v>
      </c>
      <c r="G3420" s="2360">
        <v>44197</v>
      </c>
      <c r="H3420" s="1633" t="s">
        <v>10856</v>
      </c>
      <c r="I3420" s="1715" t="s">
        <v>1857</v>
      </c>
      <c r="J3420" s="3068" t="s">
        <v>9970</v>
      </c>
      <c r="K3420" s="3094" t="s">
        <v>8940</v>
      </c>
      <c r="L3420" s="3082" t="s">
        <v>15208</v>
      </c>
      <c r="M3420" s="3095"/>
      <c r="N3420" s="2912"/>
      <c r="O3420" s="3071"/>
    </row>
    <row r="3421" spans="1:16" s="1624" customFormat="1" ht="9.75" customHeight="1">
      <c r="A3421" s="1632">
        <v>465</v>
      </c>
      <c r="B3421" s="3090" t="s">
        <v>10851</v>
      </c>
      <c r="C3421" s="3091" t="s">
        <v>10853</v>
      </c>
      <c r="D3421" s="3092">
        <v>1</v>
      </c>
      <c r="E3421" s="3545">
        <v>4751</v>
      </c>
      <c r="F3421" s="3093">
        <v>4751</v>
      </c>
      <c r="G3421" s="2360">
        <v>44197</v>
      </c>
      <c r="H3421" s="1633" t="s">
        <v>10856</v>
      </c>
      <c r="I3421" s="1715" t="s">
        <v>1857</v>
      </c>
      <c r="J3421" s="3068" t="s">
        <v>9970</v>
      </c>
      <c r="K3421" s="3094" t="s">
        <v>8940</v>
      </c>
      <c r="L3421" s="3082" t="s">
        <v>15208</v>
      </c>
      <c r="M3421" s="3095"/>
      <c r="N3421" s="2912"/>
      <c r="O3421" s="3071"/>
    </row>
    <row r="3422" spans="1:16" s="1624" customFormat="1" ht="9.75" customHeight="1">
      <c r="A3422" s="1632">
        <v>466</v>
      </c>
      <c r="B3422" s="3090" t="s">
        <v>10854</v>
      </c>
      <c r="C3422" s="3091" t="s">
        <v>10603</v>
      </c>
      <c r="D3422" s="3092">
        <v>30</v>
      </c>
      <c r="E3422" s="3545">
        <v>196500</v>
      </c>
      <c r="F3422" s="3093">
        <v>196500</v>
      </c>
      <c r="G3422" s="2360">
        <v>44197</v>
      </c>
      <c r="H3422" s="1633" t="s">
        <v>10856</v>
      </c>
      <c r="I3422" s="1715" t="s">
        <v>1857</v>
      </c>
      <c r="J3422" s="3068" t="s">
        <v>9970</v>
      </c>
      <c r="K3422" s="3094" t="s">
        <v>8940</v>
      </c>
      <c r="L3422" s="3082" t="s">
        <v>15208</v>
      </c>
      <c r="M3422" s="3095"/>
      <c r="N3422" s="2912"/>
      <c r="O3422" s="3071"/>
    </row>
    <row r="3423" spans="1:16" s="1624" customFormat="1" ht="9.75" customHeight="1">
      <c r="A3423" s="1632">
        <v>467</v>
      </c>
      <c r="B3423" s="3096" t="s">
        <v>10855</v>
      </c>
      <c r="C3423" s="3091" t="s">
        <v>10603</v>
      </c>
      <c r="D3423" s="3097">
        <v>60</v>
      </c>
      <c r="E3423" s="3546">
        <v>188400</v>
      </c>
      <c r="F3423" s="3098">
        <v>188400</v>
      </c>
      <c r="G3423" s="3099">
        <v>44197</v>
      </c>
      <c r="H3423" s="3100" t="s">
        <v>10856</v>
      </c>
      <c r="I3423" s="2943" t="s">
        <v>1857</v>
      </c>
      <c r="J3423" s="3068" t="s">
        <v>9970</v>
      </c>
      <c r="K3423" s="3101" t="s">
        <v>8940</v>
      </c>
      <c r="L3423" s="3082" t="s">
        <v>15208</v>
      </c>
      <c r="M3423" s="3102"/>
      <c r="N3423" s="2917"/>
      <c r="O3423" s="2871"/>
    </row>
    <row r="3424" spans="1:16" s="1624" customFormat="1" ht="9.75" customHeight="1">
      <c r="A3424" s="812">
        <v>468</v>
      </c>
      <c r="B3424" s="1339" t="s">
        <v>10106</v>
      </c>
      <c r="C3424" s="1096">
        <v>4101344156</v>
      </c>
      <c r="D3424" s="2095">
        <v>1</v>
      </c>
      <c r="E3424" s="3543">
        <v>27500</v>
      </c>
      <c r="F3424" s="880">
        <v>27500</v>
      </c>
      <c r="G3424" s="3413">
        <v>44638</v>
      </c>
      <c r="H3424" s="997" t="s">
        <v>10108</v>
      </c>
      <c r="I3424" s="208" t="s">
        <v>1857</v>
      </c>
      <c r="J3424" s="978" t="s">
        <v>10109</v>
      </c>
      <c r="K3424" s="3101"/>
      <c r="L3424" s="3082"/>
      <c r="M3424" s="3102"/>
      <c r="N3424" s="2917"/>
      <c r="O3424" s="2871"/>
    </row>
    <row r="3425" spans="1:15" s="1624" customFormat="1" ht="9.75" customHeight="1">
      <c r="A3425" s="812">
        <v>469</v>
      </c>
      <c r="B3425" s="1339" t="s">
        <v>10106</v>
      </c>
      <c r="C3425" s="1096">
        <v>4101344157</v>
      </c>
      <c r="D3425" s="2097">
        <v>1</v>
      </c>
      <c r="E3425" s="3543">
        <v>27500</v>
      </c>
      <c r="F3425" s="880">
        <v>27500</v>
      </c>
      <c r="G3425" s="931">
        <v>44638</v>
      </c>
      <c r="H3425" s="997" t="s">
        <v>10108</v>
      </c>
      <c r="I3425" s="208" t="s">
        <v>1857</v>
      </c>
      <c r="J3425" s="978" t="s">
        <v>10109</v>
      </c>
      <c r="K3425" s="3101"/>
      <c r="L3425" s="3082"/>
      <c r="M3425" s="3102"/>
      <c r="N3425" s="2917"/>
      <c r="O3425" s="2871"/>
    </row>
    <row r="3426" spans="1:15" s="1624" customFormat="1" ht="9.75" customHeight="1">
      <c r="A3426" s="812">
        <v>470</v>
      </c>
      <c r="B3426" s="1339" t="s">
        <v>10107</v>
      </c>
      <c r="C3426" s="1096">
        <v>4101344158</v>
      </c>
      <c r="D3426" s="2096">
        <v>1</v>
      </c>
      <c r="E3426" s="3543">
        <v>25000</v>
      </c>
      <c r="F3426" s="880">
        <v>25000</v>
      </c>
      <c r="G3426" s="931">
        <v>44638</v>
      </c>
      <c r="H3426" s="997" t="s">
        <v>10108</v>
      </c>
      <c r="I3426" s="208" t="s">
        <v>1857</v>
      </c>
      <c r="J3426" s="978" t="s">
        <v>10109</v>
      </c>
      <c r="K3426" s="3101"/>
      <c r="L3426" s="3082"/>
      <c r="M3426" s="3102"/>
      <c r="N3426" s="2917"/>
      <c r="O3426" s="2871"/>
    </row>
    <row r="3427" spans="1:15" s="1624" customFormat="1" ht="9.75" customHeight="1">
      <c r="A3427" s="812">
        <v>471</v>
      </c>
      <c r="B3427" s="1339" t="s">
        <v>10107</v>
      </c>
      <c r="C3427" s="1096">
        <v>4101344159</v>
      </c>
      <c r="D3427" s="2096">
        <v>1</v>
      </c>
      <c r="E3427" s="3543">
        <v>25000</v>
      </c>
      <c r="F3427" s="880">
        <v>25000</v>
      </c>
      <c r="G3427" s="931">
        <v>44638</v>
      </c>
      <c r="H3427" s="997" t="s">
        <v>10108</v>
      </c>
      <c r="I3427" s="208" t="s">
        <v>1857</v>
      </c>
      <c r="J3427" s="978" t="s">
        <v>10109</v>
      </c>
      <c r="K3427" s="3101"/>
      <c r="L3427" s="3082"/>
      <c r="M3427" s="3102"/>
      <c r="N3427" s="2917"/>
      <c r="O3427" s="2871"/>
    </row>
    <row r="3428" spans="1:15" s="1624" customFormat="1" ht="9.75" customHeight="1">
      <c r="A3428" s="812">
        <v>472</v>
      </c>
      <c r="B3428" s="1339" t="s">
        <v>10107</v>
      </c>
      <c r="C3428" s="1096">
        <v>4101344160</v>
      </c>
      <c r="D3428" s="2095">
        <v>1</v>
      </c>
      <c r="E3428" s="3543">
        <v>25000</v>
      </c>
      <c r="F3428" s="880">
        <v>25000</v>
      </c>
      <c r="G3428" s="931">
        <v>44638</v>
      </c>
      <c r="H3428" s="997" t="s">
        <v>10108</v>
      </c>
      <c r="I3428" s="208" t="s">
        <v>1857</v>
      </c>
      <c r="J3428" s="978" t="s">
        <v>10109</v>
      </c>
      <c r="K3428" s="3101"/>
      <c r="L3428" s="3082"/>
      <c r="M3428" s="3102"/>
      <c r="N3428" s="2917"/>
      <c r="O3428" s="2871"/>
    </row>
    <row r="3429" spans="1:15" s="1621" customFormat="1" ht="9.75" customHeight="1">
      <c r="A3429" s="1632">
        <v>473</v>
      </c>
      <c r="B3429" s="3090" t="s">
        <v>13033</v>
      </c>
      <c r="C3429" s="3091" t="s">
        <v>13054</v>
      </c>
      <c r="D3429" s="3121">
        <v>1</v>
      </c>
      <c r="E3429" s="3545">
        <v>9466</v>
      </c>
      <c r="F3429" s="3093">
        <v>9466</v>
      </c>
      <c r="G3429" s="3122">
        <v>44734</v>
      </c>
      <c r="H3429" s="1716" t="s">
        <v>13075</v>
      </c>
      <c r="I3429" s="1715" t="s">
        <v>1857</v>
      </c>
      <c r="J3429" s="3068" t="s">
        <v>13077</v>
      </c>
      <c r="K3429" s="3094" t="s">
        <v>8940</v>
      </c>
      <c r="L3429" s="3082" t="s">
        <v>15208</v>
      </c>
      <c r="M3429" s="1719"/>
      <c r="N3429" s="1720"/>
      <c r="O3429" s="1721"/>
    </row>
    <row r="3430" spans="1:15" s="1621" customFormat="1" ht="9.75" customHeight="1">
      <c r="A3430" s="1632">
        <v>474</v>
      </c>
      <c r="B3430" s="3090" t="s">
        <v>13034</v>
      </c>
      <c r="C3430" s="3091" t="s">
        <v>13055</v>
      </c>
      <c r="D3430" s="3121">
        <v>1</v>
      </c>
      <c r="E3430" s="3545">
        <v>9466</v>
      </c>
      <c r="F3430" s="3093">
        <v>9466</v>
      </c>
      <c r="G3430" s="3122">
        <v>44734</v>
      </c>
      <c r="H3430" s="1716" t="s">
        <v>13075</v>
      </c>
      <c r="I3430" s="1715" t="s">
        <v>1857</v>
      </c>
      <c r="J3430" s="3068" t="s">
        <v>13077</v>
      </c>
      <c r="K3430" s="3094" t="s">
        <v>8940</v>
      </c>
      <c r="L3430" s="3082" t="s">
        <v>15208</v>
      </c>
      <c r="M3430" s="1719"/>
      <c r="N3430" s="1720"/>
      <c r="O3430" s="1721"/>
    </row>
    <row r="3431" spans="1:15" s="1621" customFormat="1" ht="9.75" customHeight="1">
      <c r="A3431" s="1632">
        <v>475</v>
      </c>
      <c r="B3431" s="3090" t="s">
        <v>13035</v>
      </c>
      <c r="C3431" s="3091" t="s">
        <v>13056</v>
      </c>
      <c r="D3431" s="3121">
        <v>1</v>
      </c>
      <c r="E3431" s="3545">
        <v>9466</v>
      </c>
      <c r="F3431" s="3093">
        <v>9466</v>
      </c>
      <c r="G3431" s="3122">
        <v>44734</v>
      </c>
      <c r="H3431" s="1716" t="s">
        <v>13075</v>
      </c>
      <c r="I3431" s="1715" t="s">
        <v>1857</v>
      </c>
      <c r="J3431" s="3068" t="s">
        <v>13077</v>
      </c>
      <c r="K3431" s="3094" t="s">
        <v>8940</v>
      </c>
      <c r="L3431" s="3082" t="s">
        <v>15208</v>
      </c>
      <c r="M3431" s="1719"/>
      <c r="N3431" s="1720"/>
      <c r="O3431" s="1721"/>
    </row>
    <row r="3432" spans="1:15" s="1621" customFormat="1" ht="9.75" customHeight="1">
      <c r="A3432" s="1632">
        <v>476</v>
      </c>
      <c r="B3432" s="3090" t="s">
        <v>13036</v>
      </c>
      <c r="C3432" s="3091" t="s">
        <v>13057</v>
      </c>
      <c r="D3432" s="3121">
        <v>1</v>
      </c>
      <c r="E3432" s="3545">
        <v>9466</v>
      </c>
      <c r="F3432" s="3093">
        <v>9466</v>
      </c>
      <c r="G3432" s="3122">
        <v>44734</v>
      </c>
      <c r="H3432" s="1716" t="s">
        <v>13075</v>
      </c>
      <c r="I3432" s="1715" t="s">
        <v>1857</v>
      </c>
      <c r="J3432" s="3068" t="s">
        <v>13077</v>
      </c>
      <c r="K3432" s="3094" t="s">
        <v>8940</v>
      </c>
      <c r="L3432" s="3082" t="s">
        <v>15208</v>
      </c>
      <c r="M3432" s="1719"/>
      <c r="N3432" s="1720"/>
      <c r="O3432" s="1721"/>
    </row>
    <row r="3433" spans="1:15" s="150" customFormat="1" ht="9.75" customHeight="1">
      <c r="A3433" s="812">
        <v>477</v>
      </c>
      <c r="B3433" s="1339" t="s">
        <v>13037</v>
      </c>
      <c r="C3433" s="1096" t="s">
        <v>13058</v>
      </c>
      <c r="D3433" s="2098">
        <v>1</v>
      </c>
      <c r="E3433" s="3543">
        <v>10560</v>
      </c>
      <c r="F3433" s="880">
        <v>10560</v>
      </c>
      <c r="G3433" s="1097">
        <v>44734</v>
      </c>
      <c r="H3433" s="832" t="s">
        <v>13075</v>
      </c>
      <c r="I3433" s="208" t="s">
        <v>1857</v>
      </c>
      <c r="J3433" s="979" t="s">
        <v>13077</v>
      </c>
      <c r="K3433" s="1456" t="s">
        <v>8940</v>
      </c>
      <c r="L3433" s="1416"/>
      <c r="M3433" s="404"/>
      <c r="N3433" s="345"/>
      <c r="O3433" s="701"/>
    </row>
    <row r="3434" spans="1:15" s="150" customFormat="1" ht="9.75" customHeight="1">
      <c r="A3434" s="812">
        <v>478</v>
      </c>
      <c r="B3434" s="1339" t="s">
        <v>13038</v>
      </c>
      <c r="C3434" s="1096" t="s">
        <v>13059</v>
      </c>
      <c r="D3434" s="2098">
        <v>1</v>
      </c>
      <c r="E3434" s="3543">
        <v>28423</v>
      </c>
      <c r="F3434" s="880">
        <v>28423</v>
      </c>
      <c r="G3434" s="1097">
        <v>44734</v>
      </c>
      <c r="H3434" s="832" t="s">
        <v>13075</v>
      </c>
      <c r="I3434" s="208" t="s">
        <v>1857</v>
      </c>
      <c r="J3434" s="979" t="s">
        <v>13077</v>
      </c>
      <c r="K3434" s="1456" t="s">
        <v>8940</v>
      </c>
      <c r="L3434" s="1416"/>
      <c r="M3434" s="404"/>
      <c r="N3434" s="345"/>
      <c r="O3434" s="701"/>
    </row>
    <row r="3435" spans="1:15" s="150" customFormat="1" ht="9.75" customHeight="1">
      <c r="A3435" s="812">
        <v>479</v>
      </c>
      <c r="B3435" s="1339" t="s">
        <v>13039</v>
      </c>
      <c r="C3435" s="1096" t="s">
        <v>13060</v>
      </c>
      <c r="D3435" s="2098">
        <v>1</v>
      </c>
      <c r="E3435" s="3543">
        <v>14659</v>
      </c>
      <c r="F3435" s="880">
        <v>14659</v>
      </c>
      <c r="G3435" s="1097">
        <v>44734</v>
      </c>
      <c r="H3435" s="832" t="s">
        <v>13075</v>
      </c>
      <c r="I3435" s="208" t="s">
        <v>1857</v>
      </c>
      <c r="J3435" s="979" t="s">
        <v>13077</v>
      </c>
      <c r="K3435" s="1456" t="s">
        <v>8940</v>
      </c>
      <c r="L3435" s="1416"/>
      <c r="M3435" s="404"/>
      <c r="N3435" s="345"/>
      <c r="O3435" s="701"/>
    </row>
    <row r="3436" spans="1:15" s="150" customFormat="1" ht="9.75" customHeight="1">
      <c r="A3436" s="812">
        <v>480</v>
      </c>
      <c r="B3436" s="1339" t="s">
        <v>13040</v>
      </c>
      <c r="C3436" s="1096" t="s">
        <v>13061</v>
      </c>
      <c r="D3436" s="2098">
        <v>1</v>
      </c>
      <c r="E3436" s="3543">
        <v>14659</v>
      </c>
      <c r="F3436" s="880">
        <v>14659</v>
      </c>
      <c r="G3436" s="1097">
        <v>44734</v>
      </c>
      <c r="H3436" s="832" t="s">
        <v>13075</v>
      </c>
      <c r="I3436" s="208" t="s">
        <v>1857</v>
      </c>
      <c r="J3436" s="979" t="s">
        <v>13077</v>
      </c>
      <c r="K3436" s="1456" t="s">
        <v>8940</v>
      </c>
      <c r="L3436" s="1416"/>
      <c r="M3436" s="404"/>
      <c r="N3436" s="345"/>
      <c r="O3436" s="701"/>
    </row>
    <row r="3437" spans="1:15" s="150" customFormat="1" ht="9.75" customHeight="1">
      <c r="A3437" s="812">
        <v>481</v>
      </c>
      <c r="B3437" s="1339" t="s">
        <v>13041</v>
      </c>
      <c r="C3437" s="1096" t="s">
        <v>13062</v>
      </c>
      <c r="D3437" s="2098">
        <v>1</v>
      </c>
      <c r="E3437" s="3543">
        <v>23566</v>
      </c>
      <c r="F3437" s="880">
        <v>23566</v>
      </c>
      <c r="G3437" s="1097">
        <v>44734</v>
      </c>
      <c r="H3437" s="832" t="s">
        <v>13075</v>
      </c>
      <c r="I3437" s="208" t="s">
        <v>1857</v>
      </c>
      <c r="J3437" s="979" t="s">
        <v>13077</v>
      </c>
      <c r="K3437" s="1456" t="s">
        <v>8940</v>
      </c>
      <c r="L3437" s="1416"/>
      <c r="M3437" s="404"/>
      <c r="N3437" s="345"/>
      <c r="O3437" s="701"/>
    </row>
    <row r="3438" spans="1:15" s="150" customFormat="1" ht="9.75" customHeight="1">
      <c r="A3438" s="812">
        <v>482</v>
      </c>
      <c r="B3438" s="1339" t="s">
        <v>13042</v>
      </c>
      <c r="C3438" s="1096" t="s">
        <v>13063</v>
      </c>
      <c r="D3438" s="2098">
        <v>1</v>
      </c>
      <c r="E3438" s="3543">
        <v>35715</v>
      </c>
      <c r="F3438" s="880">
        <v>35715</v>
      </c>
      <c r="G3438" s="1097">
        <v>44734</v>
      </c>
      <c r="H3438" s="832" t="s">
        <v>13075</v>
      </c>
      <c r="I3438" s="208" t="s">
        <v>1857</v>
      </c>
      <c r="J3438" s="979" t="s">
        <v>13077</v>
      </c>
      <c r="K3438" s="1456" t="s">
        <v>8940</v>
      </c>
      <c r="L3438" s="1416"/>
      <c r="M3438" s="404"/>
      <c r="N3438" s="345"/>
      <c r="O3438" s="701"/>
    </row>
    <row r="3439" spans="1:15" s="1621" customFormat="1" ht="9.75" customHeight="1">
      <c r="A3439" s="1632">
        <v>483</v>
      </c>
      <c r="B3439" s="3090" t="s">
        <v>13043</v>
      </c>
      <c r="C3439" s="3091" t="s">
        <v>13064</v>
      </c>
      <c r="D3439" s="3121">
        <v>1</v>
      </c>
      <c r="E3439" s="3545">
        <v>8261</v>
      </c>
      <c r="F3439" s="3093">
        <v>8261</v>
      </c>
      <c r="G3439" s="3122">
        <v>44734</v>
      </c>
      <c r="H3439" s="1716" t="s">
        <v>13075</v>
      </c>
      <c r="I3439" s="1715" t="s">
        <v>1857</v>
      </c>
      <c r="J3439" s="3068" t="s">
        <v>13077</v>
      </c>
      <c r="K3439" s="3094" t="s">
        <v>8940</v>
      </c>
      <c r="L3439" s="3082" t="s">
        <v>15208</v>
      </c>
      <c r="M3439" s="1719"/>
      <c r="N3439" s="1720"/>
      <c r="O3439" s="1721"/>
    </row>
    <row r="3440" spans="1:15" s="2636" customFormat="1" ht="19.5" customHeight="1">
      <c r="A3440" s="2846">
        <v>484</v>
      </c>
      <c r="B3440" s="4279" t="s">
        <v>13033</v>
      </c>
      <c r="C3440" s="4280" t="s">
        <v>15214</v>
      </c>
      <c r="D3440" s="4281"/>
      <c r="E3440" s="4282">
        <v>37864</v>
      </c>
      <c r="F3440" s="4283">
        <v>37864</v>
      </c>
      <c r="G3440" s="4284">
        <v>44734</v>
      </c>
      <c r="H3440" s="2016" t="s">
        <v>13075</v>
      </c>
      <c r="I3440" s="2015" t="s">
        <v>1857</v>
      </c>
      <c r="J3440" s="4285" t="s">
        <v>13077</v>
      </c>
      <c r="K3440" s="4286"/>
      <c r="L3440" s="4273" t="s">
        <v>15208</v>
      </c>
      <c r="M3440" s="2019"/>
      <c r="N3440" s="4287"/>
      <c r="O3440" s="3684"/>
    </row>
    <row r="3441" spans="1:16" s="150" customFormat="1" ht="9.75" customHeight="1">
      <c r="A3441" s="812">
        <v>485</v>
      </c>
      <c r="B3441" s="1339" t="s">
        <v>13044</v>
      </c>
      <c r="C3441" s="1096" t="s">
        <v>13065</v>
      </c>
      <c r="D3441" s="2098">
        <v>1</v>
      </c>
      <c r="E3441" s="3543">
        <v>19493</v>
      </c>
      <c r="F3441" s="880">
        <v>19493</v>
      </c>
      <c r="G3441" s="1097">
        <v>44734</v>
      </c>
      <c r="H3441" s="832" t="s">
        <v>13075</v>
      </c>
      <c r="I3441" s="208" t="s">
        <v>1857</v>
      </c>
      <c r="J3441" s="979" t="s">
        <v>13077</v>
      </c>
      <c r="K3441" s="1456" t="s">
        <v>8940</v>
      </c>
      <c r="L3441" s="1416"/>
      <c r="M3441" s="404"/>
      <c r="N3441" s="345"/>
      <c r="O3441" s="701"/>
    </row>
    <row r="3442" spans="1:16" s="150" customFormat="1" ht="9.75" customHeight="1">
      <c r="A3442" s="812">
        <v>486</v>
      </c>
      <c r="B3442" s="1339" t="s">
        <v>13045</v>
      </c>
      <c r="C3442" s="1096" t="s">
        <v>13066</v>
      </c>
      <c r="D3442" s="2098">
        <v>1</v>
      </c>
      <c r="E3442" s="3543">
        <v>15796</v>
      </c>
      <c r="F3442" s="880">
        <v>15796</v>
      </c>
      <c r="G3442" s="1097">
        <v>44739</v>
      </c>
      <c r="H3442" s="832" t="s">
        <v>13076</v>
      </c>
      <c r="I3442" s="208" t="s">
        <v>1857</v>
      </c>
      <c r="J3442" s="979" t="s">
        <v>13077</v>
      </c>
      <c r="K3442" s="1456" t="s">
        <v>8940</v>
      </c>
      <c r="L3442" s="1416"/>
      <c r="M3442" s="404"/>
      <c r="N3442" s="345"/>
      <c r="O3442" s="701"/>
    </row>
    <row r="3443" spans="1:16" s="150" customFormat="1" ht="9.75" customHeight="1">
      <c r="A3443" s="812">
        <v>487</v>
      </c>
      <c r="B3443" s="1339" t="s">
        <v>13046</v>
      </c>
      <c r="C3443" s="1096" t="s">
        <v>13067</v>
      </c>
      <c r="D3443" s="2098">
        <v>1</v>
      </c>
      <c r="E3443" s="3543">
        <v>7771.5</v>
      </c>
      <c r="F3443" s="880">
        <v>7771.5</v>
      </c>
      <c r="G3443" s="1097">
        <v>44739</v>
      </c>
      <c r="H3443" s="832" t="s">
        <v>13076</v>
      </c>
      <c r="I3443" s="208" t="s">
        <v>1857</v>
      </c>
      <c r="J3443" s="979" t="s">
        <v>13077</v>
      </c>
      <c r="K3443" s="1456" t="s">
        <v>8940</v>
      </c>
      <c r="L3443" s="1416"/>
      <c r="M3443" s="404"/>
      <c r="N3443" s="345"/>
      <c r="O3443" s="701"/>
    </row>
    <row r="3444" spans="1:16" s="150" customFormat="1" ht="9.75" customHeight="1">
      <c r="A3444" s="812">
        <v>488</v>
      </c>
      <c r="B3444" s="1339" t="s">
        <v>13047</v>
      </c>
      <c r="C3444" s="1096" t="s">
        <v>13068</v>
      </c>
      <c r="D3444" s="2098">
        <v>1</v>
      </c>
      <c r="E3444" s="3543">
        <v>14575</v>
      </c>
      <c r="F3444" s="880">
        <v>14575</v>
      </c>
      <c r="G3444" s="1097">
        <v>44739</v>
      </c>
      <c r="H3444" s="832" t="s">
        <v>13076</v>
      </c>
      <c r="I3444" s="208" t="s">
        <v>1857</v>
      </c>
      <c r="J3444" s="979" t="s">
        <v>13077</v>
      </c>
      <c r="K3444" s="1456" t="s">
        <v>8940</v>
      </c>
      <c r="L3444" s="1416"/>
      <c r="M3444" s="404"/>
      <c r="N3444" s="345"/>
      <c r="O3444" s="701"/>
    </row>
    <row r="3445" spans="1:16" s="150" customFormat="1" ht="9.75" customHeight="1">
      <c r="A3445" s="812">
        <v>489</v>
      </c>
      <c r="B3445" s="1339" t="s">
        <v>13048</v>
      </c>
      <c r="C3445" s="1096" t="s">
        <v>13069</v>
      </c>
      <c r="D3445" s="2098">
        <v>1</v>
      </c>
      <c r="E3445" s="3543">
        <v>11275</v>
      </c>
      <c r="F3445" s="880">
        <v>11275</v>
      </c>
      <c r="G3445" s="1097">
        <v>44739</v>
      </c>
      <c r="H3445" s="832" t="s">
        <v>13076</v>
      </c>
      <c r="I3445" s="208" t="s">
        <v>1857</v>
      </c>
      <c r="J3445" s="979" t="s">
        <v>13077</v>
      </c>
      <c r="K3445" s="1456" t="s">
        <v>8940</v>
      </c>
      <c r="L3445" s="1416"/>
      <c r="M3445" s="404"/>
      <c r="N3445" s="345"/>
      <c r="O3445" s="701"/>
    </row>
    <row r="3446" spans="1:16" s="150" customFormat="1" ht="9.75" customHeight="1">
      <c r="A3446" s="812">
        <v>490</v>
      </c>
      <c r="B3446" s="1339" t="s">
        <v>13049</v>
      </c>
      <c r="C3446" s="1096" t="s">
        <v>13070</v>
      </c>
      <c r="D3446" s="2098">
        <v>1</v>
      </c>
      <c r="E3446" s="3543">
        <v>5434</v>
      </c>
      <c r="F3446" s="880">
        <v>5434</v>
      </c>
      <c r="G3446" s="1097">
        <v>44739</v>
      </c>
      <c r="H3446" s="832" t="s">
        <v>13076</v>
      </c>
      <c r="I3446" s="208" t="s">
        <v>1857</v>
      </c>
      <c r="J3446" s="979" t="s">
        <v>13077</v>
      </c>
      <c r="K3446" s="1456" t="s">
        <v>8940</v>
      </c>
      <c r="L3446" s="1416"/>
      <c r="M3446" s="404"/>
      <c r="N3446" s="345"/>
      <c r="O3446" s="701"/>
    </row>
    <row r="3447" spans="1:16" s="150" customFormat="1" ht="9.75" customHeight="1">
      <c r="A3447" s="812">
        <v>491</v>
      </c>
      <c r="B3447" s="1339" t="s">
        <v>13050</v>
      </c>
      <c r="C3447" s="1096" t="s">
        <v>13071</v>
      </c>
      <c r="D3447" s="2098">
        <v>1</v>
      </c>
      <c r="E3447" s="3543">
        <v>16747.5</v>
      </c>
      <c r="F3447" s="880">
        <v>16747.5</v>
      </c>
      <c r="G3447" s="1097">
        <v>44739</v>
      </c>
      <c r="H3447" s="832" t="s">
        <v>13076</v>
      </c>
      <c r="I3447" s="208" t="s">
        <v>1857</v>
      </c>
      <c r="J3447" s="979" t="s">
        <v>13077</v>
      </c>
      <c r="K3447" s="1456" t="s">
        <v>8940</v>
      </c>
      <c r="L3447" s="1416"/>
      <c r="M3447" s="404"/>
      <c r="N3447" s="345"/>
      <c r="O3447" s="701"/>
    </row>
    <row r="3448" spans="1:16" s="150" customFormat="1" ht="9.75" customHeight="1">
      <c r="A3448" s="812">
        <v>492</v>
      </c>
      <c r="B3448" s="1339" t="s">
        <v>13051</v>
      </c>
      <c r="C3448" s="1096" t="s">
        <v>13072</v>
      </c>
      <c r="D3448" s="2098">
        <v>1</v>
      </c>
      <c r="E3448" s="3543">
        <v>2084.5</v>
      </c>
      <c r="F3448" s="880">
        <v>2084.5</v>
      </c>
      <c r="G3448" s="1097">
        <v>44739</v>
      </c>
      <c r="H3448" s="832" t="s">
        <v>13076</v>
      </c>
      <c r="I3448" s="208" t="s">
        <v>1857</v>
      </c>
      <c r="J3448" s="979" t="s">
        <v>13077</v>
      </c>
      <c r="K3448" s="1456" t="s">
        <v>8940</v>
      </c>
      <c r="L3448" s="1416"/>
      <c r="M3448" s="404"/>
      <c r="N3448" s="345"/>
      <c r="O3448" s="701"/>
    </row>
    <row r="3449" spans="1:16" s="150" customFormat="1" ht="9.75" customHeight="1">
      <c r="A3449" s="812">
        <v>493</v>
      </c>
      <c r="B3449" s="1339" t="s">
        <v>13052</v>
      </c>
      <c r="C3449" s="1096" t="s">
        <v>13073</v>
      </c>
      <c r="D3449" s="2098">
        <v>1</v>
      </c>
      <c r="E3449" s="3543">
        <v>10593</v>
      </c>
      <c r="F3449" s="880">
        <v>10593</v>
      </c>
      <c r="G3449" s="1097">
        <v>44739</v>
      </c>
      <c r="H3449" s="832" t="s">
        <v>13076</v>
      </c>
      <c r="I3449" s="208" t="s">
        <v>1857</v>
      </c>
      <c r="J3449" s="979" t="s">
        <v>13077</v>
      </c>
      <c r="K3449" s="1456" t="s">
        <v>8940</v>
      </c>
      <c r="L3449" s="1416"/>
      <c r="M3449" s="404"/>
      <c r="N3449" s="345"/>
      <c r="O3449" s="701"/>
    </row>
    <row r="3450" spans="1:16" s="150" customFormat="1" ht="9.75" customHeight="1">
      <c r="A3450" s="812">
        <v>494</v>
      </c>
      <c r="B3450" s="1339" t="s">
        <v>13053</v>
      </c>
      <c r="C3450" s="1096" t="s">
        <v>13074</v>
      </c>
      <c r="D3450" s="2098">
        <v>1</v>
      </c>
      <c r="E3450" s="3543">
        <v>21136.5</v>
      </c>
      <c r="F3450" s="880">
        <v>21136.5</v>
      </c>
      <c r="G3450" s="1097">
        <v>44739</v>
      </c>
      <c r="H3450" s="832" t="s">
        <v>13076</v>
      </c>
      <c r="I3450" s="208" t="s">
        <v>1857</v>
      </c>
      <c r="J3450" s="979" t="s">
        <v>13077</v>
      </c>
      <c r="K3450" s="1456" t="s">
        <v>8940</v>
      </c>
      <c r="L3450" s="1416"/>
      <c r="M3450" s="404"/>
      <c r="N3450" s="345"/>
      <c r="O3450" s="701"/>
    </row>
    <row r="3451" spans="1:16" s="150" customFormat="1" ht="9.75" customHeight="1">
      <c r="A3451" s="812">
        <v>495</v>
      </c>
      <c r="B3451" s="1339" t="s">
        <v>13345</v>
      </c>
      <c r="C3451" s="1096" t="s">
        <v>13347</v>
      </c>
      <c r="D3451" s="2098">
        <v>1</v>
      </c>
      <c r="E3451" s="3543">
        <v>5181</v>
      </c>
      <c r="F3451" s="880">
        <v>5181</v>
      </c>
      <c r="G3451" s="1097">
        <v>44768</v>
      </c>
      <c r="H3451" s="832" t="s">
        <v>13349</v>
      </c>
      <c r="I3451" s="208" t="s">
        <v>1857</v>
      </c>
      <c r="J3451" s="979" t="s">
        <v>13350</v>
      </c>
      <c r="K3451" s="1456" t="s">
        <v>8940</v>
      </c>
      <c r="L3451" s="1416"/>
      <c r="M3451" s="404"/>
      <c r="N3451" s="345"/>
      <c r="O3451" s="701"/>
    </row>
    <row r="3452" spans="1:16" s="150" customFormat="1" ht="9.75" customHeight="1">
      <c r="A3452" s="812">
        <v>496</v>
      </c>
      <c r="B3452" s="1339" t="s">
        <v>13346</v>
      </c>
      <c r="C3452" s="1096" t="s">
        <v>13348</v>
      </c>
      <c r="D3452" s="2098">
        <v>1</v>
      </c>
      <c r="E3452" s="3543">
        <v>5956.5</v>
      </c>
      <c r="F3452" s="880">
        <v>5956.5</v>
      </c>
      <c r="G3452" s="1097">
        <v>44768</v>
      </c>
      <c r="H3452" s="832" t="s">
        <v>13349</v>
      </c>
      <c r="I3452" s="208" t="s">
        <v>1857</v>
      </c>
      <c r="J3452" s="979" t="s">
        <v>13350</v>
      </c>
      <c r="K3452" s="1456" t="s">
        <v>8940</v>
      </c>
      <c r="L3452" s="1416"/>
      <c r="M3452" s="404"/>
      <c r="N3452" s="345"/>
      <c r="O3452" s="701"/>
    </row>
    <row r="3453" spans="1:16" s="150" customFormat="1" ht="9.75" customHeight="1">
      <c r="A3453" s="812">
        <v>497</v>
      </c>
      <c r="B3453" s="1339" t="s">
        <v>14543</v>
      </c>
      <c r="C3453" s="1096" t="s">
        <v>14546</v>
      </c>
      <c r="D3453" s="2098">
        <v>1</v>
      </c>
      <c r="E3453" s="3543">
        <v>28500</v>
      </c>
      <c r="F3453" s="880">
        <v>28500</v>
      </c>
      <c r="G3453" s="1097">
        <v>44868</v>
      </c>
      <c r="H3453" s="832" t="s">
        <v>14549</v>
      </c>
      <c r="I3453" s="208" t="s">
        <v>1857</v>
      </c>
      <c r="J3453" s="979" t="s">
        <v>14550</v>
      </c>
      <c r="K3453" s="1456"/>
      <c r="L3453" s="1416"/>
      <c r="M3453" s="404"/>
      <c r="N3453" s="345"/>
      <c r="O3453" s="701"/>
    </row>
    <row r="3454" spans="1:16" s="150" customFormat="1" ht="9.75" customHeight="1">
      <c r="A3454" s="812">
        <v>498</v>
      </c>
      <c r="B3454" s="1339" t="s">
        <v>14544</v>
      </c>
      <c r="C3454" s="1096" t="s">
        <v>14547</v>
      </c>
      <c r="D3454" s="2098">
        <v>1</v>
      </c>
      <c r="E3454" s="3543">
        <v>27800</v>
      </c>
      <c r="F3454" s="880">
        <v>27800</v>
      </c>
      <c r="G3454" s="1097">
        <v>44868</v>
      </c>
      <c r="H3454" s="832" t="s">
        <v>14549</v>
      </c>
      <c r="I3454" s="208" t="s">
        <v>1857</v>
      </c>
      <c r="J3454" s="979" t="s">
        <v>14550</v>
      </c>
      <c r="K3454" s="1456"/>
      <c r="L3454" s="1416"/>
      <c r="M3454" s="404"/>
      <c r="N3454" s="345"/>
      <c r="O3454" s="701"/>
    </row>
    <row r="3455" spans="1:16" s="150" customFormat="1" ht="9.75" customHeight="1">
      <c r="A3455" s="812">
        <v>499</v>
      </c>
      <c r="B3455" s="1339" t="s">
        <v>14545</v>
      </c>
      <c r="C3455" s="1096" t="s">
        <v>14548</v>
      </c>
      <c r="D3455" s="2098">
        <v>1</v>
      </c>
      <c r="E3455" s="3543">
        <v>21400</v>
      </c>
      <c r="F3455" s="880">
        <v>21400</v>
      </c>
      <c r="G3455" s="1097">
        <v>44868</v>
      </c>
      <c r="H3455" s="832" t="s">
        <v>14549</v>
      </c>
      <c r="I3455" s="208" t="s">
        <v>1857</v>
      </c>
      <c r="J3455" s="979" t="s">
        <v>14550</v>
      </c>
      <c r="K3455" s="1456"/>
      <c r="L3455" s="1416"/>
      <c r="M3455" s="404"/>
      <c r="N3455" s="345"/>
      <c r="O3455" s="701"/>
    </row>
    <row r="3456" spans="1:16" s="269" customFormat="1" ht="9.75" customHeight="1">
      <c r="A3456" s="63"/>
      <c r="B3456" s="1339"/>
      <c r="C3456" s="1096"/>
      <c r="D3456" s="2098"/>
      <c r="E3456" s="3543"/>
      <c r="F3456" s="880"/>
      <c r="G3456" s="1101"/>
      <c r="H3456" s="837"/>
      <c r="I3456" s="208"/>
      <c r="J3456" s="837"/>
      <c r="K3456" s="1434"/>
      <c r="L3456" s="1415"/>
      <c r="M3456" s="404"/>
      <c r="N3456" s="295"/>
      <c r="O3456" s="1102"/>
      <c r="P3456" s="150"/>
    </row>
    <row r="3457" spans="1:15" s="393" customFormat="1" ht="11.25" customHeight="1">
      <c r="A3457" s="814"/>
      <c r="B3457" s="792"/>
      <c r="C3457" s="831" t="s">
        <v>13173</v>
      </c>
      <c r="D3457" s="2099">
        <f>SUM(D2959:D3456)</f>
        <v>584</v>
      </c>
      <c r="E3457" s="3547">
        <f>SUM(E2959:E3456)</f>
        <v>5789244.0400000019</v>
      </c>
      <c r="F3457" s="1098">
        <f>SUM(F2959:F3456)</f>
        <v>5768380.1800000016</v>
      </c>
      <c r="G3457" s="1099"/>
      <c r="H3457" s="1094"/>
      <c r="I3457" s="347"/>
      <c r="J3457" s="1095"/>
      <c r="K3457" s="1444"/>
      <c r="L3457" s="1415"/>
      <c r="M3457" s="1089"/>
      <c r="N3457" s="1100"/>
      <c r="O3457" s="699"/>
    </row>
    <row r="3458" spans="1:15" s="1671" customFormat="1" ht="11.25" customHeight="1">
      <c r="A3458" s="1660"/>
      <c r="B3458" s="2420"/>
      <c r="C3458" s="1662" t="s">
        <v>9313</v>
      </c>
      <c r="D3458" s="3103">
        <v>0</v>
      </c>
      <c r="E3458" s="3548">
        <v>0</v>
      </c>
      <c r="F3458" s="3104">
        <v>0</v>
      </c>
      <c r="G3458" s="3105"/>
      <c r="H3458" s="3106"/>
      <c r="I3458" s="1702"/>
      <c r="J3458" s="1803"/>
      <c r="K3458" s="1804"/>
      <c r="L3458" s="3107"/>
      <c r="M3458" s="1703"/>
      <c r="N3458" s="3108"/>
      <c r="O3458" s="1735"/>
    </row>
    <row r="3459" spans="1:15" s="1659" customFormat="1" ht="11.25" customHeight="1">
      <c r="A3459" s="1652"/>
      <c r="B3459" s="2427"/>
      <c r="C3459" s="1823" t="s">
        <v>11869</v>
      </c>
      <c r="D3459" s="3109">
        <f>D3420+D3421+D3422+D3423+D3429+D3430+D3431+D3432+D3439</f>
        <v>97</v>
      </c>
      <c r="E3459" s="3549">
        <f>E3420+E3421+E3422+E3423+E3429+E3430+E3431+E3432+E3439+E3440</f>
        <v>478391</v>
      </c>
      <c r="F3459" s="3110">
        <f>F3420+F3421+F3422+F3423+F3429+F3430+F3431+F3432+F3439+F3440</f>
        <v>478391</v>
      </c>
      <c r="G3459" s="3111"/>
      <c r="H3459" s="1714"/>
      <c r="I3459" s="1715"/>
      <c r="J3459" s="1639"/>
      <c r="K3459" s="1640"/>
      <c r="L3459" s="3112"/>
      <c r="M3459" s="1719"/>
      <c r="N3459" s="3113"/>
      <c r="O3459" s="1728"/>
    </row>
    <row r="3460" spans="1:15" s="1684" customFormat="1" ht="11.25" customHeight="1">
      <c r="A3460" s="1672"/>
      <c r="B3460" s="2413"/>
      <c r="C3460" s="1674" t="s">
        <v>15386</v>
      </c>
      <c r="D3460" s="3114">
        <f>D3457-D3458-D3459</f>
        <v>487</v>
      </c>
      <c r="E3460" s="3550">
        <f>E3457-E3458-E3459</f>
        <v>5310853.0400000019</v>
      </c>
      <c r="F3460" s="3115">
        <f>F3457-F3458-F3459</f>
        <v>5289989.1800000016</v>
      </c>
      <c r="G3460" s="3116"/>
      <c r="H3460" s="3117"/>
      <c r="I3460" s="1739"/>
      <c r="J3460" s="3118"/>
      <c r="K3460" s="1780"/>
      <c r="L3460" s="3119"/>
      <c r="M3460" s="1743"/>
      <c r="N3460" s="3120"/>
      <c r="O3460" s="1745"/>
    </row>
    <row r="3461" spans="1:15" s="393" customFormat="1" ht="44.25" customHeight="1">
      <c r="A3461" s="527" t="s">
        <v>8535</v>
      </c>
      <c r="B3461" s="410" t="s">
        <v>8536</v>
      </c>
      <c r="C3461" s="829"/>
      <c r="D3461" s="2100"/>
      <c r="E3461" s="3551"/>
      <c r="F3461" s="896"/>
      <c r="G3461" s="932"/>
      <c r="H3461" s="1014"/>
      <c r="I3461" s="1041"/>
      <c r="J3461" s="959"/>
      <c r="K3461" s="1457"/>
      <c r="L3461" s="1556"/>
      <c r="M3461" s="415"/>
      <c r="N3461" s="708"/>
      <c r="O3461" s="263"/>
    </row>
    <row r="3462" spans="1:15" ht="9.75" customHeight="1">
      <c r="A3462" s="799">
        <v>1</v>
      </c>
      <c r="B3462" s="98" t="s">
        <v>727</v>
      </c>
      <c r="D3462" s="889">
        <v>1</v>
      </c>
      <c r="E3462" s="3520">
        <v>16200</v>
      </c>
      <c r="F3462" s="879">
        <v>16200</v>
      </c>
      <c r="G3462" s="914">
        <v>44197</v>
      </c>
      <c r="H3462" s="997" t="s">
        <v>8394</v>
      </c>
      <c r="I3462" s="63" t="s">
        <v>1858</v>
      </c>
      <c r="J3462" s="952" t="s">
        <v>8515</v>
      </c>
      <c r="K3462" s="1435"/>
      <c r="L3462" s="1550"/>
      <c r="M3462" s="1378"/>
      <c r="N3462" s="70"/>
      <c r="O3462" s="701"/>
    </row>
    <row r="3463" spans="1:15" ht="9.75" customHeight="1">
      <c r="A3463" s="799">
        <v>2</v>
      </c>
      <c r="B3463" s="98" t="s">
        <v>728</v>
      </c>
      <c r="D3463" s="889">
        <v>1</v>
      </c>
      <c r="E3463" s="3520">
        <v>4400</v>
      </c>
      <c r="F3463" s="879">
        <v>4400</v>
      </c>
      <c r="G3463" s="914">
        <v>44197</v>
      </c>
      <c r="H3463" s="997" t="s">
        <v>8394</v>
      </c>
      <c r="I3463" s="63" t="s">
        <v>1858</v>
      </c>
      <c r="J3463" s="952" t="s">
        <v>8515</v>
      </c>
      <c r="K3463" s="1435"/>
      <c r="L3463" s="1550"/>
      <c r="M3463" s="1378"/>
      <c r="N3463" s="70"/>
      <c r="O3463" s="701"/>
    </row>
    <row r="3464" spans="1:15" ht="9.75" customHeight="1">
      <c r="A3464" s="799">
        <v>3</v>
      </c>
      <c r="B3464" s="98" t="s">
        <v>465</v>
      </c>
      <c r="C3464" s="983" t="s">
        <v>12680</v>
      </c>
      <c r="D3464" s="889">
        <v>1</v>
      </c>
      <c r="E3464" s="3520">
        <v>21400</v>
      </c>
      <c r="F3464" s="879">
        <v>21400</v>
      </c>
      <c r="G3464" s="914">
        <v>44197</v>
      </c>
      <c r="H3464" s="1067" t="s">
        <v>8394</v>
      </c>
      <c r="I3464" s="63" t="s">
        <v>1858</v>
      </c>
      <c r="J3464" s="955" t="s">
        <v>8515</v>
      </c>
      <c r="K3464" s="1435" t="s">
        <v>8940</v>
      </c>
      <c r="L3464" s="1550"/>
      <c r="M3464" s="1378"/>
      <c r="N3464" s="70"/>
      <c r="O3464" s="701"/>
    </row>
    <row r="3465" spans="1:15" ht="9.75" customHeight="1">
      <c r="A3465" s="799">
        <v>4</v>
      </c>
      <c r="B3465" s="98" t="s">
        <v>465</v>
      </c>
      <c r="C3465" s="983" t="s">
        <v>12681</v>
      </c>
      <c r="D3465" s="889">
        <v>1</v>
      </c>
      <c r="E3465" s="3520">
        <v>21400</v>
      </c>
      <c r="F3465" s="879">
        <v>21400</v>
      </c>
      <c r="G3465" s="914">
        <v>44197</v>
      </c>
      <c r="H3465" s="1067" t="s">
        <v>8394</v>
      </c>
      <c r="I3465" s="63" t="s">
        <v>1858</v>
      </c>
      <c r="J3465" s="955" t="s">
        <v>8515</v>
      </c>
      <c r="K3465" s="1435" t="s">
        <v>8940</v>
      </c>
      <c r="L3465" s="1550"/>
      <c r="M3465" s="1378"/>
      <c r="N3465" s="70"/>
      <c r="O3465" s="701"/>
    </row>
    <row r="3466" spans="1:15" ht="9.75" customHeight="1">
      <c r="A3466" s="799">
        <v>5</v>
      </c>
      <c r="B3466" s="98" t="s">
        <v>465</v>
      </c>
      <c r="C3466" s="983" t="s">
        <v>12682</v>
      </c>
      <c r="D3466" s="889">
        <v>1</v>
      </c>
      <c r="E3466" s="3520">
        <v>21400</v>
      </c>
      <c r="F3466" s="879">
        <v>21400</v>
      </c>
      <c r="G3466" s="914">
        <v>44197</v>
      </c>
      <c r="H3466" s="1067" t="s">
        <v>8394</v>
      </c>
      <c r="I3466" s="63" t="s">
        <v>1858</v>
      </c>
      <c r="J3466" s="955" t="s">
        <v>8515</v>
      </c>
      <c r="K3466" s="1435" t="s">
        <v>8940</v>
      </c>
      <c r="L3466" s="1550"/>
      <c r="M3466" s="1378"/>
      <c r="N3466" s="70"/>
      <c r="O3466"/>
    </row>
    <row r="3467" spans="1:15" ht="9.75" customHeight="1">
      <c r="A3467" s="799">
        <v>6</v>
      </c>
      <c r="B3467" s="98" t="s">
        <v>465</v>
      </c>
      <c r="C3467" s="983" t="s">
        <v>12683</v>
      </c>
      <c r="D3467" s="889">
        <v>1</v>
      </c>
      <c r="E3467" s="3520">
        <v>21400</v>
      </c>
      <c r="F3467" s="879">
        <v>21400</v>
      </c>
      <c r="G3467" s="914">
        <v>44197</v>
      </c>
      <c r="H3467" s="1067" t="s">
        <v>8394</v>
      </c>
      <c r="I3467" s="63" t="s">
        <v>1858</v>
      </c>
      <c r="J3467" s="955" t="s">
        <v>8515</v>
      </c>
      <c r="K3467" s="1435" t="s">
        <v>8940</v>
      </c>
      <c r="L3467" s="1550"/>
      <c r="M3467" s="1378"/>
      <c r="N3467" s="70"/>
      <c r="O3467"/>
    </row>
    <row r="3468" spans="1:15" ht="9.75" customHeight="1">
      <c r="A3468" s="799">
        <v>7</v>
      </c>
      <c r="B3468" s="98" t="s">
        <v>465</v>
      </c>
      <c r="C3468" s="983" t="s">
        <v>12684</v>
      </c>
      <c r="D3468" s="889">
        <v>1</v>
      </c>
      <c r="E3468" s="3520">
        <v>21400</v>
      </c>
      <c r="F3468" s="879">
        <v>21400</v>
      </c>
      <c r="G3468" s="914">
        <v>44197</v>
      </c>
      <c r="H3468" s="1067" t="s">
        <v>8394</v>
      </c>
      <c r="I3468" s="63" t="s">
        <v>1858</v>
      </c>
      <c r="J3468" s="955" t="s">
        <v>8515</v>
      </c>
      <c r="K3468" s="1435" t="s">
        <v>8940</v>
      </c>
      <c r="L3468" s="1550"/>
      <c r="M3468" s="1378"/>
      <c r="N3468" s="70"/>
      <c r="O3468"/>
    </row>
    <row r="3469" spans="1:15" ht="9.75" customHeight="1">
      <c r="A3469" s="799">
        <v>8</v>
      </c>
      <c r="B3469" s="98" t="s">
        <v>465</v>
      </c>
      <c r="C3469" s="983" t="s">
        <v>12685</v>
      </c>
      <c r="D3469" s="889">
        <v>1</v>
      </c>
      <c r="E3469" s="3520">
        <v>21400</v>
      </c>
      <c r="F3469" s="879">
        <v>21400</v>
      </c>
      <c r="G3469" s="914">
        <v>44197</v>
      </c>
      <c r="H3469" s="1067" t="s">
        <v>8394</v>
      </c>
      <c r="I3469" s="63" t="s">
        <v>1858</v>
      </c>
      <c r="J3469" s="955" t="s">
        <v>8515</v>
      </c>
      <c r="K3469" s="1435" t="s">
        <v>8940</v>
      </c>
      <c r="L3469" s="1550"/>
      <c r="M3469" s="1378"/>
      <c r="N3469" s="70"/>
      <c r="O3469"/>
    </row>
    <row r="3470" spans="1:15" ht="9.75" customHeight="1">
      <c r="A3470" s="799">
        <v>9</v>
      </c>
      <c r="B3470" s="98" t="s">
        <v>204</v>
      </c>
      <c r="D3470" s="889">
        <v>1</v>
      </c>
      <c r="E3470" s="3520">
        <v>51936</v>
      </c>
      <c r="F3470" s="879">
        <v>51936</v>
      </c>
      <c r="G3470" s="914">
        <v>44197</v>
      </c>
      <c r="H3470" s="997" t="s">
        <v>8394</v>
      </c>
      <c r="I3470" s="63" t="s">
        <v>1858</v>
      </c>
      <c r="J3470" s="952" t="s">
        <v>8515</v>
      </c>
      <c r="K3470" s="1435"/>
      <c r="L3470" s="1550"/>
      <c r="M3470" s="1378"/>
      <c r="N3470" s="70"/>
      <c r="O3470" s="709"/>
    </row>
    <row r="3471" spans="1:15" ht="9.75" customHeight="1">
      <c r="A3471" s="799">
        <v>10</v>
      </c>
      <c r="B3471" s="98" t="s">
        <v>729</v>
      </c>
      <c r="D3471" s="889">
        <v>1</v>
      </c>
      <c r="E3471" s="3520">
        <v>3401</v>
      </c>
      <c r="F3471" s="879">
        <v>3401</v>
      </c>
      <c r="G3471" s="914">
        <v>44197</v>
      </c>
      <c r="H3471" s="997" t="s">
        <v>8394</v>
      </c>
      <c r="I3471" s="63" t="s">
        <v>1858</v>
      </c>
      <c r="J3471" s="952" t="s">
        <v>8515</v>
      </c>
      <c r="K3471" s="1435"/>
      <c r="L3471" s="1550"/>
      <c r="M3471" s="1378"/>
      <c r="N3471" s="70"/>
      <c r="O3471" s="709"/>
    </row>
    <row r="3472" spans="1:15" ht="9.75" customHeight="1">
      <c r="A3472" s="799">
        <v>11</v>
      </c>
      <c r="B3472" s="98" t="s">
        <v>730</v>
      </c>
      <c r="D3472" s="889">
        <v>1</v>
      </c>
      <c r="E3472" s="3520">
        <v>10000</v>
      </c>
      <c r="F3472" s="879">
        <v>10000</v>
      </c>
      <c r="G3472" s="914">
        <v>44197</v>
      </c>
      <c r="H3472" s="997" t="s">
        <v>8394</v>
      </c>
      <c r="I3472" s="63" t="s">
        <v>1858</v>
      </c>
      <c r="J3472" s="952" t="s">
        <v>8515</v>
      </c>
      <c r="K3472" s="1435"/>
      <c r="L3472" s="1550"/>
      <c r="M3472" s="1378"/>
      <c r="N3472" s="70"/>
      <c r="O3472" s="709"/>
    </row>
    <row r="3473" spans="1:15" ht="9.75" customHeight="1">
      <c r="A3473" s="799">
        <v>12</v>
      </c>
      <c r="B3473" s="98" t="s">
        <v>731</v>
      </c>
      <c r="C3473" s="983" t="s">
        <v>12686</v>
      </c>
      <c r="D3473" s="889">
        <v>1</v>
      </c>
      <c r="E3473" s="3411">
        <v>38375</v>
      </c>
      <c r="F3473" s="879">
        <v>38375</v>
      </c>
      <c r="G3473" s="914">
        <v>44197</v>
      </c>
      <c r="H3473" s="1067" t="s">
        <v>8394</v>
      </c>
      <c r="I3473" s="63" t="s">
        <v>1858</v>
      </c>
      <c r="J3473" s="955" t="s">
        <v>8515</v>
      </c>
      <c r="K3473" s="1435" t="s">
        <v>8940</v>
      </c>
      <c r="L3473" s="1550"/>
      <c r="M3473" s="1378"/>
      <c r="N3473" s="70"/>
      <c r="O3473"/>
    </row>
    <row r="3474" spans="1:15" ht="9.75" customHeight="1">
      <c r="A3474" s="799">
        <v>13</v>
      </c>
      <c r="B3474" s="98" t="s">
        <v>732</v>
      </c>
      <c r="C3474" s="983" t="s">
        <v>12687</v>
      </c>
      <c r="D3474" s="889">
        <v>1</v>
      </c>
      <c r="E3474" s="3411">
        <v>56000</v>
      </c>
      <c r="F3474" s="879">
        <v>56000</v>
      </c>
      <c r="G3474" s="914">
        <v>44197</v>
      </c>
      <c r="H3474" s="1067" t="s">
        <v>8394</v>
      </c>
      <c r="I3474" s="63" t="s">
        <v>1858</v>
      </c>
      <c r="J3474" s="955" t="s">
        <v>8515</v>
      </c>
      <c r="K3474" s="1435" t="s">
        <v>8940</v>
      </c>
      <c r="L3474" s="1550"/>
      <c r="M3474" s="1378"/>
      <c r="N3474" s="70"/>
      <c r="O3474"/>
    </row>
    <row r="3475" spans="1:15" ht="9.75" customHeight="1">
      <c r="A3475" s="799">
        <v>14</v>
      </c>
      <c r="B3475" s="98" t="s">
        <v>732</v>
      </c>
      <c r="C3475" s="983" t="s">
        <v>12688</v>
      </c>
      <c r="D3475" s="889">
        <v>1</v>
      </c>
      <c r="E3475" s="3411">
        <v>56000</v>
      </c>
      <c r="F3475" s="879">
        <v>56000</v>
      </c>
      <c r="G3475" s="914">
        <v>44197</v>
      </c>
      <c r="H3475" s="1067" t="s">
        <v>8394</v>
      </c>
      <c r="I3475" s="63" t="s">
        <v>1858</v>
      </c>
      <c r="J3475" s="955" t="s">
        <v>8515</v>
      </c>
      <c r="K3475" s="1435" t="s">
        <v>8940</v>
      </c>
      <c r="L3475" s="1550"/>
      <c r="M3475" s="1378"/>
      <c r="N3475" s="70"/>
      <c r="O3475"/>
    </row>
    <row r="3476" spans="1:15" ht="9.75" customHeight="1">
      <c r="A3476" s="799">
        <v>15</v>
      </c>
      <c r="B3476" s="98" t="s">
        <v>150</v>
      </c>
      <c r="C3476" s="983" t="s">
        <v>11779</v>
      </c>
      <c r="D3476" s="889">
        <v>1</v>
      </c>
      <c r="E3476" s="3411">
        <v>22006.5</v>
      </c>
      <c r="F3476" s="879">
        <v>22006.5</v>
      </c>
      <c r="G3476" s="914">
        <v>44197</v>
      </c>
      <c r="H3476" s="1067" t="s">
        <v>8394</v>
      </c>
      <c r="I3476" s="63" t="s">
        <v>1858</v>
      </c>
      <c r="J3476" s="955" t="s">
        <v>8515</v>
      </c>
      <c r="K3476" s="1435" t="s">
        <v>8940</v>
      </c>
      <c r="L3476" s="1550"/>
      <c r="M3476" s="1378"/>
      <c r="N3476" s="70"/>
      <c r="O3476"/>
    </row>
    <row r="3477" spans="1:15" ht="9.75" customHeight="1">
      <c r="A3477" s="799">
        <v>16</v>
      </c>
      <c r="B3477" s="98" t="s">
        <v>733</v>
      </c>
      <c r="C3477" s="983" t="s">
        <v>12689</v>
      </c>
      <c r="D3477" s="889">
        <v>1</v>
      </c>
      <c r="E3477" s="3411">
        <v>29358</v>
      </c>
      <c r="F3477" s="879">
        <v>29358</v>
      </c>
      <c r="G3477" s="914">
        <v>44197</v>
      </c>
      <c r="H3477" s="1067" t="s">
        <v>8394</v>
      </c>
      <c r="I3477" s="63" t="s">
        <v>1858</v>
      </c>
      <c r="J3477" s="955" t="s">
        <v>8515</v>
      </c>
      <c r="K3477" s="1435" t="s">
        <v>8940</v>
      </c>
      <c r="L3477" s="1550"/>
      <c r="M3477" s="1378"/>
      <c r="N3477" s="70"/>
      <c r="O3477"/>
    </row>
    <row r="3478" spans="1:15" ht="9.75" customHeight="1">
      <c r="A3478" s="799">
        <v>17</v>
      </c>
      <c r="B3478" s="98" t="s">
        <v>733</v>
      </c>
      <c r="C3478" s="983" t="s">
        <v>12690</v>
      </c>
      <c r="D3478" s="889">
        <v>1</v>
      </c>
      <c r="E3478" s="3520">
        <v>14230.02</v>
      </c>
      <c r="F3478" s="879">
        <v>14230.02</v>
      </c>
      <c r="G3478" s="914">
        <v>44197</v>
      </c>
      <c r="H3478" s="1067" t="s">
        <v>8394</v>
      </c>
      <c r="I3478" s="63" t="s">
        <v>1858</v>
      </c>
      <c r="J3478" s="955" t="s">
        <v>8515</v>
      </c>
      <c r="K3478" s="1435" t="s">
        <v>8940</v>
      </c>
      <c r="L3478" s="1550"/>
      <c r="M3478" s="1378"/>
      <c r="N3478" s="70"/>
      <c r="O3478"/>
    </row>
    <row r="3479" spans="1:15" ht="9.75" customHeight="1">
      <c r="A3479" s="799">
        <v>18</v>
      </c>
      <c r="B3479" s="98" t="s">
        <v>733</v>
      </c>
      <c r="C3479" s="983" t="s">
        <v>12691</v>
      </c>
      <c r="D3479" s="889">
        <v>1</v>
      </c>
      <c r="E3479" s="3520">
        <v>14230.02</v>
      </c>
      <c r="F3479" s="879">
        <v>14230.02</v>
      </c>
      <c r="G3479" s="914">
        <v>44197</v>
      </c>
      <c r="H3479" s="1067" t="s">
        <v>8394</v>
      </c>
      <c r="I3479" s="63" t="s">
        <v>1858</v>
      </c>
      <c r="J3479" s="955" t="s">
        <v>8515</v>
      </c>
      <c r="K3479" s="1435" t="s">
        <v>8940</v>
      </c>
      <c r="L3479" s="1550"/>
      <c r="M3479" s="1378"/>
      <c r="N3479" s="70"/>
      <c r="O3479"/>
    </row>
    <row r="3480" spans="1:15" ht="9.75" customHeight="1">
      <c r="A3480" s="799">
        <v>19</v>
      </c>
      <c r="B3480" s="98" t="s">
        <v>733</v>
      </c>
      <c r="C3480" s="983" t="s">
        <v>12692</v>
      </c>
      <c r="D3480" s="889">
        <v>1</v>
      </c>
      <c r="E3480" s="3520">
        <v>14230.02</v>
      </c>
      <c r="F3480" s="879">
        <v>14230.02</v>
      </c>
      <c r="G3480" s="914">
        <v>44197</v>
      </c>
      <c r="H3480" s="1067" t="s">
        <v>8394</v>
      </c>
      <c r="I3480" s="63" t="s">
        <v>1858</v>
      </c>
      <c r="J3480" s="955" t="s">
        <v>8515</v>
      </c>
      <c r="K3480" s="1435" t="s">
        <v>8940</v>
      </c>
      <c r="L3480" s="1550"/>
      <c r="M3480" s="1378"/>
      <c r="N3480" s="70"/>
      <c r="O3480"/>
    </row>
    <row r="3481" spans="1:15" ht="9.75" customHeight="1">
      <c r="A3481" s="799">
        <v>20</v>
      </c>
      <c r="B3481" s="98" t="s">
        <v>733</v>
      </c>
      <c r="C3481" s="983" t="s">
        <v>12693</v>
      </c>
      <c r="D3481" s="889">
        <v>1</v>
      </c>
      <c r="E3481" s="3520">
        <v>14230.02</v>
      </c>
      <c r="F3481" s="879">
        <v>14230.02</v>
      </c>
      <c r="G3481" s="914">
        <v>44197</v>
      </c>
      <c r="H3481" s="1067" t="s">
        <v>8394</v>
      </c>
      <c r="I3481" s="63" t="s">
        <v>1858</v>
      </c>
      <c r="J3481" s="955" t="s">
        <v>8515</v>
      </c>
      <c r="K3481" s="1435" t="s">
        <v>8940</v>
      </c>
      <c r="L3481" s="1550"/>
      <c r="M3481" s="1378"/>
      <c r="N3481" s="70"/>
      <c r="O3481"/>
    </row>
    <row r="3482" spans="1:15" ht="9.75" customHeight="1">
      <c r="A3482" s="799">
        <v>21</v>
      </c>
      <c r="B3482" s="98" t="s">
        <v>733</v>
      </c>
      <c r="C3482" s="983" t="s">
        <v>12694</v>
      </c>
      <c r="D3482" s="889">
        <v>1</v>
      </c>
      <c r="E3482" s="3520">
        <v>14230.02</v>
      </c>
      <c r="F3482" s="879">
        <v>14230.02</v>
      </c>
      <c r="G3482" s="914">
        <v>44197</v>
      </c>
      <c r="H3482" s="1067" t="s">
        <v>8394</v>
      </c>
      <c r="I3482" s="63" t="s">
        <v>1858</v>
      </c>
      <c r="J3482" s="955" t="s">
        <v>8515</v>
      </c>
      <c r="K3482" s="1435" t="s">
        <v>8940</v>
      </c>
      <c r="L3482" s="1550"/>
      <c r="M3482" s="1378"/>
      <c r="N3482" s="70"/>
      <c r="O3482"/>
    </row>
    <row r="3483" spans="1:15" ht="9.75" customHeight="1">
      <c r="A3483" s="799">
        <v>22</v>
      </c>
      <c r="B3483" s="98" t="s">
        <v>733</v>
      </c>
      <c r="C3483" s="983" t="s">
        <v>12695</v>
      </c>
      <c r="D3483" s="889">
        <v>1</v>
      </c>
      <c r="E3483" s="3520">
        <v>14230.02</v>
      </c>
      <c r="F3483" s="879">
        <v>14230.02</v>
      </c>
      <c r="G3483" s="914">
        <v>44197</v>
      </c>
      <c r="H3483" s="1067" t="s">
        <v>8394</v>
      </c>
      <c r="I3483" s="63" t="s">
        <v>1858</v>
      </c>
      <c r="J3483" s="955" t="s">
        <v>8515</v>
      </c>
      <c r="K3483" s="1435" t="s">
        <v>8940</v>
      </c>
      <c r="L3483" s="1550"/>
      <c r="M3483" s="1378"/>
      <c r="N3483" s="70"/>
      <c r="O3483"/>
    </row>
    <row r="3484" spans="1:15" ht="9.75" customHeight="1">
      <c r="A3484" s="799">
        <v>23</v>
      </c>
      <c r="B3484" s="98" t="s">
        <v>734</v>
      </c>
      <c r="C3484" s="983" t="s">
        <v>12696</v>
      </c>
      <c r="D3484" s="889">
        <v>1</v>
      </c>
      <c r="E3484" s="3520">
        <v>27586.57</v>
      </c>
      <c r="F3484" s="879">
        <v>27586.57</v>
      </c>
      <c r="G3484" s="914">
        <v>44197</v>
      </c>
      <c r="H3484" s="1067" t="s">
        <v>8394</v>
      </c>
      <c r="I3484" s="63" t="s">
        <v>1858</v>
      </c>
      <c r="J3484" s="955" t="s">
        <v>8515</v>
      </c>
      <c r="K3484" s="1435" t="s">
        <v>8940</v>
      </c>
      <c r="L3484" s="1550"/>
      <c r="M3484" s="1378"/>
      <c r="N3484" s="70"/>
      <c r="O3484"/>
    </row>
    <row r="3485" spans="1:15" ht="9.75" customHeight="1">
      <c r="A3485" s="799">
        <v>24</v>
      </c>
      <c r="B3485" s="98" t="s">
        <v>735</v>
      </c>
      <c r="C3485" s="983" t="s">
        <v>10225</v>
      </c>
      <c r="D3485" s="889">
        <v>1</v>
      </c>
      <c r="E3485" s="3520">
        <v>25884.19</v>
      </c>
      <c r="F3485" s="879">
        <v>25884.19</v>
      </c>
      <c r="G3485" s="914">
        <v>44197</v>
      </c>
      <c r="H3485" s="1067" t="s">
        <v>8394</v>
      </c>
      <c r="I3485" s="63" t="s">
        <v>1858</v>
      </c>
      <c r="J3485" s="955" t="s">
        <v>8515</v>
      </c>
      <c r="K3485" s="1435" t="s">
        <v>8940</v>
      </c>
      <c r="L3485" s="1550"/>
      <c r="M3485" s="1378"/>
      <c r="N3485" s="70"/>
      <c r="O3485"/>
    </row>
    <row r="3486" spans="1:15" ht="9.75" customHeight="1">
      <c r="A3486" s="799">
        <v>25</v>
      </c>
      <c r="B3486" s="98" t="s">
        <v>736</v>
      </c>
      <c r="D3486" s="889">
        <v>1</v>
      </c>
      <c r="E3486" s="3520">
        <v>9990</v>
      </c>
      <c r="F3486" s="879">
        <v>9990</v>
      </c>
      <c r="G3486" s="914">
        <v>44197</v>
      </c>
      <c r="H3486" s="997" t="s">
        <v>8394</v>
      </c>
      <c r="I3486" s="63" t="s">
        <v>1858</v>
      </c>
      <c r="J3486" s="952" t="s">
        <v>8515</v>
      </c>
      <c r="K3486" s="1435"/>
      <c r="L3486" s="1550"/>
      <c r="M3486" s="1378"/>
      <c r="N3486" s="70"/>
      <c r="O3486" s="709"/>
    </row>
    <row r="3487" spans="1:15" ht="9.75" customHeight="1">
      <c r="A3487" s="799">
        <v>26</v>
      </c>
      <c r="B3487" s="98" t="s">
        <v>737</v>
      </c>
      <c r="D3487" s="889">
        <v>1</v>
      </c>
      <c r="E3487" s="3520">
        <v>9990</v>
      </c>
      <c r="F3487" s="879">
        <v>9990</v>
      </c>
      <c r="G3487" s="914">
        <v>44197</v>
      </c>
      <c r="H3487" s="997" t="s">
        <v>8394</v>
      </c>
      <c r="I3487" s="63" t="s">
        <v>1858</v>
      </c>
      <c r="J3487" s="952" t="s">
        <v>8515</v>
      </c>
      <c r="K3487" s="1435"/>
      <c r="L3487" s="1550"/>
      <c r="M3487" s="1378"/>
      <c r="N3487" s="70"/>
      <c r="O3487" s="709"/>
    </row>
    <row r="3488" spans="1:15" ht="9.75" customHeight="1">
      <c r="A3488" s="799">
        <v>27</v>
      </c>
      <c r="B3488" s="98" t="s">
        <v>738</v>
      </c>
      <c r="D3488" s="889">
        <v>1</v>
      </c>
      <c r="E3488" s="3520">
        <v>12700</v>
      </c>
      <c r="F3488" s="879">
        <v>12700</v>
      </c>
      <c r="G3488" s="914">
        <v>44197</v>
      </c>
      <c r="H3488" s="997" t="s">
        <v>8394</v>
      </c>
      <c r="I3488" s="63" t="s">
        <v>1858</v>
      </c>
      <c r="J3488" s="952" t="s">
        <v>8515</v>
      </c>
      <c r="K3488" s="1435"/>
      <c r="L3488" s="1550"/>
      <c r="M3488" s="1378"/>
      <c r="N3488" s="70"/>
      <c r="O3488" s="709"/>
    </row>
    <row r="3489" spans="1:16" ht="9.75" customHeight="1">
      <c r="A3489" s="799">
        <v>28</v>
      </c>
      <c r="B3489" s="98" t="s">
        <v>739</v>
      </c>
      <c r="D3489" s="889">
        <v>1</v>
      </c>
      <c r="E3489" s="3520">
        <v>6999</v>
      </c>
      <c r="F3489" s="879">
        <v>6999</v>
      </c>
      <c r="G3489" s="914">
        <v>44197</v>
      </c>
      <c r="H3489" s="997" t="s">
        <v>8394</v>
      </c>
      <c r="I3489" s="63" t="s">
        <v>1858</v>
      </c>
      <c r="J3489" s="952" t="s">
        <v>8515</v>
      </c>
      <c r="K3489" s="1435"/>
      <c r="L3489" s="1550"/>
      <c r="M3489" s="1378"/>
      <c r="N3489" s="70"/>
      <c r="O3489" s="709"/>
    </row>
    <row r="3490" spans="1:16" ht="9.75" customHeight="1">
      <c r="A3490" s="799">
        <v>29</v>
      </c>
      <c r="B3490" s="98" t="s">
        <v>740</v>
      </c>
      <c r="D3490" s="889">
        <v>1</v>
      </c>
      <c r="E3490" s="3520">
        <v>14200</v>
      </c>
      <c r="F3490" s="879">
        <v>14200</v>
      </c>
      <c r="G3490" s="914">
        <v>44197</v>
      </c>
      <c r="H3490" s="997" t="s">
        <v>8394</v>
      </c>
      <c r="I3490" s="63" t="s">
        <v>1858</v>
      </c>
      <c r="J3490" s="952" t="s">
        <v>8515</v>
      </c>
      <c r="K3490" s="1435"/>
      <c r="L3490" s="1550"/>
      <c r="M3490" s="1378"/>
      <c r="N3490" s="70"/>
      <c r="O3490" s="709"/>
    </row>
    <row r="3491" spans="1:16" ht="9.75" customHeight="1">
      <c r="A3491" s="799">
        <v>30</v>
      </c>
      <c r="B3491" s="98" t="s">
        <v>741</v>
      </c>
      <c r="C3491" s="983" t="s">
        <v>12697</v>
      </c>
      <c r="D3491" s="889">
        <v>1</v>
      </c>
      <c r="E3491" s="3411">
        <v>35630.93</v>
      </c>
      <c r="F3491" s="879">
        <v>35630.93</v>
      </c>
      <c r="G3491" s="914">
        <v>44197</v>
      </c>
      <c r="H3491" s="1067" t="s">
        <v>8394</v>
      </c>
      <c r="I3491" s="63" t="s">
        <v>1858</v>
      </c>
      <c r="J3491" s="955" t="s">
        <v>8515</v>
      </c>
      <c r="K3491" s="1435" t="s">
        <v>8940</v>
      </c>
      <c r="L3491" s="1550"/>
      <c r="M3491" s="1378"/>
      <c r="N3491" s="70"/>
      <c r="O3491"/>
    </row>
    <row r="3492" spans="1:16" ht="9.75" customHeight="1">
      <c r="A3492" s="799">
        <v>31</v>
      </c>
      <c r="B3492" s="98" t="s">
        <v>742</v>
      </c>
      <c r="D3492" s="889">
        <v>1</v>
      </c>
      <c r="E3492" s="3520">
        <v>11475</v>
      </c>
      <c r="F3492" s="879">
        <v>11475</v>
      </c>
      <c r="G3492" s="914">
        <v>44197</v>
      </c>
      <c r="H3492" s="997" t="s">
        <v>8394</v>
      </c>
      <c r="I3492" s="63" t="s">
        <v>1858</v>
      </c>
      <c r="J3492" s="952" t="s">
        <v>8515</v>
      </c>
      <c r="K3492" s="1435"/>
      <c r="L3492" s="1550"/>
      <c r="M3492" s="1378"/>
      <c r="N3492" s="70"/>
      <c r="O3492" s="709"/>
    </row>
    <row r="3493" spans="1:16" ht="9.75" customHeight="1">
      <c r="A3493" s="799">
        <v>32</v>
      </c>
      <c r="B3493" s="98" t="s">
        <v>743</v>
      </c>
      <c r="C3493" s="983" t="s">
        <v>11823</v>
      </c>
      <c r="D3493" s="889">
        <v>1</v>
      </c>
      <c r="E3493" s="3520">
        <v>37513</v>
      </c>
      <c r="F3493" s="879">
        <v>37513</v>
      </c>
      <c r="G3493" s="914">
        <v>44197</v>
      </c>
      <c r="H3493" s="1067" t="s">
        <v>8394</v>
      </c>
      <c r="I3493" s="63" t="s">
        <v>1858</v>
      </c>
      <c r="J3493" s="955" t="s">
        <v>8515</v>
      </c>
      <c r="K3493" s="1435" t="s">
        <v>8940</v>
      </c>
      <c r="L3493" s="1550"/>
      <c r="M3493" s="1378"/>
      <c r="N3493" s="70"/>
      <c r="O3493"/>
    </row>
    <row r="3494" spans="1:16" ht="9.75" customHeight="1">
      <c r="A3494" s="799">
        <v>33</v>
      </c>
      <c r="B3494" s="98" t="s">
        <v>744</v>
      </c>
      <c r="C3494" s="983">
        <v>1101040013</v>
      </c>
      <c r="D3494" s="889">
        <v>1</v>
      </c>
      <c r="E3494" s="3520">
        <v>22975</v>
      </c>
      <c r="F3494" s="879">
        <v>22975</v>
      </c>
      <c r="G3494" s="914">
        <v>44197</v>
      </c>
      <c r="H3494" s="1067" t="s">
        <v>8394</v>
      </c>
      <c r="I3494" s="63" t="s">
        <v>1858</v>
      </c>
      <c r="J3494" s="955" t="s">
        <v>8515</v>
      </c>
      <c r="K3494" s="1435" t="s">
        <v>8940</v>
      </c>
      <c r="L3494" s="1550"/>
      <c r="M3494" s="1378"/>
      <c r="N3494" s="70"/>
      <c r="O3494"/>
    </row>
    <row r="3495" spans="1:16" ht="9.75" customHeight="1">
      <c r="A3495" s="799">
        <v>34</v>
      </c>
      <c r="B3495" s="98" t="s">
        <v>745</v>
      </c>
      <c r="C3495" s="983">
        <v>310107335</v>
      </c>
      <c r="D3495" s="889">
        <v>1</v>
      </c>
      <c r="E3495" s="3520">
        <v>3100</v>
      </c>
      <c r="F3495" s="879">
        <v>3100</v>
      </c>
      <c r="G3495" s="914">
        <v>44197</v>
      </c>
      <c r="H3495" s="1067" t="s">
        <v>8394</v>
      </c>
      <c r="I3495" s="63" t="s">
        <v>1858</v>
      </c>
      <c r="J3495" s="955" t="s">
        <v>8515</v>
      </c>
      <c r="K3495" s="1435" t="s">
        <v>8940</v>
      </c>
      <c r="L3495" s="1550"/>
      <c r="M3495" s="1378"/>
      <c r="N3495" s="70"/>
      <c r="O3495"/>
    </row>
    <row r="3496" spans="1:16" ht="9.75" customHeight="1">
      <c r="A3496" s="799">
        <v>35</v>
      </c>
      <c r="B3496" s="98" t="s">
        <v>745</v>
      </c>
      <c r="C3496" s="983">
        <v>310107336</v>
      </c>
      <c r="D3496" s="889">
        <v>1</v>
      </c>
      <c r="E3496" s="3520">
        <v>3100</v>
      </c>
      <c r="F3496" s="879">
        <v>3100</v>
      </c>
      <c r="G3496" s="914">
        <v>44197</v>
      </c>
      <c r="H3496" s="1067" t="s">
        <v>8394</v>
      </c>
      <c r="I3496" s="63" t="s">
        <v>1858</v>
      </c>
      <c r="J3496" s="955" t="s">
        <v>8515</v>
      </c>
      <c r="K3496" s="1435" t="s">
        <v>8940</v>
      </c>
      <c r="L3496" s="1550"/>
      <c r="M3496" s="1378"/>
      <c r="N3496" s="70"/>
      <c r="O3496"/>
    </row>
    <row r="3497" spans="1:16" ht="9.75" customHeight="1">
      <c r="A3497" s="799">
        <v>36</v>
      </c>
      <c r="B3497" s="98" t="s">
        <v>746</v>
      </c>
      <c r="C3497" s="983">
        <v>1101040029</v>
      </c>
      <c r="D3497" s="889">
        <v>1</v>
      </c>
      <c r="E3497" s="3520">
        <v>24400</v>
      </c>
      <c r="F3497" s="879">
        <v>24400</v>
      </c>
      <c r="G3497" s="914">
        <v>44197</v>
      </c>
      <c r="H3497" s="1067" t="s">
        <v>8394</v>
      </c>
      <c r="I3497" s="63" t="s">
        <v>1858</v>
      </c>
      <c r="J3497" s="955" t="s">
        <v>8515</v>
      </c>
      <c r="K3497" s="1435" t="s">
        <v>8940</v>
      </c>
      <c r="L3497" s="1550"/>
      <c r="M3497" s="1378"/>
      <c r="N3497" s="70"/>
      <c r="O3497"/>
    </row>
    <row r="3498" spans="1:16" ht="9.75" customHeight="1">
      <c r="A3498" s="799">
        <v>37</v>
      </c>
      <c r="B3498" s="98" t="s">
        <v>746</v>
      </c>
      <c r="C3498" s="983">
        <v>1101040030</v>
      </c>
      <c r="D3498" s="889">
        <v>1</v>
      </c>
      <c r="E3498" s="3520">
        <v>24400</v>
      </c>
      <c r="F3498" s="879">
        <v>24400</v>
      </c>
      <c r="G3498" s="914">
        <v>44197</v>
      </c>
      <c r="H3498" s="1067" t="s">
        <v>8394</v>
      </c>
      <c r="I3498" s="63" t="s">
        <v>1858</v>
      </c>
      <c r="J3498" s="955" t="s">
        <v>8515</v>
      </c>
      <c r="K3498" s="1435" t="s">
        <v>8940</v>
      </c>
      <c r="L3498" s="1550"/>
      <c r="M3498" s="1378"/>
      <c r="N3498" s="70"/>
      <c r="O3498"/>
    </row>
    <row r="3499" spans="1:16" ht="9.75" customHeight="1">
      <c r="A3499" s="799">
        <v>38</v>
      </c>
      <c r="B3499" s="98" t="s">
        <v>57</v>
      </c>
      <c r="C3499" s="983">
        <v>1101040049</v>
      </c>
      <c r="D3499" s="889">
        <v>1</v>
      </c>
      <c r="E3499" s="3520">
        <v>25488.97</v>
      </c>
      <c r="F3499" s="879">
        <v>25488.97</v>
      </c>
      <c r="G3499" s="914">
        <v>44197</v>
      </c>
      <c r="H3499" s="1067" t="s">
        <v>8394</v>
      </c>
      <c r="I3499" s="63" t="s">
        <v>1858</v>
      </c>
      <c r="J3499" s="955" t="s">
        <v>8515</v>
      </c>
      <c r="K3499" s="1435" t="s">
        <v>8940</v>
      </c>
      <c r="L3499" s="1550"/>
      <c r="M3499" s="1378"/>
      <c r="N3499" s="70"/>
      <c r="O3499"/>
    </row>
    <row r="3500" spans="1:16" ht="9.75" customHeight="1">
      <c r="A3500" s="799">
        <v>39</v>
      </c>
      <c r="B3500" s="98" t="s">
        <v>747</v>
      </c>
      <c r="C3500" s="983">
        <v>1101040011</v>
      </c>
      <c r="D3500" s="889">
        <v>1</v>
      </c>
      <c r="E3500" s="3520">
        <v>28000</v>
      </c>
      <c r="F3500" s="879">
        <v>28000</v>
      </c>
      <c r="G3500" s="914">
        <v>44197</v>
      </c>
      <c r="H3500" s="1067" t="s">
        <v>8394</v>
      </c>
      <c r="I3500" s="63" t="s">
        <v>1858</v>
      </c>
      <c r="J3500" s="955" t="s">
        <v>8515</v>
      </c>
      <c r="K3500" s="1435" t="s">
        <v>8940</v>
      </c>
      <c r="L3500" s="1550"/>
      <c r="M3500" s="1378"/>
      <c r="N3500" s="70"/>
      <c r="O3500"/>
    </row>
    <row r="3501" spans="1:16" ht="9.75" customHeight="1">
      <c r="A3501">
        <v>40</v>
      </c>
      <c r="B3501" s="1004" t="s">
        <v>748</v>
      </c>
      <c r="C3501" s="21"/>
      <c r="D3501" s="495">
        <v>1</v>
      </c>
      <c r="E3501" s="3424">
        <v>28215.83</v>
      </c>
      <c r="F3501" s="887">
        <v>28215.83</v>
      </c>
      <c r="G3501" s="1143">
        <v>44197</v>
      </c>
      <c r="H3501" s="1067" t="s">
        <v>8394</v>
      </c>
      <c r="I3501" s="1037" t="s">
        <v>1858</v>
      </c>
      <c r="J3501" s="955" t="s">
        <v>8515</v>
      </c>
      <c r="K3501" s="1458"/>
      <c r="L3501" s="1419"/>
      <c r="M3501"/>
      <c r="N3501"/>
      <c r="O3501"/>
      <c r="P3501"/>
    </row>
    <row r="3502" spans="1:16" ht="9.75" customHeight="1">
      <c r="A3502" s="799">
        <v>41</v>
      </c>
      <c r="B3502" s="98" t="s">
        <v>749</v>
      </c>
      <c r="C3502" s="983">
        <v>1101040050</v>
      </c>
      <c r="D3502" s="889">
        <v>1</v>
      </c>
      <c r="E3502" s="3520">
        <v>18606</v>
      </c>
      <c r="F3502" s="879">
        <v>18606</v>
      </c>
      <c r="G3502" s="914">
        <v>44197</v>
      </c>
      <c r="H3502" s="1067" t="s">
        <v>8394</v>
      </c>
      <c r="I3502" s="63" t="s">
        <v>1858</v>
      </c>
      <c r="J3502" s="955" t="s">
        <v>8515</v>
      </c>
      <c r="K3502" s="1435" t="s">
        <v>8940</v>
      </c>
      <c r="L3502" s="1550"/>
      <c r="M3502" s="1378"/>
      <c r="N3502" s="70"/>
      <c r="O3502"/>
    </row>
    <row r="3503" spans="1:16" ht="9.75" customHeight="1">
      <c r="A3503" s="799">
        <v>42</v>
      </c>
      <c r="B3503" s="98" t="s">
        <v>749</v>
      </c>
      <c r="C3503" s="983">
        <v>1101040051</v>
      </c>
      <c r="D3503" s="889">
        <v>1</v>
      </c>
      <c r="E3503" s="3520">
        <v>18606</v>
      </c>
      <c r="F3503" s="879">
        <v>18606</v>
      </c>
      <c r="G3503" s="914">
        <v>44197</v>
      </c>
      <c r="H3503" s="1067" t="s">
        <v>8394</v>
      </c>
      <c r="I3503" s="63" t="s">
        <v>1858</v>
      </c>
      <c r="J3503" s="955" t="s">
        <v>8515</v>
      </c>
      <c r="K3503" s="1435" t="s">
        <v>8940</v>
      </c>
      <c r="L3503" s="1550"/>
      <c r="M3503" s="1378"/>
      <c r="N3503" s="70"/>
      <c r="O3503"/>
    </row>
    <row r="3504" spans="1:16" ht="9.75" customHeight="1">
      <c r="A3504" s="799">
        <v>43</v>
      </c>
      <c r="B3504" s="98" t="s">
        <v>749</v>
      </c>
      <c r="C3504" s="983">
        <v>1101040052</v>
      </c>
      <c r="D3504" s="889">
        <v>1</v>
      </c>
      <c r="E3504" s="3520">
        <v>18606</v>
      </c>
      <c r="F3504" s="879">
        <v>18606</v>
      </c>
      <c r="G3504" s="914">
        <v>44197</v>
      </c>
      <c r="H3504" s="1067" t="s">
        <v>8394</v>
      </c>
      <c r="I3504" s="63" t="s">
        <v>1858</v>
      </c>
      <c r="J3504" s="955" t="s">
        <v>8515</v>
      </c>
      <c r="K3504" s="1435" t="s">
        <v>8940</v>
      </c>
      <c r="L3504" s="1550"/>
      <c r="M3504" s="1378"/>
      <c r="N3504" s="70"/>
      <c r="O3504"/>
    </row>
    <row r="3505" spans="1:15" ht="9.75" customHeight="1">
      <c r="A3505" s="799">
        <v>44</v>
      </c>
      <c r="B3505" s="98" t="s">
        <v>749</v>
      </c>
      <c r="C3505" s="983">
        <v>1101040053</v>
      </c>
      <c r="D3505" s="889">
        <v>1</v>
      </c>
      <c r="E3505" s="3520">
        <v>48922</v>
      </c>
      <c r="F3505" s="879">
        <v>48922</v>
      </c>
      <c r="G3505" s="914">
        <v>44197</v>
      </c>
      <c r="H3505" s="1067" t="s">
        <v>8394</v>
      </c>
      <c r="I3505" s="63" t="s">
        <v>1858</v>
      </c>
      <c r="J3505" s="955" t="s">
        <v>8515</v>
      </c>
      <c r="K3505" s="1435" t="s">
        <v>8940</v>
      </c>
      <c r="L3505" s="1550"/>
      <c r="M3505" s="1378"/>
      <c r="N3505" s="70"/>
      <c r="O3505"/>
    </row>
    <row r="3506" spans="1:15" ht="9.75" customHeight="1">
      <c r="A3506" s="799">
        <v>45</v>
      </c>
      <c r="B3506" s="98" t="s">
        <v>750</v>
      </c>
      <c r="C3506" s="983">
        <v>310107386</v>
      </c>
      <c r="D3506" s="889">
        <v>1</v>
      </c>
      <c r="E3506" s="3520">
        <v>13000</v>
      </c>
      <c r="F3506" s="879">
        <v>13000</v>
      </c>
      <c r="G3506" s="914">
        <v>44197</v>
      </c>
      <c r="H3506" s="1067" t="s">
        <v>8394</v>
      </c>
      <c r="I3506" s="63" t="s">
        <v>1858</v>
      </c>
      <c r="J3506" s="955" t="s">
        <v>8515</v>
      </c>
      <c r="K3506" s="1435" t="s">
        <v>8940</v>
      </c>
      <c r="L3506" s="1550"/>
      <c r="M3506" s="1378"/>
      <c r="N3506" s="70"/>
      <c r="O3506"/>
    </row>
    <row r="3507" spans="1:15" ht="9.75" customHeight="1">
      <c r="A3507" s="799">
        <v>46</v>
      </c>
      <c r="B3507" s="98" t="s">
        <v>750</v>
      </c>
      <c r="C3507" s="983">
        <v>310107387</v>
      </c>
      <c r="D3507" s="889">
        <v>1</v>
      </c>
      <c r="E3507" s="3520">
        <v>13000</v>
      </c>
      <c r="F3507" s="879">
        <v>13000</v>
      </c>
      <c r="G3507" s="914">
        <v>44197</v>
      </c>
      <c r="H3507" s="1067" t="s">
        <v>8394</v>
      </c>
      <c r="I3507" s="63" t="s">
        <v>1858</v>
      </c>
      <c r="J3507" s="955" t="s">
        <v>8515</v>
      </c>
      <c r="K3507" s="1435" t="s">
        <v>8940</v>
      </c>
      <c r="L3507" s="1550"/>
      <c r="M3507" s="1378"/>
      <c r="N3507" s="70"/>
      <c r="O3507"/>
    </row>
    <row r="3508" spans="1:15" ht="9.75" customHeight="1">
      <c r="A3508" s="799">
        <v>47</v>
      </c>
      <c r="B3508" s="98" t="s">
        <v>750</v>
      </c>
      <c r="C3508" s="983">
        <v>310107388</v>
      </c>
      <c r="D3508" s="889">
        <v>1</v>
      </c>
      <c r="E3508" s="3520">
        <v>13000</v>
      </c>
      <c r="F3508" s="879">
        <v>13000</v>
      </c>
      <c r="G3508" s="914">
        <v>44197</v>
      </c>
      <c r="H3508" s="1067" t="s">
        <v>8394</v>
      </c>
      <c r="I3508" s="63" t="s">
        <v>1858</v>
      </c>
      <c r="J3508" s="955" t="s">
        <v>8515</v>
      </c>
      <c r="K3508" s="1435" t="s">
        <v>8940</v>
      </c>
      <c r="L3508" s="1550"/>
      <c r="M3508" s="1378"/>
      <c r="N3508" s="70"/>
      <c r="O3508"/>
    </row>
    <row r="3509" spans="1:15" ht="9.75" customHeight="1">
      <c r="A3509" s="799">
        <v>48</v>
      </c>
      <c r="B3509" s="98" t="s">
        <v>750</v>
      </c>
      <c r="C3509" s="983">
        <v>310107389</v>
      </c>
      <c r="D3509" s="889">
        <v>1</v>
      </c>
      <c r="E3509" s="3520">
        <v>13000</v>
      </c>
      <c r="F3509" s="879">
        <v>13000</v>
      </c>
      <c r="G3509" s="914">
        <v>44197</v>
      </c>
      <c r="H3509" s="1067" t="s">
        <v>8394</v>
      </c>
      <c r="I3509" s="63" t="s">
        <v>1858</v>
      </c>
      <c r="J3509" s="955" t="s">
        <v>8515</v>
      </c>
      <c r="K3509" s="1435" t="s">
        <v>8940</v>
      </c>
      <c r="L3509" s="1550"/>
      <c r="M3509" s="1378"/>
      <c r="N3509" s="70"/>
      <c r="O3509"/>
    </row>
    <row r="3510" spans="1:15" ht="9.75" customHeight="1">
      <c r="A3510" s="799">
        <v>49</v>
      </c>
      <c r="B3510" s="98" t="s">
        <v>750</v>
      </c>
      <c r="C3510" s="983">
        <v>310107390</v>
      </c>
      <c r="D3510" s="889">
        <v>1</v>
      </c>
      <c r="E3510" s="3520">
        <v>13000</v>
      </c>
      <c r="F3510" s="879">
        <v>13000</v>
      </c>
      <c r="G3510" s="914">
        <v>44197</v>
      </c>
      <c r="H3510" s="1067" t="s">
        <v>8394</v>
      </c>
      <c r="I3510" s="63" t="s">
        <v>1858</v>
      </c>
      <c r="J3510" s="955" t="s">
        <v>8515</v>
      </c>
      <c r="K3510" s="1435" t="s">
        <v>8940</v>
      </c>
      <c r="L3510" s="1550"/>
      <c r="M3510" s="1378"/>
      <c r="N3510" s="70"/>
      <c r="O3510"/>
    </row>
    <row r="3511" spans="1:15" ht="9.75" customHeight="1">
      <c r="A3511" s="799">
        <v>50</v>
      </c>
      <c r="B3511" s="98" t="s">
        <v>750</v>
      </c>
      <c r="C3511" s="983">
        <v>310107391</v>
      </c>
      <c r="D3511" s="889">
        <v>1</v>
      </c>
      <c r="E3511" s="3520">
        <v>13000</v>
      </c>
      <c r="F3511" s="879">
        <v>13000</v>
      </c>
      <c r="G3511" s="914">
        <v>44197</v>
      </c>
      <c r="H3511" s="1067" t="s">
        <v>8394</v>
      </c>
      <c r="I3511" s="63" t="s">
        <v>1858</v>
      </c>
      <c r="J3511" s="955" t="s">
        <v>8515</v>
      </c>
      <c r="K3511" s="1435" t="s">
        <v>8940</v>
      </c>
      <c r="L3511" s="1550"/>
      <c r="M3511" s="1378"/>
      <c r="N3511" s="70"/>
      <c r="O3511"/>
    </row>
    <row r="3512" spans="1:15" ht="9.75" customHeight="1">
      <c r="A3512" s="799">
        <v>51</v>
      </c>
      <c r="B3512" s="98" t="s">
        <v>750</v>
      </c>
      <c r="C3512" s="983">
        <v>310107392</v>
      </c>
      <c r="D3512" s="889">
        <v>1</v>
      </c>
      <c r="E3512" s="3520">
        <v>13000</v>
      </c>
      <c r="F3512" s="879">
        <v>13000</v>
      </c>
      <c r="G3512" s="914">
        <v>44197</v>
      </c>
      <c r="H3512" s="1067" t="s">
        <v>8394</v>
      </c>
      <c r="I3512" s="63" t="s">
        <v>1858</v>
      </c>
      <c r="J3512" s="955" t="s">
        <v>8515</v>
      </c>
      <c r="K3512" s="1435" t="s">
        <v>8940</v>
      </c>
      <c r="L3512" s="1550"/>
      <c r="M3512" s="1378"/>
      <c r="N3512" s="70"/>
      <c r="O3512"/>
    </row>
    <row r="3513" spans="1:15" ht="9.75" customHeight="1">
      <c r="A3513" s="799">
        <v>52</v>
      </c>
      <c r="B3513" s="98" t="s">
        <v>159</v>
      </c>
      <c r="D3513" s="889">
        <v>1</v>
      </c>
      <c r="E3513" s="3520">
        <v>3876</v>
      </c>
      <c r="F3513" s="879">
        <v>3876</v>
      </c>
      <c r="G3513" s="914">
        <v>44197</v>
      </c>
      <c r="H3513" s="997" t="s">
        <v>8394</v>
      </c>
      <c r="I3513" s="63" t="s">
        <v>1858</v>
      </c>
      <c r="J3513" s="952" t="s">
        <v>8515</v>
      </c>
      <c r="K3513" s="1435"/>
      <c r="L3513" s="1550"/>
      <c r="M3513" s="1378"/>
      <c r="N3513" s="70"/>
      <c r="O3513" s="709"/>
    </row>
    <row r="3514" spans="1:15" ht="9.75" customHeight="1">
      <c r="A3514" s="799">
        <v>53</v>
      </c>
      <c r="B3514" s="98" t="s">
        <v>751</v>
      </c>
      <c r="D3514" s="889">
        <v>1</v>
      </c>
      <c r="E3514" s="3520">
        <v>6030</v>
      </c>
      <c r="F3514" s="879">
        <v>6030</v>
      </c>
      <c r="G3514" s="914">
        <v>44197</v>
      </c>
      <c r="H3514" s="997" t="s">
        <v>8394</v>
      </c>
      <c r="I3514" s="63" t="s">
        <v>1858</v>
      </c>
      <c r="J3514" s="952" t="s">
        <v>8515</v>
      </c>
      <c r="K3514" s="1435"/>
      <c r="L3514" s="1550"/>
      <c r="M3514" s="1378"/>
      <c r="N3514" s="70"/>
      <c r="O3514" s="701"/>
    </row>
    <row r="3515" spans="1:15" ht="9.75" customHeight="1">
      <c r="A3515" s="799">
        <v>54</v>
      </c>
      <c r="B3515" s="98" t="s">
        <v>752</v>
      </c>
      <c r="C3515" s="983">
        <v>1101040045</v>
      </c>
      <c r="D3515" s="889">
        <v>1</v>
      </c>
      <c r="E3515" s="3520">
        <v>31410.16</v>
      </c>
      <c r="F3515" s="879">
        <v>31410.16</v>
      </c>
      <c r="G3515" s="914">
        <v>44197</v>
      </c>
      <c r="H3515" s="1067" t="s">
        <v>8394</v>
      </c>
      <c r="I3515" s="63" t="s">
        <v>1858</v>
      </c>
      <c r="J3515" s="955" t="s">
        <v>8515</v>
      </c>
      <c r="K3515" s="1435" t="s">
        <v>8940</v>
      </c>
      <c r="L3515" s="1550"/>
      <c r="M3515" s="1378"/>
      <c r="N3515" s="70"/>
      <c r="O3515" s="701"/>
    </row>
    <row r="3516" spans="1:15" ht="9.75" customHeight="1">
      <c r="A3516" s="799">
        <v>55</v>
      </c>
      <c r="B3516" s="98" t="s">
        <v>753</v>
      </c>
      <c r="C3516" s="983">
        <v>1101040033</v>
      </c>
      <c r="D3516" s="889">
        <v>1</v>
      </c>
      <c r="E3516" s="3520">
        <v>16800</v>
      </c>
      <c r="F3516" s="879">
        <v>16800</v>
      </c>
      <c r="G3516" s="914">
        <v>44197</v>
      </c>
      <c r="H3516" s="1067" t="s">
        <v>8394</v>
      </c>
      <c r="I3516" s="63" t="s">
        <v>1858</v>
      </c>
      <c r="J3516" s="955" t="s">
        <v>8515</v>
      </c>
      <c r="K3516" s="1435" t="s">
        <v>8940</v>
      </c>
      <c r="L3516" s="1550"/>
      <c r="M3516" s="1378"/>
      <c r="N3516" s="70"/>
      <c r="O3516" s="701"/>
    </row>
    <row r="3517" spans="1:15" ht="9.75" customHeight="1">
      <c r="A3517" s="799">
        <v>56</v>
      </c>
      <c r="B3517" s="98" t="s">
        <v>753</v>
      </c>
      <c r="C3517" s="983">
        <v>1101040034</v>
      </c>
      <c r="D3517" s="889">
        <v>1</v>
      </c>
      <c r="E3517" s="3520">
        <v>16800</v>
      </c>
      <c r="F3517" s="879">
        <v>16800</v>
      </c>
      <c r="G3517" s="914">
        <v>44197</v>
      </c>
      <c r="H3517" s="1067" t="s">
        <v>8394</v>
      </c>
      <c r="I3517" s="63" t="s">
        <v>1858</v>
      </c>
      <c r="J3517" s="955" t="s">
        <v>8515</v>
      </c>
      <c r="K3517" s="1435" t="s">
        <v>8940</v>
      </c>
      <c r="L3517" s="1550"/>
      <c r="M3517" s="1378"/>
      <c r="N3517" s="70"/>
      <c r="O3517" s="701"/>
    </row>
    <row r="3518" spans="1:15" ht="9.75" customHeight="1">
      <c r="A3518" s="799">
        <v>57</v>
      </c>
      <c r="B3518" s="98" t="s">
        <v>754</v>
      </c>
      <c r="C3518" s="983">
        <v>310107412</v>
      </c>
      <c r="D3518" s="889">
        <v>1</v>
      </c>
      <c r="E3518" s="3520">
        <v>33000</v>
      </c>
      <c r="F3518" s="879">
        <v>33000</v>
      </c>
      <c r="G3518" s="914">
        <v>44197</v>
      </c>
      <c r="H3518" s="1067" t="s">
        <v>8394</v>
      </c>
      <c r="I3518" s="63" t="s">
        <v>1858</v>
      </c>
      <c r="J3518" s="955" t="s">
        <v>8515</v>
      </c>
      <c r="K3518" s="1435" t="s">
        <v>8940</v>
      </c>
      <c r="L3518" s="1550"/>
      <c r="M3518" s="1378"/>
      <c r="N3518" s="70"/>
      <c r="O3518" s="701"/>
    </row>
    <row r="3519" spans="1:15" ht="9.75" customHeight="1">
      <c r="A3519" s="799">
        <v>58</v>
      </c>
      <c r="B3519" s="98" t="s">
        <v>755</v>
      </c>
      <c r="C3519" s="983">
        <v>1101040054</v>
      </c>
      <c r="D3519" s="889">
        <v>1</v>
      </c>
      <c r="E3519" s="3520">
        <v>33415.199999999997</v>
      </c>
      <c r="F3519" s="879">
        <v>33415.199999999997</v>
      </c>
      <c r="G3519" s="914">
        <v>44197</v>
      </c>
      <c r="H3519" s="1067" t="s">
        <v>8394</v>
      </c>
      <c r="I3519" s="63" t="s">
        <v>1858</v>
      </c>
      <c r="J3519" s="955" t="s">
        <v>8515</v>
      </c>
      <c r="K3519" s="1435" t="s">
        <v>8940</v>
      </c>
      <c r="L3519" s="1550"/>
      <c r="M3519" s="1378"/>
      <c r="N3519" s="70"/>
      <c r="O3519" s="701"/>
    </row>
    <row r="3520" spans="1:15" ht="9.75" customHeight="1">
      <c r="A3520" s="799">
        <v>59</v>
      </c>
      <c r="B3520" s="98" t="s">
        <v>165</v>
      </c>
      <c r="C3520" s="983">
        <v>1101040014</v>
      </c>
      <c r="D3520" s="889">
        <v>1</v>
      </c>
      <c r="E3520" s="3520">
        <v>7965</v>
      </c>
      <c r="F3520" s="879">
        <v>7965</v>
      </c>
      <c r="G3520" s="914">
        <v>44197</v>
      </c>
      <c r="H3520" s="1067" t="s">
        <v>8394</v>
      </c>
      <c r="I3520" s="63" t="s">
        <v>1858</v>
      </c>
      <c r="J3520" s="955" t="s">
        <v>8515</v>
      </c>
      <c r="K3520" s="1435" t="s">
        <v>8940</v>
      </c>
      <c r="L3520" s="1550"/>
      <c r="M3520" s="1378"/>
      <c r="N3520" s="70"/>
      <c r="O3520" s="701"/>
    </row>
    <row r="3521" spans="1:15" ht="9.75" customHeight="1">
      <c r="A3521" s="799">
        <v>60</v>
      </c>
      <c r="B3521" s="98" t="s">
        <v>756</v>
      </c>
      <c r="D3521" s="889">
        <v>1</v>
      </c>
      <c r="E3521" s="3520">
        <v>3800</v>
      </c>
      <c r="F3521" s="879">
        <v>3800</v>
      </c>
      <c r="G3521" s="914">
        <v>44197</v>
      </c>
      <c r="H3521" s="997" t="s">
        <v>8394</v>
      </c>
      <c r="I3521" s="63" t="s">
        <v>1858</v>
      </c>
      <c r="J3521" s="952" t="s">
        <v>8515</v>
      </c>
      <c r="K3521" s="1435"/>
      <c r="L3521" s="1550"/>
      <c r="M3521" s="1378"/>
      <c r="N3521" s="70"/>
      <c r="O3521" s="701"/>
    </row>
    <row r="3522" spans="1:15" ht="9.75" customHeight="1">
      <c r="A3522" s="799">
        <v>61</v>
      </c>
      <c r="B3522" s="98" t="s">
        <v>757</v>
      </c>
      <c r="C3522" s="983">
        <v>1101040001</v>
      </c>
      <c r="D3522" s="889">
        <v>1</v>
      </c>
      <c r="E3522" s="3520">
        <v>3969.97</v>
      </c>
      <c r="F3522" s="879">
        <v>3969.97</v>
      </c>
      <c r="G3522" s="914">
        <v>44197</v>
      </c>
      <c r="H3522" s="1067" t="s">
        <v>8394</v>
      </c>
      <c r="I3522" s="63" t="s">
        <v>1858</v>
      </c>
      <c r="J3522" s="955" t="s">
        <v>8515</v>
      </c>
      <c r="K3522" s="1435" t="s">
        <v>8940</v>
      </c>
      <c r="L3522" s="1550"/>
      <c r="M3522" s="1378"/>
      <c r="N3522" s="70"/>
      <c r="O3522" s="701"/>
    </row>
    <row r="3523" spans="1:15" ht="9.75" customHeight="1">
      <c r="A3523" s="799">
        <v>62</v>
      </c>
      <c r="B3523" s="98" t="s">
        <v>758</v>
      </c>
      <c r="C3523" s="983">
        <v>1101040002</v>
      </c>
      <c r="D3523" s="889">
        <v>1</v>
      </c>
      <c r="E3523" s="3520">
        <v>3969.97</v>
      </c>
      <c r="F3523" s="879">
        <v>3969.97</v>
      </c>
      <c r="G3523" s="914">
        <v>44197</v>
      </c>
      <c r="H3523" s="1067" t="s">
        <v>8394</v>
      </c>
      <c r="I3523" s="63" t="s">
        <v>1858</v>
      </c>
      <c r="J3523" s="955" t="s">
        <v>8515</v>
      </c>
      <c r="K3523" s="1435" t="s">
        <v>8940</v>
      </c>
      <c r="L3523" s="1550"/>
      <c r="M3523" s="1378"/>
      <c r="N3523" s="70"/>
      <c r="O3523" s="701"/>
    </row>
    <row r="3524" spans="1:15" ht="9.75" customHeight="1">
      <c r="A3524" s="799">
        <v>63</v>
      </c>
      <c r="B3524" s="98" t="s">
        <v>759</v>
      </c>
      <c r="D3524" s="889">
        <v>1</v>
      </c>
      <c r="E3524" s="3520">
        <v>7630</v>
      </c>
      <c r="F3524" s="879">
        <v>7630</v>
      </c>
      <c r="G3524" s="914">
        <v>44197</v>
      </c>
      <c r="H3524" s="997" t="s">
        <v>8394</v>
      </c>
      <c r="I3524" s="63" t="s">
        <v>1858</v>
      </c>
      <c r="J3524" s="952" t="s">
        <v>8515</v>
      </c>
      <c r="K3524" s="1435"/>
      <c r="L3524" s="1550"/>
      <c r="M3524" s="1378"/>
      <c r="N3524" s="70"/>
      <c r="O3524" s="701"/>
    </row>
    <row r="3525" spans="1:15" ht="9.75" customHeight="1">
      <c r="A3525" s="799">
        <v>64</v>
      </c>
      <c r="B3525" s="98" t="s">
        <v>760</v>
      </c>
      <c r="D3525" s="889">
        <v>1</v>
      </c>
      <c r="E3525" s="3520">
        <v>24990</v>
      </c>
      <c r="F3525" s="879">
        <v>24990</v>
      </c>
      <c r="G3525" s="914">
        <v>44197</v>
      </c>
      <c r="H3525" s="997" t="s">
        <v>8394</v>
      </c>
      <c r="I3525" s="63" t="s">
        <v>1858</v>
      </c>
      <c r="J3525" s="952" t="s">
        <v>8515</v>
      </c>
      <c r="K3525" s="1435"/>
      <c r="L3525" s="1550"/>
      <c r="M3525" s="1378"/>
      <c r="N3525" s="70"/>
      <c r="O3525" s="701"/>
    </row>
    <row r="3526" spans="1:15" ht="9.75" customHeight="1">
      <c r="A3526" s="799">
        <v>1510028</v>
      </c>
      <c r="B3526" s="102" t="s">
        <v>96</v>
      </c>
      <c r="D3526" s="889">
        <v>1</v>
      </c>
      <c r="E3526" s="3411">
        <v>99956</v>
      </c>
      <c r="F3526" s="2849">
        <v>96966</v>
      </c>
      <c r="G3526" s="914">
        <v>44197</v>
      </c>
      <c r="H3526" s="1067" t="s">
        <v>8394</v>
      </c>
      <c r="I3526" s="63" t="s">
        <v>1858</v>
      </c>
      <c r="J3526" s="955" t="s">
        <v>8515</v>
      </c>
      <c r="K3526" s="1435" t="s">
        <v>8940</v>
      </c>
      <c r="L3526" s="1550"/>
      <c r="M3526" s="1378"/>
      <c r="N3526" s="70"/>
      <c r="O3526" s="701"/>
    </row>
    <row r="3527" spans="1:15" ht="9.75" customHeight="1">
      <c r="A3527" s="799">
        <v>1510031</v>
      </c>
      <c r="B3527" s="98" t="s">
        <v>762</v>
      </c>
      <c r="D3527" s="889">
        <v>1</v>
      </c>
      <c r="E3527" s="3411">
        <v>7000</v>
      </c>
      <c r="F3527" s="879">
        <v>7000</v>
      </c>
      <c r="G3527" s="914">
        <v>44197</v>
      </c>
      <c r="H3527" s="1067" t="s">
        <v>8394</v>
      </c>
      <c r="I3527" s="63" t="s">
        <v>1858</v>
      </c>
      <c r="J3527" s="955" t="s">
        <v>8515</v>
      </c>
      <c r="K3527" s="1435" t="s">
        <v>8940</v>
      </c>
      <c r="L3527" s="1550"/>
      <c r="M3527" s="1378"/>
      <c r="N3527" s="70"/>
      <c r="O3527" s="701"/>
    </row>
    <row r="3528" spans="1:15" ht="9.75" customHeight="1">
      <c r="A3528" s="799">
        <v>67</v>
      </c>
      <c r="B3528" s="98" t="s">
        <v>763</v>
      </c>
      <c r="D3528" s="889">
        <v>1</v>
      </c>
      <c r="E3528" s="3411">
        <v>3588</v>
      </c>
      <c r="F3528" s="879">
        <v>3588</v>
      </c>
      <c r="G3528" s="914">
        <v>44197</v>
      </c>
      <c r="H3528" s="997" t="s">
        <v>8394</v>
      </c>
      <c r="I3528" s="63" t="s">
        <v>1858</v>
      </c>
      <c r="J3528" s="952" t="s">
        <v>8515</v>
      </c>
      <c r="K3528" s="1435"/>
      <c r="L3528" s="1550"/>
      <c r="M3528" s="1378"/>
      <c r="N3528" s="70"/>
      <c r="O3528" s="701"/>
    </row>
    <row r="3529" spans="1:15" ht="9.75" customHeight="1">
      <c r="A3529" s="799">
        <v>68</v>
      </c>
      <c r="B3529" s="98" t="s">
        <v>764</v>
      </c>
      <c r="D3529" s="889">
        <v>1</v>
      </c>
      <c r="E3529" s="3411">
        <v>4000</v>
      </c>
      <c r="F3529" s="879">
        <v>4000</v>
      </c>
      <c r="G3529" s="914">
        <v>44197</v>
      </c>
      <c r="H3529" s="997" t="s">
        <v>8394</v>
      </c>
      <c r="I3529" s="63" t="s">
        <v>1858</v>
      </c>
      <c r="J3529" s="952" t="s">
        <v>8515</v>
      </c>
      <c r="K3529" s="1435"/>
      <c r="L3529" s="1550"/>
      <c r="M3529" s="1378"/>
      <c r="N3529" s="70"/>
      <c r="O3529" s="701"/>
    </row>
    <row r="3530" spans="1:15" ht="9.75" customHeight="1">
      <c r="A3530" s="799">
        <v>69</v>
      </c>
      <c r="B3530" s="98" t="s">
        <v>765</v>
      </c>
      <c r="D3530" s="889">
        <v>1</v>
      </c>
      <c r="E3530" s="3411">
        <v>3214</v>
      </c>
      <c r="F3530" s="879">
        <v>3214</v>
      </c>
      <c r="G3530" s="914">
        <v>44197</v>
      </c>
      <c r="H3530" s="997" t="s">
        <v>8394</v>
      </c>
      <c r="I3530" s="63" t="s">
        <v>1858</v>
      </c>
      <c r="J3530" s="952" t="s">
        <v>8515</v>
      </c>
      <c r="K3530" s="1435"/>
      <c r="L3530" s="1550"/>
      <c r="M3530" s="1378"/>
      <c r="N3530" s="70"/>
      <c r="O3530" s="709"/>
    </row>
    <row r="3531" spans="1:15" ht="9.75" customHeight="1">
      <c r="A3531" s="799">
        <v>70</v>
      </c>
      <c r="B3531" s="98" t="s">
        <v>766</v>
      </c>
      <c r="D3531" s="889">
        <v>1</v>
      </c>
      <c r="E3531" s="3411">
        <v>6706.45</v>
      </c>
      <c r="F3531" s="879">
        <v>6706.45</v>
      </c>
      <c r="G3531" s="914">
        <v>44197</v>
      </c>
      <c r="H3531" s="997" t="s">
        <v>8394</v>
      </c>
      <c r="I3531" s="63" t="s">
        <v>1858</v>
      </c>
      <c r="J3531" s="952" t="s">
        <v>8515</v>
      </c>
      <c r="K3531" s="1435"/>
      <c r="L3531" s="1550"/>
      <c r="M3531" s="1378"/>
      <c r="N3531" s="70"/>
      <c r="O3531" s="709"/>
    </row>
    <row r="3532" spans="1:15" ht="9.75" customHeight="1">
      <c r="A3532" s="799">
        <v>71</v>
      </c>
      <c r="B3532" s="98" t="s">
        <v>766</v>
      </c>
      <c r="D3532" s="889">
        <v>1</v>
      </c>
      <c r="E3532" s="3411">
        <v>6706.45</v>
      </c>
      <c r="F3532" s="879">
        <v>6706.45</v>
      </c>
      <c r="G3532" s="914">
        <v>44197</v>
      </c>
      <c r="H3532" s="997" t="s">
        <v>8394</v>
      </c>
      <c r="I3532" s="63" t="s">
        <v>1858</v>
      </c>
      <c r="J3532" s="952" t="s">
        <v>8515</v>
      </c>
      <c r="K3532" s="1435"/>
      <c r="L3532" s="1550"/>
      <c r="M3532" s="1378"/>
      <c r="N3532" s="70"/>
      <c r="O3532" s="709"/>
    </row>
    <row r="3533" spans="1:15" ht="9.75" customHeight="1">
      <c r="A3533" s="799">
        <v>72</v>
      </c>
      <c r="B3533" s="98" t="s">
        <v>767</v>
      </c>
      <c r="C3533" s="983" t="s">
        <v>12698</v>
      </c>
      <c r="D3533" s="889">
        <v>1</v>
      </c>
      <c r="E3533" s="3411">
        <v>39000</v>
      </c>
      <c r="F3533" s="797">
        <v>39000</v>
      </c>
      <c r="G3533" s="914">
        <v>44197</v>
      </c>
      <c r="H3533" s="1067" t="s">
        <v>8394</v>
      </c>
      <c r="I3533" s="63" t="s">
        <v>1858</v>
      </c>
      <c r="J3533" s="955" t="s">
        <v>8515</v>
      </c>
      <c r="K3533" s="1435" t="s">
        <v>8940</v>
      </c>
      <c r="L3533" s="1550"/>
      <c r="M3533" s="1378"/>
      <c r="N3533" s="70"/>
      <c r="O3533"/>
    </row>
    <row r="3534" spans="1:15" ht="9.75" customHeight="1">
      <c r="A3534" s="799">
        <v>73</v>
      </c>
      <c r="B3534" s="98" t="s">
        <v>768</v>
      </c>
      <c r="D3534" s="889">
        <v>1</v>
      </c>
      <c r="E3534" s="3411">
        <v>24000</v>
      </c>
      <c r="F3534" s="879">
        <v>24000</v>
      </c>
      <c r="G3534" s="914">
        <v>44197</v>
      </c>
      <c r="H3534" s="997" t="s">
        <v>8394</v>
      </c>
      <c r="I3534" s="63" t="s">
        <v>1858</v>
      </c>
      <c r="J3534" s="952" t="s">
        <v>8515</v>
      </c>
      <c r="K3534" s="1435"/>
      <c r="L3534" s="1550"/>
      <c r="M3534" s="1378"/>
      <c r="N3534" s="70"/>
      <c r="O3534" s="709"/>
    </row>
    <row r="3535" spans="1:15" ht="9.75" customHeight="1">
      <c r="A3535" s="799">
        <v>74</v>
      </c>
      <c r="B3535" s="98" t="s">
        <v>769</v>
      </c>
      <c r="C3535" s="983">
        <v>310107349</v>
      </c>
      <c r="D3535" s="889">
        <v>1</v>
      </c>
      <c r="E3535" s="3411">
        <v>4750</v>
      </c>
      <c r="F3535" s="879">
        <v>4750</v>
      </c>
      <c r="G3535" s="914">
        <v>44197</v>
      </c>
      <c r="H3535" s="1067" t="s">
        <v>8394</v>
      </c>
      <c r="I3535" s="63" t="s">
        <v>1858</v>
      </c>
      <c r="J3535" s="955" t="s">
        <v>8515</v>
      </c>
      <c r="K3535" s="1435" t="s">
        <v>8940</v>
      </c>
      <c r="L3535" s="1550"/>
      <c r="M3535" s="1378"/>
      <c r="N3535" s="70"/>
      <c r="O3535"/>
    </row>
    <row r="3536" spans="1:15" ht="9.75" customHeight="1">
      <c r="A3536" s="799">
        <v>75</v>
      </c>
      <c r="B3536" s="98" t="s">
        <v>770</v>
      </c>
      <c r="C3536" s="983">
        <v>310107344</v>
      </c>
      <c r="D3536" s="889">
        <v>1</v>
      </c>
      <c r="E3536" s="3411">
        <v>4650</v>
      </c>
      <c r="F3536" s="879">
        <v>4650</v>
      </c>
      <c r="G3536" s="914">
        <v>44197</v>
      </c>
      <c r="H3536" s="1067" t="s">
        <v>8394</v>
      </c>
      <c r="I3536" s="63" t="s">
        <v>1858</v>
      </c>
      <c r="J3536" s="955" t="s">
        <v>8515</v>
      </c>
      <c r="K3536" s="1435" t="s">
        <v>8940</v>
      </c>
      <c r="L3536" s="1550"/>
      <c r="M3536" s="1378"/>
      <c r="N3536" s="70"/>
      <c r="O3536"/>
    </row>
    <row r="3537" spans="1:15" ht="9.75" customHeight="1">
      <c r="A3537" s="799">
        <v>76</v>
      </c>
      <c r="B3537" s="98" t="s">
        <v>770</v>
      </c>
      <c r="C3537" s="983">
        <v>310107345</v>
      </c>
      <c r="D3537" s="889">
        <v>1</v>
      </c>
      <c r="E3537" s="3520">
        <v>4650</v>
      </c>
      <c r="F3537" s="879">
        <v>4650</v>
      </c>
      <c r="G3537" s="914">
        <v>44197</v>
      </c>
      <c r="H3537" s="1067" t="s">
        <v>8394</v>
      </c>
      <c r="I3537" s="63" t="s">
        <v>1858</v>
      </c>
      <c r="J3537" s="955" t="s">
        <v>8515</v>
      </c>
      <c r="K3537" s="1435" t="s">
        <v>8940</v>
      </c>
      <c r="L3537" s="1550"/>
      <c r="M3537" s="1378"/>
      <c r="N3537" s="70"/>
      <c r="O3537"/>
    </row>
    <row r="3538" spans="1:15" ht="9.75" customHeight="1">
      <c r="A3538" s="799">
        <v>77</v>
      </c>
      <c r="B3538" s="98" t="s">
        <v>770</v>
      </c>
      <c r="C3538" s="983">
        <v>310107346</v>
      </c>
      <c r="D3538" s="889">
        <v>1</v>
      </c>
      <c r="E3538" s="3520">
        <v>4650</v>
      </c>
      <c r="F3538" s="879">
        <v>4650</v>
      </c>
      <c r="G3538" s="914">
        <v>44197</v>
      </c>
      <c r="H3538" s="1067" t="s">
        <v>8394</v>
      </c>
      <c r="I3538" s="63" t="s">
        <v>1858</v>
      </c>
      <c r="J3538" s="955" t="s">
        <v>8515</v>
      </c>
      <c r="K3538" s="1435" t="s">
        <v>8940</v>
      </c>
      <c r="L3538" s="1550"/>
      <c r="M3538" s="1378"/>
      <c r="N3538" s="70"/>
      <c r="O3538"/>
    </row>
    <row r="3539" spans="1:15" ht="9.75" customHeight="1">
      <c r="A3539" s="799">
        <v>78</v>
      </c>
      <c r="B3539" s="98" t="s">
        <v>770</v>
      </c>
      <c r="C3539" s="983">
        <v>310107347</v>
      </c>
      <c r="D3539" s="889">
        <v>1</v>
      </c>
      <c r="E3539" s="3520">
        <v>4650</v>
      </c>
      <c r="F3539" s="879">
        <v>4650</v>
      </c>
      <c r="G3539" s="914">
        <v>44197</v>
      </c>
      <c r="H3539" s="1067" t="s">
        <v>8394</v>
      </c>
      <c r="I3539" s="63" t="s">
        <v>1858</v>
      </c>
      <c r="J3539" s="955" t="s">
        <v>8515</v>
      </c>
      <c r="K3539" s="1435" t="s">
        <v>8940</v>
      </c>
      <c r="L3539" s="1550"/>
      <c r="M3539" s="1378"/>
      <c r="N3539" s="70"/>
      <c r="O3539"/>
    </row>
    <row r="3540" spans="1:15" ht="9.75" customHeight="1">
      <c r="A3540" s="799">
        <v>79</v>
      </c>
      <c r="B3540" s="98" t="s">
        <v>468</v>
      </c>
      <c r="C3540" s="983">
        <v>1101060186</v>
      </c>
      <c r="D3540" s="889">
        <v>1</v>
      </c>
      <c r="E3540" s="3520">
        <v>13795</v>
      </c>
      <c r="F3540" s="879">
        <v>13795</v>
      </c>
      <c r="G3540" s="914">
        <v>44197</v>
      </c>
      <c r="H3540" s="1067" t="s">
        <v>8394</v>
      </c>
      <c r="I3540" s="63" t="s">
        <v>1858</v>
      </c>
      <c r="J3540" s="955" t="s">
        <v>8515</v>
      </c>
      <c r="K3540" s="1435" t="s">
        <v>8940</v>
      </c>
      <c r="L3540" s="1550"/>
      <c r="M3540" s="1378"/>
      <c r="N3540" s="70"/>
      <c r="O3540"/>
    </row>
    <row r="3541" spans="1:15" ht="9.75" customHeight="1">
      <c r="A3541" s="799">
        <v>80</v>
      </c>
      <c r="B3541" s="98" t="s">
        <v>468</v>
      </c>
      <c r="C3541" s="983">
        <v>1101060187</v>
      </c>
      <c r="D3541" s="889">
        <v>1</v>
      </c>
      <c r="E3541" s="3520">
        <v>13795</v>
      </c>
      <c r="F3541" s="879">
        <v>13795</v>
      </c>
      <c r="G3541" s="914">
        <v>44197</v>
      </c>
      <c r="H3541" s="1067" t="s">
        <v>8394</v>
      </c>
      <c r="I3541" s="63" t="s">
        <v>1858</v>
      </c>
      <c r="J3541" s="955" t="s">
        <v>8515</v>
      </c>
      <c r="K3541" s="1435" t="s">
        <v>8940</v>
      </c>
      <c r="L3541" s="1550"/>
      <c r="M3541" s="1378"/>
      <c r="N3541" s="70"/>
      <c r="O3541"/>
    </row>
    <row r="3542" spans="1:15" ht="9.75" customHeight="1">
      <c r="A3542" s="799">
        <v>81</v>
      </c>
      <c r="B3542" s="98" t="s">
        <v>468</v>
      </c>
      <c r="C3542" s="983">
        <v>1101060188</v>
      </c>
      <c r="D3542" s="889">
        <v>1</v>
      </c>
      <c r="E3542" s="3520">
        <v>13795</v>
      </c>
      <c r="F3542" s="879">
        <v>13795</v>
      </c>
      <c r="G3542" s="914">
        <v>44197</v>
      </c>
      <c r="H3542" s="1067" t="s">
        <v>8394</v>
      </c>
      <c r="I3542" s="63" t="s">
        <v>1858</v>
      </c>
      <c r="J3542" s="955" t="s">
        <v>8515</v>
      </c>
      <c r="K3542" s="1435" t="s">
        <v>8940</v>
      </c>
      <c r="L3542" s="1550"/>
      <c r="M3542" s="1378"/>
      <c r="N3542" s="70"/>
      <c r="O3542"/>
    </row>
    <row r="3543" spans="1:15" ht="9.75" customHeight="1">
      <c r="A3543" s="799">
        <v>82</v>
      </c>
      <c r="B3543" s="98" t="s">
        <v>468</v>
      </c>
      <c r="C3543" s="983">
        <v>1101060189</v>
      </c>
      <c r="D3543" s="889">
        <v>1</v>
      </c>
      <c r="E3543" s="3520">
        <v>13795</v>
      </c>
      <c r="F3543" s="879">
        <v>13795</v>
      </c>
      <c r="G3543" s="914">
        <v>44197</v>
      </c>
      <c r="H3543" s="1067" t="s">
        <v>8394</v>
      </c>
      <c r="I3543" s="63" t="s">
        <v>1858</v>
      </c>
      <c r="J3543" s="955" t="s">
        <v>8515</v>
      </c>
      <c r="K3543" s="1435" t="s">
        <v>8940</v>
      </c>
      <c r="L3543" s="1550"/>
      <c r="M3543" s="1378"/>
      <c r="N3543" s="70"/>
      <c r="O3543"/>
    </row>
    <row r="3544" spans="1:15" ht="9.75" customHeight="1">
      <c r="A3544" s="799">
        <v>83</v>
      </c>
      <c r="B3544" s="98" t="s">
        <v>468</v>
      </c>
      <c r="C3544" s="983">
        <v>1101060190</v>
      </c>
      <c r="D3544" s="889">
        <v>1</v>
      </c>
      <c r="E3544" s="3520">
        <v>13795</v>
      </c>
      <c r="F3544" s="879">
        <v>13795</v>
      </c>
      <c r="G3544" s="914">
        <v>44197</v>
      </c>
      <c r="H3544" s="1067" t="s">
        <v>8394</v>
      </c>
      <c r="I3544" s="63" t="s">
        <v>1858</v>
      </c>
      <c r="J3544" s="955" t="s">
        <v>8515</v>
      </c>
      <c r="K3544" s="1435" t="s">
        <v>8940</v>
      </c>
      <c r="L3544" s="1550"/>
      <c r="M3544" s="1378"/>
      <c r="N3544" s="70"/>
      <c r="O3544"/>
    </row>
    <row r="3545" spans="1:15" ht="9.75" customHeight="1">
      <c r="A3545" s="799">
        <v>84</v>
      </c>
      <c r="B3545" s="98" t="s">
        <v>468</v>
      </c>
      <c r="C3545" s="983">
        <v>1101060192</v>
      </c>
      <c r="D3545" s="889">
        <v>1</v>
      </c>
      <c r="E3545" s="3520">
        <v>13795</v>
      </c>
      <c r="F3545" s="879">
        <v>13795</v>
      </c>
      <c r="G3545" s="914">
        <v>44197</v>
      </c>
      <c r="H3545" s="1067" t="s">
        <v>8394</v>
      </c>
      <c r="I3545" s="63" t="s">
        <v>1858</v>
      </c>
      <c r="J3545" s="955" t="s">
        <v>8515</v>
      </c>
      <c r="K3545" s="1435" t="s">
        <v>8940</v>
      </c>
      <c r="L3545" s="1550"/>
      <c r="M3545" s="1378"/>
      <c r="N3545" s="70"/>
      <c r="O3545"/>
    </row>
    <row r="3546" spans="1:15" ht="9.75" customHeight="1">
      <c r="A3546" s="799">
        <v>85</v>
      </c>
      <c r="B3546" s="98" t="s">
        <v>468</v>
      </c>
      <c r="C3546" s="983">
        <v>1101060193</v>
      </c>
      <c r="D3546" s="889">
        <v>1</v>
      </c>
      <c r="E3546" s="3520">
        <v>13795</v>
      </c>
      <c r="F3546" s="879">
        <v>13795</v>
      </c>
      <c r="G3546" s="914">
        <v>44197</v>
      </c>
      <c r="H3546" s="1067" t="s">
        <v>8394</v>
      </c>
      <c r="I3546" s="63" t="s">
        <v>1858</v>
      </c>
      <c r="J3546" s="955" t="s">
        <v>8515</v>
      </c>
      <c r="K3546" s="1435" t="s">
        <v>8940</v>
      </c>
      <c r="L3546" s="1550"/>
      <c r="M3546" s="1378"/>
      <c r="N3546" s="70"/>
      <c r="O3546" s="701"/>
    </row>
    <row r="3547" spans="1:15" ht="9.75" customHeight="1">
      <c r="A3547" s="799">
        <v>86</v>
      </c>
      <c r="B3547" s="98" t="s">
        <v>468</v>
      </c>
      <c r="C3547" s="983">
        <v>1101060191</v>
      </c>
      <c r="D3547" s="889">
        <v>1</v>
      </c>
      <c r="E3547" s="3520">
        <v>13795</v>
      </c>
      <c r="F3547" s="879">
        <v>13795</v>
      </c>
      <c r="G3547" s="914">
        <v>44197</v>
      </c>
      <c r="H3547" s="1067" t="s">
        <v>8394</v>
      </c>
      <c r="I3547" s="63" t="s">
        <v>1858</v>
      </c>
      <c r="J3547" s="955" t="s">
        <v>8515</v>
      </c>
      <c r="K3547" s="1435" t="s">
        <v>8940</v>
      </c>
      <c r="L3547" s="1550"/>
      <c r="M3547" s="1378"/>
      <c r="N3547" s="70"/>
      <c r="O3547" s="701"/>
    </row>
    <row r="3548" spans="1:15" ht="9.75" customHeight="1">
      <c r="A3548" s="799">
        <v>87</v>
      </c>
      <c r="B3548" s="98" t="s">
        <v>771</v>
      </c>
      <c r="C3548" s="983">
        <v>1101060041</v>
      </c>
      <c r="D3548" s="889">
        <v>1</v>
      </c>
      <c r="E3548" s="3520">
        <v>1225</v>
      </c>
      <c r="F3548" s="879">
        <v>1225</v>
      </c>
      <c r="G3548" s="914">
        <v>44197</v>
      </c>
      <c r="H3548" s="1067" t="s">
        <v>8394</v>
      </c>
      <c r="I3548" s="63" t="s">
        <v>1858</v>
      </c>
      <c r="J3548" s="955" t="s">
        <v>8515</v>
      </c>
      <c r="K3548" s="1435" t="s">
        <v>8940</v>
      </c>
      <c r="L3548" s="1550"/>
      <c r="M3548" s="1378"/>
      <c r="N3548" s="70"/>
      <c r="O3548" s="701"/>
    </row>
    <row r="3549" spans="1:15" ht="9.75" customHeight="1">
      <c r="A3549" s="799">
        <v>88</v>
      </c>
      <c r="B3549" s="98" t="s">
        <v>771</v>
      </c>
      <c r="C3549" s="983">
        <v>1101060042</v>
      </c>
      <c r="D3549" s="889">
        <v>1</v>
      </c>
      <c r="E3549" s="3520">
        <v>1225</v>
      </c>
      <c r="F3549" s="879">
        <v>1225</v>
      </c>
      <c r="G3549" s="914">
        <v>44197</v>
      </c>
      <c r="H3549" s="1067" t="s">
        <v>8394</v>
      </c>
      <c r="I3549" s="63" t="s">
        <v>1858</v>
      </c>
      <c r="J3549" s="955" t="s">
        <v>8515</v>
      </c>
      <c r="K3549" s="1435" t="s">
        <v>8940</v>
      </c>
      <c r="L3549" s="1550"/>
      <c r="M3549" s="1378"/>
      <c r="N3549" s="70"/>
      <c r="O3549" s="701"/>
    </row>
    <row r="3550" spans="1:15" ht="9.75" customHeight="1">
      <c r="A3550" s="799">
        <v>89</v>
      </c>
      <c r="B3550" s="98" t="s">
        <v>772</v>
      </c>
      <c r="C3550" s="983">
        <v>1101060044</v>
      </c>
      <c r="D3550" s="889">
        <v>1</v>
      </c>
      <c r="E3550" s="3520">
        <v>7000</v>
      </c>
      <c r="F3550" s="879">
        <v>7000</v>
      </c>
      <c r="G3550" s="914">
        <v>44197</v>
      </c>
      <c r="H3550" s="1067" t="s">
        <v>8394</v>
      </c>
      <c r="I3550" s="63" t="s">
        <v>1858</v>
      </c>
      <c r="J3550" s="955" t="s">
        <v>8515</v>
      </c>
      <c r="K3550" s="1435" t="s">
        <v>8940</v>
      </c>
      <c r="L3550" s="1550"/>
      <c r="M3550" s="1378"/>
      <c r="N3550" s="70"/>
      <c r="O3550" s="701"/>
    </row>
    <row r="3551" spans="1:15" ht="9.75" customHeight="1">
      <c r="A3551" s="799">
        <v>90</v>
      </c>
      <c r="B3551" s="98" t="s">
        <v>231</v>
      </c>
      <c r="C3551" s="983">
        <v>1101060381</v>
      </c>
      <c r="D3551" s="889">
        <v>1</v>
      </c>
      <c r="E3551" s="3520">
        <v>3500</v>
      </c>
      <c r="F3551" s="879">
        <v>3500</v>
      </c>
      <c r="G3551" s="914">
        <v>44197</v>
      </c>
      <c r="H3551" s="1067" t="s">
        <v>8394</v>
      </c>
      <c r="I3551" s="63" t="s">
        <v>1858</v>
      </c>
      <c r="J3551" s="955" t="s">
        <v>8515</v>
      </c>
      <c r="K3551" s="1435" t="s">
        <v>8940</v>
      </c>
      <c r="L3551" s="1550"/>
      <c r="M3551" s="1378"/>
      <c r="N3551" s="70"/>
      <c r="O3551" s="701"/>
    </row>
    <row r="3552" spans="1:15" ht="9.75" customHeight="1">
      <c r="A3552" s="799">
        <v>91</v>
      </c>
      <c r="B3552" s="98" t="s">
        <v>773</v>
      </c>
      <c r="C3552" s="983">
        <v>1630040</v>
      </c>
      <c r="D3552" s="889">
        <v>1</v>
      </c>
      <c r="E3552" s="3520">
        <v>3292.03</v>
      </c>
      <c r="F3552" s="879">
        <v>3292.03</v>
      </c>
      <c r="G3552" s="914">
        <v>44197</v>
      </c>
      <c r="H3552" s="1067" t="s">
        <v>8394</v>
      </c>
      <c r="I3552" s="63" t="s">
        <v>1858</v>
      </c>
      <c r="J3552" s="955" t="s">
        <v>8515</v>
      </c>
      <c r="K3552" s="1435" t="s">
        <v>8940</v>
      </c>
      <c r="L3552" s="1550"/>
      <c r="M3552" s="1378"/>
      <c r="N3552" s="70"/>
      <c r="O3552" s="701"/>
    </row>
    <row r="3553" spans="1:16" ht="9.75" customHeight="1">
      <c r="A3553" s="799">
        <v>92</v>
      </c>
      <c r="B3553" s="98" t="s">
        <v>774</v>
      </c>
      <c r="C3553" s="983">
        <v>138127</v>
      </c>
      <c r="D3553" s="889">
        <v>1</v>
      </c>
      <c r="E3553" s="3520">
        <v>5295.39</v>
      </c>
      <c r="F3553" s="879">
        <v>5295.39</v>
      </c>
      <c r="G3553" s="914">
        <v>44197</v>
      </c>
      <c r="H3553" s="1067" t="s">
        <v>8394</v>
      </c>
      <c r="I3553" s="63" t="s">
        <v>1858</v>
      </c>
      <c r="J3553" s="955" t="s">
        <v>8515</v>
      </c>
      <c r="K3553" s="1435" t="s">
        <v>8940</v>
      </c>
      <c r="L3553" s="1550"/>
      <c r="M3553" s="1378"/>
      <c r="N3553" s="70"/>
      <c r="O3553" s="701"/>
    </row>
    <row r="3554" spans="1:16" ht="9.75" customHeight="1">
      <c r="A3554" s="799">
        <v>93</v>
      </c>
      <c r="B3554" s="98" t="s">
        <v>775</v>
      </c>
      <c r="C3554" s="983">
        <v>1101060175</v>
      </c>
      <c r="D3554" s="889">
        <v>1</v>
      </c>
      <c r="E3554" s="3520">
        <v>6716</v>
      </c>
      <c r="F3554" s="879">
        <v>6716</v>
      </c>
      <c r="G3554" s="914">
        <v>44197</v>
      </c>
      <c r="H3554" s="1067" t="s">
        <v>8394</v>
      </c>
      <c r="I3554" s="63" t="s">
        <v>1858</v>
      </c>
      <c r="J3554" s="955" t="s">
        <v>8515</v>
      </c>
      <c r="K3554" s="1435" t="s">
        <v>8940</v>
      </c>
      <c r="L3554" s="1550"/>
      <c r="M3554" s="1378"/>
      <c r="N3554" s="70"/>
      <c r="O3554" s="701"/>
      <c r="P3554" s="287"/>
    </row>
    <row r="3555" spans="1:16" ht="9.75" customHeight="1">
      <c r="A3555" s="799">
        <v>94</v>
      </c>
      <c r="B3555" s="98" t="s">
        <v>775</v>
      </c>
      <c r="C3555" s="983">
        <v>1101060176</v>
      </c>
      <c r="D3555" s="889">
        <v>1</v>
      </c>
      <c r="E3555" s="3520">
        <v>6716</v>
      </c>
      <c r="F3555" s="879">
        <v>6716</v>
      </c>
      <c r="G3555" s="914">
        <v>44197</v>
      </c>
      <c r="H3555" s="1067" t="s">
        <v>8394</v>
      </c>
      <c r="I3555" s="63" t="s">
        <v>1858</v>
      </c>
      <c r="J3555" s="955" t="s">
        <v>8515</v>
      </c>
      <c r="K3555" s="1435" t="s">
        <v>8940</v>
      </c>
      <c r="L3555" s="1550"/>
      <c r="M3555" s="1378"/>
      <c r="N3555" s="70"/>
      <c r="O3555" s="701"/>
    </row>
    <row r="3556" spans="1:16" ht="9.75" customHeight="1">
      <c r="A3556" s="799">
        <v>95</v>
      </c>
      <c r="B3556" s="98" t="s">
        <v>776</v>
      </c>
      <c r="C3556" s="983">
        <v>1101060168</v>
      </c>
      <c r="D3556" s="889">
        <v>1</v>
      </c>
      <c r="E3556" s="3520">
        <v>6532</v>
      </c>
      <c r="F3556" s="879">
        <v>6532</v>
      </c>
      <c r="G3556" s="914">
        <v>44197</v>
      </c>
      <c r="H3556" s="1067" t="s">
        <v>8394</v>
      </c>
      <c r="I3556" s="63" t="s">
        <v>1858</v>
      </c>
      <c r="J3556" s="955" t="s">
        <v>8515</v>
      </c>
      <c r="K3556" s="1435" t="s">
        <v>8940</v>
      </c>
      <c r="L3556" s="1550"/>
      <c r="M3556" s="1378"/>
      <c r="N3556" s="70"/>
      <c r="O3556" s="701"/>
    </row>
    <row r="3557" spans="1:16" ht="9.75" customHeight="1">
      <c r="A3557" s="799">
        <v>96</v>
      </c>
      <c r="B3557" s="98" t="s">
        <v>776</v>
      </c>
      <c r="C3557" s="983">
        <v>1101060169</v>
      </c>
      <c r="D3557" s="889">
        <v>1</v>
      </c>
      <c r="E3557" s="3520">
        <v>6532</v>
      </c>
      <c r="F3557" s="879">
        <v>6532</v>
      </c>
      <c r="G3557" s="914">
        <v>44197</v>
      </c>
      <c r="H3557" s="1067" t="s">
        <v>8394</v>
      </c>
      <c r="I3557" s="63" t="s">
        <v>1858</v>
      </c>
      <c r="J3557" s="955" t="s">
        <v>8515</v>
      </c>
      <c r="K3557" s="1435" t="s">
        <v>8940</v>
      </c>
      <c r="L3557" s="1550"/>
      <c r="M3557" s="1378"/>
      <c r="N3557" s="70"/>
      <c r="O3557" s="701"/>
    </row>
    <row r="3558" spans="1:16" ht="9.75" customHeight="1">
      <c r="A3558" s="799">
        <v>97</v>
      </c>
      <c r="B3558" s="98" t="s">
        <v>776</v>
      </c>
      <c r="C3558" s="983">
        <v>1101060170</v>
      </c>
      <c r="D3558" s="889">
        <v>1</v>
      </c>
      <c r="E3558" s="3520">
        <v>6532</v>
      </c>
      <c r="F3558" s="879">
        <v>6532</v>
      </c>
      <c r="G3558" s="914">
        <v>44197</v>
      </c>
      <c r="H3558" s="1067" t="s">
        <v>8394</v>
      </c>
      <c r="I3558" s="63" t="s">
        <v>1858</v>
      </c>
      <c r="J3558" s="955" t="s">
        <v>8515</v>
      </c>
      <c r="K3558" s="1435" t="s">
        <v>8940</v>
      </c>
      <c r="L3558" s="1550"/>
      <c r="M3558" s="1378"/>
      <c r="N3558" s="70"/>
      <c r="O3558" s="701"/>
    </row>
    <row r="3559" spans="1:16" ht="9.75" customHeight="1">
      <c r="A3559" s="799">
        <v>98</v>
      </c>
      <c r="B3559" s="98" t="s">
        <v>776</v>
      </c>
      <c r="C3559" s="983">
        <v>1101060171</v>
      </c>
      <c r="D3559" s="889">
        <v>1</v>
      </c>
      <c r="E3559" s="3520">
        <v>6532</v>
      </c>
      <c r="F3559" s="879">
        <v>6532</v>
      </c>
      <c r="G3559" s="914">
        <v>44197</v>
      </c>
      <c r="H3559" s="1067" t="s">
        <v>8394</v>
      </c>
      <c r="I3559" s="63" t="s">
        <v>1858</v>
      </c>
      <c r="J3559" s="955" t="s">
        <v>8515</v>
      </c>
      <c r="K3559" s="1435" t="s">
        <v>8940</v>
      </c>
      <c r="L3559" s="1550"/>
      <c r="M3559" s="1378"/>
      <c r="N3559" s="70"/>
      <c r="O3559" s="701"/>
    </row>
    <row r="3560" spans="1:16" ht="9.75" customHeight="1">
      <c r="A3560" s="799">
        <v>99</v>
      </c>
      <c r="B3560" s="98" t="s">
        <v>776</v>
      </c>
      <c r="C3560" s="983">
        <v>1101060172</v>
      </c>
      <c r="D3560" s="889">
        <v>1</v>
      </c>
      <c r="E3560" s="3520">
        <v>6532</v>
      </c>
      <c r="F3560" s="879">
        <v>6532</v>
      </c>
      <c r="G3560" s="914">
        <v>44197</v>
      </c>
      <c r="H3560" s="1067" t="s">
        <v>8394</v>
      </c>
      <c r="I3560" s="63" t="s">
        <v>1858</v>
      </c>
      <c r="J3560" s="955" t="s">
        <v>8515</v>
      </c>
      <c r="K3560" s="1435" t="s">
        <v>8940</v>
      </c>
      <c r="L3560" s="1550"/>
      <c r="M3560" s="1378"/>
      <c r="N3560" s="70"/>
      <c r="O3560" s="701"/>
    </row>
    <row r="3561" spans="1:16" ht="9.75" customHeight="1">
      <c r="A3561" s="799">
        <v>100</v>
      </c>
      <c r="B3561" s="98" t="s">
        <v>776</v>
      </c>
      <c r="C3561" s="983">
        <v>1101060173</v>
      </c>
      <c r="D3561" s="889">
        <v>1</v>
      </c>
      <c r="E3561" s="3520">
        <v>6532</v>
      </c>
      <c r="F3561" s="879">
        <v>6532</v>
      </c>
      <c r="G3561" s="914">
        <v>44197</v>
      </c>
      <c r="H3561" s="1067" t="s">
        <v>8394</v>
      </c>
      <c r="I3561" s="63" t="s">
        <v>1858</v>
      </c>
      <c r="J3561" s="955" t="s">
        <v>8515</v>
      </c>
      <c r="K3561" s="1435" t="s">
        <v>8940</v>
      </c>
      <c r="L3561" s="1550"/>
      <c r="M3561" s="1378"/>
      <c r="N3561" s="70"/>
      <c r="O3561" s="701"/>
    </row>
    <row r="3562" spans="1:16" ht="9.75" customHeight="1">
      <c r="A3562" s="799">
        <v>101</v>
      </c>
      <c r="B3562" s="98" t="s">
        <v>777</v>
      </c>
      <c r="C3562" s="983">
        <v>1101060174</v>
      </c>
      <c r="D3562" s="889">
        <v>1</v>
      </c>
      <c r="E3562" s="3520">
        <v>6585</v>
      </c>
      <c r="F3562" s="879">
        <v>6585</v>
      </c>
      <c r="G3562" s="914">
        <v>44197</v>
      </c>
      <c r="H3562" s="1067" t="s">
        <v>8394</v>
      </c>
      <c r="I3562" s="63" t="s">
        <v>1858</v>
      </c>
      <c r="J3562" s="955" t="s">
        <v>8515</v>
      </c>
      <c r="K3562" s="1435" t="s">
        <v>8940</v>
      </c>
      <c r="L3562" s="1550"/>
      <c r="M3562" s="1378"/>
      <c r="N3562" s="70"/>
      <c r="O3562"/>
    </row>
    <row r="3563" spans="1:16" ht="9.75" customHeight="1">
      <c r="A3563" s="799">
        <v>102</v>
      </c>
      <c r="B3563" s="98" t="s">
        <v>778</v>
      </c>
      <c r="C3563" s="983">
        <v>3101060033</v>
      </c>
      <c r="D3563" s="889">
        <v>1</v>
      </c>
      <c r="E3563" s="3520">
        <v>10000</v>
      </c>
      <c r="F3563" s="879">
        <v>10000</v>
      </c>
      <c r="G3563" s="914">
        <v>44197</v>
      </c>
      <c r="H3563" s="1067" t="s">
        <v>8394</v>
      </c>
      <c r="I3563" s="63" t="s">
        <v>1858</v>
      </c>
      <c r="J3563" s="955" t="s">
        <v>8515</v>
      </c>
      <c r="K3563" s="1435" t="s">
        <v>8940</v>
      </c>
      <c r="L3563" s="1550"/>
      <c r="M3563" s="1378"/>
      <c r="N3563" s="70"/>
      <c r="O3563"/>
    </row>
    <row r="3564" spans="1:16" ht="9.75" customHeight="1">
      <c r="A3564" s="799">
        <v>103</v>
      </c>
      <c r="B3564" s="98" t="s">
        <v>779</v>
      </c>
      <c r="D3564" s="889">
        <v>1</v>
      </c>
      <c r="E3564" s="3520">
        <v>1929.05</v>
      </c>
      <c r="F3564" s="879">
        <v>1929.05</v>
      </c>
      <c r="G3564" s="914">
        <v>44197</v>
      </c>
      <c r="H3564" s="997" t="s">
        <v>8394</v>
      </c>
      <c r="I3564" s="63" t="s">
        <v>1858</v>
      </c>
      <c r="J3564" s="952" t="s">
        <v>8515</v>
      </c>
      <c r="K3564" s="1435"/>
      <c r="L3564" s="1550"/>
      <c r="M3564" s="1378"/>
      <c r="N3564" s="70"/>
      <c r="O3564" s="709"/>
    </row>
    <row r="3565" spans="1:16" ht="9.75" customHeight="1">
      <c r="A3565" s="799">
        <v>104</v>
      </c>
      <c r="B3565" s="98" t="s">
        <v>780</v>
      </c>
      <c r="C3565" s="983">
        <v>3101060030</v>
      </c>
      <c r="D3565" s="889">
        <v>1</v>
      </c>
      <c r="E3565" s="3520">
        <v>30923</v>
      </c>
      <c r="F3565" s="879">
        <v>30923</v>
      </c>
      <c r="G3565" s="914">
        <v>44197</v>
      </c>
      <c r="H3565" s="1067" t="s">
        <v>8394</v>
      </c>
      <c r="I3565" s="63" t="s">
        <v>1858</v>
      </c>
      <c r="J3565" s="955" t="s">
        <v>8515</v>
      </c>
      <c r="K3565" s="1435" t="s">
        <v>8940</v>
      </c>
      <c r="L3565" s="1550"/>
      <c r="M3565" s="1378"/>
      <c r="N3565" s="70"/>
      <c r="O3565"/>
    </row>
    <row r="3566" spans="1:16" ht="9.75" customHeight="1">
      <c r="A3566" s="799">
        <v>105</v>
      </c>
      <c r="B3566" s="98" t="s">
        <v>173</v>
      </c>
      <c r="C3566" s="983">
        <v>1101060024</v>
      </c>
      <c r="D3566" s="889">
        <v>1</v>
      </c>
      <c r="E3566" s="3520">
        <v>1509.7</v>
      </c>
      <c r="F3566" s="879">
        <v>1509.7</v>
      </c>
      <c r="G3566" s="914">
        <v>44197</v>
      </c>
      <c r="H3566" s="1067" t="s">
        <v>8394</v>
      </c>
      <c r="I3566" s="63" t="s">
        <v>1858</v>
      </c>
      <c r="J3566" s="955" t="s">
        <v>8515</v>
      </c>
      <c r="K3566" s="1435" t="s">
        <v>8940</v>
      </c>
      <c r="L3566" s="1550"/>
      <c r="M3566" s="1378"/>
      <c r="N3566" s="70"/>
      <c r="O3566"/>
    </row>
    <row r="3567" spans="1:16" ht="9.75" customHeight="1">
      <c r="A3567" s="799">
        <v>106</v>
      </c>
      <c r="B3567" s="98" t="s">
        <v>781</v>
      </c>
      <c r="C3567" s="983">
        <v>3101060026</v>
      </c>
      <c r="D3567" s="889">
        <v>1</v>
      </c>
      <c r="E3567" s="3520">
        <v>2595.71</v>
      </c>
      <c r="F3567" s="879">
        <v>2595.71</v>
      </c>
      <c r="G3567" s="914">
        <v>44197</v>
      </c>
      <c r="H3567" s="1067" t="s">
        <v>8394</v>
      </c>
      <c r="I3567" s="63" t="s">
        <v>1858</v>
      </c>
      <c r="J3567" s="955" t="s">
        <v>8515</v>
      </c>
      <c r="K3567" s="1435" t="s">
        <v>8940</v>
      </c>
      <c r="L3567" s="1550"/>
      <c r="M3567" s="1378"/>
      <c r="N3567" s="70"/>
      <c r="O3567"/>
    </row>
    <row r="3568" spans="1:16" ht="9.75" customHeight="1">
      <c r="A3568" s="799">
        <v>107</v>
      </c>
      <c r="B3568" s="98" t="s">
        <v>781</v>
      </c>
      <c r="C3568" s="983">
        <v>31010060027</v>
      </c>
      <c r="D3568" s="889">
        <v>1</v>
      </c>
      <c r="E3568" s="3520">
        <v>2595.71</v>
      </c>
      <c r="F3568" s="879">
        <v>2595.71</v>
      </c>
      <c r="G3568" s="914">
        <v>44197</v>
      </c>
      <c r="H3568" s="1067" t="s">
        <v>8394</v>
      </c>
      <c r="I3568" s="63" t="s">
        <v>1858</v>
      </c>
      <c r="J3568" s="955" t="s">
        <v>8515</v>
      </c>
      <c r="K3568" s="1435" t="s">
        <v>8940</v>
      </c>
      <c r="L3568" s="1550"/>
      <c r="M3568" s="1378"/>
      <c r="N3568" s="70"/>
      <c r="O3568"/>
    </row>
    <row r="3569" spans="1:15" ht="9.75" customHeight="1">
      <c r="A3569" s="799">
        <v>108</v>
      </c>
      <c r="B3569" s="98" t="s">
        <v>781</v>
      </c>
      <c r="C3569" s="983">
        <v>3101060028</v>
      </c>
      <c r="D3569" s="889">
        <v>1</v>
      </c>
      <c r="E3569" s="3520">
        <v>2595.71</v>
      </c>
      <c r="F3569" s="879">
        <v>2595.71</v>
      </c>
      <c r="G3569" s="914">
        <v>44197</v>
      </c>
      <c r="H3569" s="1067" t="s">
        <v>8394</v>
      </c>
      <c r="I3569" s="63" t="s">
        <v>1858</v>
      </c>
      <c r="J3569" s="955" t="s">
        <v>8515</v>
      </c>
      <c r="K3569" s="1435" t="s">
        <v>8940</v>
      </c>
      <c r="L3569" s="1550"/>
      <c r="M3569" s="1378"/>
      <c r="N3569" s="70"/>
      <c r="O3569"/>
    </row>
    <row r="3570" spans="1:15" ht="9.75" customHeight="1">
      <c r="A3570" s="799">
        <v>109</v>
      </c>
      <c r="B3570" s="98" t="s">
        <v>781</v>
      </c>
      <c r="C3570" s="983">
        <v>3101060029</v>
      </c>
      <c r="D3570" s="889">
        <v>1</v>
      </c>
      <c r="E3570" s="3520">
        <v>2595.71</v>
      </c>
      <c r="F3570" s="879">
        <v>2595.71</v>
      </c>
      <c r="G3570" s="914">
        <v>44197</v>
      </c>
      <c r="H3570" s="1067" t="s">
        <v>8394</v>
      </c>
      <c r="I3570" s="63" t="s">
        <v>1858</v>
      </c>
      <c r="J3570" s="955" t="s">
        <v>8515</v>
      </c>
      <c r="K3570" s="1435" t="s">
        <v>8940</v>
      </c>
      <c r="L3570" s="1550"/>
      <c r="M3570" s="1378"/>
      <c r="N3570" s="70"/>
      <c r="O3570"/>
    </row>
    <row r="3571" spans="1:15" ht="9.75" customHeight="1">
      <c r="A3571" s="799">
        <v>110</v>
      </c>
      <c r="B3571" s="98" t="s">
        <v>352</v>
      </c>
      <c r="C3571" s="983">
        <v>1380121</v>
      </c>
      <c r="D3571" s="889">
        <v>1</v>
      </c>
      <c r="E3571" s="3520">
        <v>4811.95</v>
      </c>
      <c r="F3571" s="879">
        <v>4811.95</v>
      </c>
      <c r="G3571" s="914">
        <v>44197</v>
      </c>
      <c r="H3571" s="1067" t="s">
        <v>8394</v>
      </c>
      <c r="I3571" s="63" t="s">
        <v>1858</v>
      </c>
      <c r="J3571" s="955" t="s">
        <v>8515</v>
      </c>
      <c r="K3571" s="1435" t="s">
        <v>8940</v>
      </c>
      <c r="L3571" s="1550"/>
      <c r="M3571" s="1378"/>
      <c r="N3571" s="70"/>
      <c r="O3571"/>
    </row>
    <row r="3572" spans="1:15" ht="9.75" customHeight="1">
      <c r="A3572" s="799">
        <v>111</v>
      </c>
      <c r="B3572" s="98" t="s">
        <v>352</v>
      </c>
      <c r="C3572" s="983">
        <v>1380120</v>
      </c>
      <c r="D3572" s="889">
        <v>1</v>
      </c>
      <c r="E3572" s="3520">
        <v>12031.92</v>
      </c>
      <c r="F3572" s="879">
        <v>12031.92</v>
      </c>
      <c r="G3572" s="914">
        <v>44197</v>
      </c>
      <c r="H3572" s="1067" t="s">
        <v>8394</v>
      </c>
      <c r="I3572" s="63" t="s">
        <v>1858</v>
      </c>
      <c r="J3572" s="955" t="s">
        <v>8515</v>
      </c>
      <c r="K3572" s="1435" t="s">
        <v>8940</v>
      </c>
      <c r="L3572" s="1550"/>
      <c r="M3572" s="1378"/>
      <c r="N3572" s="70"/>
      <c r="O3572"/>
    </row>
    <row r="3573" spans="1:15" ht="9.75" customHeight="1">
      <c r="A3573" s="799">
        <v>112</v>
      </c>
      <c r="B3573" s="98" t="s">
        <v>782</v>
      </c>
      <c r="C3573" s="983">
        <v>3101060017</v>
      </c>
      <c r="D3573" s="889">
        <v>1</v>
      </c>
      <c r="E3573" s="3520">
        <v>14126.14</v>
      </c>
      <c r="F3573" s="879">
        <v>14126.14</v>
      </c>
      <c r="G3573" s="914">
        <v>44197</v>
      </c>
      <c r="H3573" s="1067" t="s">
        <v>8394</v>
      </c>
      <c r="I3573" s="63" t="s">
        <v>1858</v>
      </c>
      <c r="J3573" s="955" t="s">
        <v>8515</v>
      </c>
      <c r="K3573" s="1435" t="s">
        <v>8940</v>
      </c>
      <c r="L3573" s="1550"/>
      <c r="M3573" s="1378"/>
      <c r="N3573" s="70"/>
      <c r="O3573"/>
    </row>
    <row r="3574" spans="1:15" ht="9.75" customHeight="1">
      <c r="A3574" s="799">
        <v>113</v>
      </c>
      <c r="B3574" s="98" t="s">
        <v>413</v>
      </c>
      <c r="C3574" s="983">
        <v>1101060011</v>
      </c>
      <c r="D3574" s="889">
        <v>1</v>
      </c>
      <c r="E3574" s="3520">
        <v>4305.5200000000004</v>
      </c>
      <c r="F3574" s="879">
        <v>4305.5200000000004</v>
      </c>
      <c r="G3574" s="914">
        <v>44197</v>
      </c>
      <c r="H3574" s="1067" t="s">
        <v>8394</v>
      </c>
      <c r="I3574" s="63" t="s">
        <v>1858</v>
      </c>
      <c r="J3574" s="955" t="s">
        <v>8515</v>
      </c>
      <c r="K3574" s="1435" t="s">
        <v>8940</v>
      </c>
      <c r="L3574" s="1550"/>
      <c r="M3574" s="1378"/>
      <c r="N3574" s="70"/>
      <c r="O3574"/>
    </row>
    <row r="3575" spans="1:15" ht="9.75" customHeight="1">
      <c r="A3575" s="799">
        <v>114</v>
      </c>
      <c r="B3575" s="98" t="s">
        <v>783</v>
      </c>
      <c r="C3575" s="983">
        <v>310107409</v>
      </c>
      <c r="D3575" s="889">
        <v>1</v>
      </c>
      <c r="E3575" s="3520">
        <v>25000</v>
      </c>
      <c r="F3575" s="879">
        <v>25000</v>
      </c>
      <c r="G3575" s="914">
        <v>44197</v>
      </c>
      <c r="H3575" s="1067" t="s">
        <v>8394</v>
      </c>
      <c r="I3575" s="63" t="s">
        <v>1858</v>
      </c>
      <c r="J3575" s="955" t="s">
        <v>8515</v>
      </c>
      <c r="K3575" s="1435" t="s">
        <v>8940</v>
      </c>
      <c r="L3575" s="1550"/>
      <c r="M3575" s="1378"/>
      <c r="N3575" s="70"/>
      <c r="O3575"/>
    </row>
    <row r="3576" spans="1:15" ht="9.75" customHeight="1">
      <c r="A3576" s="799">
        <v>115</v>
      </c>
      <c r="B3576" s="98" t="s">
        <v>784</v>
      </c>
      <c r="C3576" s="983">
        <v>1101060014</v>
      </c>
      <c r="D3576" s="889">
        <v>1</v>
      </c>
      <c r="E3576" s="3520">
        <v>1734</v>
      </c>
      <c r="F3576" s="879">
        <v>1734</v>
      </c>
      <c r="G3576" s="914">
        <v>44197</v>
      </c>
      <c r="H3576" s="1067" t="s">
        <v>8394</v>
      </c>
      <c r="I3576" s="63" t="s">
        <v>1858</v>
      </c>
      <c r="J3576" s="955" t="s">
        <v>8515</v>
      </c>
      <c r="K3576" s="1435" t="s">
        <v>8940</v>
      </c>
      <c r="L3576" s="1550"/>
      <c r="M3576" s="1378"/>
      <c r="N3576" s="70"/>
      <c r="O3576"/>
    </row>
    <row r="3577" spans="1:15" ht="9.75" customHeight="1">
      <c r="A3577" s="799">
        <v>116</v>
      </c>
      <c r="B3577" s="98" t="s">
        <v>785</v>
      </c>
      <c r="C3577" s="983">
        <v>1101060379</v>
      </c>
      <c r="D3577" s="889">
        <v>1</v>
      </c>
      <c r="E3577" s="3520">
        <v>5200</v>
      </c>
      <c r="F3577" s="879">
        <v>5200</v>
      </c>
      <c r="G3577" s="914">
        <v>44197</v>
      </c>
      <c r="H3577" s="1067" t="s">
        <v>8394</v>
      </c>
      <c r="I3577" s="63" t="s">
        <v>1858</v>
      </c>
      <c r="J3577" s="955" t="s">
        <v>8515</v>
      </c>
      <c r="K3577" s="1435" t="s">
        <v>8940</v>
      </c>
      <c r="L3577" s="1550"/>
      <c r="M3577" s="1378"/>
      <c r="N3577" s="70"/>
      <c r="O3577"/>
    </row>
    <row r="3578" spans="1:15" ht="9.75" customHeight="1">
      <c r="A3578" s="799">
        <v>117</v>
      </c>
      <c r="B3578" s="98" t="s">
        <v>785</v>
      </c>
      <c r="C3578" s="983">
        <v>1101060380</v>
      </c>
      <c r="D3578" s="889">
        <v>1</v>
      </c>
      <c r="E3578" s="3520">
        <v>5200</v>
      </c>
      <c r="F3578" s="879">
        <v>5200</v>
      </c>
      <c r="G3578" s="914">
        <v>44197</v>
      </c>
      <c r="H3578" s="1067" t="s">
        <v>8394</v>
      </c>
      <c r="I3578" s="63" t="s">
        <v>1858</v>
      </c>
      <c r="J3578" s="955" t="s">
        <v>8515</v>
      </c>
      <c r="K3578" s="1435" t="s">
        <v>8940</v>
      </c>
      <c r="L3578" s="1550"/>
      <c r="M3578" s="1378"/>
      <c r="N3578" s="70"/>
      <c r="O3578"/>
    </row>
    <row r="3579" spans="1:15" ht="9.75" customHeight="1">
      <c r="A3579" s="799">
        <v>118</v>
      </c>
      <c r="B3579" s="98" t="s">
        <v>786</v>
      </c>
      <c r="C3579" s="983">
        <v>1101060384</v>
      </c>
      <c r="D3579" s="889">
        <v>1</v>
      </c>
      <c r="E3579" s="3520">
        <v>3700</v>
      </c>
      <c r="F3579" s="879">
        <v>3700</v>
      </c>
      <c r="G3579" s="914">
        <v>44197</v>
      </c>
      <c r="H3579" s="1067" t="s">
        <v>8394</v>
      </c>
      <c r="I3579" s="63" t="s">
        <v>1858</v>
      </c>
      <c r="J3579" s="955" t="s">
        <v>8515</v>
      </c>
      <c r="K3579" s="1435" t="s">
        <v>8940</v>
      </c>
      <c r="L3579" s="1550"/>
      <c r="M3579" s="1378"/>
      <c r="N3579" s="70"/>
      <c r="O3579"/>
    </row>
    <row r="3580" spans="1:15" ht="9.75" customHeight="1">
      <c r="A3580" s="799">
        <v>119</v>
      </c>
      <c r="B3580" s="98" t="s">
        <v>787</v>
      </c>
      <c r="C3580" s="983">
        <v>1101060017</v>
      </c>
      <c r="D3580" s="889">
        <v>1</v>
      </c>
      <c r="E3580" s="3520">
        <v>1744.2</v>
      </c>
      <c r="F3580" s="879">
        <v>1744.2</v>
      </c>
      <c r="G3580" s="914">
        <v>44197</v>
      </c>
      <c r="H3580" s="1067" t="s">
        <v>8394</v>
      </c>
      <c r="I3580" s="63" t="s">
        <v>1858</v>
      </c>
      <c r="J3580" s="955" t="s">
        <v>8515</v>
      </c>
      <c r="K3580" s="1435" t="s">
        <v>8940</v>
      </c>
      <c r="L3580" s="1550"/>
      <c r="M3580" s="1378"/>
      <c r="N3580" s="70"/>
      <c r="O3580"/>
    </row>
    <row r="3581" spans="1:15" ht="9.75" customHeight="1">
      <c r="A3581" s="799">
        <v>120</v>
      </c>
      <c r="B3581" s="98" t="s">
        <v>788</v>
      </c>
      <c r="C3581" s="983" t="s">
        <v>12700</v>
      </c>
      <c r="D3581" s="889">
        <v>1</v>
      </c>
      <c r="E3581" s="3520">
        <v>10000</v>
      </c>
      <c r="F3581" s="879">
        <v>10000</v>
      </c>
      <c r="G3581" s="914">
        <v>44197</v>
      </c>
      <c r="H3581" s="1067" t="s">
        <v>8394</v>
      </c>
      <c r="I3581" s="63" t="s">
        <v>1858</v>
      </c>
      <c r="J3581" s="955" t="s">
        <v>8515</v>
      </c>
      <c r="K3581" s="1435" t="s">
        <v>8940</v>
      </c>
      <c r="L3581" s="1550"/>
      <c r="M3581" s="1378"/>
      <c r="N3581" s="70"/>
      <c r="O3581"/>
    </row>
    <row r="3582" spans="1:15" ht="9.75" customHeight="1">
      <c r="A3582" s="799">
        <v>121</v>
      </c>
      <c r="B3582" s="98" t="s">
        <v>788</v>
      </c>
      <c r="C3582" s="983" t="s">
        <v>12699</v>
      </c>
      <c r="D3582" s="889">
        <v>1</v>
      </c>
      <c r="E3582" s="3520">
        <v>10000</v>
      </c>
      <c r="F3582" s="879">
        <v>10000</v>
      </c>
      <c r="G3582" s="914">
        <v>44197</v>
      </c>
      <c r="H3582" s="1067" t="s">
        <v>8394</v>
      </c>
      <c r="I3582" s="63" t="s">
        <v>1858</v>
      </c>
      <c r="J3582" s="955" t="s">
        <v>8515</v>
      </c>
      <c r="K3582" s="1435" t="s">
        <v>8940</v>
      </c>
      <c r="L3582" s="1550"/>
      <c r="M3582" s="1378"/>
      <c r="N3582" s="70"/>
      <c r="O3582"/>
    </row>
    <row r="3583" spans="1:15" ht="9.75" customHeight="1">
      <c r="A3583" s="799">
        <v>122</v>
      </c>
      <c r="B3583" s="98" t="s">
        <v>789</v>
      </c>
      <c r="C3583" s="983">
        <v>1101060043</v>
      </c>
      <c r="D3583" s="889">
        <v>1</v>
      </c>
      <c r="E3583" s="3520">
        <v>8000</v>
      </c>
      <c r="F3583" s="879">
        <v>8000</v>
      </c>
      <c r="G3583" s="914">
        <v>44197</v>
      </c>
      <c r="H3583" s="1067" t="s">
        <v>8394</v>
      </c>
      <c r="I3583" s="63" t="s">
        <v>1858</v>
      </c>
      <c r="J3583" s="955" t="s">
        <v>8515</v>
      </c>
      <c r="K3583" s="1435" t="s">
        <v>8940</v>
      </c>
      <c r="L3583" s="1550"/>
      <c r="M3583" s="1378"/>
      <c r="N3583" s="70"/>
      <c r="O3583"/>
    </row>
    <row r="3584" spans="1:15" ht="9.75" customHeight="1">
      <c r="A3584" s="799">
        <v>123</v>
      </c>
      <c r="B3584" s="98" t="s">
        <v>790</v>
      </c>
      <c r="C3584" s="983">
        <v>310107323</v>
      </c>
      <c r="D3584" s="889">
        <v>1</v>
      </c>
      <c r="E3584" s="3520">
        <v>2375</v>
      </c>
      <c r="F3584" s="879">
        <v>2375</v>
      </c>
      <c r="G3584" s="914">
        <v>44197</v>
      </c>
      <c r="H3584" s="1067" t="s">
        <v>8394</v>
      </c>
      <c r="I3584" s="63" t="s">
        <v>1858</v>
      </c>
      <c r="J3584" s="955" t="s">
        <v>8515</v>
      </c>
      <c r="K3584" s="1435" t="s">
        <v>8940</v>
      </c>
      <c r="L3584" s="1550"/>
      <c r="M3584" s="1378"/>
      <c r="N3584" s="70"/>
      <c r="O3584"/>
    </row>
    <row r="3585" spans="1:15" ht="9.75" customHeight="1">
      <c r="A3585" s="799">
        <v>124</v>
      </c>
      <c r="B3585" s="98" t="s">
        <v>790</v>
      </c>
      <c r="C3585" s="983">
        <v>310107324</v>
      </c>
      <c r="D3585" s="889">
        <v>1</v>
      </c>
      <c r="E3585" s="3520">
        <v>2375</v>
      </c>
      <c r="F3585" s="879">
        <v>2375</v>
      </c>
      <c r="G3585" s="914">
        <v>44197</v>
      </c>
      <c r="H3585" s="1067" t="s">
        <v>8394</v>
      </c>
      <c r="I3585" s="63" t="s">
        <v>1858</v>
      </c>
      <c r="J3585" s="955" t="s">
        <v>8515</v>
      </c>
      <c r="K3585" s="1435" t="s">
        <v>8940</v>
      </c>
      <c r="L3585" s="1550"/>
      <c r="M3585" s="1378"/>
      <c r="N3585" s="70"/>
      <c r="O3585"/>
    </row>
    <row r="3586" spans="1:15" ht="9.75" customHeight="1">
      <c r="A3586" s="799">
        <v>125</v>
      </c>
      <c r="B3586" s="98" t="s">
        <v>790</v>
      </c>
      <c r="C3586" s="983">
        <v>310107325</v>
      </c>
      <c r="D3586" s="889">
        <v>1</v>
      </c>
      <c r="E3586" s="3520">
        <v>2375</v>
      </c>
      <c r="F3586" s="879">
        <v>2375</v>
      </c>
      <c r="G3586" s="914">
        <v>44197</v>
      </c>
      <c r="H3586" s="1067" t="s">
        <v>8394</v>
      </c>
      <c r="I3586" s="63" t="s">
        <v>1858</v>
      </c>
      <c r="J3586" s="955" t="s">
        <v>8515</v>
      </c>
      <c r="K3586" s="1435" t="s">
        <v>8940</v>
      </c>
      <c r="L3586" s="1550"/>
      <c r="M3586" s="1378"/>
      <c r="N3586" s="70"/>
      <c r="O3586"/>
    </row>
    <row r="3587" spans="1:15" ht="9.75" customHeight="1">
      <c r="A3587" s="799">
        <v>126</v>
      </c>
      <c r="B3587" s="98" t="s">
        <v>790</v>
      </c>
      <c r="C3587" s="983">
        <v>310107326</v>
      </c>
      <c r="D3587" s="889">
        <v>1</v>
      </c>
      <c r="E3587" s="3520">
        <v>2375</v>
      </c>
      <c r="F3587" s="879">
        <v>2375</v>
      </c>
      <c r="G3587" s="914">
        <v>44197</v>
      </c>
      <c r="H3587" s="1067" t="s">
        <v>8394</v>
      </c>
      <c r="I3587" s="63" t="s">
        <v>1858</v>
      </c>
      <c r="J3587" s="955" t="s">
        <v>8515</v>
      </c>
      <c r="K3587" s="1435" t="s">
        <v>8940</v>
      </c>
      <c r="L3587" s="1550"/>
      <c r="M3587" s="1378"/>
      <c r="N3587" s="70"/>
      <c r="O3587"/>
    </row>
    <row r="3588" spans="1:15" ht="9.75" customHeight="1">
      <c r="A3588" s="799">
        <v>127</v>
      </c>
      <c r="B3588" s="98" t="s">
        <v>790</v>
      </c>
      <c r="C3588" s="983">
        <v>310107327</v>
      </c>
      <c r="D3588" s="889">
        <v>1</v>
      </c>
      <c r="E3588" s="3520">
        <v>2375</v>
      </c>
      <c r="F3588" s="879">
        <v>2375</v>
      </c>
      <c r="G3588" s="914">
        <v>44197</v>
      </c>
      <c r="H3588" s="1067" t="s">
        <v>8394</v>
      </c>
      <c r="I3588" s="63" t="s">
        <v>1858</v>
      </c>
      <c r="J3588" s="955" t="s">
        <v>8515</v>
      </c>
      <c r="K3588" s="1435" t="s">
        <v>8940</v>
      </c>
      <c r="L3588" s="1550"/>
      <c r="M3588" s="1378"/>
      <c r="N3588" s="70"/>
      <c r="O3588"/>
    </row>
    <row r="3589" spans="1:15" ht="9.75" customHeight="1">
      <c r="A3589" s="799">
        <v>128</v>
      </c>
      <c r="B3589" s="98" t="s">
        <v>790</v>
      </c>
      <c r="C3589" s="983">
        <v>310107328</v>
      </c>
      <c r="D3589" s="889">
        <v>1</v>
      </c>
      <c r="E3589" s="3520">
        <v>2375</v>
      </c>
      <c r="F3589" s="879">
        <v>2375</v>
      </c>
      <c r="G3589" s="914">
        <v>44197</v>
      </c>
      <c r="H3589" s="1067" t="s">
        <v>8394</v>
      </c>
      <c r="I3589" s="63" t="s">
        <v>1858</v>
      </c>
      <c r="J3589" s="955" t="s">
        <v>8515</v>
      </c>
      <c r="K3589" s="1435" t="s">
        <v>8940</v>
      </c>
      <c r="L3589" s="1550"/>
      <c r="M3589" s="1378"/>
      <c r="N3589" s="70"/>
      <c r="O3589"/>
    </row>
    <row r="3590" spans="1:15" ht="9.75" customHeight="1">
      <c r="A3590" s="799">
        <v>129</v>
      </c>
      <c r="B3590" s="98" t="s">
        <v>790</v>
      </c>
      <c r="C3590" s="983">
        <v>310107329</v>
      </c>
      <c r="D3590" s="889">
        <v>1</v>
      </c>
      <c r="E3590" s="3520">
        <v>2375</v>
      </c>
      <c r="F3590" s="879">
        <v>2375</v>
      </c>
      <c r="G3590" s="914">
        <v>44197</v>
      </c>
      <c r="H3590" s="1067" t="s">
        <v>8394</v>
      </c>
      <c r="I3590" s="63" t="s">
        <v>1858</v>
      </c>
      <c r="J3590" s="955" t="s">
        <v>8515</v>
      </c>
      <c r="K3590" s="1435" t="s">
        <v>8940</v>
      </c>
      <c r="L3590" s="1550"/>
      <c r="M3590" s="1378"/>
      <c r="N3590" s="70"/>
      <c r="O3590"/>
    </row>
    <row r="3591" spans="1:15" ht="9.75" customHeight="1">
      <c r="A3591" s="799">
        <v>130</v>
      </c>
      <c r="B3591" s="98" t="s">
        <v>790</v>
      </c>
      <c r="C3591" s="983">
        <v>310107330</v>
      </c>
      <c r="D3591" s="889">
        <v>1</v>
      </c>
      <c r="E3591" s="3520">
        <v>2375</v>
      </c>
      <c r="F3591" s="879">
        <v>2375</v>
      </c>
      <c r="G3591" s="914">
        <v>44197</v>
      </c>
      <c r="H3591" s="1067" t="s">
        <v>8394</v>
      </c>
      <c r="I3591" s="63" t="s">
        <v>1858</v>
      </c>
      <c r="J3591" s="955" t="s">
        <v>8515</v>
      </c>
      <c r="K3591" s="1435" t="s">
        <v>8940</v>
      </c>
      <c r="L3591" s="1550"/>
      <c r="M3591" s="1378"/>
      <c r="N3591" s="70"/>
      <c r="O3591"/>
    </row>
    <row r="3592" spans="1:15" ht="9.75" customHeight="1">
      <c r="A3592" s="799">
        <v>131</v>
      </c>
      <c r="B3592" s="98" t="s">
        <v>790</v>
      </c>
      <c r="C3592" s="983">
        <v>310107331</v>
      </c>
      <c r="D3592" s="889">
        <v>1</v>
      </c>
      <c r="E3592" s="3520">
        <v>2375</v>
      </c>
      <c r="F3592" s="879">
        <v>2375</v>
      </c>
      <c r="G3592" s="914">
        <v>44197</v>
      </c>
      <c r="H3592" s="1067" t="s">
        <v>8394</v>
      </c>
      <c r="I3592" s="63" t="s">
        <v>1858</v>
      </c>
      <c r="J3592" s="955" t="s">
        <v>8515</v>
      </c>
      <c r="K3592" s="1435" t="s">
        <v>8940</v>
      </c>
      <c r="L3592" s="1550"/>
      <c r="M3592" s="1378"/>
      <c r="N3592" s="70"/>
      <c r="O3592"/>
    </row>
    <row r="3593" spans="1:15" ht="9.75" customHeight="1">
      <c r="A3593" s="799">
        <v>132</v>
      </c>
      <c r="B3593" s="98" t="s">
        <v>790</v>
      </c>
      <c r="C3593" s="983">
        <v>310107332</v>
      </c>
      <c r="D3593" s="889">
        <v>1</v>
      </c>
      <c r="E3593" s="3520">
        <v>2375</v>
      </c>
      <c r="F3593" s="879">
        <v>2375</v>
      </c>
      <c r="G3593" s="914">
        <v>44197</v>
      </c>
      <c r="H3593" s="1067" t="s">
        <v>8394</v>
      </c>
      <c r="I3593" s="63" t="s">
        <v>1858</v>
      </c>
      <c r="J3593" s="955" t="s">
        <v>8515</v>
      </c>
      <c r="K3593" s="1435" t="s">
        <v>8940</v>
      </c>
      <c r="L3593" s="1550"/>
      <c r="M3593" s="1378"/>
      <c r="N3593" s="70"/>
      <c r="O3593"/>
    </row>
    <row r="3594" spans="1:15" ht="9.75" customHeight="1">
      <c r="A3594" s="799">
        <v>133</v>
      </c>
      <c r="B3594" s="98" t="s">
        <v>791</v>
      </c>
      <c r="C3594" s="983">
        <v>1101060065</v>
      </c>
      <c r="D3594" s="889">
        <v>1</v>
      </c>
      <c r="E3594" s="3520">
        <v>3555</v>
      </c>
      <c r="F3594" s="879">
        <v>3555</v>
      </c>
      <c r="G3594" s="914">
        <v>44197</v>
      </c>
      <c r="H3594" s="1067" t="s">
        <v>8394</v>
      </c>
      <c r="I3594" s="63" t="s">
        <v>1858</v>
      </c>
      <c r="J3594" s="955" t="s">
        <v>8515</v>
      </c>
      <c r="K3594" s="1435" t="s">
        <v>8940</v>
      </c>
      <c r="L3594" s="1550"/>
      <c r="M3594" s="1378"/>
      <c r="N3594" s="70"/>
      <c r="O3594"/>
    </row>
    <row r="3595" spans="1:15" ht="9.75" customHeight="1">
      <c r="A3595" s="799">
        <v>134</v>
      </c>
      <c r="B3595" s="98" t="s">
        <v>792</v>
      </c>
      <c r="C3595" s="983" t="s">
        <v>12701</v>
      </c>
      <c r="D3595" s="889">
        <v>1</v>
      </c>
      <c r="E3595" s="3520">
        <v>6510</v>
      </c>
      <c r="F3595" s="879">
        <v>6510</v>
      </c>
      <c r="G3595" s="914">
        <v>44197</v>
      </c>
      <c r="H3595" s="1067" t="s">
        <v>8394</v>
      </c>
      <c r="I3595" s="63" t="s">
        <v>1858</v>
      </c>
      <c r="J3595" s="955" t="s">
        <v>8515</v>
      </c>
      <c r="K3595" s="1435" t="s">
        <v>8940</v>
      </c>
      <c r="L3595" s="1550"/>
      <c r="M3595" s="1378"/>
      <c r="N3595" s="70"/>
      <c r="O3595"/>
    </row>
    <row r="3596" spans="1:15" ht="9.75" customHeight="1">
      <c r="A3596" s="799">
        <v>135</v>
      </c>
      <c r="B3596" s="98" t="s">
        <v>246</v>
      </c>
      <c r="C3596" s="983">
        <v>1101060062</v>
      </c>
      <c r="D3596" s="889">
        <v>1</v>
      </c>
      <c r="E3596" s="3520">
        <v>6181.13</v>
      </c>
      <c r="F3596" s="879">
        <v>6181.13</v>
      </c>
      <c r="G3596" s="914">
        <v>44197</v>
      </c>
      <c r="H3596" s="1067" t="s">
        <v>8394</v>
      </c>
      <c r="I3596" s="63" t="s">
        <v>1858</v>
      </c>
      <c r="J3596" s="955" t="s">
        <v>8515</v>
      </c>
      <c r="K3596" s="1435" t="s">
        <v>8940</v>
      </c>
      <c r="L3596" s="1550"/>
      <c r="M3596" s="1378"/>
      <c r="N3596" s="70"/>
      <c r="O3596"/>
    </row>
    <row r="3597" spans="1:15" ht="9.75" customHeight="1">
      <c r="A3597" s="799">
        <v>136</v>
      </c>
      <c r="B3597" s="98" t="s">
        <v>246</v>
      </c>
      <c r="C3597" s="983">
        <v>1101060063</v>
      </c>
      <c r="D3597" s="889">
        <v>1</v>
      </c>
      <c r="E3597" s="3520">
        <v>6145.12</v>
      </c>
      <c r="F3597" s="879">
        <v>6145.12</v>
      </c>
      <c r="G3597" s="914">
        <v>44197</v>
      </c>
      <c r="H3597" s="1067" t="s">
        <v>8394</v>
      </c>
      <c r="I3597" s="63" t="s">
        <v>1858</v>
      </c>
      <c r="J3597" s="955" t="s">
        <v>8515</v>
      </c>
      <c r="K3597" s="1435" t="s">
        <v>8940</v>
      </c>
      <c r="L3597" s="1550"/>
      <c r="M3597" s="1378"/>
      <c r="N3597" s="70"/>
      <c r="O3597"/>
    </row>
    <row r="3598" spans="1:15" ht="9.75" customHeight="1">
      <c r="A3598" s="799">
        <v>137</v>
      </c>
      <c r="B3598" s="98" t="s">
        <v>793</v>
      </c>
      <c r="C3598" s="983" t="s">
        <v>12702</v>
      </c>
      <c r="D3598" s="889">
        <v>1</v>
      </c>
      <c r="E3598" s="3520">
        <v>10000</v>
      </c>
      <c r="F3598" s="879">
        <v>10000</v>
      </c>
      <c r="G3598" s="914">
        <v>44197</v>
      </c>
      <c r="H3598" s="1067" t="s">
        <v>8394</v>
      </c>
      <c r="I3598" s="63" t="s">
        <v>1858</v>
      </c>
      <c r="J3598" s="955" t="s">
        <v>8515</v>
      </c>
      <c r="K3598" s="1435" t="s">
        <v>8940</v>
      </c>
      <c r="L3598" s="1550"/>
      <c r="M3598" s="1378"/>
      <c r="N3598" s="70"/>
      <c r="O3598"/>
    </row>
    <row r="3599" spans="1:15" ht="9.75" customHeight="1">
      <c r="A3599" s="799">
        <v>138</v>
      </c>
      <c r="B3599" s="98" t="s">
        <v>793</v>
      </c>
      <c r="C3599" s="983" t="s">
        <v>12703</v>
      </c>
      <c r="D3599" s="889">
        <v>1</v>
      </c>
      <c r="E3599" s="3520">
        <v>10000</v>
      </c>
      <c r="F3599" s="879">
        <v>10000</v>
      </c>
      <c r="G3599" s="914">
        <v>44197</v>
      </c>
      <c r="H3599" s="1067" t="s">
        <v>8394</v>
      </c>
      <c r="I3599" s="63" t="s">
        <v>1858</v>
      </c>
      <c r="J3599" s="955" t="s">
        <v>8515</v>
      </c>
      <c r="K3599" s="1435" t="s">
        <v>8940</v>
      </c>
      <c r="L3599" s="1550"/>
      <c r="M3599" s="1378"/>
      <c r="N3599" s="70"/>
      <c r="O3599"/>
    </row>
    <row r="3600" spans="1:15" ht="9.75" customHeight="1">
      <c r="A3600" s="799">
        <v>139</v>
      </c>
      <c r="B3600" s="98" t="s">
        <v>794</v>
      </c>
      <c r="C3600" s="983">
        <v>1101060389</v>
      </c>
      <c r="D3600" s="889">
        <v>1</v>
      </c>
      <c r="E3600" s="3520">
        <v>4000</v>
      </c>
      <c r="F3600" s="879">
        <v>4000</v>
      </c>
      <c r="G3600" s="914">
        <v>44197</v>
      </c>
      <c r="H3600" s="1067" t="s">
        <v>8394</v>
      </c>
      <c r="I3600" s="63" t="s">
        <v>1858</v>
      </c>
      <c r="J3600" s="955" t="s">
        <v>8515</v>
      </c>
      <c r="K3600" s="1435" t="s">
        <v>8940</v>
      </c>
      <c r="L3600" s="1550"/>
      <c r="M3600" s="1378"/>
      <c r="N3600" s="70"/>
      <c r="O3600"/>
    </row>
    <row r="3601" spans="1:16" ht="9.75" customHeight="1">
      <c r="A3601" s="799">
        <v>140</v>
      </c>
      <c r="B3601" s="98" t="s">
        <v>795</v>
      </c>
      <c r="C3601" s="983" t="s">
        <v>12704</v>
      </c>
      <c r="D3601" s="889">
        <v>1</v>
      </c>
      <c r="E3601" s="3520">
        <v>4500</v>
      </c>
      <c r="F3601" s="879">
        <v>4500</v>
      </c>
      <c r="G3601" s="914">
        <v>44197</v>
      </c>
      <c r="H3601" s="1067" t="s">
        <v>8394</v>
      </c>
      <c r="I3601" s="63" t="s">
        <v>1858</v>
      </c>
      <c r="J3601" s="955" t="s">
        <v>8515</v>
      </c>
      <c r="K3601" s="1435" t="s">
        <v>8940</v>
      </c>
      <c r="L3601" s="1550"/>
      <c r="M3601" s="1378"/>
      <c r="N3601" s="70"/>
      <c r="O3601"/>
    </row>
    <row r="3602" spans="1:16" ht="9.75" customHeight="1">
      <c r="A3602" s="799">
        <v>141</v>
      </c>
      <c r="B3602" s="98" t="s">
        <v>796</v>
      </c>
      <c r="C3602" s="983">
        <v>1101060033</v>
      </c>
      <c r="D3602" s="889">
        <v>1</v>
      </c>
      <c r="E3602" s="3520">
        <v>11070</v>
      </c>
      <c r="F3602" s="879">
        <v>11070</v>
      </c>
      <c r="G3602" s="914">
        <v>44197</v>
      </c>
      <c r="H3602" s="1067" t="s">
        <v>8394</v>
      </c>
      <c r="I3602" s="63" t="s">
        <v>1858</v>
      </c>
      <c r="J3602" s="955" t="s">
        <v>8515</v>
      </c>
      <c r="K3602" s="1435" t="s">
        <v>8940</v>
      </c>
      <c r="L3602" s="1550"/>
      <c r="M3602" s="1378"/>
      <c r="N3602" s="70"/>
      <c r="O3602"/>
    </row>
    <row r="3603" spans="1:16" ht="9.75" customHeight="1">
      <c r="A3603" s="799">
        <v>142</v>
      </c>
      <c r="B3603" s="98" t="s">
        <v>797</v>
      </c>
      <c r="C3603" s="983">
        <v>1101060064</v>
      </c>
      <c r="D3603" s="889">
        <v>1</v>
      </c>
      <c r="E3603" s="3520">
        <v>12000</v>
      </c>
      <c r="F3603" s="879">
        <v>12000</v>
      </c>
      <c r="G3603" s="914">
        <v>44197</v>
      </c>
      <c r="H3603" s="1067" t="s">
        <v>8394</v>
      </c>
      <c r="I3603" s="63" t="s">
        <v>1858</v>
      </c>
      <c r="J3603" s="955" t="s">
        <v>8515</v>
      </c>
      <c r="K3603" s="1435" t="s">
        <v>8940</v>
      </c>
      <c r="L3603" s="1550"/>
      <c r="M3603" s="1378"/>
      <c r="N3603" s="70"/>
      <c r="O3603"/>
    </row>
    <row r="3604" spans="1:16" ht="9.75" customHeight="1">
      <c r="A3604" s="799">
        <v>143</v>
      </c>
      <c r="B3604" s="98" t="s">
        <v>798</v>
      </c>
      <c r="C3604" s="983">
        <v>3101060023</v>
      </c>
      <c r="D3604" s="889">
        <v>1</v>
      </c>
      <c r="E3604" s="3520">
        <v>2864.93</v>
      </c>
      <c r="F3604" s="879">
        <v>2864.93</v>
      </c>
      <c r="G3604" s="914">
        <v>44197</v>
      </c>
      <c r="H3604" s="1067" t="s">
        <v>8394</v>
      </c>
      <c r="I3604" s="63" t="s">
        <v>1858</v>
      </c>
      <c r="J3604" s="955" t="s">
        <v>8515</v>
      </c>
      <c r="K3604" s="1435" t="s">
        <v>8940</v>
      </c>
      <c r="L3604" s="1550"/>
      <c r="M3604" s="1378"/>
      <c r="N3604" s="70"/>
      <c r="O3604"/>
    </row>
    <row r="3605" spans="1:16" ht="9.75" customHeight="1">
      <c r="A3605" s="799">
        <v>144</v>
      </c>
      <c r="B3605" s="98" t="s">
        <v>799</v>
      </c>
      <c r="C3605" s="983">
        <v>1630039</v>
      </c>
      <c r="D3605" s="889">
        <v>1</v>
      </c>
      <c r="E3605" s="3520">
        <v>4107.74</v>
      </c>
      <c r="F3605" s="879">
        <v>4107.74</v>
      </c>
      <c r="G3605" s="914">
        <v>44197</v>
      </c>
      <c r="H3605" s="1067" t="s">
        <v>8394</v>
      </c>
      <c r="I3605" s="63" t="s">
        <v>1858</v>
      </c>
      <c r="J3605" s="955" t="s">
        <v>8515</v>
      </c>
      <c r="K3605" s="1435" t="s">
        <v>8940</v>
      </c>
      <c r="L3605" s="1550"/>
      <c r="M3605" s="1378"/>
      <c r="N3605" s="70"/>
      <c r="O3605"/>
    </row>
    <row r="3606" spans="1:16" ht="9.75" customHeight="1">
      <c r="A3606" s="799">
        <v>145</v>
      </c>
      <c r="B3606" s="98" t="s">
        <v>799</v>
      </c>
      <c r="C3606" s="983">
        <v>1630001</v>
      </c>
      <c r="D3606" s="889">
        <v>1</v>
      </c>
      <c r="E3606" s="3520">
        <v>4107.74</v>
      </c>
      <c r="F3606" s="879">
        <v>4107.74</v>
      </c>
      <c r="G3606" s="914">
        <v>44197</v>
      </c>
      <c r="H3606" s="1067" t="s">
        <v>8394</v>
      </c>
      <c r="I3606" s="63" t="s">
        <v>1858</v>
      </c>
      <c r="J3606" s="955" t="s">
        <v>8515</v>
      </c>
      <c r="K3606" s="1435" t="s">
        <v>8940</v>
      </c>
      <c r="L3606" s="1550"/>
      <c r="M3606" s="1378"/>
      <c r="N3606" s="70"/>
      <c r="O3606"/>
    </row>
    <row r="3607" spans="1:16" ht="9.75" customHeight="1">
      <c r="A3607" s="799">
        <v>146</v>
      </c>
      <c r="B3607" s="98" t="s">
        <v>800</v>
      </c>
      <c r="C3607" s="983">
        <v>1380104</v>
      </c>
      <c r="D3607" s="889">
        <v>1</v>
      </c>
      <c r="E3607" s="3520">
        <v>14182.08</v>
      </c>
      <c r="F3607" s="879">
        <v>14182.08</v>
      </c>
      <c r="G3607" s="914">
        <v>44197</v>
      </c>
      <c r="H3607" s="1067" t="s">
        <v>8394</v>
      </c>
      <c r="I3607" s="63" t="s">
        <v>1858</v>
      </c>
      <c r="J3607" s="955" t="s">
        <v>8515</v>
      </c>
      <c r="K3607" s="1435" t="s">
        <v>8940</v>
      </c>
      <c r="L3607" s="1550"/>
      <c r="M3607" s="1378"/>
      <c r="N3607" s="70"/>
      <c r="O3607"/>
    </row>
    <row r="3608" spans="1:16" ht="9.75" customHeight="1">
      <c r="A3608" s="799">
        <v>147</v>
      </c>
      <c r="B3608" s="98" t="s">
        <v>800</v>
      </c>
      <c r="C3608" s="983">
        <v>11010600107</v>
      </c>
      <c r="D3608" s="889">
        <v>1</v>
      </c>
      <c r="E3608" s="3520">
        <v>35000</v>
      </c>
      <c r="F3608" s="879">
        <v>35000</v>
      </c>
      <c r="G3608" s="914">
        <v>44197</v>
      </c>
      <c r="H3608" s="1067" t="s">
        <v>8394</v>
      </c>
      <c r="I3608" s="63" t="s">
        <v>1858</v>
      </c>
      <c r="J3608" s="955" t="s">
        <v>8515</v>
      </c>
      <c r="K3608" s="1435" t="s">
        <v>8940</v>
      </c>
      <c r="L3608" s="1550"/>
      <c r="M3608" s="1378"/>
      <c r="N3608" s="70"/>
      <c r="O3608"/>
    </row>
    <row r="3609" spans="1:16" ht="9.75" customHeight="1">
      <c r="A3609" s="799">
        <v>148</v>
      </c>
      <c r="B3609" s="98" t="s">
        <v>801</v>
      </c>
      <c r="C3609" s="983" t="s">
        <v>12705</v>
      </c>
      <c r="D3609" s="889">
        <v>1</v>
      </c>
      <c r="E3609" s="3520">
        <v>5706.95</v>
      </c>
      <c r="F3609" s="879">
        <v>5706.95</v>
      </c>
      <c r="G3609" s="914">
        <v>44197</v>
      </c>
      <c r="H3609" s="1067" t="s">
        <v>8394</v>
      </c>
      <c r="I3609" s="63" t="s">
        <v>1858</v>
      </c>
      <c r="J3609" s="955" t="s">
        <v>8515</v>
      </c>
      <c r="K3609" s="1435" t="s">
        <v>8940</v>
      </c>
      <c r="L3609" s="1550"/>
      <c r="M3609" s="1378"/>
      <c r="N3609" s="70"/>
      <c r="O3609"/>
    </row>
    <row r="3610" spans="1:16" ht="9.75" customHeight="1">
      <c r="A3610" s="799">
        <v>149</v>
      </c>
      <c r="B3610" s="98" t="s">
        <v>253</v>
      </c>
      <c r="C3610" s="983">
        <v>1101060388</v>
      </c>
      <c r="D3610" s="889">
        <v>1</v>
      </c>
      <c r="E3610" s="3520">
        <v>3500</v>
      </c>
      <c r="F3610" s="879">
        <v>3500</v>
      </c>
      <c r="G3610" s="914">
        <v>44197</v>
      </c>
      <c r="H3610" s="1067" t="s">
        <v>8394</v>
      </c>
      <c r="I3610" s="63" t="s">
        <v>1858</v>
      </c>
      <c r="J3610" s="955" t="s">
        <v>8515</v>
      </c>
      <c r="K3610" s="1435" t="s">
        <v>8940</v>
      </c>
      <c r="L3610" s="1550"/>
      <c r="M3610" s="1378"/>
      <c r="N3610" s="70"/>
      <c r="O3610" s="701"/>
    </row>
    <row r="3611" spans="1:16" ht="9.75" customHeight="1">
      <c r="A3611" s="799">
        <v>150</v>
      </c>
      <c r="B3611" s="98" t="s">
        <v>802</v>
      </c>
      <c r="C3611" s="983">
        <v>310107410</v>
      </c>
      <c r="D3611" s="889">
        <v>1</v>
      </c>
      <c r="E3611" s="3520">
        <v>47780</v>
      </c>
      <c r="F3611" s="808">
        <v>21699.72</v>
      </c>
      <c r="G3611" s="914">
        <v>44197</v>
      </c>
      <c r="H3611" s="1067" t="s">
        <v>8394</v>
      </c>
      <c r="I3611" s="63" t="s">
        <v>1858</v>
      </c>
      <c r="J3611" s="955" t="s">
        <v>8515</v>
      </c>
      <c r="K3611" s="1435" t="s">
        <v>8940</v>
      </c>
      <c r="L3611" s="1550"/>
      <c r="M3611" s="1378"/>
      <c r="N3611" s="70"/>
      <c r="O3611" s="701"/>
    </row>
    <row r="3612" spans="1:16" ht="9.75" customHeight="1">
      <c r="A3612" s="799">
        <v>151</v>
      </c>
      <c r="B3612" s="98" t="s">
        <v>803</v>
      </c>
      <c r="C3612" s="983" t="s">
        <v>12709</v>
      </c>
      <c r="D3612" s="889">
        <v>1</v>
      </c>
      <c r="E3612" s="3520">
        <v>43246</v>
      </c>
      <c r="F3612" s="808">
        <v>23604.89</v>
      </c>
      <c r="G3612" s="914">
        <v>44197</v>
      </c>
      <c r="H3612" s="1067" t="s">
        <v>8394</v>
      </c>
      <c r="I3612" s="63" t="s">
        <v>1858</v>
      </c>
      <c r="J3612" s="955" t="s">
        <v>8515</v>
      </c>
      <c r="K3612" s="1435" t="s">
        <v>8940</v>
      </c>
      <c r="L3612" s="1550"/>
      <c r="M3612" s="1378"/>
      <c r="N3612" s="70"/>
      <c r="O3612" s="701"/>
    </row>
    <row r="3613" spans="1:16" ht="9.75" customHeight="1">
      <c r="A3613" s="799">
        <v>152</v>
      </c>
      <c r="B3613" s="98" t="s">
        <v>535</v>
      </c>
      <c r="C3613" s="983" t="s">
        <v>12710</v>
      </c>
      <c r="D3613" s="889">
        <v>1</v>
      </c>
      <c r="E3613" s="3520">
        <v>1766.67</v>
      </c>
      <c r="F3613" s="879">
        <v>1766.67</v>
      </c>
      <c r="G3613" s="914">
        <v>44197</v>
      </c>
      <c r="H3613" s="1067" t="s">
        <v>8394</v>
      </c>
      <c r="I3613" s="63" t="s">
        <v>1858</v>
      </c>
      <c r="J3613" s="955" t="s">
        <v>8515</v>
      </c>
      <c r="K3613" s="1435" t="s">
        <v>8940</v>
      </c>
      <c r="L3613" s="1550"/>
      <c r="M3613" s="1378"/>
      <c r="N3613" s="70"/>
      <c r="O3613" s="701"/>
    </row>
    <row r="3614" spans="1:16" ht="9.75" customHeight="1">
      <c r="A3614" s="799">
        <v>153</v>
      </c>
      <c r="B3614" s="98" t="s">
        <v>804</v>
      </c>
      <c r="C3614" s="983" t="s">
        <v>12711</v>
      </c>
      <c r="D3614" s="889">
        <v>1</v>
      </c>
      <c r="E3614" s="3520">
        <v>10000</v>
      </c>
      <c r="F3614" s="879">
        <v>10000</v>
      </c>
      <c r="G3614" s="914">
        <v>44197</v>
      </c>
      <c r="H3614" s="1067" t="s">
        <v>8394</v>
      </c>
      <c r="I3614" s="63" t="s">
        <v>1858</v>
      </c>
      <c r="J3614" s="955" t="s">
        <v>8515</v>
      </c>
      <c r="K3614" s="1435" t="s">
        <v>8940</v>
      </c>
      <c r="L3614" s="1550"/>
      <c r="M3614" s="1378"/>
      <c r="N3614" s="70"/>
      <c r="O3614" s="701"/>
    </row>
    <row r="3615" spans="1:16" ht="9.75" customHeight="1">
      <c r="A3615" s="799">
        <v>154</v>
      </c>
      <c r="B3615" s="98" t="s">
        <v>805</v>
      </c>
      <c r="C3615" s="983" t="s">
        <v>12712</v>
      </c>
      <c r="D3615" s="889">
        <v>1</v>
      </c>
      <c r="E3615" s="3520">
        <v>99500</v>
      </c>
      <c r="F3615" s="808">
        <v>61772.42</v>
      </c>
      <c r="G3615" s="914">
        <v>44197</v>
      </c>
      <c r="H3615" s="1067" t="s">
        <v>8394</v>
      </c>
      <c r="I3615" s="63" t="s">
        <v>1858</v>
      </c>
      <c r="J3615" s="955" t="s">
        <v>8515</v>
      </c>
      <c r="K3615" s="1435" t="s">
        <v>8940</v>
      </c>
      <c r="L3615" s="1550"/>
      <c r="M3615" s="1378"/>
      <c r="N3615" s="70"/>
      <c r="O3615" s="701"/>
    </row>
    <row r="3616" spans="1:16" ht="9.75" customHeight="1">
      <c r="A3616" s="799">
        <v>155</v>
      </c>
      <c r="B3616" s="102" t="s">
        <v>806</v>
      </c>
      <c r="C3616" s="983" t="s">
        <v>12718</v>
      </c>
      <c r="D3616" s="889">
        <v>1</v>
      </c>
      <c r="E3616" s="3411">
        <v>5845.29</v>
      </c>
      <c r="F3616" s="797">
        <v>5845.29</v>
      </c>
      <c r="G3616" s="914">
        <v>44197</v>
      </c>
      <c r="H3616" s="1067" t="s">
        <v>8394</v>
      </c>
      <c r="I3616" s="252" t="s">
        <v>1858</v>
      </c>
      <c r="J3616" s="955" t="s">
        <v>8515</v>
      </c>
      <c r="K3616" s="1435" t="s">
        <v>8940</v>
      </c>
      <c r="L3616" s="1550"/>
      <c r="M3616" s="291"/>
      <c r="N3616" s="70"/>
      <c r="O3616"/>
      <c r="P3616"/>
    </row>
    <row r="3617" spans="1:15" ht="9.75" customHeight="1">
      <c r="A3617" s="799">
        <v>156</v>
      </c>
      <c r="B3617" s="98" t="s">
        <v>806</v>
      </c>
      <c r="C3617" s="983">
        <v>1101070032</v>
      </c>
      <c r="D3617" s="889">
        <v>1</v>
      </c>
      <c r="E3617" s="3520">
        <v>20000</v>
      </c>
      <c r="F3617" s="879">
        <v>20000</v>
      </c>
      <c r="G3617" s="914">
        <v>44197</v>
      </c>
      <c r="H3617" s="1067" t="s">
        <v>8394</v>
      </c>
      <c r="I3617" s="63" t="s">
        <v>1858</v>
      </c>
      <c r="J3617" s="955" t="s">
        <v>8515</v>
      </c>
      <c r="K3617" s="1435" t="s">
        <v>8940</v>
      </c>
      <c r="L3617" s="1550"/>
      <c r="M3617" s="1378"/>
      <c r="N3617" s="70"/>
      <c r="O3617" s="701"/>
    </row>
    <row r="3618" spans="1:15" ht="9.75" customHeight="1">
      <c r="A3618" s="799">
        <v>157</v>
      </c>
      <c r="B3618" s="98" t="s">
        <v>806</v>
      </c>
      <c r="C3618" s="983">
        <v>1101070033</v>
      </c>
      <c r="D3618" s="889">
        <v>1</v>
      </c>
      <c r="E3618" s="3520">
        <v>20000</v>
      </c>
      <c r="F3618" s="879">
        <v>20000</v>
      </c>
      <c r="G3618" s="914">
        <v>44197</v>
      </c>
      <c r="H3618" s="1067" t="s">
        <v>8394</v>
      </c>
      <c r="I3618" s="63" t="s">
        <v>1858</v>
      </c>
      <c r="J3618" s="955" t="s">
        <v>8515</v>
      </c>
      <c r="K3618" s="1435" t="s">
        <v>8940</v>
      </c>
      <c r="L3618" s="1550"/>
      <c r="M3618" s="1378"/>
      <c r="N3618" s="70"/>
      <c r="O3618" s="701"/>
    </row>
    <row r="3619" spans="1:15" ht="9.75" customHeight="1">
      <c r="A3619" s="799">
        <v>158</v>
      </c>
      <c r="B3619" s="98" t="s">
        <v>806</v>
      </c>
      <c r="C3619" s="983">
        <v>1101070034</v>
      </c>
      <c r="D3619" s="889">
        <v>1</v>
      </c>
      <c r="E3619" s="3520">
        <v>20000</v>
      </c>
      <c r="F3619" s="879">
        <v>20000</v>
      </c>
      <c r="G3619" s="914">
        <v>44197</v>
      </c>
      <c r="H3619" s="1067" t="s">
        <v>8394</v>
      </c>
      <c r="I3619" s="63" t="s">
        <v>1858</v>
      </c>
      <c r="J3619" s="955" t="s">
        <v>8515</v>
      </c>
      <c r="K3619" s="1435" t="s">
        <v>8940</v>
      </c>
      <c r="L3619" s="1550"/>
      <c r="M3619" s="1378"/>
      <c r="N3619" s="70"/>
      <c r="O3619" s="701"/>
    </row>
    <row r="3620" spans="1:15" ht="9.75" customHeight="1">
      <c r="A3620" s="799">
        <v>159</v>
      </c>
      <c r="B3620" s="98" t="s">
        <v>806</v>
      </c>
      <c r="C3620" s="983">
        <v>1101070035</v>
      </c>
      <c r="D3620" s="889">
        <v>1</v>
      </c>
      <c r="E3620" s="3520">
        <v>20000</v>
      </c>
      <c r="F3620" s="879">
        <v>20000</v>
      </c>
      <c r="G3620" s="914">
        <v>44197</v>
      </c>
      <c r="H3620" s="1067" t="s">
        <v>8394</v>
      </c>
      <c r="I3620" s="63" t="s">
        <v>1858</v>
      </c>
      <c r="J3620" s="955" t="s">
        <v>8515</v>
      </c>
      <c r="K3620" s="1435" t="s">
        <v>8940</v>
      </c>
      <c r="L3620" s="1550"/>
      <c r="M3620" s="1378"/>
      <c r="N3620" s="70"/>
      <c r="O3620" s="701"/>
    </row>
    <row r="3621" spans="1:15" ht="9.75" customHeight="1">
      <c r="A3621" s="799">
        <v>160</v>
      </c>
      <c r="B3621" s="98" t="s">
        <v>807</v>
      </c>
      <c r="C3621" s="983">
        <v>1101070046</v>
      </c>
      <c r="D3621" s="889">
        <v>1</v>
      </c>
      <c r="E3621" s="3520">
        <v>10000</v>
      </c>
      <c r="F3621" s="879">
        <v>10000</v>
      </c>
      <c r="G3621" s="914">
        <v>44197</v>
      </c>
      <c r="H3621" s="1067" t="s">
        <v>8394</v>
      </c>
      <c r="I3621" s="63" t="s">
        <v>1858</v>
      </c>
      <c r="J3621" s="955" t="s">
        <v>8515</v>
      </c>
      <c r="K3621" s="1435" t="s">
        <v>8940</v>
      </c>
      <c r="L3621" s="1550"/>
      <c r="M3621" s="1378"/>
      <c r="N3621" s="70"/>
      <c r="O3621" s="701"/>
    </row>
    <row r="3622" spans="1:15" ht="9.75" customHeight="1">
      <c r="A3622" s="799">
        <v>161</v>
      </c>
      <c r="B3622" s="98" t="s">
        <v>808</v>
      </c>
      <c r="C3622" s="983" t="s">
        <v>12157</v>
      </c>
      <c r="D3622" s="889">
        <v>1</v>
      </c>
      <c r="E3622" s="3520">
        <v>43392.3</v>
      </c>
      <c r="F3622" s="879">
        <v>43392.3</v>
      </c>
      <c r="G3622" s="914">
        <v>44197</v>
      </c>
      <c r="H3622" s="1067" t="s">
        <v>8394</v>
      </c>
      <c r="I3622" s="63" t="s">
        <v>1858</v>
      </c>
      <c r="J3622" s="955" t="s">
        <v>8515</v>
      </c>
      <c r="K3622" s="1435" t="s">
        <v>8940</v>
      </c>
      <c r="L3622" s="1550"/>
      <c r="M3622" s="1378"/>
      <c r="N3622" s="70"/>
      <c r="O3622" s="701"/>
    </row>
    <row r="3623" spans="1:15" ht="9.75" customHeight="1">
      <c r="A3623" s="799">
        <v>162</v>
      </c>
      <c r="B3623" s="98" t="s">
        <v>809</v>
      </c>
      <c r="C3623" s="983" t="s">
        <v>12713</v>
      </c>
      <c r="D3623" s="889">
        <v>1</v>
      </c>
      <c r="E3623" s="3520">
        <v>184.72</v>
      </c>
      <c r="F3623" s="879">
        <v>184.72</v>
      </c>
      <c r="G3623" s="914">
        <v>44197</v>
      </c>
      <c r="H3623" s="1067" t="s">
        <v>8394</v>
      </c>
      <c r="I3623" s="63" t="s">
        <v>1858</v>
      </c>
      <c r="J3623" s="955" t="s">
        <v>8515</v>
      </c>
      <c r="K3623" s="1435" t="s">
        <v>8940</v>
      </c>
      <c r="L3623" s="1550"/>
      <c r="M3623" s="1378"/>
      <c r="N3623" s="70"/>
      <c r="O3623" s="701"/>
    </row>
    <row r="3624" spans="1:15" ht="9.75" customHeight="1">
      <c r="A3624" s="799">
        <v>163</v>
      </c>
      <c r="B3624" s="98" t="s">
        <v>810</v>
      </c>
      <c r="C3624" s="983" t="s">
        <v>12140</v>
      </c>
      <c r="D3624" s="889">
        <v>1</v>
      </c>
      <c r="E3624" s="3520">
        <v>4050</v>
      </c>
      <c r="F3624" s="879">
        <v>4050</v>
      </c>
      <c r="G3624" s="914">
        <v>44197</v>
      </c>
      <c r="H3624" s="1067" t="s">
        <v>8394</v>
      </c>
      <c r="I3624" s="63" t="s">
        <v>1858</v>
      </c>
      <c r="J3624" s="955" t="s">
        <v>8515</v>
      </c>
      <c r="K3624" s="1435" t="s">
        <v>8940</v>
      </c>
      <c r="L3624" s="1550"/>
      <c r="M3624" s="1378"/>
      <c r="N3624" s="70"/>
      <c r="O3624" s="701"/>
    </row>
    <row r="3625" spans="1:15" ht="9.75" customHeight="1">
      <c r="A3625" s="799">
        <v>164</v>
      </c>
      <c r="B3625" s="98" t="s">
        <v>811</v>
      </c>
      <c r="C3625" s="983" t="s">
        <v>12714</v>
      </c>
      <c r="D3625" s="889">
        <v>1</v>
      </c>
      <c r="E3625" s="3520">
        <v>950</v>
      </c>
      <c r="F3625" s="879">
        <v>950</v>
      </c>
      <c r="G3625" s="914">
        <v>44197</v>
      </c>
      <c r="H3625" s="1067" t="s">
        <v>8394</v>
      </c>
      <c r="I3625" s="63" t="s">
        <v>1858</v>
      </c>
      <c r="J3625" s="955" t="s">
        <v>8515</v>
      </c>
      <c r="K3625" s="1435" t="s">
        <v>8940</v>
      </c>
      <c r="L3625" s="1550"/>
      <c r="M3625" s="1378"/>
      <c r="N3625" s="70"/>
      <c r="O3625" s="701"/>
    </row>
    <row r="3626" spans="1:15" ht="9.75" customHeight="1">
      <c r="A3626" s="799">
        <v>165</v>
      </c>
      <c r="B3626" s="98" t="s">
        <v>812</v>
      </c>
      <c r="C3626" s="983">
        <v>1101070018</v>
      </c>
      <c r="D3626" s="889">
        <v>1</v>
      </c>
      <c r="E3626" s="3520">
        <v>2000</v>
      </c>
      <c r="F3626" s="879">
        <v>2000</v>
      </c>
      <c r="G3626" s="914">
        <v>44197</v>
      </c>
      <c r="H3626" s="1067" t="s">
        <v>8394</v>
      </c>
      <c r="I3626" s="63" t="s">
        <v>1858</v>
      </c>
      <c r="J3626" s="955" t="s">
        <v>8515</v>
      </c>
      <c r="K3626" s="1435" t="s">
        <v>8940</v>
      </c>
      <c r="L3626" s="1550"/>
      <c r="M3626" s="1378"/>
      <c r="N3626" s="70"/>
      <c r="O3626"/>
    </row>
    <row r="3627" spans="1:15" ht="9.75" customHeight="1">
      <c r="A3627" s="799">
        <v>166</v>
      </c>
      <c r="B3627" s="98" t="s">
        <v>813</v>
      </c>
      <c r="C3627" s="983">
        <v>310107370</v>
      </c>
      <c r="D3627" s="889">
        <v>1</v>
      </c>
      <c r="E3627" s="3520">
        <v>3135</v>
      </c>
      <c r="F3627" s="879">
        <v>3135</v>
      </c>
      <c r="G3627" s="914">
        <v>44197</v>
      </c>
      <c r="H3627" s="1067" t="s">
        <v>8394</v>
      </c>
      <c r="I3627" s="63" t="s">
        <v>1858</v>
      </c>
      <c r="J3627" s="955" t="s">
        <v>8515</v>
      </c>
      <c r="K3627" s="1435" t="s">
        <v>8940</v>
      </c>
      <c r="L3627" s="1550"/>
      <c r="M3627" s="1378"/>
      <c r="N3627" s="70"/>
      <c r="O3627"/>
    </row>
    <row r="3628" spans="1:15" ht="9.75" customHeight="1">
      <c r="A3628" s="799">
        <v>167</v>
      </c>
      <c r="B3628" s="98" t="s">
        <v>814</v>
      </c>
      <c r="C3628" s="983">
        <v>310107411</v>
      </c>
      <c r="D3628" s="889">
        <v>1</v>
      </c>
      <c r="E3628" s="3520">
        <v>31400</v>
      </c>
      <c r="F3628" s="879">
        <v>31400</v>
      </c>
      <c r="G3628" s="914">
        <v>44197</v>
      </c>
      <c r="H3628" s="1067" t="s">
        <v>8394</v>
      </c>
      <c r="I3628" s="63" t="s">
        <v>1858</v>
      </c>
      <c r="J3628" s="955" t="s">
        <v>8515</v>
      </c>
      <c r="K3628" s="1435" t="s">
        <v>8940</v>
      </c>
      <c r="L3628" s="1550"/>
      <c r="M3628" s="1378"/>
      <c r="N3628" s="70"/>
      <c r="O3628"/>
    </row>
    <row r="3629" spans="1:15" ht="9.75" customHeight="1">
      <c r="A3629" s="799">
        <v>168</v>
      </c>
      <c r="B3629" s="98" t="s">
        <v>815</v>
      </c>
      <c r="C3629" s="983">
        <v>310107312</v>
      </c>
      <c r="D3629" s="889">
        <v>1</v>
      </c>
      <c r="E3629" s="3520">
        <v>65890</v>
      </c>
      <c r="F3629" s="808">
        <v>37886.519999999997</v>
      </c>
      <c r="G3629" s="914">
        <v>44197</v>
      </c>
      <c r="H3629" s="1067" t="s">
        <v>8394</v>
      </c>
      <c r="I3629" s="63" t="s">
        <v>1858</v>
      </c>
      <c r="J3629" s="955" t="s">
        <v>8515</v>
      </c>
      <c r="K3629" s="1435" t="s">
        <v>8940</v>
      </c>
      <c r="L3629" s="1550"/>
      <c r="M3629" s="1378"/>
      <c r="N3629" s="70"/>
      <c r="O3629"/>
    </row>
    <row r="3630" spans="1:15" ht="9.75" customHeight="1">
      <c r="A3630" s="799">
        <v>169</v>
      </c>
      <c r="B3630" s="98" t="s">
        <v>816</v>
      </c>
      <c r="C3630" s="983">
        <v>310107373</v>
      </c>
      <c r="D3630" s="889">
        <v>1</v>
      </c>
      <c r="E3630" s="3520">
        <v>39292.5</v>
      </c>
      <c r="F3630" s="879">
        <v>39292.5</v>
      </c>
      <c r="G3630" s="914">
        <v>44197</v>
      </c>
      <c r="H3630" s="1067" t="s">
        <v>8394</v>
      </c>
      <c r="I3630" s="63" t="s">
        <v>1858</v>
      </c>
      <c r="J3630" s="955" t="s">
        <v>8515</v>
      </c>
      <c r="K3630" s="1435" t="s">
        <v>8940</v>
      </c>
      <c r="L3630" s="1550"/>
      <c r="M3630" s="1378"/>
      <c r="N3630" s="70"/>
      <c r="O3630"/>
    </row>
    <row r="3631" spans="1:15" ht="9.75" customHeight="1">
      <c r="A3631" s="799">
        <v>170</v>
      </c>
      <c r="B3631" s="98" t="s">
        <v>817</v>
      </c>
      <c r="C3631" s="983">
        <v>1101070048</v>
      </c>
      <c r="D3631" s="889">
        <v>1</v>
      </c>
      <c r="E3631" s="3520">
        <v>1170</v>
      </c>
      <c r="F3631" s="879">
        <v>1170</v>
      </c>
      <c r="G3631" s="914">
        <v>44197</v>
      </c>
      <c r="H3631" s="1067" t="s">
        <v>8394</v>
      </c>
      <c r="I3631" s="63" t="s">
        <v>1858</v>
      </c>
      <c r="J3631" s="955" t="s">
        <v>8515</v>
      </c>
      <c r="K3631" s="1435" t="s">
        <v>8940</v>
      </c>
      <c r="L3631" s="1550"/>
      <c r="M3631" s="1378"/>
      <c r="N3631" s="70"/>
      <c r="O3631"/>
    </row>
    <row r="3632" spans="1:15" ht="9.75" customHeight="1">
      <c r="A3632" s="799">
        <v>171</v>
      </c>
      <c r="B3632" s="98" t="s">
        <v>818</v>
      </c>
      <c r="C3632" s="983">
        <v>1101070049</v>
      </c>
      <c r="D3632" s="889">
        <v>1</v>
      </c>
      <c r="E3632" s="3520">
        <v>1170</v>
      </c>
      <c r="F3632" s="879">
        <v>1170</v>
      </c>
      <c r="G3632" s="914">
        <v>44197</v>
      </c>
      <c r="H3632" s="1067" t="s">
        <v>8394</v>
      </c>
      <c r="I3632" s="63" t="s">
        <v>1858</v>
      </c>
      <c r="J3632" s="955" t="s">
        <v>8515</v>
      </c>
      <c r="K3632" s="1435" t="s">
        <v>8940</v>
      </c>
      <c r="L3632" s="1550"/>
      <c r="M3632" s="1378"/>
      <c r="N3632" s="70"/>
      <c r="O3632"/>
    </row>
    <row r="3633" spans="1:15" ht="9.75" customHeight="1">
      <c r="A3633" s="799">
        <v>172</v>
      </c>
      <c r="B3633" s="98" t="s">
        <v>819</v>
      </c>
      <c r="C3633" s="983">
        <v>310107415</v>
      </c>
      <c r="D3633" s="889">
        <v>1</v>
      </c>
      <c r="E3633" s="3520">
        <v>1225</v>
      </c>
      <c r="F3633" s="879">
        <v>1225</v>
      </c>
      <c r="G3633" s="914">
        <v>44197</v>
      </c>
      <c r="H3633" s="1067" t="s">
        <v>8394</v>
      </c>
      <c r="I3633" s="63" t="s">
        <v>1858</v>
      </c>
      <c r="J3633" s="955" t="s">
        <v>8515</v>
      </c>
      <c r="K3633" s="1435" t="s">
        <v>8940</v>
      </c>
      <c r="L3633" s="1550"/>
      <c r="M3633" s="1378"/>
      <c r="N3633" s="70"/>
      <c r="O3633"/>
    </row>
    <row r="3634" spans="1:15" ht="9.75" customHeight="1">
      <c r="A3634" s="799">
        <v>173</v>
      </c>
      <c r="B3634" s="98" t="s">
        <v>820</v>
      </c>
      <c r="C3634" s="983">
        <v>310107416</v>
      </c>
      <c r="D3634" s="889">
        <v>1</v>
      </c>
      <c r="E3634" s="3520">
        <v>1225</v>
      </c>
      <c r="F3634" s="879">
        <v>1225</v>
      </c>
      <c r="G3634" s="914">
        <v>44197</v>
      </c>
      <c r="H3634" s="1067" t="s">
        <v>8394</v>
      </c>
      <c r="I3634" s="63" t="s">
        <v>1858</v>
      </c>
      <c r="J3634" s="955" t="s">
        <v>8515</v>
      </c>
      <c r="K3634" s="1435" t="s">
        <v>8940</v>
      </c>
      <c r="L3634" s="1550"/>
      <c r="M3634" s="1378"/>
      <c r="N3634" s="70"/>
      <c r="O3634"/>
    </row>
    <row r="3635" spans="1:15" ht="9.75" customHeight="1">
      <c r="A3635" s="799">
        <v>174</v>
      </c>
      <c r="B3635" s="98" t="s">
        <v>821</v>
      </c>
      <c r="C3635" s="983">
        <v>310107417</v>
      </c>
      <c r="D3635" s="889">
        <v>1</v>
      </c>
      <c r="E3635" s="3520">
        <v>1227.08</v>
      </c>
      <c r="F3635" s="879">
        <v>1227.08</v>
      </c>
      <c r="G3635" s="914">
        <v>44197</v>
      </c>
      <c r="H3635" s="1067" t="s">
        <v>8394</v>
      </c>
      <c r="I3635" s="63" t="s">
        <v>1858</v>
      </c>
      <c r="J3635" s="955" t="s">
        <v>8515</v>
      </c>
      <c r="K3635" s="1435" t="s">
        <v>8940</v>
      </c>
      <c r="L3635" s="1550"/>
      <c r="M3635" s="1378"/>
      <c r="N3635" s="70"/>
      <c r="O3635"/>
    </row>
    <row r="3636" spans="1:15" ht="9.75" customHeight="1">
      <c r="A3636" s="799">
        <v>175</v>
      </c>
      <c r="B3636" s="98" t="s">
        <v>822</v>
      </c>
      <c r="C3636" s="983">
        <v>310107418</v>
      </c>
      <c r="D3636" s="889">
        <v>1</v>
      </c>
      <c r="E3636" s="3424">
        <v>1227.08</v>
      </c>
      <c r="F3636" s="879">
        <v>1227.08</v>
      </c>
      <c r="G3636" s="914">
        <v>44197</v>
      </c>
      <c r="H3636" s="1067" t="s">
        <v>8394</v>
      </c>
      <c r="I3636" s="63" t="s">
        <v>1858</v>
      </c>
      <c r="J3636" s="955" t="s">
        <v>8515</v>
      </c>
      <c r="K3636" s="1435" t="s">
        <v>8940</v>
      </c>
      <c r="L3636" s="1550"/>
      <c r="M3636" s="1378"/>
      <c r="N3636" s="70"/>
      <c r="O3636"/>
    </row>
    <row r="3637" spans="1:15" ht="9.75" customHeight="1">
      <c r="A3637" s="799">
        <v>176</v>
      </c>
      <c r="B3637" s="102" t="s">
        <v>1990</v>
      </c>
      <c r="D3637" s="889">
        <v>1</v>
      </c>
      <c r="E3637" s="3424">
        <v>9955</v>
      </c>
      <c r="F3637" s="887">
        <v>9955</v>
      </c>
      <c r="G3637" s="914">
        <v>44197</v>
      </c>
      <c r="H3637" s="997" t="s">
        <v>8394</v>
      </c>
      <c r="I3637" s="252" t="s">
        <v>1858</v>
      </c>
      <c r="J3637" s="952" t="s">
        <v>8515</v>
      </c>
      <c r="K3637" s="1435"/>
      <c r="L3637" s="1550"/>
      <c r="M3637" s="291"/>
      <c r="N3637" s="70"/>
      <c r="O3637" s="709"/>
    </row>
    <row r="3638" spans="1:15" ht="9.75" customHeight="1">
      <c r="A3638" s="799">
        <v>177</v>
      </c>
      <c r="B3638" s="1004" t="s">
        <v>1991</v>
      </c>
      <c r="C3638" s="983">
        <v>310107423</v>
      </c>
      <c r="D3638" s="889">
        <v>1</v>
      </c>
      <c r="E3638" s="3411">
        <v>29290</v>
      </c>
      <c r="F3638" s="797">
        <v>29290</v>
      </c>
      <c r="G3638" s="914">
        <v>44197</v>
      </c>
      <c r="H3638" s="1067" t="s">
        <v>8394</v>
      </c>
      <c r="I3638" s="252" t="s">
        <v>1858</v>
      </c>
      <c r="J3638" s="955" t="s">
        <v>8515</v>
      </c>
      <c r="K3638" s="1435" t="s">
        <v>8940</v>
      </c>
      <c r="L3638" s="1550"/>
      <c r="M3638" s="291"/>
      <c r="N3638" s="70"/>
      <c r="O3638"/>
    </row>
    <row r="3639" spans="1:15" ht="9.75" customHeight="1">
      <c r="A3639" s="799">
        <v>178</v>
      </c>
      <c r="B3639" s="1004" t="s">
        <v>1991</v>
      </c>
      <c r="C3639" s="983">
        <v>310107424</v>
      </c>
      <c r="D3639" s="889">
        <v>1</v>
      </c>
      <c r="E3639" s="3411">
        <v>29290</v>
      </c>
      <c r="F3639" s="797">
        <v>29290</v>
      </c>
      <c r="G3639" s="914">
        <v>44197</v>
      </c>
      <c r="H3639" s="1067" t="s">
        <v>8394</v>
      </c>
      <c r="I3639" s="252" t="s">
        <v>1858</v>
      </c>
      <c r="J3639" s="955" t="s">
        <v>8515</v>
      </c>
      <c r="K3639" s="1435" t="s">
        <v>8940</v>
      </c>
      <c r="L3639" s="1550"/>
      <c r="M3639" s="291"/>
      <c r="N3639" s="70"/>
      <c r="O3639"/>
    </row>
    <row r="3640" spans="1:15" ht="9.75" customHeight="1">
      <c r="A3640" s="799">
        <v>179</v>
      </c>
      <c r="B3640" s="1004" t="s">
        <v>1991</v>
      </c>
      <c r="C3640" s="983">
        <v>310107425</v>
      </c>
      <c r="D3640" s="889">
        <v>1</v>
      </c>
      <c r="E3640" s="3411">
        <v>29290</v>
      </c>
      <c r="F3640" s="797">
        <v>29290</v>
      </c>
      <c r="G3640" s="914">
        <v>44197</v>
      </c>
      <c r="H3640" s="1067" t="s">
        <v>8394</v>
      </c>
      <c r="I3640" s="252" t="s">
        <v>1858</v>
      </c>
      <c r="J3640" s="955" t="s">
        <v>8515</v>
      </c>
      <c r="K3640" s="1435" t="s">
        <v>8940</v>
      </c>
      <c r="L3640" s="1550"/>
      <c r="M3640" s="291"/>
      <c r="N3640" s="70"/>
      <c r="O3640"/>
    </row>
    <row r="3641" spans="1:15" ht="9.75" customHeight="1">
      <c r="A3641" s="799">
        <v>180</v>
      </c>
      <c r="B3641" s="102" t="s">
        <v>1709</v>
      </c>
      <c r="D3641" s="889">
        <v>1</v>
      </c>
      <c r="E3641" s="3411">
        <v>3850</v>
      </c>
      <c r="F3641" s="797">
        <v>3850</v>
      </c>
      <c r="G3641" s="914">
        <v>44197</v>
      </c>
      <c r="H3641" s="997" t="s">
        <v>8394</v>
      </c>
      <c r="I3641" s="252" t="s">
        <v>1858</v>
      </c>
      <c r="J3641" s="952" t="s">
        <v>8515</v>
      </c>
      <c r="K3641" s="1435"/>
      <c r="L3641" s="1550"/>
      <c r="M3641" s="291"/>
      <c r="N3641" s="70"/>
      <c r="O3641" s="709"/>
    </row>
    <row r="3642" spans="1:15" ht="9.75" customHeight="1">
      <c r="A3642" s="799">
        <v>181</v>
      </c>
      <c r="B3642" s="102" t="s">
        <v>1709</v>
      </c>
      <c r="D3642" s="889">
        <v>1</v>
      </c>
      <c r="E3642" s="3411">
        <v>4040</v>
      </c>
      <c r="F3642" s="797">
        <v>4040</v>
      </c>
      <c r="G3642" s="914">
        <v>44197</v>
      </c>
      <c r="H3642" s="997" t="s">
        <v>8394</v>
      </c>
      <c r="I3642" s="252" t="s">
        <v>1858</v>
      </c>
      <c r="J3642" s="952" t="s">
        <v>8515</v>
      </c>
      <c r="K3642" s="1435"/>
      <c r="L3642" s="1550"/>
      <c r="M3642" s="291"/>
      <c r="N3642" s="70"/>
      <c r="O3642" s="709"/>
    </row>
    <row r="3643" spans="1:15" ht="9.75" customHeight="1">
      <c r="A3643" s="799">
        <v>182</v>
      </c>
      <c r="B3643" s="102" t="s">
        <v>1709</v>
      </c>
      <c r="D3643" s="889">
        <v>1</v>
      </c>
      <c r="E3643" s="3411">
        <v>4040</v>
      </c>
      <c r="F3643" s="797">
        <v>4040</v>
      </c>
      <c r="G3643" s="914">
        <v>44197</v>
      </c>
      <c r="H3643" s="997" t="s">
        <v>8394</v>
      </c>
      <c r="I3643" s="252" t="s">
        <v>1858</v>
      </c>
      <c r="J3643" s="952" t="s">
        <v>8515</v>
      </c>
      <c r="K3643" s="1435"/>
      <c r="L3643" s="1550"/>
      <c r="M3643" s="291"/>
      <c r="N3643" s="70"/>
      <c r="O3643" s="709"/>
    </row>
    <row r="3644" spans="1:15" ht="9.75" customHeight="1">
      <c r="A3644" s="799">
        <v>183</v>
      </c>
      <c r="B3644" s="102" t="s">
        <v>1709</v>
      </c>
      <c r="D3644" s="889">
        <v>1</v>
      </c>
      <c r="E3644" s="3411">
        <v>3300</v>
      </c>
      <c r="F3644" s="797">
        <v>3300</v>
      </c>
      <c r="G3644" s="914">
        <v>44197</v>
      </c>
      <c r="H3644" s="997" t="s">
        <v>8394</v>
      </c>
      <c r="I3644" s="252" t="s">
        <v>1858</v>
      </c>
      <c r="J3644" s="952" t="s">
        <v>8515</v>
      </c>
      <c r="K3644" s="1435"/>
      <c r="L3644" s="1550"/>
      <c r="M3644" s="291"/>
      <c r="N3644" s="70"/>
      <c r="O3644" s="709"/>
    </row>
    <row r="3645" spans="1:15" ht="9.75" customHeight="1">
      <c r="A3645" s="799">
        <v>184</v>
      </c>
      <c r="B3645" s="1004" t="s">
        <v>787</v>
      </c>
      <c r="C3645" s="983" t="s">
        <v>12715</v>
      </c>
      <c r="D3645" s="889">
        <v>1</v>
      </c>
      <c r="E3645" s="3411">
        <v>6000</v>
      </c>
      <c r="F3645" s="797">
        <v>6000</v>
      </c>
      <c r="G3645" s="914">
        <v>44197</v>
      </c>
      <c r="H3645" s="1067" t="s">
        <v>8394</v>
      </c>
      <c r="I3645" s="252" t="s">
        <v>1858</v>
      </c>
      <c r="J3645" s="955" t="s">
        <v>8515</v>
      </c>
      <c r="K3645" s="1435" t="s">
        <v>8940</v>
      </c>
      <c r="L3645" s="1550"/>
      <c r="M3645" s="291"/>
      <c r="N3645" s="70"/>
      <c r="O3645"/>
    </row>
    <row r="3646" spans="1:15" ht="9.75" customHeight="1">
      <c r="A3646" s="799">
        <v>185</v>
      </c>
      <c r="B3646" s="1004" t="s">
        <v>787</v>
      </c>
      <c r="C3646" s="983" t="s">
        <v>12716</v>
      </c>
      <c r="D3646" s="889">
        <v>1</v>
      </c>
      <c r="E3646" s="3411">
        <v>6000</v>
      </c>
      <c r="F3646" s="797">
        <v>6000</v>
      </c>
      <c r="G3646" s="914">
        <v>44197</v>
      </c>
      <c r="H3646" s="1067" t="s">
        <v>8394</v>
      </c>
      <c r="I3646" s="252" t="s">
        <v>1858</v>
      </c>
      <c r="J3646" s="955" t="s">
        <v>8515</v>
      </c>
      <c r="K3646" s="1435" t="s">
        <v>8940</v>
      </c>
      <c r="L3646" s="1550"/>
      <c r="M3646" s="291"/>
      <c r="N3646" s="70"/>
      <c r="O3646"/>
    </row>
    <row r="3647" spans="1:15" ht="9.75" customHeight="1">
      <c r="A3647" s="799">
        <v>186</v>
      </c>
      <c r="B3647" s="102" t="s">
        <v>1992</v>
      </c>
      <c r="D3647" s="889">
        <v>1</v>
      </c>
      <c r="E3647" s="3411">
        <v>1170</v>
      </c>
      <c r="F3647" s="797">
        <v>1170</v>
      </c>
      <c r="G3647" s="914">
        <v>44197</v>
      </c>
      <c r="H3647" s="997" t="s">
        <v>8394</v>
      </c>
      <c r="I3647" s="252" t="s">
        <v>1858</v>
      </c>
      <c r="J3647" s="952" t="s">
        <v>8515</v>
      </c>
      <c r="K3647" s="1435"/>
      <c r="L3647" s="1550"/>
      <c r="M3647" s="291"/>
      <c r="N3647" s="70"/>
      <c r="O3647" s="709"/>
    </row>
    <row r="3648" spans="1:15" ht="9.75" customHeight="1">
      <c r="A3648" s="799">
        <v>187</v>
      </c>
      <c r="B3648" s="102" t="s">
        <v>1993</v>
      </c>
      <c r="D3648" s="889">
        <v>1</v>
      </c>
      <c r="E3648" s="3411">
        <v>1170</v>
      </c>
      <c r="F3648" s="797">
        <v>1170</v>
      </c>
      <c r="G3648" s="914">
        <v>44197</v>
      </c>
      <c r="H3648" s="997" t="s">
        <v>8394</v>
      </c>
      <c r="I3648" s="252" t="s">
        <v>1858</v>
      </c>
      <c r="J3648" s="952" t="s">
        <v>8515</v>
      </c>
      <c r="K3648" s="1435"/>
      <c r="L3648" s="1550"/>
      <c r="M3648" s="291"/>
      <c r="N3648" s="70"/>
      <c r="O3648" s="709"/>
    </row>
    <row r="3649" spans="1:15" ht="9.75" customHeight="1">
      <c r="A3649" s="799">
        <v>188</v>
      </c>
      <c r="B3649" s="1004" t="s">
        <v>192</v>
      </c>
      <c r="C3649" s="983" t="s">
        <v>12721</v>
      </c>
      <c r="D3649" s="889">
        <v>1</v>
      </c>
      <c r="E3649" s="3411">
        <v>60000</v>
      </c>
      <c r="F3649" s="808">
        <v>24750</v>
      </c>
      <c r="G3649" s="914">
        <v>44197</v>
      </c>
      <c r="H3649" s="1067" t="s">
        <v>8394</v>
      </c>
      <c r="I3649" s="252" t="s">
        <v>1858</v>
      </c>
      <c r="J3649" s="955" t="s">
        <v>8515</v>
      </c>
      <c r="K3649" s="1435" t="s">
        <v>8940</v>
      </c>
      <c r="L3649" s="1550"/>
      <c r="M3649" s="291"/>
      <c r="N3649" s="70"/>
      <c r="O3649"/>
    </row>
    <row r="3650" spans="1:15" ht="9.75" customHeight="1">
      <c r="A3650" s="799">
        <v>189</v>
      </c>
      <c r="B3650" s="102" t="s">
        <v>192</v>
      </c>
      <c r="C3650" s="983" t="s">
        <v>12722</v>
      </c>
      <c r="D3650" s="889">
        <v>1</v>
      </c>
      <c r="E3650" s="3411">
        <v>70075</v>
      </c>
      <c r="F3650" s="808">
        <v>28906.02</v>
      </c>
      <c r="G3650" s="914">
        <v>44197</v>
      </c>
      <c r="H3650" s="1067" t="s">
        <v>8394</v>
      </c>
      <c r="I3650" s="252" t="s">
        <v>1858</v>
      </c>
      <c r="J3650" s="955" t="s">
        <v>8515</v>
      </c>
      <c r="K3650" s="1435" t="s">
        <v>8940</v>
      </c>
      <c r="L3650" s="1550"/>
      <c r="M3650" s="291"/>
      <c r="N3650" s="70"/>
      <c r="O3650"/>
    </row>
    <row r="3651" spans="1:15" ht="9.75" customHeight="1">
      <c r="A3651" s="799">
        <v>190</v>
      </c>
      <c r="B3651" s="102" t="s">
        <v>1994</v>
      </c>
      <c r="D3651" s="889">
        <v>1</v>
      </c>
      <c r="E3651" s="3411">
        <v>6000</v>
      </c>
      <c r="F3651" s="797">
        <v>6000</v>
      </c>
      <c r="G3651" s="914">
        <v>44197</v>
      </c>
      <c r="H3651" s="997" t="s">
        <v>8394</v>
      </c>
      <c r="I3651" s="252" t="s">
        <v>1858</v>
      </c>
      <c r="J3651" s="952" t="s">
        <v>8515</v>
      </c>
      <c r="K3651" s="1435"/>
      <c r="L3651" s="1550"/>
      <c r="M3651" s="291"/>
      <c r="N3651" s="70"/>
      <c r="O3651" s="709"/>
    </row>
    <row r="3652" spans="1:15" ht="9.75" customHeight="1">
      <c r="A3652" s="799">
        <v>191</v>
      </c>
      <c r="B3652" s="102" t="s">
        <v>2251</v>
      </c>
      <c r="C3652" s="983" t="s">
        <v>12708</v>
      </c>
      <c r="D3652" s="889">
        <v>1</v>
      </c>
      <c r="E3652" s="3411">
        <v>99995</v>
      </c>
      <c r="F3652" s="808">
        <v>37081.85</v>
      </c>
      <c r="G3652" s="914">
        <v>44197</v>
      </c>
      <c r="H3652" s="1067" t="s">
        <v>8394</v>
      </c>
      <c r="I3652" s="252" t="s">
        <v>1858</v>
      </c>
      <c r="J3652" s="955" t="s">
        <v>8515</v>
      </c>
      <c r="K3652" s="1435" t="s">
        <v>8940</v>
      </c>
      <c r="L3652" s="1550"/>
      <c r="M3652" s="291"/>
      <c r="N3652" s="70"/>
      <c r="O3652"/>
    </row>
    <row r="3653" spans="1:15" ht="9.75" customHeight="1">
      <c r="A3653" s="799">
        <v>192</v>
      </c>
      <c r="B3653" s="102" t="s">
        <v>2252</v>
      </c>
      <c r="D3653" s="889">
        <v>1</v>
      </c>
      <c r="E3653" s="3411">
        <v>7800</v>
      </c>
      <c r="F3653" s="797">
        <v>7800</v>
      </c>
      <c r="G3653" s="914">
        <v>44197</v>
      </c>
      <c r="H3653" s="997" t="s">
        <v>8394</v>
      </c>
      <c r="I3653" s="252" t="s">
        <v>1858</v>
      </c>
      <c r="J3653" s="952" t="s">
        <v>8515</v>
      </c>
      <c r="K3653" s="1435"/>
      <c r="L3653" s="1550"/>
      <c r="M3653" s="291"/>
      <c r="N3653" s="70"/>
      <c r="O3653" s="709"/>
    </row>
    <row r="3654" spans="1:15" ht="9.75" customHeight="1">
      <c r="A3654" s="799">
        <v>193</v>
      </c>
      <c r="B3654" s="102" t="s">
        <v>2253</v>
      </c>
      <c r="D3654" s="889">
        <v>1</v>
      </c>
      <c r="E3654" s="3411">
        <v>2310</v>
      </c>
      <c r="F3654" s="797">
        <v>2310</v>
      </c>
      <c r="G3654" s="914">
        <v>44197</v>
      </c>
      <c r="H3654" s="997" t="s">
        <v>8394</v>
      </c>
      <c r="I3654" s="252" t="s">
        <v>1858</v>
      </c>
      <c r="J3654" s="952" t="s">
        <v>8515</v>
      </c>
      <c r="K3654" s="1435"/>
      <c r="L3654" s="1550"/>
      <c r="M3654" s="291"/>
      <c r="N3654" s="70"/>
      <c r="O3654" s="709"/>
    </row>
    <row r="3655" spans="1:15" ht="9.75" customHeight="1">
      <c r="A3655" s="799">
        <v>194</v>
      </c>
      <c r="B3655" s="102" t="s">
        <v>2254</v>
      </c>
      <c r="D3655" s="889">
        <v>1</v>
      </c>
      <c r="E3655" s="3411">
        <v>3010</v>
      </c>
      <c r="F3655" s="797">
        <v>3010</v>
      </c>
      <c r="G3655" s="914">
        <v>44197</v>
      </c>
      <c r="H3655" s="997" t="s">
        <v>8394</v>
      </c>
      <c r="I3655" s="252" t="s">
        <v>1858</v>
      </c>
      <c r="J3655" s="952" t="s">
        <v>8515</v>
      </c>
      <c r="K3655" s="1435"/>
      <c r="L3655" s="1550"/>
      <c r="M3655" s="291"/>
      <c r="N3655" s="70"/>
      <c r="O3655" s="709"/>
    </row>
    <row r="3656" spans="1:15" ht="9.75" customHeight="1">
      <c r="A3656" s="799">
        <v>195</v>
      </c>
      <c r="B3656" s="102" t="s">
        <v>2255</v>
      </c>
      <c r="D3656" s="889">
        <v>1</v>
      </c>
      <c r="E3656" s="3411">
        <v>19680</v>
      </c>
      <c r="F3656" s="797">
        <v>19680</v>
      </c>
      <c r="G3656" s="914">
        <v>44197</v>
      </c>
      <c r="H3656" s="997" t="s">
        <v>8394</v>
      </c>
      <c r="I3656" s="252" t="s">
        <v>1858</v>
      </c>
      <c r="J3656" s="952" t="s">
        <v>8515</v>
      </c>
      <c r="K3656" s="1435"/>
      <c r="L3656" s="1550"/>
      <c r="M3656" s="291"/>
      <c r="N3656" s="70"/>
      <c r="O3656" s="709"/>
    </row>
    <row r="3657" spans="1:15" ht="9.75" customHeight="1">
      <c r="A3657" s="799">
        <v>196</v>
      </c>
      <c r="B3657" s="102" t="s">
        <v>3857</v>
      </c>
      <c r="C3657" s="983" t="s">
        <v>12719</v>
      </c>
      <c r="D3657" s="889">
        <v>1</v>
      </c>
      <c r="E3657" s="3411">
        <v>35058</v>
      </c>
      <c r="F3657" s="797">
        <v>35058</v>
      </c>
      <c r="G3657" s="914">
        <v>44197</v>
      </c>
      <c r="H3657" s="1067" t="s">
        <v>8394</v>
      </c>
      <c r="I3657" s="252" t="s">
        <v>1858</v>
      </c>
      <c r="J3657" s="955" t="s">
        <v>8515</v>
      </c>
      <c r="K3657" s="1435" t="s">
        <v>8940</v>
      </c>
      <c r="L3657" s="1550"/>
      <c r="M3657" s="291"/>
      <c r="N3657" s="70"/>
      <c r="O3657"/>
    </row>
    <row r="3658" spans="1:15" ht="9.75" customHeight="1">
      <c r="A3658" s="799">
        <v>197</v>
      </c>
      <c r="B3658" s="102" t="s">
        <v>3858</v>
      </c>
      <c r="C3658" s="983" t="s">
        <v>12720</v>
      </c>
      <c r="D3658" s="889">
        <v>1</v>
      </c>
      <c r="E3658" s="3411">
        <v>80451.360000000001</v>
      </c>
      <c r="F3658" s="808">
        <v>25475.96</v>
      </c>
      <c r="G3658" s="914">
        <v>44197</v>
      </c>
      <c r="H3658" s="1067" t="s">
        <v>8394</v>
      </c>
      <c r="I3658" s="252" t="s">
        <v>1858</v>
      </c>
      <c r="J3658" s="955" t="s">
        <v>8515</v>
      </c>
      <c r="K3658" s="1435" t="s">
        <v>8940</v>
      </c>
      <c r="L3658" s="1550"/>
      <c r="M3658" s="291"/>
      <c r="N3658" s="70"/>
      <c r="O3658"/>
    </row>
    <row r="3659" spans="1:15" ht="9.75" customHeight="1">
      <c r="A3659" s="799">
        <v>198</v>
      </c>
      <c r="B3659" s="102" t="s">
        <v>3859</v>
      </c>
      <c r="C3659" s="983" t="s">
        <v>12706</v>
      </c>
      <c r="D3659" s="889">
        <v>1</v>
      </c>
      <c r="E3659" s="3411">
        <v>12616</v>
      </c>
      <c r="F3659" s="797">
        <v>12616</v>
      </c>
      <c r="G3659" s="914">
        <v>44197</v>
      </c>
      <c r="H3659" s="1067" t="s">
        <v>8394</v>
      </c>
      <c r="I3659" s="252" t="s">
        <v>1858</v>
      </c>
      <c r="J3659" s="955" t="s">
        <v>8515</v>
      </c>
      <c r="K3659" s="1435" t="s">
        <v>8940</v>
      </c>
      <c r="L3659" s="1550"/>
      <c r="M3659" s="291"/>
      <c r="N3659" s="70"/>
      <c r="O3659"/>
    </row>
    <row r="3660" spans="1:15" ht="9.75" customHeight="1">
      <c r="A3660" s="799">
        <v>199</v>
      </c>
      <c r="B3660" s="102" t="s">
        <v>1540</v>
      </c>
      <c r="D3660" s="889">
        <v>1</v>
      </c>
      <c r="E3660" s="3411">
        <v>27999</v>
      </c>
      <c r="F3660" s="797">
        <v>27999</v>
      </c>
      <c r="G3660" s="914">
        <v>44197</v>
      </c>
      <c r="H3660" s="997" t="s">
        <v>8394</v>
      </c>
      <c r="I3660" s="252" t="s">
        <v>1858</v>
      </c>
      <c r="J3660" s="952" t="s">
        <v>8515</v>
      </c>
      <c r="K3660" s="1435"/>
      <c r="L3660" s="1550"/>
      <c r="M3660" s="291"/>
      <c r="N3660" s="70"/>
      <c r="O3660" s="709"/>
    </row>
    <row r="3661" spans="1:15" ht="9.75" customHeight="1">
      <c r="A3661" s="799">
        <v>200</v>
      </c>
      <c r="B3661" s="102" t="s">
        <v>3860</v>
      </c>
      <c r="D3661" s="889">
        <v>1</v>
      </c>
      <c r="E3661" s="3411">
        <v>18000</v>
      </c>
      <c r="F3661" s="797">
        <v>18000</v>
      </c>
      <c r="G3661" s="914">
        <v>44197</v>
      </c>
      <c r="H3661" s="997" t="s">
        <v>8394</v>
      </c>
      <c r="I3661" s="252" t="s">
        <v>1858</v>
      </c>
      <c r="J3661" s="952" t="s">
        <v>8515</v>
      </c>
      <c r="K3661" s="1435"/>
      <c r="L3661" s="1550"/>
      <c r="M3661" s="291"/>
      <c r="N3661" s="70"/>
      <c r="O3661" s="709"/>
    </row>
    <row r="3662" spans="1:15" ht="9.75" customHeight="1">
      <c r="A3662" s="799">
        <v>201</v>
      </c>
      <c r="B3662" s="102" t="s">
        <v>192</v>
      </c>
      <c r="C3662" s="983" t="s">
        <v>12717</v>
      </c>
      <c r="D3662" s="889">
        <v>1</v>
      </c>
      <c r="E3662" s="3411">
        <v>4184</v>
      </c>
      <c r="F3662" s="797">
        <v>4184</v>
      </c>
      <c r="G3662" s="914">
        <v>44197</v>
      </c>
      <c r="H3662" s="1067" t="s">
        <v>8394</v>
      </c>
      <c r="I3662" s="252" t="s">
        <v>1858</v>
      </c>
      <c r="J3662" s="955" t="s">
        <v>8515</v>
      </c>
      <c r="K3662" s="1435" t="s">
        <v>8940</v>
      </c>
      <c r="L3662" s="1550"/>
      <c r="M3662" s="291"/>
      <c r="N3662" s="70"/>
      <c r="O3662"/>
    </row>
    <row r="3663" spans="1:15" ht="9.75" customHeight="1">
      <c r="A3663" s="799">
        <v>202</v>
      </c>
      <c r="B3663" s="102" t="s">
        <v>5357</v>
      </c>
      <c r="D3663" s="889">
        <v>1</v>
      </c>
      <c r="E3663" s="3411">
        <v>3160</v>
      </c>
      <c r="F3663" s="797">
        <v>3160</v>
      </c>
      <c r="G3663" s="914">
        <v>44197</v>
      </c>
      <c r="H3663" s="997" t="s">
        <v>8394</v>
      </c>
      <c r="I3663" s="252" t="s">
        <v>1858</v>
      </c>
      <c r="J3663" s="952" t="s">
        <v>8515</v>
      </c>
      <c r="K3663" s="1435"/>
      <c r="L3663" s="1550"/>
      <c r="M3663" s="291"/>
      <c r="N3663" s="70"/>
      <c r="O3663" s="709"/>
    </row>
    <row r="3664" spans="1:15" ht="9.75" customHeight="1">
      <c r="A3664" s="799">
        <v>203</v>
      </c>
      <c r="B3664" s="102" t="s">
        <v>5358</v>
      </c>
      <c r="D3664" s="889">
        <v>1</v>
      </c>
      <c r="E3664" s="3411">
        <v>21999</v>
      </c>
      <c r="F3664" s="797">
        <v>21999</v>
      </c>
      <c r="G3664" s="914">
        <v>44197</v>
      </c>
      <c r="H3664" s="997" t="s">
        <v>8394</v>
      </c>
      <c r="I3664" s="252" t="s">
        <v>1858</v>
      </c>
      <c r="J3664" s="952" t="s">
        <v>8515</v>
      </c>
      <c r="K3664" s="1435"/>
      <c r="L3664" s="1550"/>
      <c r="M3664" s="291"/>
      <c r="N3664" s="70"/>
      <c r="O3664" s="709"/>
    </row>
    <row r="3665" spans="1:16" ht="9.75" customHeight="1">
      <c r="A3665" s="799">
        <v>204</v>
      </c>
      <c r="B3665" s="102" t="s">
        <v>5359</v>
      </c>
      <c r="D3665" s="889">
        <v>1</v>
      </c>
      <c r="E3665" s="3411">
        <v>7300</v>
      </c>
      <c r="F3665" s="797">
        <v>7300</v>
      </c>
      <c r="G3665" s="914">
        <v>44197</v>
      </c>
      <c r="H3665" s="997" t="s">
        <v>8394</v>
      </c>
      <c r="I3665" s="252" t="s">
        <v>1858</v>
      </c>
      <c r="J3665" s="952" t="s">
        <v>8515</v>
      </c>
      <c r="K3665" s="1435"/>
      <c r="L3665" s="1550"/>
      <c r="M3665" s="291"/>
      <c r="N3665" s="70"/>
      <c r="O3665" s="709"/>
    </row>
    <row r="3666" spans="1:16" ht="9.75" customHeight="1">
      <c r="A3666" s="799">
        <v>205</v>
      </c>
      <c r="B3666" s="102" t="s">
        <v>5360</v>
      </c>
      <c r="D3666" s="889">
        <v>1</v>
      </c>
      <c r="E3666" s="3411">
        <v>8790</v>
      </c>
      <c r="F3666" s="797">
        <v>8790</v>
      </c>
      <c r="G3666" s="914">
        <v>44197</v>
      </c>
      <c r="H3666" s="997" t="s">
        <v>8394</v>
      </c>
      <c r="I3666" s="252" t="s">
        <v>1858</v>
      </c>
      <c r="J3666" s="952" t="s">
        <v>8515</v>
      </c>
      <c r="K3666" s="1435"/>
      <c r="L3666" s="1550"/>
      <c r="M3666" s="291"/>
      <c r="N3666" s="70"/>
      <c r="O3666" s="709"/>
    </row>
    <row r="3667" spans="1:16" s="3001" customFormat="1" ht="11.25" customHeight="1">
      <c r="A3667" s="3131">
        <v>206</v>
      </c>
      <c r="B3667" s="3132" t="s">
        <v>5361</v>
      </c>
      <c r="C3667" s="3133" t="s">
        <v>12707</v>
      </c>
      <c r="D3667" s="3134">
        <v>1</v>
      </c>
      <c r="E3667" s="3411">
        <v>63201.38</v>
      </c>
      <c r="F3667" s="3135">
        <v>0</v>
      </c>
      <c r="G3667" s="3136">
        <v>44197</v>
      </c>
      <c r="H3667" s="3137" t="s">
        <v>8394</v>
      </c>
      <c r="I3667" s="3138" t="s">
        <v>1858</v>
      </c>
      <c r="J3667" s="3139" t="s">
        <v>8515</v>
      </c>
      <c r="K3667" s="3140" t="s">
        <v>8940</v>
      </c>
      <c r="L3667" s="3141" t="s">
        <v>14872</v>
      </c>
      <c r="M3667" s="3142"/>
      <c r="N3667" s="3143"/>
      <c r="P3667" s="3144"/>
    </row>
    <row r="3668" spans="1:16" ht="9.75" customHeight="1">
      <c r="A3668" s="799">
        <v>207</v>
      </c>
      <c r="B3668" s="102" t="s">
        <v>5362</v>
      </c>
      <c r="D3668" s="889">
        <v>1</v>
      </c>
      <c r="E3668" s="3411">
        <v>56349</v>
      </c>
      <c r="F3668" s="808">
        <v>16200.51</v>
      </c>
      <c r="G3668" s="914">
        <v>44197</v>
      </c>
      <c r="H3668" s="1067" t="s">
        <v>8394</v>
      </c>
      <c r="I3668" s="252" t="s">
        <v>1858</v>
      </c>
      <c r="J3668" s="955" t="s">
        <v>8515</v>
      </c>
      <c r="K3668" s="1435" t="s">
        <v>8940</v>
      </c>
      <c r="L3668" s="1550"/>
      <c r="M3668" s="291"/>
      <c r="N3668" s="70"/>
      <c r="O3668"/>
    </row>
    <row r="3669" spans="1:16" ht="9.75" customHeight="1">
      <c r="A3669" s="799">
        <v>208</v>
      </c>
      <c r="B3669" s="1004" t="s">
        <v>5822</v>
      </c>
      <c r="C3669" s="849">
        <v>41012800002</v>
      </c>
      <c r="D3669" s="889">
        <v>1</v>
      </c>
      <c r="E3669" s="3424">
        <v>5104</v>
      </c>
      <c r="F3669" s="887">
        <v>5104</v>
      </c>
      <c r="G3669" s="914">
        <v>44197</v>
      </c>
      <c r="H3669" s="1067" t="s">
        <v>8394</v>
      </c>
      <c r="I3669" s="252" t="s">
        <v>1858</v>
      </c>
      <c r="J3669" s="955" t="s">
        <v>8515</v>
      </c>
      <c r="K3669" s="1435" t="s">
        <v>8940</v>
      </c>
      <c r="L3669" s="1550"/>
      <c r="M3669" s="291"/>
      <c r="N3669" s="70"/>
      <c r="O3669"/>
    </row>
    <row r="3670" spans="1:16" ht="9.75" customHeight="1">
      <c r="A3670" s="799">
        <v>209</v>
      </c>
      <c r="B3670" s="1004" t="s">
        <v>5823</v>
      </c>
      <c r="C3670" s="849">
        <v>41012700003</v>
      </c>
      <c r="D3670" s="889">
        <v>1</v>
      </c>
      <c r="E3670" s="3424">
        <v>57522.400000000001</v>
      </c>
      <c r="F3670" s="887">
        <v>57522.400000000001</v>
      </c>
      <c r="G3670" s="914">
        <v>44197</v>
      </c>
      <c r="H3670" s="1067" t="s">
        <v>8394</v>
      </c>
      <c r="I3670" s="252" t="s">
        <v>1858</v>
      </c>
      <c r="J3670" s="955" t="s">
        <v>8515</v>
      </c>
      <c r="K3670" s="1435" t="s">
        <v>8940</v>
      </c>
      <c r="L3670" s="1550"/>
      <c r="M3670" s="291"/>
      <c r="N3670" s="70"/>
      <c r="O3670"/>
    </row>
    <row r="3671" spans="1:16" ht="9.75" customHeight="1">
      <c r="A3671" s="799">
        <v>210</v>
      </c>
      <c r="B3671" s="1004" t="s">
        <v>5824</v>
      </c>
      <c r="C3671" s="849">
        <v>41012800001</v>
      </c>
      <c r="D3671" s="889">
        <v>1</v>
      </c>
      <c r="E3671" s="3424">
        <v>63704.959999999999</v>
      </c>
      <c r="F3671" s="887">
        <v>63704.959999999999</v>
      </c>
      <c r="G3671" s="914">
        <v>44197</v>
      </c>
      <c r="H3671" s="1067" t="s">
        <v>8394</v>
      </c>
      <c r="I3671" s="252" t="s">
        <v>1858</v>
      </c>
      <c r="J3671" s="955" t="s">
        <v>8515</v>
      </c>
      <c r="K3671" s="1435" t="s">
        <v>8940</v>
      </c>
      <c r="L3671" s="1550"/>
      <c r="M3671" s="291"/>
      <c r="N3671" s="70"/>
      <c r="O3671"/>
    </row>
    <row r="3672" spans="1:16" ht="9.75" customHeight="1">
      <c r="A3672" s="799">
        <v>211</v>
      </c>
      <c r="B3672" s="1342" t="s">
        <v>3961</v>
      </c>
      <c r="C3672" s="849">
        <v>41013400006</v>
      </c>
      <c r="D3672" s="889">
        <v>1</v>
      </c>
      <c r="E3672" s="3552">
        <v>20000</v>
      </c>
      <c r="F3672" s="897">
        <v>20000</v>
      </c>
      <c r="G3672" s="914">
        <v>44197</v>
      </c>
      <c r="H3672" s="997" t="s">
        <v>8394</v>
      </c>
      <c r="I3672" s="252" t="s">
        <v>1858</v>
      </c>
      <c r="J3672" s="952" t="s">
        <v>8515</v>
      </c>
      <c r="K3672" s="1435"/>
      <c r="L3672" s="1550"/>
      <c r="M3672" s="291"/>
      <c r="N3672" s="70"/>
      <c r="O3672" s="710"/>
    </row>
    <row r="3673" spans="1:16" ht="9.75" customHeight="1">
      <c r="A3673" s="799">
        <v>212</v>
      </c>
      <c r="B3673" s="1342" t="s">
        <v>5825</v>
      </c>
      <c r="C3673" s="849">
        <v>41013400007</v>
      </c>
      <c r="D3673" s="889">
        <v>1</v>
      </c>
      <c r="E3673" s="3552">
        <v>22999</v>
      </c>
      <c r="F3673" s="897">
        <v>22999</v>
      </c>
      <c r="G3673" s="914">
        <v>44197</v>
      </c>
      <c r="H3673" s="997" t="s">
        <v>8394</v>
      </c>
      <c r="I3673" s="252" t="s">
        <v>1858</v>
      </c>
      <c r="J3673" s="952" t="s">
        <v>8515</v>
      </c>
      <c r="K3673" s="1435"/>
      <c r="L3673" s="1550"/>
      <c r="M3673" s="291"/>
      <c r="N3673" s="70"/>
      <c r="O3673" s="710"/>
    </row>
    <row r="3674" spans="1:16" ht="9.75" customHeight="1">
      <c r="A3674" s="799">
        <v>213</v>
      </c>
      <c r="B3674" s="1342" t="s">
        <v>5826</v>
      </c>
      <c r="C3674" s="849">
        <v>41013400008</v>
      </c>
      <c r="D3674" s="889">
        <v>1</v>
      </c>
      <c r="E3674" s="3552">
        <v>18999</v>
      </c>
      <c r="F3674" s="897">
        <v>18999</v>
      </c>
      <c r="G3674" s="914">
        <v>44197</v>
      </c>
      <c r="H3674" s="997" t="s">
        <v>8394</v>
      </c>
      <c r="I3674" s="252" t="s">
        <v>1858</v>
      </c>
      <c r="J3674" s="952" t="s">
        <v>8515</v>
      </c>
      <c r="K3674" s="1435"/>
      <c r="L3674" s="1550"/>
      <c r="M3674" s="291"/>
      <c r="N3674" s="70"/>
      <c r="O3674" s="710"/>
    </row>
    <row r="3675" spans="1:16" ht="9.75" customHeight="1">
      <c r="A3675" s="799">
        <v>214</v>
      </c>
      <c r="B3675" s="1342" t="s">
        <v>5827</v>
      </c>
      <c r="C3675" s="849">
        <v>41013400004</v>
      </c>
      <c r="D3675" s="889">
        <v>1</v>
      </c>
      <c r="E3675" s="3552">
        <v>10799</v>
      </c>
      <c r="F3675" s="897">
        <v>10799</v>
      </c>
      <c r="G3675" s="914">
        <v>44197</v>
      </c>
      <c r="H3675" s="997" t="s">
        <v>8394</v>
      </c>
      <c r="I3675" s="252" t="s">
        <v>1858</v>
      </c>
      <c r="J3675" s="952" t="s">
        <v>8515</v>
      </c>
      <c r="K3675" s="1435"/>
      <c r="L3675" s="1550"/>
      <c r="M3675" s="291"/>
      <c r="N3675" s="70"/>
      <c r="O3675" s="710"/>
    </row>
    <row r="3676" spans="1:16" ht="9.75" customHeight="1">
      <c r="A3676" s="799">
        <v>215</v>
      </c>
      <c r="B3676" s="102" t="s">
        <v>5935</v>
      </c>
      <c r="C3676" s="849">
        <v>41013400009</v>
      </c>
      <c r="D3676" s="889">
        <v>1</v>
      </c>
      <c r="E3676" s="3411">
        <v>24290</v>
      </c>
      <c r="F3676" s="797">
        <v>24290</v>
      </c>
      <c r="G3676" s="914">
        <v>44197</v>
      </c>
      <c r="H3676" s="997" t="s">
        <v>8394</v>
      </c>
      <c r="I3676" s="252" t="s">
        <v>1858</v>
      </c>
      <c r="J3676" s="952" t="s">
        <v>8515</v>
      </c>
      <c r="K3676" s="1435"/>
      <c r="L3676" s="1550"/>
      <c r="M3676" s="291"/>
      <c r="N3676" s="70"/>
      <c r="O3676" s="710"/>
    </row>
    <row r="3677" spans="1:16" ht="9.75" customHeight="1">
      <c r="A3677" s="799">
        <v>216</v>
      </c>
      <c r="B3677" s="102" t="s">
        <v>5936</v>
      </c>
      <c r="C3677" s="849">
        <v>41013400010</v>
      </c>
      <c r="D3677" s="889">
        <v>1</v>
      </c>
      <c r="E3677" s="3411">
        <v>25000</v>
      </c>
      <c r="F3677" s="797">
        <v>25000</v>
      </c>
      <c r="G3677" s="914">
        <v>44197</v>
      </c>
      <c r="H3677" s="997" t="s">
        <v>8394</v>
      </c>
      <c r="I3677" s="252" t="s">
        <v>1858</v>
      </c>
      <c r="J3677" s="952" t="s">
        <v>8515</v>
      </c>
      <c r="K3677" s="1435"/>
      <c r="L3677" s="1550"/>
      <c r="M3677" s="291"/>
      <c r="N3677" s="70"/>
      <c r="O3677" s="710"/>
    </row>
    <row r="3678" spans="1:16" ht="9.75" customHeight="1">
      <c r="A3678" s="799">
        <v>217</v>
      </c>
      <c r="B3678" s="1328" t="s">
        <v>6263</v>
      </c>
      <c r="C3678" s="849">
        <v>41013400011</v>
      </c>
      <c r="D3678" s="889">
        <v>1</v>
      </c>
      <c r="E3678" s="3411">
        <v>14924</v>
      </c>
      <c r="F3678" s="797">
        <v>14924</v>
      </c>
      <c r="G3678" s="914">
        <v>44197</v>
      </c>
      <c r="H3678" s="997" t="s">
        <v>8394</v>
      </c>
      <c r="I3678" s="252" t="s">
        <v>1858</v>
      </c>
      <c r="J3678" s="952" t="s">
        <v>8515</v>
      </c>
      <c r="K3678" s="1435"/>
      <c r="L3678" s="1550"/>
      <c r="M3678" s="291"/>
      <c r="N3678" s="70"/>
      <c r="O3678" s="710"/>
    </row>
    <row r="3679" spans="1:16" ht="9.75" customHeight="1">
      <c r="A3679" s="799">
        <v>218</v>
      </c>
      <c r="B3679" s="1004" t="s">
        <v>6521</v>
      </c>
      <c r="C3679" s="849">
        <v>1012800001</v>
      </c>
      <c r="D3679" s="889">
        <v>1</v>
      </c>
      <c r="E3679" s="3411">
        <v>61523</v>
      </c>
      <c r="F3679" s="797">
        <v>61523</v>
      </c>
      <c r="G3679" s="914">
        <v>44197</v>
      </c>
      <c r="H3679" s="1067" t="s">
        <v>8394</v>
      </c>
      <c r="I3679" s="252" t="s">
        <v>1858</v>
      </c>
      <c r="J3679" s="955" t="s">
        <v>8515</v>
      </c>
      <c r="K3679" s="1435" t="s">
        <v>8940</v>
      </c>
      <c r="L3679" s="1550"/>
      <c r="M3679" s="291"/>
      <c r="N3679" s="70"/>
      <c r="O3679"/>
    </row>
    <row r="3680" spans="1:16" ht="9.75" customHeight="1">
      <c r="A3680" s="799">
        <v>219</v>
      </c>
      <c r="B3680" s="1004" t="s">
        <v>6522</v>
      </c>
      <c r="C3680" s="849">
        <v>1012800002</v>
      </c>
      <c r="D3680" s="889">
        <v>1</v>
      </c>
      <c r="E3680" s="3411">
        <v>56050.5</v>
      </c>
      <c r="F3680" s="797">
        <v>56050.5</v>
      </c>
      <c r="G3680" s="914">
        <v>44197</v>
      </c>
      <c r="H3680" s="1067" t="s">
        <v>8394</v>
      </c>
      <c r="I3680" s="252" t="s">
        <v>1858</v>
      </c>
      <c r="J3680" s="955" t="s">
        <v>8515</v>
      </c>
      <c r="K3680" s="1435" t="s">
        <v>8940</v>
      </c>
      <c r="L3680" s="1550"/>
      <c r="M3680" s="291"/>
      <c r="N3680" s="70"/>
      <c r="O3680"/>
    </row>
    <row r="3681" spans="1:15" ht="9.75" customHeight="1">
      <c r="A3681" s="799">
        <v>220</v>
      </c>
      <c r="B3681" s="1328" t="s">
        <v>6523</v>
      </c>
      <c r="C3681" s="849">
        <v>1013600001</v>
      </c>
      <c r="D3681" s="889">
        <v>1</v>
      </c>
      <c r="E3681" s="3411">
        <v>49000</v>
      </c>
      <c r="F3681" s="797">
        <v>49000</v>
      </c>
      <c r="G3681" s="914">
        <v>44197</v>
      </c>
      <c r="H3681" s="997" t="s">
        <v>8394</v>
      </c>
      <c r="I3681" s="252" t="s">
        <v>1858</v>
      </c>
      <c r="J3681" s="952" t="s">
        <v>8515</v>
      </c>
      <c r="K3681" s="1435"/>
      <c r="L3681" s="1550"/>
      <c r="M3681" s="291"/>
      <c r="N3681" s="70"/>
      <c r="O3681" s="710"/>
    </row>
    <row r="3682" spans="1:15" ht="9.75" customHeight="1">
      <c r="A3682" s="799">
        <v>221</v>
      </c>
      <c r="B3682" s="1328" t="s">
        <v>6524</v>
      </c>
      <c r="C3682" s="849">
        <v>1013600002</v>
      </c>
      <c r="D3682" s="889">
        <v>1</v>
      </c>
      <c r="E3682" s="3411">
        <v>21500</v>
      </c>
      <c r="F3682" s="797">
        <v>21500</v>
      </c>
      <c r="G3682" s="914">
        <v>44197</v>
      </c>
      <c r="H3682" s="997" t="s">
        <v>8394</v>
      </c>
      <c r="I3682" s="252" t="s">
        <v>1858</v>
      </c>
      <c r="J3682" s="952" t="s">
        <v>8515</v>
      </c>
      <c r="K3682" s="1435"/>
      <c r="L3682" s="1550"/>
      <c r="M3682" s="291"/>
      <c r="N3682" s="70"/>
      <c r="O3682" s="710"/>
    </row>
    <row r="3683" spans="1:15" ht="9.75" customHeight="1">
      <c r="A3683" s="799">
        <v>222</v>
      </c>
      <c r="B3683" s="1004" t="s">
        <v>6665</v>
      </c>
      <c r="C3683" s="849">
        <v>1012800004</v>
      </c>
      <c r="D3683" s="889">
        <v>1</v>
      </c>
      <c r="E3683" s="3411">
        <v>33420.31</v>
      </c>
      <c r="F3683" s="797">
        <v>33420.31</v>
      </c>
      <c r="G3683" s="914">
        <v>44197</v>
      </c>
      <c r="H3683" s="1067" t="s">
        <v>8394</v>
      </c>
      <c r="I3683" s="252" t="s">
        <v>1858</v>
      </c>
      <c r="J3683" s="955" t="s">
        <v>8515</v>
      </c>
      <c r="K3683" s="1435" t="s">
        <v>8940</v>
      </c>
      <c r="L3683" s="1550"/>
      <c r="M3683" s="291"/>
      <c r="N3683" s="70"/>
      <c r="O3683" s="711"/>
    </row>
    <row r="3684" spans="1:15" ht="9.75" customHeight="1">
      <c r="A3684" s="799">
        <v>223</v>
      </c>
      <c r="B3684" s="103" t="s">
        <v>6666</v>
      </c>
      <c r="C3684" s="849">
        <v>1012800003</v>
      </c>
      <c r="D3684" s="889">
        <v>1</v>
      </c>
      <c r="E3684" s="3411">
        <v>4923</v>
      </c>
      <c r="F3684" s="797">
        <v>4923</v>
      </c>
      <c r="G3684" s="914">
        <v>44197</v>
      </c>
      <c r="H3684" s="1067" t="s">
        <v>8394</v>
      </c>
      <c r="I3684" s="252" t="s">
        <v>1858</v>
      </c>
      <c r="J3684" s="955" t="s">
        <v>8515</v>
      </c>
      <c r="K3684" s="1435" t="s">
        <v>8940</v>
      </c>
      <c r="L3684" s="1550"/>
      <c r="M3684" s="291"/>
      <c r="N3684" s="70"/>
      <c r="O3684" s="711"/>
    </row>
    <row r="3685" spans="1:15" ht="9.75" customHeight="1">
      <c r="A3685" s="799">
        <v>224</v>
      </c>
      <c r="B3685" s="1328" t="s">
        <v>6667</v>
      </c>
      <c r="C3685" s="849">
        <v>1013600003</v>
      </c>
      <c r="D3685" s="889">
        <v>1</v>
      </c>
      <c r="E3685" s="3411">
        <v>10999</v>
      </c>
      <c r="F3685" s="797">
        <v>10999</v>
      </c>
      <c r="G3685" s="914">
        <v>44197</v>
      </c>
      <c r="H3685" s="997" t="s">
        <v>8394</v>
      </c>
      <c r="I3685" s="252" t="s">
        <v>1858</v>
      </c>
      <c r="J3685" s="952" t="s">
        <v>8515</v>
      </c>
      <c r="K3685" s="1435"/>
      <c r="L3685" s="1550"/>
      <c r="M3685" s="291"/>
      <c r="N3685" s="70"/>
      <c r="O3685" s="711"/>
    </row>
    <row r="3686" spans="1:15" ht="9.75" customHeight="1">
      <c r="A3686" s="799">
        <v>225</v>
      </c>
      <c r="B3686" s="1328" t="s">
        <v>6668</v>
      </c>
      <c r="C3686" s="849">
        <v>1013600004</v>
      </c>
      <c r="D3686" s="889">
        <v>1</v>
      </c>
      <c r="E3686" s="3411">
        <v>24000</v>
      </c>
      <c r="F3686" s="797">
        <v>24000</v>
      </c>
      <c r="G3686" s="914">
        <v>44197</v>
      </c>
      <c r="H3686" s="997" t="s">
        <v>8394</v>
      </c>
      <c r="I3686" s="252" t="s">
        <v>1858</v>
      </c>
      <c r="J3686" s="952" t="s">
        <v>8515</v>
      </c>
      <c r="K3686" s="1435"/>
      <c r="L3686" s="1550"/>
      <c r="M3686" s="291"/>
      <c r="N3686" s="70"/>
      <c r="O3686" s="711"/>
    </row>
    <row r="3687" spans="1:15" ht="9.75" customHeight="1">
      <c r="A3687" s="799">
        <v>226</v>
      </c>
      <c r="B3687" s="98" t="s">
        <v>7145</v>
      </c>
      <c r="C3687" s="983">
        <v>1012800005</v>
      </c>
      <c r="D3687" s="889">
        <v>1</v>
      </c>
      <c r="E3687" s="3520">
        <v>82681.72</v>
      </c>
      <c r="F3687" s="879">
        <v>82681.72</v>
      </c>
      <c r="G3687" s="914">
        <v>44197</v>
      </c>
      <c r="H3687" s="1067" t="s">
        <v>8394</v>
      </c>
      <c r="I3687" s="252" t="s">
        <v>1858</v>
      </c>
      <c r="J3687" s="955" t="s">
        <v>8515</v>
      </c>
      <c r="K3687" s="1435" t="s">
        <v>8940</v>
      </c>
      <c r="L3687" s="1550"/>
      <c r="M3687" s="291"/>
      <c r="N3687" s="70"/>
      <c r="O3687" s="139"/>
    </row>
    <row r="3688" spans="1:15" ht="9.75" customHeight="1">
      <c r="A3688" s="799">
        <v>227</v>
      </c>
      <c r="B3688" s="102" t="s">
        <v>7146</v>
      </c>
      <c r="C3688" s="983">
        <v>1012800006</v>
      </c>
      <c r="D3688" s="889">
        <v>1</v>
      </c>
      <c r="E3688" s="3411">
        <v>3332</v>
      </c>
      <c r="F3688" s="797">
        <v>3332</v>
      </c>
      <c r="G3688" s="914">
        <v>44197</v>
      </c>
      <c r="H3688" s="1067" t="s">
        <v>8394</v>
      </c>
      <c r="I3688" s="252" t="s">
        <v>1858</v>
      </c>
      <c r="J3688" s="955" t="s">
        <v>8515</v>
      </c>
      <c r="K3688" s="1435" t="s">
        <v>8940</v>
      </c>
      <c r="L3688" s="1550"/>
      <c r="M3688" s="291"/>
      <c r="N3688" s="70"/>
      <c r="O3688" s="139"/>
    </row>
    <row r="3689" spans="1:15" ht="9.75" customHeight="1">
      <c r="A3689" s="799">
        <v>228</v>
      </c>
      <c r="B3689" s="102" t="s">
        <v>7147</v>
      </c>
      <c r="C3689" s="983">
        <v>1012800007</v>
      </c>
      <c r="D3689" s="889">
        <v>1</v>
      </c>
      <c r="E3689" s="3411">
        <v>11429.11</v>
      </c>
      <c r="F3689" s="797">
        <v>11429.11</v>
      </c>
      <c r="G3689" s="914">
        <v>44197</v>
      </c>
      <c r="H3689" s="1067" t="s">
        <v>8394</v>
      </c>
      <c r="I3689" s="252" t="s">
        <v>1858</v>
      </c>
      <c r="J3689" s="955" t="s">
        <v>8515</v>
      </c>
      <c r="K3689" s="1435" t="s">
        <v>8940</v>
      </c>
      <c r="L3689" s="1550"/>
      <c r="M3689" s="291"/>
      <c r="N3689" s="70"/>
      <c r="O3689" s="139"/>
    </row>
    <row r="3690" spans="1:15" ht="9.75" customHeight="1">
      <c r="A3690" s="799">
        <v>229</v>
      </c>
      <c r="B3690" s="102" t="s">
        <v>7150</v>
      </c>
      <c r="C3690" s="983">
        <v>1013400001</v>
      </c>
      <c r="D3690" s="889">
        <v>1</v>
      </c>
      <c r="E3690" s="3411">
        <v>16299</v>
      </c>
      <c r="F3690" s="797">
        <v>16299</v>
      </c>
      <c r="G3690" s="914">
        <v>44197</v>
      </c>
      <c r="H3690" s="997" t="s">
        <v>8394</v>
      </c>
      <c r="I3690" s="252" t="s">
        <v>1858</v>
      </c>
      <c r="J3690" s="952" t="s">
        <v>8515</v>
      </c>
      <c r="K3690" s="1435"/>
      <c r="L3690" s="1550"/>
      <c r="M3690" s="291"/>
      <c r="N3690" s="70"/>
      <c r="O3690" s="139"/>
    </row>
    <row r="3691" spans="1:15" ht="9.75" customHeight="1">
      <c r="A3691" s="799">
        <v>230</v>
      </c>
      <c r="B3691" s="102" t="s">
        <v>7151</v>
      </c>
      <c r="C3691" s="983">
        <v>1013400002</v>
      </c>
      <c r="D3691" s="889">
        <v>1</v>
      </c>
      <c r="E3691" s="3411">
        <v>23699</v>
      </c>
      <c r="F3691" s="797">
        <v>23699</v>
      </c>
      <c r="G3691" s="914">
        <v>44197</v>
      </c>
      <c r="H3691" s="997" t="s">
        <v>8394</v>
      </c>
      <c r="I3691" s="252" t="s">
        <v>1858</v>
      </c>
      <c r="J3691" s="952" t="s">
        <v>8515</v>
      </c>
      <c r="K3691" s="1435"/>
      <c r="L3691" s="1550"/>
      <c r="M3691" s="291"/>
      <c r="N3691" s="70"/>
      <c r="O3691" s="139"/>
    </row>
    <row r="3692" spans="1:15" ht="9.75" customHeight="1">
      <c r="A3692" s="799">
        <v>231</v>
      </c>
      <c r="B3692" s="102" t="s">
        <v>7148</v>
      </c>
      <c r="C3692" s="983">
        <v>1013400003</v>
      </c>
      <c r="D3692" s="889">
        <v>1</v>
      </c>
      <c r="E3692" s="3411">
        <v>18599</v>
      </c>
      <c r="F3692" s="797">
        <v>18599</v>
      </c>
      <c r="G3692" s="914">
        <v>44197</v>
      </c>
      <c r="H3692" s="997" t="s">
        <v>8394</v>
      </c>
      <c r="I3692" s="252" t="s">
        <v>1858</v>
      </c>
      <c r="J3692" s="952" t="s">
        <v>8515</v>
      </c>
      <c r="K3692" s="1435"/>
      <c r="L3692" s="1550"/>
      <c r="M3692" s="291"/>
      <c r="N3692" s="70"/>
      <c r="O3692" s="139"/>
    </row>
    <row r="3693" spans="1:15" ht="9.75" customHeight="1">
      <c r="A3693" s="799">
        <v>232</v>
      </c>
      <c r="B3693" s="102" t="s">
        <v>7149</v>
      </c>
      <c r="C3693" s="983">
        <v>1013400004</v>
      </c>
      <c r="D3693" s="889">
        <v>1</v>
      </c>
      <c r="E3693" s="3411">
        <v>18599</v>
      </c>
      <c r="F3693" s="797">
        <v>18599</v>
      </c>
      <c r="G3693" s="914">
        <v>44197</v>
      </c>
      <c r="H3693" s="997" t="s">
        <v>8394</v>
      </c>
      <c r="I3693" s="252" t="s">
        <v>1858</v>
      </c>
      <c r="J3693" s="952" t="s">
        <v>8515</v>
      </c>
      <c r="K3693" s="1435"/>
      <c r="L3693" s="1550"/>
      <c r="M3693" s="291"/>
      <c r="N3693" s="70"/>
      <c r="O3693" s="139"/>
    </row>
    <row r="3694" spans="1:15" ht="33.75" customHeight="1">
      <c r="A3694" s="799">
        <v>233</v>
      </c>
      <c r="B3694" s="102" t="s">
        <v>7224</v>
      </c>
      <c r="C3694" s="983">
        <v>1012500001</v>
      </c>
      <c r="D3694" s="889">
        <v>1</v>
      </c>
      <c r="E3694" s="3411">
        <v>1952600</v>
      </c>
      <c r="F3694" s="808">
        <v>1078191.7</v>
      </c>
      <c r="G3694" s="914">
        <v>44197</v>
      </c>
      <c r="H3694" s="1067" t="s">
        <v>8394</v>
      </c>
      <c r="I3694" s="252" t="s">
        <v>1858</v>
      </c>
      <c r="J3694" s="955" t="s">
        <v>8515</v>
      </c>
      <c r="K3694" s="1435" t="s">
        <v>8940</v>
      </c>
      <c r="L3694" s="1550"/>
      <c r="M3694" s="291"/>
      <c r="N3694"/>
      <c r="O3694" s="139"/>
    </row>
    <row r="3695" spans="1:15" ht="12.75" customHeight="1">
      <c r="A3695" s="799">
        <v>235</v>
      </c>
      <c r="B3695" s="102" t="s">
        <v>8908</v>
      </c>
      <c r="C3695" s="983">
        <v>1013400008</v>
      </c>
      <c r="D3695" s="889">
        <v>1</v>
      </c>
      <c r="E3695" s="3411">
        <v>24999</v>
      </c>
      <c r="F3695" s="2849">
        <v>24999</v>
      </c>
      <c r="G3695" s="914">
        <v>44336</v>
      </c>
      <c r="H3695" s="997" t="s">
        <v>8916</v>
      </c>
      <c r="I3695" s="252" t="s">
        <v>1858</v>
      </c>
      <c r="J3695" s="952" t="s">
        <v>8919</v>
      </c>
      <c r="K3695" s="1435"/>
      <c r="L3695" s="1550"/>
      <c r="M3695" s="291"/>
      <c r="N3695" s="277"/>
      <c r="O3695" s="262"/>
    </row>
    <row r="3696" spans="1:15" ht="12.75" customHeight="1">
      <c r="A3696" s="799">
        <v>236</v>
      </c>
      <c r="B3696" s="102" t="s">
        <v>8908</v>
      </c>
      <c r="C3696" s="983">
        <v>1013400009</v>
      </c>
      <c r="D3696" s="889">
        <v>1</v>
      </c>
      <c r="E3696" s="3411">
        <v>24999</v>
      </c>
      <c r="F3696" s="2849">
        <v>24999</v>
      </c>
      <c r="G3696" s="914">
        <v>44336</v>
      </c>
      <c r="H3696" s="997" t="s">
        <v>8916</v>
      </c>
      <c r="I3696" s="252" t="s">
        <v>1858</v>
      </c>
      <c r="J3696" s="952" t="s">
        <v>8919</v>
      </c>
      <c r="K3696" s="1435"/>
      <c r="L3696" s="1550"/>
      <c r="M3696" s="291"/>
      <c r="N3696" s="277"/>
      <c r="O3696" s="262"/>
    </row>
    <row r="3697" spans="1:16" ht="12.75" customHeight="1">
      <c r="A3697" s="799">
        <v>237</v>
      </c>
      <c r="B3697" s="102" t="s">
        <v>8908</v>
      </c>
      <c r="C3697" s="983">
        <v>1013400010</v>
      </c>
      <c r="D3697" s="889">
        <v>1</v>
      </c>
      <c r="E3697" s="3411">
        <v>24999</v>
      </c>
      <c r="F3697" s="2849">
        <v>24999</v>
      </c>
      <c r="G3697" s="914">
        <v>44336</v>
      </c>
      <c r="H3697" s="997" t="s">
        <v>8916</v>
      </c>
      <c r="I3697" s="252" t="s">
        <v>1858</v>
      </c>
      <c r="J3697" s="952" t="s">
        <v>8919</v>
      </c>
      <c r="K3697" s="1435"/>
      <c r="L3697" s="1550"/>
      <c r="M3697" s="291"/>
      <c r="N3697" s="277"/>
      <c r="O3697" s="262"/>
    </row>
    <row r="3698" spans="1:16" ht="12.75" customHeight="1">
      <c r="A3698" s="799">
        <v>238</v>
      </c>
      <c r="B3698" s="102" t="s">
        <v>8909</v>
      </c>
      <c r="C3698" s="983">
        <v>1013400011</v>
      </c>
      <c r="D3698" s="889">
        <v>1</v>
      </c>
      <c r="E3698" s="3411">
        <v>75000</v>
      </c>
      <c r="F3698" s="2849">
        <v>75000</v>
      </c>
      <c r="G3698" s="914">
        <v>44355</v>
      </c>
      <c r="H3698" s="997" t="s">
        <v>8915</v>
      </c>
      <c r="I3698" s="252" t="s">
        <v>1858</v>
      </c>
      <c r="J3698" s="952" t="s">
        <v>8919</v>
      </c>
      <c r="K3698" s="1435"/>
      <c r="L3698" s="1550"/>
      <c r="M3698" s="291"/>
      <c r="N3698" s="277"/>
      <c r="O3698" s="262"/>
    </row>
    <row r="3699" spans="1:16" ht="12.75" customHeight="1">
      <c r="A3699" s="799">
        <v>239</v>
      </c>
      <c r="B3699" s="102" t="s">
        <v>8910</v>
      </c>
      <c r="C3699" s="983">
        <v>1013400012</v>
      </c>
      <c r="D3699" s="889">
        <v>1</v>
      </c>
      <c r="E3699" s="3411">
        <v>60000</v>
      </c>
      <c r="F3699" s="2849">
        <v>60000</v>
      </c>
      <c r="G3699" s="914">
        <v>44355</v>
      </c>
      <c r="H3699" s="997" t="s">
        <v>8915</v>
      </c>
      <c r="I3699" s="252" t="s">
        <v>1858</v>
      </c>
      <c r="J3699" s="952" t="s">
        <v>8919</v>
      </c>
      <c r="K3699" s="1435"/>
      <c r="L3699" s="1550"/>
      <c r="M3699" s="291"/>
      <c r="N3699" s="277"/>
      <c r="O3699" s="262"/>
    </row>
    <row r="3700" spans="1:16" ht="11.25" customHeight="1">
      <c r="A3700" s="799">
        <v>240</v>
      </c>
      <c r="B3700" s="102" t="s">
        <v>8911</v>
      </c>
      <c r="C3700" s="983">
        <v>1013400014</v>
      </c>
      <c r="D3700" s="889">
        <v>1</v>
      </c>
      <c r="E3700" s="3411">
        <v>19999</v>
      </c>
      <c r="F3700" s="2849">
        <v>19999</v>
      </c>
      <c r="G3700" s="914">
        <v>44441</v>
      </c>
      <c r="H3700" s="997" t="s">
        <v>8917</v>
      </c>
      <c r="I3700" s="252" t="s">
        <v>1858</v>
      </c>
      <c r="J3700" s="952" t="s">
        <v>8919</v>
      </c>
      <c r="K3700" s="1435"/>
      <c r="L3700" s="1550"/>
      <c r="M3700" s="291"/>
      <c r="N3700" s="277"/>
      <c r="O3700" s="262"/>
    </row>
    <row r="3701" spans="1:16" ht="11.25" customHeight="1">
      <c r="A3701" s="799">
        <v>241</v>
      </c>
      <c r="B3701" s="102" t="s">
        <v>8912</v>
      </c>
      <c r="C3701" s="983">
        <v>1013400015</v>
      </c>
      <c r="D3701" s="889">
        <v>1</v>
      </c>
      <c r="E3701" s="3411">
        <v>35000</v>
      </c>
      <c r="F3701" s="2849">
        <v>35000</v>
      </c>
      <c r="G3701" s="914">
        <v>44510</v>
      </c>
      <c r="H3701" s="997" t="s">
        <v>8918</v>
      </c>
      <c r="I3701" s="252" t="s">
        <v>1858</v>
      </c>
      <c r="J3701" s="952" t="s">
        <v>8919</v>
      </c>
      <c r="K3701" s="1435"/>
      <c r="L3701" s="1550"/>
      <c r="M3701" s="291"/>
      <c r="N3701" s="277"/>
      <c r="O3701" s="262"/>
    </row>
    <row r="3702" spans="1:16" ht="11.25" customHeight="1">
      <c r="A3702" s="799">
        <v>242</v>
      </c>
      <c r="B3702" s="102" t="s">
        <v>8913</v>
      </c>
      <c r="C3702" s="983">
        <v>1013400016</v>
      </c>
      <c r="D3702" s="889">
        <v>1</v>
      </c>
      <c r="E3702" s="3411">
        <v>29999</v>
      </c>
      <c r="F3702" s="2849">
        <v>29999</v>
      </c>
      <c r="G3702" s="914">
        <v>44524</v>
      </c>
      <c r="H3702" s="997" t="s">
        <v>8914</v>
      </c>
      <c r="I3702" s="252" t="s">
        <v>1858</v>
      </c>
      <c r="J3702" s="952" t="s">
        <v>8919</v>
      </c>
      <c r="K3702" s="1435"/>
      <c r="L3702" s="1550"/>
      <c r="M3702" s="291"/>
      <c r="N3702" s="277"/>
      <c r="O3702" s="262"/>
    </row>
    <row r="3703" spans="1:16" ht="11.25" customHeight="1">
      <c r="A3703" s="799">
        <v>243</v>
      </c>
      <c r="B3703" s="102" t="s">
        <v>8366</v>
      </c>
      <c r="C3703" s="983">
        <v>1013600012</v>
      </c>
      <c r="D3703" s="889">
        <v>1</v>
      </c>
      <c r="E3703" s="3411">
        <v>11500</v>
      </c>
      <c r="F3703" s="2849">
        <v>11500</v>
      </c>
      <c r="G3703" s="914">
        <v>44533</v>
      </c>
      <c r="H3703" s="997" t="s">
        <v>9020</v>
      </c>
      <c r="I3703" s="252" t="s">
        <v>1858</v>
      </c>
      <c r="J3703" s="952" t="s">
        <v>8919</v>
      </c>
      <c r="K3703" s="1435"/>
      <c r="L3703" s="1550"/>
      <c r="M3703" s="291"/>
      <c r="N3703" s="277"/>
      <c r="O3703" s="262"/>
    </row>
    <row r="3704" spans="1:16" ht="11.25" customHeight="1">
      <c r="A3704" s="799">
        <v>244</v>
      </c>
      <c r="B3704" s="102" t="s">
        <v>8338</v>
      </c>
      <c r="C3704" s="983">
        <v>1013600013</v>
      </c>
      <c r="D3704" s="889">
        <v>1</v>
      </c>
      <c r="E3704" s="3411">
        <v>15435</v>
      </c>
      <c r="F3704" s="2849">
        <v>15435</v>
      </c>
      <c r="G3704" s="914">
        <v>44533</v>
      </c>
      <c r="H3704" s="997" t="s">
        <v>9020</v>
      </c>
      <c r="I3704" s="252" t="s">
        <v>1858</v>
      </c>
      <c r="J3704" s="952" t="s">
        <v>8919</v>
      </c>
      <c r="K3704" s="1435"/>
      <c r="L3704" s="1550"/>
      <c r="M3704" s="291"/>
      <c r="N3704" s="277"/>
      <c r="O3704" s="262"/>
    </row>
    <row r="3705" spans="1:16" s="1171" customFormat="1" ht="21.75" customHeight="1">
      <c r="A3705" s="812">
        <v>250</v>
      </c>
      <c r="B3705" s="100" t="s">
        <v>8920</v>
      </c>
      <c r="C3705" s="983">
        <v>1012800008</v>
      </c>
      <c r="D3705" s="2091">
        <v>1</v>
      </c>
      <c r="E3705" s="3529">
        <v>140279.48000000001</v>
      </c>
      <c r="F3705" s="1164">
        <v>9352</v>
      </c>
      <c r="G3705" s="1165">
        <v>44384</v>
      </c>
      <c r="H3705" s="1166" t="s">
        <v>8921</v>
      </c>
      <c r="I3705" s="1107" t="s">
        <v>1858</v>
      </c>
      <c r="J3705" s="1167" t="s">
        <v>8922</v>
      </c>
      <c r="K3705" s="1459" t="s">
        <v>8940</v>
      </c>
      <c r="L3705" s="1419"/>
      <c r="M3705" s="1522"/>
      <c r="N3705" s="1168"/>
      <c r="O3705" s="1169"/>
      <c r="P3705" s="1170"/>
    </row>
    <row r="3706" spans="1:16" s="269" customFormat="1" ht="10.5" customHeight="1">
      <c r="A3706" s="63">
        <v>251</v>
      </c>
      <c r="B3706" s="102" t="s">
        <v>13177</v>
      </c>
      <c r="C3706" s="983" t="s">
        <v>13179</v>
      </c>
      <c r="D3706" s="262">
        <v>1</v>
      </c>
      <c r="E3706" s="3411">
        <v>85158.15</v>
      </c>
      <c r="F3706" s="797">
        <v>85158.15</v>
      </c>
      <c r="G3706" s="1174" t="s">
        <v>13181</v>
      </c>
      <c r="H3706" s="952" t="s">
        <v>13250</v>
      </c>
      <c r="I3706" s="1107" t="s">
        <v>1858</v>
      </c>
      <c r="J3706" s="952" t="s">
        <v>13252</v>
      </c>
      <c r="K3706" s="1435" t="s">
        <v>8940</v>
      </c>
      <c r="L3706" s="1419"/>
      <c r="M3706" s="291"/>
      <c r="N3706" s="295"/>
      <c r="O3706" s="139"/>
      <c r="P3706" s="150"/>
    </row>
    <row r="3707" spans="1:16" s="269" customFormat="1" ht="10.5" customHeight="1">
      <c r="A3707" s="63">
        <v>252</v>
      </c>
      <c r="B3707" s="102" t="s">
        <v>13178</v>
      </c>
      <c r="C3707" s="983" t="s">
        <v>13180</v>
      </c>
      <c r="D3707" s="262">
        <v>1</v>
      </c>
      <c r="E3707" s="3411">
        <v>1512.5</v>
      </c>
      <c r="F3707" s="797">
        <v>1512.5</v>
      </c>
      <c r="G3707" s="1174" t="s">
        <v>13181</v>
      </c>
      <c r="H3707" s="952" t="s">
        <v>13251</v>
      </c>
      <c r="I3707" s="1107" t="s">
        <v>1858</v>
      </c>
      <c r="J3707" s="952" t="s">
        <v>13252</v>
      </c>
      <c r="K3707" s="1435" t="s">
        <v>8940</v>
      </c>
      <c r="L3707" s="1419"/>
      <c r="M3707" s="291"/>
      <c r="N3707" s="295"/>
      <c r="O3707" s="139"/>
      <c r="P3707" s="150"/>
    </row>
    <row r="3708" spans="1:16" s="269" customFormat="1" ht="10.5" customHeight="1">
      <c r="A3708" s="63">
        <v>253</v>
      </c>
      <c r="B3708" s="102" t="s">
        <v>13182</v>
      </c>
      <c r="C3708" s="983" t="s">
        <v>13183</v>
      </c>
      <c r="D3708" s="262">
        <v>1</v>
      </c>
      <c r="E3708" s="3411">
        <v>15720</v>
      </c>
      <c r="F3708" s="797">
        <v>15720</v>
      </c>
      <c r="G3708" s="1174">
        <v>44741</v>
      </c>
      <c r="H3708" s="952" t="s">
        <v>13266</v>
      </c>
      <c r="I3708" s="1107" t="s">
        <v>1858</v>
      </c>
      <c r="J3708" s="952" t="s">
        <v>13267</v>
      </c>
      <c r="K3708" s="1435"/>
      <c r="L3708" s="1419"/>
      <c r="M3708" s="291"/>
      <c r="N3708" s="295"/>
      <c r="O3708" s="139"/>
      <c r="P3708" s="150"/>
    </row>
    <row r="3709" spans="1:16" s="269" customFormat="1" ht="10.5" customHeight="1">
      <c r="A3709" s="63">
        <v>254</v>
      </c>
      <c r="B3709" s="102" t="s">
        <v>13182</v>
      </c>
      <c r="C3709" s="983" t="s">
        <v>13176</v>
      </c>
      <c r="D3709" s="262">
        <v>1</v>
      </c>
      <c r="E3709" s="3411">
        <v>15720</v>
      </c>
      <c r="F3709" s="797">
        <v>15720</v>
      </c>
      <c r="G3709" s="1174">
        <v>44741</v>
      </c>
      <c r="H3709" s="952" t="s">
        <v>13266</v>
      </c>
      <c r="I3709" s="1107" t="s">
        <v>1858</v>
      </c>
      <c r="J3709" s="952" t="s">
        <v>13267</v>
      </c>
      <c r="K3709" s="1435"/>
      <c r="L3709" s="1419"/>
      <c r="M3709" s="291"/>
      <c r="N3709" s="295"/>
      <c r="O3709" s="139"/>
      <c r="P3709" s="150"/>
    </row>
    <row r="3710" spans="1:16" s="269" customFormat="1" ht="10.5" customHeight="1">
      <c r="A3710" s="63">
        <v>255</v>
      </c>
      <c r="B3710" s="102" t="s">
        <v>13182</v>
      </c>
      <c r="C3710" s="983" t="s">
        <v>13184</v>
      </c>
      <c r="D3710" s="262">
        <v>1</v>
      </c>
      <c r="E3710" s="3411">
        <v>15720</v>
      </c>
      <c r="F3710" s="797">
        <v>15720</v>
      </c>
      <c r="G3710" s="1174">
        <v>44741</v>
      </c>
      <c r="H3710" s="952" t="s">
        <v>13266</v>
      </c>
      <c r="I3710" s="1107" t="s">
        <v>1858</v>
      </c>
      <c r="J3710" s="952" t="s">
        <v>13267</v>
      </c>
      <c r="K3710" s="1435"/>
      <c r="L3710" s="1419"/>
      <c r="M3710" s="291"/>
      <c r="N3710" s="295"/>
      <c r="O3710" s="139"/>
      <c r="P3710" s="150"/>
    </row>
    <row r="3711" spans="1:16" s="269" customFormat="1" ht="10.5" customHeight="1">
      <c r="A3711" s="63">
        <v>256</v>
      </c>
      <c r="B3711" s="102" t="s">
        <v>13182</v>
      </c>
      <c r="C3711" s="983" t="s">
        <v>13185</v>
      </c>
      <c r="D3711" s="262">
        <v>1</v>
      </c>
      <c r="E3711" s="3411">
        <v>15720</v>
      </c>
      <c r="F3711" s="797">
        <v>15720</v>
      </c>
      <c r="G3711" s="1174">
        <v>44741</v>
      </c>
      <c r="H3711" s="952" t="s">
        <v>13266</v>
      </c>
      <c r="I3711" s="1107" t="s">
        <v>1858</v>
      </c>
      <c r="J3711" s="952" t="s">
        <v>13267</v>
      </c>
      <c r="K3711" s="1435"/>
      <c r="L3711" s="1419"/>
      <c r="M3711" s="291"/>
      <c r="N3711" s="295"/>
      <c r="O3711" s="139"/>
      <c r="P3711" s="150"/>
    </row>
    <row r="3712" spans="1:16" s="269" customFormat="1" ht="10.5" customHeight="1">
      <c r="A3712" s="63">
        <v>257</v>
      </c>
      <c r="B3712" s="102" t="s">
        <v>13182</v>
      </c>
      <c r="C3712" s="983" t="s">
        <v>13186</v>
      </c>
      <c r="D3712" s="262">
        <v>1</v>
      </c>
      <c r="E3712" s="3411">
        <v>15720</v>
      </c>
      <c r="F3712" s="797">
        <v>15720</v>
      </c>
      <c r="G3712" s="1174">
        <v>44741</v>
      </c>
      <c r="H3712" s="952" t="s">
        <v>13266</v>
      </c>
      <c r="I3712" s="1107" t="s">
        <v>1858</v>
      </c>
      <c r="J3712" s="952" t="s">
        <v>13267</v>
      </c>
      <c r="K3712" s="1435"/>
      <c r="L3712" s="1419"/>
      <c r="M3712" s="291"/>
      <c r="N3712" s="295"/>
      <c r="O3712" s="139"/>
      <c r="P3712" s="150"/>
    </row>
    <row r="3713" spans="1:16" s="269" customFormat="1" ht="10.5" customHeight="1">
      <c r="A3713" s="63">
        <v>258</v>
      </c>
      <c r="B3713" s="102" t="s">
        <v>13182</v>
      </c>
      <c r="C3713" s="983" t="s">
        <v>13187</v>
      </c>
      <c r="D3713" s="262">
        <v>1</v>
      </c>
      <c r="E3713" s="3411">
        <v>15720</v>
      </c>
      <c r="F3713" s="797">
        <v>15720</v>
      </c>
      <c r="G3713" s="1174">
        <v>44741</v>
      </c>
      <c r="H3713" s="952" t="s">
        <v>13266</v>
      </c>
      <c r="I3713" s="1107" t="s">
        <v>1858</v>
      </c>
      <c r="J3713" s="952" t="s">
        <v>13267</v>
      </c>
      <c r="K3713" s="1435"/>
      <c r="L3713" s="1419"/>
      <c r="M3713" s="291"/>
      <c r="N3713" s="295"/>
      <c r="O3713" s="139"/>
      <c r="P3713" s="150"/>
    </row>
    <row r="3714" spans="1:16" s="269" customFormat="1" ht="10.5" customHeight="1">
      <c r="A3714" s="63">
        <v>259</v>
      </c>
      <c r="B3714" s="102" t="s">
        <v>13182</v>
      </c>
      <c r="C3714" s="983" t="s">
        <v>13188</v>
      </c>
      <c r="D3714" s="262">
        <v>1</v>
      </c>
      <c r="E3714" s="3411">
        <v>15720</v>
      </c>
      <c r="F3714" s="887">
        <v>15720</v>
      </c>
      <c r="G3714" s="1174">
        <v>44741</v>
      </c>
      <c r="H3714" s="952" t="s">
        <v>13266</v>
      </c>
      <c r="I3714" s="1107" t="s">
        <v>1858</v>
      </c>
      <c r="J3714" s="952" t="s">
        <v>13267</v>
      </c>
      <c r="K3714" s="1435"/>
      <c r="L3714" s="1419"/>
      <c r="M3714" s="291"/>
      <c r="N3714" s="295"/>
      <c r="O3714" s="139"/>
      <c r="P3714" s="150"/>
    </row>
    <row r="3715" spans="1:16" s="269" customFormat="1" ht="10.5" customHeight="1">
      <c r="A3715" s="63">
        <v>260</v>
      </c>
      <c r="B3715" s="102" t="s">
        <v>13182</v>
      </c>
      <c r="C3715" s="983" t="s">
        <v>13189</v>
      </c>
      <c r="D3715" s="262">
        <v>1</v>
      </c>
      <c r="E3715" s="3411">
        <v>15720</v>
      </c>
      <c r="F3715" s="797">
        <v>15720</v>
      </c>
      <c r="G3715" s="1174">
        <v>44741</v>
      </c>
      <c r="H3715" s="952" t="s">
        <v>13266</v>
      </c>
      <c r="I3715" s="252" t="s">
        <v>1858</v>
      </c>
      <c r="J3715" s="952" t="s">
        <v>13267</v>
      </c>
      <c r="K3715" s="1435"/>
      <c r="L3715" s="1419"/>
      <c r="M3715" s="291"/>
      <c r="N3715" s="295"/>
      <c r="O3715" s="139"/>
      <c r="P3715" s="150"/>
    </row>
    <row r="3716" spans="1:16" ht="10.5" customHeight="1">
      <c r="A3716" s="63">
        <v>261</v>
      </c>
      <c r="B3716" s="101" t="s">
        <v>15215</v>
      </c>
      <c r="C3716" s="983" t="s">
        <v>15216</v>
      </c>
      <c r="D3716" s="2093">
        <v>1</v>
      </c>
      <c r="E3716" s="3417">
        <v>42999</v>
      </c>
      <c r="F3716" s="797">
        <v>42999</v>
      </c>
      <c r="G3716" s="1174">
        <v>44903</v>
      </c>
      <c r="H3716" s="1172" t="s">
        <v>15280</v>
      </c>
      <c r="I3716" s="252" t="s">
        <v>1858</v>
      </c>
      <c r="J3716" s="1160" t="s">
        <v>15281</v>
      </c>
      <c r="K3716" s="3416"/>
      <c r="L3716" s="1419"/>
      <c r="M3716" s="1523"/>
      <c r="N3716" s="458"/>
      <c r="O3716" s="264"/>
    </row>
    <row r="3717" spans="1:16" ht="12.75" customHeight="1">
      <c r="A3717" s="495"/>
      <c r="B3717" s="101"/>
      <c r="D3717" s="2093"/>
      <c r="E3717" s="3417"/>
      <c r="F3717" s="797"/>
      <c r="G3717" s="1143"/>
      <c r="H3717" s="1172"/>
      <c r="I3717" s="1173"/>
      <c r="J3717" s="1160"/>
      <c r="K3717" s="1460"/>
      <c r="L3717" s="1550"/>
      <c r="M3717" s="1523"/>
      <c r="N3717" s="458"/>
      <c r="O3717" s="264"/>
    </row>
    <row r="3718" spans="1:16" s="393" customFormat="1" ht="11.25" customHeight="1">
      <c r="A3718" s="527"/>
      <c r="B3718" s="1007"/>
      <c r="C3718" s="831" t="s">
        <v>13173</v>
      </c>
      <c r="D3718" s="819">
        <f>SUM(D3462:D3717)</f>
        <v>255</v>
      </c>
      <c r="E3718" s="3515">
        <f>SUM(E3462:E3717)</f>
        <v>6579593.25</v>
      </c>
      <c r="F3718" s="539">
        <f>SUM(F3462:F3717)</f>
        <v>5162157.6199999992</v>
      </c>
      <c r="G3718" s="933"/>
      <c r="H3718" s="1012"/>
      <c r="I3718" s="252"/>
      <c r="J3718" s="837"/>
      <c r="K3718" s="1434"/>
      <c r="L3718" s="1415"/>
      <c r="M3718" s="291"/>
      <c r="N3718" s="712"/>
      <c r="O3718" s="693"/>
    </row>
    <row r="3719" spans="1:16" s="1671" customFormat="1" ht="11.25" customHeight="1">
      <c r="A3719" s="1660"/>
      <c r="B3719" s="2861"/>
      <c r="C3719" s="1662" t="s">
        <v>9313</v>
      </c>
      <c r="D3719" s="3125"/>
      <c r="E3719" s="3518"/>
      <c r="F3719" s="1612"/>
      <c r="G3719" s="1786"/>
      <c r="H3719" s="3106"/>
      <c r="I3719" s="1664"/>
      <c r="J3719" s="1803"/>
      <c r="K3719" s="1804"/>
      <c r="L3719" s="3107"/>
      <c r="M3719" s="1668"/>
      <c r="N3719" s="3126"/>
      <c r="O3719" s="3127"/>
    </row>
    <row r="3720" spans="1:16" s="1659" customFormat="1" ht="11.25" customHeight="1">
      <c r="A3720" s="1652"/>
      <c r="B3720" s="2866"/>
      <c r="C3720" s="1823" t="s">
        <v>11869</v>
      </c>
      <c r="D3720" s="3123">
        <v>0</v>
      </c>
      <c r="E3720" s="3531">
        <v>0</v>
      </c>
      <c r="F3720" s="1620">
        <v>0</v>
      </c>
      <c r="G3720" s="2434"/>
      <c r="H3720" s="1714"/>
      <c r="I3720" s="1638"/>
      <c r="J3720" s="1639"/>
      <c r="K3720" s="1640"/>
      <c r="L3720" s="3112"/>
      <c r="M3720" s="1656"/>
      <c r="N3720" s="3124"/>
      <c r="O3720" s="2648"/>
    </row>
    <row r="3721" spans="1:16" s="1684" customFormat="1" ht="11.25" customHeight="1">
      <c r="A3721" s="1672"/>
      <c r="B3721" s="2874"/>
      <c r="C3721" s="1674" t="s">
        <v>15386</v>
      </c>
      <c r="D3721" s="2143">
        <f>D3718-D3719-D3720</f>
        <v>255</v>
      </c>
      <c r="E3721" s="3553">
        <f>E3718-E3719-E3720</f>
        <v>6579593.25</v>
      </c>
      <c r="F3721" s="3415">
        <f>F3718-F3719-F3720</f>
        <v>5162157.6199999992</v>
      </c>
      <c r="G3721" s="3128"/>
      <c r="H3721" s="3418" t="s">
        <v>15217</v>
      </c>
      <c r="I3721" s="1677"/>
      <c r="J3721" s="3118"/>
      <c r="K3721" s="1780"/>
      <c r="L3721" s="3119"/>
      <c r="M3721" s="1681"/>
      <c r="N3721" s="3129"/>
      <c r="O3721" s="3130"/>
    </row>
    <row r="3722" spans="1:16" s="393" customFormat="1" ht="45" customHeight="1">
      <c r="A3722" s="527" t="s">
        <v>8537</v>
      </c>
      <c r="B3722" s="1007" t="s">
        <v>8538</v>
      </c>
      <c r="C3722" s="1381"/>
      <c r="D3722" s="819"/>
      <c r="E3722" s="3515"/>
      <c r="F3722" s="886"/>
      <c r="G3722" s="917"/>
      <c r="H3722" s="651"/>
      <c r="I3722" s="392"/>
      <c r="J3722" s="107"/>
      <c r="K3722" s="1427"/>
      <c r="L3722" s="398"/>
      <c r="M3722" s="292"/>
      <c r="N3722" s="712"/>
      <c r="O3722" s="693"/>
    </row>
    <row r="3723" spans="1:16" s="71" customFormat="1" ht="9.75" customHeight="1">
      <c r="A3723" s="667">
        <v>1</v>
      </c>
      <c r="B3723" s="103" t="s">
        <v>823</v>
      </c>
      <c r="C3723" s="990" t="s">
        <v>10866</v>
      </c>
      <c r="D3723" s="2063">
        <v>1</v>
      </c>
      <c r="E3723" s="3411">
        <v>37669.65</v>
      </c>
      <c r="F3723" s="797">
        <v>37669.65</v>
      </c>
      <c r="G3723" s="936">
        <v>44197</v>
      </c>
      <c r="H3723" s="103" t="s">
        <v>8394</v>
      </c>
      <c r="I3723" s="252" t="s">
        <v>1863</v>
      </c>
      <c r="J3723" s="93" t="s">
        <v>8531</v>
      </c>
      <c r="K3723" s="1428" t="s">
        <v>8940</v>
      </c>
      <c r="L3723" s="126"/>
      <c r="M3723" s="1133"/>
      <c r="N3723" s="276"/>
      <c r="O3723" s="662"/>
      <c r="P3723" s="287"/>
    </row>
    <row r="3724" spans="1:16" s="71" customFormat="1" ht="9.75" customHeight="1">
      <c r="A3724" s="667">
        <v>2</v>
      </c>
      <c r="B3724" s="103" t="s">
        <v>824</v>
      </c>
      <c r="C3724" s="990" t="s">
        <v>10871</v>
      </c>
      <c r="D3724" s="2063">
        <v>1</v>
      </c>
      <c r="E3724" s="3411">
        <v>23600</v>
      </c>
      <c r="F3724" s="797">
        <v>23600</v>
      </c>
      <c r="G3724" s="936">
        <v>44197</v>
      </c>
      <c r="H3724" s="103" t="s">
        <v>8394</v>
      </c>
      <c r="I3724" s="252" t="s">
        <v>1863</v>
      </c>
      <c r="J3724" s="93" t="s">
        <v>8531</v>
      </c>
      <c r="K3724" s="1428" t="s">
        <v>8940</v>
      </c>
      <c r="L3724" s="126"/>
      <c r="M3724" s="1133"/>
      <c r="N3724" s="276"/>
      <c r="O3724" s="662"/>
      <c r="P3724" s="287"/>
    </row>
    <row r="3725" spans="1:16" s="71" customFormat="1" ht="9.75" customHeight="1">
      <c r="A3725" s="667">
        <v>3</v>
      </c>
      <c r="B3725" s="103" t="s">
        <v>826</v>
      </c>
      <c r="C3725" s="990" t="s">
        <v>10872</v>
      </c>
      <c r="D3725" s="2063">
        <v>1</v>
      </c>
      <c r="E3725" s="3411">
        <v>13382</v>
      </c>
      <c r="F3725" s="797">
        <v>13382</v>
      </c>
      <c r="G3725" s="936">
        <v>44197</v>
      </c>
      <c r="H3725" s="103" t="s">
        <v>8394</v>
      </c>
      <c r="I3725" s="252" t="s">
        <v>1863</v>
      </c>
      <c r="J3725" s="93" t="s">
        <v>8531</v>
      </c>
      <c r="K3725" s="1428" t="s">
        <v>8940</v>
      </c>
      <c r="L3725" s="126"/>
      <c r="M3725" s="1133"/>
      <c r="N3725" s="276"/>
      <c r="O3725" s="662"/>
      <c r="P3725" s="287"/>
    </row>
    <row r="3726" spans="1:16" s="71" customFormat="1" ht="9.75" customHeight="1">
      <c r="A3726" s="667">
        <v>4</v>
      </c>
      <c r="B3726" s="103" t="s">
        <v>826</v>
      </c>
      <c r="C3726" s="990" t="s">
        <v>10873</v>
      </c>
      <c r="D3726" s="2063">
        <v>1</v>
      </c>
      <c r="E3726" s="3411">
        <v>13382</v>
      </c>
      <c r="F3726" s="797">
        <v>13382</v>
      </c>
      <c r="G3726" s="936">
        <v>44197</v>
      </c>
      <c r="H3726" s="103" t="s">
        <v>8394</v>
      </c>
      <c r="I3726" s="252" t="s">
        <v>1863</v>
      </c>
      <c r="J3726" s="93" t="s">
        <v>8531</v>
      </c>
      <c r="K3726" s="1428" t="s">
        <v>8940</v>
      </c>
      <c r="L3726" s="126"/>
      <c r="M3726" s="1133"/>
      <c r="N3726" s="276"/>
      <c r="O3726" s="662"/>
      <c r="P3726" s="287"/>
    </row>
    <row r="3727" spans="1:16" s="71" customFormat="1" ht="9.75" customHeight="1">
      <c r="A3727" s="667">
        <v>5</v>
      </c>
      <c r="B3727" s="103" t="s">
        <v>826</v>
      </c>
      <c r="C3727" s="990" t="s">
        <v>10874</v>
      </c>
      <c r="D3727" s="2063">
        <v>1</v>
      </c>
      <c r="E3727" s="3411">
        <v>13382</v>
      </c>
      <c r="F3727" s="797">
        <v>13382</v>
      </c>
      <c r="G3727" s="936">
        <v>44197</v>
      </c>
      <c r="H3727" s="103" t="s">
        <v>8394</v>
      </c>
      <c r="I3727" s="252" t="s">
        <v>1863</v>
      </c>
      <c r="J3727" s="93" t="s">
        <v>8531</v>
      </c>
      <c r="K3727" s="1428" t="s">
        <v>8940</v>
      </c>
      <c r="L3727" s="126"/>
      <c r="M3727" s="1133"/>
      <c r="N3727" s="276"/>
      <c r="O3727" s="662"/>
      <c r="P3727" s="287"/>
    </row>
    <row r="3728" spans="1:16" s="71" customFormat="1" ht="9.75" customHeight="1">
      <c r="A3728" s="667">
        <v>6</v>
      </c>
      <c r="B3728" s="103" t="s">
        <v>826</v>
      </c>
      <c r="C3728" s="990" t="s">
        <v>10875</v>
      </c>
      <c r="D3728" s="2063">
        <v>1</v>
      </c>
      <c r="E3728" s="3411">
        <v>13382</v>
      </c>
      <c r="F3728" s="797">
        <v>13382</v>
      </c>
      <c r="G3728" s="936">
        <v>44197</v>
      </c>
      <c r="H3728" s="103" t="s">
        <v>8394</v>
      </c>
      <c r="I3728" s="252" t="s">
        <v>1863</v>
      </c>
      <c r="J3728" s="93" t="s">
        <v>8531</v>
      </c>
      <c r="K3728" s="1428" t="s">
        <v>8940</v>
      </c>
      <c r="L3728" s="126"/>
      <c r="M3728" s="1133"/>
      <c r="N3728" s="276"/>
      <c r="O3728" s="662"/>
      <c r="P3728" s="287"/>
    </row>
    <row r="3729" spans="1:16" s="71" customFormat="1" ht="9.75" customHeight="1">
      <c r="A3729" s="667">
        <v>7</v>
      </c>
      <c r="B3729" s="103" t="s">
        <v>826</v>
      </c>
      <c r="C3729" s="990" t="s">
        <v>10876</v>
      </c>
      <c r="D3729" s="2063">
        <v>1</v>
      </c>
      <c r="E3729" s="3411">
        <v>13382</v>
      </c>
      <c r="F3729" s="797">
        <v>13382</v>
      </c>
      <c r="G3729" s="936">
        <v>44197</v>
      </c>
      <c r="H3729" s="103" t="s">
        <v>8394</v>
      </c>
      <c r="I3729" s="252" t="s">
        <v>1863</v>
      </c>
      <c r="J3729" s="93" t="s">
        <v>8531</v>
      </c>
      <c r="K3729" s="1428" t="s">
        <v>8940</v>
      </c>
      <c r="L3729" s="126"/>
      <c r="M3729" s="1133"/>
      <c r="N3729" s="276"/>
      <c r="O3729" s="662"/>
      <c r="P3729" s="287"/>
    </row>
    <row r="3730" spans="1:16" s="71" customFormat="1" ht="9.75" customHeight="1">
      <c r="A3730" s="667">
        <v>8</v>
      </c>
      <c r="B3730" s="103" t="s">
        <v>826</v>
      </c>
      <c r="C3730" s="990" t="s">
        <v>10877</v>
      </c>
      <c r="D3730" s="2063">
        <v>1</v>
      </c>
      <c r="E3730" s="3411">
        <v>13382</v>
      </c>
      <c r="F3730" s="797">
        <v>13382</v>
      </c>
      <c r="G3730" s="936">
        <v>44197</v>
      </c>
      <c r="H3730" s="103" t="s">
        <v>8394</v>
      </c>
      <c r="I3730" s="252" t="s">
        <v>1863</v>
      </c>
      <c r="J3730" s="93" t="s">
        <v>8531</v>
      </c>
      <c r="K3730" s="1428" t="s">
        <v>8940</v>
      </c>
      <c r="L3730" s="126"/>
      <c r="M3730" s="1133"/>
      <c r="N3730" s="276"/>
      <c r="O3730" s="662"/>
      <c r="P3730" s="287"/>
    </row>
    <row r="3731" spans="1:16" s="71" customFormat="1" ht="9.75" customHeight="1">
      <c r="A3731" s="667">
        <v>9</v>
      </c>
      <c r="B3731" s="103" t="s">
        <v>826</v>
      </c>
      <c r="C3731" s="990" t="s">
        <v>10878</v>
      </c>
      <c r="D3731" s="2063">
        <v>1</v>
      </c>
      <c r="E3731" s="3411">
        <v>13382</v>
      </c>
      <c r="F3731" s="797">
        <v>13382</v>
      </c>
      <c r="G3731" s="936">
        <v>44197</v>
      </c>
      <c r="H3731" s="103" t="s">
        <v>8394</v>
      </c>
      <c r="I3731" s="252" t="s">
        <v>1863</v>
      </c>
      <c r="J3731" s="93" t="s">
        <v>8531</v>
      </c>
      <c r="K3731" s="1428" t="s">
        <v>8940</v>
      </c>
      <c r="L3731" s="126"/>
      <c r="M3731" s="1133"/>
      <c r="N3731" s="276"/>
      <c r="O3731" s="662"/>
      <c r="P3731" s="287"/>
    </row>
    <row r="3732" spans="1:16" ht="9.75" customHeight="1">
      <c r="A3732" s="799">
        <v>10</v>
      </c>
      <c r="B3732" s="1015" t="s">
        <v>827</v>
      </c>
      <c r="C3732" s="990"/>
      <c r="D3732" s="2063">
        <v>1</v>
      </c>
      <c r="E3732" s="3411">
        <v>15999</v>
      </c>
      <c r="F3732" s="797">
        <v>15999</v>
      </c>
      <c r="G3732" s="935">
        <v>44197</v>
      </c>
      <c r="H3732" s="1015" t="s">
        <v>8394</v>
      </c>
      <c r="I3732" s="63" t="s">
        <v>1863</v>
      </c>
      <c r="J3732" s="143" t="s">
        <v>8531</v>
      </c>
      <c r="K3732" s="1425"/>
      <c r="M3732" s="283"/>
      <c r="N3732" s="276"/>
      <c r="P3732" s="287"/>
    </row>
    <row r="3733" spans="1:16" ht="9.75" customHeight="1">
      <c r="A3733" s="799">
        <v>11</v>
      </c>
      <c r="B3733" s="1015" t="s">
        <v>150</v>
      </c>
      <c r="C3733" s="990"/>
      <c r="D3733" s="2063">
        <v>1</v>
      </c>
      <c r="E3733" s="3411">
        <v>26747.86</v>
      </c>
      <c r="F3733" s="797">
        <v>26747.86</v>
      </c>
      <c r="G3733" s="935">
        <v>44197</v>
      </c>
      <c r="H3733" s="1015" t="s">
        <v>8394</v>
      </c>
      <c r="I3733" s="63" t="s">
        <v>1863</v>
      </c>
      <c r="J3733" s="143" t="s">
        <v>8531</v>
      </c>
      <c r="K3733" s="1425"/>
      <c r="M3733" s="283"/>
      <c r="N3733" s="276"/>
      <c r="P3733" s="287"/>
    </row>
    <row r="3734" spans="1:16" ht="9.75" customHeight="1">
      <c r="A3734" s="799">
        <v>12</v>
      </c>
      <c r="B3734" s="1015" t="s">
        <v>150</v>
      </c>
      <c r="C3734" s="990"/>
      <c r="D3734" s="2063">
        <v>1</v>
      </c>
      <c r="E3734" s="3411">
        <v>22006.5</v>
      </c>
      <c r="F3734" s="797">
        <v>22006.5</v>
      </c>
      <c r="G3734" s="935">
        <v>44197</v>
      </c>
      <c r="H3734" s="1015" t="s">
        <v>8394</v>
      </c>
      <c r="I3734" s="63" t="s">
        <v>1863</v>
      </c>
      <c r="J3734" s="143" t="s">
        <v>8531</v>
      </c>
      <c r="K3734" s="1425"/>
      <c r="M3734" s="283"/>
      <c r="N3734" s="276"/>
      <c r="P3734" s="287"/>
    </row>
    <row r="3735" spans="1:16" s="71" customFormat="1" ht="9.75" customHeight="1">
      <c r="A3735" s="667">
        <v>13</v>
      </c>
      <c r="B3735" s="103" t="s">
        <v>828</v>
      </c>
      <c r="C3735" s="990" t="s">
        <v>10906</v>
      </c>
      <c r="D3735" s="2063">
        <v>1</v>
      </c>
      <c r="E3735" s="3411">
        <v>4990</v>
      </c>
      <c r="F3735" s="797">
        <v>4990</v>
      </c>
      <c r="G3735" s="936">
        <v>44197</v>
      </c>
      <c r="H3735" s="103" t="s">
        <v>8394</v>
      </c>
      <c r="I3735" s="252" t="s">
        <v>1863</v>
      </c>
      <c r="J3735" s="93" t="s">
        <v>8531</v>
      </c>
      <c r="K3735" s="1428" t="s">
        <v>8940</v>
      </c>
      <c r="L3735" s="126"/>
      <c r="M3735" s="1133"/>
      <c r="N3735" s="276"/>
      <c r="O3735" s="662"/>
      <c r="P3735" s="287"/>
    </row>
    <row r="3736" spans="1:16" s="71" customFormat="1" ht="9.75" customHeight="1">
      <c r="A3736" s="667">
        <v>14</v>
      </c>
      <c r="B3736" s="103" t="s">
        <v>828</v>
      </c>
      <c r="C3736" s="990" t="s">
        <v>10907</v>
      </c>
      <c r="D3736" s="2063">
        <v>1</v>
      </c>
      <c r="E3736" s="3411">
        <v>4990</v>
      </c>
      <c r="F3736" s="797">
        <v>4990</v>
      </c>
      <c r="G3736" s="936">
        <v>44197</v>
      </c>
      <c r="H3736" s="103" t="s">
        <v>8394</v>
      </c>
      <c r="I3736" s="252" t="s">
        <v>1863</v>
      </c>
      <c r="J3736" s="93" t="s">
        <v>8531</v>
      </c>
      <c r="K3736" s="1428" t="s">
        <v>8940</v>
      </c>
      <c r="L3736" s="126"/>
      <c r="M3736" s="1133"/>
      <c r="N3736" s="276"/>
      <c r="O3736" s="662"/>
      <c r="P3736" s="287"/>
    </row>
    <row r="3737" spans="1:16" s="71" customFormat="1" ht="9.75" customHeight="1">
      <c r="A3737" s="667">
        <v>15</v>
      </c>
      <c r="B3737" s="103" t="s">
        <v>828</v>
      </c>
      <c r="C3737" s="990" t="s">
        <v>10908</v>
      </c>
      <c r="D3737" s="2063">
        <v>1</v>
      </c>
      <c r="E3737" s="3411">
        <v>4990</v>
      </c>
      <c r="F3737" s="797">
        <v>4990</v>
      </c>
      <c r="G3737" s="936">
        <v>44197</v>
      </c>
      <c r="H3737" s="103" t="s">
        <v>8394</v>
      </c>
      <c r="I3737" s="252" t="s">
        <v>1863</v>
      </c>
      <c r="J3737" s="93" t="s">
        <v>8531</v>
      </c>
      <c r="K3737" s="1428" t="s">
        <v>8940</v>
      </c>
      <c r="L3737" s="126"/>
      <c r="M3737" s="1133"/>
      <c r="N3737" s="276"/>
      <c r="O3737" s="662"/>
      <c r="P3737" s="287"/>
    </row>
    <row r="3738" spans="1:16" s="71" customFormat="1" ht="9.75" customHeight="1">
      <c r="A3738" s="667">
        <v>16</v>
      </c>
      <c r="B3738" s="103" t="s">
        <v>828</v>
      </c>
      <c r="C3738" s="990" t="s">
        <v>10909</v>
      </c>
      <c r="D3738" s="2063">
        <v>1</v>
      </c>
      <c r="E3738" s="3411">
        <v>4990</v>
      </c>
      <c r="F3738" s="797">
        <v>4990</v>
      </c>
      <c r="G3738" s="936">
        <v>44197</v>
      </c>
      <c r="H3738" s="103" t="s">
        <v>8394</v>
      </c>
      <c r="I3738" s="252" t="s">
        <v>1863</v>
      </c>
      <c r="J3738" s="93" t="s">
        <v>8531</v>
      </c>
      <c r="K3738" s="1428" t="s">
        <v>8940</v>
      </c>
      <c r="L3738" s="126"/>
      <c r="M3738" s="1133"/>
      <c r="N3738" s="276"/>
      <c r="O3738" s="662"/>
      <c r="P3738" s="287"/>
    </row>
    <row r="3739" spans="1:16" s="71" customFormat="1" ht="9.75" customHeight="1">
      <c r="A3739" s="667">
        <v>17</v>
      </c>
      <c r="B3739" s="103" t="s">
        <v>829</v>
      </c>
      <c r="C3739" s="990" t="s">
        <v>10910</v>
      </c>
      <c r="D3739" s="2063">
        <v>1</v>
      </c>
      <c r="E3739" s="3411">
        <v>8390</v>
      </c>
      <c r="F3739" s="797">
        <v>8390</v>
      </c>
      <c r="G3739" s="936">
        <v>44197</v>
      </c>
      <c r="H3739" s="103" t="s">
        <v>8394</v>
      </c>
      <c r="I3739" s="252" t="s">
        <v>1863</v>
      </c>
      <c r="J3739" s="93" t="s">
        <v>8531</v>
      </c>
      <c r="K3739" s="1428" t="s">
        <v>8940</v>
      </c>
      <c r="L3739" s="126"/>
      <c r="M3739" s="1133"/>
      <c r="N3739" s="276"/>
      <c r="O3739" s="662"/>
      <c r="P3739" s="287"/>
    </row>
    <row r="3740" spans="1:16" s="71" customFormat="1" ht="9.75" customHeight="1">
      <c r="A3740" s="667">
        <v>18</v>
      </c>
      <c r="B3740" s="103" t="s">
        <v>831</v>
      </c>
      <c r="C3740" s="990" t="s">
        <v>10889</v>
      </c>
      <c r="D3740" s="2063">
        <v>1</v>
      </c>
      <c r="E3740" s="3411">
        <v>6120</v>
      </c>
      <c r="F3740" s="797">
        <v>6120</v>
      </c>
      <c r="G3740" s="936">
        <v>44197</v>
      </c>
      <c r="H3740" s="103" t="s">
        <v>8394</v>
      </c>
      <c r="I3740" s="252" t="s">
        <v>1863</v>
      </c>
      <c r="J3740" s="93" t="s">
        <v>8531</v>
      </c>
      <c r="K3740" s="1428" t="s">
        <v>8940</v>
      </c>
      <c r="L3740" s="126"/>
      <c r="M3740" s="1133"/>
      <c r="N3740" s="276"/>
      <c r="O3740" s="662"/>
      <c r="P3740" s="287"/>
    </row>
    <row r="3741" spans="1:16" s="71" customFormat="1" ht="9.75" customHeight="1">
      <c r="A3741" s="667">
        <v>19</v>
      </c>
      <c r="B3741" s="103" t="s">
        <v>288</v>
      </c>
      <c r="C3741" s="990"/>
      <c r="D3741" s="2063">
        <v>1</v>
      </c>
      <c r="E3741" s="3411">
        <v>48190</v>
      </c>
      <c r="F3741" s="797">
        <v>48190</v>
      </c>
      <c r="G3741" s="936">
        <v>44197</v>
      </c>
      <c r="H3741" s="103" t="s">
        <v>8394</v>
      </c>
      <c r="I3741" s="252" t="s">
        <v>1863</v>
      </c>
      <c r="J3741" s="93" t="s">
        <v>8531</v>
      </c>
      <c r="K3741" s="1428"/>
      <c r="L3741" s="126"/>
      <c r="M3741" s="1133"/>
      <c r="N3741" s="276"/>
      <c r="O3741" s="662"/>
      <c r="P3741" s="287"/>
    </row>
    <row r="3742" spans="1:16" s="71" customFormat="1" ht="9.75" customHeight="1">
      <c r="A3742" s="667">
        <v>20</v>
      </c>
      <c r="B3742" s="103" t="s">
        <v>832</v>
      </c>
      <c r="C3742" s="990" t="s">
        <v>10858</v>
      </c>
      <c r="D3742" s="2063">
        <v>1</v>
      </c>
      <c r="E3742" s="3411">
        <v>13000</v>
      </c>
      <c r="F3742" s="797">
        <v>13000</v>
      </c>
      <c r="G3742" s="936">
        <v>44197</v>
      </c>
      <c r="H3742" s="103" t="s">
        <v>8394</v>
      </c>
      <c r="I3742" s="252" t="s">
        <v>1863</v>
      </c>
      <c r="J3742" s="93" t="s">
        <v>8531</v>
      </c>
      <c r="K3742" s="1428" t="s">
        <v>8940</v>
      </c>
      <c r="L3742" s="126"/>
      <c r="M3742" s="1133"/>
      <c r="N3742" s="276"/>
      <c r="O3742" s="662"/>
      <c r="P3742" s="287"/>
    </row>
    <row r="3743" spans="1:16" s="71" customFormat="1" ht="9.75" customHeight="1">
      <c r="A3743" s="667">
        <v>21</v>
      </c>
      <c r="B3743" s="103" t="s">
        <v>832</v>
      </c>
      <c r="C3743" s="990" t="s">
        <v>10859</v>
      </c>
      <c r="D3743" s="2063">
        <v>1</v>
      </c>
      <c r="E3743" s="3411">
        <v>13000</v>
      </c>
      <c r="F3743" s="797">
        <v>13000</v>
      </c>
      <c r="G3743" s="936">
        <v>44197</v>
      </c>
      <c r="H3743" s="103" t="s">
        <v>8394</v>
      </c>
      <c r="I3743" s="252" t="s">
        <v>1863</v>
      </c>
      <c r="J3743" s="93" t="s">
        <v>8531</v>
      </c>
      <c r="K3743" s="1428" t="s">
        <v>8940</v>
      </c>
      <c r="L3743" s="126"/>
      <c r="M3743" s="1133"/>
      <c r="N3743" s="276"/>
      <c r="O3743" s="662"/>
      <c r="P3743" s="287"/>
    </row>
    <row r="3744" spans="1:16" s="71" customFormat="1" ht="9.75" customHeight="1">
      <c r="A3744" s="667">
        <v>22</v>
      </c>
      <c r="B3744" s="103" t="s">
        <v>832</v>
      </c>
      <c r="C3744" s="990" t="s">
        <v>10860</v>
      </c>
      <c r="D3744" s="2063">
        <v>1</v>
      </c>
      <c r="E3744" s="3411">
        <v>13000</v>
      </c>
      <c r="F3744" s="797">
        <v>13000</v>
      </c>
      <c r="G3744" s="936">
        <v>44197</v>
      </c>
      <c r="H3744" s="103" t="s">
        <v>8394</v>
      </c>
      <c r="I3744" s="252" t="s">
        <v>1863</v>
      </c>
      <c r="J3744" s="93" t="s">
        <v>8531</v>
      </c>
      <c r="K3744" s="1428" t="s">
        <v>8940</v>
      </c>
      <c r="L3744" s="126"/>
      <c r="M3744" s="1133"/>
      <c r="N3744" s="276"/>
      <c r="O3744" s="662"/>
      <c r="P3744" s="287"/>
    </row>
    <row r="3745" spans="1:16" s="71" customFormat="1" ht="9.75" customHeight="1">
      <c r="A3745" s="667">
        <v>23</v>
      </c>
      <c r="B3745" s="103" t="s">
        <v>832</v>
      </c>
      <c r="C3745" s="990" t="s">
        <v>10861</v>
      </c>
      <c r="D3745" s="2063">
        <v>1</v>
      </c>
      <c r="E3745" s="3411">
        <v>13000</v>
      </c>
      <c r="F3745" s="797">
        <v>13000</v>
      </c>
      <c r="G3745" s="936">
        <v>44197</v>
      </c>
      <c r="H3745" s="103" t="s">
        <v>8394</v>
      </c>
      <c r="I3745" s="252" t="s">
        <v>1863</v>
      </c>
      <c r="J3745" s="93" t="s">
        <v>8531</v>
      </c>
      <c r="K3745" s="1428" t="s">
        <v>8940</v>
      </c>
      <c r="L3745" s="126"/>
      <c r="M3745" s="1133"/>
      <c r="N3745" s="276"/>
      <c r="O3745" s="662"/>
      <c r="P3745" s="287"/>
    </row>
    <row r="3746" spans="1:16" s="71" customFormat="1" ht="9.75" customHeight="1">
      <c r="A3746" s="667">
        <v>24</v>
      </c>
      <c r="B3746" s="103" t="s">
        <v>832</v>
      </c>
      <c r="C3746" s="990" t="s">
        <v>10862</v>
      </c>
      <c r="D3746" s="2063">
        <v>1</v>
      </c>
      <c r="E3746" s="3411">
        <v>13000</v>
      </c>
      <c r="F3746" s="797">
        <v>13000</v>
      </c>
      <c r="G3746" s="936">
        <v>44197</v>
      </c>
      <c r="H3746" s="103" t="s">
        <v>8394</v>
      </c>
      <c r="I3746" s="252" t="s">
        <v>1863</v>
      </c>
      <c r="J3746" s="93" t="s">
        <v>8531</v>
      </c>
      <c r="K3746" s="1428" t="s">
        <v>8940</v>
      </c>
      <c r="L3746" s="126"/>
      <c r="M3746" s="1133"/>
      <c r="N3746" s="276"/>
      <c r="O3746" s="662"/>
      <c r="P3746" s="287"/>
    </row>
    <row r="3747" spans="1:16" s="71" customFormat="1" ht="9.75" customHeight="1">
      <c r="A3747" s="667">
        <v>25</v>
      </c>
      <c r="B3747" s="103" t="s">
        <v>832</v>
      </c>
      <c r="C3747" s="990" t="s">
        <v>10863</v>
      </c>
      <c r="D3747" s="2063">
        <v>1</v>
      </c>
      <c r="E3747" s="3411">
        <v>13000</v>
      </c>
      <c r="F3747" s="797">
        <v>13000</v>
      </c>
      <c r="G3747" s="936">
        <v>44197</v>
      </c>
      <c r="H3747" s="103" t="s">
        <v>8394</v>
      </c>
      <c r="I3747" s="252" t="s">
        <v>1863</v>
      </c>
      <c r="J3747" s="93" t="s">
        <v>8531</v>
      </c>
      <c r="K3747" s="1428" t="s">
        <v>8940</v>
      </c>
      <c r="L3747" s="126"/>
      <c r="M3747" s="1133"/>
      <c r="N3747" s="276"/>
      <c r="O3747" s="662"/>
      <c r="P3747" s="287"/>
    </row>
    <row r="3748" spans="1:16" s="71" customFormat="1" ht="9.75" customHeight="1">
      <c r="A3748" s="667">
        <v>26</v>
      </c>
      <c r="B3748" s="103" t="s">
        <v>832</v>
      </c>
      <c r="C3748" s="990"/>
      <c r="D3748" s="2063">
        <v>1</v>
      </c>
      <c r="E3748" s="3411">
        <v>13000</v>
      </c>
      <c r="F3748" s="797">
        <v>13000</v>
      </c>
      <c r="G3748" s="936">
        <v>44197</v>
      </c>
      <c r="H3748" s="103" t="s">
        <v>8394</v>
      </c>
      <c r="I3748" s="252" t="s">
        <v>1863</v>
      </c>
      <c r="J3748" s="93" t="s">
        <v>8531</v>
      </c>
      <c r="K3748" s="1428"/>
      <c r="L3748" s="126"/>
      <c r="M3748" s="1133"/>
      <c r="N3748" s="276"/>
      <c r="O3748" s="662"/>
      <c r="P3748" s="287"/>
    </row>
    <row r="3749" spans="1:16" s="71" customFormat="1" ht="9.75" customHeight="1">
      <c r="A3749" s="667">
        <v>27</v>
      </c>
      <c r="B3749" s="103" t="s">
        <v>823</v>
      </c>
      <c r="C3749" s="990" t="s">
        <v>10867</v>
      </c>
      <c r="D3749" s="2063">
        <v>1</v>
      </c>
      <c r="E3749" s="3411">
        <v>20091.189999999999</v>
      </c>
      <c r="F3749" s="797">
        <v>20091.189999999999</v>
      </c>
      <c r="G3749" s="936">
        <v>44197</v>
      </c>
      <c r="H3749" s="103" t="s">
        <v>8394</v>
      </c>
      <c r="I3749" s="252" t="s">
        <v>1863</v>
      </c>
      <c r="J3749" s="93" t="s">
        <v>8531</v>
      </c>
      <c r="K3749" s="1428" t="s">
        <v>8940</v>
      </c>
      <c r="L3749" s="126"/>
      <c r="M3749" s="1133"/>
      <c r="N3749" s="276"/>
      <c r="O3749" s="662"/>
      <c r="P3749" s="287"/>
    </row>
    <row r="3750" spans="1:16" s="71" customFormat="1" ht="9.75" customHeight="1">
      <c r="A3750" s="667">
        <v>28</v>
      </c>
      <c r="B3750" s="103" t="s">
        <v>823</v>
      </c>
      <c r="C3750" s="990" t="s">
        <v>10868</v>
      </c>
      <c r="D3750" s="2063">
        <v>1</v>
      </c>
      <c r="E3750" s="3411">
        <v>20091.189999999999</v>
      </c>
      <c r="F3750" s="797">
        <v>20091.189999999999</v>
      </c>
      <c r="G3750" s="936">
        <v>44197</v>
      </c>
      <c r="H3750" s="103" t="s">
        <v>8394</v>
      </c>
      <c r="I3750" s="252" t="s">
        <v>1863</v>
      </c>
      <c r="J3750" s="93" t="s">
        <v>8531</v>
      </c>
      <c r="K3750" s="1428" t="s">
        <v>8940</v>
      </c>
      <c r="L3750" s="126"/>
      <c r="M3750" s="1133"/>
      <c r="N3750" s="276"/>
      <c r="O3750" s="662"/>
      <c r="P3750" s="287"/>
    </row>
    <row r="3751" spans="1:16" s="71" customFormat="1" ht="9.75" customHeight="1">
      <c r="A3751" s="667">
        <v>29</v>
      </c>
      <c r="B3751" s="103" t="s">
        <v>833</v>
      </c>
      <c r="C3751" s="990" t="s">
        <v>10879</v>
      </c>
      <c r="D3751" s="2063">
        <v>1</v>
      </c>
      <c r="E3751" s="3411">
        <v>21400</v>
      </c>
      <c r="F3751" s="797">
        <v>21400</v>
      </c>
      <c r="G3751" s="936">
        <v>44197</v>
      </c>
      <c r="H3751" s="103" t="s">
        <v>8394</v>
      </c>
      <c r="I3751" s="252" t="s">
        <v>1863</v>
      </c>
      <c r="J3751" s="93" t="s">
        <v>8531</v>
      </c>
      <c r="K3751" s="1428" t="s">
        <v>8940</v>
      </c>
      <c r="L3751" s="126"/>
      <c r="M3751" s="1133"/>
      <c r="N3751" s="276"/>
      <c r="O3751" s="662"/>
      <c r="P3751" s="287"/>
    </row>
    <row r="3752" spans="1:16" s="71" customFormat="1" ht="9.75" customHeight="1">
      <c r="A3752" s="667">
        <v>30</v>
      </c>
      <c r="B3752" s="103" t="s">
        <v>833</v>
      </c>
      <c r="C3752" s="990" t="s">
        <v>10880</v>
      </c>
      <c r="D3752" s="2063">
        <v>1</v>
      </c>
      <c r="E3752" s="3411">
        <v>21400</v>
      </c>
      <c r="F3752" s="797">
        <v>21400</v>
      </c>
      <c r="G3752" s="936">
        <v>44197</v>
      </c>
      <c r="H3752" s="103" t="s">
        <v>8394</v>
      </c>
      <c r="I3752" s="252" t="s">
        <v>1863</v>
      </c>
      <c r="J3752" s="93" t="s">
        <v>8531</v>
      </c>
      <c r="K3752" s="1428" t="s">
        <v>8940</v>
      </c>
      <c r="L3752" s="126"/>
      <c r="M3752" s="1133"/>
      <c r="N3752" s="276"/>
      <c r="O3752" s="662"/>
      <c r="P3752" s="287"/>
    </row>
    <row r="3753" spans="1:16" s="71" customFormat="1" ht="9.75" customHeight="1">
      <c r="A3753" s="667">
        <v>31</v>
      </c>
      <c r="B3753" s="103" t="s">
        <v>833</v>
      </c>
      <c r="C3753" s="990" t="s">
        <v>10881</v>
      </c>
      <c r="D3753" s="2063">
        <v>1</v>
      </c>
      <c r="E3753" s="3411">
        <v>21400</v>
      </c>
      <c r="F3753" s="797">
        <v>21400</v>
      </c>
      <c r="G3753" s="936">
        <v>44197</v>
      </c>
      <c r="H3753" s="103" t="s">
        <v>8394</v>
      </c>
      <c r="I3753" s="252" t="s">
        <v>1863</v>
      </c>
      <c r="J3753" s="93" t="s">
        <v>8531</v>
      </c>
      <c r="K3753" s="1428" t="s">
        <v>8940</v>
      </c>
      <c r="L3753" s="126"/>
      <c r="M3753" s="1133"/>
      <c r="N3753" s="276"/>
      <c r="O3753" s="662"/>
      <c r="P3753" s="287"/>
    </row>
    <row r="3754" spans="1:16" s="71" customFormat="1" ht="9.75" customHeight="1">
      <c r="A3754" s="667">
        <v>32</v>
      </c>
      <c r="B3754" s="103" t="s">
        <v>833</v>
      </c>
      <c r="C3754" s="990" t="s">
        <v>10882</v>
      </c>
      <c r="D3754" s="2063">
        <v>1</v>
      </c>
      <c r="E3754" s="3411">
        <v>21400</v>
      </c>
      <c r="F3754" s="797">
        <v>21400</v>
      </c>
      <c r="G3754" s="936">
        <v>44197</v>
      </c>
      <c r="H3754" s="103" t="s">
        <v>8394</v>
      </c>
      <c r="I3754" s="252" t="s">
        <v>1863</v>
      </c>
      <c r="J3754" s="93" t="s">
        <v>8531</v>
      </c>
      <c r="K3754" s="1428" t="s">
        <v>8940</v>
      </c>
      <c r="L3754" s="126"/>
      <c r="M3754" s="1133"/>
      <c r="N3754" s="276"/>
      <c r="O3754" s="662"/>
      <c r="P3754" s="287"/>
    </row>
    <row r="3755" spans="1:16" s="71" customFormat="1" ht="9.75" customHeight="1">
      <c r="A3755" s="667">
        <v>33</v>
      </c>
      <c r="B3755" s="103" t="s">
        <v>834</v>
      </c>
      <c r="C3755" s="990" t="s">
        <v>10885</v>
      </c>
      <c r="D3755" s="2063">
        <v>1</v>
      </c>
      <c r="E3755" s="3411">
        <v>1113764</v>
      </c>
      <c r="F3755" s="797">
        <v>1113764</v>
      </c>
      <c r="G3755" s="936">
        <v>44197</v>
      </c>
      <c r="H3755" s="103" t="s">
        <v>8394</v>
      </c>
      <c r="I3755" s="252" t="s">
        <v>1863</v>
      </c>
      <c r="J3755" s="93" t="s">
        <v>8531</v>
      </c>
      <c r="K3755" s="1428" t="s">
        <v>8940</v>
      </c>
      <c r="L3755" s="126"/>
      <c r="M3755" s="1133"/>
      <c r="N3755" s="276"/>
      <c r="O3755" s="662"/>
      <c r="P3755" s="287"/>
    </row>
    <row r="3756" spans="1:16" s="71" customFormat="1" ht="9.75" customHeight="1">
      <c r="A3756" s="667">
        <v>34</v>
      </c>
      <c r="B3756" s="103" t="s">
        <v>835</v>
      </c>
      <c r="C3756" s="990" t="s">
        <v>10890</v>
      </c>
      <c r="D3756" s="2063">
        <v>1</v>
      </c>
      <c r="E3756" s="3411">
        <v>20000</v>
      </c>
      <c r="F3756" s="797">
        <v>20000</v>
      </c>
      <c r="G3756" s="936">
        <v>44197</v>
      </c>
      <c r="H3756" s="103" t="s">
        <v>8394</v>
      </c>
      <c r="I3756" s="252" t="s">
        <v>1863</v>
      </c>
      <c r="J3756" s="93" t="s">
        <v>8531</v>
      </c>
      <c r="K3756" s="1428" t="s">
        <v>8940</v>
      </c>
      <c r="L3756" s="126"/>
      <c r="M3756" s="1133"/>
      <c r="N3756" s="276"/>
      <c r="O3756" s="662"/>
      <c r="P3756" s="287"/>
    </row>
    <row r="3757" spans="1:16" s="71" customFormat="1" ht="9.75" customHeight="1">
      <c r="A3757" s="667">
        <v>35</v>
      </c>
      <c r="B3757" s="103" t="s">
        <v>830</v>
      </c>
      <c r="C3757" s="990"/>
      <c r="D3757" s="2063">
        <v>1</v>
      </c>
      <c r="E3757" s="3411">
        <v>11199</v>
      </c>
      <c r="F3757" s="797">
        <v>11199</v>
      </c>
      <c r="G3757" s="936">
        <v>44197</v>
      </c>
      <c r="H3757" s="103" t="s">
        <v>8394</v>
      </c>
      <c r="I3757" s="252" t="s">
        <v>1863</v>
      </c>
      <c r="J3757" s="93" t="s">
        <v>8531</v>
      </c>
      <c r="K3757" s="1428"/>
      <c r="L3757" s="126"/>
      <c r="M3757" s="1133"/>
      <c r="N3757" s="276"/>
      <c r="O3757" s="662"/>
      <c r="P3757" s="287"/>
    </row>
    <row r="3758" spans="1:16" s="71" customFormat="1" ht="9.75" customHeight="1">
      <c r="A3758" s="667">
        <v>36</v>
      </c>
      <c r="B3758" s="103" t="s">
        <v>836</v>
      </c>
      <c r="C3758" s="990" t="s">
        <v>10911</v>
      </c>
      <c r="D3758" s="2063">
        <v>1</v>
      </c>
      <c r="E3758" s="3411">
        <v>26436.11</v>
      </c>
      <c r="F3758" s="797">
        <v>26436.11</v>
      </c>
      <c r="G3758" s="936">
        <v>44197</v>
      </c>
      <c r="H3758" s="103" t="s">
        <v>8394</v>
      </c>
      <c r="I3758" s="252" t="s">
        <v>1863</v>
      </c>
      <c r="J3758" s="93" t="s">
        <v>8531</v>
      </c>
      <c r="K3758" s="1428" t="s">
        <v>8940</v>
      </c>
      <c r="L3758" s="126"/>
      <c r="M3758" s="1133"/>
      <c r="N3758" s="276"/>
      <c r="O3758" s="662"/>
      <c r="P3758" s="287"/>
    </row>
    <row r="3759" spans="1:16" s="71" customFormat="1" ht="9.75" customHeight="1">
      <c r="A3759" s="667">
        <v>37</v>
      </c>
      <c r="B3759" s="103" t="s">
        <v>836</v>
      </c>
      <c r="C3759" s="990" t="s">
        <v>10912</v>
      </c>
      <c r="D3759" s="2063">
        <v>1</v>
      </c>
      <c r="E3759" s="3411">
        <v>23263.65</v>
      </c>
      <c r="F3759" s="797">
        <v>23263.65</v>
      </c>
      <c r="G3759" s="936">
        <v>44197</v>
      </c>
      <c r="H3759" s="103" t="s">
        <v>8394</v>
      </c>
      <c r="I3759" s="252" t="s">
        <v>1863</v>
      </c>
      <c r="J3759" s="93" t="s">
        <v>8531</v>
      </c>
      <c r="K3759" s="1428" t="s">
        <v>8940</v>
      </c>
      <c r="L3759" s="126"/>
      <c r="M3759" s="1133"/>
      <c r="N3759" s="276"/>
      <c r="O3759" s="662"/>
      <c r="P3759" s="287"/>
    </row>
    <row r="3760" spans="1:16" s="71" customFormat="1" ht="9.75" customHeight="1">
      <c r="A3760" s="667">
        <v>38</v>
      </c>
      <c r="B3760" s="103" t="s">
        <v>837</v>
      </c>
      <c r="C3760" s="990" t="s">
        <v>10884</v>
      </c>
      <c r="D3760" s="2063">
        <v>1</v>
      </c>
      <c r="E3760" s="3411">
        <v>32500</v>
      </c>
      <c r="F3760" s="797">
        <v>32500</v>
      </c>
      <c r="G3760" s="936">
        <v>44197</v>
      </c>
      <c r="H3760" s="103" t="s">
        <v>8394</v>
      </c>
      <c r="I3760" s="252" t="s">
        <v>1863</v>
      </c>
      <c r="J3760" s="93" t="s">
        <v>8531</v>
      </c>
      <c r="K3760" s="1428" t="s">
        <v>8940</v>
      </c>
      <c r="L3760" s="126"/>
      <c r="M3760" s="1133"/>
      <c r="N3760" s="276"/>
      <c r="O3760" s="662"/>
      <c r="P3760" s="287"/>
    </row>
    <row r="3761" spans="1:16" s="71" customFormat="1" ht="9.75" customHeight="1">
      <c r="A3761" s="667">
        <v>39</v>
      </c>
      <c r="B3761" s="103" t="s">
        <v>831</v>
      </c>
      <c r="C3761" s="990" t="s">
        <v>10914</v>
      </c>
      <c r="D3761" s="2063">
        <v>1</v>
      </c>
      <c r="E3761" s="3411">
        <v>9841.65</v>
      </c>
      <c r="F3761" s="797">
        <v>9841.65</v>
      </c>
      <c r="G3761" s="936">
        <v>44197</v>
      </c>
      <c r="H3761" s="103" t="s">
        <v>8394</v>
      </c>
      <c r="I3761" s="252" t="s">
        <v>1863</v>
      </c>
      <c r="J3761" s="93" t="s">
        <v>8531</v>
      </c>
      <c r="K3761" s="1428" t="s">
        <v>8940</v>
      </c>
      <c r="L3761" s="126"/>
      <c r="M3761" s="1133"/>
      <c r="N3761" s="276"/>
      <c r="O3761" s="662"/>
      <c r="P3761" s="287"/>
    </row>
    <row r="3762" spans="1:16" s="71" customFormat="1" ht="9.75" customHeight="1">
      <c r="A3762" s="667">
        <v>40</v>
      </c>
      <c r="B3762" s="103" t="s">
        <v>831</v>
      </c>
      <c r="C3762" s="990" t="s">
        <v>10915</v>
      </c>
      <c r="D3762" s="2063">
        <v>1</v>
      </c>
      <c r="E3762" s="3411">
        <v>9841.65</v>
      </c>
      <c r="F3762" s="797">
        <v>9841.65</v>
      </c>
      <c r="G3762" s="936">
        <v>44197</v>
      </c>
      <c r="H3762" s="103" t="s">
        <v>8394</v>
      </c>
      <c r="I3762" s="252" t="s">
        <v>1863</v>
      </c>
      <c r="J3762" s="93" t="s">
        <v>8531</v>
      </c>
      <c r="K3762" s="1428" t="s">
        <v>8940</v>
      </c>
      <c r="L3762" s="126"/>
      <c r="M3762" s="1133"/>
      <c r="N3762" s="276"/>
      <c r="O3762" s="662"/>
      <c r="P3762" s="287"/>
    </row>
    <row r="3763" spans="1:16" s="71" customFormat="1" ht="9.75" customHeight="1">
      <c r="A3763" s="667">
        <v>41</v>
      </c>
      <c r="B3763" s="103" t="s">
        <v>831</v>
      </c>
      <c r="C3763" s="990" t="s">
        <v>10916</v>
      </c>
      <c r="D3763" s="2063">
        <v>1</v>
      </c>
      <c r="E3763" s="3411">
        <v>18961.650000000001</v>
      </c>
      <c r="F3763" s="797">
        <v>18961.650000000001</v>
      </c>
      <c r="G3763" s="936">
        <v>44197</v>
      </c>
      <c r="H3763" s="103" t="s">
        <v>8394</v>
      </c>
      <c r="I3763" s="252" t="s">
        <v>1863</v>
      </c>
      <c r="J3763" s="93" t="s">
        <v>8531</v>
      </c>
      <c r="K3763" s="1428" t="s">
        <v>8940</v>
      </c>
      <c r="L3763" s="126"/>
      <c r="M3763" s="1133"/>
      <c r="N3763" s="276"/>
      <c r="O3763" s="662"/>
      <c r="P3763" s="287"/>
    </row>
    <row r="3764" spans="1:16" s="71" customFormat="1" ht="9.75" customHeight="1">
      <c r="A3764" s="667">
        <v>42</v>
      </c>
      <c r="B3764" s="103" t="s">
        <v>838</v>
      </c>
      <c r="C3764" s="990" t="s">
        <v>10920</v>
      </c>
      <c r="D3764" s="2063">
        <v>1</v>
      </c>
      <c r="E3764" s="3411">
        <v>26778.97</v>
      </c>
      <c r="F3764" s="797">
        <v>26778.97</v>
      </c>
      <c r="G3764" s="936">
        <v>44197</v>
      </c>
      <c r="H3764" s="103" t="s">
        <v>8394</v>
      </c>
      <c r="I3764" s="252" t="s">
        <v>1863</v>
      </c>
      <c r="J3764" s="93" t="s">
        <v>8531</v>
      </c>
      <c r="K3764" s="1428" t="s">
        <v>8940</v>
      </c>
      <c r="L3764" s="126"/>
      <c r="M3764" s="1133"/>
      <c r="N3764" s="276"/>
      <c r="O3764" s="662"/>
      <c r="P3764" s="287"/>
    </row>
    <row r="3765" spans="1:16" s="71" customFormat="1" ht="9.75" customHeight="1">
      <c r="A3765" s="667">
        <v>43</v>
      </c>
      <c r="B3765" s="103" t="s">
        <v>839</v>
      </c>
      <c r="C3765" s="990" t="s">
        <v>10921</v>
      </c>
      <c r="D3765" s="2063">
        <v>1</v>
      </c>
      <c r="E3765" s="3411">
        <v>13000</v>
      </c>
      <c r="F3765" s="797">
        <v>13000</v>
      </c>
      <c r="G3765" s="936">
        <v>44197</v>
      </c>
      <c r="H3765" s="103" t="s">
        <v>8394</v>
      </c>
      <c r="I3765" s="252" t="s">
        <v>1863</v>
      </c>
      <c r="J3765" s="93" t="s">
        <v>8531</v>
      </c>
      <c r="K3765" s="1428" t="s">
        <v>8940</v>
      </c>
      <c r="L3765" s="126"/>
      <c r="M3765" s="1133"/>
      <c r="N3765" s="276"/>
      <c r="O3765" s="662"/>
      <c r="P3765" s="287"/>
    </row>
    <row r="3766" spans="1:16" s="71" customFormat="1" ht="9.75" customHeight="1">
      <c r="A3766" s="667">
        <v>44</v>
      </c>
      <c r="B3766" s="103" t="s">
        <v>838</v>
      </c>
      <c r="C3766" s="990" t="s">
        <v>10922</v>
      </c>
      <c r="D3766" s="2063">
        <v>1</v>
      </c>
      <c r="E3766" s="3411">
        <v>26778.97</v>
      </c>
      <c r="F3766" s="797">
        <v>26778.97</v>
      </c>
      <c r="G3766" s="936">
        <v>44197</v>
      </c>
      <c r="H3766" s="103" t="s">
        <v>8394</v>
      </c>
      <c r="I3766" s="252" t="s">
        <v>1863</v>
      </c>
      <c r="J3766" s="93" t="s">
        <v>8531</v>
      </c>
      <c r="K3766" s="1428" t="s">
        <v>8940</v>
      </c>
      <c r="L3766" s="126"/>
      <c r="M3766" s="1133"/>
      <c r="N3766" s="276"/>
      <c r="O3766" s="662"/>
      <c r="P3766" s="287"/>
    </row>
    <row r="3767" spans="1:16" s="71" customFormat="1" ht="9.75" customHeight="1">
      <c r="A3767" s="667">
        <v>45</v>
      </c>
      <c r="B3767" s="103" t="s">
        <v>838</v>
      </c>
      <c r="C3767" s="990" t="s">
        <v>10923</v>
      </c>
      <c r="D3767" s="2063">
        <v>1</v>
      </c>
      <c r="E3767" s="3411">
        <v>16200</v>
      </c>
      <c r="F3767" s="797">
        <v>16200</v>
      </c>
      <c r="G3767" s="936">
        <v>44197</v>
      </c>
      <c r="H3767" s="103" t="s">
        <v>8394</v>
      </c>
      <c r="I3767" s="252" t="s">
        <v>1863</v>
      </c>
      <c r="J3767" s="93" t="s">
        <v>8531</v>
      </c>
      <c r="K3767" s="1428" t="s">
        <v>8940</v>
      </c>
      <c r="L3767" s="126"/>
      <c r="M3767" s="1133"/>
      <c r="N3767" s="276"/>
      <c r="O3767" s="662"/>
      <c r="P3767" s="287"/>
    </row>
    <row r="3768" spans="1:16" s="71" customFormat="1" ht="9.75" customHeight="1">
      <c r="A3768" s="667">
        <v>46</v>
      </c>
      <c r="B3768" s="103" t="s">
        <v>840</v>
      </c>
      <c r="C3768" s="990" t="s">
        <v>10883</v>
      </c>
      <c r="D3768" s="2063">
        <v>1</v>
      </c>
      <c r="E3768" s="3411">
        <v>17200</v>
      </c>
      <c r="F3768" s="797">
        <v>17200</v>
      </c>
      <c r="G3768" s="936">
        <v>44197</v>
      </c>
      <c r="H3768" s="103" t="s">
        <v>8394</v>
      </c>
      <c r="I3768" s="252" t="s">
        <v>1863</v>
      </c>
      <c r="J3768" s="93" t="s">
        <v>8531</v>
      </c>
      <c r="K3768" s="1428" t="s">
        <v>8940</v>
      </c>
      <c r="L3768" s="126"/>
      <c r="M3768" s="1133"/>
      <c r="N3768" s="276"/>
      <c r="O3768" s="662"/>
      <c r="P3768" s="287"/>
    </row>
    <row r="3769" spans="1:16" ht="9.75" customHeight="1">
      <c r="A3769" s="799">
        <v>47</v>
      </c>
      <c r="B3769" s="1015" t="s">
        <v>841</v>
      </c>
      <c r="C3769" s="990"/>
      <c r="D3769" s="2063">
        <v>1</v>
      </c>
      <c r="E3769" s="3411">
        <v>17150</v>
      </c>
      <c r="F3769" s="797">
        <v>17150</v>
      </c>
      <c r="G3769" s="935">
        <v>44197</v>
      </c>
      <c r="H3769" s="1015" t="s">
        <v>8394</v>
      </c>
      <c r="I3769" s="63" t="s">
        <v>1863</v>
      </c>
      <c r="J3769" s="143" t="s">
        <v>8531</v>
      </c>
      <c r="K3769" s="1425"/>
      <c r="M3769" s="283"/>
      <c r="N3769" s="276"/>
      <c r="P3769" s="287"/>
    </row>
    <row r="3770" spans="1:16" s="71" customFormat="1" ht="10.5" customHeight="1">
      <c r="A3770" s="667">
        <v>48</v>
      </c>
      <c r="B3770" s="103" t="s">
        <v>842</v>
      </c>
      <c r="C3770" s="990" t="s">
        <v>10864</v>
      </c>
      <c r="D3770" s="2063">
        <v>1</v>
      </c>
      <c r="E3770" s="3411">
        <v>4757.63</v>
      </c>
      <c r="F3770" s="797">
        <v>4757.63</v>
      </c>
      <c r="G3770" s="936">
        <v>44197</v>
      </c>
      <c r="H3770" s="103" t="s">
        <v>8394</v>
      </c>
      <c r="I3770" s="252" t="s">
        <v>1863</v>
      </c>
      <c r="J3770" s="93" t="s">
        <v>8531</v>
      </c>
      <c r="K3770" s="1428" t="s">
        <v>8940</v>
      </c>
      <c r="L3770" s="126"/>
      <c r="M3770" s="1133"/>
      <c r="N3770" s="276"/>
      <c r="O3770" s="662"/>
      <c r="P3770" s="287"/>
    </row>
    <row r="3771" spans="1:16" s="71" customFormat="1" ht="9.75" customHeight="1">
      <c r="A3771" s="667">
        <v>49</v>
      </c>
      <c r="B3771" s="103" t="s">
        <v>842</v>
      </c>
      <c r="C3771" s="990" t="s">
        <v>10925</v>
      </c>
      <c r="D3771" s="2063">
        <v>1</v>
      </c>
      <c r="E3771" s="3411">
        <v>4400</v>
      </c>
      <c r="F3771" s="797">
        <v>4400</v>
      </c>
      <c r="G3771" s="936">
        <v>44197</v>
      </c>
      <c r="H3771" s="103" t="s">
        <v>8394</v>
      </c>
      <c r="I3771" s="252" t="s">
        <v>1863</v>
      </c>
      <c r="J3771" s="93" t="s">
        <v>8531</v>
      </c>
      <c r="K3771" s="1428" t="s">
        <v>8940</v>
      </c>
      <c r="L3771" s="126"/>
      <c r="M3771" s="1133"/>
      <c r="N3771" s="276"/>
      <c r="O3771" s="662"/>
      <c r="P3771" s="287"/>
    </row>
    <row r="3772" spans="1:16" s="71" customFormat="1" ht="9.75" customHeight="1">
      <c r="A3772" s="667">
        <v>50</v>
      </c>
      <c r="B3772" s="103" t="s">
        <v>842</v>
      </c>
      <c r="C3772" s="990" t="s">
        <v>10926</v>
      </c>
      <c r="D3772" s="2063">
        <v>1</v>
      </c>
      <c r="E3772" s="3411">
        <v>4228.8900000000003</v>
      </c>
      <c r="F3772" s="797">
        <v>4228.8900000000003</v>
      </c>
      <c r="G3772" s="936">
        <v>44197</v>
      </c>
      <c r="H3772" s="103" t="s">
        <v>8394</v>
      </c>
      <c r="I3772" s="252" t="s">
        <v>1863</v>
      </c>
      <c r="J3772" s="93" t="s">
        <v>8531</v>
      </c>
      <c r="K3772" s="1428" t="s">
        <v>8940</v>
      </c>
      <c r="L3772" s="126"/>
      <c r="M3772" s="1133"/>
      <c r="N3772" s="276"/>
      <c r="O3772" s="662"/>
      <c r="P3772" s="287"/>
    </row>
    <row r="3773" spans="1:16" s="71" customFormat="1" ht="9.75" customHeight="1">
      <c r="A3773" s="667">
        <v>51</v>
      </c>
      <c r="B3773" s="103" t="s">
        <v>823</v>
      </c>
      <c r="C3773" s="990" t="s">
        <v>10865</v>
      </c>
      <c r="D3773" s="2063">
        <v>1</v>
      </c>
      <c r="E3773" s="3411">
        <v>23319.75</v>
      </c>
      <c r="F3773" s="797">
        <v>23319.75</v>
      </c>
      <c r="G3773" s="936">
        <v>44197</v>
      </c>
      <c r="H3773" s="103" t="s">
        <v>8394</v>
      </c>
      <c r="I3773" s="252" t="s">
        <v>1863</v>
      </c>
      <c r="J3773" s="93" t="s">
        <v>8531</v>
      </c>
      <c r="K3773" s="1428" t="s">
        <v>8940</v>
      </c>
      <c r="L3773" s="126"/>
      <c r="M3773" s="1133"/>
      <c r="N3773" s="276"/>
      <c r="O3773" s="662"/>
      <c r="P3773" s="287"/>
    </row>
    <row r="3774" spans="1:16" s="71" customFormat="1" ht="9.75" customHeight="1">
      <c r="A3774" s="667">
        <v>52</v>
      </c>
      <c r="B3774" s="103" t="s">
        <v>843</v>
      </c>
      <c r="C3774" s="990" t="s">
        <v>10869</v>
      </c>
      <c r="D3774" s="2063">
        <v>1</v>
      </c>
      <c r="E3774" s="3411">
        <v>10046.620000000001</v>
      </c>
      <c r="F3774" s="797">
        <v>10046.620000000001</v>
      </c>
      <c r="G3774" s="936">
        <v>44197</v>
      </c>
      <c r="H3774" s="103" t="s">
        <v>8394</v>
      </c>
      <c r="I3774" s="252" t="s">
        <v>1863</v>
      </c>
      <c r="J3774" s="93" t="s">
        <v>8531</v>
      </c>
      <c r="K3774" s="1428" t="s">
        <v>8940</v>
      </c>
      <c r="L3774" s="126"/>
      <c r="M3774" s="1133"/>
      <c r="N3774" s="276"/>
      <c r="O3774" s="662"/>
      <c r="P3774" s="287"/>
    </row>
    <row r="3775" spans="1:16" s="71" customFormat="1" ht="9.75" customHeight="1">
      <c r="A3775" s="667">
        <v>53</v>
      </c>
      <c r="B3775" s="103" t="s">
        <v>843</v>
      </c>
      <c r="C3775" s="990" t="s">
        <v>10870</v>
      </c>
      <c r="D3775" s="2063">
        <v>1</v>
      </c>
      <c r="E3775" s="3411">
        <v>10046.620000000001</v>
      </c>
      <c r="F3775" s="797">
        <v>10046.620000000001</v>
      </c>
      <c r="G3775" s="936">
        <v>44197</v>
      </c>
      <c r="H3775" s="103" t="s">
        <v>8394</v>
      </c>
      <c r="I3775" s="252" t="s">
        <v>1863</v>
      </c>
      <c r="J3775" s="93" t="s">
        <v>8531</v>
      </c>
      <c r="K3775" s="1428" t="s">
        <v>8940</v>
      </c>
      <c r="L3775" s="126"/>
      <c r="M3775" s="1133"/>
      <c r="N3775" s="276"/>
      <c r="O3775" s="662"/>
      <c r="P3775" s="287"/>
    </row>
    <row r="3776" spans="1:16" s="71" customFormat="1" ht="9.75" customHeight="1">
      <c r="A3776" s="667">
        <v>54</v>
      </c>
      <c r="B3776" s="103" t="s">
        <v>138</v>
      </c>
      <c r="C3776" s="990" t="s">
        <v>10927</v>
      </c>
      <c r="D3776" s="2063">
        <v>1</v>
      </c>
      <c r="E3776" s="3411">
        <v>3820.9</v>
      </c>
      <c r="F3776" s="797">
        <v>3820.9</v>
      </c>
      <c r="G3776" s="936">
        <v>44197</v>
      </c>
      <c r="H3776" s="103" t="s">
        <v>8394</v>
      </c>
      <c r="I3776" s="252" t="s">
        <v>1863</v>
      </c>
      <c r="J3776" s="93" t="s">
        <v>8531</v>
      </c>
      <c r="K3776" s="1428" t="s">
        <v>8940</v>
      </c>
      <c r="L3776" s="126"/>
      <c r="M3776" s="1133"/>
      <c r="N3776" s="276"/>
      <c r="O3776" s="662"/>
      <c r="P3776" s="287"/>
    </row>
    <row r="3777" spans="1:16" s="71" customFormat="1" ht="9.75" customHeight="1">
      <c r="A3777" s="667">
        <v>55</v>
      </c>
      <c r="B3777" s="103" t="s">
        <v>844</v>
      </c>
      <c r="C3777" s="990" t="s">
        <v>10928</v>
      </c>
      <c r="D3777" s="2063">
        <v>1</v>
      </c>
      <c r="E3777" s="3411">
        <v>45114.15</v>
      </c>
      <c r="F3777" s="797">
        <v>45114.15</v>
      </c>
      <c r="G3777" s="936">
        <v>44197</v>
      </c>
      <c r="H3777" s="103" t="s">
        <v>8394</v>
      </c>
      <c r="I3777" s="252" t="s">
        <v>1863</v>
      </c>
      <c r="J3777" s="93" t="s">
        <v>8531</v>
      </c>
      <c r="K3777" s="1428" t="s">
        <v>8940</v>
      </c>
      <c r="L3777" s="126"/>
      <c r="M3777" s="1133"/>
      <c r="N3777" s="276"/>
      <c r="O3777" s="662"/>
      <c r="P3777" s="287"/>
    </row>
    <row r="3778" spans="1:16" s="71" customFormat="1" ht="9.75" customHeight="1">
      <c r="A3778" s="667">
        <v>56</v>
      </c>
      <c r="B3778" s="103" t="s">
        <v>150</v>
      </c>
      <c r="C3778" s="990" t="s">
        <v>10891</v>
      </c>
      <c r="D3778" s="2063">
        <v>1</v>
      </c>
      <c r="E3778" s="3411">
        <v>16065</v>
      </c>
      <c r="F3778" s="797">
        <v>16065</v>
      </c>
      <c r="G3778" s="936">
        <v>44197</v>
      </c>
      <c r="H3778" s="103" t="s">
        <v>8394</v>
      </c>
      <c r="I3778" s="252" t="s">
        <v>1863</v>
      </c>
      <c r="J3778" s="93" t="s">
        <v>8531</v>
      </c>
      <c r="K3778" s="1428" t="s">
        <v>8940</v>
      </c>
      <c r="L3778" s="126"/>
      <c r="M3778" s="1133"/>
      <c r="N3778" s="276"/>
      <c r="O3778" s="662"/>
      <c r="P3778" s="287"/>
    </row>
    <row r="3779" spans="1:16" s="71" customFormat="1" ht="9.75" customHeight="1">
      <c r="A3779" s="667">
        <v>57</v>
      </c>
      <c r="B3779" s="103" t="s">
        <v>150</v>
      </c>
      <c r="C3779" s="990" t="s">
        <v>10892</v>
      </c>
      <c r="D3779" s="2063">
        <v>1</v>
      </c>
      <c r="E3779" s="3411">
        <v>16065</v>
      </c>
      <c r="F3779" s="797">
        <v>16065</v>
      </c>
      <c r="G3779" s="936">
        <v>44197</v>
      </c>
      <c r="H3779" s="103" t="s">
        <v>8394</v>
      </c>
      <c r="I3779" s="252" t="s">
        <v>1863</v>
      </c>
      <c r="J3779" s="93" t="s">
        <v>8531</v>
      </c>
      <c r="K3779" s="1428" t="s">
        <v>8940</v>
      </c>
      <c r="L3779" s="126"/>
      <c r="M3779" s="1133"/>
      <c r="N3779" s="276"/>
      <c r="O3779" s="662"/>
      <c r="P3779" s="287"/>
    </row>
    <row r="3780" spans="1:16" s="71" customFormat="1" ht="9.75" customHeight="1">
      <c r="A3780" s="667">
        <v>58</v>
      </c>
      <c r="B3780" s="103" t="s">
        <v>150</v>
      </c>
      <c r="C3780" s="990" t="s">
        <v>10893</v>
      </c>
      <c r="D3780" s="2063">
        <v>1</v>
      </c>
      <c r="E3780" s="3411">
        <v>16065</v>
      </c>
      <c r="F3780" s="797">
        <v>16065</v>
      </c>
      <c r="G3780" s="936">
        <v>44197</v>
      </c>
      <c r="H3780" s="103" t="s">
        <v>8394</v>
      </c>
      <c r="I3780" s="252" t="s">
        <v>1863</v>
      </c>
      <c r="J3780" s="93" t="s">
        <v>8531</v>
      </c>
      <c r="K3780" s="1428" t="s">
        <v>8940</v>
      </c>
      <c r="L3780" s="126"/>
      <c r="M3780" s="1133"/>
      <c r="N3780" s="276"/>
      <c r="O3780" s="662"/>
      <c r="P3780" s="287"/>
    </row>
    <row r="3781" spans="1:16" s="71" customFormat="1" ht="9.75" customHeight="1">
      <c r="A3781" s="667">
        <v>59</v>
      </c>
      <c r="B3781" s="103" t="s">
        <v>150</v>
      </c>
      <c r="C3781" s="990" t="s">
        <v>10894</v>
      </c>
      <c r="D3781" s="2063">
        <v>1</v>
      </c>
      <c r="E3781" s="3411">
        <v>16065</v>
      </c>
      <c r="F3781" s="797">
        <v>16065</v>
      </c>
      <c r="G3781" s="936">
        <v>44197</v>
      </c>
      <c r="H3781" s="103" t="s">
        <v>8394</v>
      </c>
      <c r="I3781" s="252" t="s">
        <v>1863</v>
      </c>
      <c r="J3781" s="93" t="s">
        <v>8531</v>
      </c>
      <c r="K3781" s="1428" t="s">
        <v>8940</v>
      </c>
      <c r="L3781" s="126"/>
      <c r="M3781" s="1133"/>
      <c r="N3781" s="276"/>
      <c r="O3781" s="662"/>
      <c r="P3781" s="287"/>
    </row>
    <row r="3782" spans="1:16" s="71" customFormat="1" ht="9.75" customHeight="1">
      <c r="A3782" s="667">
        <v>60</v>
      </c>
      <c r="B3782" s="103" t="s">
        <v>150</v>
      </c>
      <c r="C3782" s="990" t="s">
        <v>10895</v>
      </c>
      <c r="D3782" s="2063">
        <v>1</v>
      </c>
      <c r="E3782" s="3411">
        <v>16065</v>
      </c>
      <c r="F3782" s="797">
        <v>16065</v>
      </c>
      <c r="G3782" s="936">
        <v>44197</v>
      </c>
      <c r="H3782" s="103" t="s">
        <v>8394</v>
      </c>
      <c r="I3782" s="252" t="s">
        <v>1863</v>
      </c>
      <c r="J3782" s="93" t="s">
        <v>8531</v>
      </c>
      <c r="K3782" s="1428" t="s">
        <v>8940</v>
      </c>
      <c r="L3782" s="126"/>
      <c r="M3782" s="1133"/>
      <c r="N3782" s="276"/>
      <c r="O3782" s="662"/>
      <c r="P3782" s="287"/>
    </row>
    <row r="3783" spans="1:16" s="71" customFormat="1" ht="9.75" customHeight="1">
      <c r="A3783" s="667">
        <v>61</v>
      </c>
      <c r="B3783" s="103" t="s">
        <v>150</v>
      </c>
      <c r="C3783" s="990" t="s">
        <v>10896</v>
      </c>
      <c r="D3783" s="2063">
        <v>1</v>
      </c>
      <c r="E3783" s="3411">
        <v>16065</v>
      </c>
      <c r="F3783" s="797">
        <v>16065</v>
      </c>
      <c r="G3783" s="936">
        <v>44197</v>
      </c>
      <c r="H3783" s="103" t="s">
        <v>8394</v>
      </c>
      <c r="I3783" s="252" t="s">
        <v>1863</v>
      </c>
      <c r="J3783" s="93" t="s">
        <v>8531</v>
      </c>
      <c r="K3783" s="1428" t="s">
        <v>8940</v>
      </c>
      <c r="L3783" s="126"/>
      <c r="M3783" s="1133"/>
      <c r="N3783" s="276"/>
      <c r="O3783" s="662"/>
      <c r="P3783" s="287"/>
    </row>
    <row r="3784" spans="1:16" s="71" customFormat="1" ht="9.75" customHeight="1">
      <c r="A3784" s="667">
        <v>62</v>
      </c>
      <c r="B3784" s="103" t="s">
        <v>150</v>
      </c>
      <c r="C3784" s="990" t="s">
        <v>10897</v>
      </c>
      <c r="D3784" s="2063">
        <v>1</v>
      </c>
      <c r="E3784" s="3411">
        <v>16980.73</v>
      </c>
      <c r="F3784" s="797">
        <v>16980.73</v>
      </c>
      <c r="G3784" s="936">
        <v>44197</v>
      </c>
      <c r="H3784" s="103" t="s">
        <v>8394</v>
      </c>
      <c r="I3784" s="252" t="s">
        <v>1863</v>
      </c>
      <c r="J3784" s="93" t="s">
        <v>8531</v>
      </c>
      <c r="K3784" s="1428" t="s">
        <v>8940</v>
      </c>
      <c r="L3784" s="126"/>
      <c r="M3784" s="1133"/>
      <c r="N3784" s="276"/>
      <c r="O3784" s="662"/>
      <c r="P3784" s="287"/>
    </row>
    <row r="3785" spans="1:16" s="71" customFormat="1" ht="9.75" customHeight="1">
      <c r="A3785" s="667">
        <v>63</v>
      </c>
      <c r="B3785" s="103" t="s">
        <v>150</v>
      </c>
      <c r="C3785" s="990" t="s">
        <v>10898</v>
      </c>
      <c r="D3785" s="2063">
        <v>1</v>
      </c>
      <c r="E3785" s="3411">
        <v>16980.73</v>
      </c>
      <c r="F3785" s="797">
        <v>16980.73</v>
      </c>
      <c r="G3785" s="936">
        <v>44197</v>
      </c>
      <c r="H3785" s="103" t="s">
        <v>8394</v>
      </c>
      <c r="I3785" s="252" t="s">
        <v>1863</v>
      </c>
      <c r="J3785" s="93" t="s">
        <v>8531</v>
      </c>
      <c r="K3785" s="1428" t="s">
        <v>8940</v>
      </c>
      <c r="L3785" s="126"/>
      <c r="M3785" s="1133"/>
      <c r="N3785" s="276"/>
      <c r="O3785" s="662"/>
      <c r="P3785" s="287"/>
    </row>
    <row r="3786" spans="1:16" s="71" customFormat="1" ht="9.75" customHeight="1">
      <c r="A3786" s="667">
        <v>64</v>
      </c>
      <c r="B3786" s="103" t="s">
        <v>150</v>
      </c>
      <c r="C3786" s="990" t="s">
        <v>10899</v>
      </c>
      <c r="D3786" s="2063">
        <v>1</v>
      </c>
      <c r="E3786" s="3411">
        <v>16980.73</v>
      </c>
      <c r="F3786" s="797">
        <v>16980.73</v>
      </c>
      <c r="G3786" s="936">
        <v>44197</v>
      </c>
      <c r="H3786" s="103" t="s">
        <v>8394</v>
      </c>
      <c r="I3786" s="252" t="s">
        <v>1863</v>
      </c>
      <c r="J3786" s="93" t="s">
        <v>8531</v>
      </c>
      <c r="K3786" s="1428" t="s">
        <v>8940</v>
      </c>
      <c r="L3786" s="126"/>
      <c r="M3786" s="1133"/>
      <c r="N3786" s="276"/>
      <c r="O3786" s="662"/>
      <c r="P3786" s="287"/>
    </row>
    <row r="3787" spans="1:16" s="71" customFormat="1" ht="9.75" customHeight="1">
      <c r="A3787" s="667">
        <v>65</v>
      </c>
      <c r="B3787" s="103" t="s">
        <v>150</v>
      </c>
      <c r="C3787" s="990" t="s">
        <v>10900</v>
      </c>
      <c r="D3787" s="2063">
        <v>1</v>
      </c>
      <c r="E3787" s="3411">
        <v>16980.73</v>
      </c>
      <c r="F3787" s="797">
        <v>16980.73</v>
      </c>
      <c r="G3787" s="936">
        <v>44197</v>
      </c>
      <c r="H3787" s="103" t="s">
        <v>8394</v>
      </c>
      <c r="I3787" s="252" t="s">
        <v>1863</v>
      </c>
      <c r="J3787" s="93" t="s">
        <v>8531</v>
      </c>
      <c r="K3787" s="1428" t="s">
        <v>8940</v>
      </c>
      <c r="L3787" s="126"/>
      <c r="M3787" s="1133"/>
      <c r="N3787" s="276"/>
      <c r="O3787" s="662"/>
      <c r="P3787" s="287"/>
    </row>
    <row r="3788" spans="1:16" s="71" customFormat="1" ht="9.75" customHeight="1">
      <c r="A3788" s="667">
        <v>66</v>
      </c>
      <c r="B3788" s="103" t="s">
        <v>150</v>
      </c>
      <c r="C3788" s="990" t="s">
        <v>10901</v>
      </c>
      <c r="D3788" s="2063">
        <v>1</v>
      </c>
      <c r="E3788" s="3411">
        <v>16980.73</v>
      </c>
      <c r="F3788" s="797">
        <v>16980.73</v>
      </c>
      <c r="G3788" s="936">
        <v>44197</v>
      </c>
      <c r="H3788" s="103" t="s">
        <v>8394</v>
      </c>
      <c r="I3788" s="252" t="s">
        <v>1863</v>
      </c>
      <c r="J3788" s="93" t="s">
        <v>8531</v>
      </c>
      <c r="K3788" s="1428" t="s">
        <v>8940</v>
      </c>
      <c r="L3788" s="126"/>
      <c r="M3788" s="1133"/>
      <c r="N3788" s="276"/>
      <c r="O3788" s="662"/>
      <c r="P3788" s="287"/>
    </row>
    <row r="3789" spans="1:16" s="71" customFormat="1" ht="9.75" customHeight="1">
      <c r="A3789" s="667">
        <v>67</v>
      </c>
      <c r="B3789" s="103" t="s">
        <v>150</v>
      </c>
      <c r="C3789" s="990" t="s">
        <v>10902</v>
      </c>
      <c r="D3789" s="2063">
        <v>1</v>
      </c>
      <c r="E3789" s="3411">
        <v>16980.73</v>
      </c>
      <c r="F3789" s="797">
        <v>16980.73</v>
      </c>
      <c r="G3789" s="936">
        <v>44197</v>
      </c>
      <c r="H3789" s="103" t="s">
        <v>8394</v>
      </c>
      <c r="I3789" s="252" t="s">
        <v>1863</v>
      </c>
      <c r="J3789" s="93" t="s">
        <v>8531</v>
      </c>
      <c r="K3789" s="1428" t="s">
        <v>8940</v>
      </c>
      <c r="L3789" s="126"/>
      <c r="M3789" s="1133"/>
      <c r="N3789" s="276"/>
      <c r="O3789" s="662"/>
      <c r="P3789" s="287"/>
    </row>
    <row r="3790" spans="1:16" s="71" customFormat="1" ht="9.75" customHeight="1">
      <c r="A3790" s="667">
        <v>68</v>
      </c>
      <c r="B3790" s="103" t="s">
        <v>150</v>
      </c>
      <c r="C3790" s="990" t="s">
        <v>10903</v>
      </c>
      <c r="D3790" s="2063">
        <v>1</v>
      </c>
      <c r="E3790" s="3411">
        <v>16980.73</v>
      </c>
      <c r="F3790" s="797">
        <v>16980.73</v>
      </c>
      <c r="G3790" s="936">
        <v>44197</v>
      </c>
      <c r="H3790" s="103" t="s">
        <v>8394</v>
      </c>
      <c r="I3790" s="252" t="s">
        <v>1863</v>
      </c>
      <c r="J3790" s="93" t="s">
        <v>8531</v>
      </c>
      <c r="K3790" s="1428" t="s">
        <v>8940</v>
      </c>
      <c r="L3790" s="126"/>
      <c r="M3790" s="1133"/>
      <c r="N3790" s="276"/>
      <c r="O3790" s="662"/>
      <c r="P3790" s="287"/>
    </row>
    <row r="3791" spans="1:16" s="71" customFormat="1" ht="9.75" customHeight="1">
      <c r="A3791" s="667">
        <v>69</v>
      </c>
      <c r="B3791" s="103" t="s">
        <v>150</v>
      </c>
      <c r="C3791" s="990" t="s">
        <v>10904</v>
      </c>
      <c r="D3791" s="2063">
        <v>1</v>
      </c>
      <c r="E3791" s="3411">
        <v>16980.73</v>
      </c>
      <c r="F3791" s="797">
        <v>16980.73</v>
      </c>
      <c r="G3791" s="936">
        <v>44197</v>
      </c>
      <c r="H3791" s="103" t="s">
        <v>8394</v>
      </c>
      <c r="I3791" s="252" t="s">
        <v>1863</v>
      </c>
      <c r="J3791" s="93" t="s">
        <v>8531</v>
      </c>
      <c r="K3791" s="1428" t="s">
        <v>8940</v>
      </c>
      <c r="L3791" s="126"/>
      <c r="M3791" s="1133"/>
      <c r="N3791" s="276"/>
      <c r="O3791" s="662"/>
      <c r="P3791" s="287"/>
    </row>
    <row r="3792" spans="1:16" s="71" customFormat="1" ht="9.75" customHeight="1">
      <c r="A3792" s="667">
        <v>70</v>
      </c>
      <c r="B3792" s="103" t="s">
        <v>150</v>
      </c>
      <c r="C3792" s="990" t="s">
        <v>10905</v>
      </c>
      <c r="D3792" s="2063">
        <v>1</v>
      </c>
      <c r="E3792" s="3411">
        <v>16980.73</v>
      </c>
      <c r="F3792" s="797">
        <v>16980.73</v>
      </c>
      <c r="G3792" s="936">
        <v>44197</v>
      </c>
      <c r="H3792" s="103" t="s">
        <v>8394</v>
      </c>
      <c r="I3792" s="252" t="s">
        <v>1863</v>
      </c>
      <c r="J3792" s="93" t="s">
        <v>8531</v>
      </c>
      <c r="K3792" s="1428" t="s">
        <v>8940</v>
      </c>
      <c r="L3792" s="126"/>
      <c r="M3792" s="1133"/>
      <c r="N3792" s="276"/>
      <c r="O3792" s="662"/>
      <c r="P3792" s="287"/>
    </row>
    <row r="3793" spans="1:16" s="71" customFormat="1" ht="9.75" customHeight="1">
      <c r="A3793" s="667">
        <v>71</v>
      </c>
      <c r="B3793" s="103" t="s">
        <v>845</v>
      </c>
      <c r="C3793" s="990"/>
      <c r="D3793" s="2063">
        <v>1</v>
      </c>
      <c r="E3793" s="3411">
        <v>6217.49</v>
      </c>
      <c r="F3793" s="797">
        <v>6217.49</v>
      </c>
      <c r="G3793" s="936">
        <v>44197</v>
      </c>
      <c r="H3793" s="103" t="s">
        <v>8394</v>
      </c>
      <c r="I3793" s="252" t="s">
        <v>1863</v>
      </c>
      <c r="J3793" s="93" t="s">
        <v>8531</v>
      </c>
      <c r="K3793" s="1428"/>
      <c r="L3793" s="126"/>
      <c r="M3793" s="1133"/>
      <c r="N3793" s="276"/>
      <c r="O3793" s="662"/>
      <c r="P3793" s="287"/>
    </row>
    <row r="3794" spans="1:16" s="71" customFormat="1" ht="9.75" customHeight="1">
      <c r="A3794" s="667">
        <v>72</v>
      </c>
      <c r="B3794" s="103" t="s">
        <v>836</v>
      </c>
      <c r="C3794" s="990" t="s">
        <v>10907</v>
      </c>
      <c r="D3794" s="2063">
        <v>1</v>
      </c>
      <c r="E3794" s="3411">
        <v>28700.39</v>
      </c>
      <c r="F3794" s="797">
        <v>28700.39</v>
      </c>
      <c r="G3794" s="936">
        <v>44197</v>
      </c>
      <c r="H3794" s="103" t="s">
        <v>8394</v>
      </c>
      <c r="I3794" s="252" t="s">
        <v>1863</v>
      </c>
      <c r="J3794" s="93" t="s">
        <v>8531</v>
      </c>
      <c r="K3794" s="1428" t="s">
        <v>8940</v>
      </c>
      <c r="L3794" s="126"/>
      <c r="M3794" s="1133"/>
      <c r="N3794" s="276"/>
      <c r="O3794" s="662"/>
      <c r="P3794" s="287"/>
    </row>
    <row r="3795" spans="1:16" s="71" customFormat="1" ht="9.75" customHeight="1">
      <c r="A3795" s="667">
        <v>73</v>
      </c>
      <c r="B3795" s="103" t="s">
        <v>846</v>
      </c>
      <c r="C3795" s="990" t="s">
        <v>10913</v>
      </c>
      <c r="D3795" s="2063">
        <v>1</v>
      </c>
      <c r="E3795" s="3411">
        <v>26748.97</v>
      </c>
      <c r="F3795" s="797">
        <v>26748.97</v>
      </c>
      <c r="G3795" s="936">
        <v>44197</v>
      </c>
      <c r="H3795" s="103" t="s">
        <v>8394</v>
      </c>
      <c r="I3795" s="252" t="s">
        <v>1863</v>
      </c>
      <c r="J3795" s="93" t="s">
        <v>8531</v>
      </c>
      <c r="K3795" s="1428" t="s">
        <v>8940</v>
      </c>
      <c r="L3795" s="126"/>
      <c r="M3795" s="1133"/>
      <c r="N3795" s="276"/>
      <c r="O3795" s="662"/>
      <c r="P3795" s="287"/>
    </row>
    <row r="3796" spans="1:16" s="71" customFormat="1" ht="9.75" customHeight="1">
      <c r="A3796" s="667">
        <v>74</v>
      </c>
      <c r="B3796" s="103" t="s">
        <v>847</v>
      </c>
      <c r="C3796" s="990" t="s">
        <v>10917</v>
      </c>
      <c r="D3796" s="2063">
        <v>1</v>
      </c>
      <c r="E3796" s="3411">
        <v>17067.64</v>
      </c>
      <c r="F3796" s="797">
        <v>17067.64</v>
      </c>
      <c r="G3796" s="936">
        <v>44197</v>
      </c>
      <c r="H3796" s="103" t="s">
        <v>8394</v>
      </c>
      <c r="I3796" s="252" t="s">
        <v>1863</v>
      </c>
      <c r="J3796" s="93" t="s">
        <v>8531</v>
      </c>
      <c r="K3796" s="1428" t="s">
        <v>8940</v>
      </c>
      <c r="L3796" s="126"/>
      <c r="M3796" s="1133"/>
      <c r="N3796" s="276"/>
      <c r="O3796" s="662"/>
      <c r="P3796" s="287"/>
    </row>
    <row r="3797" spans="1:16" s="71" customFormat="1" ht="9.75" customHeight="1">
      <c r="A3797" s="667">
        <v>75</v>
      </c>
      <c r="B3797" s="103" t="s">
        <v>848</v>
      </c>
      <c r="C3797" s="990" t="s">
        <v>10918</v>
      </c>
      <c r="D3797" s="2063">
        <v>1</v>
      </c>
      <c r="E3797" s="3411">
        <v>15500</v>
      </c>
      <c r="F3797" s="797">
        <v>15500</v>
      </c>
      <c r="G3797" s="936">
        <v>44197</v>
      </c>
      <c r="H3797" s="103" t="s">
        <v>8394</v>
      </c>
      <c r="I3797" s="252" t="s">
        <v>1863</v>
      </c>
      <c r="J3797" s="93" t="s">
        <v>8531</v>
      </c>
      <c r="K3797" s="1428" t="s">
        <v>8940</v>
      </c>
      <c r="L3797" s="126"/>
      <c r="M3797" s="1133"/>
      <c r="N3797" s="276"/>
      <c r="O3797" s="662"/>
      <c r="P3797" s="287"/>
    </row>
    <row r="3798" spans="1:16" s="71" customFormat="1" ht="9.75" customHeight="1">
      <c r="A3798" s="667">
        <v>76</v>
      </c>
      <c r="B3798" s="103" t="s">
        <v>848</v>
      </c>
      <c r="C3798" s="990" t="s">
        <v>10919</v>
      </c>
      <c r="D3798" s="2063">
        <v>1</v>
      </c>
      <c r="E3798" s="3411">
        <v>15500</v>
      </c>
      <c r="F3798" s="797">
        <v>15500</v>
      </c>
      <c r="G3798" s="936">
        <v>44197</v>
      </c>
      <c r="H3798" s="103" t="s">
        <v>8394</v>
      </c>
      <c r="I3798" s="252" t="s">
        <v>1863</v>
      </c>
      <c r="J3798" s="93" t="s">
        <v>8531</v>
      </c>
      <c r="K3798" s="1428" t="s">
        <v>8940</v>
      </c>
      <c r="L3798" s="126"/>
      <c r="M3798" s="1133"/>
      <c r="N3798" s="276"/>
      <c r="O3798" s="662"/>
      <c r="P3798" s="287"/>
    </row>
    <row r="3799" spans="1:16" s="71" customFormat="1" ht="9.75" customHeight="1">
      <c r="A3799" s="667">
        <v>77</v>
      </c>
      <c r="B3799" s="103" t="s">
        <v>248</v>
      </c>
      <c r="C3799" s="990"/>
      <c r="D3799" s="2063">
        <v>1</v>
      </c>
      <c r="E3799" s="3411">
        <v>4412.0600000000004</v>
      </c>
      <c r="F3799" s="797">
        <v>4412.0600000000004</v>
      </c>
      <c r="G3799" s="936">
        <v>44197</v>
      </c>
      <c r="H3799" s="103" t="s">
        <v>8394</v>
      </c>
      <c r="I3799" s="252" t="s">
        <v>1863</v>
      </c>
      <c r="J3799" s="93" t="s">
        <v>8531</v>
      </c>
      <c r="K3799" s="1428"/>
      <c r="L3799" s="126"/>
      <c r="M3799" s="1133"/>
      <c r="N3799" s="276"/>
      <c r="O3799" s="662"/>
      <c r="P3799" s="287"/>
    </row>
    <row r="3800" spans="1:16" s="71" customFormat="1" ht="9.75" customHeight="1">
      <c r="A3800" s="667">
        <v>78</v>
      </c>
      <c r="B3800" s="103" t="s">
        <v>581</v>
      </c>
      <c r="C3800" s="990" t="s">
        <v>10929</v>
      </c>
      <c r="D3800" s="2063">
        <v>1</v>
      </c>
      <c r="E3800" s="3411">
        <v>12555.71</v>
      </c>
      <c r="F3800" s="797">
        <v>12555.71</v>
      </c>
      <c r="G3800" s="936">
        <v>44197</v>
      </c>
      <c r="H3800" s="103" t="s">
        <v>8394</v>
      </c>
      <c r="I3800" s="252" t="s">
        <v>1863</v>
      </c>
      <c r="J3800" s="93" t="s">
        <v>8531</v>
      </c>
      <c r="K3800" s="1428" t="s">
        <v>8940</v>
      </c>
      <c r="L3800" s="126"/>
      <c r="M3800" s="1133"/>
      <c r="N3800" s="276"/>
      <c r="O3800" s="662"/>
      <c r="P3800" s="287"/>
    </row>
    <row r="3801" spans="1:16" s="71" customFormat="1" ht="9.75" customHeight="1">
      <c r="A3801" s="667">
        <v>79</v>
      </c>
      <c r="B3801" s="103" t="s">
        <v>842</v>
      </c>
      <c r="C3801" s="990" t="s">
        <v>10924</v>
      </c>
      <c r="D3801" s="2063">
        <v>1</v>
      </c>
      <c r="E3801" s="3411">
        <v>3009.18</v>
      </c>
      <c r="F3801" s="797">
        <v>3009.18</v>
      </c>
      <c r="G3801" s="936">
        <v>44197</v>
      </c>
      <c r="H3801" s="103" t="s">
        <v>8394</v>
      </c>
      <c r="I3801" s="252" t="s">
        <v>1863</v>
      </c>
      <c r="J3801" s="93" t="s">
        <v>8531</v>
      </c>
      <c r="K3801" s="1428" t="s">
        <v>8940</v>
      </c>
      <c r="L3801" s="126"/>
      <c r="M3801" s="1133"/>
      <c r="N3801" s="276"/>
      <c r="O3801" s="662"/>
      <c r="P3801" s="287"/>
    </row>
    <row r="3802" spans="1:16" s="71" customFormat="1" ht="9.75" customHeight="1">
      <c r="A3802" s="667">
        <v>80</v>
      </c>
      <c r="B3802" s="103" t="s">
        <v>772</v>
      </c>
      <c r="C3802" s="990"/>
      <c r="D3802" s="2063">
        <v>1</v>
      </c>
      <c r="E3802" s="3411">
        <v>4452.18</v>
      </c>
      <c r="F3802" s="797">
        <v>4452.18</v>
      </c>
      <c r="G3802" s="936">
        <v>44197</v>
      </c>
      <c r="H3802" s="103" t="s">
        <v>8394</v>
      </c>
      <c r="I3802" s="252" t="s">
        <v>1863</v>
      </c>
      <c r="J3802" s="93" t="s">
        <v>8531</v>
      </c>
      <c r="K3802" s="1428"/>
      <c r="L3802" s="126"/>
      <c r="M3802" s="1133"/>
      <c r="N3802" s="276"/>
      <c r="O3802" s="662"/>
      <c r="P3802" s="287"/>
    </row>
    <row r="3803" spans="1:16" s="71" customFormat="1" ht="9.75" customHeight="1">
      <c r="A3803" s="667">
        <v>81</v>
      </c>
      <c r="B3803" s="103" t="s">
        <v>849</v>
      </c>
      <c r="C3803" s="990"/>
      <c r="D3803" s="2063">
        <v>1</v>
      </c>
      <c r="E3803" s="3411">
        <v>11460</v>
      </c>
      <c r="F3803" s="797">
        <v>11460</v>
      </c>
      <c r="G3803" s="936">
        <v>44197</v>
      </c>
      <c r="H3803" s="103" t="s">
        <v>8394</v>
      </c>
      <c r="I3803" s="252" t="s">
        <v>1863</v>
      </c>
      <c r="J3803" s="93" t="s">
        <v>8531</v>
      </c>
      <c r="K3803" s="1428"/>
      <c r="L3803" s="126"/>
      <c r="M3803" s="1133"/>
      <c r="N3803" s="276"/>
      <c r="O3803" s="662"/>
      <c r="P3803" s="287"/>
    </row>
    <row r="3804" spans="1:16" s="71" customFormat="1" ht="9.75" customHeight="1">
      <c r="A3804" s="667">
        <v>82</v>
      </c>
      <c r="B3804" s="103" t="s">
        <v>172</v>
      </c>
      <c r="C3804" s="990"/>
      <c r="D3804" s="2063">
        <v>1</v>
      </c>
      <c r="E3804" s="3411">
        <v>22396.45</v>
      </c>
      <c r="F3804" s="797">
        <v>22396.45</v>
      </c>
      <c r="G3804" s="936">
        <v>44197</v>
      </c>
      <c r="H3804" s="103" t="s">
        <v>8394</v>
      </c>
      <c r="I3804" s="252" t="s">
        <v>1863</v>
      </c>
      <c r="J3804" s="93" t="s">
        <v>8531</v>
      </c>
      <c r="K3804" s="1428"/>
      <c r="L3804" s="126"/>
      <c r="M3804" s="1133"/>
      <c r="N3804" s="276"/>
      <c r="O3804" s="662"/>
      <c r="P3804" s="287"/>
    </row>
    <row r="3805" spans="1:16" s="71" customFormat="1" ht="9.75" customHeight="1">
      <c r="A3805" s="667">
        <v>83</v>
      </c>
      <c r="B3805" s="103" t="s">
        <v>850</v>
      </c>
      <c r="C3805" s="990" t="s">
        <v>10945</v>
      </c>
      <c r="D3805" s="2063">
        <v>1</v>
      </c>
      <c r="E3805" s="3411">
        <v>6716</v>
      </c>
      <c r="F3805" s="797">
        <v>6716</v>
      </c>
      <c r="G3805" s="936">
        <v>44197</v>
      </c>
      <c r="H3805" s="103" t="s">
        <v>8394</v>
      </c>
      <c r="I3805" s="252" t="s">
        <v>1863</v>
      </c>
      <c r="J3805" s="93" t="s">
        <v>8531</v>
      </c>
      <c r="K3805" s="1428" t="s">
        <v>8940</v>
      </c>
      <c r="L3805" s="126"/>
      <c r="M3805" s="1133"/>
      <c r="N3805" s="276"/>
      <c r="O3805" s="662"/>
      <c r="P3805" s="287"/>
    </row>
    <row r="3806" spans="1:16" s="71" customFormat="1" ht="9.75" customHeight="1">
      <c r="A3806" s="667">
        <v>84</v>
      </c>
      <c r="B3806" s="103" t="s">
        <v>850</v>
      </c>
      <c r="C3806" s="990" t="s">
        <v>10946</v>
      </c>
      <c r="D3806" s="2063">
        <v>1</v>
      </c>
      <c r="E3806" s="3411">
        <v>6716</v>
      </c>
      <c r="F3806" s="797">
        <v>6716</v>
      </c>
      <c r="G3806" s="936">
        <v>44197</v>
      </c>
      <c r="H3806" s="103" t="s">
        <v>8394</v>
      </c>
      <c r="I3806" s="252" t="s">
        <v>1863</v>
      </c>
      <c r="J3806" s="93" t="s">
        <v>8531</v>
      </c>
      <c r="K3806" s="1428" t="s">
        <v>8940</v>
      </c>
      <c r="L3806" s="126"/>
      <c r="M3806" s="1133"/>
      <c r="N3806" s="276"/>
      <c r="O3806" s="662"/>
      <c r="P3806" s="287"/>
    </row>
    <row r="3807" spans="1:16" s="71" customFormat="1" ht="9.75" customHeight="1">
      <c r="A3807" s="667">
        <v>85</v>
      </c>
      <c r="B3807" s="103" t="s">
        <v>851</v>
      </c>
      <c r="C3807" s="990" t="s">
        <v>10947</v>
      </c>
      <c r="D3807" s="2063">
        <v>1</v>
      </c>
      <c r="E3807" s="3411">
        <v>6532</v>
      </c>
      <c r="F3807" s="797">
        <v>6532</v>
      </c>
      <c r="G3807" s="936">
        <v>44197</v>
      </c>
      <c r="H3807" s="103" t="s">
        <v>8394</v>
      </c>
      <c r="I3807" s="252" t="s">
        <v>1863</v>
      </c>
      <c r="J3807" s="93" t="s">
        <v>8531</v>
      </c>
      <c r="K3807" s="1428" t="s">
        <v>8940</v>
      </c>
      <c r="L3807" s="126"/>
      <c r="M3807" s="1133"/>
      <c r="N3807" s="276"/>
      <c r="O3807" s="662"/>
      <c r="P3807" s="287"/>
    </row>
    <row r="3808" spans="1:16" s="71" customFormat="1" ht="9.75" customHeight="1">
      <c r="A3808" s="667">
        <v>86</v>
      </c>
      <c r="B3808" s="103" t="s">
        <v>851</v>
      </c>
      <c r="C3808" s="990" t="s">
        <v>10948</v>
      </c>
      <c r="D3808" s="2063">
        <v>1</v>
      </c>
      <c r="E3808" s="3411">
        <v>6532</v>
      </c>
      <c r="F3808" s="797">
        <v>6532</v>
      </c>
      <c r="G3808" s="936">
        <v>44197</v>
      </c>
      <c r="H3808" s="103" t="s">
        <v>8394</v>
      </c>
      <c r="I3808" s="252" t="s">
        <v>1863</v>
      </c>
      <c r="J3808" s="93" t="s">
        <v>8531</v>
      </c>
      <c r="K3808" s="1428" t="s">
        <v>8940</v>
      </c>
      <c r="L3808" s="126"/>
      <c r="M3808" s="1133"/>
      <c r="N3808" s="276"/>
      <c r="O3808" s="662"/>
      <c r="P3808" s="287"/>
    </row>
    <row r="3809" spans="1:16" s="71" customFormat="1" ht="9.75" customHeight="1">
      <c r="A3809" s="667">
        <v>87</v>
      </c>
      <c r="B3809" s="103" t="s">
        <v>851</v>
      </c>
      <c r="C3809" s="990" t="s">
        <v>10949</v>
      </c>
      <c r="D3809" s="2063">
        <v>1</v>
      </c>
      <c r="E3809" s="3411">
        <v>6532</v>
      </c>
      <c r="F3809" s="797">
        <v>6532</v>
      </c>
      <c r="G3809" s="936">
        <v>44197</v>
      </c>
      <c r="H3809" s="103" t="s">
        <v>8394</v>
      </c>
      <c r="I3809" s="252" t="s">
        <v>1863</v>
      </c>
      <c r="J3809" s="93" t="s">
        <v>8531</v>
      </c>
      <c r="K3809" s="1428" t="s">
        <v>8940</v>
      </c>
      <c r="L3809" s="126"/>
      <c r="M3809" s="1133"/>
      <c r="N3809" s="276"/>
      <c r="O3809" s="662"/>
      <c r="P3809" s="287"/>
    </row>
    <row r="3810" spans="1:16" s="71" customFormat="1" ht="9.75" customHeight="1">
      <c r="A3810" s="667">
        <v>88</v>
      </c>
      <c r="B3810" s="103" t="s">
        <v>851</v>
      </c>
      <c r="C3810" s="990" t="s">
        <v>10950</v>
      </c>
      <c r="D3810" s="2063">
        <v>1</v>
      </c>
      <c r="E3810" s="3411">
        <v>6532</v>
      </c>
      <c r="F3810" s="797">
        <v>6532</v>
      </c>
      <c r="G3810" s="936">
        <v>44197</v>
      </c>
      <c r="H3810" s="103" t="s">
        <v>8394</v>
      </c>
      <c r="I3810" s="252" t="s">
        <v>1863</v>
      </c>
      <c r="J3810" s="93" t="s">
        <v>8531</v>
      </c>
      <c r="K3810" s="1428" t="s">
        <v>8940</v>
      </c>
      <c r="L3810" s="126"/>
      <c r="M3810" s="1133"/>
      <c r="N3810" s="276"/>
      <c r="O3810" s="662"/>
      <c r="P3810" s="287"/>
    </row>
    <row r="3811" spans="1:16" s="71" customFormat="1" ht="9.75" customHeight="1">
      <c r="A3811" s="667">
        <v>89</v>
      </c>
      <c r="B3811" s="103" t="s">
        <v>851</v>
      </c>
      <c r="C3811" s="990" t="s">
        <v>10951</v>
      </c>
      <c r="D3811" s="2063">
        <v>1</v>
      </c>
      <c r="E3811" s="3411">
        <v>6532</v>
      </c>
      <c r="F3811" s="797">
        <v>6532</v>
      </c>
      <c r="G3811" s="936">
        <v>44197</v>
      </c>
      <c r="H3811" s="103" t="s">
        <v>8394</v>
      </c>
      <c r="I3811" s="252" t="s">
        <v>1863</v>
      </c>
      <c r="J3811" s="93" t="s">
        <v>8531</v>
      </c>
      <c r="K3811" s="1428" t="s">
        <v>8940</v>
      </c>
      <c r="L3811" s="126"/>
      <c r="M3811" s="1133"/>
      <c r="N3811" s="276"/>
      <c r="O3811" s="662"/>
      <c r="P3811" s="287"/>
    </row>
    <row r="3812" spans="1:16" s="71" customFormat="1" ht="9.75" customHeight="1">
      <c r="A3812" s="667">
        <v>90</v>
      </c>
      <c r="B3812" s="103" t="s">
        <v>851</v>
      </c>
      <c r="C3812" s="990" t="s">
        <v>10952</v>
      </c>
      <c r="D3812" s="2063">
        <v>1</v>
      </c>
      <c r="E3812" s="3411">
        <v>6532</v>
      </c>
      <c r="F3812" s="797">
        <v>6532</v>
      </c>
      <c r="G3812" s="936">
        <v>44197</v>
      </c>
      <c r="H3812" s="103" t="s">
        <v>8394</v>
      </c>
      <c r="I3812" s="252" t="s">
        <v>1863</v>
      </c>
      <c r="J3812" s="93" t="s">
        <v>8531</v>
      </c>
      <c r="K3812" s="1428" t="s">
        <v>8940</v>
      </c>
      <c r="L3812" s="126"/>
      <c r="M3812" s="1133"/>
      <c r="N3812" s="276"/>
      <c r="O3812" s="662"/>
      <c r="P3812" s="287"/>
    </row>
    <row r="3813" spans="1:16" s="71" customFormat="1" ht="9.75" customHeight="1">
      <c r="A3813" s="667">
        <v>91</v>
      </c>
      <c r="B3813" s="103" t="s">
        <v>852</v>
      </c>
      <c r="C3813" s="990" t="s">
        <v>10953</v>
      </c>
      <c r="D3813" s="2063">
        <v>1</v>
      </c>
      <c r="E3813" s="3411">
        <v>6585</v>
      </c>
      <c r="F3813" s="797">
        <v>6585</v>
      </c>
      <c r="G3813" s="936">
        <v>44197</v>
      </c>
      <c r="H3813" s="103" t="s">
        <v>8394</v>
      </c>
      <c r="I3813" s="252" t="s">
        <v>1863</v>
      </c>
      <c r="J3813" s="93" t="s">
        <v>8531</v>
      </c>
      <c r="K3813" s="1428" t="s">
        <v>8940</v>
      </c>
      <c r="L3813" s="126"/>
      <c r="M3813" s="1133"/>
      <c r="N3813" s="276"/>
      <c r="O3813" s="662"/>
      <c r="P3813" s="287"/>
    </row>
    <row r="3814" spans="1:16" ht="9.75" customHeight="1">
      <c r="A3814" s="799">
        <v>92</v>
      </c>
      <c r="B3814" s="1015" t="s">
        <v>853</v>
      </c>
      <c r="C3814" s="990"/>
      <c r="D3814" s="2063">
        <v>1</v>
      </c>
      <c r="E3814" s="3411">
        <v>5501.88</v>
      </c>
      <c r="F3814" s="797">
        <v>5501.88</v>
      </c>
      <c r="G3814" s="935">
        <v>44197</v>
      </c>
      <c r="H3814" s="1015" t="s">
        <v>8394</v>
      </c>
      <c r="I3814" s="63" t="s">
        <v>1863</v>
      </c>
      <c r="J3814" s="143" t="s">
        <v>8531</v>
      </c>
      <c r="K3814" s="1425"/>
      <c r="M3814" s="283"/>
      <c r="N3814" s="276"/>
      <c r="P3814" s="287"/>
    </row>
    <row r="3815" spans="1:16" ht="9.75" customHeight="1">
      <c r="A3815" s="799">
        <v>93</v>
      </c>
      <c r="B3815" s="1015" t="s">
        <v>853</v>
      </c>
      <c r="C3815" s="990"/>
      <c r="D3815" s="2063">
        <v>1</v>
      </c>
      <c r="E3815" s="3411">
        <v>5501.88</v>
      </c>
      <c r="F3815" s="797">
        <v>5501.88</v>
      </c>
      <c r="G3815" s="935">
        <v>44197</v>
      </c>
      <c r="H3815" s="1015" t="s">
        <v>8394</v>
      </c>
      <c r="I3815" s="63" t="s">
        <v>1863</v>
      </c>
      <c r="J3815" s="143" t="s">
        <v>8531</v>
      </c>
      <c r="K3815" s="1425"/>
      <c r="M3815" s="283"/>
      <c r="N3815" s="276"/>
      <c r="P3815" s="287"/>
    </row>
    <row r="3816" spans="1:16" s="71" customFormat="1" ht="10.5" customHeight="1">
      <c r="A3816" s="667">
        <v>94</v>
      </c>
      <c r="B3816" s="103" t="s">
        <v>854</v>
      </c>
      <c r="C3816" s="990" t="s">
        <v>10954</v>
      </c>
      <c r="D3816" s="2063">
        <v>1</v>
      </c>
      <c r="E3816" s="3411">
        <v>5300</v>
      </c>
      <c r="F3816" s="797">
        <v>5300</v>
      </c>
      <c r="G3816" s="936">
        <v>44197</v>
      </c>
      <c r="H3816" s="103" t="s">
        <v>8394</v>
      </c>
      <c r="I3816" s="252" t="s">
        <v>1863</v>
      </c>
      <c r="J3816" s="93" t="s">
        <v>8531</v>
      </c>
      <c r="K3816" s="1428" t="s">
        <v>8940</v>
      </c>
      <c r="L3816" s="126"/>
      <c r="M3816" s="1133"/>
      <c r="N3816" s="276"/>
      <c r="O3816" s="662"/>
      <c r="P3816" s="287"/>
    </row>
    <row r="3817" spans="1:16" s="71" customFormat="1" ht="9.75" customHeight="1">
      <c r="A3817" s="667">
        <v>95</v>
      </c>
      <c r="B3817" s="103" t="s">
        <v>854</v>
      </c>
      <c r="C3817" s="990" t="s">
        <v>10955</v>
      </c>
      <c r="D3817" s="2063">
        <v>1</v>
      </c>
      <c r="E3817" s="3411">
        <v>5300</v>
      </c>
      <c r="F3817" s="797">
        <v>5300</v>
      </c>
      <c r="G3817" s="936">
        <v>44197</v>
      </c>
      <c r="H3817" s="103" t="s">
        <v>8394</v>
      </c>
      <c r="I3817" s="252" t="s">
        <v>1863</v>
      </c>
      <c r="J3817" s="93" t="s">
        <v>8531</v>
      </c>
      <c r="K3817" s="1428" t="s">
        <v>8940</v>
      </c>
      <c r="L3817" s="126"/>
      <c r="M3817" s="1133"/>
      <c r="N3817" s="276"/>
      <c r="O3817" s="662"/>
      <c r="P3817" s="287"/>
    </row>
    <row r="3818" spans="1:16" s="71" customFormat="1" ht="9.75" customHeight="1">
      <c r="A3818" s="667">
        <v>96</v>
      </c>
      <c r="B3818" s="103" t="s">
        <v>854</v>
      </c>
      <c r="C3818" s="990" t="s">
        <v>10956</v>
      </c>
      <c r="D3818" s="2063">
        <v>1</v>
      </c>
      <c r="E3818" s="3411">
        <v>5300</v>
      </c>
      <c r="F3818" s="797">
        <v>5300</v>
      </c>
      <c r="G3818" s="936">
        <v>44197</v>
      </c>
      <c r="H3818" s="103" t="s">
        <v>8394</v>
      </c>
      <c r="I3818" s="252" t="s">
        <v>1863</v>
      </c>
      <c r="J3818" s="93" t="s">
        <v>8531</v>
      </c>
      <c r="K3818" s="1428" t="s">
        <v>8940</v>
      </c>
      <c r="L3818" s="126"/>
      <c r="M3818" s="1133"/>
      <c r="N3818" s="276"/>
      <c r="O3818" s="662"/>
      <c r="P3818" s="287"/>
    </row>
    <row r="3819" spans="1:16" s="71" customFormat="1" ht="9.75" customHeight="1">
      <c r="A3819" s="667">
        <v>97</v>
      </c>
      <c r="B3819" s="103" t="s">
        <v>854</v>
      </c>
      <c r="C3819" s="990" t="s">
        <v>10957</v>
      </c>
      <c r="D3819" s="2063">
        <v>1</v>
      </c>
      <c r="E3819" s="3411">
        <v>5300</v>
      </c>
      <c r="F3819" s="797">
        <v>5300</v>
      </c>
      <c r="G3819" s="936">
        <v>44197</v>
      </c>
      <c r="H3819" s="103" t="s">
        <v>8394</v>
      </c>
      <c r="I3819" s="252" t="s">
        <v>1863</v>
      </c>
      <c r="J3819" s="93" t="s">
        <v>8531</v>
      </c>
      <c r="K3819" s="1428" t="s">
        <v>8940</v>
      </c>
      <c r="L3819" s="126"/>
      <c r="M3819" s="1133"/>
      <c r="N3819" s="276"/>
      <c r="O3819" s="662"/>
      <c r="P3819" s="287"/>
    </row>
    <row r="3820" spans="1:16" s="71" customFormat="1" ht="9.75" customHeight="1">
      <c r="A3820" s="667">
        <v>98</v>
      </c>
      <c r="B3820" s="103" t="s">
        <v>854</v>
      </c>
      <c r="C3820" s="990" t="s">
        <v>10958</v>
      </c>
      <c r="D3820" s="2063">
        <v>1</v>
      </c>
      <c r="E3820" s="3411">
        <v>5300</v>
      </c>
      <c r="F3820" s="797">
        <v>5300</v>
      </c>
      <c r="G3820" s="936">
        <v>44197</v>
      </c>
      <c r="H3820" s="103" t="s">
        <v>8394</v>
      </c>
      <c r="I3820" s="252" t="s">
        <v>1863</v>
      </c>
      <c r="J3820" s="93" t="s">
        <v>8531</v>
      </c>
      <c r="K3820" s="1428" t="s">
        <v>8940</v>
      </c>
      <c r="L3820" s="126"/>
      <c r="M3820" s="1133"/>
      <c r="N3820" s="276"/>
      <c r="O3820" s="662"/>
      <c r="P3820" s="287"/>
    </row>
    <row r="3821" spans="1:16" s="71" customFormat="1" ht="9.75" customHeight="1">
      <c r="A3821" s="667">
        <v>99</v>
      </c>
      <c r="B3821" s="103" t="s">
        <v>855</v>
      </c>
      <c r="C3821" s="990" t="s">
        <v>10959</v>
      </c>
      <c r="D3821" s="2063">
        <v>1</v>
      </c>
      <c r="E3821" s="3411">
        <v>7168</v>
      </c>
      <c r="F3821" s="797">
        <v>7168</v>
      </c>
      <c r="G3821" s="936">
        <v>44197</v>
      </c>
      <c r="H3821" s="103" t="s">
        <v>8394</v>
      </c>
      <c r="I3821" s="252" t="s">
        <v>1863</v>
      </c>
      <c r="J3821" s="93" t="s">
        <v>8531</v>
      </c>
      <c r="K3821" s="1428" t="s">
        <v>8940</v>
      </c>
      <c r="L3821" s="126"/>
      <c r="M3821" s="1133"/>
      <c r="N3821" s="276"/>
      <c r="O3821" s="662"/>
      <c r="P3821" s="287"/>
    </row>
    <row r="3822" spans="1:16" s="71" customFormat="1" ht="9.75" customHeight="1">
      <c r="A3822" s="667">
        <v>100</v>
      </c>
      <c r="B3822" s="103" t="s">
        <v>855</v>
      </c>
      <c r="C3822" s="990" t="s">
        <v>10960</v>
      </c>
      <c r="D3822" s="2063">
        <v>1</v>
      </c>
      <c r="E3822" s="3411">
        <v>7168</v>
      </c>
      <c r="F3822" s="797">
        <v>7168</v>
      </c>
      <c r="G3822" s="936">
        <v>44197</v>
      </c>
      <c r="H3822" s="103" t="s">
        <v>8394</v>
      </c>
      <c r="I3822" s="252" t="s">
        <v>1863</v>
      </c>
      <c r="J3822" s="93" t="s">
        <v>8531</v>
      </c>
      <c r="K3822" s="1428" t="s">
        <v>8940</v>
      </c>
      <c r="L3822" s="126"/>
      <c r="M3822" s="1133"/>
      <c r="N3822" s="276"/>
      <c r="O3822" s="662"/>
      <c r="P3822" s="287"/>
    </row>
    <row r="3823" spans="1:16" s="71" customFormat="1" ht="9.75" customHeight="1">
      <c r="A3823" s="667">
        <v>101</v>
      </c>
      <c r="B3823" s="103" t="s">
        <v>856</v>
      </c>
      <c r="C3823" s="990" t="s">
        <v>10939</v>
      </c>
      <c r="D3823" s="2063">
        <v>1</v>
      </c>
      <c r="E3823" s="3411">
        <v>3697</v>
      </c>
      <c r="F3823" s="797">
        <v>3697</v>
      </c>
      <c r="G3823" s="936">
        <v>44197</v>
      </c>
      <c r="H3823" s="103" t="s">
        <v>8394</v>
      </c>
      <c r="I3823" s="252" t="s">
        <v>1863</v>
      </c>
      <c r="J3823" s="93" t="s">
        <v>8531</v>
      </c>
      <c r="K3823" s="1428" t="s">
        <v>8940</v>
      </c>
      <c r="L3823" s="126"/>
      <c r="M3823" s="1133"/>
      <c r="N3823" s="276"/>
      <c r="O3823" s="662"/>
      <c r="P3823" s="287"/>
    </row>
    <row r="3824" spans="1:16" s="71" customFormat="1" ht="9.75" customHeight="1">
      <c r="A3824" s="667">
        <v>102</v>
      </c>
      <c r="B3824" s="103" t="s">
        <v>857</v>
      </c>
      <c r="C3824" s="990" t="s">
        <v>10940</v>
      </c>
      <c r="D3824" s="2063">
        <v>1</v>
      </c>
      <c r="E3824" s="3411">
        <v>4998</v>
      </c>
      <c r="F3824" s="797">
        <v>4998</v>
      </c>
      <c r="G3824" s="936">
        <v>44197</v>
      </c>
      <c r="H3824" s="103" t="s">
        <v>8394</v>
      </c>
      <c r="I3824" s="252" t="s">
        <v>1863</v>
      </c>
      <c r="J3824" s="93" t="s">
        <v>8531</v>
      </c>
      <c r="K3824" s="1428" t="s">
        <v>8940</v>
      </c>
      <c r="L3824" s="126"/>
      <c r="M3824" s="1133"/>
      <c r="N3824" s="276"/>
      <c r="O3824" s="662"/>
      <c r="P3824" s="287"/>
    </row>
    <row r="3825" spans="1:16" s="71" customFormat="1" ht="9.75" customHeight="1">
      <c r="A3825" s="667">
        <v>103</v>
      </c>
      <c r="B3825" s="103" t="s">
        <v>858</v>
      </c>
      <c r="C3825" s="990"/>
      <c r="D3825" s="2063">
        <v>1</v>
      </c>
      <c r="E3825" s="3411">
        <v>3102</v>
      </c>
      <c r="F3825" s="797">
        <v>3102</v>
      </c>
      <c r="G3825" s="936">
        <v>44197</v>
      </c>
      <c r="H3825" s="103" t="s">
        <v>8394</v>
      </c>
      <c r="I3825" s="252" t="s">
        <v>1863</v>
      </c>
      <c r="J3825" s="93" t="s">
        <v>8531</v>
      </c>
      <c r="K3825" s="1428"/>
      <c r="L3825" s="126"/>
      <c r="M3825" s="1133"/>
      <c r="N3825" s="276"/>
      <c r="O3825" s="662"/>
      <c r="P3825" s="287"/>
    </row>
    <row r="3826" spans="1:16" s="71" customFormat="1" ht="9.75" customHeight="1">
      <c r="A3826" s="667">
        <v>104</v>
      </c>
      <c r="B3826" s="103" t="s">
        <v>859</v>
      </c>
      <c r="C3826" s="990" t="s">
        <v>10941</v>
      </c>
      <c r="D3826" s="2063">
        <v>1</v>
      </c>
      <c r="E3826" s="3411">
        <v>3685</v>
      </c>
      <c r="F3826" s="797">
        <v>3685</v>
      </c>
      <c r="G3826" s="936">
        <v>44197</v>
      </c>
      <c r="H3826" s="103" t="s">
        <v>8394</v>
      </c>
      <c r="I3826" s="252" t="s">
        <v>1863</v>
      </c>
      <c r="J3826" s="93" t="s">
        <v>8531</v>
      </c>
      <c r="K3826" s="1428" t="s">
        <v>8940</v>
      </c>
      <c r="L3826" s="126"/>
      <c r="M3826" s="1133"/>
      <c r="N3826" s="276"/>
      <c r="O3826" s="662"/>
      <c r="P3826" s="287"/>
    </row>
    <row r="3827" spans="1:16" s="71" customFormat="1" ht="9.75" customHeight="1">
      <c r="A3827" s="667">
        <v>105</v>
      </c>
      <c r="B3827" s="103" t="s">
        <v>859</v>
      </c>
      <c r="C3827" s="990" t="s">
        <v>10942</v>
      </c>
      <c r="D3827" s="2063">
        <v>1</v>
      </c>
      <c r="E3827" s="3411">
        <v>3685</v>
      </c>
      <c r="F3827" s="797">
        <v>3685</v>
      </c>
      <c r="G3827" s="936">
        <v>44197</v>
      </c>
      <c r="H3827" s="103" t="s">
        <v>8394</v>
      </c>
      <c r="I3827" s="252" t="s">
        <v>1863</v>
      </c>
      <c r="J3827" s="93" t="s">
        <v>8531</v>
      </c>
      <c r="K3827" s="1428" t="s">
        <v>8940</v>
      </c>
      <c r="L3827" s="126"/>
      <c r="M3827" s="1133"/>
      <c r="N3827" s="276"/>
      <c r="O3827" s="662"/>
      <c r="P3827" s="287"/>
    </row>
    <row r="3828" spans="1:16" s="71" customFormat="1" ht="9.75" customHeight="1">
      <c r="A3828" s="667">
        <v>106</v>
      </c>
      <c r="B3828" s="103" t="s">
        <v>185</v>
      </c>
      <c r="C3828" s="990"/>
      <c r="D3828" s="2063">
        <v>1</v>
      </c>
      <c r="E3828" s="3411">
        <v>3186.23</v>
      </c>
      <c r="F3828" s="797">
        <v>3186.23</v>
      </c>
      <c r="G3828" s="936">
        <v>44197</v>
      </c>
      <c r="H3828" s="103" t="s">
        <v>8394</v>
      </c>
      <c r="I3828" s="252" t="s">
        <v>1863</v>
      </c>
      <c r="J3828" s="93" t="s">
        <v>8531</v>
      </c>
      <c r="K3828" s="1428"/>
      <c r="L3828" s="126"/>
      <c r="M3828" s="1133"/>
      <c r="N3828" s="276"/>
      <c r="O3828" s="662"/>
      <c r="P3828" s="287"/>
    </row>
    <row r="3829" spans="1:16" s="71" customFormat="1" ht="9.75" customHeight="1">
      <c r="A3829" s="667">
        <v>107</v>
      </c>
      <c r="B3829" s="103" t="s">
        <v>404</v>
      </c>
      <c r="C3829" s="990"/>
      <c r="D3829" s="2063">
        <v>1</v>
      </c>
      <c r="E3829" s="3411">
        <v>3839.71</v>
      </c>
      <c r="F3829" s="797">
        <v>3839.71</v>
      </c>
      <c r="G3829" s="936">
        <v>44197</v>
      </c>
      <c r="H3829" s="103" t="s">
        <v>8394</v>
      </c>
      <c r="I3829" s="252" t="s">
        <v>1863</v>
      </c>
      <c r="J3829" s="93" t="s">
        <v>8531</v>
      </c>
      <c r="K3829" s="1428"/>
      <c r="L3829" s="126"/>
      <c r="M3829" s="1133"/>
      <c r="N3829" s="276"/>
      <c r="O3829" s="662"/>
      <c r="P3829" s="287"/>
    </row>
    <row r="3830" spans="1:16" s="71" customFormat="1" ht="9.75" customHeight="1">
      <c r="A3830" s="667">
        <v>108</v>
      </c>
      <c r="B3830" s="103" t="s">
        <v>861</v>
      </c>
      <c r="C3830" s="990"/>
      <c r="D3830" s="2063">
        <v>1</v>
      </c>
      <c r="E3830" s="3411">
        <v>8500</v>
      </c>
      <c r="F3830" s="797">
        <v>8500</v>
      </c>
      <c r="G3830" s="936">
        <v>44197</v>
      </c>
      <c r="H3830" s="103" t="s">
        <v>8394</v>
      </c>
      <c r="I3830" s="252" t="s">
        <v>1863</v>
      </c>
      <c r="J3830" s="93" t="s">
        <v>8531</v>
      </c>
      <c r="K3830" s="1428"/>
      <c r="L3830" s="126"/>
      <c r="M3830" s="1133"/>
      <c r="N3830" s="276"/>
      <c r="O3830" s="662"/>
      <c r="P3830" s="287"/>
    </row>
    <row r="3831" spans="1:16" s="71" customFormat="1" ht="9.75" customHeight="1">
      <c r="A3831" s="667">
        <v>109</v>
      </c>
      <c r="B3831" s="103" t="s">
        <v>862</v>
      </c>
      <c r="C3831" s="990" t="s">
        <v>10932</v>
      </c>
      <c r="D3831" s="2063">
        <v>1</v>
      </c>
      <c r="E3831" s="3411">
        <v>3500</v>
      </c>
      <c r="F3831" s="797">
        <v>3500</v>
      </c>
      <c r="G3831" s="936">
        <v>44197</v>
      </c>
      <c r="H3831" s="103" t="s">
        <v>8394</v>
      </c>
      <c r="I3831" s="252" t="s">
        <v>1863</v>
      </c>
      <c r="J3831" s="93" t="s">
        <v>8531</v>
      </c>
      <c r="K3831" s="1428" t="s">
        <v>8940</v>
      </c>
      <c r="L3831" s="126"/>
      <c r="M3831" s="1133"/>
      <c r="N3831" s="276"/>
      <c r="O3831" s="662"/>
      <c r="P3831" s="287"/>
    </row>
    <row r="3832" spans="1:16" s="71" customFormat="1" ht="9.75" customHeight="1">
      <c r="A3832" s="667">
        <v>110</v>
      </c>
      <c r="B3832" s="103" t="s">
        <v>862</v>
      </c>
      <c r="C3832" s="990" t="s">
        <v>10933</v>
      </c>
      <c r="D3832" s="2063">
        <v>1</v>
      </c>
      <c r="E3832" s="3411">
        <v>3500</v>
      </c>
      <c r="F3832" s="797">
        <v>3500</v>
      </c>
      <c r="G3832" s="936">
        <v>44197</v>
      </c>
      <c r="H3832" s="103" t="s">
        <v>8394</v>
      </c>
      <c r="I3832" s="252" t="s">
        <v>1863</v>
      </c>
      <c r="J3832" s="93" t="s">
        <v>8531</v>
      </c>
      <c r="K3832" s="1428" t="s">
        <v>8940</v>
      </c>
      <c r="L3832" s="126"/>
      <c r="M3832" s="1133"/>
      <c r="N3832" s="276"/>
      <c r="O3832" s="662"/>
      <c r="P3832" s="287"/>
    </row>
    <row r="3833" spans="1:16" s="71" customFormat="1" ht="9.75" customHeight="1">
      <c r="A3833" s="667">
        <v>111</v>
      </c>
      <c r="B3833" s="103" t="s">
        <v>863</v>
      </c>
      <c r="C3833" s="990" t="s">
        <v>10934</v>
      </c>
      <c r="D3833" s="2063">
        <v>1</v>
      </c>
      <c r="E3833" s="3411">
        <v>8098.9</v>
      </c>
      <c r="F3833" s="797">
        <v>8098.9</v>
      </c>
      <c r="G3833" s="936">
        <v>44197</v>
      </c>
      <c r="H3833" s="103" t="s">
        <v>8394</v>
      </c>
      <c r="I3833" s="252" t="s">
        <v>1863</v>
      </c>
      <c r="J3833" s="93" t="s">
        <v>8531</v>
      </c>
      <c r="K3833" s="1428" t="s">
        <v>8940</v>
      </c>
      <c r="L3833" s="126"/>
      <c r="M3833" s="1133"/>
      <c r="N3833" s="276"/>
      <c r="O3833" s="662"/>
      <c r="P3833" s="287"/>
    </row>
    <row r="3834" spans="1:16" s="71" customFormat="1" ht="9.75" customHeight="1">
      <c r="A3834" s="667">
        <v>112</v>
      </c>
      <c r="B3834" s="103" t="s">
        <v>864</v>
      </c>
      <c r="C3834" s="990" t="s">
        <v>10943</v>
      </c>
      <c r="D3834" s="2063">
        <v>1</v>
      </c>
      <c r="E3834" s="3411">
        <v>9200</v>
      </c>
      <c r="F3834" s="797">
        <v>9200</v>
      </c>
      <c r="G3834" s="936">
        <v>44197</v>
      </c>
      <c r="H3834" s="103" t="s">
        <v>8394</v>
      </c>
      <c r="I3834" s="252" t="s">
        <v>1863</v>
      </c>
      <c r="J3834" s="93" t="s">
        <v>8531</v>
      </c>
      <c r="K3834" s="1428" t="s">
        <v>8940</v>
      </c>
      <c r="L3834" s="126"/>
      <c r="M3834" s="1133"/>
      <c r="N3834" s="276"/>
      <c r="O3834" s="662"/>
      <c r="P3834" s="287"/>
    </row>
    <row r="3835" spans="1:16" s="71" customFormat="1" ht="9.75" customHeight="1">
      <c r="A3835" s="667">
        <v>113</v>
      </c>
      <c r="B3835" s="103" t="s">
        <v>865</v>
      </c>
      <c r="C3835" s="990" t="s">
        <v>10935</v>
      </c>
      <c r="D3835" s="2063">
        <v>1</v>
      </c>
      <c r="E3835" s="3411">
        <v>11000</v>
      </c>
      <c r="F3835" s="797">
        <v>11000</v>
      </c>
      <c r="G3835" s="936">
        <v>44197</v>
      </c>
      <c r="H3835" s="103" t="s">
        <v>8394</v>
      </c>
      <c r="I3835" s="252" t="s">
        <v>1863</v>
      </c>
      <c r="J3835" s="93" t="s">
        <v>8531</v>
      </c>
      <c r="K3835" s="1428" t="s">
        <v>8940</v>
      </c>
      <c r="L3835" s="126"/>
      <c r="M3835" s="1133"/>
      <c r="N3835" s="276"/>
      <c r="O3835" s="662"/>
      <c r="P3835" s="287"/>
    </row>
    <row r="3836" spans="1:16" s="71" customFormat="1" ht="9.75" customHeight="1">
      <c r="A3836" s="667">
        <v>114</v>
      </c>
      <c r="B3836" s="103" t="s">
        <v>866</v>
      </c>
      <c r="C3836" s="990" t="s">
        <v>10936</v>
      </c>
      <c r="D3836" s="2063">
        <v>1</v>
      </c>
      <c r="E3836" s="3411">
        <v>6000</v>
      </c>
      <c r="F3836" s="797">
        <v>6000</v>
      </c>
      <c r="G3836" s="936">
        <v>44197</v>
      </c>
      <c r="H3836" s="103" t="s">
        <v>8394</v>
      </c>
      <c r="I3836" s="252" t="s">
        <v>1863</v>
      </c>
      <c r="J3836" s="93" t="s">
        <v>8531</v>
      </c>
      <c r="K3836" s="1428" t="s">
        <v>8940</v>
      </c>
      <c r="L3836" s="126"/>
      <c r="M3836" s="1133"/>
      <c r="N3836" s="276"/>
      <c r="O3836" s="662"/>
      <c r="P3836" s="287"/>
    </row>
    <row r="3837" spans="1:16" s="71" customFormat="1" ht="9.75" customHeight="1">
      <c r="A3837" s="667">
        <v>115</v>
      </c>
      <c r="B3837" s="103" t="s">
        <v>866</v>
      </c>
      <c r="C3837" s="990" t="s">
        <v>10937</v>
      </c>
      <c r="D3837" s="2063">
        <v>1</v>
      </c>
      <c r="E3837" s="3411">
        <v>6000</v>
      </c>
      <c r="F3837" s="797">
        <v>6000</v>
      </c>
      <c r="G3837" s="936">
        <v>44197</v>
      </c>
      <c r="H3837" s="103" t="s">
        <v>8394</v>
      </c>
      <c r="I3837" s="252" t="s">
        <v>1863</v>
      </c>
      <c r="J3837" s="93" t="s">
        <v>8531</v>
      </c>
      <c r="K3837" s="1428" t="s">
        <v>8940</v>
      </c>
      <c r="L3837" s="126"/>
      <c r="M3837" s="1133"/>
      <c r="N3837" s="276"/>
      <c r="O3837" s="662"/>
      <c r="P3837" s="287"/>
    </row>
    <row r="3838" spans="1:16" s="71" customFormat="1" ht="9.75" customHeight="1">
      <c r="A3838" s="667">
        <v>116</v>
      </c>
      <c r="B3838" s="103" t="s">
        <v>867</v>
      </c>
      <c r="C3838" s="990" t="s">
        <v>10938</v>
      </c>
      <c r="D3838" s="2063">
        <v>1</v>
      </c>
      <c r="E3838" s="3411">
        <v>7000</v>
      </c>
      <c r="F3838" s="797">
        <v>7000</v>
      </c>
      <c r="G3838" s="936">
        <v>44197</v>
      </c>
      <c r="H3838" s="103" t="s">
        <v>8394</v>
      </c>
      <c r="I3838" s="252" t="s">
        <v>1863</v>
      </c>
      <c r="J3838" s="93" t="s">
        <v>8531</v>
      </c>
      <c r="K3838" s="1428" t="s">
        <v>8940</v>
      </c>
      <c r="L3838" s="126"/>
      <c r="M3838" s="1133"/>
      <c r="N3838" s="276"/>
      <c r="O3838" s="662"/>
      <c r="P3838" s="287"/>
    </row>
    <row r="3839" spans="1:16" s="71" customFormat="1" ht="9.75" customHeight="1">
      <c r="A3839" s="667">
        <v>117</v>
      </c>
      <c r="B3839" s="103" t="s">
        <v>868</v>
      </c>
      <c r="C3839" s="990"/>
      <c r="D3839" s="2063">
        <v>1</v>
      </c>
      <c r="E3839" s="3411">
        <v>9000</v>
      </c>
      <c r="F3839" s="797">
        <v>9000</v>
      </c>
      <c r="G3839" s="936">
        <v>44197</v>
      </c>
      <c r="H3839" s="103" t="s">
        <v>8394</v>
      </c>
      <c r="I3839" s="252" t="s">
        <v>1863</v>
      </c>
      <c r="J3839" s="93" t="s">
        <v>8531</v>
      </c>
      <c r="K3839" s="1428"/>
      <c r="L3839" s="126"/>
      <c r="M3839" s="1133"/>
      <c r="N3839" s="276"/>
      <c r="O3839" s="662"/>
      <c r="P3839" s="287"/>
    </row>
    <row r="3840" spans="1:16" s="71" customFormat="1" ht="9.75" customHeight="1">
      <c r="A3840" s="667">
        <v>118</v>
      </c>
      <c r="B3840" s="103" t="s">
        <v>868</v>
      </c>
      <c r="C3840" s="990"/>
      <c r="D3840" s="2063">
        <v>1</v>
      </c>
      <c r="E3840" s="3411">
        <v>9000</v>
      </c>
      <c r="F3840" s="797">
        <v>9000</v>
      </c>
      <c r="G3840" s="936">
        <v>44197</v>
      </c>
      <c r="H3840" s="103" t="s">
        <v>8394</v>
      </c>
      <c r="I3840" s="252" t="s">
        <v>1863</v>
      </c>
      <c r="J3840" s="93" t="s">
        <v>8531</v>
      </c>
      <c r="K3840" s="1428"/>
      <c r="L3840" s="126"/>
      <c r="M3840" s="1133"/>
      <c r="N3840" s="276"/>
      <c r="O3840" s="662"/>
      <c r="P3840" s="287"/>
    </row>
    <row r="3841" spans="1:16" s="71" customFormat="1" ht="9.75" customHeight="1">
      <c r="A3841" s="667">
        <v>119</v>
      </c>
      <c r="B3841" s="103" t="s">
        <v>868</v>
      </c>
      <c r="C3841" s="990"/>
      <c r="D3841" s="2063">
        <v>1</v>
      </c>
      <c r="E3841" s="3411">
        <v>9000</v>
      </c>
      <c r="F3841" s="797">
        <v>9000</v>
      </c>
      <c r="G3841" s="936">
        <v>44197</v>
      </c>
      <c r="H3841" s="103" t="s">
        <v>8394</v>
      </c>
      <c r="I3841" s="252" t="s">
        <v>1863</v>
      </c>
      <c r="J3841" s="93" t="s">
        <v>8531</v>
      </c>
      <c r="K3841" s="1428"/>
      <c r="L3841" s="126"/>
      <c r="M3841" s="1133"/>
      <c r="N3841" s="276"/>
      <c r="O3841" s="662"/>
      <c r="P3841" s="287"/>
    </row>
    <row r="3842" spans="1:16" s="71" customFormat="1" ht="9.75" customHeight="1">
      <c r="A3842" s="667">
        <v>120</v>
      </c>
      <c r="B3842" s="103" t="s">
        <v>868</v>
      </c>
      <c r="C3842" s="990"/>
      <c r="D3842" s="2063">
        <v>1</v>
      </c>
      <c r="E3842" s="3411">
        <v>9000</v>
      </c>
      <c r="F3842" s="797">
        <v>9000</v>
      </c>
      <c r="G3842" s="936">
        <v>44197</v>
      </c>
      <c r="H3842" s="103" t="s">
        <v>8394</v>
      </c>
      <c r="I3842" s="252" t="s">
        <v>1863</v>
      </c>
      <c r="J3842" s="93" t="s">
        <v>8531</v>
      </c>
      <c r="K3842" s="1428"/>
      <c r="L3842" s="126"/>
      <c r="M3842" s="1133"/>
      <c r="N3842" s="276"/>
      <c r="O3842" s="662"/>
      <c r="P3842" s="287"/>
    </row>
    <row r="3843" spans="1:16" s="71" customFormat="1" ht="9.75" customHeight="1">
      <c r="A3843" s="667">
        <v>121</v>
      </c>
      <c r="B3843" s="103" t="s">
        <v>868</v>
      </c>
      <c r="C3843" s="990"/>
      <c r="D3843" s="2063">
        <v>1</v>
      </c>
      <c r="E3843" s="3411">
        <v>9000</v>
      </c>
      <c r="F3843" s="797">
        <v>9000</v>
      </c>
      <c r="G3843" s="936">
        <v>44197</v>
      </c>
      <c r="H3843" s="103" t="s">
        <v>8394</v>
      </c>
      <c r="I3843" s="252" t="s">
        <v>1863</v>
      </c>
      <c r="J3843" s="93" t="s">
        <v>8531</v>
      </c>
      <c r="K3843" s="1428"/>
      <c r="L3843" s="126"/>
      <c r="M3843" s="1133"/>
      <c r="N3843" s="276"/>
      <c r="O3843" s="662"/>
      <c r="P3843" s="287"/>
    </row>
    <row r="3844" spans="1:16" s="71" customFormat="1" ht="9.75" customHeight="1">
      <c r="A3844" s="667">
        <v>122</v>
      </c>
      <c r="B3844" s="103" t="s">
        <v>869</v>
      </c>
      <c r="C3844" s="990"/>
      <c r="D3844" s="2063">
        <v>1</v>
      </c>
      <c r="E3844" s="3411">
        <v>8000</v>
      </c>
      <c r="F3844" s="797">
        <v>8000</v>
      </c>
      <c r="G3844" s="936">
        <v>44197</v>
      </c>
      <c r="H3844" s="103" t="s">
        <v>8394</v>
      </c>
      <c r="I3844" s="252" t="s">
        <v>1863</v>
      </c>
      <c r="J3844" s="93" t="s">
        <v>8531</v>
      </c>
      <c r="K3844" s="1428"/>
      <c r="L3844" s="126"/>
      <c r="M3844" s="1133"/>
      <c r="N3844" s="276"/>
      <c r="O3844" s="662"/>
      <c r="P3844" s="287"/>
    </row>
    <row r="3845" spans="1:16" s="71" customFormat="1" ht="9.75" customHeight="1">
      <c r="A3845" s="667">
        <v>123</v>
      </c>
      <c r="B3845" s="103" t="s">
        <v>870</v>
      </c>
      <c r="C3845" s="990" t="s">
        <v>10931</v>
      </c>
      <c r="D3845" s="2063">
        <v>1</v>
      </c>
      <c r="E3845" s="3411">
        <v>10000</v>
      </c>
      <c r="F3845" s="797">
        <v>10000</v>
      </c>
      <c r="G3845" s="936">
        <v>44197</v>
      </c>
      <c r="H3845" s="103" t="s">
        <v>8394</v>
      </c>
      <c r="I3845" s="252" t="s">
        <v>1863</v>
      </c>
      <c r="J3845" s="93" t="s">
        <v>8531</v>
      </c>
      <c r="K3845" s="1428" t="s">
        <v>8940</v>
      </c>
      <c r="L3845" s="126"/>
      <c r="M3845" s="1133"/>
      <c r="N3845" s="276"/>
      <c r="O3845" s="662"/>
      <c r="P3845" s="287"/>
    </row>
    <row r="3846" spans="1:16" s="71" customFormat="1" ht="9.75" customHeight="1">
      <c r="A3846" s="667">
        <v>124</v>
      </c>
      <c r="B3846" s="103" t="s">
        <v>871</v>
      </c>
      <c r="C3846" s="990"/>
      <c r="D3846" s="2063">
        <v>1</v>
      </c>
      <c r="E3846" s="3411">
        <v>5336</v>
      </c>
      <c r="F3846" s="797">
        <v>5336</v>
      </c>
      <c r="G3846" s="936">
        <v>44197</v>
      </c>
      <c r="H3846" s="103" t="s">
        <v>8394</v>
      </c>
      <c r="I3846" s="252" t="s">
        <v>1863</v>
      </c>
      <c r="J3846" s="93" t="s">
        <v>8531</v>
      </c>
      <c r="K3846" s="1428"/>
      <c r="L3846" s="126"/>
      <c r="M3846" s="1133"/>
      <c r="N3846" s="276"/>
      <c r="O3846" s="662"/>
      <c r="P3846" s="287"/>
    </row>
    <row r="3847" spans="1:16" s="71" customFormat="1" ht="9.75" customHeight="1">
      <c r="A3847" s="667">
        <v>125</v>
      </c>
      <c r="B3847" s="103" t="s">
        <v>871</v>
      </c>
      <c r="C3847" s="990"/>
      <c r="D3847" s="2063">
        <v>1</v>
      </c>
      <c r="E3847" s="3411">
        <v>5336</v>
      </c>
      <c r="F3847" s="797">
        <v>5336</v>
      </c>
      <c r="G3847" s="936">
        <v>44197</v>
      </c>
      <c r="H3847" s="103" t="s">
        <v>8394</v>
      </c>
      <c r="I3847" s="252" t="s">
        <v>1863</v>
      </c>
      <c r="J3847" s="93" t="s">
        <v>8531</v>
      </c>
      <c r="K3847" s="1428"/>
      <c r="L3847" s="126"/>
      <c r="M3847" s="1133"/>
      <c r="N3847" s="276"/>
      <c r="O3847" s="662"/>
      <c r="P3847" s="287"/>
    </row>
    <row r="3848" spans="1:16" s="71" customFormat="1" ht="9.75" customHeight="1">
      <c r="A3848" s="667">
        <v>126</v>
      </c>
      <c r="B3848" s="103" t="s">
        <v>872</v>
      </c>
      <c r="C3848" s="990"/>
      <c r="D3848" s="2063">
        <v>1</v>
      </c>
      <c r="E3848" s="3411">
        <v>1177.78</v>
      </c>
      <c r="F3848" s="797">
        <v>1177.78</v>
      </c>
      <c r="G3848" s="936">
        <v>44197</v>
      </c>
      <c r="H3848" s="103" t="s">
        <v>8394</v>
      </c>
      <c r="I3848" s="252" t="s">
        <v>1863</v>
      </c>
      <c r="J3848" s="93" t="s">
        <v>8531</v>
      </c>
      <c r="K3848" s="1428"/>
      <c r="L3848" s="126"/>
      <c r="M3848" s="1133"/>
      <c r="N3848" s="276"/>
      <c r="O3848" s="662"/>
      <c r="P3848" s="287"/>
    </row>
    <row r="3849" spans="1:16" s="71" customFormat="1" ht="9.75" customHeight="1">
      <c r="A3849" s="667">
        <v>127</v>
      </c>
      <c r="B3849" s="103" t="s">
        <v>192</v>
      </c>
      <c r="C3849" s="990"/>
      <c r="D3849" s="2063">
        <v>1</v>
      </c>
      <c r="E3849" s="3411">
        <f>2721.09-2563.34</f>
        <v>157.75</v>
      </c>
      <c r="F3849" s="797">
        <v>157.75</v>
      </c>
      <c r="G3849" s="936">
        <v>44197</v>
      </c>
      <c r="H3849" s="103" t="s">
        <v>8394</v>
      </c>
      <c r="I3849" s="252" t="s">
        <v>1863</v>
      </c>
      <c r="J3849" s="93" t="s">
        <v>8531</v>
      </c>
      <c r="K3849" s="1428"/>
      <c r="L3849" s="126"/>
      <c r="M3849" s="1133"/>
      <c r="N3849" s="276"/>
      <c r="O3849" s="662"/>
      <c r="P3849" s="287"/>
    </row>
    <row r="3850" spans="1:16" s="71" customFormat="1" ht="9.75" customHeight="1">
      <c r="A3850" s="667">
        <v>128</v>
      </c>
      <c r="B3850" s="103" t="s">
        <v>192</v>
      </c>
      <c r="C3850" s="990"/>
      <c r="D3850" s="2063">
        <v>1</v>
      </c>
      <c r="E3850" s="3411">
        <f>1532.53-1522.95</f>
        <v>9.5799999999999272</v>
      </c>
      <c r="F3850" s="797">
        <v>9.58</v>
      </c>
      <c r="G3850" s="936">
        <v>44197</v>
      </c>
      <c r="H3850" s="103" t="s">
        <v>8394</v>
      </c>
      <c r="I3850" s="252" t="s">
        <v>1863</v>
      </c>
      <c r="J3850" s="93" t="s">
        <v>8531</v>
      </c>
      <c r="K3850" s="1428"/>
      <c r="L3850" s="126"/>
      <c r="M3850" s="1133"/>
      <c r="N3850" s="276"/>
      <c r="O3850" s="662"/>
      <c r="P3850" s="287"/>
    </row>
    <row r="3851" spans="1:16" s="71" customFormat="1" ht="9.75" customHeight="1">
      <c r="A3851" s="667">
        <v>129</v>
      </c>
      <c r="B3851" s="103" t="s">
        <v>192</v>
      </c>
      <c r="C3851" s="990" t="s">
        <v>10964</v>
      </c>
      <c r="D3851" s="2063">
        <v>1</v>
      </c>
      <c r="E3851" s="3411">
        <f>3557.39-2393.91</f>
        <v>1163.48</v>
      </c>
      <c r="F3851" s="797">
        <v>1163.48</v>
      </c>
      <c r="G3851" s="936">
        <v>44197</v>
      </c>
      <c r="H3851" s="103" t="s">
        <v>8394</v>
      </c>
      <c r="I3851" s="252" t="s">
        <v>1863</v>
      </c>
      <c r="J3851" s="93" t="s">
        <v>8531</v>
      </c>
      <c r="K3851" s="1428" t="s">
        <v>8940</v>
      </c>
      <c r="L3851" s="126"/>
      <c r="M3851" s="1133"/>
      <c r="N3851" s="276"/>
      <c r="O3851" s="662"/>
      <c r="P3851" s="287"/>
    </row>
    <row r="3852" spans="1:16" s="71" customFormat="1" ht="9.75" customHeight="1">
      <c r="A3852" s="667">
        <v>130</v>
      </c>
      <c r="B3852" s="103" t="s">
        <v>873</v>
      </c>
      <c r="C3852" s="990" t="s">
        <v>10962</v>
      </c>
      <c r="D3852" s="2063">
        <v>1</v>
      </c>
      <c r="E3852" s="3411">
        <v>2287.62</v>
      </c>
      <c r="F3852" s="797">
        <v>2287.62</v>
      </c>
      <c r="G3852" s="936">
        <v>44197</v>
      </c>
      <c r="H3852" s="103" t="s">
        <v>8394</v>
      </c>
      <c r="I3852" s="252" t="s">
        <v>1863</v>
      </c>
      <c r="J3852" s="93" t="s">
        <v>8531</v>
      </c>
      <c r="K3852" s="1428" t="s">
        <v>8940</v>
      </c>
      <c r="L3852" s="126"/>
      <c r="M3852" s="1133"/>
      <c r="N3852" s="276"/>
      <c r="O3852" s="662"/>
      <c r="P3852" s="287"/>
    </row>
    <row r="3853" spans="1:16" s="71" customFormat="1" ht="9.75" customHeight="1">
      <c r="A3853" s="667">
        <v>131</v>
      </c>
      <c r="B3853" s="103" t="s">
        <v>874</v>
      </c>
      <c r="C3853" s="990" t="s">
        <v>10970</v>
      </c>
      <c r="D3853" s="2063">
        <v>1</v>
      </c>
      <c r="E3853" s="3411">
        <v>26140.02</v>
      </c>
      <c r="F3853" s="797">
        <v>26140.02</v>
      </c>
      <c r="G3853" s="936">
        <v>44197</v>
      </c>
      <c r="H3853" s="103" t="s">
        <v>8394</v>
      </c>
      <c r="I3853" s="252" t="s">
        <v>1863</v>
      </c>
      <c r="J3853" s="93" t="s">
        <v>8531</v>
      </c>
      <c r="K3853" s="1428" t="s">
        <v>8940</v>
      </c>
      <c r="L3853" s="126"/>
      <c r="M3853" s="1133"/>
      <c r="N3853" s="276"/>
      <c r="O3853" s="662"/>
      <c r="P3853" s="287"/>
    </row>
    <row r="3854" spans="1:16" s="71" customFormat="1" ht="9.75" customHeight="1">
      <c r="A3854" s="667">
        <v>132</v>
      </c>
      <c r="B3854" s="103" t="s">
        <v>623</v>
      </c>
      <c r="C3854" s="990"/>
      <c r="D3854" s="2063">
        <v>1</v>
      </c>
      <c r="E3854" s="3411">
        <v>1050</v>
      </c>
      <c r="F3854" s="797">
        <v>1050</v>
      </c>
      <c r="G3854" s="936">
        <v>44197</v>
      </c>
      <c r="H3854" s="103" t="s">
        <v>8394</v>
      </c>
      <c r="I3854" s="252" t="s">
        <v>1863</v>
      </c>
      <c r="J3854" s="93" t="s">
        <v>8531</v>
      </c>
      <c r="K3854" s="1428"/>
      <c r="L3854" s="126"/>
      <c r="M3854" s="1133"/>
      <c r="N3854" s="276"/>
      <c r="O3854" s="662"/>
      <c r="P3854" s="287"/>
    </row>
    <row r="3855" spans="1:16" s="71" customFormat="1" ht="9.75" customHeight="1">
      <c r="A3855" s="667">
        <v>133</v>
      </c>
      <c r="B3855" s="103" t="s">
        <v>261</v>
      </c>
      <c r="C3855" s="990" t="s">
        <v>10965</v>
      </c>
      <c r="D3855" s="2063">
        <v>1</v>
      </c>
      <c r="E3855" s="3411">
        <f>32300-30228</f>
        <v>2072</v>
      </c>
      <c r="F3855" s="797">
        <v>2072</v>
      </c>
      <c r="G3855" s="936">
        <v>44197</v>
      </c>
      <c r="H3855" s="103" t="s">
        <v>8394</v>
      </c>
      <c r="I3855" s="252" t="s">
        <v>1863</v>
      </c>
      <c r="J3855" s="93" t="s">
        <v>8531</v>
      </c>
      <c r="K3855" s="1428" t="s">
        <v>8940</v>
      </c>
      <c r="L3855" s="126"/>
      <c r="M3855" s="1133"/>
      <c r="N3855" s="276"/>
      <c r="O3855" s="662"/>
      <c r="P3855" s="287"/>
    </row>
    <row r="3856" spans="1:16" s="71" customFormat="1" ht="9.75" customHeight="1">
      <c r="A3856" s="667">
        <v>134</v>
      </c>
      <c r="B3856" s="103" t="s">
        <v>875</v>
      </c>
      <c r="C3856" s="990" t="s">
        <v>10961</v>
      </c>
      <c r="D3856" s="2063">
        <v>1</v>
      </c>
      <c r="E3856" s="3411">
        <v>15740.02</v>
      </c>
      <c r="F3856" s="797">
        <v>15740.02</v>
      </c>
      <c r="G3856" s="936">
        <v>44197</v>
      </c>
      <c r="H3856" s="103" t="s">
        <v>8394</v>
      </c>
      <c r="I3856" s="252" t="s">
        <v>1863</v>
      </c>
      <c r="J3856" s="93" t="s">
        <v>8531</v>
      </c>
      <c r="K3856" s="1428" t="s">
        <v>8940</v>
      </c>
      <c r="L3856" s="126"/>
      <c r="M3856" s="1133"/>
      <c r="N3856" s="276"/>
      <c r="O3856" s="662"/>
      <c r="P3856" s="287"/>
    </row>
    <row r="3857" spans="1:16" s="71" customFormat="1" ht="9.75" customHeight="1">
      <c r="A3857" s="667">
        <v>135</v>
      </c>
      <c r="B3857" s="103" t="s">
        <v>876</v>
      </c>
      <c r="C3857" s="990" t="s">
        <v>10961</v>
      </c>
      <c r="D3857" s="2063">
        <v>1</v>
      </c>
      <c r="E3857" s="3411">
        <v>28401.02</v>
      </c>
      <c r="F3857" s="797">
        <v>28401.02</v>
      </c>
      <c r="G3857" s="936">
        <v>44197</v>
      </c>
      <c r="H3857" s="103" t="s">
        <v>8394</v>
      </c>
      <c r="I3857" s="252" t="s">
        <v>1863</v>
      </c>
      <c r="J3857" s="93" t="s">
        <v>8531</v>
      </c>
      <c r="K3857" s="1428" t="s">
        <v>8940</v>
      </c>
      <c r="L3857" s="126"/>
      <c r="M3857" s="1133"/>
      <c r="N3857" s="276"/>
      <c r="O3857" s="662"/>
      <c r="P3857" s="287"/>
    </row>
    <row r="3858" spans="1:16" s="71" customFormat="1" ht="9.75" customHeight="1">
      <c r="A3858" s="667">
        <v>136</v>
      </c>
      <c r="B3858" s="103" t="s">
        <v>877</v>
      </c>
      <c r="C3858" s="990"/>
      <c r="D3858" s="2063">
        <v>1</v>
      </c>
      <c r="E3858" s="3411">
        <v>7434.84</v>
      </c>
      <c r="F3858" s="797">
        <v>7434.84</v>
      </c>
      <c r="G3858" s="936">
        <v>44197</v>
      </c>
      <c r="H3858" s="103" t="s">
        <v>8394</v>
      </c>
      <c r="I3858" s="252" t="s">
        <v>1863</v>
      </c>
      <c r="J3858" s="93" t="s">
        <v>8531</v>
      </c>
      <c r="K3858" s="1428"/>
      <c r="L3858" s="126"/>
      <c r="M3858" s="1133"/>
      <c r="N3858" s="276"/>
      <c r="O3858" s="662"/>
      <c r="P3858" s="287"/>
    </row>
    <row r="3859" spans="1:16" s="71" customFormat="1" ht="9.75" customHeight="1">
      <c r="A3859" s="667">
        <v>137</v>
      </c>
      <c r="B3859" s="103" t="s">
        <v>878</v>
      </c>
      <c r="C3859" s="990" t="s">
        <v>10961</v>
      </c>
      <c r="D3859" s="2063">
        <v>1</v>
      </c>
      <c r="E3859" s="3411">
        <f>147155-134828</f>
        <v>12327</v>
      </c>
      <c r="F3859" s="797">
        <v>12327</v>
      </c>
      <c r="G3859" s="936">
        <v>44197</v>
      </c>
      <c r="H3859" s="103" t="s">
        <v>8394</v>
      </c>
      <c r="I3859" s="252" t="s">
        <v>1863</v>
      </c>
      <c r="J3859" s="93" t="s">
        <v>8531</v>
      </c>
      <c r="K3859" s="1428" t="s">
        <v>8940</v>
      </c>
      <c r="L3859" s="126"/>
      <c r="M3859" s="1133"/>
      <c r="N3859" s="276"/>
      <c r="O3859" s="662"/>
      <c r="P3859" s="287"/>
    </row>
    <row r="3860" spans="1:16" s="71" customFormat="1" ht="9.75" customHeight="1">
      <c r="A3860" s="667">
        <v>138</v>
      </c>
      <c r="B3860" s="103" t="s">
        <v>879</v>
      </c>
      <c r="C3860" s="990" t="s">
        <v>10961</v>
      </c>
      <c r="D3860" s="2063">
        <v>1</v>
      </c>
      <c r="E3860" s="3411">
        <v>15804.16</v>
      </c>
      <c r="F3860" s="797">
        <v>15804.16</v>
      </c>
      <c r="G3860" s="936">
        <v>44197</v>
      </c>
      <c r="H3860" s="103" t="s">
        <v>8394</v>
      </c>
      <c r="I3860" s="252" t="s">
        <v>1863</v>
      </c>
      <c r="J3860" s="93" t="s">
        <v>8531</v>
      </c>
      <c r="K3860" s="1428" t="s">
        <v>8940</v>
      </c>
      <c r="L3860" s="126"/>
      <c r="M3860" s="1133"/>
      <c r="N3860" s="276"/>
      <c r="O3860" s="662"/>
      <c r="P3860" s="287"/>
    </row>
    <row r="3861" spans="1:16" s="71" customFormat="1" ht="9.75" customHeight="1">
      <c r="A3861" s="667">
        <v>139</v>
      </c>
      <c r="B3861" s="103" t="s">
        <v>880</v>
      </c>
      <c r="C3861" s="990"/>
      <c r="D3861" s="2063">
        <v>1</v>
      </c>
      <c r="E3861" s="3411">
        <v>16842.080000000002</v>
      </c>
      <c r="F3861" s="797">
        <v>16842.080000000002</v>
      </c>
      <c r="G3861" s="936">
        <v>44197</v>
      </c>
      <c r="H3861" s="103" t="s">
        <v>8394</v>
      </c>
      <c r="I3861" s="252" t="s">
        <v>1863</v>
      </c>
      <c r="J3861" s="93" t="s">
        <v>8531</v>
      </c>
      <c r="K3861" s="1428"/>
      <c r="L3861" s="126"/>
      <c r="M3861" s="1133"/>
      <c r="N3861" s="276"/>
      <c r="O3861" s="662"/>
      <c r="P3861" s="287"/>
    </row>
    <row r="3862" spans="1:16" s="71" customFormat="1" ht="9.75" customHeight="1">
      <c r="A3862" s="667">
        <v>140</v>
      </c>
      <c r="B3862" s="103" t="s">
        <v>261</v>
      </c>
      <c r="C3862" s="990"/>
      <c r="D3862" s="2063">
        <v>1</v>
      </c>
      <c r="E3862" s="3411">
        <v>5087.5</v>
      </c>
      <c r="F3862" s="797">
        <v>5087.5</v>
      </c>
      <c r="G3862" s="936">
        <v>44197</v>
      </c>
      <c r="H3862" s="103" t="s">
        <v>8394</v>
      </c>
      <c r="I3862" s="252" t="s">
        <v>1863</v>
      </c>
      <c r="J3862" s="93" t="s">
        <v>8531</v>
      </c>
      <c r="K3862" s="1428"/>
      <c r="L3862" s="126"/>
      <c r="M3862" s="1133"/>
      <c r="N3862" s="276"/>
      <c r="O3862" s="662"/>
      <c r="P3862" s="287"/>
    </row>
    <row r="3863" spans="1:16" s="71" customFormat="1" ht="9.75" customHeight="1">
      <c r="A3863" s="667">
        <v>141</v>
      </c>
      <c r="B3863" s="103" t="s">
        <v>261</v>
      </c>
      <c r="C3863" s="990" t="s">
        <v>10961</v>
      </c>
      <c r="D3863" s="2063">
        <v>1</v>
      </c>
      <c r="E3863" s="3411">
        <v>44019.6</v>
      </c>
      <c r="F3863" s="797">
        <v>44019.6</v>
      </c>
      <c r="G3863" s="936">
        <v>44197</v>
      </c>
      <c r="H3863" s="103" t="s">
        <v>8394</v>
      </c>
      <c r="I3863" s="252" t="s">
        <v>1863</v>
      </c>
      <c r="J3863" s="93" t="s">
        <v>8531</v>
      </c>
      <c r="K3863" s="1428" t="s">
        <v>8940</v>
      </c>
      <c r="L3863" s="126"/>
      <c r="M3863" s="1133"/>
      <c r="N3863" s="276"/>
      <c r="O3863" s="662"/>
      <c r="P3863" s="287"/>
    </row>
    <row r="3864" spans="1:16" s="71" customFormat="1" ht="9.75" customHeight="1">
      <c r="A3864" s="667">
        <v>142</v>
      </c>
      <c r="B3864" s="103" t="s">
        <v>261</v>
      </c>
      <c r="C3864" s="990"/>
      <c r="D3864" s="2063">
        <v>1</v>
      </c>
      <c r="E3864" s="3411">
        <f>2805-2070</f>
        <v>735</v>
      </c>
      <c r="F3864" s="797">
        <v>735</v>
      </c>
      <c r="G3864" s="936">
        <v>44197</v>
      </c>
      <c r="H3864" s="103" t="s">
        <v>8394</v>
      </c>
      <c r="I3864" s="252" t="s">
        <v>1863</v>
      </c>
      <c r="J3864" s="93" t="s">
        <v>8531</v>
      </c>
      <c r="K3864" s="1428"/>
      <c r="L3864" s="126"/>
      <c r="M3864" s="1133"/>
      <c r="N3864" s="276"/>
      <c r="O3864" s="662"/>
      <c r="P3864" s="287"/>
    </row>
    <row r="3865" spans="1:16" s="71" customFormat="1" ht="9.75" customHeight="1">
      <c r="A3865" s="667">
        <v>143</v>
      </c>
      <c r="B3865" s="103" t="s">
        <v>261</v>
      </c>
      <c r="C3865" s="990" t="s">
        <v>10972</v>
      </c>
      <c r="D3865" s="2063">
        <v>1</v>
      </c>
      <c r="E3865" s="3411">
        <v>33927.4</v>
      </c>
      <c r="F3865" s="797">
        <v>33927.4</v>
      </c>
      <c r="G3865" s="936">
        <v>44197</v>
      </c>
      <c r="H3865" s="103" t="s">
        <v>8394</v>
      </c>
      <c r="I3865" s="252" t="s">
        <v>1863</v>
      </c>
      <c r="J3865" s="93" t="s">
        <v>8531</v>
      </c>
      <c r="K3865" s="1428" t="s">
        <v>8940</v>
      </c>
      <c r="L3865" s="126"/>
      <c r="M3865" s="1133"/>
      <c r="N3865" s="276"/>
      <c r="O3865" s="662"/>
      <c r="P3865" s="287"/>
    </row>
    <row r="3866" spans="1:16" s="71" customFormat="1" ht="9.75" customHeight="1">
      <c r="A3866" s="667">
        <v>144</v>
      </c>
      <c r="B3866" s="103" t="s">
        <v>261</v>
      </c>
      <c r="C3866" s="990"/>
      <c r="D3866" s="2063">
        <v>1</v>
      </c>
      <c r="E3866" s="3411">
        <v>12580</v>
      </c>
      <c r="F3866" s="797">
        <v>12580</v>
      </c>
      <c r="G3866" s="936">
        <v>44197</v>
      </c>
      <c r="H3866" s="103" t="s">
        <v>8394</v>
      </c>
      <c r="I3866" s="252" t="s">
        <v>1863</v>
      </c>
      <c r="J3866" s="93" t="s">
        <v>8531</v>
      </c>
      <c r="K3866" s="1428"/>
      <c r="L3866" s="126"/>
      <c r="M3866" s="1133"/>
      <c r="N3866" s="276"/>
      <c r="O3866" s="662"/>
      <c r="P3866" s="287"/>
    </row>
    <row r="3867" spans="1:16" s="71" customFormat="1" ht="9.75" customHeight="1">
      <c r="A3867" s="667">
        <v>145</v>
      </c>
      <c r="B3867" s="103" t="s">
        <v>261</v>
      </c>
      <c r="C3867" s="990" t="s">
        <v>10969</v>
      </c>
      <c r="D3867" s="2063">
        <v>1</v>
      </c>
      <c r="E3867" s="3411">
        <v>13695</v>
      </c>
      <c r="F3867" s="797">
        <v>13695</v>
      </c>
      <c r="G3867" s="936">
        <v>44197</v>
      </c>
      <c r="H3867" s="103" t="s">
        <v>8394</v>
      </c>
      <c r="I3867" s="252" t="s">
        <v>1863</v>
      </c>
      <c r="J3867" s="93" t="s">
        <v>8531</v>
      </c>
      <c r="K3867" s="1428" t="s">
        <v>8940</v>
      </c>
      <c r="L3867" s="126"/>
      <c r="M3867" s="1133"/>
      <c r="N3867" s="276"/>
      <c r="O3867" s="662"/>
      <c r="P3867" s="287"/>
    </row>
    <row r="3868" spans="1:16" s="71" customFormat="1" ht="9.75" customHeight="1">
      <c r="A3868" s="667">
        <v>146</v>
      </c>
      <c r="B3868" s="103" t="s">
        <v>261</v>
      </c>
      <c r="C3868" s="990"/>
      <c r="D3868" s="2063">
        <v>1</v>
      </c>
      <c r="E3868" s="3411">
        <v>8500</v>
      </c>
      <c r="F3868" s="797">
        <v>8500</v>
      </c>
      <c r="G3868" s="936">
        <v>44197</v>
      </c>
      <c r="H3868" s="103" t="s">
        <v>8394</v>
      </c>
      <c r="I3868" s="252" t="s">
        <v>1863</v>
      </c>
      <c r="J3868" s="93" t="s">
        <v>8531</v>
      </c>
      <c r="K3868" s="1428"/>
      <c r="L3868" s="126"/>
      <c r="M3868" s="1133"/>
      <c r="N3868" s="276"/>
      <c r="O3868" s="662"/>
      <c r="P3868" s="287"/>
    </row>
    <row r="3869" spans="1:16" s="71" customFormat="1" ht="9.75" customHeight="1">
      <c r="A3869" s="667">
        <v>147</v>
      </c>
      <c r="B3869" s="103" t="s">
        <v>2135</v>
      </c>
      <c r="C3869" s="990"/>
      <c r="D3869" s="2063">
        <v>1</v>
      </c>
      <c r="E3869" s="3411">
        <v>33153.06</v>
      </c>
      <c r="F3869" s="797">
        <v>33153.06</v>
      </c>
      <c r="G3869" s="936">
        <v>44197</v>
      </c>
      <c r="H3869" s="103" t="s">
        <v>8394</v>
      </c>
      <c r="I3869" s="252" t="s">
        <v>1863</v>
      </c>
      <c r="J3869" s="93" t="s">
        <v>8531</v>
      </c>
      <c r="K3869" s="1428"/>
      <c r="L3869" s="126"/>
      <c r="M3869" s="1133"/>
      <c r="N3869" s="276"/>
      <c r="O3869" s="662"/>
      <c r="P3869" s="287"/>
    </row>
    <row r="3870" spans="1:16" s="71" customFormat="1" ht="9.75" customHeight="1">
      <c r="A3870" s="667">
        <v>148</v>
      </c>
      <c r="B3870" s="103" t="s">
        <v>2136</v>
      </c>
      <c r="C3870" s="990"/>
      <c r="D3870" s="2063">
        <v>1</v>
      </c>
      <c r="E3870" s="3411">
        <v>54747.38</v>
      </c>
      <c r="F3870" s="3403">
        <v>18859.009999999998</v>
      </c>
      <c r="G3870" s="936">
        <v>44197</v>
      </c>
      <c r="H3870" s="103" t="s">
        <v>8394</v>
      </c>
      <c r="I3870" s="252" t="s">
        <v>1863</v>
      </c>
      <c r="J3870" s="93" t="s">
        <v>8531</v>
      </c>
      <c r="K3870" s="1428"/>
      <c r="L3870" s="126"/>
      <c r="M3870" s="1133"/>
      <c r="N3870" s="276"/>
      <c r="O3870" s="662"/>
      <c r="P3870" s="287"/>
    </row>
    <row r="3871" spans="1:16" s="71" customFormat="1" ht="9.75" customHeight="1">
      <c r="A3871" s="667">
        <v>149</v>
      </c>
      <c r="B3871" s="103" t="s">
        <v>2137</v>
      </c>
      <c r="C3871" s="990"/>
      <c r="D3871" s="2063">
        <v>1</v>
      </c>
      <c r="E3871" s="3411">
        <v>52337.440000000002</v>
      </c>
      <c r="F3871" s="3423">
        <v>2616.84</v>
      </c>
      <c r="G3871" s="936">
        <v>44197</v>
      </c>
      <c r="H3871" s="103" t="s">
        <v>8394</v>
      </c>
      <c r="I3871" s="252" t="s">
        <v>1863</v>
      </c>
      <c r="J3871" s="93" t="s">
        <v>8531</v>
      </c>
      <c r="K3871" s="1428"/>
      <c r="L3871" s="1604" t="s">
        <v>15223</v>
      </c>
      <c r="M3871" s="1133"/>
      <c r="N3871" s="276"/>
      <c r="O3871" s="662"/>
      <c r="P3871" s="287"/>
    </row>
    <row r="3872" spans="1:16" s="71" customFormat="1" ht="9.75" customHeight="1">
      <c r="A3872" s="667">
        <v>150</v>
      </c>
      <c r="B3872" s="103" t="s">
        <v>2138</v>
      </c>
      <c r="C3872" s="990"/>
      <c r="D3872" s="2063">
        <v>1</v>
      </c>
      <c r="E3872" s="3411">
        <v>25350</v>
      </c>
      <c r="F3872" s="797">
        <v>25350</v>
      </c>
      <c r="G3872" s="936">
        <v>44197</v>
      </c>
      <c r="H3872" s="103" t="s">
        <v>8394</v>
      </c>
      <c r="I3872" s="252" t="s">
        <v>1863</v>
      </c>
      <c r="J3872" s="93" t="s">
        <v>8531</v>
      </c>
      <c r="K3872" s="1428"/>
      <c r="L3872" s="126"/>
      <c r="M3872" s="1133"/>
      <c r="N3872" s="276"/>
      <c r="O3872" s="662"/>
      <c r="P3872" s="287"/>
    </row>
    <row r="3873" spans="1:16" s="71" customFormat="1" ht="9.75" customHeight="1">
      <c r="A3873" s="667">
        <v>151</v>
      </c>
      <c r="B3873" s="103" t="s">
        <v>2138</v>
      </c>
      <c r="C3873" s="990"/>
      <c r="D3873" s="2063">
        <v>1</v>
      </c>
      <c r="E3873" s="3411">
        <v>25350</v>
      </c>
      <c r="F3873" s="797">
        <v>25350</v>
      </c>
      <c r="G3873" s="936">
        <v>44197</v>
      </c>
      <c r="H3873" s="103" t="s">
        <v>8394</v>
      </c>
      <c r="I3873" s="252" t="s">
        <v>1863</v>
      </c>
      <c r="J3873" s="93" t="s">
        <v>8531</v>
      </c>
      <c r="K3873" s="1428"/>
      <c r="L3873" s="126"/>
      <c r="M3873" s="1133"/>
      <c r="N3873" s="276"/>
      <c r="O3873" s="662"/>
      <c r="P3873" s="287"/>
    </row>
    <row r="3874" spans="1:16" s="71" customFormat="1" ht="9.75" customHeight="1">
      <c r="A3874" s="667">
        <v>152</v>
      </c>
      <c r="B3874" s="103" t="s">
        <v>2138</v>
      </c>
      <c r="C3874" s="990"/>
      <c r="D3874" s="2063">
        <v>1</v>
      </c>
      <c r="E3874" s="3411">
        <v>25350</v>
      </c>
      <c r="F3874" s="797">
        <v>25350</v>
      </c>
      <c r="G3874" s="936">
        <v>44197</v>
      </c>
      <c r="H3874" s="103" t="s">
        <v>8394</v>
      </c>
      <c r="I3874" s="252" t="s">
        <v>1863</v>
      </c>
      <c r="J3874" s="93" t="s">
        <v>8531</v>
      </c>
      <c r="K3874" s="1428"/>
      <c r="L3874" s="126"/>
      <c r="M3874" s="1133"/>
      <c r="N3874" s="276"/>
      <c r="O3874" s="662"/>
      <c r="P3874" s="287"/>
    </row>
    <row r="3875" spans="1:16" s="71" customFormat="1" ht="9.75" customHeight="1">
      <c r="A3875" s="667">
        <v>153</v>
      </c>
      <c r="B3875" s="103" t="s">
        <v>2138</v>
      </c>
      <c r="C3875" s="990"/>
      <c r="D3875" s="2063">
        <v>1</v>
      </c>
      <c r="E3875" s="3411">
        <v>25350</v>
      </c>
      <c r="F3875" s="797">
        <v>25350</v>
      </c>
      <c r="G3875" s="936">
        <v>44197</v>
      </c>
      <c r="H3875" s="103" t="s">
        <v>8394</v>
      </c>
      <c r="I3875" s="252" t="s">
        <v>1863</v>
      </c>
      <c r="J3875" s="93" t="s">
        <v>8531</v>
      </c>
      <c r="K3875" s="1428"/>
      <c r="L3875" s="126"/>
      <c r="M3875" s="1133"/>
      <c r="N3875" s="276"/>
      <c r="O3875" s="662"/>
      <c r="P3875" s="287"/>
    </row>
    <row r="3876" spans="1:16" s="71" customFormat="1" ht="9.75" customHeight="1">
      <c r="A3876" s="667">
        <v>154</v>
      </c>
      <c r="B3876" s="103" t="s">
        <v>2139</v>
      </c>
      <c r="C3876" s="990"/>
      <c r="D3876" s="2063">
        <v>1</v>
      </c>
      <c r="E3876" s="3411">
        <v>3500</v>
      </c>
      <c r="F3876" s="797">
        <v>3500</v>
      </c>
      <c r="G3876" s="936">
        <v>44197</v>
      </c>
      <c r="H3876" s="103" t="s">
        <v>8394</v>
      </c>
      <c r="I3876" s="252" t="s">
        <v>1863</v>
      </c>
      <c r="J3876" s="93" t="s">
        <v>8531</v>
      </c>
      <c r="K3876" s="1428"/>
      <c r="L3876" s="126"/>
      <c r="M3876" s="1133"/>
      <c r="N3876" s="276"/>
      <c r="O3876" s="662"/>
      <c r="P3876" s="287"/>
    </row>
    <row r="3877" spans="1:16" s="71" customFormat="1" ht="9.75" customHeight="1">
      <c r="A3877" s="667">
        <v>155</v>
      </c>
      <c r="B3877" s="103" t="s">
        <v>2139</v>
      </c>
      <c r="C3877" s="990"/>
      <c r="D3877" s="2063">
        <v>1</v>
      </c>
      <c r="E3877" s="3411">
        <v>3500</v>
      </c>
      <c r="F3877" s="797">
        <v>3500</v>
      </c>
      <c r="G3877" s="936">
        <v>44197</v>
      </c>
      <c r="H3877" s="103" t="s">
        <v>8394</v>
      </c>
      <c r="I3877" s="252" t="s">
        <v>1863</v>
      </c>
      <c r="J3877" s="93" t="s">
        <v>8531</v>
      </c>
      <c r="K3877" s="1428"/>
      <c r="L3877" s="126"/>
      <c r="M3877" s="1133"/>
      <c r="N3877" s="276"/>
      <c r="O3877" s="662"/>
      <c r="P3877" s="287"/>
    </row>
    <row r="3878" spans="1:16" s="71" customFormat="1" ht="9.75" customHeight="1">
      <c r="A3878" s="667">
        <v>156</v>
      </c>
      <c r="B3878" s="103" t="s">
        <v>2139</v>
      </c>
      <c r="C3878" s="990"/>
      <c r="D3878" s="2063">
        <v>1</v>
      </c>
      <c r="E3878" s="3411">
        <v>3500</v>
      </c>
      <c r="F3878" s="797">
        <v>3500</v>
      </c>
      <c r="G3878" s="936">
        <v>44197</v>
      </c>
      <c r="H3878" s="103" t="s">
        <v>8394</v>
      </c>
      <c r="I3878" s="252" t="s">
        <v>1863</v>
      </c>
      <c r="J3878" s="93" t="s">
        <v>8531</v>
      </c>
      <c r="K3878" s="1428"/>
      <c r="L3878" s="126"/>
      <c r="M3878" s="1133"/>
      <c r="N3878" s="276"/>
      <c r="O3878" s="662"/>
      <c r="P3878" s="287"/>
    </row>
    <row r="3879" spans="1:16" s="71" customFormat="1" ht="9.75" customHeight="1">
      <c r="A3879" s="667">
        <v>157</v>
      </c>
      <c r="B3879" s="103" t="s">
        <v>2139</v>
      </c>
      <c r="C3879" s="990"/>
      <c r="D3879" s="2063">
        <v>1</v>
      </c>
      <c r="E3879" s="3411">
        <v>3500</v>
      </c>
      <c r="F3879" s="797">
        <v>3500</v>
      </c>
      <c r="G3879" s="936">
        <v>44197</v>
      </c>
      <c r="H3879" s="103" t="s">
        <v>8394</v>
      </c>
      <c r="I3879" s="252" t="s">
        <v>1863</v>
      </c>
      <c r="J3879" s="93" t="s">
        <v>8531</v>
      </c>
      <c r="K3879" s="1428"/>
      <c r="L3879" s="126"/>
      <c r="M3879" s="1133"/>
      <c r="N3879" s="276"/>
      <c r="O3879" s="662"/>
      <c r="P3879" s="287"/>
    </row>
    <row r="3880" spans="1:16" s="71" customFormat="1" ht="9.75" customHeight="1">
      <c r="A3880" s="667">
        <v>158</v>
      </c>
      <c r="B3880" s="103" t="s">
        <v>2256</v>
      </c>
      <c r="C3880" s="990" t="s">
        <v>10966</v>
      </c>
      <c r="D3880" s="2063">
        <v>1</v>
      </c>
      <c r="E3880" s="3411">
        <f>23900-8560</f>
        <v>15340</v>
      </c>
      <c r="F3880" s="797">
        <v>15340</v>
      </c>
      <c r="G3880" s="936">
        <v>44197</v>
      </c>
      <c r="H3880" s="103" t="s">
        <v>8394</v>
      </c>
      <c r="I3880" s="252" t="s">
        <v>1863</v>
      </c>
      <c r="J3880" s="93" t="s">
        <v>8531</v>
      </c>
      <c r="K3880" s="1428" t="s">
        <v>8940</v>
      </c>
      <c r="L3880" s="126"/>
      <c r="M3880" s="1133"/>
      <c r="N3880" s="276"/>
      <c r="O3880" s="662"/>
      <c r="P3880" s="287"/>
    </row>
    <row r="3881" spans="1:16" s="71" customFormat="1" ht="9.75" customHeight="1">
      <c r="A3881" s="667">
        <v>159</v>
      </c>
      <c r="B3881" s="103" t="s">
        <v>2257</v>
      </c>
      <c r="C3881" s="990" t="s">
        <v>10967</v>
      </c>
      <c r="D3881" s="2063">
        <v>1</v>
      </c>
      <c r="E3881" s="3411">
        <v>98883</v>
      </c>
      <c r="F3881" s="3403">
        <v>36305.58</v>
      </c>
      <c r="G3881" s="936">
        <v>44197</v>
      </c>
      <c r="H3881" s="103" t="s">
        <v>8394</v>
      </c>
      <c r="I3881" s="252" t="s">
        <v>1863</v>
      </c>
      <c r="J3881" s="93" t="s">
        <v>8531</v>
      </c>
      <c r="K3881" s="1428" t="s">
        <v>8940</v>
      </c>
      <c r="L3881" s="126"/>
      <c r="M3881" s="1133"/>
      <c r="N3881" s="276"/>
      <c r="O3881" s="662"/>
      <c r="P3881" s="287"/>
    </row>
    <row r="3882" spans="1:16" s="71" customFormat="1" ht="9.75" customHeight="1">
      <c r="A3882" s="667">
        <v>160</v>
      </c>
      <c r="B3882" s="103" t="s">
        <v>3861</v>
      </c>
      <c r="C3882" s="990" t="s">
        <v>10968</v>
      </c>
      <c r="D3882" s="2063">
        <v>1</v>
      </c>
      <c r="E3882" s="3411">
        <v>44225</v>
      </c>
      <c r="F3882" s="3403">
        <v>14601.99</v>
      </c>
      <c r="G3882" s="936">
        <v>44197</v>
      </c>
      <c r="H3882" s="103" t="s">
        <v>8394</v>
      </c>
      <c r="I3882" s="252" t="s">
        <v>1863</v>
      </c>
      <c r="J3882" s="93" t="s">
        <v>8531</v>
      </c>
      <c r="K3882" s="1428" t="s">
        <v>8940</v>
      </c>
      <c r="L3882" s="126"/>
      <c r="M3882" s="1133"/>
      <c r="N3882" s="276"/>
      <c r="O3882" s="662"/>
      <c r="P3882" s="287"/>
    </row>
    <row r="3883" spans="1:16" ht="9.75" customHeight="1">
      <c r="A3883" s="799">
        <v>161</v>
      </c>
      <c r="B3883" s="103" t="s">
        <v>3862</v>
      </c>
      <c r="C3883" s="990"/>
      <c r="D3883" s="2063">
        <v>1</v>
      </c>
      <c r="E3883" s="3411">
        <v>4500</v>
      </c>
      <c r="F3883" s="797">
        <v>4500</v>
      </c>
      <c r="G3883" s="935">
        <v>44197</v>
      </c>
      <c r="H3883" s="1015" t="s">
        <v>8394</v>
      </c>
      <c r="I3883" s="63" t="s">
        <v>1863</v>
      </c>
      <c r="J3883" s="143" t="s">
        <v>8531</v>
      </c>
      <c r="K3883" s="1425"/>
      <c r="M3883" s="283"/>
      <c r="N3883" s="276"/>
      <c r="P3883" s="287"/>
    </row>
    <row r="3884" spans="1:16" ht="9.75" customHeight="1">
      <c r="A3884" s="799">
        <v>162</v>
      </c>
      <c r="B3884" s="103" t="s">
        <v>3863</v>
      </c>
      <c r="C3884" s="990"/>
      <c r="D3884" s="2063">
        <v>1</v>
      </c>
      <c r="E3884" s="3411">
        <v>6000</v>
      </c>
      <c r="F3884" s="797">
        <v>6000</v>
      </c>
      <c r="G3884" s="935">
        <v>44197</v>
      </c>
      <c r="H3884" s="1015" t="s">
        <v>8394</v>
      </c>
      <c r="I3884" s="63" t="s">
        <v>1863</v>
      </c>
      <c r="J3884" s="143" t="s">
        <v>8531</v>
      </c>
      <c r="K3884" s="1425"/>
      <c r="M3884" s="283"/>
      <c r="N3884" s="276"/>
      <c r="P3884" s="287"/>
    </row>
    <row r="3885" spans="1:16" ht="9.75" customHeight="1">
      <c r="A3885" s="799">
        <v>163</v>
      </c>
      <c r="B3885" s="103" t="s">
        <v>3864</v>
      </c>
      <c r="C3885" s="990"/>
      <c r="D3885" s="2063">
        <v>1</v>
      </c>
      <c r="E3885" s="3411">
        <v>19145</v>
      </c>
      <c r="F3885" s="797">
        <v>19145</v>
      </c>
      <c r="G3885" s="936">
        <v>44197</v>
      </c>
      <c r="H3885" s="103" t="s">
        <v>8394</v>
      </c>
      <c r="I3885" s="252" t="s">
        <v>1863</v>
      </c>
      <c r="J3885" s="93" t="s">
        <v>8531</v>
      </c>
      <c r="K3885" s="1428"/>
      <c r="L3885" s="126"/>
      <c r="M3885" s="1133"/>
      <c r="N3885" s="276"/>
      <c r="P3885" s="287"/>
    </row>
    <row r="3886" spans="1:16" s="593" customFormat="1" ht="9.75" customHeight="1">
      <c r="A3886" s="667">
        <v>164</v>
      </c>
      <c r="B3886" s="103" t="s">
        <v>3868</v>
      </c>
      <c r="C3886" s="990"/>
      <c r="D3886" s="2063">
        <v>1</v>
      </c>
      <c r="E3886" s="3411">
        <v>73827.600000000006</v>
      </c>
      <c r="F3886" s="3403">
        <v>23686.74</v>
      </c>
      <c r="G3886" s="936">
        <v>44197</v>
      </c>
      <c r="H3886" s="103" t="s">
        <v>8394</v>
      </c>
      <c r="I3886" s="252" t="s">
        <v>1863</v>
      </c>
      <c r="J3886" s="93" t="s">
        <v>8531</v>
      </c>
      <c r="K3886" s="1428" t="s">
        <v>8940</v>
      </c>
      <c r="L3886" s="126"/>
      <c r="M3886" s="1133"/>
      <c r="N3886" s="276"/>
      <c r="O3886" s="662"/>
      <c r="P3886" s="287"/>
    </row>
    <row r="3887" spans="1:16" s="71" customFormat="1" ht="9.75" customHeight="1">
      <c r="A3887" s="667">
        <v>165</v>
      </c>
      <c r="B3887" s="103" t="s">
        <v>3865</v>
      </c>
      <c r="C3887" s="990" t="s">
        <v>10887</v>
      </c>
      <c r="D3887" s="2063">
        <v>1</v>
      </c>
      <c r="E3887" s="3411">
        <v>15900</v>
      </c>
      <c r="F3887" s="797">
        <v>15900</v>
      </c>
      <c r="G3887" s="936">
        <v>44197</v>
      </c>
      <c r="H3887" s="103" t="s">
        <v>8394</v>
      </c>
      <c r="I3887" s="252" t="s">
        <v>1863</v>
      </c>
      <c r="J3887" s="93" t="s">
        <v>8531</v>
      </c>
      <c r="K3887" s="1428" t="s">
        <v>8940</v>
      </c>
      <c r="L3887" s="126"/>
      <c r="M3887" s="1133"/>
      <c r="N3887" s="276"/>
      <c r="O3887" s="662"/>
      <c r="P3887" s="287"/>
    </row>
    <row r="3888" spans="1:16" s="71" customFormat="1" ht="9.75" customHeight="1">
      <c r="A3888" s="667">
        <v>166</v>
      </c>
      <c r="B3888" s="103" t="s">
        <v>3866</v>
      </c>
      <c r="C3888" s="990" t="s">
        <v>10888</v>
      </c>
      <c r="D3888" s="2063">
        <v>1</v>
      </c>
      <c r="E3888" s="3411">
        <v>25000</v>
      </c>
      <c r="F3888" s="797">
        <v>25000</v>
      </c>
      <c r="G3888" s="936">
        <v>44197</v>
      </c>
      <c r="H3888" s="103" t="s">
        <v>8394</v>
      </c>
      <c r="I3888" s="252" t="s">
        <v>1863</v>
      </c>
      <c r="J3888" s="93" t="s">
        <v>8531</v>
      </c>
      <c r="K3888" s="1428" t="s">
        <v>8940</v>
      </c>
      <c r="L3888" s="126"/>
      <c r="M3888" s="1133"/>
      <c r="N3888" s="276"/>
      <c r="O3888" s="662"/>
      <c r="P3888" s="287"/>
    </row>
    <row r="3889" spans="1:16" s="71" customFormat="1" ht="9.75" customHeight="1">
      <c r="A3889" s="667">
        <v>167</v>
      </c>
      <c r="B3889" s="103" t="s">
        <v>3867</v>
      </c>
      <c r="C3889" s="990" t="s">
        <v>10886</v>
      </c>
      <c r="D3889" s="2063">
        <v>1</v>
      </c>
      <c r="E3889" s="3411">
        <v>8400</v>
      </c>
      <c r="F3889" s="797">
        <v>8400</v>
      </c>
      <c r="G3889" s="936">
        <v>44197</v>
      </c>
      <c r="H3889" s="103" t="s">
        <v>8394</v>
      </c>
      <c r="I3889" s="252" t="s">
        <v>1863</v>
      </c>
      <c r="J3889" s="93" t="s">
        <v>8531</v>
      </c>
      <c r="K3889" s="1428" t="s">
        <v>8940</v>
      </c>
      <c r="L3889" s="126"/>
      <c r="M3889" s="1133"/>
      <c r="N3889" s="276"/>
      <c r="O3889" s="662"/>
      <c r="P3889" s="287"/>
    </row>
    <row r="3890" spans="1:16" s="71" customFormat="1" ht="9.75" customHeight="1">
      <c r="A3890" s="667">
        <v>168</v>
      </c>
      <c r="B3890" s="103" t="s">
        <v>5104</v>
      </c>
      <c r="C3890" s="849">
        <v>11010700030</v>
      </c>
      <c r="D3890" s="2063">
        <v>1</v>
      </c>
      <c r="E3890" s="3411">
        <v>68690.710000000006</v>
      </c>
      <c r="F3890" s="3403">
        <v>18889.86</v>
      </c>
      <c r="G3890" s="936">
        <v>44197</v>
      </c>
      <c r="H3890" s="103" t="s">
        <v>8394</v>
      </c>
      <c r="I3890" s="252" t="s">
        <v>1863</v>
      </c>
      <c r="J3890" s="93" t="s">
        <v>8531</v>
      </c>
      <c r="K3890" s="1428" t="s">
        <v>8940</v>
      </c>
      <c r="L3890" s="126"/>
      <c r="M3890" s="1133"/>
      <c r="N3890" s="276"/>
      <c r="O3890" s="662"/>
    </row>
    <row r="3891" spans="1:16" s="71" customFormat="1" ht="9.75" customHeight="1">
      <c r="A3891" s="667">
        <v>169</v>
      </c>
      <c r="B3891" s="103" t="s">
        <v>5105</v>
      </c>
      <c r="C3891" s="849" t="s">
        <v>10963</v>
      </c>
      <c r="D3891" s="2063">
        <v>1</v>
      </c>
      <c r="E3891" s="3411">
        <v>81296</v>
      </c>
      <c r="F3891" s="3403">
        <v>23711.1</v>
      </c>
      <c r="G3891" s="936">
        <v>44197</v>
      </c>
      <c r="H3891" s="103" t="s">
        <v>8394</v>
      </c>
      <c r="I3891" s="252" t="s">
        <v>1863</v>
      </c>
      <c r="J3891" s="93" t="s">
        <v>8531</v>
      </c>
      <c r="K3891" s="1428" t="s">
        <v>8940</v>
      </c>
      <c r="L3891" s="126"/>
      <c r="M3891" s="1133"/>
      <c r="N3891" s="276"/>
      <c r="O3891" s="662"/>
    </row>
    <row r="3892" spans="1:16" s="71" customFormat="1" ht="9.75" customHeight="1">
      <c r="A3892" s="667">
        <v>170</v>
      </c>
      <c r="B3892" s="103" t="s">
        <v>5363</v>
      </c>
      <c r="C3892" s="1387" t="s">
        <v>10930</v>
      </c>
      <c r="D3892" s="2063">
        <v>1</v>
      </c>
      <c r="E3892" s="3411">
        <v>14300</v>
      </c>
      <c r="F3892" s="797">
        <v>14300</v>
      </c>
      <c r="G3892" s="936">
        <v>44197</v>
      </c>
      <c r="H3892" s="103" t="s">
        <v>8394</v>
      </c>
      <c r="I3892" s="252" t="s">
        <v>1863</v>
      </c>
      <c r="J3892" s="93" t="s">
        <v>8531</v>
      </c>
      <c r="K3892" s="1428" t="s">
        <v>8940</v>
      </c>
      <c r="L3892" s="126"/>
      <c r="M3892" s="1133"/>
      <c r="N3892" s="276"/>
      <c r="O3892" s="662"/>
    </row>
    <row r="3893" spans="1:16" s="71" customFormat="1" ht="9.75" customHeight="1">
      <c r="A3893" s="667">
        <v>171</v>
      </c>
      <c r="B3893" s="103" t="s">
        <v>5364</v>
      </c>
      <c r="C3893" s="1387" t="s">
        <v>10944</v>
      </c>
      <c r="D3893" s="2063">
        <v>1</v>
      </c>
      <c r="E3893" s="3411">
        <v>38000</v>
      </c>
      <c r="F3893" s="797">
        <v>38000</v>
      </c>
      <c r="G3893" s="936">
        <v>44197</v>
      </c>
      <c r="H3893" s="103" t="s">
        <v>8394</v>
      </c>
      <c r="I3893" s="252" t="s">
        <v>1863</v>
      </c>
      <c r="J3893" s="93" t="s">
        <v>8531</v>
      </c>
      <c r="K3893" s="1428" t="s">
        <v>8940</v>
      </c>
      <c r="L3893" s="126"/>
      <c r="M3893" s="1133"/>
      <c r="N3893" s="276"/>
      <c r="O3893" s="662"/>
    </row>
    <row r="3894" spans="1:16" s="71" customFormat="1" ht="9.75" customHeight="1">
      <c r="A3894" s="667">
        <v>172</v>
      </c>
      <c r="B3894" s="103" t="s">
        <v>5365</v>
      </c>
      <c r="C3894" s="1387" t="s">
        <v>10971</v>
      </c>
      <c r="D3894" s="2063">
        <v>1</v>
      </c>
      <c r="E3894" s="3411">
        <v>6276</v>
      </c>
      <c r="F3894" s="797">
        <v>6276</v>
      </c>
      <c r="G3894" s="936">
        <v>44197</v>
      </c>
      <c r="H3894" s="103" t="s">
        <v>8394</v>
      </c>
      <c r="I3894" s="252" t="s">
        <v>1863</v>
      </c>
      <c r="J3894" s="93" t="s">
        <v>8531</v>
      </c>
      <c r="K3894" s="1428" t="s">
        <v>8940</v>
      </c>
      <c r="L3894" s="126"/>
      <c r="M3894" s="1133"/>
      <c r="N3894" s="276"/>
      <c r="O3894" s="662"/>
    </row>
    <row r="3895" spans="1:16" ht="9.75" customHeight="1">
      <c r="A3895" s="799">
        <v>173</v>
      </c>
      <c r="B3895" s="1015" t="s">
        <v>5366</v>
      </c>
      <c r="C3895" s="1392"/>
      <c r="D3895" s="2063">
        <v>1</v>
      </c>
      <c r="E3895" s="3411">
        <v>9715</v>
      </c>
      <c r="F3895" s="797">
        <v>9715</v>
      </c>
      <c r="G3895" s="935">
        <v>44197</v>
      </c>
      <c r="H3895" s="1015" t="s">
        <v>8394</v>
      </c>
      <c r="I3895" s="63" t="s">
        <v>1863</v>
      </c>
      <c r="J3895" s="143" t="s">
        <v>8531</v>
      </c>
      <c r="K3895" s="1425"/>
      <c r="M3895" s="283"/>
      <c r="N3895" s="276"/>
    </row>
    <row r="3896" spans="1:16" ht="9.75" customHeight="1">
      <c r="A3896" s="799">
        <v>174</v>
      </c>
      <c r="B3896" s="1015" t="s">
        <v>5367</v>
      </c>
      <c r="C3896" s="1392"/>
      <c r="D3896" s="2063">
        <v>1</v>
      </c>
      <c r="E3896" s="3411">
        <v>6582</v>
      </c>
      <c r="F3896" s="797">
        <v>6582</v>
      </c>
      <c r="G3896" s="935">
        <v>44197</v>
      </c>
      <c r="H3896" s="1015" t="s">
        <v>8394</v>
      </c>
      <c r="I3896" s="63" t="s">
        <v>1863</v>
      </c>
      <c r="J3896" s="143" t="s">
        <v>8531</v>
      </c>
      <c r="K3896" s="1425"/>
      <c r="M3896" s="283"/>
      <c r="N3896" s="276"/>
    </row>
    <row r="3897" spans="1:16" ht="9.75" customHeight="1">
      <c r="A3897" s="799">
        <v>175</v>
      </c>
      <c r="B3897" s="1015" t="s">
        <v>5367</v>
      </c>
      <c r="C3897" s="1392"/>
      <c r="D3897" s="2063">
        <v>1</v>
      </c>
      <c r="E3897" s="3411">
        <v>6582</v>
      </c>
      <c r="F3897" s="797">
        <v>6582</v>
      </c>
      <c r="G3897" s="935">
        <v>44197</v>
      </c>
      <c r="H3897" s="1015" t="s">
        <v>8394</v>
      </c>
      <c r="I3897" s="63" t="s">
        <v>1863</v>
      </c>
      <c r="J3897" s="143" t="s">
        <v>8531</v>
      </c>
      <c r="K3897" s="1425"/>
      <c r="M3897" s="283"/>
      <c r="N3897" s="276"/>
    </row>
    <row r="3898" spans="1:16" ht="9.75" customHeight="1">
      <c r="A3898" s="799">
        <v>176</v>
      </c>
      <c r="B3898" s="1015" t="s">
        <v>5368</v>
      </c>
      <c r="C3898" s="1392"/>
      <c r="D3898" s="2063">
        <v>1</v>
      </c>
      <c r="E3898" s="3411">
        <v>4950</v>
      </c>
      <c r="F3898" s="797">
        <v>4950</v>
      </c>
      <c r="G3898" s="935">
        <v>44197</v>
      </c>
      <c r="H3898" s="1015" t="s">
        <v>8394</v>
      </c>
      <c r="I3898" s="63" t="s">
        <v>1863</v>
      </c>
      <c r="J3898" s="143" t="s">
        <v>8531</v>
      </c>
      <c r="K3898" s="1425"/>
      <c r="M3898" s="283"/>
      <c r="N3898" s="276"/>
    </row>
    <row r="3899" spans="1:16" ht="9.75" customHeight="1">
      <c r="A3899" s="799">
        <v>177</v>
      </c>
      <c r="B3899" s="1015" t="s">
        <v>5369</v>
      </c>
      <c r="C3899" s="1392"/>
      <c r="D3899" s="2063">
        <v>1</v>
      </c>
      <c r="E3899" s="3411">
        <v>4197</v>
      </c>
      <c r="F3899" s="797">
        <v>4197</v>
      </c>
      <c r="G3899" s="935">
        <v>44197</v>
      </c>
      <c r="H3899" s="1015" t="s">
        <v>8394</v>
      </c>
      <c r="I3899" s="63" t="s">
        <v>1863</v>
      </c>
      <c r="J3899" s="143" t="s">
        <v>8531</v>
      </c>
      <c r="K3899" s="1425"/>
      <c r="M3899" s="283"/>
      <c r="N3899" s="276"/>
    </row>
    <row r="3900" spans="1:16" s="593" customFormat="1" ht="9.75" customHeight="1">
      <c r="A3900" s="667">
        <v>178</v>
      </c>
      <c r="B3900" s="103" t="s">
        <v>5780</v>
      </c>
      <c r="C3900" s="849">
        <v>3101060050</v>
      </c>
      <c r="D3900" s="2063">
        <v>1</v>
      </c>
      <c r="E3900" s="3411">
        <v>5423</v>
      </c>
      <c r="F3900" s="797">
        <v>5423</v>
      </c>
      <c r="G3900" s="936">
        <v>44197</v>
      </c>
      <c r="H3900" s="103" t="s">
        <v>8394</v>
      </c>
      <c r="I3900" s="252" t="s">
        <v>1863</v>
      </c>
      <c r="J3900" s="93" t="s">
        <v>8531</v>
      </c>
      <c r="K3900" s="1428" t="s">
        <v>8940</v>
      </c>
      <c r="L3900" s="126"/>
      <c r="M3900" s="1133"/>
      <c r="N3900" s="276"/>
      <c r="O3900" s="662"/>
      <c r="P3900" s="71"/>
    </row>
    <row r="3901" spans="1:16" s="593" customFormat="1" ht="9.75" customHeight="1">
      <c r="A3901" s="667">
        <v>179</v>
      </c>
      <c r="B3901" s="103" t="s">
        <v>5781</v>
      </c>
      <c r="C3901" s="849">
        <v>3101060034</v>
      </c>
      <c r="D3901" s="2063">
        <v>1</v>
      </c>
      <c r="E3901" s="3411">
        <v>42089</v>
      </c>
      <c r="F3901" s="3403">
        <v>10213.799999999999</v>
      </c>
      <c r="G3901" s="936">
        <v>44197</v>
      </c>
      <c r="H3901" s="103" t="s">
        <v>8394</v>
      </c>
      <c r="I3901" s="252" t="s">
        <v>1863</v>
      </c>
      <c r="J3901" s="93" t="s">
        <v>8531</v>
      </c>
      <c r="K3901" s="1428" t="s">
        <v>8940</v>
      </c>
      <c r="L3901" s="126"/>
      <c r="M3901" s="1133"/>
      <c r="N3901" s="276"/>
      <c r="O3901" s="662"/>
      <c r="P3901" s="71"/>
    </row>
    <row r="3902" spans="1:16" s="71" customFormat="1" ht="9.75" customHeight="1">
      <c r="A3902" s="667">
        <v>180</v>
      </c>
      <c r="B3902" s="103" t="s">
        <v>5782</v>
      </c>
      <c r="C3902" s="849">
        <v>3101060035</v>
      </c>
      <c r="D3902" s="2063">
        <v>1</v>
      </c>
      <c r="E3902" s="3411">
        <v>7867.09</v>
      </c>
      <c r="F3902" s="797">
        <v>7867.09</v>
      </c>
      <c r="G3902" s="936">
        <v>44197</v>
      </c>
      <c r="H3902" s="103" t="s">
        <v>8394</v>
      </c>
      <c r="I3902" s="252" t="s">
        <v>1863</v>
      </c>
      <c r="J3902" s="93" t="s">
        <v>8531</v>
      </c>
      <c r="K3902" s="1428" t="s">
        <v>8940</v>
      </c>
      <c r="L3902" s="126"/>
      <c r="M3902" s="1133"/>
      <c r="N3902" s="276"/>
      <c r="O3902" s="662"/>
    </row>
    <row r="3903" spans="1:16" s="71" customFormat="1" ht="9.75" customHeight="1">
      <c r="A3903" s="667">
        <v>181</v>
      </c>
      <c r="B3903" s="103" t="s">
        <v>5783</v>
      </c>
      <c r="C3903" s="849">
        <v>3101060036</v>
      </c>
      <c r="D3903" s="2063">
        <v>1</v>
      </c>
      <c r="E3903" s="3411">
        <v>9871.73</v>
      </c>
      <c r="F3903" s="797">
        <v>9871.73</v>
      </c>
      <c r="G3903" s="936">
        <v>44197</v>
      </c>
      <c r="H3903" s="103" t="s">
        <v>8394</v>
      </c>
      <c r="I3903" s="252" t="s">
        <v>1863</v>
      </c>
      <c r="J3903" s="93" t="s">
        <v>8531</v>
      </c>
      <c r="K3903" s="1428" t="s">
        <v>8940</v>
      </c>
      <c r="L3903" s="126"/>
      <c r="M3903" s="1133"/>
      <c r="N3903" s="276"/>
      <c r="O3903" s="662"/>
    </row>
    <row r="3904" spans="1:16" s="71" customFormat="1" ht="9.75" customHeight="1">
      <c r="A3904" s="667">
        <v>182</v>
      </c>
      <c r="B3904" s="103" t="s">
        <v>5784</v>
      </c>
      <c r="C3904" s="849">
        <v>3101060037</v>
      </c>
      <c r="D3904" s="2063">
        <v>1</v>
      </c>
      <c r="E3904" s="3411">
        <v>1144.8800000000001</v>
      </c>
      <c r="F3904" s="797">
        <v>1144.8800000000001</v>
      </c>
      <c r="G3904" s="936">
        <v>44197</v>
      </c>
      <c r="H3904" s="103" t="s">
        <v>8394</v>
      </c>
      <c r="I3904" s="252" t="s">
        <v>1863</v>
      </c>
      <c r="J3904" s="93" t="s">
        <v>8531</v>
      </c>
      <c r="K3904" s="1428" t="s">
        <v>8940</v>
      </c>
      <c r="L3904" s="126"/>
      <c r="M3904" s="1133"/>
      <c r="N3904" s="276"/>
      <c r="O3904" s="662"/>
    </row>
    <row r="3905" spans="1:15" s="71" customFormat="1" ht="9.75" customHeight="1">
      <c r="A3905" s="667">
        <v>183</v>
      </c>
      <c r="B3905" s="103" t="s">
        <v>5785</v>
      </c>
      <c r="C3905" s="849">
        <v>3101060048</v>
      </c>
      <c r="D3905" s="2063">
        <v>1</v>
      </c>
      <c r="E3905" s="3411">
        <v>6713.3</v>
      </c>
      <c r="F3905" s="797">
        <v>6713.3</v>
      </c>
      <c r="G3905" s="936">
        <v>44197</v>
      </c>
      <c r="H3905" s="103" t="s">
        <v>8394</v>
      </c>
      <c r="I3905" s="252" t="s">
        <v>1863</v>
      </c>
      <c r="J3905" s="93" t="s">
        <v>8531</v>
      </c>
      <c r="K3905" s="1428" t="s">
        <v>8940</v>
      </c>
      <c r="L3905" s="126"/>
      <c r="M3905" s="1133"/>
      <c r="N3905" s="276"/>
      <c r="O3905" s="662"/>
    </row>
    <row r="3906" spans="1:15" s="71" customFormat="1" ht="9.75" customHeight="1">
      <c r="A3906" s="667">
        <v>184</v>
      </c>
      <c r="B3906" s="103" t="s">
        <v>5786</v>
      </c>
      <c r="C3906" s="849">
        <v>3101060038</v>
      </c>
      <c r="D3906" s="2063">
        <v>1</v>
      </c>
      <c r="E3906" s="3411">
        <v>13419.12</v>
      </c>
      <c r="F3906" s="797">
        <v>13419.12</v>
      </c>
      <c r="G3906" s="936">
        <v>44197</v>
      </c>
      <c r="H3906" s="103" t="s">
        <v>8394</v>
      </c>
      <c r="I3906" s="252" t="s">
        <v>1863</v>
      </c>
      <c r="J3906" s="93" t="s">
        <v>8531</v>
      </c>
      <c r="K3906" s="1428" t="s">
        <v>8940</v>
      </c>
      <c r="L3906" s="126"/>
      <c r="M3906" s="1133"/>
      <c r="N3906" s="276"/>
      <c r="O3906" s="662"/>
    </row>
    <row r="3907" spans="1:15" s="71" customFormat="1" ht="9.75" customHeight="1">
      <c r="A3907" s="667">
        <v>185</v>
      </c>
      <c r="B3907" s="103" t="s">
        <v>5787</v>
      </c>
      <c r="C3907" s="849">
        <v>3101060039</v>
      </c>
      <c r="D3907" s="2063">
        <v>1</v>
      </c>
      <c r="E3907" s="3411">
        <v>2433.42</v>
      </c>
      <c r="F3907" s="797">
        <v>2433.42</v>
      </c>
      <c r="G3907" s="936">
        <v>44197</v>
      </c>
      <c r="H3907" s="103" t="s">
        <v>8394</v>
      </c>
      <c r="I3907" s="252" t="s">
        <v>1863</v>
      </c>
      <c r="J3907" s="93" t="s">
        <v>8531</v>
      </c>
      <c r="K3907" s="1428" t="s">
        <v>8940</v>
      </c>
      <c r="L3907" s="126"/>
      <c r="M3907" s="1133"/>
      <c r="N3907" s="276"/>
      <c r="O3907" s="662"/>
    </row>
    <row r="3908" spans="1:15" s="71" customFormat="1" ht="9.75" customHeight="1">
      <c r="A3908" s="667">
        <v>186</v>
      </c>
      <c r="B3908" s="103" t="s">
        <v>5788</v>
      </c>
      <c r="C3908" s="849">
        <v>3101060040</v>
      </c>
      <c r="D3908" s="2063">
        <v>1</v>
      </c>
      <c r="E3908" s="3411">
        <v>1973.4</v>
      </c>
      <c r="F3908" s="797">
        <v>1973.4</v>
      </c>
      <c r="G3908" s="936">
        <v>44197</v>
      </c>
      <c r="H3908" s="103" t="s">
        <v>8394</v>
      </c>
      <c r="I3908" s="252" t="s">
        <v>1863</v>
      </c>
      <c r="J3908" s="93" t="s">
        <v>8531</v>
      </c>
      <c r="K3908" s="1428" t="s">
        <v>8940</v>
      </c>
      <c r="L3908" s="126"/>
      <c r="M3908" s="1133"/>
      <c r="N3908" s="276"/>
      <c r="O3908" s="662"/>
    </row>
    <row r="3909" spans="1:15" s="71" customFormat="1" ht="9.75" customHeight="1">
      <c r="A3909" s="667">
        <v>187</v>
      </c>
      <c r="B3909" s="103" t="s">
        <v>5789</v>
      </c>
      <c r="C3909" s="849">
        <v>3101060041</v>
      </c>
      <c r="D3909" s="2063">
        <v>1</v>
      </c>
      <c r="E3909" s="3411">
        <v>7885.79</v>
      </c>
      <c r="F3909" s="797">
        <v>7885.79</v>
      </c>
      <c r="G3909" s="936">
        <v>44197</v>
      </c>
      <c r="H3909" s="103" t="s">
        <v>8394</v>
      </c>
      <c r="I3909" s="252" t="s">
        <v>1863</v>
      </c>
      <c r="J3909" s="93" t="s">
        <v>8531</v>
      </c>
      <c r="K3909" s="1428" t="s">
        <v>8940</v>
      </c>
      <c r="L3909" s="126"/>
      <c r="M3909" s="1133"/>
      <c r="N3909" s="276"/>
      <c r="O3909" s="662"/>
    </row>
    <row r="3910" spans="1:15" s="71" customFormat="1" ht="9.75" customHeight="1">
      <c r="A3910" s="667">
        <v>188</v>
      </c>
      <c r="B3910" s="103" t="s">
        <v>5790</v>
      </c>
      <c r="C3910" s="849">
        <v>3101060042</v>
      </c>
      <c r="D3910" s="2063">
        <v>1</v>
      </c>
      <c r="E3910" s="3411">
        <v>1190.53</v>
      </c>
      <c r="F3910" s="797">
        <v>1190.53</v>
      </c>
      <c r="G3910" s="936">
        <v>44197</v>
      </c>
      <c r="H3910" s="103" t="s">
        <v>8394</v>
      </c>
      <c r="I3910" s="252" t="s">
        <v>1863</v>
      </c>
      <c r="J3910" s="93" t="s">
        <v>8531</v>
      </c>
      <c r="K3910" s="1428" t="s">
        <v>8940</v>
      </c>
      <c r="L3910" s="126"/>
      <c r="M3910" s="1133"/>
      <c r="N3910" s="276"/>
      <c r="O3910" s="662"/>
    </row>
    <row r="3911" spans="1:15" s="71" customFormat="1" ht="9" customHeight="1">
      <c r="A3911" s="667">
        <v>189</v>
      </c>
      <c r="B3911" s="103" t="s">
        <v>5791</v>
      </c>
      <c r="C3911" s="849">
        <v>3101060043</v>
      </c>
      <c r="D3911" s="2063">
        <v>1</v>
      </c>
      <c r="E3911" s="3411">
        <v>7771.72</v>
      </c>
      <c r="F3911" s="797">
        <v>7771.72</v>
      </c>
      <c r="G3911" s="936">
        <v>44197</v>
      </c>
      <c r="H3911" s="103" t="s">
        <v>8394</v>
      </c>
      <c r="I3911" s="252" t="s">
        <v>1863</v>
      </c>
      <c r="J3911" s="93" t="s">
        <v>8531</v>
      </c>
      <c r="K3911" s="1428" t="s">
        <v>8940</v>
      </c>
      <c r="L3911" s="126"/>
      <c r="M3911" s="1133"/>
      <c r="N3911" s="276"/>
      <c r="O3911" s="662"/>
    </row>
    <row r="3912" spans="1:15" s="71" customFormat="1" ht="9.75" customHeight="1">
      <c r="A3912" s="667">
        <v>190</v>
      </c>
      <c r="B3912" s="103" t="s">
        <v>5792</v>
      </c>
      <c r="C3912" s="849">
        <v>3101060044</v>
      </c>
      <c r="D3912" s="2063">
        <v>1</v>
      </c>
      <c r="E3912" s="3411">
        <v>2325.1799999999998</v>
      </c>
      <c r="F3912" s="797">
        <v>2325.1799999999998</v>
      </c>
      <c r="G3912" s="936">
        <v>44197</v>
      </c>
      <c r="H3912" s="103" t="s">
        <v>8394</v>
      </c>
      <c r="I3912" s="252" t="s">
        <v>1863</v>
      </c>
      <c r="J3912" s="93" t="s">
        <v>8531</v>
      </c>
      <c r="K3912" s="1428" t="s">
        <v>8940</v>
      </c>
      <c r="L3912" s="126"/>
      <c r="M3912" s="1133"/>
      <c r="N3912" s="276"/>
      <c r="O3912" s="662"/>
    </row>
    <row r="3913" spans="1:15" s="71" customFormat="1" ht="9.75" customHeight="1">
      <c r="A3913" s="667">
        <v>191</v>
      </c>
      <c r="B3913" s="103" t="s">
        <v>5793</v>
      </c>
      <c r="C3913" s="849">
        <v>3101060045</v>
      </c>
      <c r="D3913" s="2063">
        <v>1</v>
      </c>
      <c r="E3913" s="3411">
        <v>1355.97</v>
      </c>
      <c r="F3913" s="797">
        <v>1355.97</v>
      </c>
      <c r="G3913" s="936">
        <v>44197</v>
      </c>
      <c r="H3913" s="103" t="s">
        <v>8394</v>
      </c>
      <c r="I3913" s="252" t="s">
        <v>1863</v>
      </c>
      <c r="J3913" s="93" t="s">
        <v>8531</v>
      </c>
      <c r="K3913" s="1428" t="s">
        <v>8940</v>
      </c>
      <c r="L3913" s="126"/>
      <c r="M3913" s="1133"/>
      <c r="N3913" s="276"/>
      <c r="O3913" s="662"/>
    </row>
    <row r="3914" spans="1:15" s="71" customFormat="1" ht="9.75" customHeight="1">
      <c r="A3914" s="667">
        <v>192</v>
      </c>
      <c r="B3914" s="103" t="s">
        <v>5794</v>
      </c>
      <c r="C3914" s="849">
        <v>3101060046</v>
      </c>
      <c r="D3914" s="2063">
        <v>1</v>
      </c>
      <c r="E3914" s="3411">
        <v>3308.8</v>
      </c>
      <c r="F3914" s="797">
        <v>3308.8</v>
      </c>
      <c r="G3914" s="936">
        <v>44197</v>
      </c>
      <c r="H3914" s="103" t="s">
        <v>8394</v>
      </c>
      <c r="I3914" s="252" t="s">
        <v>1863</v>
      </c>
      <c r="J3914" s="93" t="s">
        <v>8531</v>
      </c>
      <c r="K3914" s="1428" t="s">
        <v>8940</v>
      </c>
      <c r="L3914" s="126"/>
      <c r="M3914" s="1133"/>
      <c r="N3914" s="276"/>
      <c r="O3914" s="662"/>
    </row>
    <row r="3915" spans="1:15" s="71" customFormat="1" ht="9.75" customHeight="1">
      <c r="A3915" s="667">
        <v>193</v>
      </c>
      <c r="B3915" s="103" t="s">
        <v>5795</v>
      </c>
      <c r="C3915" s="849">
        <v>3101060047</v>
      </c>
      <c r="D3915" s="2063">
        <v>1</v>
      </c>
      <c r="E3915" s="3411">
        <v>2325.1799999999998</v>
      </c>
      <c r="F3915" s="797">
        <v>2325.1799999999998</v>
      </c>
      <c r="G3915" s="936">
        <v>44197</v>
      </c>
      <c r="H3915" s="103" t="s">
        <v>8394</v>
      </c>
      <c r="I3915" s="252" t="s">
        <v>1863</v>
      </c>
      <c r="J3915" s="93" t="s">
        <v>8531</v>
      </c>
      <c r="K3915" s="1428" t="s">
        <v>8940</v>
      </c>
      <c r="L3915" s="126"/>
      <c r="M3915" s="1133"/>
      <c r="N3915" s="276"/>
      <c r="O3915" s="662"/>
    </row>
    <row r="3916" spans="1:15" s="71" customFormat="1" ht="9.75" customHeight="1">
      <c r="A3916" s="667">
        <v>194</v>
      </c>
      <c r="B3916" s="103" t="s">
        <v>5796</v>
      </c>
      <c r="C3916" s="849">
        <v>3101060049</v>
      </c>
      <c r="D3916" s="2063">
        <v>1</v>
      </c>
      <c r="E3916" s="3411">
        <v>21000</v>
      </c>
      <c r="F3916" s="797">
        <v>21000</v>
      </c>
      <c r="G3916" s="936">
        <v>44197</v>
      </c>
      <c r="H3916" s="103" t="s">
        <v>8394</v>
      </c>
      <c r="I3916" s="252" t="s">
        <v>1863</v>
      </c>
      <c r="J3916" s="93" t="s">
        <v>8531</v>
      </c>
      <c r="K3916" s="1428" t="s">
        <v>8940</v>
      </c>
      <c r="L3916" s="126"/>
      <c r="M3916" s="1133"/>
      <c r="N3916" s="276"/>
      <c r="O3916" s="662"/>
    </row>
    <row r="3917" spans="1:15" s="71" customFormat="1" ht="9.75" customHeight="1">
      <c r="A3917" s="667">
        <v>195</v>
      </c>
      <c r="B3917" s="103" t="s">
        <v>6377</v>
      </c>
      <c r="C3917" s="849">
        <v>3101060110</v>
      </c>
      <c r="D3917" s="2063">
        <v>1</v>
      </c>
      <c r="E3917" s="3411">
        <v>19299</v>
      </c>
      <c r="F3917" s="797">
        <v>19299</v>
      </c>
      <c r="G3917" s="936">
        <v>44197</v>
      </c>
      <c r="H3917" s="103" t="s">
        <v>8394</v>
      </c>
      <c r="I3917" s="252" t="s">
        <v>1863</v>
      </c>
      <c r="J3917" s="93" t="s">
        <v>8531</v>
      </c>
      <c r="K3917" s="1428" t="s">
        <v>8940</v>
      </c>
      <c r="L3917" s="126"/>
      <c r="M3917" s="1133"/>
      <c r="N3917" s="276"/>
      <c r="O3917" s="662"/>
    </row>
    <row r="3918" spans="1:15" ht="9.75" customHeight="1">
      <c r="A3918" s="799">
        <v>196</v>
      </c>
      <c r="B3918" s="1015" t="s">
        <v>6378</v>
      </c>
      <c r="C3918" s="849">
        <v>3101060111</v>
      </c>
      <c r="D3918" s="2063">
        <v>1</v>
      </c>
      <c r="E3918" s="3411">
        <v>14924</v>
      </c>
      <c r="F3918" s="879">
        <v>14924</v>
      </c>
      <c r="G3918" s="936">
        <v>44197</v>
      </c>
      <c r="H3918" s="103" t="s">
        <v>8394</v>
      </c>
      <c r="I3918" s="252" t="s">
        <v>1863</v>
      </c>
      <c r="J3918" s="93" t="s">
        <v>8531</v>
      </c>
      <c r="K3918" s="1428"/>
      <c r="L3918" s="126"/>
      <c r="M3918" s="1133"/>
      <c r="N3918" s="276"/>
    </row>
    <row r="3919" spans="1:15" s="71" customFormat="1" ht="9.75" customHeight="1">
      <c r="A3919" s="667">
        <v>197</v>
      </c>
      <c r="B3919" s="103" t="s">
        <v>6379</v>
      </c>
      <c r="C3919" s="849">
        <v>3101060116</v>
      </c>
      <c r="D3919" s="2063">
        <v>1</v>
      </c>
      <c r="E3919" s="3411">
        <v>6681</v>
      </c>
      <c r="F3919" s="797">
        <v>6681</v>
      </c>
      <c r="G3919" s="936">
        <v>44197</v>
      </c>
      <c r="H3919" s="103" t="s">
        <v>8394</v>
      </c>
      <c r="I3919" s="252" t="s">
        <v>1863</v>
      </c>
      <c r="J3919" s="93" t="s">
        <v>8531</v>
      </c>
      <c r="K3919" s="1428" t="s">
        <v>8940</v>
      </c>
      <c r="L3919" s="126"/>
      <c r="M3919" s="1133"/>
      <c r="N3919" s="276"/>
      <c r="O3919" s="662"/>
    </row>
    <row r="3920" spans="1:15" s="71" customFormat="1" ht="9.75" customHeight="1">
      <c r="A3920" s="667">
        <v>198</v>
      </c>
      <c r="B3920" s="103" t="s">
        <v>6380</v>
      </c>
      <c r="C3920" s="849">
        <v>3101060118</v>
      </c>
      <c r="D3920" s="2063">
        <v>1</v>
      </c>
      <c r="E3920" s="3411">
        <v>4990</v>
      </c>
      <c r="F3920" s="797">
        <v>4990</v>
      </c>
      <c r="G3920" s="936">
        <v>44197</v>
      </c>
      <c r="H3920" s="103" t="s">
        <v>8394</v>
      </c>
      <c r="I3920" s="252" t="s">
        <v>1863</v>
      </c>
      <c r="J3920" s="93" t="s">
        <v>8531</v>
      </c>
      <c r="K3920" s="1428" t="s">
        <v>8940</v>
      </c>
      <c r="L3920" s="126"/>
      <c r="M3920" s="1133"/>
      <c r="N3920" s="276"/>
      <c r="O3920" s="662"/>
    </row>
    <row r="3921" spans="1:15" s="71" customFormat="1" ht="9.75" customHeight="1">
      <c r="A3921" s="667">
        <v>199</v>
      </c>
      <c r="B3921" s="103" t="s">
        <v>6381</v>
      </c>
      <c r="C3921" s="849">
        <v>3101060119</v>
      </c>
      <c r="D3921" s="2063">
        <v>1</v>
      </c>
      <c r="E3921" s="3411">
        <v>1317</v>
      </c>
      <c r="F3921" s="797">
        <v>1317</v>
      </c>
      <c r="G3921" s="936">
        <v>44197</v>
      </c>
      <c r="H3921" s="103" t="s">
        <v>8394</v>
      </c>
      <c r="I3921" s="252" t="s">
        <v>1863</v>
      </c>
      <c r="J3921" s="93" t="s">
        <v>8531</v>
      </c>
      <c r="K3921" s="1428" t="s">
        <v>8940</v>
      </c>
      <c r="L3921" s="126"/>
      <c r="M3921" s="1133"/>
      <c r="N3921" s="276"/>
      <c r="O3921" s="662"/>
    </row>
    <row r="3922" spans="1:15" s="71" customFormat="1" ht="9.75" customHeight="1">
      <c r="A3922" s="667">
        <v>200</v>
      </c>
      <c r="B3922" s="103" t="s">
        <v>6382</v>
      </c>
      <c r="C3922" s="849">
        <v>3101060120</v>
      </c>
      <c r="D3922" s="2063">
        <v>1</v>
      </c>
      <c r="E3922" s="3411">
        <v>19086.7</v>
      </c>
      <c r="F3922" s="797">
        <v>19086.7</v>
      </c>
      <c r="G3922" s="936">
        <v>44197</v>
      </c>
      <c r="H3922" s="103" t="s">
        <v>8394</v>
      </c>
      <c r="I3922" s="252" t="s">
        <v>1863</v>
      </c>
      <c r="J3922" s="93" t="s">
        <v>8531</v>
      </c>
      <c r="K3922" s="1428" t="s">
        <v>8940</v>
      </c>
      <c r="L3922" s="126"/>
      <c r="M3922" s="1133"/>
      <c r="N3922" s="276"/>
      <c r="O3922" s="662"/>
    </row>
    <row r="3923" spans="1:15" s="71" customFormat="1" ht="9.75" customHeight="1">
      <c r="A3923" s="667">
        <v>201</v>
      </c>
      <c r="B3923" s="103" t="s">
        <v>6383</v>
      </c>
      <c r="C3923" s="849">
        <v>3101060121</v>
      </c>
      <c r="D3923" s="2063">
        <v>1</v>
      </c>
      <c r="E3923" s="3411">
        <v>19086.7</v>
      </c>
      <c r="F3923" s="797">
        <v>19086.7</v>
      </c>
      <c r="G3923" s="936">
        <v>44197</v>
      </c>
      <c r="H3923" s="103" t="s">
        <v>8394</v>
      </c>
      <c r="I3923" s="252" t="s">
        <v>1863</v>
      </c>
      <c r="J3923" s="93" t="s">
        <v>8531</v>
      </c>
      <c r="K3923" s="1428" t="s">
        <v>8940</v>
      </c>
      <c r="L3923" s="126"/>
      <c r="M3923" s="1133"/>
      <c r="N3923" s="276"/>
      <c r="O3923" s="662"/>
    </row>
    <row r="3924" spans="1:15" s="71" customFormat="1" ht="9.75" customHeight="1">
      <c r="A3924" s="667">
        <v>202</v>
      </c>
      <c r="B3924" s="103" t="s">
        <v>6384</v>
      </c>
      <c r="C3924" s="849">
        <v>3101060122</v>
      </c>
      <c r="D3924" s="2063">
        <v>1</v>
      </c>
      <c r="E3924" s="3411">
        <v>4452</v>
      </c>
      <c r="F3924" s="797">
        <v>4452</v>
      </c>
      <c r="G3924" s="936">
        <v>44197</v>
      </c>
      <c r="H3924" s="103" t="s">
        <v>8394</v>
      </c>
      <c r="I3924" s="252" t="s">
        <v>1863</v>
      </c>
      <c r="J3924" s="93" t="s">
        <v>8531</v>
      </c>
      <c r="K3924" s="1428" t="s">
        <v>8940</v>
      </c>
      <c r="L3924" s="126"/>
      <c r="M3924" s="1133"/>
      <c r="N3924" s="276"/>
      <c r="O3924" s="662"/>
    </row>
    <row r="3925" spans="1:15" s="71" customFormat="1" ht="9.75" customHeight="1">
      <c r="A3925" s="667">
        <v>203</v>
      </c>
      <c r="B3925" s="103" t="s">
        <v>6385</v>
      </c>
      <c r="C3925" s="849">
        <v>3101060123</v>
      </c>
      <c r="D3925" s="2063">
        <v>1</v>
      </c>
      <c r="E3925" s="3411">
        <v>8347</v>
      </c>
      <c r="F3925" s="797">
        <v>8347</v>
      </c>
      <c r="G3925" s="936">
        <v>44197</v>
      </c>
      <c r="H3925" s="103" t="s">
        <v>8394</v>
      </c>
      <c r="I3925" s="252" t="s">
        <v>1863</v>
      </c>
      <c r="J3925" s="93" t="s">
        <v>8531</v>
      </c>
      <c r="K3925" s="1428" t="s">
        <v>8940</v>
      </c>
      <c r="L3925" s="126"/>
      <c r="M3925" s="1133"/>
      <c r="N3925" s="276"/>
      <c r="O3925" s="662"/>
    </row>
    <row r="3926" spans="1:15" s="71" customFormat="1" ht="9.75" customHeight="1">
      <c r="A3926" s="667">
        <v>204</v>
      </c>
      <c r="B3926" s="103" t="s">
        <v>6386</v>
      </c>
      <c r="C3926" s="849">
        <v>3101060112</v>
      </c>
      <c r="D3926" s="2063">
        <v>1</v>
      </c>
      <c r="E3926" s="3411">
        <v>6681</v>
      </c>
      <c r="F3926" s="797">
        <v>6681</v>
      </c>
      <c r="G3926" s="936">
        <v>44197</v>
      </c>
      <c r="H3926" s="103" t="s">
        <v>8394</v>
      </c>
      <c r="I3926" s="252" t="s">
        <v>1863</v>
      </c>
      <c r="J3926" s="93" t="s">
        <v>8531</v>
      </c>
      <c r="K3926" s="1428" t="s">
        <v>8940</v>
      </c>
      <c r="L3926" s="126"/>
      <c r="M3926" s="1133"/>
      <c r="N3926" s="276"/>
      <c r="O3926" s="662"/>
    </row>
    <row r="3927" spans="1:15" s="71" customFormat="1" ht="9.75" customHeight="1">
      <c r="A3927" s="667">
        <v>205</v>
      </c>
      <c r="B3927" s="103" t="s">
        <v>6387</v>
      </c>
      <c r="C3927" s="849">
        <v>3101060113</v>
      </c>
      <c r="D3927" s="2063">
        <v>1</v>
      </c>
      <c r="E3927" s="3411">
        <v>7225</v>
      </c>
      <c r="F3927" s="797">
        <v>7225</v>
      </c>
      <c r="G3927" s="936">
        <v>44197</v>
      </c>
      <c r="H3927" s="103" t="s">
        <v>8394</v>
      </c>
      <c r="I3927" s="252" t="s">
        <v>1863</v>
      </c>
      <c r="J3927" s="93" t="s">
        <v>8531</v>
      </c>
      <c r="K3927" s="1428" t="s">
        <v>8940</v>
      </c>
      <c r="L3927" s="126"/>
      <c r="M3927" s="1133"/>
      <c r="N3927" s="276"/>
      <c r="O3927" s="662"/>
    </row>
    <row r="3928" spans="1:15" s="71" customFormat="1" ht="9.75" customHeight="1">
      <c r="A3928" s="667">
        <v>206</v>
      </c>
      <c r="B3928" s="103" t="s">
        <v>6388</v>
      </c>
      <c r="C3928" s="849">
        <v>3101060114</v>
      </c>
      <c r="D3928" s="2063">
        <v>1</v>
      </c>
      <c r="E3928" s="3411">
        <v>5629</v>
      </c>
      <c r="F3928" s="797">
        <v>5629</v>
      </c>
      <c r="G3928" s="936">
        <v>44197</v>
      </c>
      <c r="H3928" s="103" t="s">
        <v>8394</v>
      </c>
      <c r="I3928" s="252" t="s">
        <v>1863</v>
      </c>
      <c r="J3928" s="93" t="s">
        <v>8531</v>
      </c>
      <c r="K3928" s="1428" t="s">
        <v>8940</v>
      </c>
      <c r="L3928" s="126"/>
      <c r="M3928" s="1133"/>
      <c r="N3928" s="276"/>
      <c r="O3928" s="662"/>
    </row>
    <row r="3929" spans="1:15" s="71" customFormat="1" ht="9.75" customHeight="1">
      <c r="A3929" s="667">
        <v>207</v>
      </c>
      <c r="B3929" s="103" t="s">
        <v>6389</v>
      </c>
      <c r="C3929" s="849">
        <v>3101060115</v>
      </c>
      <c r="D3929" s="2063">
        <v>1</v>
      </c>
      <c r="E3929" s="3411">
        <v>880</v>
      </c>
      <c r="F3929" s="797">
        <v>880</v>
      </c>
      <c r="G3929" s="936">
        <v>44197</v>
      </c>
      <c r="H3929" s="103" t="s">
        <v>8394</v>
      </c>
      <c r="I3929" s="252" t="s">
        <v>1863</v>
      </c>
      <c r="J3929" s="93" t="s">
        <v>8531</v>
      </c>
      <c r="K3929" s="1428" t="s">
        <v>8940</v>
      </c>
      <c r="L3929" s="126"/>
      <c r="M3929" s="1133"/>
      <c r="N3929" s="276"/>
      <c r="O3929" s="662"/>
    </row>
    <row r="3930" spans="1:15" s="71" customFormat="1" ht="9.75" customHeight="1">
      <c r="A3930" s="667">
        <v>208</v>
      </c>
      <c r="B3930" s="103" t="s">
        <v>6390</v>
      </c>
      <c r="C3930" s="849">
        <v>3101060117</v>
      </c>
      <c r="D3930" s="2063">
        <v>1</v>
      </c>
      <c r="E3930" s="3411">
        <v>5240</v>
      </c>
      <c r="F3930" s="797">
        <v>5240</v>
      </c>
      <c r="G3930" s="936">
        <v>44197</v>
      </c>
      <c r="H3930" s="103" t="s">
        <v>8394</v>
      </c>
      <c r="I3930" s="252" t="s">
        <v>1863</v>
      </c>
      <c r="J3930" s="93" t="s">
        <v>8531</v>
      </c>
      <c r="K3930" s="1428" t="s">
        <v>8940</v>
      </c>
      <c r="L3930" s="126"/>
      <c r="M3930" s="1133"/>
      <c r="N3930" s="276"/>
      <c r="O3930" s="662"/>
    </row>
    <row r="3931" spans="1:15" s="71" customFormat="1" ht="9.75" customHeight="1">
      <c r="A3931" s="667">
        <v>209</v>
      </c>
      <c r="B3931" s="103" t="s">
        <v>6391</v>
      </c>
      <c r="C3931" s="849">
        <v>3101060124</v>
      </c>
      <c r="D3931" s="2063">
        <v>1</v>
      </c>
      <c r="E3931" s="3411">
        <v>3203.31</v>
      </c>
      <c r="F3931" s="797">
        <v>3203.31</v>
      </c>
      <c r="G3931" s="936">
        <v>44197</v>
      </c>
      <c r="H3931" s="103" t="s">
        <v>8394</v>
      </c>
      <c r="I3931" s="252" t="s">
        <v>1863</v>
      </c>
      <c r="J3931" s="93" t="s">
        <v>8531</v>
      </c>
      <c r="K3931" s="1428" t="s">
        <v>8940</v>
      </c>
      <c r="L3931" s="126"/>
      <c r="M3931" s="1133"/>
      <c r="N3931" s="276"/>
      <c r="O3931" s="662"/>
    </row>
    <row r="3932" spans="1:15" s="71" customFormat="1" ht="9.75" customHeight="1">
      <c r="A3932" s="667">
        <v>210</v>
      </c>
      <c r="B3932" s="103" t="s">
        <v>6397</v>
      </c>
      <c r="C3932" s="849">
        <v>3101060125</v>
      </c>
      <c r="D3932" s="2063">
        <v>1</v>
      </c>
      <c r="E3932" s="3411">
        <v>3203.31</v>
      </c>
      <c r="F3932" s="797">
        <v>3203.31</v>
      </c>
      <c r="G3932" s="936">
        <v>44197</v>
      </c>
      <c r="H3932" s="103" t="s">
        <v>8394</v>
      </c>
      <c r="I3932" s="252" t="s">
        <v>1863</v>
      </c>
      <c r="J3932" s="93" t="s">
        <v>8531</v>
      </c>
      <c r="K3932" s="1428" t="s">
        <v>8940</v>
      </c>
      <c r="L3932" s="126"/>
      <c r="M3932" s="1133"/>
      <c r="N3932" s="276"/>
      <c r="O3932" s="662"/>
    </row>
    <row r="3933" spans="1:15" s="71" customFormat="1" ht="9.75" customHeight="1">
      <c r="A3933" s="667">
        <v>211</v>
      </c>
      <c r="B3933" s="103" t="s">
        <v>6392</v>
      </c>
      <c r="C3933" s="849">
        <v>3101060126</v>
      </c>
      <c r="D3933" s="2063">
        <v>1</v>
      </c>
      <c r="E3933" s="3411">
        <v>3850</v>
      </c>
      <c r="F3933" s="797">
        <v>3850</v>
      </c>
      <c r="G3933" s="936">
        <v>44197</v>
      </c>
      <c r="H3933" s="103" t="s">
        <v>8394</v>
      </c>
      <c r="I3933" s="252" t="s">
        <v>1863</v>
      </c>
      <c r="J3933" s="93" t="s">
        <v>8531</v>
      </c>
      <c r="K3933" s="1428" t="s">
        <v>8940</v>
      </c>
      <c r="L3933" s="126"/>
      <c r="M3933" s="1133"/>
      <c r="N3933" s="276"/>
      <c r="O3933" s="662"/>
    </row>
    <row r="3934" spans="1:15" s="71" customFormat="1" ht="9.75" customHeight="1">
      <c r="A3934" s="667">
        <v>212</v>
      </c>
      <c r="B3934" s="103" t="s">
        <v>6393</v>
      </c>
      <c r="C3934" s="849">
        <v>3101060127</v>
      </c>
      <c r="D3934" s="2063">
        <v>1</v>
      </c>
      <c r="E3934" s="3411">
        <v>6545</v>
      </c>
      <c r="F3934" s="797">
        <v>6545</v>
      </c>
      <c r="G3934" s="936">
        <v>44197</v>
      </c>
      <c r="H3934" s="103" t="s">
        <v>8394</v>
      </c>
      <c r="I3934" s="252" t="s">
        <v>1863</v>
      </c>
      <c r="J3934" s="93" t="s">
        <v>8531</v>
      </c>
      <c r="K3934" s="1428" t="s">
        <v>8940</v>
      </c>
      <c r="L3934" s="126"/>
      <c r="M3934" s="1133"/>
      <c r="N3934" s="276"/>
      <c r="O3934" s="662"/>
    </row>
    <row r="3935" spans="1:15" s="71" customFormat="1" ht="9.75" customHeight="1">
      <c r="A3935" s="667">
        <v>213</v>
      </c>
      <c r="B3935" s="103" t="s">
        <v>6394</v>
      </c>
      <c r="C3935" s="849">
        <v>3101060128</v>
      </c>
      <c r="D3935" s="2063">
        <v>1</v>
      </c>
      <c r="E3935" s="3411">
        <v>7526.75</v>
      </c>
      <c r="F3935" s="797">
        <v>7526.75</v>
      </c>
      <c r="G3935" s="936">
        <v>44197</v>
      </c>
      <c r="H3935" s="103" t="s">
        <v>8394</v>
      </c>
      <c r="I3935" s="252" t="s">
        <v>1863</v>
      </c>
      <c r="J3935" s="93" t="s">
        <v>8531</v>
      </c>
      <c r="K3935" s="1428" t="s">
        <v>8940</v>
      </c>
      <c r="L3935" s="126"/>
      <c r="M3935" s="1133"/>
      <c r="N3935" s="276"/>
      <c r="O3935" s="662"/>
    </row>
    <row r="3936" spans="1:15" s="71" customFormat="1" ht="9.75" customHeight="1">
      <c r="A3936" s="667">
        <v>214</v>
      </c>
      <c r="B3936" s="103" t="s">
        <v>6395</v>
      </c>
      <c r="C3936" s="849">
        <v>3101060129</v>
      </c>
      <c r="D3936" s="2063">
        <v>1</v>
      </c>
      <c r="E3936" s="3411">
        <v>1060.18</v>
      </c>
      <c r="F3936" s="797">
        <v>1060.18</v>
      </c>
      <c r="G3936" s="936">
        <v>44197</v>
      </c>
      <c r="H3936" s="103" t="s">
        <v>8394</v>
      </c>
      <c r="I3936" s="252" t="s">
        <v>1863</v>
      </c>
      <c r="J3936" s="93" t="s">
        <v>8531</v>
      </c>
      <c r="K3936" s="1428" t="s">
        <v>8940</v>
      </c>
      <c r="L3936" s="126"/>
      <c r="M3936" s="1133"/>
      <c r="N3936" s="276"/>
      <c r="O3936" s="662"/>
    </row>
    <row r="3937" spans="1:15" s="71" customFormat="1" ht="9.75" customHeight="1">
      <c r="A3937" s="667">
        <v>215</v>
      </c>
      <c r="B3937" s="103" t="s">
        <v>6396</v>
      </c>
      <c r="C3937" s="849">
        <v>3101060131</v>
      </c>
      <c r="D3937" s="2063">
        <v>1</v>
      </c>
      <c r="E3937" s="3411">
        <v>6404.75</v>
      </c>
      <c r="F3937" s="797">
        <v>6404.75</v>
      </c>
      <c r="G3937" s="936">
        <v>44197</v>
      </c>
      <c r="H3937" s="103" t="s">
        <v>8394</v>
      </c>
      <c r="I3937" s="252" t="s">
        <v>1863</v>
      </c>
      <c r="J3937" s="93" t="s">
        <v>8531</v>
      </c>
      <c r="K3937" s="1428" t="s">
        <v>8940</v>
      </c>
      <c r="L3937" s="126"/>
      <c r="M3937" s="1133"/>
      <c r="N3937" s="276"/>
      <c r="O3937" s="662"/>
    </row>
    <row r="3938" spans="1:15" s="71" customFormat="1" ht="9.75" customHeight="1">
      <c r="A3938" s="667">
        <v>216</v>
      </c>
      <c r="B3938" s="103" t="s">
        <v>6398</v>
      </c>
      <c r="C3938" s="849">
        <v>3101060130</v>
      </c>
      <c r="D3938" s="2063">
        <v>1</v>
      </c>
      <c r="E3938" s="3411">
        <v>6404.75</v>
      </c>
      <c r="F3938" s="797">
        <v>6404.75</v>
      </c>
      <c r="G3938" s="936">
        <v>44197</v>
      </c>
      <c r="H3938" s="103" t="s">
        <v>8394</v>
      </c>
      <c r="I3938" s="252" t="s">
        <v>1863</v>
      </c>
      <c r="J3938" s="93" t="s">
        <v>8531</v>
      </c>
      <c r="K3938" s="1428" t="s">
        <v>8940</v>
      </c>
      <c r="L3938" s="126"/>
      <c r="M3938" s="1133"/>
      <c r="N3938" s="276"/>
      <c r="O3938" s="662"/>
    </row>
    <row r="3939" spans="1:15" s="71" customFormat="1" ht="9.75" customHeight="1">
      <c r="A3939" s="667">
        <v>217</v>
      </c>
      <c r="B3939" s="103" t="s">
        <v>6399</v>
      </c>
      <c r="C3939" s="849">
        <v>3101060132</v>
      </c>
      <c r="D3939" s="2063">
        <v>1</v>
      </c>
      <c r="E3939" s="3411">
        <v>9422.93</v>
      </c>
      <c r="F3939" s="797">
        <v>9422.93</v>
      </c>
      <c r="G3939" s="936">
        <v>44197</v>
      </c>
      <c r="H3939" s="103" t="s">
        <v>8394</v>
      </c>
      <c r="I3939" s="252" t="s">
        <v>1863</v>
      </c>
      <c r="J3939" s="93" t="s">
        <v>8531</v>
      </c>
      <c r="K3939" s="1428" t="s">
        <v>8940</v>
      </c>
      <c r="L3939" s="126"/>
      <c r="M3939" s="1133"/>
      <c r="N3939" s="276"/>
      <c r="O3939" s="662"/>
    </row>
    <row r="3940" spans="1:15" s="71" customFormat="1" ht="9.75" customHeight="1">
      <c r="A3940" s="667">
        <v>218</v>
      </c>
      <c r="B3940" s="103" t="s">
        <v>6400</v>
      </c>
      <c r="C3940" s="849">
        <v>3101060133</v>
      </c>
      <c r="D3940" s="2063">
        <v>1</v>
      </c>
      <c r="E3940" s="3411">
        <v>1116.72</v>
      </c>
      <c r="F3940" s="797">
        <v>1116.72</v>
      </c>
      <c r="G3940" s="936">
        <v>44197</v>
      </c>
      <c r="H3940" s="103" t="s">
        <v>8394</v>
      </c>
      <c r="I3940" s="252" t="s">
        <v>1863</v>
      </c>
      <c r="J3940" s="93" t="s">
        <v>8531</v>
      </c>
      <c r="K3940" s="1428" t="s">
        <v>8940</v>
      </c>
      <c r="L3940" s="126"/>
      <c r="M3940" s="1133"/>
      <c r="N3940" s="276"/>
      <c r="O3940" s="662"/>
    </row>
    <row r="3941" spans="1:15" s="71" customFormat="1" ht="9.75" customHeight="1">
      <c r="A3941" s="667">
        <v>219</v>
      </c>
      <c r="B3941" s="103" t="s">
        <v>6401</v>
      </c>
      <c r="C3941" s="849">
        <v>3101060137</v>
      </c>
      <c r="D3941" s="2063">
        <v>1</v>
      </c>
      <c r="E3941" s="3411">
        <v>1090.98</v>
      </c>
      <c r="F3941" s="797">
        <v>1090.98</v>
      </c>
      <c r="G3941" s="936">
        <v>44197</v>
      </c>
      <c r="H3941" s="103" t="s">
        <v>8394</v>
      </c>
      <c r="I3941" s="252" t="s">
        <v>1863</v>
      </c>
      <c r="J3941" s="93" t="s">
        <v>8531</v>
      </c>
      <c r="K3941" s="1428" t="s">
        <v>8940</v>
      </c>
      <c r="L3941" s="126"/>
      <c r="M3941" s="1133"/>
      <c r="N3941" s="276"/>
      <c r="O3941" s="662"/>
    </row>
    <row r="3942" spans="1:15" s="71" customFormat="1" ht="9.75" customHeight="1">
      <c r="A3942" s="667">
        <v>220</v>
      </c>
      <c r="B3942" s="103" t="s">
        <v>6402</v>
      </c>
      <c r="C3942" s="849">
        <v>3101060134</v>
      </c>
      <c r="D3942" s="2063">
        <v>1</v>
      </c>
      <c r="E3942" s="3411">
        <v>1112.54</v>
      </c>
      <c r="F3942" s="797">
        <v>1112.54</v>
      </c>
      <c r="G3942" s="936">
        <v>44197</v>
      </c>
      <c r="H3942" s="103" t="s">
        <v>8394</v>
      </c>
      <c r="I3942" s="252" t="s">
        <v>1863</v>
      </c>
      <c r="J3942" s="93" t="s">
        <v>8531</v>
      </c>
      <c r="K3942" s="1428" t="s">
        <v>8940</v>
      </c>
      <c r="L3942" s="126"/>
      <c r="M3942" s="1133"/>
      <c r="N3942" s="276"/>
      <c r="O3942" s="662"/>
    </row>
    <row r="3943" spans="1:15" s="71" customFormat="1" ht="9.75" customHeight="1">
      <c r="A3943" s="667">
        <v>221</v>
      </c>
      <c r="B3943" s="103" t="s">
        <v>6403</v>
      </c>
      <c r="C3943" s="849">
        <v>3101060135</v>
      </c>
      <c r="D3943" s="2063">
        <v>1</v>
      </c>
      <c r="E3943" s="3411">
        <v>7509.92</v>
      </c>
      <c r="F3943" s="797">
        <v>7509.92</v>
      </c>
      <c r="G3943" s="936">
        <v>44197</v>
      </c>
      <c r="H3943" s="103" t="s">
        <v>8394</v>
      </c>
      <c r="I3943" s="252" t="s">
        <v>1863</v>
      </c>
      <c r="J3943" s="93" t="s">
        <v>8531</v>
      </c>
      <c r="K3943" s="1428" t="s">
        <v>8940</v>
      </c>
      <c r="L3943" s="126"/>
      <c r="M3943" s="1133"/>
      <c r="N3943" s="276"/>
      <c r="O3943" s="662"/>
    </row>
    <row r="3944" spans="1:15" s="71" customFormat="1" ht="9.75" customHeight="1">
      <c r="A3944" s="667">
        <v>222</v>
      </c>
      <c r="B3944" s="103" t="s">
        <v>6587</v>
      </c>
      <c r="C3944" s="849">
        <v>3101060136</v>
      </c>
      <c r="D3944" s="2063">
        <v>1</v>
      </c>
      <c r="E3944" s="3411">
        <v>1079.98</v>
      </c>
      <c r="F3944" s="797">
        <v>1079.98</v>
      </c>
      <c r="G3944" s="936">
        <v>44197</v>
      </c>
      <c r="H3944" s="103" t="s">
        <v>8394</v>
      </c>
      <c r="I3944" s="252" t="s">
        <v>1863</v>
      </c>
      <c r="J3944" s="93" t="s">
        <v>8531</v>
      </c>
      <c r="K3944" s="1428" t="s">
        <v>8940</v>
      </c>
      <c r="L3944" s="126"/>
      <c r="M3944" s="1133"/>
      <c r="N3944" s="276"/>
      <c r="O3944" s="662"/>
    </row>
    <row r="3945" spans="1:15" s="71" customFormat="1" ht="9.75" customHeight="1">
      <c r="A3945" s="667">
        <v>223</v>
      </c>
      <c r="B3945" s="103" t="s">
        <v>6669</v>
      </c>
      <c r="C3945" s="1387" t="s">
        <v>10961</v>
      </c>
      <c r="D3945" s="2063">
        <v>1</v>
      </c>
      <c r="E3945" s="3411">
        <v>6453.37</v>
      </c>
      <c r="F3945" s="797">
        <v>6453.37</v>
      </c>
      <c r="G3945" s="936">
        <v>44197</v>
      </c>
      <c r="H3945" s="103" t="s">
        <v>8394</v>
      </c>
      <c r="I3945" s="252" t="s">
        <v>1863</v>
      </c>
      <c r="J3945" s="93" t="s">
        <v>8531</v>
      </c>
      <c r="K3945" s="1428" t="s">
        <v>8940</v>
      </c>
      <c r="L3945" s="126"/>
      <c r="M3945" s="1133"/>
      <c r="N3945" s="276"/>
      <c r="O3945" s="662"/>
    </row>
    <row r="3946" spans="1:15" s="71" customFormat="1" ht="9.75" customHeight="1">
      <c r="A3946" s="667">
        <v>224</v>
      </c>
      <c r="B3946" s="103" t="s">
        <v>6670</v>
      </c>
      <c r="C3946" s="1387" t="s">
        <v>10961</v>
      </c>
      <c r="D3946" s="2063">
        <v>1</v>
      </c>
      <c r="E3946" s="3411">
        <v>3796.1</v>
      </c>
      <c r="F3946" s="797">
        <v>3796.1</v>
      </c>
      <c r="G3946" s="936">
        <v>44197</v>
      </c>
      <c r="H3946" s="103" t="s">
        <v>8394</v>
      </c>
      <c r="I3946" s="252" t="s">
        <v>1863</v>
      </c>
      <c r="J3946" s="93" t="s">
        <v>8531</v>
      </c>
      <c r="K3946" s="1428" t="s">
        <v>8940</v>
      </c>
      <c r="L3946" s="126"/>
      <c r="M3946" s="1133"/>
      <c r="N3946" s="276"/>
      <c r="O3946" s="662"/>
    </row>
    <row r="3947" spans="1:15" s="71" customFormat="1" ht="9.75" customHeight="1">
      <c r="A3947" s="667">
        <v>225</v>
      </c>
      <c r="B3947" s="103" t="s">
        <v>6671</v>
      </c>
      <c r="C3947" s="1387" t="s">
        <v>10961</v>
      </c>
      <c r="D3947" s="2063">
        <v>1</v>
      </c>
      <c r="E3947" s="3411">
        <v>2719.2</v>
      </c>
      <c r="F3947" s="797">
        <v>2719.2</v>
      </c>
      <c r="G3947" s="936">
        <v>44197</v>
      </c>
      <c r="H3947" s="103" t="s">
        <v>8394</v>
      </c>
      <c r="I3947" s="252" t="s">
        <v>1863</v>
      </c>
      <c r="J3947" s="93" t="s">
        <v>8531</v>
      </c>
      <c r="K3947" s="1428" t="s">
        <v>8940</v>
      </c>
      <c r="L3947" s="126"/>
      <c r="M3947" s="1133"/>
      <c r="N3947" s="276"/>
      <c r="O3947" s="662"/>
    </row>
    <row r="3948" spans="1:15" s="71" customFormat="1" ht="9.75" customHeight="1">
      <c r="A3948" s="667">
        <v>226</v>
      </c>
      <c r="B3948" s="103" t="s">
        <v>6673</v>
      </c>
      <c r="C3948" s="1387" t="s">
        <v>10961</v>
      </c>
      <c r="D3948" s="2063">
        <v>1</v>
      </c>
      <c r="E3948" s="3411">
        <v>4177.8</v>
      </c>
      <c r="F3948" s="797">
        <v>4177.8</v>
      </c>
      <c r="G3948" s="936">
        <v>44197</v>
      </c>
      <c r="H3948" s="103" t="s">
        <v>8394</v>
      </c>
      <c r="I3948" s="252" t="s">
        <v>1863</v>
      </c>
      <c r="J3948" s="93" t="s">
        <v>8531</v>
      </c>
      <c r="K3948" s="1428" t="s">
        <v>8940</v>
      </c>
      <c r="L3948" s="126"/>
      <c r="M3948" s="1133"/>
      <c r="N3948" s="276"/>
      <c r="O3948" s="662"/>
    </row>
    <row r="3949" spans="1:15" s="71" customFormat="1" ht="9.75" customHeight="1">
      <c r="A3949" s="667">
        <v>227</v>
      </c>
      <c r="B3949" s="103" t="s">
        <v>6672</v>
      </c>
      <c r="C3949" s="1387" t="s">
        <v>10961</v>
      </c>
      <c r="D3949" s="2063">
        <v>1</v>
      </c>
      <c r="E3949" s="3411">
        <v>6256.8</v>
      </c>
      <c r="F3949" s="797">
        <v>6256.8</v>
      </c>
      <c r="G3949" s="936">
        <v>44197</v>
      </c>
      <c r="H3949" s="103" t="s">
        <v>8394</v>
      </c>
      <c r="I3949" s="252" t="s">
        <v>1863</v>
      </c>
      <c r="J3949" s="93" t="s">
        <v>8531</v>
      </c>
      <c r="K3949" s="1428" t="s">
        <v>8940</v>
      </c>
      <c r="L3949" s="126"/>
      <c r="M3949" s="1133"/>
      <c r="N3949" s="276"/>
      <c r="O3949" s="662"/>
    </row>
    <row r="3950" spans="1:15" s="71" customFormat="1" ht="9.75" customHeight="1">
      <c r="A3950" s="667">
        <v>228</v>
      </c>
      <c r="B3950" s="103" t="s">
        <v>6588</v>
      </c>
      <c r="C3950" s="849">
        <v>3101060139</v>
      </c>
      <c r="D3950" s="2063">
        <v>1</v>
      </c>
      <c r="E3950" s="3411">
        <v>4923</v>
      </c>
      <c r="F3950" s="797">
        <v>4923</v>
      </c>
      <c r="G3950" s="936">
        <v>44197</v>
      </c>
      <c r="H3950" s="103" t="s">
        <v>8394</v>
      </c>
      <c r="I3950" s="252" t="s">
        <v>1863</v>
      </c>
      <c r="J3950" s="93" t="s">
        <v>8531</v>
      </c>
      <c r="K3950" s="1428" t="s">
        <v>8940</v>
      </c>
      <c r="L3950" s="126"/>
      <c r="M3950" s="1133"/>
      <c r="N3950" s="276"/>
      <c r="O3950" s="662"/>
    </row>
    <row r="3951" spans="1:15" s="71" customFormat="1" ht="9.75" customHeight="1">
      <c r="A3951" s="667">
        <v>229</v>
      </c>
      <c r="B3951" s="103" t="s">
        <v>6589</v>
      </c>
      <c r="C3951" s="849">
        <v>3101060138</v>
      </c>
      <c r="D3951" s="2063">
        <v>1</v>
      </c>
      <c r="E3951" s="3411">
        <v>29799</v>
      </c>
      <c r="F3951" s="797">
        <v>29799</v>
      </c>
      <c r="G3951" s="936">
        <v>44197</v>
      </c>
      <c r="H3951" s="103" t="s">
        <v>8394</v>
      </c>
      <c r="I3951" s="252" t="s">
        <v>1863</v>
      </c>
      <c r="J3951" s="93" t="s">
        <v>8531</v>
      </c>
      <c r="K3951" s="1428" t="s">
        <v>8940</v>
      </c>
      <c r="L3951" s="126"/>
      <c r="M3951" s="1133"/>
      <c r="N3951" s="276"/>
      <c r="O3951" s="662"/>
    </row>
    <row r="3952" spans="1:15" s="71" customFormat="1" ht="9.75" customHeight="1">
      <c r="A3952" s="667">
        <v>230</v>
      </c>
      <c r="B3952" s="103" t="s">
        <v>6590</v>
      </c>
      <c r="C3952" s="849">
        <v>3101060140</v>
      </c>
      <c r="D3952" s="2063">
        <v>1</v>
      </c>
      <c r="E3952" s="3411">
        <v>18999</v>
      </c>
      <c r="F3952" s="797">
        <v>18999</v>
      </c>
      <c r="G3952" s="936">
        <v>44197</v>
      </c>
      <c r="H3952" s="103" t="s">
        <v>8394</v>
      </c>
      <c r="I3952" s="252" t="s">
        <v>1863</v>
      </c>
      <c r="J3952" s="93" t="s">
        <v>8531</v>
      </c>
      <c r="K3952" s="1428"/>
      <c r="L3952" s="126"/>
      <c r="M3952" s="1133"/>
      <c r="N3952" s="276"/>
      <c r="O3952" s="662"/>
    </row>
    <row r="3953" spans="1:15" s="71" customFormat="1" ht="9.75" customHeight="1">
      <c r="A3953" s="667">
        <v>231</v>
      </c>
      <c r="B3953" s="103" t="s">
        <v>6591</v>
      </c>
      <c r="C3953" s="849">
        <v>3101060141</v>
      </c>
      <c r="D3953" s="2063">
        <v>1</v>
      </c>
      <c r="E3953" s="3411">
        <v>10999</v>
      </c>
      <c r="F3953" s="797">
        <v>10999</v>
      </c>
      <c r="G3953" s="936">
        <v>44197</v>
      </c>
      <c r="H3953" s="103" t="s">
        <v>8394</v>
      </c>
      <c r="I3953" s="252" t="s">
        <v>1863</v>
      </c>
      <c r="J3953" s="93" t="s">
        <v>8531</v>
      </c>
      <c r="K3953" s="1428"/>
      <c r="L3953" s="126"/>
      <c r="M3953" s="1133"/>
      <c r="N3953" s="276"/>
      <c r="O3953" s="662"/>
    </row>
    <row r="3954" spans="1:15" s="71" customFormat="1" ht="9.75" customHeight="1">
      <c r="A3954" s="667">
        <v>232</v>
      </c>
      <c r="B3954" s="103" t="s">
        <v>6609</v>
      </c>
      <c r="C3954" s="849">
        <v>3101060142</v>
      </c>
      <c r="D3954" s="2063">
        <v>1</v>
      </c>
      <c r="E3954" s="3411">
        <v>11440</v>
      </c>
      <c r="F3954" s="797">
        <v>11440</v>
      </c>
      <c r="G3954" s="936">
        <v>44197</v>
      </c>
      <c r="H3954" s="103" t="s">
        <v>8394</v>
      </c>
      <c r="I3954" s="252" t="s">
        <v>1863</v>
      </c>
      <c r="J3954" s="93" t="s">
        <v>8531</v>
      </c>
      <c r="K3954" s="1428"/>
      <c r="L3954" s="126"/>
      <c r="M3954" s="1133"/>
      <c r="N3954" s="276"/>
      <c r="O3954" s="662"/>
    </row>
    <row r="3955" spans="1:15" s="71" customFormat="1" ht="9.75" customHeight="1">
      <c r="A3955" s="667">
        <v>233</v>
      </c>
      <c r="B3955" s="1343" t="s">
        <v>7152</v>
      </c>
      <c r="C3955" s="1393">
        <v>3101060156</v>
      </c>
      <c r="D3955" s="2063">
        <v>1</v>
      </c>
      <c r="E3955" s="3422">
        <v>27449</v>
      </c>
      <c r="F3955" s="881">
        <v>27449</v>
      </c>
      <c r="G3955" s="936">
        <v>44197</v>
      </c>
      <c r="H3955" s="103" t="s">
        <v>8394</v>
      </c>
      <c r="I3955" s="252" t="s">
        <v>1863</v>
      </c>
      <c r="J3955" s="93" t="s">
        <v>8531</v>
      </c>
      <c r="K3955" s="1428" t="s">
        <v>8940</v>
      </c>
      <c r="L3955" s="126"/>
      <c r="M3955" s="1133"/>
      <c r="N3955" s="276"/>
      <c r="O3955" s="662"/>
    </row>
    <row r="3956" spans="1:15" s="71" customFormat="1" ht="9.75" customHeight="1">
      <c r="A3956" s="667">
        <v>234</v>
      </c>
      <c r="B3956" s="1343" t="s">
        <v>7153</v>
      </c>
      <c r="C3956" s="1393">
        <v>3101060155</v>
      </c>
      <c r="D3956" s="2063">
        <v>1</v>
      </c>
      <c r="E3956" s="3422">
        <v>27449</v>
      </c>
      <c r="F3956" s="881">
        <v>27449</v>
      </c>
      <c r="G3956" s="936">
        <v>44197</v>
      </c>
      <c r="H3956" s="103" t="s">
        <v>8394</v>
      </c>
      <c r="I3956" s="252" t="s">
        <v>1863</v>
      </c>
      <c r="J3956" s="93" t="s">
        <v>8531</v>
      </c>
      <c r="K3956" s="1428" t="s">
        <v>8940</v>
      </c>
      <c r="L3956" s="126"/>
      <c r="M3956" s="1133"/>
      <c r="N3956" s="276"/>
      <c r="O3956" s="662"/>
    </row>
    <row r="3957" spans="1:15" s="393" customFormat="1" ht="9" customHeight="1">
      <c r="A3957" s="216">
        <v>235</v>
      </c>
      <c r="B3957" s="1344" t="s">
        <v>7154</v>
      </c>
      <c r="C3957" s="1394">
        <v>31380117111</v>
      </c>
      <c r="D3957" s="2063">
        <v>1</v>
      </c>
      <c r="E3957" s="3554">
        <v>5448.52</v>
      </c>
      <c r="F3957" s="1110">
        <v>5448.52</v>
      </c>
      <c r="G3957" s="936">
        <v>44197</v>
      </c>
      <c r="H3957" s="103" t="s">
        <v>8394</v>
      </c>
      <c r="I3957" s="58" t="s">
        <v>1863</v>
      </c>
      <c r="J3957" s="126" t="s">
        <v>8531</v>
      </c>
      <c r="K3957" s="1461" t="s">
        <v>8940</v>
      </c>
      <c r="L3957" s="126"/>
      <c r="M3957" s="291"/>
      <c r="N3957" s="70"/>
      <c r="O3957" s="693"/>
    </row>
    <row r="3958" spans="1:15" s="393" customFormat="1" ht="9" customHeight="1">
      <c r="A3958" s="216">
        <v>236</v>
      </c>
      <c r="B3958" s="1344" t="s">
        <v>7155</v>
      </c>
      <c r="C3958" s="1394">
        <v>31380117112</v>
      </c>
      <c r="D3958" s="2063">
        <v>1</v>
      </c>
      <c r="E3958" s="3554">
        <v>9028.7999999999993</v>
      </c>
      <c r="F3958" s="1110">
        <v>9028.7999999999993</v>
      </c>
      <c r="G3958" s="936">
        <v>44197</v>
      </c>
      <c r="H3958" s="103" t="s">
        <v>8394</v>
      </c>
      <c r="I3958" s="58" t="s">
        <v>1863</v>
      </c>
      <c r="J3958" s="126" t="s">
        <v>8531</v>
      </c>
      <c r="K3958" s="1461" t="s">
        <v>8940</v>
      </c>
      <c r="L3958" s="126"/>
      <c r="M3958" s="291"/>
      <c r="N3958" s="70"/>
      <c r="O3958" s="693"/>
    </row>
    <row r="3959" spans="1:15" s="393" customFormat="1" ht="9" customHeight="1">
      <c r="A3959" s="216">
        <v>237</v>
      </c>
      <c r="B3959" s="1344" t="s">
        <v>7156</v>
      </c>
      <c r="C3959" s="1394">
        <v>31380117113</v>
      </c>
      <c r="D3959" s="2063">
        <v>1</v>
      </c>
      <c r="E3959" s="3554">
        <v>7497.6</v>
      </c>
      <c r="F3959" s="1110">
        <v>7497.6</v>
      </c>
      <c r="G3959" s="936">
        <v>44197</v>
      </c>
      <c r="H3959" s="103" t="s">
        <v>8394</v>
      </c>
      <c r="I3959" s="58" t="s">
        <v>1863</v>
      </c>
      <c r="J3959" s="126" t="s">
        <v>8531</v>
      </c>
      <c r="K3959" s="1461" t="s">
        <v>8940</v>
      </c>
      <c r="L3959" s="126"/>
      <c r="M3959" s="291"/>
      <c r="N3959" s="70"/>
      <c r="O3959" s="693"/>
    </row>
    <row r="3960" spans="1:15" s="393" customFormat="1" ht="9" customHeight="1">
      <c r="A3960" s="216">
        <v>238</v>
      </c>
      <c r="B3960" s="1344" t="s">
        <v>7157</v>
      </c>
      <c r="C3960" s="1394">
        <v>31380117114</v>
      </c>
      <c r="D3960" s="2063">
        <v>1</v>
      </c>
      <c r="E3960" s="3554">
        <v>6700.32</v>
      </c>
      <c r="F3960" s="1110">
        <v>6700.32</v>
      </c>
      <c r="G3960" s="936">
        <v>44197</v>
      </c>
      <c r="H3960" s="103" t="s">
        <v>8394</v>
      </c>
      <c r="I3960" s="58" t="s">
        <v>1863</v>
      </c>
      <c r="J3960" s="126" t="s">
        <v>8531</v>
      </c>
      <c r="K3960" s="1461" t="s">
        <v>8940</v>
      </c>
      <c r="L3960" s="126"/>
      <c r="M3960" s="291"/>
      <c r="N3960" s="70"/>
      <c r="O3960" s="693"/>
    </row>
    <row r="3961" spans="1:15" s="393" customFormat="1" ht="9" customHeight="1">
      <c r="A3961" s="216">
        <v>239</v>
      </c>
      <c r="B3961" s="1344" t="s">
        <v>7158</v>
      </c>
      <c r="C3961" s="1394">
        <v>31380117115</v>
      </c>
      <c r="D3961" s="2063">
        <v>1</v>
      </c>
      <c r="E3961" s="3554">
        <v>5577</v>
      </c>
      <c r="F3961" s="1110">
        <v>5577</v>
      </c>
      <c r="G3961" s="936">
        <v>44197</v>
      </c>
      <c r="H3961" s="103" t="s">
        <v>8394</v>
      </c>
      <c r="I3961" s="58" t="s">
        <v>1863</v>
      </c>
      <c r="J3961" s="126" t="s">
        <v>8531</v>
      </c>
      <c r="K3961" s="1461" t="s">
        <v>8940</v>
      </c>
      <c r="L3961" s="126"/>
      <c r="M3961" s="291"/>
      <c r="N3961" s="70"/>
      <c r="O3961" s="693"/>
    </row>
    <row r="3962" spans="1:15" s="393" customFormat="1" ht="9" customHeight="1">
      <c r="A3962" s="216">
        <v>240</v>
      </c>
      <c r="B3962" s="1344" t="s">
        <v>7159</v>
      </c>
      <c r="C3962" s="1394">
        <v>31380117116</v>
      </c>
      <c r="D3962" s="2063">
        <v>1</v>
      </c>
      <c r="E3962" s="3554">
        <v>6365.04</v>
      </c>
      <c r="F3962" s="1110">
        <v>6365.04</v>
      </c>
      <c r="G3962" s="936">
        <v>44197</v>
      </c>
      <c r="H3962" s="103" t="s">
        <v>8394</v>
      </c>
      <c r="I3962" s="58" t="s">
        <v>1863</v>
      </c>
      <c r="J3962" s="126" t="s">
        <v>8531</v>
      </c>
      <c r="K3962" s="1461" t="s">
        <v>8940</v>
      </c>
      <c r="L3962" s="126"/>
      <c r="M3962" s="291"/>
      <c r="N3962" s="70"/>
      <c r="O3962" s="693"/>
    </row>
    <row r="3963" spans="1:15" s="393" customFormat="1" ht="9" customHeight="1">
      <c r="A3963" s="216">
        <v>241</v>
      </c>
      <c r="B3963" s="1344" t="s">
        <v>7160</v>
      </c>
      <c r="C3963" s="1394">
        <v>31380117117</v>
      </c>
      <c r="D3963" s="2063">
        <v>1</v>
      </c>
      <c r="E3963" s="3554">
        <v>437.36</v>
      </c>
      <c r="F3963" s="1110">
        <v>437.36</v>
      </c>
      <c r="G3963" s="936">
        <v>44197</v>
      </c>
      <c r="H3963" s="103" t="s">
        <v>8394</v>
      </c>
      <c r="I3963" s="58" t="s">
        <v>1863</v>
      </c>
      <c r="J3963" s="126" t="s">
        <v>8531</v>
      </c>
      <c r="K3963" s="1461" t="s">
        <v>8940</v>
      </c>
      <c r="L3963" s="126"/>
      <c r="M3963" s="291"/>
      <c r="N3963" s="70"/>
      <c r="O3963" s="693"/>
    </row>
    <row r="3964" spans="1:15" s="393" customFormat="1" ht="9" customHeight="1">
      <c r="A3964" s="216">
        <v>242</v>
      </c>
      <c r="B3964" s="1344" t="s">
        <v>7161</v>
      </c>
      <c r="C3964" s="1394">
        <v>31380117118</v>
      </c>
      <c r="D3964" s="2063">
        <v>1</v>
      </c>
      <c r="E3964" s="3554">
        <v>5318.28</v>
      </c>
      <c r="F3964" s="1110">
        <v>5318.28</v>
      </c>
      <c r="G3964" s="936">
        <v>44197</v>
      </c>
      <c r="H3964" s="103" t="s">
        <v>8394</v>
      </c>
      <c r="I3964" s="58" t="s">
        <v>1863</v>
      </c>
      <c r="J3964" s="126" t="s">
        <v>8531</v>
      </c>
      <c r="K3964" s="1461" t="s">
        <v>8940</v>
      </c>
      <c r="L3964" s="126"/>
      <c r="M3964" s="291"/>
      <c r="N3964" s="70"/>
      <c r="O3964" s="693"/>
    </row>
    <row r="3965" spans="1:15" s="393" customFormat="1" ht="9" customHeight="1">
      <c r="A3965" s="216">
        <v>243</v>
      </c>
      <c r="B3965" s="1344" t="s">
        <v>7162</v>
      </c>
      <c r="C3965" s="1394">
        <v>31380117119</v>
      </c>
      <c r="D3965" s="2063">
        <v>1</v>
      </c>
      <c r="E3965" s="3554">
        <v>5979.6</v>
      </c>
      <c r="F3965" s="1110">
        <v>5979.6</v>
      </c>
      <c r="G3965" s="936">
        <v>44197</v>
      </c>
      <c r="H3965" s="103" t="s">
        <v>8394</v>
      </c>
      <c r="I3965" s="58" t="s">
        <v>1863</v>
      </c>
      <c r="J3965" s="126" t="s">
        <v>8531</v>
      </c>
      <c r="K3965" s="1461" t="s">
        <v>8940</v>
      </c>
      <c r="L3965" s="126"/>
      <c r="M3965" s="291"/>
      <c r="N3965" s="70"/>
      <c r="O3965" s="693"/>
    </row>
    <row r="3966" spans="1:15" s="393" customFormat="1" ht="9" customHeight="1">
      <c r="A3966" s="216">
        <v>244</v>
      </c>
      <c r="B3966" s="1344" t="s">
        <v>7163</v>
      </c>
      <c r="C3966" s="1394">
        <v>31380117120</v>
      </c>
      <c r="D3966" s="2063">
        <v>1</v>
      </c>
      <c r="E3966" s="3554">
        <v>4854.96</v>
      </c>
      <c r="F3966" s="1110">
        <v>4854.96</v>
      </c>
      <c r="G3966" s="936">
        <v>44197</v>
      </c>
      <c r="H3966" s="103" t="s">
        <v>8394</v>
      </c>
      <c r="I3966" s="58" t="s">
        <v>1863</v>
      </c>
      <c r="J3966" s="126" t="s">
        <v>8531</v>
      </c>
      <c r="K3966" s="1461" t="s">
        <v>8940</v>
      </c>
      <c r="L3966" s="126"/>
      <c r="M3966" s="291"/>
      <c r="N3966" s="70"/>
      <c r="O3966" s="693"/>
    </row>
    <row r="3967" spans="1:15" s="393" customFormat="1" ht="9" customHeight="1">
      <c r="A3967" s="216">
        <v>245</v>
      </c>
      <c r="B3967" s="1344" t="s">
        <v>7164</v>
      </c>
      <c r="C3967" s="1394">
        <v>31380117121</v>
      </c>
      <c r="D3967" s="2063">
        <v>1</v>
      </c>
      <c r="E3967" s="3554">
        <v>5068.8</v>
      </c>
      <c r="F3967" s="1110">
        <v>5068.8</v>
      </c>
      <c r="G3967" s="936">
        <v>44197</v>
      </c>
      <c r="H3967" s="103" t="s">
        <v>8394</v>
      </c>
      <c r="I3967" s="58" t="s">
        <v>1863</v>
      </c>
      <c r="J3967" s="126" t="s">
        <v>8531</v>
      </c>
      <c r="K3967" s="1461" t="s">
        <v>8940</v>
      </c>
      <c r="L3967" s="126"/>
      <c r="M3967" s="291"/>
      <c r="N3967" s="70"/>
      <c r="O3967" s="693"/>
    </row>
    <row r="3968" spans="1:15" s="393" customFormat="1" ht="9" customHeight="1">
      <c r="A3968" s="216">
        <v>246</v>
      </c>
      <c r="B3968" s="1344" t="s">
        <v>7165</v>
      </c>
      <c r="C3968" s="1394">
        <v>31380117122</v>
      </c>
      <c r="D3968" s="2063">
        <v>1</v>
      </c>
      <c r="E3968" s="3554">
        <v>1134.0999999999999</v>
      </c>
      <c r="F3968" s="1110">
        <v>1134.0999999999999</v>
      </c>
      <c r="G3968" s="936">
        <v>44197</v>
      </c>
      <c r="H3968" s="103" t="s">
        <v>8394</v>
      </c>
      <c r="I3968" s="58" t="s">
        <v>1863</v>
      </c>
      <c r="J3968" s="126" t="s">
        <v>8531</v>
      </c>
      <c r="K3968" s="1461" t="s">
        <v>8940</v>
      </c>
      <c r="L3968" s="126"/>
      <c r="M3968" s="291"/>
      <c r="N3968" s="70"/>
      <c r="O3968" s="693"/>
    </row>
    <row r="3969" spans="1:15" s="393" customFormat="1" ht="9" customHeight="1">
      <c r="A3969" s="216">
        <v>247</v>
      </c>
      <c r="B3969" s="1344" t="s">
        <v>7166</v>
      </c>
      <c r="C3969" s="1394">
        <v>31380117123</v>
      </c>
      <c r="D3969" s="2063">
        <v>1</v>
      </c>
      <c r="E3969" s="3554">
        <v>1145.54</v>
      </c>
      <c r="F3969" s="1110">
        <v>1145.54</v>
      </c>
      <c r="G3969" s="936">
        <v>44197</v>
      </c>
      <c r="H3969" s="103" t="s">
        <v>8394</v>
      </c>
      <c r="I3969" s="58" t="s">
        <v>1863</v>
      </c>
      <c r="J3969" s="126" t="s">
        <v>8531</v>
      </c>
      <c r="K3969" s="1461" t="s">
        <v>8940</v>
      </c>
      <c r="L3969" s="126"/>
      <c r="M3969" s="291"/>
      <c r="N3969" s="70"/>
      <c r="O3969" s="693"/>
    </row>
    <row r="3970" spans="1:15" s="393" customFormat="1" ht="9" customHeight="1">
      <c r="A3970" s="216">
        <v>248</v>
      </c>
      <c r="B3970" s="1344" t="s">
        <v>7167</v>
      </c>
      <c r="C3970" s="1394">
        <v>31380117124</v>
      </c>
      <c r="D3970" s="2063">
        <v>1</v>
      </c>
      <c r="E3970" s="3554">
        <v>1055.1199999999999</v>
      </c>
      <c r="F3970" s="1110">
        <v>1055.1199999999999</v>
      </c>
      <c r="G3970" s="936">
        <v>44197</v>
      </c>
      <c r="H3970" s="103" t="s">
        <v>8394</v>
      </c>
      <c r="I3970" s="58" t="s">
        <v>1863</v>
      </c>
      <c r="J3970" s="126" t="s">
        <v>8531</v>
      </c>
      <c r="K3970" s="1461" t="s">
        <v>8940</v>
      </c>
      <c r="L3970" s="126"/>
      <c r="M3970" s="291"/>
      <c r="N3970" s="70"/>
      <c r="O3970" s="693"/>
    </row>
    <row r="3971" spans="1:15" s="393" customFormat="1" ht="9" customHeight="1">
      <c r="A3971" s="216">
        <v>249</v>
      </c>
      <c r="B3971" s="1344" t="s">
        <v>7168</v>
      </c>
      <c r="C3971" s="1394">
        <v>31380117125</v>
      </c>
      <c r="D3971" s="2063">
        <v>1</v>
      </c>
      <c r="E3971" s="3554">
        <v>1217.7</v>
      </c>
      <c r="F3971" s="1110">
        <v>1217.7</v>
      </c>
      <c r="G3971" s="936">
        <v>44197</v>
      </c>
      <c r="H3971" s="103" t="s">
        <v>8394</v>
      </c>
      <c r="I3971" s="58" t="s">
        <v>1863</v>
      </c>
      <c r="J3971" s="126" t="s">
        <v>8531</v>
      </c>
      <c r="K3971" s="1461" t="s">
        <v>8940</v>
      </c>
      <c r="L3971" s="126"/>
      <c r="M3971" s="291"/>
      <c r="N3971" s="70"/>
      <c r="O3971" s="693"/>
    </row>
    <row r="3972" spans="1:15" s="393" customFormat="1" ht="9" customHeight="1">
      <c r="A3972" s="216">
        <v>250</v>
      </c>
      <c r="B3972" s="1344" t="s">
        <v>7169</v>
      </c>
      <c r="C3972" s="1394">
        <v>31380117126</v>
      </c>
      <c r="D3972" s="2063">
        <v>1</v>
      </c>
      <c r="E3972" s="3554">
        <v>1168.2</v>
      </c>
      <c r="F3972" s="1110">
        <v>1168.2</v>
      </c>
      <c r="G3972" s="936">
        <v>44197</v>
      </c>
      <c r="H3972" s="103" t="s">
        <v>8394</v>
      </c>
      <c r="I3972" s="58" t="s">
        <v>1863</v>
      </c>
      <c r="J3972" s="126" t="s">
        <v>8531</v>
      </c>
      <c r="K3972" s="1461" t="s">
        <v>8940</v>
      </c>
      <c r="L3972" s="126"/>
      <c r="M3972" s="291"/>
      <c r="N3972" s="70"/>
      <c r="O3972" s="693"/>
    </row>
    <row r="3973" spans="1:15" s="393" customFormat="1" ht="9" customHeight="1">
      <c r="A3973" s="216">
        <v>251</v>
      </c>
      <c r="B3973" s="1344" t="s">
        <v>7170</v>
      </c>
      <c r="C3973" s="1394">
        <v>31380117127</v>
      </c>
      <c r="D3973" s="2063">
        <v>1</v>
      </c>
      <c r="E3973" s="3554">
        <v>1172.5999999999999</v>
      </c>
      <c r="F3973" s="1110">
        <v>1172.5999999999999</v>
      </c>
      <c r="G3973" s="936">
        <v>44197</v>
      </c>
      <c r="H3973" s="103" t="s">
        <v>8394</v>
      </c>
      <c r="I3973" s="58" t="s">
        <v>1863</v>
      </c>
      <c r="J3973" s="126" t="s">
        <v>8531</v>
      </c>
      <c r="K3973" s="1461" t="s">
        <v>8940</v>
      </c>
      <c r="L3973" s="126"/>
      <c r="M3973" s="291"/>
      <c r="N3973" s="70"/>
      <c r="O3973" s="693"/>
    </row>
    <row r="3974" spans="1:15" s="393" customFormat="1" ht="9" customHeight="1">
      <c r="A3974" s="216">
        <v>252</v>
      </c>
      <c r="B3974" s="1344" t="s">
        <v>7171</v>
      </c>
      <c r="C3974" s="1394">
        <v>31380117128</v>
      </c>
      <c r="D3974" s="2063">
        <v>1</v>
      </c>
      <c r="E3974" s="3554">
        <v>1113.2</v>
      </c>
      <c r="F3974" s="1110">
        <v>1113.2</v>
      </c>
      <c r="G3974" s="936">
        <v>44197</v>
      </c>
      <c r="H3974" s="103" t="s">
        <v>8394</v>
      </c>
      <c r="I3974" s="58" t="s">
        <v>1863</v>
      </c>
      <c r="J3974" s="126" t="s">
        <v>8531</v>
      </c>
      <c r="K3974" s="1461" t="s">
        <v>8940</v>
      </c>
      <c r="L3974" s="126"/>
      <c r="M3974" s="291"/>
      <c r="N3974" s="70"/>
      <c r="O3974" s="693"/>
    </row>
    <row r="3975" spans="1:15" s="393" customFormat="1" ht="9" customHeight="1">
      <c r="A3975" s="216">
        <v>253</v>
      </c>
      <c r="B3975" s="1344" t="s">
        <v>7172</v>
      </c>
      <c r="C3975" s="1394">
        <v>31380117129</v>
      </c>
      <c r="D3975" s="2063">
        <v>1</v>
      </c>
      <c r="E3975" s="3554">
        <v>4422</v>
      </c>
      <c r="F3975" s="1110">
        <v>4422</v>
      </c>
      <c r="G3975" s="936">
        <v>44197</v>
      </c>
      <c r="H3975" s="103" t="s">
        <v>8394</v>
      </c>
      <c r="I3975" s="58" t="s">
        <v>1863</v>
      </c>
      <c r="J3975" s="126" t="s">
        <v>8531</v>
      </c>
      <c r="K3975" s="1461" t="s">
        <v>8940</v>
      </c>
      <c r="L3975" s="126"/>
      <c r="M3975" s="291"/>
      <c r="N3975" s="70"/>
      <c r="O3975" s="693"/>
    </row>
    <row r="3976" spans="1:15" s="393" customFormat="1" ht="9" customHeight="1">
      <c r="A3976" s="216">
        <v>254</v>
      </c>
      <c r="B3976" s="1344" t="s">
        <v>7173</v>
      </c>
      <c r="C3976" s="1394">
        <v>3138011713</v>
      </c>
      <c r="D3976" s="2063">
        <v>1</v>
      </c>
      <c r="E3976" s="3554">
        <v>4422</v>
      </c>
      <c r="F3976" s="1110">
        <v>4422</v>
      </c>
      <c r="G3976" s="936">
        <v>44197</v>
      </c>
      <c r="H3976" s="103" t="s">
        <v>8394</v>
      </c>
      <c r="I3976" s="58" t="s">
        <v>1863</v>
      </c>
      <c r="J3976" s="126" t="s">
        <v>8531</v>
      </c>
      <c r="K3976" s="1461" t="s">
        <v>8940</v>
      </c>
      <c r="L3976" s="126"/>
      <c r="M3976" s="291"/>
      <c r="N3976" s="70"/>
      <c r="O3976" s="693"/>
    </row>
    <row r="3977" spans="1:15" s="393" customFormat="1" ht="9" customHeight="1">
      <c r="A3977" s="216">
        <v>255</v>
      </c>
      <c r="B3977" s="1344" t="s">
        <v>7174</v>
      </c>
      <c r="C3977" s="1394">
        <v>31380117131</v>
      </c>
      <c r="D3977" s="2063">
        <v>1</v>
      </c>
      <c r="E3977" s="3554">
        <v>4422</v>
      </c>
      <c r="F3977" s="1110">
        <v>4422</v>
      </c>
      <c r="G3977" s="936">
        <v>44197</v>
      </c>
      <c r="H3977" s="103" t="s">
        <v>8394</v>
      </c>
      <c r="I3977" s="58" t="s">
        <v>1863</v>
      </c>
      <c r="J3977" s="126" t="s">
        <v>8531</v>
      </c>
      <c r="K3977" s="1461" t="s">
        <v>8940</v>
      </c>
      <c r="L3977" s="126"/>
      <c r="M3977" s="291"/>
      <c r="N3977" s="70"/>
      <c r="O3977" s="693"/>
    </row>
    <row r="3978" spans="1:15" s="393" customFormat="1" ht="9" customHeight="1">
      <c r="A3978" s="216">
        <v>256</v>
      </c>
      <c r="B3978" s="1344" t="s">
        <v>7175</v>
      </c>
      <c r="C3978" s="1394">
        <v>31380117132</v>
      </c>
      <c r="D3978" s="2063">
        <v>1</v>
      </c>
      <c r="E3978" s="3554">
        <v>4422</v>
      </c>
      <c r="F3978" s="1110">
        <v>4422</v>
      </c>
      <c r="G3978" s="936">
        <v>44197</v>
      </c>
      <c r="H3978" s="103" t="s">
        <v>8394</v>
      </c>
      <c r="I3978" s="58" t="s">
        <v>1863</v>
      </c>
      <c r="J3978" s="126" t="s">
        <v>8531</v>
      </c>
      <c r="K3978" s="1461" t="s">
        <v>8940</v>
      </c>
      <c r="L3978" s="126"/>
      <c r="M3978" s="291"/>
      <c r="N3978" s="70"/>
      <c r="O3978" s="693"/>
    </row>
    <row r="3979" spans="1:15" s="393" customFormat="1" ht="9" customHeight="1">
      <c r="A3979" s="216">
        <v>257</v>
      </c>
      <c r="B3979" s="1344" t="s">
        <v>7176</v>
      </c>
      <c r="C3979" s="1394">
        <v>31380117133</v>
      </c>
      <c r="D3979" s="2063">
        <v>1</v>
      </c>
      <c r="E3979" s="3554">
        <v>4433</v>
      </c>
      <c r="F3979" s="1110">
        <v>4433</v>
      </c>
      <c r="G3979" s="936">
        <v>44197</v>
      </c>
      <c r="H3979" s="103" t="s">
        <v>8394</v>
      </c>
      <c r="I3979" s="58" t="s">
        <v>1863</v>
      </c>
      <c r="J3979" s="126" t="s">
        <v>8531</v>
      </c>
      <c r="K3979" s="1461" t="s">
        <v>8940</v>
      </c>
      <c r="L3979" s="126"/>
      <c r="M3979" s="291"/>
      <c r="N3979" s="70"/>
      <c r="O3979" s="693"/>
    </row>
    <row r="3980" spans="1:15" s="393" customFormat="1" ht="9" customHeight="1">
      <c r="A3980" s="216">
        <v>258</v>
      </c>
      <c r="B3980" s="1344" t="s">
        <v>7177</v>
      </c>
      <c r="C3980" s="1394">
        <v>31380117134</v>
      </c>
      <c r="D3980" s="2063">
        <v>1</v>
      </c>
      <c r="E3980" s="3554">
        <v>4433</v>
      </c>
      <c r="F3980" s="1110">
        <v>4433</v>
      </c>
      <c r="G3980" s="936">
        <v>44197</v>
      </c>
      <c r="H3980" s="103" t="s">
        <v>8394</v>
      </c>
      <c r="I3980" s="58" t="s">
        <v>1863</v>
      </c>
      <c r="J3980" s="126" t="s">
        <v>8531</v>
      </c>
      <c r="K3980" s="1461" t="s">
        <v>8940</v>
      </c>
      <c r="L3980" s="126"/>
      <c r="M3980" s="291"/>
      <c r="N3980" s="70"/>
      <c r="O3980" s="693"/>
    </row>
    <row r="3981" spans="1:15" s="393" customFormat="1" ht="9" customHeight="1">
      <c r="A3981" s="216">
        <v>259</v>
      </c>
      <c r="B3981" s="1344" t="s">
        <v>7178</v>
      </c>
      <c r="C3981" s="1394">
        <v>31380117135</v>
      </c>
      <c r="D3981" s="2063">
        <v>1</v>
      </c>
      <c r="E3981" s="3554">
        <v>4433</v>
      </c>
      <c r="F3981" s="1110">
        <v>4433</v>
      </c>
      <c r="G3981" s="936">
        <v>44197</v>
      </c>
      <c r="H3981" s="103" t="s">
        <v>8394</v>
      </c>
      <c r="I3981" s="58" t="s">
        <v>1863</v>
      </c>
      <c r="J3981" s="126" t="s">
        <v>8531</v>
      </c>
      <c r="K3981" s="1461" t="s">
        <v>8940</v>
      </c>
      <c r="L3981" s="126"/>
      <c r="M3981" s="291"/>
      <c r="N3981" s="70"/>
      <c r="O3981" s="693"/>
    </row>
    <row r="3982" spans="1:15" s="393" customFormat="1" ht="9" customHeight="1">
      <c r="A3982" s="216">
        <v>260</v>
      </c>
      <c r="B3982" s="1344" t="s">
        <v>7179</v>
      </c>
      <c r="C3982" s="1394">
        <v>31380117136</v>
      </c>
      <c r="D3982" s="2063">
        <v>1</v>
      </c>
      <c r="E3982" s="3554">
        <v>4433</v>
      </c>
      <c r="F3982" s="1110">
        <v>4433</v>
      </c>
      <c r="G3982" s="936">
        <v>44197</v>
      </c>
      <c r="H3982" s="103" t="s">
        <v>8394</v>
      </c>
      <c r="I3982" s="58" t="s">
        <v>1863</v>
      </c>
      <c r="J3982" s="126" t="s">
        <v>8531</v>
      </c>
      <c r="K3982" s="1461" t="s">
        <v>8940</v>
      </c>
      <c r="L3982" s="126"/>
      <c r="M3982" s="291"/>
      <c r="N3982" s="70"/>
      <c r="O3982" s="693"/>
    </row>
    <row r="3983" spans="1:15" s="393" customFormat="1" ht="9" customHeight="1">
      <c r="A3983" s="216">
        <v>261</v>
      </c>
      <c r="B3983" s="1344" t="s">
        <v>7180</v>
      </c>
      <c r="C3983" s="1394">
        <v>31380117137</v>
      </c>
      <c r="D3983" s="2063">
        <v>1</v>
      </c>
      <c r="E3983" s="3554">
        <v>4433</v>
      </c>
      <c r="F3983" s="1110">
        <v>4433</v>
      </c>
      <c r="G3983" s="936">
        <v>44197</v>
      </c>
      <c r="H3983" s="103" t="s">
        <v>8394</v>
      </c>
      <c r="I3983" s="58" t="s">
        <v>1863</v>
      </c>
      <c r="J3983" s="126" t="s">
        <v>8531</v>
      </c>
      <c r="K3983" s="1461" t="s">
        <v>8940</v>
      </c>
      <c r="L3983" s="126"/>
      <c r="M3983" s="291"/>
      <c r="N3983" s="70"/>
      <c r="O3983" s="693"/>
    </row>
    <row r="3984" spans="1:15" s="71" customFormat="1" ht="9.75" customHeight="1">
      <c r="A3984" s="667">
        <v>262</v>
      </c>
      <c r="B3984" s="1008" t="s">
        <v>7181</v>
      </c>
      <c r="C3984" s="1394">
        <v>3101060149</v>
      </c>
      <c r="D3984" s="2063">
        <v>1</v>
      </c>
      <c r="E3984" s="3422">
        <v>476</v>
      </c>
      <c r="F3984" s="881">
        <v>476</v>
      </c>
      <c r="G3984" s="936">
        <v>44197</v>
      </c>
      <c r="H3984" s="103" t="s">
        <v>8394</v>
      </c>
      <c r="I3984" s="252" t="s">
        <v>1863</v>
      </c>
      <c r="J3984" s="93" t="s">
        <v>8531</v>
      </c>
      <c r="K3984" s="1428"/>
      <c r="L3984" s="126"/>
      <c r="M3984" s="1133"/>
      <c r="N3984" s="276"/>
      <c r="O3984" s="662"/>
    </row>
    <row r="3985" spans="1:15" s="71" customFormat="1" ht="9.75" customHeight="1">
      <c r="A3985" s="667">
        <v>263</v>
      </c>
      <c r="B3985" s="1008" t="s">
        <v>7181</v>
      </c>
      <c r="C3985" s="1394">
        <v>3011060150</v>
      </c>
      <c r="D3985" s="2063">
        <v>1</v>
      </c>
      <c r="E3985" s="3422">
        <v>476</v>
      </c>
      <c r="F3985" s="881">
        <v>476</v>
      </c>
      <c r="G3985" s="936">
        <v>44197</v>
      </c>
      <c r="H3985" s="103" t="s">
        <v>8394</v>
      </c>
      <c r="I3985" s="252" t="s">
        <v>1863</v>
      </c>
      <c r="J3985" s="93" t="s">
        <v>8531</v>
      </c>
      <c r="K3985" s="1428"/>
      <c r="L3985" s="126"/>
      <c r="M3985" s="1133"/>
      <c r="N3985" s="276"/>
      <c r="O3985" s="662"/>
    </row>
    <row r="3986" spans="1:15" s="71" customFormat="1" ht="9.75" customHeight="1">
      <c r="A3986" s="667">
        <v>264</v>
      </c>
      <c r="B3986" s="1008" t="s">
        <v>7182</v>
      </c>
      <c r="C3986" s="1394">
        <v>3101060151</v>
      </c>
      <c r="D3986" s="2063">
        <v>1</v>
      </c>
      <c r="E3986" s="3422">
        <v>4691.28</v>
      </c>
      <c r="F3986" s="881">
        <v>4691.28</v>
      </c>
      <c r="G3986" s="936">
        <v>44197</v>
      </c>
      <c r="H3986" s="103" t="s">
        <v>8394</v>
      </c>
      <c r="I3986" s="252" t="s">
        <v>1863</v>
      </c>
      <c r="J3986" s="93" t="s">
        <v>8531</v>
      </c>
      <c r="K3986" s="1428"/>
      <c r="L3986" s="126"/>
      <c r="M3986" s="1133"/>
      <c r="N3986" s="276"/>
      <c r="O3986" s="662"/>
    </row>
    <row r="3987" spans="1:15" s="71" customFormat="1" ht="9.75" customHeight="1">
      <c r="A3987" s="667">
        <v>265</v>
      </c>
      <c r="B3987" s="1008" t="s">
        <v>7183</v>
      </c>
      <c r="C3987" s="1394">
        <v>3101060152</v>
      </c>
      <c r="D3987" s="2063">
        <v>1</v>
      </c>
      <c r="E3987" s="3422">
        <v>5483.28</v>
      </c>
      <c r="F3987" s="881">
        <v>5483.28</v>
      </c>
      <c r="G3987" s="936">
        <v>44197</v>
      </c>
      <c r="H3987" s="103" t="s">
        <v>8394</v>
      </c>
      <c r="I3987" s="252" t="s">
        <v>1863</v>
      </c>
      <c r="J3987" s="93" t="s">
        <v>8531</v>
      </c>
      <c r="K3987" s="1428"/>
      <c r="L3987" s="126"/>
      <c r="M3987" s="1133"/>
      <c r="N3987" s="70"/>
      <c r="O3987" s="662"/>
    </row>
    <row r="3988" spans="1:15" s="71" customFormat="1" ht="9.75" customHeight="1">
      <c r="A3988" s="667">
        <v>266</v>
      </c>
      <c r="B3988" s="1008" t="s">
        <v>7184</v>
      </c>
      <c r="C3988" s="1394">
        <v>3101060153</v>
      </c>
      <c r="D3988" s="2063">
        <v>1</v>
      </c>
      <c r="E3988" s="3422">
        <v>4847.04</v>
      </c>
      <c r="F3988" s="881">
        <v>4847.04</v>
      </c>
      <c r="G3988" s="936">
        <v>44197</v>
      </c>
      <c r="H3988" s="103" t="s">
        <v>8394</v>
      </c>
      <c r="I3988" s="252" t="s">
        <v>1863</v>
      </c>
      <c r="J3988" s="93" t="s">
        <v>8531</v>
      </c>
      <c r="K3988" s="1428"/>
      <c r="L3988" s="126"/>
      <c r="M3988" s="1133"/>
      <c r="N3988" s="70"/>
      <c r="O3988" s="662"/>
    </row>
    <row r="3989" spans="1:15" s="71" customFormat="1" ht="9.75" customHeight="1">
      <c r="A3989" s="667">
        <v>267</v>
      </c>
      <c r="B3989" s="1008" t="s">
        <v>7185</v>
      </c>
      <c r="C3989" s="1394">
        <v>3101060154</v>
      </c>
      <c r="D3989" s="2063">
        <v>1</v>
      </c>
      <c r="E3989" s="3422">
        <v>4571.16</v>
      </c>
      <c r="F3989" s="881">
        <v>4571.16</v>
      </c>
      <c r="G3989" s="936">
        <v>44197</v>
      </c>
      <c r="H3989" s="103" t="s">
        <v>8394</v>
      </c>
      <c r="I3989" s="252" t="s">
        <v>1863</v>
      </c>
      <c r="J3989" s="93" t="s">
        <v>8531</v>
      </c>
      <c r="K3989" s="1428"/>
      <c r="L3989" s="126"/>
      <c r="M3989" s="1133"/>
      <c r="N3989" s="70"/>
      <c r="O3989" s="662"/>
    </row>
    <row r="3990" spans="1:15" s="71" customFormat="1" ht="9.75" customHeight="1">
      <c r="A3990" s="667">
        <v>268</v>
      </c>
      <c r="B3990" s="1008" t="s">
        <v>7263</v>
      </c>
      <c r="C3990" s="1394">
        <v>3101060161</v>
      </c>
      <c r="D3990" s="2063">
        <v>1</v>
      </c>
      <c r="E3990" s="3422">
        <v>14000</v>
      </c>
      <c r="F3990" s="881">
        <v>14000</v>
      </c>
      <c r="G3990" s="936">
        <v>44197</v>
      </c>
      <c r="H3990" s="103" t="s">
        <v>8394</v>
      </c>
      <c r="I3990" s="252" t="s">
        <v>1863</v>
      </c>
      <c r="J3990" s="93" t="s">
        <v>8531</v>
      </c>
      <c r="K3990" s="1428"/>
      <c r="L3990" s="126"/>
      <c r="M3990" s="1133"/>
      <c r="N3990" s="70"/>
      <c r="O3990" s="662"/>
    </row>
    <row r="3991" spans="1:15" s="71" customFormat="1" ht="9.75" customHeight="1">
      <c r="A3991" s="667">
        <v>269</v>
      </c>
      <c r="B3991" s="1008" t="s">
        <v>7264</v>
      </c>
      <c r="C3991" s="1394">
        <v>3101060162</v>
      </c>
      <c r="D3991" s="2063">
        <v>1</v>
      </c>
      <c r="E3991" s="3422">
        <v>24999</v>
      </c>
      <c r="F3991" s="881">
        <v>24999</v>
      </c>
      <c r="G3991" s="936">
        <v>44197</v>
      </c>
      <c r="H3991" s="103" t="s">
        <v>8394</v>
      </c>
      <c r="I3991" s="252" t="s">
        <v>1863</v>
      </c>
      <c r="J3991" s="93" t="s">
        <v>8531</v>
      </c>
      <c r="K3991" s="1428"/>
      <c r="L3991" s="126"/>
      <c r="M3991" s="1133"/>
      <c r="N3991" s="714"/>
      <c r="O3991" s="662"/>
    </row>
    <row r="3992" spans="1:15" s="71" customFormat="1" ht="32.25" customHeight="1">
      <c r="A3992" s="667">
        <v>270</v>
      </c>
      <c r="B3992" s="1008" t="s">
        <v>8335</v>
      </c>
      <c r="C3992" s="990"/>
      <c r="D3992" s="2063">
        <v>1</v>
      </c>
      <c r="E3992" s="3422">
        <v>6654932</v>
      </c>
      <c r="F3992" s="3405">
        <v>1426056.84</v>
      </c>
      <c r="G3992" s="936">
        <v>44197</v>
      </c>
      <c r="H3992" s="103" t="s">
        <v>8394</v>
      </c>
      <c r="I3992" s="252" t="s">
        <v>1863</v>
      </c>
      <c r="J3992" s="837" t="s">
        <v>8539</v>
      </c>
      <c r="K3992" s="1434"/>
      <c r="L3992" s="126"/>
      <c r="M3992" s="1133"/>
      <c r="N3992" s="714"/>
      <c r="O3992" s="715"/>
    </row>
    <row r="3993" spans="1:15" s="71" customFormat="1" ht="10.5" customHeight="1">
      <c r="A3993" s="667">
        <v>272</v>
      </c>
      <c r="B3993" s="1008" t="s">
        <v>9022</v>
      </c>
      <c r="C3993" s="990" t="s">
        <v>9050</v>
      </c>
      <c r="D3993" s="2063">
        <v>1</v>
      </c>
      <c r="E3993" s="3422">
        <v>1205.5999999999999</v>
      </c>
      <c r="F3993" s="881">
        <v>1205.5999999999999</v>
      </c>
      <c r="G3993" s="936" t="s">
        <v>9078</v>
      </c>
      <c r="H3993" s="103" t="s">
        <v>9080</v>
      </c>
      <c r="I3993" s="252" t="s">
        <v>1863</v>
      </c>
      <c r="J3993" s="837" t="s">
        <v>9098</v>
      </c>
      <c r="K3993" s="1434" t="s">
        <v>8940</v>
      </c>
      <c r="L3993" s="126"/>
      <c r="M3993" s="1133"/>
      <c r="N3993" s="714"/>
      <c r="O3993" s="715"/>
    </row>
    <row r="3994" spans="1:15" s="71" customFormat="1" ht="10.5" customHeight="1">
      <c r="A3994" s="667">
        <v>273</v>
      </c>
      <c r="B3994" s="1008" t="s">
        <v>9023</v>
      </c>
      <c r="C3994" s="990" t="s">
        <v>9051</v>
      </c>
      <c r="D3994" s="2063">
        <v>1</v>
      </c>
      <c r="E3994" s="3422">
        <v>2785.86</v>
      </c>
      <c r="F3994" s="881">
        <v>2785.86</v>
      </c>
      <c r="G3994" s="936" t="s">
        <v>9078</v>
      </c>
      <c r="H3994" s="103" t="s">
        <v>9080</v>
      </c>
      <c r="I3994" s="252" t="s">
        <v>1863</v>
      </c>
      <c r="J3994" s="837" t="s">
        <v>9098</v>
      </c>
      <c r="K3994" s="1434" t="s">
        <v>8940</v>
      </c>
      <c r="L3994" s="126"/>
      <c r="M3994" s="1133"/>
      <c r="N3994" s="714"/>
      <c r="O3994" s="715"/>
    </row>
    <row r="3995" spans="1:15" s="71" customFormat="1" ht="10.5" customHeight="1">
      <c r="A3995" s="667">
        <v>274</v>
      </c>
      <c r="B3995" s="1008" t="s">
        <v>9024</v>
      </c>
      <c r="C3995" s="990" t="s">
        <v>9052</v>
      </c>
      <c r="D3995" s="2063">
        <v>1</v>
      </c>
      <c r="E3995" s="3422">
        <v>18018</v>
      </c>
      <c r="F3995" s="881">
        <v>18018</v>
      </c>
      <c r="G3995" s="936" t="s">
        <v>9078</v>
      </c>
      <c r="H3995" s="103" t="s">
        <v>9080</v>
      </c>
      <c r="I3995" s="252" t="s">
        <v>1863</v>
      </c>
      <c r="J3995" s="837" t="s">
        <v>9098</v>
      </c>
      <c r="K3995" s="1434" t="s">
        <v>8940</v>
      </c>
      <c r="L3995" s="126"/>
      <c r="M3995" s="1133"/>
      <c r="N3995" s="714"/>
      <c r="O3995" s="715"/>
    </row>
    <row r="3996" spans="1:15" s="71" customFormat="1" ht="10.5" customHeight="1">
      <c r="A3996" s="667">
        <v>275</v>
      </c>
      <c r="B3996" s="1008" t="s">
        <v>9025</v>
      </c>
      <c r="C3996" s="990" t="s">
        <v>9053</v>
      </c>
      <c r="D3996" s="2063">
        <v>1</v>
      </c>
      <c r="E3996" s="3422">
        <v>20908.8</v>
      </c>
      <c r="F3996" s="881">
        <v>20908.8</v>
      </c>
      <c r="G3996" s="936" t="s">
        <v>9078</v>
      </c>
      <c r="H3996" s="103" t="s">
        <v>9080</v>
      </c>
      <c r="I3996" s="252" t="s">
        <v>1863</v>
      </c>
      <c r="J3996" s="837" t="s">
        <v>9098</v>
      </c>
      <c r="K3996" s="1434" t="s">
        <v>8940</v>
      </c>
      <c r="L3996" s="126"/>
      <c r="M3996" s="1133"/>
      <c r="N3996" s="714"/>
      <c r="O3996" s="715"/>
    </row>
    <row r="3997" spans="1:15" s="71" customFormat="1" ht="10.5" customHeight="1">
      <c r="A3997" s="667">
        <v>276</v>
      </c>
      <c r="B3997" s="1008" t="s">
        <v>9026</v>
      </c>
      <c r="C3997" s="990" t="s">
        <v>9054</v>
      </c>
      <c r="D3997" s="2063">
        <v>1</v>
      </c>
      <c r="E3997" s="3422">
        <v>1229.58</v>
      </c>
      <c r="F3997" s="881">
        <v>1229.58</v>
      </c>
      <c r="G3997" s="936" t="s">
        <v>9078</v>
      </c>
      <c r="H3997" s="103" t="s">
        <v>9080</v>
      </c>
      <c r="I3997" s="252" t="s">
        <v>1863</v>
      </c>
      <c r="J3997" s="837" t="s">
        <v>9098</v>
      </c>
      <c r="K3997" s="1434" t="s">
        <v>8940</v>
      </c>
      <c r="L3997" s="126"/>
      <c r="M3997" s="1133"/>
      <c r="N3997" s="714"/>
      <c r="O3997" s="715"/>
    </row>
    <row r="3998" spans="1:15" s="71" customFormat="1" ht="10.5" customHeight="1">
      <c r="A3998" s="667">
        <v>277</v>
      </c>
      <c r="B3998" s="1008" t="s">
        <v>9027</v>
      </c>
      <c r="C3998" s="990" t="s">
        <v>9055</v>
      </c>
      <c r="D3998" s="2063">
        <v>1</v>
      </c>
      <c r="E3998" s="3422">
        <v>5248.32</v>
      </c>
      <c r="F3998" s="881">
        <v>5248.32</v>
      </c>
      <c r="G3998" s="936" t="s">
        <v>9078</v>
      </c>
      <c r="H3998" s="103" t="s">
        <v>9080</v>
      </c>
      <c r="I3998" s="252" t="s">
        <v>1863</v>
      </c>
      <c r="J3998" s="837" t="s">
        <v>9098</v>
      </c>
      <c r="K3998" s="1434" t="s">
        <v>8940</v>
      </c>
      <c r="L3998" s="126"/>
      <c r="M3998" s="1133"/>
      <c r="N3998" s="714"/>
      <c r="O3998" s="715"/>
    </row>
    <row r="3999" spans="1:15" s="71" customFormat="1" ht="10.5" customHeight="1">
      <c r="A3999" s="667">
        <v>278</v>
      </c>
      <c r="B3999" s="1008" t="s">
        <v>9028</v>
      </c>
      <c r="C3999" s="990" t="s">
        <v>9056</v>
      </c>
      <c r="D3999" s="2063">
        <v>1</v>
      </c>
      <c r="E3999" s="3422">
        <v>1226.06</v>
      </c>
      <c r="F3999" s="881">
        <v>1226.06</v>
      </c>
      <c r="G3999" s="936" t="s">
        <v>9078</v>
      </c>
      <c r="H3999" s="103" t="s">
        <v>9080</v>
      </c>
      <c r="I3999" s="252" t="s">
        <v>1863</v>
      </c>
      <c r="J3999" s="837" t="s">
        <v>9098</v>
      </c>
      <c r="K3999" s="1434" t="s">
        <v>8940</v>
      </c>
      <c r="L3999" s="126"/>
      <c r="M3999" s="1133"/>
      <c r="N3999" s="714"/>
      <c r="O3999" s="715"/>
    </row>
    <row r="4000" spans="1:15" s="71" customFormat="1" ht="10.5" customHeight="1">
      <c r="A4000" s="667">
        <v>279</v>
      </c>
      <c r="B4000" s="1008" t="s">
        <v>9029</v>
      </c>
      <c r="C4000" s="990" t="s">
        <v>9057</v>
      </c>
      <c r="D4000" s="2063">
        <v>1</v>
      </c>
      <c r="E4000" s="3422">
        <v>3723.28</v>
      </c>
      <c r="F4000" s="881">
        <v>3723.28</v>
      </c>
      <c r="G4000" s="936" t="s">
        <v>9078</v>
      </c>
      <c r="H4000" s="103" t="s">
        <v>9080</v>
      </c>
      <c r="I4000" s="252" t="s">
        <v>1863</v>
      </c>
      <c r="J4000" s="837" t="s">
        <v>9098</v>
      </c>
      <c r="K4000" s="1434" t="s">
        <v>8940</v>
      </c>
      <c r="L4000" s="126"/>
      <c r="M4000" s="1133"/>
      <c r="N4000" s="714"/>
      <c r="O4000" s="715"/>
    </row>
    <row r="4001" spans="1:15" s="71" customFormat="1" ht="10.5" customHeight="1">
      <c r="A4001" s="667">
        <v>280</v>
      </c>
      <c r="B4001" s="1008" t="s">
        <v>9030</v>
      </c>
      <c r="C4001" s="990" t="s">
        <v>9058</v>
      </c>
      <c r="D4001" s="2063">
        <v>1</v>
      </c>
      <c r="E4001" s="3422">
        <v>3398.56</v>
      </c>
      <c r="F4001" s="881">
        <v>3398.56</v>
      </c>
      <c r="G4001" s="936" t="s">
        <v>9078</v>
      </c>
      <c r="H4001" s="103" t="s">
        <v>9080</v>
      </c>
      <c r="I4001" s="252" t="s">
        <v>1863</v>
      </c>
      <c r="J4001" s="837" t="s">
        <v>9098</v>
      </c>
      <c r="K4001" s="1434" t="s">
        <v>8940</v>
      </c>
      <c r="L4001" s="126"/>
      <c r="M4001" s="1133"/>
      <c r="N4001" s="714"/>
      <c r="O4001" s="715"/>
    </row>
    <row r="4002" spans="1:15" s="71" customFormat="1" ht="10.5" customHeight="1">
      <c r="A4002" s="667">
        <v>281</v>
      </c>
      <c r="B4002" s="1008" t="s">
        <v>9031</v>
      </c>
      <c r="C4002" s="990" t="s">
        <v>9059</v>
      </c>
      <c r="D4002" s="2063">
        <v>1</v>
      </c>
      <c r="E4002" s="3422">
        <v>3284.16</v>
      </c>
      <c r="F4002" s="881">
        <v>3284.16</v>
      </c>
      <c r="G4002" s="936" t="s">
        <v>9078</v>
      </c>
      <c r="H4002" s="103" t="s">
        <v>9080</v>
      </c>
      <c r="I4002" s="252" t="s">
        <v>1863</v>
      </c>
      <c r="J4002" s="837" t="s">
        <v>9098</v>
      </c>
      <c r="K4002" s="1434" t="s">
        <v>8940</v>
      </c>
      <c r="L4002" s="126"/>
      <c r="M4002" s="1133"/>
      <c r="N4002" s="714"/>
      <c r="O4002" s="715"/>
    </row>
    <row r="4003" spans="1:15" s="71" customFormat="1" ht="10.5" customHeight="1">
      <c r="A4003" s="667">
        <v>282</v>
      </c>
      <c r="B4003" s="1008" t="s">
        <v>9032</v>
      </c>
      <c r="C4003" s="990" t="s">
        <v>9060</v>
      </c>
      <c r="D4003" s="2063">
        <v>1</v>
      </c>
      <c r="E4003" s="3422">
        <v>5244.8</v>
      </c>
      <c r="F4003" s="881">
        <v>5244.8</v>
      </c>
      <c r="G4003" s="936" t="s">
        <v>9078</v>
      </c>
      <c r="H4003" s="103" t="s">
        <v>9080</v>
      </c>
      <c r="I4003" s="252" t="s">
        <v>1863</v>
      </c>
      <c r="J4003" s="837" t="s">
        <v>9098</v>
      </c>
      <c r="K4003" s="1434" t="s">
        <v>8940</v>
      </c>
      <c r="L4003" s="126"/>
      <c r="M4003" s="1133"/>
      <c r="N4003" s="714"/>
      <c r="O4003" s="715"/>
    </row>
    <row r="4004" spans="1:15" s="71" customFormat="1" ht="10.5" customHeight="1">
      <c r="A4004" s="667">
        <v>283</v>
      </c>
      <c r="B4004" s="1008" t="s">
        <v>9033</v>
      </c>
      <c r="C4004" s="990" t="s">
        <v>9061</v>
      </c>
      <c r="D4004" s="2063">
        <v>1</v>
      </c>
      <c r="E4004" s="3422">
        <v>1919.28</v>
      </c>
      <c r="F4004" s="881">
        <v>1919.28</v>
      </c>
      <c r="G4004" s="936" t="s">
        <v>9078</v>
      </c>
      <c r="H4004" s="103" t="s">
        <v>9080</v>
      </c>
      <c r="I4004" s="252" t="s">
        <v>1863</v>
      </c>
      <c r="J4004" s="837" t="s">
        <v>9098</v>
      </c>
      <c r="K4004" s="1434" t="s">
        <v>8940</v>
      </c>
      <c r="L4004" s="126"/>
      <c r="M4004" s="1133"/>
      <c r="N4004" s="714"/>
      <c r="O4004" s="715"/>
    </row>
    <row r="4005" spans="1:15" s="71" customFormat="1" ht="10.5" customHeight="1">
      <c r="A4005" s="667">
        <v>284</v>
      </c>
      <c r="B4005" s="1008" t="s">
        <v>9034</v>
      </c>
      <c r="C4005" s="990" t="s">
        <v>9062</v>
      </c>
      <c r="D4005" s="2063">
        <v>1</v>
      </c>
      <c r="E4005" s="3422">
        <v>1243.44</v>
      </c>
      <c r="F4005" s="881">
        <v>1243.44</v>
      </c>
      <c r="G4005" s="936" t="s">
        <v>9078</v>
      </c>
      <c r="H4005" s="103" t="s">
        <v>9080</v>
      </c>
      <c r="I4005" s="252" t="s">
        <v>1863</v>
      </c>
      <c r="J4005" s="837" t="s">
        <v>9098</v>
      </c>
      <c r="K4005" s="1434" t="s">
        <v>8940</v>
      </c>
      <c r="L4005" s="126"/>
      <c r="M4005" s="1133"/>
      <c r="N4005" s="714"/>
      <c r="O4005" s="715"/>
    </row>
    <row r="4006" spans="1:15" s="71" customFormat="1" ht="10.5" customHeight="1">
      <c r="A4006" s="667">
        <v>285</v>
      </c>
      <c r="B4006" s="1008" t="s">
        <v>9035</v>
      </c>
      <c r="C4006" s="990" t="s">
        <v>9063</v>
      </c>
      <c r="D4006" s="2063">
        <v>1</v>
      </c>
      <c r="E4006" s="3422">
        <v>3444.32</v>
      </c>
      <c r="F4006" s="881">
        <v>3444.32</v>
      </c>
      <c r="G4006" s="936" t="s">
        <v>9078</v>
      </c>
      <c r="H4006" s="103" t="s">
        <v>9080</v>
      </c>
      <c r="I4006" s="252" t="s">
        <v>1863</v>
      </c>
      <c r="J4006" s="837" t="s">
        <v>9098</v>
      </c>
      <c r="K4006" s="1434" t="s">
        <v>8940</v>
      </c>
      <c r="L4006" s="126"/>
      <c r="M4006" s="1133"/>
      <c r="N4006" s="714"/>
      <c r="O4006" s="715"/>
    </row>
    <row r="4007" spans="1:15" s="71" customFormat="1" ht="10.5" customHeight="1">
      <c r="A4007" s="667">
        <v>286</v>
      </c>
      <c r="B4007" s="1008" t="s">
        <v>9036</v>
      </c>
      <c r="C4007" s="990" t="s">
        <v>9064</v>
      </c>
      <c r="D4007" s="2063">
        <v>1</v>
      </c>
      <c r="E4007" s="3422">
        <v>1171.72</v>
      </c>
      <c r="F4007" s="881">
        <v>1171.72</v>
      </c>
      <c r="G4007" s="936" t="s">
        <v>9078</v>
      </c>
      <c r="H4007" s="103" t="s">
        <v>9080</v>
      </c>
      <c r="I4007" s="252" t="s">
        <v>1863</v>
      </c>
      <c r="J4007" s="837" t="s">
        <v>9098</v>
      </c>
      <c r="K4007" s="1434" t="s">
        <v>8940</v>
      </c>
      <c r="L4007" s="126"/>
      <c r="M4007" s="1133"/>
      <c r="N4007" s="714"/>
      <c r="O4007" s="715"/>
    </row>
    <row r="4008" spans="1:15" s="71" customFormat="1" ht="10.5" customHeight="1">
      <c r="A4008" s="667">
        <v>287</v>
      </c>
      <c r="B4008" s="1008" t="s">
        <v>9037</v>
      </c>
      <c r="C4008" s="990" t="s">
        <v>9065</v>
      </c>
      <c r="D4008" s="2063">
        <v>1</v>
      </c>
      <c r="E4008" s="3422">
        <v>1281.5</v>
      </c>
      <c r="F4008" s="881">
        <v>1281.5</v>
      </c>
      <c r="G4008" s="936" t="s">
        <v>9078</v>
      </c>
      <c r="H4008" s="103" t="s">
        <v>9080</v>
      </c>
      <c r="I4008" s="252" t="s">
        <v>1863</v>
      </c>
      <c r="J4008" s="837" t="s">
        <v>9098</v>
      </c>
      <c r="K4008" s="1434" t="s">
        <v>8940</v>
      </c>
      <c r="L4008" s="126"/>
      <c r="M4008" s="1133"/>
      <c r="N4008" s="714"/>
      <c r="O4008" s="715"/>
    </row>
    <row r="4009" spans="1:15" s="71" customFormat="1" ht="10.5" customHeight="1">
      <c r="A4009" s="667">
        <v>288</v>
      </c>
      <c r="B4009" s="1008" t="s">
        <v>9038</v>
      </c>
      <c r="C4009" s="990" t="s">
        <v>9066</v>
      </c>
      <c r="D4009" s="2063">
        <v>1</v>
      </c>
      <c r="E4009" s="3422">
        <v>11442.2</v>
      </c>
      <c r="F4009" s="881">
        <v>11442.2</v>
      </c>
      <c r="G4009" s="936" t="s">
        <v>9078</v>
      </c>
      <c r="H4009" s="103" t="s">
        <v>9080</v>
      </c>
      <c r="I4009" s="252" t="s">
        <v>1863</v>
      </c>
      <c r="J4009" s="837" t="s">
        <v>9098</v>
      </c>
      <c r="K4009" s="1434" t="s">
        <v>8940</v>
      </c>
      <c r="L4009" s="126"/>
      <c r="M4009" s="1133"/>
      <c r="N4009" s="714"/>
      <c r="O4009" s="715"/>
    </row>
    <row r="4010" spans="1:15" s="71" customFormat="1" ht="10.5" customHeight="1">
      <c r="A4010" s="667">
        <v>289</v>
      </c>
      <c r="B4010" s="1008" t="s">
        <v>9039</v>
      </c>
      <c r="C4010" s="990" t="s">
        <v>9067</v>
      </c>
      <c r="D4010" s="2063">
        <v>1</v>
      </c>
      <c r="E4010" s="3422">
        <v>2228.16</v>
      </c>
      <c r="F4010" s="881">
        <v>2228.16</v>
      </c>
      <c r="G4010" s="936" t="s">
        <v>9078</v>
      </c>
      <c r="H4010" s="103" t="s">
        <v>9080</v>
      </c>
      <c r="I4010" s="252" t="s">
        <v>1863</v>
      </c>
      <c r="J4010" s="837" t="s">
        <v>9098</v>
      </c>
      <c r="K4010" s="1434" t="s">
        <v>8940</v>
      </c>
      <c r="L4010" s="126"/>
      <c r="M4010" s="1133"/>
      <c r="N4010" s="714"/>
      <c r="O4010" s="715"/>
    </row>
    <row r="4011" spans="1:15" s="71" customFormat="1" ht="10.5" customHeight="1">
      <c r="A4011" s="667">
        <v>290</v>
      </c>
      <c r="B4011" s="1008" t="s">
        <v>9040</v>
      </c>
      <c r="C4011" s="990" t="s">
        <v>9068</v>
      </c>
      <c r="D4011" s="2063">
        <v>1</v>
      </c>
      <c r="E4011" s="3422">
        <v>3393.28</v>
      </c>
      <c r="F4011" s="881">
        <v>3393.28</v>
      </c>
      <c r="G4011" s="936" t="s">
        <v>9078</v>
      </c>
      <c r="H4011" s="103" t="s">
        <v>9080</v>
      </c>
      <c r="I4011" s="252" t="s">
        <v>1863</v>
      </c>
      <c r="J4011" s="837" t="s">
        <v>9098</v>
      </c>
      <c r="K4011" s="1434" t="s">
        <v>8940</v>
      </c>
      <c r="L4011" s="126"/>
      <c r="M4011" s="1133"/>
      <c r="N4011" s="714"/>
      <c r="O4011" s="715"/>
    </row>
    <row r="4012" spans="1:15" s="71" customFormat="1" ht="10.5" customHeight="1">
      <c r="A4012" s="667">
        <v>291</v>
      </c>
      <c r="B4012" s="1008" t="s">
        <v>9041</v>
      </c>
      <c r="C4012" s="990" t="s">
        <v>9069</v>
      </c>
      <c r="D4012" s="2063">
        <v>1</v>
      </c>
      <c r="E4012" s="3422">
        <v>3200.56</v>
      </c>
      <c r="F4012" s="881">
        <v>3200.56</v>
      </c>
      <c r="G4012" s="936" t="s">
        <v>9078</v>
      </c>
      <c r="H4012" s="103" t="s">
        <v>9080</v>
      </c>
      <c r="I4012" s="252" t="s">
        <v>1863</v>
      </c>
      <c r="J4012" s="837" t="s">
        <v>9098</v>
      </c>
      <c r="K4012" s="1434" t="s">
        <v>8940</v>
      </c>
      <c r="L4012" s="126"/>
      <c r="M4012" s="1133"/>
      <c r="N4012" s="714"/>
      <c r="O4012" s="715"/>
    </row>
    <row r="4013" spans="1:15" s="71" customFormat="1" ht="10.5" customHeight="1">
      <c r="A4013" s="667">
        <v>292</v>
      </c>
      <c r="B4013" s="1008" t="s">
        <v>9042</v>
      </c>
      <c r="C4013" s="990" t="s">
        <v>9070</v>
      </c>
      <c r="D4013" s="2063">
        <v>1</v>
      </c>
      <c r="E4013" s="3422">
        <v>4248.6400000000003</v>
      </c>
      <c r="F4013" s="881">
        <v>4248.6400000000003</v>
      </c>
      <c r="G4013" s="936" t="s">
        <v>9078</v>
      </c>
      <c r="H4013" s="103" t="s">
        <v>9080</v>
      </c>
      <c r="I4013" s="252" t="s">
        <v>1863</v>
      </c>
      <c r="J4013" s="837" t="s">
        <v>9098</v>
      </c>
      <c r="K4013" s="1434" t="s">
        <v>8940</v>
      </c>
      <c r="L4013" s="126"/>
      <c r="M4013" s="1133"/>
      <c r="N4013" s="714"/>
      <c r="O4013" s="715"/>
    </row>
    <row r="4014" spans="1:15" s="71" customFormat="1" ht="10.5" customHeight="1">
      <c r="A4014" s="667">
        <v>293</v>
      </c>
      <c r="B4014" s="1008" t="s">
        <v>9043</v>
      </c>
      <c r="C4014" s="990" t="s">
        <v>9071</v>
      </c>
      <c r="D4014" s="2063">
        <v>1</v>
      </c>
      <c r="E4014" s="3422">
        <v>6812.19</v>
      </c>
      <c r="F4014" s="881">
        <v>6812.19</v>
      </c>
      <c r="G4014" s="936" t="s">
        <v>9078</v>
      </c>
      <c r="H4014" s="103" t="s">
        <v>9080</v>
      </c>
      <c r="I4014" s="252" t="s">
        <v>1863</v>
      </c>
      <c r="J4014" s="837" t="s">
        <v>9098</v>
      </c>
      <c r="K4014" s="1434" t="s">
        <v>8940</v>
      </c>
      <c r="L4014" s="126"/>
      <c r="M4014" s="1133"/>
      <c r="N4014" s="714"/>
      <c r="O4014" s="715"/>
    </row>
    <row r="4015" spans="1:15" s="71" customFormat="1" ht="10.5" customHeight="1">
      <c r="A4015" s="667">
        <v>294</v>
      </c>
      <c r="B4015" s="1008" t="s">
        <v>9044</v>
      </c>
      <c r="C4015" s="990" t="s">
        <v>9072</v>
      </c>
      <c r="D4015" s="2063">
        <v>1</v>
      </c>
      <c r="E4015" s="3422">
        <v>459.25</v>
      </c>
      <c r="F4015" s="881">
        <v>459.25</v>
      </c>
      <c r="G4015" s="936" t="s">
        <v>9078</v>
      </c>
      <c r="H4015" s="103" t="s">
        <v>9080</v>
      </c>
      <c r="I4015" s="252" t="s">
        <v>1863</v>
      </c>
      <c r="J4015" s="837" t="s">
        <v>9098</v>
      </c>
      <c r="K4015" s="1434" t="s">
        <v>8940</v>
      </c>
      <c r="L4015" s="126"/>
      <c r="M4015" s="1133"/>
      <c r="N4015" s="714"/>
      <c r="O4015" s="715"/>
    </row>
    <row r="4016" spans="1:15" s="71" customFormat="1" ht="10.5" customHeight="1">
      <c r="A4016" s="667">
        <v>295</v>
      </c>
      <c r="B4016" s="1008" t="s">
        <v>9045</v>
      </c>
      <c r="C4016" s="990" t="s">
        <v>9073</v>
      </c>
      <c r="D4016" s="2063">
        <v>1</v>
      </c>
      <c r="E4016" s="3422">
        <v>6320.16</v>
      </c>
      <c r="F4016" s="881">
        <v>6320.16</v>
      </c>
      <c r="G4016" s="936" t="s">
        <v>9078</v>
      </c>
      <c r="H4016" s="103" t="s">
        <v>9080</v>
      </c>
      <c r="I4016" s="252" t="s">
        <v>1863</v>
      </c>
      <c r="J4016" s="837" t="s">
        <v>9098</v>
      </c>
      <c r="K4016" s="1434" t="s">
        <v>8940</v>
      </c>
      <c r="L4016" s="126"/>
      <c r="M4016" s="1133"/>
      <c r="N4016" s="714"/>
      <c r="O4016" s="715"/>
    </row>
    <row r="4017" spans="1:15" s="71" customFormat="1" ht="10.5" customHeight="1">
      <c r="A4017" s="667">
        <v>296</v>
      </c>
      <c r="B4017" s="1008" t="s">
        <v>9046</v>
      </c>
      <c r="C4017" s="990" t="s">
        <v>9074</v>
      </c>
      <c r="D4017" s="2063">
        <v>1</v>
      </c>
      <c r="E4017" s="3422">
        <v>3009.6</v>
      </c>
      <c r="F4017" s="881">
        <v>3009.6</v>
      </c>
      <c r="G4017" s="936" t="s">
        <v>9078</v>
      </c>
      <c r="H4017" s="103" t="s">
        <v>9080</v>
      </c>
      <c r="I4017" s="252" t="s">
        <v>1863</v>
      </c>
      <c r="J4017" s="837" t="s">
        <v>9098</v>
      </c>
      <c r="K4017" s="1434" t="s">
        <v>8940</v>
      </c>
      <c r="L4017" s="126"/>
      <c r="M4017" s="1133"/>
      <c r="N4017" s="714"/>
      <c r="O4017" s="715"/>
    </row>
    <row r="4018" spans="1:15" s="71" customFormat="1" ht="10.5" customHeight="1">
      <c r="A4018" s="667">
        <v>297</v>
      </c>
      <c r="B4018" s="1008" t="s">
        <v>9047</v>
      </c>
      <c r="C4018" s="990" t="s">
        <v>9075</v>
      </c>
      <c r="D4018" s="2063">
        <v>1</v>
      </c>
      <c r="E4018" s="3422">
        <v>490.38</v>
      </c>
      <c r="F4018" s="881">
        <v>490.38</v>
      </c>
      <c r="G4018" s="936" t="s">
        <v>9078</v>
      </c>
      <c r="H4018" s="103" t="s">
        <v>9080</v>
      </c>
      <c r="I4018" s="252" t="s">
        <v>1863</v>
      </c>
      <c r="J4018" s="837" t="s">
        <v>9098</v>
      </c>
      <c r="K4018" s="1434" t="s">
        <v>8940</v>
      </c>
      <c r="L4018" s="126"/>
      <c r="M4018" s="1133"/>
      <c r="N4018" s="714"/>
      <c r="O4018" s="715"/>
    </row>
    <row r="4019" spans="1:15" s="71" customFormat="1" ht="10.5" customHeight="1">
      <c r="A4019" s="667">
        <v>298</v>
      </c>
      <c r="B4019" s="1008" t="s">
        <v>9048</v>
      </c>
      <c r="C4019" s="990" t="s">
        <v>9076</v>
      </c>
      <c r="D4019" s="2063">
        <v>1</v>
      </c>
      <c r="E4019" s="3422">
        <v>1193.5</v>
      </c>
      <c r="F4019" s="881">
        <v>1193.5</v>
      </c>
      <c r="G4019" s="936" t="s">
        <v>9078</v>
      </c>
      <c r="H4019" s="103" t="s">
        <v>9080</v>
      </c>
      <c r="I4019" s="252" t="s">
        <v>1863</v>
      </c>
      <c r="J4019" s="837" t="s">
        <v>9098</v>
      </c>
      <c r="K4019" s="1434" t="s">
        <v>8940</v>
      </c>
      <c r="L4019" s="126"/>
      <c r="M4019" s="1133"/>
      <c r="N4019" s="714"/>
      <c r="O4019" s="715"/>
    </row>
    <row r="4020" spans="1:15" s="71" customFormat="1" ht="10.5" customHeight="1">
      <c r="A4020" s="667">
        <v>299</v>
      </c>
      <c r="B4020" s="1008" t="s">
        <v>9049</v>
      </c>
      <c r="C4020" s="990" t="s">
        <v>9077</v>
      </c>
      <c r="D4020" s="2063">
        <v>1</v>
      </c>
      <c r="E4020" s="3422">
        <v>374</v>
      </c>
      <c r="F4020" s="881">
        <v>374</v>
      </c>
      <c r="G4020" s="936" t="s">
        <v>9079</v>
      </c>
      <c r="H4020" s="103" t="s">
        <v>9081</v>
      </c>
      <c r="I4020" s="252" t="s">
        <v>1863</v>
      </c>
      <c r="J4020" s="837" t="s">
        <v>9098</v>
      </c>
      <c r="K4020" s="1434" t="s">
        <v>8940</v>
      </c>
      <c r="L4020" s="126"/>
      <c r="M4020" s="1133"/>
      <c r="N4020" s="714"/>
      <c r="O4020" s="715"/>
    </row>
    <row r="4021" spans="1:15" ht="10.5" customHeight="1">
      <c r="A4021" s="667">
        <v>300</v>
      </c>
      <c r="B4021" s="1008" t="s">
        <v>9088</v>
      </c>
      <c r="C4021" s="990" t="s">
        <v>9090</v>
      </c>
      <c r="D4021" s="2063">
        <v>1</v>
      </c>
      <c r="E4021" s="3422">
        <v>11500</v>
      </c>
      <c r="F4021" s="881">
        <v>11500</v>
      </c>
      <c r="G4021" s="936" t="s">
        <v>9092</v>
      </c>
      <c r="H4021" s="103" t="s">
        <v>9093</v>
      </c>
      <c r="I4021" s="63" t="s">
        <v>1863</v>
      </c>
      <c r="J4021" s="837" t="s">
        <v>9098</v>
      </c>
      <c r="K4021" s="1434"/>
      <c r="M4021" s="283"/>
      <c r="N4021" s="714"/>
      <c r="O4021" s="715"/>
    </row>
    <row r="4022" spans="1:15" ht="10.5" customHeight="1">
      <c r="A4022" s="667">
        <v>301</v>
      </c>
      <c r="B4022" s="1008" t="s">
        <v>9089</v>
      </c>
      <c r="C4022" s="990" t="s">
        <v>9091</v>
      </c>
      <c r="D4022" s="2063">
        <v>1</v>
      </c>
      <c r="E4022" s="3422">
        <v>15435</v>
      </c>
      <c r="F4022" s="881">
        <v>15435</v>
      </c>
      <c r="G4022" s="936" t="s">
        <v>9092</v>
      </c>
      <c r="H4022" s="103" t="s">
        <v>9093</v>
      </c>
      <c r="I4022" s="63" t="s">
        <v>1863</v>
      </c>
      <c r="J4022" s="837" t="s">
        <v>9098</v>
      </c>
      <c r="K4022" s="1434"/>
      <c r="M4022" s="283"/>
      <c r="N4022" s="714"/>
      <c r="O4022" s="715"/>
    </row>
    <row r="4023" spans="1:15" ht="10.5" customHeight="1">
      <c r="A4023" s="667">
        <v>302</v>
      </c>
      <c r="B4023" s="1008" t="s">
        <v>9094</v>
      </c>
      <c r="C4023" s="990" t="s">
        <v>9095</v>
      </c>
      <c r="D4023" s="2063">
        <v>1</v>
      </c>
      <c r="E4023" s="3422">
        <v>16000</v>
      </c>
      <c r="F4023" s="881">
        <v>16000</v>
      </c>
      <c r="G4023" s="936">
        <v>44524</v>
      </c>
      <c r="H4023" s="103" t="s">
        <v>9096</v>
      </c>
      <c r="I4023" s="63" t="s">
        <v>1863</v>
      </c>
      <c r="J4023" s="837" t="s">
        <v>9098</v>
      </c>
      <c r="K4023" s="1434"/>
      <c r="M4023" s="283"/>
      <c r="N4023" s="714"/>
      <c r="O4023" s="715"/>
    </row>
    <row r="4024" spans="1:15" ht="10.5" customHeight="1">
      <c r="A4024" s="667">
        <v>303</v>
      </c>
      <c r="B4024" s="1008" t="s">
        <v>9082</v>
      </c>
      <c r="C4024" s="990" t="s">
        <v>9084</v>
      </c>
      <c r="D4024" s="2063">
        <v>1</v>
      </c>
      <c r="E4024" s="3422">
        <v>39500</v>
      </c>
      <c r="F4024" s="881">
        <v>39500</v>
      </c>
      <c r="G4024" s="936" t="s">
        <v>9086</v>
      </c>
      <c r="H4024" s="103" t="s">
        <v>9087</v>
      </c>
      <c r="I4024" s="63" t="s">
        <v>1863</v>
      </c>
      <c r="J4024" s="837" t="s">
        <v>9098</v>
      </c>
      <c r="K4024" s="1434"/>
      <c r="M4024" s="283"/>
      <c r="N4024" s="714"/>
      <c r="O4024" s="715"/>
    </row>
    <row r="4025" spans="1:15" ht="10.5" customHeight="1">
      <c r="A4025" s="667">
        <v>304</v>
      </c>
      <c r="B4025" s="1008" t="s">
        <v>9083</v>
      </c>
      <c r="C4025" s="990" t="s">
        <v>9085</v>
      </c>
      <c r="D4025" s="2063">
        <v>1</v>
      </c>
      <c r="E4025" s="3422">
        <v>23500</v>
      </c>
      <c r="F4025" s="881">
        <v>23500</v>
      </c>
      <c r="G4025" s="936" t="s">
        <v>9086</v>
      </c>
      <c r="H4025" s="103" t="s">
        <v>9087</v>
      </c>
      <c r="I4025" s="63" t="s">
        <v>1863</v>
      </c>
      <c r="J4025" s="837" t="s">
        <v>9098</v>
      </c>
      <c r="K4025" s="1434"/>
      <c r="M4025" s="283"/>
      <c r="N4025" s="714"/>
      <c r="O4025" s="715"/>
    </row>
    <row r="4026" spans="1:15" s="71" customFormat="1" ht="10.5" customHeight="1">
      <c r="A4026" s="816">
        <v>305</v>
      </c>
      <c r="B4026" s="1008" t="s">
        <v>7264</v>
      </c>
      <c r="C4026" s="990" t="s">
        <v>7204</v>
      </c>
      <c r="D4026" s="2101">
        <v>1</v>
      </c>
      <c r="E4026" s="3422">
        <v>36171</v>
      </c>
      <c r="F4026" s="881">
        <v>36171</v>
      </c>
      <c r="G4026" s="936">
        <v>44524</v>
      </c>
      <c r="H4026" s="103" t="s">
        <v>9096</v>
      </c>
      <c r="I4026" s="252" t="s">
        <v>1863</v>
      </c>
      <c r="J4026" s="837" t="s">
        <v>9098</v>
      </c>
      <c r="K4026" s="1434" t="s">
        <v>8940</v>
      </c>
      <c r="L4026" s="126"/>
      <c r="M4026" s="1524"/>
      <c r="N4026" s="1108"/>
      <c r="O4026" s="1109"/>
    </row>
    <row r="4027" spans="1:15" s="1624" customFormat="1" ht="10.5" customHeight="1">
      <c r="A4027" s="1632">
        <v>306</v>
      </c>
      <c r="B4027" s="1633" t="s">
        <v>10973</v>
      </c>
      <c r="C4027" s="1634" t="s">
        <v>10974</v>
      </c>
      <c r="D4027" s="2102">
        <v>1</v>
      </c>
      <c r="E4027" s="3555">
        <v>3780</v>
      </c>
      <c r="F4027" s="1635">
        <v>3780</v>
      </c>
      <c r="G4027" s="1636">
        <v>44197</v>
      </c>
      <c r="H4027" s="1637" t="s">
        <v>10999</v>
      </c>
      <c r="I4027" s="1638" t="s">
        <v>1863</v>
      </c>
      <c r="J4027" s="1639" t="s">
        <v>9970</v>
      </c>
      <c r="K4027" s="1640" t="s">
        <v>8940</v>
      </c>
      <c r="L4027" s="1641"/>
      <c r="M4027" s="1642"/>
      <c r="N4027" s="1643"/>
      <c r="O4027" s="1644"/>
    </row>
    <row r="4028" spans="1:15" s="1624" customFormat="1" ht="10.5" customHeight="1">
      <c r="A4028" s="1632">
        <v>307</v>
      </c>
      <c r="B4028" s="1633" t="s">
        <v>10975</v>
      </c>
      <c r="C4028" s="1634" t="s">
        <v>10976</v>
      </c>
      <c r="D4028" s="2102">
        <v>1</v>
      </c>
      <c r="E4028" s="3555">
        <v>5820</v>
      </c>
      <c r="F4028" s="1635">
        <v>5820</v>
      </c>
      <c r="G4028" s="1636">
        <v>44197</v>
      </c>
      <c r="H4028" s="1637" t="s">
        <v>10999</v>
      </c>
      <c r="I4028" s="1638" t="s">
        <v>1863</v>
      </c>
      <c r="J4028" s="1639" t="s">
        <v>9970</v>
      </c>
      <c r="K4028" s="1640" t="s">
        <v>8940</v>
      </c>
      <c r="L4028" s="1641"/>
      <c r="M4028" s="1642"/>
      <c r="N4028" s="1643"/>
      <c r="O4028" s="1644"/>
    </row>
    <row r="4029" spans="1:15" s="1624" customFormat="1" ht="10.5" customHeight="1">
      <c r="A4029" s="1632">
        <v>308</v>
      </c>
      <c r="B4029" s="1633" t="s">
        <v>10977</v>
      </c>
      <c r="C4029" s="1634" t="s">
        <v>10978</v>
      </c>
      <c r="D4029" s="2102">
        <v>4</v>
      </c>
      <c r="E4029" s="3555">
        <v>8000</v>
      </c>
      <c r="F4029" s="1635">
        <v>8000</v>
      </c>
      <c r="G4029" s="1636">
        <v>44197</v>
      </c>
      <c r="H4029" s="1637" t="s">
        <v>10999</v>
      </c>
      <c r="I4029" s="1638" t="s">
        <v>1863</v>
      </c>
      <c r="J4029" s="1639" t="s">
        <v>9970</v>
      </c>
      <c r="K4029" s="1640" t="s">
        <v>8940</v>
      </c>
      <c r="L4029" s="1641"/>
      <c r="M4029" s="1642"/>
      <c r="N4029" s="1643"/>
      <c r="O4029" s="1644"/>
    </row>
    <row r="4030" spans="1:15" s="1624" customFormat="1" ht="10.5" customHeight="1">
      <c r="A4030" s="1632">
        <v>309</v>
      </c>
      <c r="B4030" s="1633" t="s">
        <v>10979</v>
      </c>
      <c r="C4030" s="1634" t="s">
        <v>10980</v>
      </c>
      <c r="D4030" s="2102">
        <v>4</v>
      </c>
      <c r="E4030" s="3555">
        <v>28880</v>
      </c>
      <c r="F4030" s="1635">
        <v>28880</v>
      </c>
      <c r="G4030" s="1636">
        <v>44197</v>
      </c>
      <c r="H4030" s="1637" t="s">
        <v>10999</v>
      </c>
      <c r="I4030" s="1638" t="s">
        <v>1863</v>
      </c>
      <c r="J4030" s="1639" t="s">
        <v>9970</v>
      </c>
      <c r="K4030" s="1640" t="s">
        <v>8940</v>
      </c>
      <c r="L4030" s="1641"/>
      <c r="M4030" s="1642"/>
      <c r="N4030" s="1643"/>
      <c r="O4030" s="1644"/>
    </row>
    <row r="4031" spans="1:15" s="1624" customFormat="1" ht="10.5" customHeight="1">
      <c r="A4031" s="1632">
        <v>310</v>
      </c>
      <c r="B4031" s="1633" t="s">
        <v>10981</v>
      </c>
      <c r="C4031" s="1634" t="s">
        <v>10982</v>
      </c>
      <c r="D4031" s="2102">
        <v>1</v>
      </c>
      <c r="E4031" s="3555">
        <v>2670</v>
      </c>
      <c r="F4031" s="1635">
        <v>2670</v>
      </c>
      <c r="G4031" s="1636">
        <v>44197</v>
      </c>
      <c r="H4031" s="1637" t="s">
        <v>10999</v>
      </c>
      <c r="I4031" s="1638" t="s">
        <v>1863</v>
      </c>
      <c r="J4031" s="1639" t="s">
        <v>9970</v>
      </c>
      <c r="K4031" s="1640" t="s">
        <v>8940</v>
      </c>
      <c r="L4031" s="1641"/>
      <c r="M4031" s="1642"/>
      <c r="N4031" s="1643"/>
      <c r="O4031" s="1644"/>
    </row>
    <row r="4032" spans="1:15" s="1624" customFormat="1" ht="10.5" customHeight="1">
      <c r="A4032" s="1632">
        <v>311</v>
      </c>
      <c r="B4032" s="1633" t="s">
        <v>10983</v>
      </c>
      <c r="C4032" s="1634" t="s">
        <v>10984</v>
      </c>
      <c r="D4032" s="2102">
        <v>12</v>
      </c>
      <c r="E4032" s="3555">
        <v>18000</v>
      </c>
      <c r="F4032" s="1635">
        <v>18000</v>
      </c>
      <c r="G4032" s="1636">
        <v>44197</v>
      </c>
      <c r="H4032" s="1637" t="s">
        <v>10999</v>
      </c>
      <c r="I4032" s="1638" t="s">
        <v>1863</v>
      </c>
      <c r="J4032" s="1639" t="s">
        <v>9970</v>
      </c>
      <c r="K4032" s="1640" t="s">
        <v>8940</v>
      </c>
      <c r="L4032" s="1641"/>
      <c r="M4032" s="1642"/>
      <c r="N4032" s="1643"/>
      <c r="O4032" s="1644"/>
    </row>
    <row r="4033" spans="1:15" s="1624" customFormat="1" ht="10.5" customHeight="1">
      <c r="A4033" s="1632">
        <v>312</v>
      </c>
      <c r="B4033" s="1633" t="s">
        <v>10986</v>
      </c>
      <c r="C4033" s="1634" t="s">
        <v>10985</v>
      </c>
      <c r="D4033" s="2102">
        <v>1</v>
      </c>
      <c r="E4033" s="3555">
        <v>3780</v>
      </c>
      <c r="F4033" s="1635">
        <v>3780</v>
      </c>
      <c r="G4033" s="1636">
        <v>44197</v>
      </c>
      <c r="H4033" s="1637" t="s">
        <v>10999</v>
      </c>
      <c r="I4033" s="1638" t="s">
        <v>1863</v>
      </c>
      <c r="J4033" s="1639" t="s">
        <v>9970</v>
      </c>
      <c r="K4033" s="1640" t="s">
        <v>8940</v>
      </c>
      <c r="L4033" s="1641"/>
      <c r="M4033" s="1642"/>
      <c r="N4033" s="1643"/>
      <c r="O4033" s="1644"/>
    </row>
    <row r="4034" spans="1:15" s="1624" customFormat="1" ht="10.5" customHeight="1">
      <c r="A4034" s="1632">
        <v>313</v>
      </c>
      <c r="B4034" s="1633" t="s">
        <v>10987</v>
      </c>
      <c r="C4034" s="1634" t="s">
        <v>10988</v>
      </c>
      <c r="D4034" s="2102">
        <v>1</v>
      </c>
      <c r="E4034" s="3555">
        <v>3540</v>
      </c>
      <c r="F4034" s="1635">
        <v>3540</v>
      </c>
      <c r="G4034" s="1636">
        <v>44197</v>
      </c>
      <c r="H4034" s="1637" t="s">
        <v>10999</v>
      </c>
      <c r="I4034" s="1638" t="s">
        <v>1863</v>
      </c>
      <c r="J4034" s="1639" t="s">
        <v>9970</v>
      </c>
      <c r="K4034" s="1640" t="s">
        <v>8940</v>
      </c>
      <c r="L4034" s="1641"/>
      <c r="M4034" s="1642"/>
      <c r="N4034" s="1643"/>
      <c r="O4034" s="1644"/>
    </row>
    <row r="4035" spans="1:15" s="1624" customFormat="1" ht="10.5" customHeight="1">
      <c r="A4035" s="1632">
        <v>314</v>
      </c>
      <c r="B4035" s="1633" t="s">
        <v>10989</v>
      </c>
      <c r="C4035" s="1634" t="s">
        <v>10990</v>
      </c>
      <c r="D4035" s="2102">
        <v>1</v>
      </c>
      <c r="E4035" s="3555">
        <v>3227</v>
      </c>
      <c r="F4035" s="1635">
        <v>3227</v>
      </c>
      <c r="G4035" s="1636">
        <v>44197</v>
      </c>
      <c r="H4035" s="1637" t="s">
        <v>10999</v>
      </c>
      <c r="I4035" s="1638" t="s">
        <v>1863</v>
      </c>
      <c r="J4035" s="1639" t="s">
        <v>9970</v>
      </c>
      <c r="K4035" s="1640" t="s">
        <v>8940</v>
      </c>
      <c r="L4035" s="1641"/>
      <c r="M4035" s="1642"/>
      <c r="N4035" s="1643"/>
      <c r="O4035" s="1644"/>
    </row>
    <row r="4036" spans="1:15" s="1624" customFormat="1" ht="10.5" customHeight="1">
      <c r="A4036" s="1632">
        <v>315</v>
      </c>
      <c r="B4036" s="1633" t="s">
        <v>10983</v>
      </c>
      <c r="C4036" s="1634" t="s">
        <v>10991</v>
      </c>
      <c r="D4036" s="2102">
        <v>5</v>
      </c>
      <c r="E4036" s="3555">
        <v>7000</v>
      </c>
      <c r="F4036" s="1635">
        <v>7000</v>
      </c>
      <c r="G4036" s="1636">
        <v>44197</v>
      </c>
      <c r="H4036" s="1637" t="s">
        <v>10999</v>
      </c>
      <c r="I4036" s="1638" t="s">
        <v>1863</v>
      </c>
      <c r="J4036" s="1639" t="s">
        <v>9970</v>
      </c>
      <c r="K4036" s="1640" t="s">
        <v>8940</v>
      </c>
      <c r="L4036" s="1641"/>
      <c r="M4036" s="1642"/>
      <c r="N4036" s="1643"/>
      <c r="O4036" s="1644"/>
    </row>
    <row r="4037" spans="1:15" s="1624" customFormat="1" ht="10.5" customHeight="1">
      <c r="A4037" s="1632">
        <v>316</v>
      </c>
      <c r="B4037" s="1633" t="s">
        <v>10992</v>
      </c>
      <c r="C4037" s="1634" t="s">
        <v>10993</v>
      </c>
      <c r="D4037" s="2102">
        <v>2</v>
      </c>
      <c r="E4037" s="3555">
        <v>7520</v>
      </c>
      <c r="F4037" s="1635">
        <v>7520</v>
      </c>
      <c r="G4037" s="1636">
        <v>44197</v>
      </c>
      <c r="H4037" s="1637" t="s">
        <v>10999</v>
      </c>
      <c r="I4037" s="1638" t="s">
        <v>1863</v>
      </c>
      <c r="J4037" s="1639" t="s">
        <v>9970</v>
      </c>
      <c r="K4037" s="1640" t="s">
        <v>8940</v>
      </c>
      <c r="L4037" s="1641"/>
      <c r="M4037" s="1642"/>
      <c r="N4037" s="1643"/>
      <c r="O4037" s="1644"/>
    </row>
    <row r="4038" spans="1:15" s="1624" customFormat="1" ht="10.5" customHeight="1">
      <c r="A4038" s="1632">
        <v>317</v>
      </c>
      <c r="B4038" s="1633" t="s">
        <v>10994</v>
      </c>
      <c r="C4038" s="1634" t="s">
        <v>10995</v>
      </c>
      <c r="D4038" s="2102">
        <v>2</v>
      </c>
      <c r="E4038" s="3555">
        <v>11642</v>
      </c>
      <c r="F4038" s="1635">
        <v>11642</v>
      </c>
      <c r="G4038" s="1636">
        <v>44197</v>
      </c>
      <c r="H4038" s="1637" t="s">
        <v>10999</v>
      </c>
      <c r="I4038" s="1638" t="s">
        <v>1863</v>
      </c>
      <c r="J4038" s="1639" t="s">
        <v>9970</v>
      </c>
      <c r="K4038" s="1640" t="s">
        <v>8940</v>
      </c>
      <c r="L4038" s="1641"/>
      <c r="M4038" s="1642"/>
      <c r="N4038" s="1643"/>
      <c r="O4038" s="1644"/>
    </row>
    <row r="4039" spans="1:15" s="1621" customFormat="1" ht="10.5" customHeight="1">
      <c r="A4039" s="1632">
        <v>318</v>
      </c>
      <c r="B4039" s="1633" t="s">
        <v>10979</v>
      </c>
      <c r="C4039" s="1634" t="s">
        <v>10996</v>
      </c>
      <c r="D4039" s="2103">
        <v>2</v>
      </c>
      <c r="E4039" s="3555">
        <v>14600</v>
      </c>
      <c r="F4039" s="1635">
        <v>14600</v>
      </c>
      <c r="G4039" s="1636">
        <v>44197</v>
      </c>
      <c r="H4039" s="1637" t="s">
        <v>10999</v>
      </c>
      <c r="I4039" s="1638" t="s">
        <v>1863</v>
      </c>
      <c r="J4039" s="1639" t="s">
        <v>9970</v>
      </c>
      <c r="K4039" s="1640" t="s">
        <v>8940</v>
      </c>
      <c r="L4039" s="1641"/>
      <c r="M4039" s="1645"/>
      <c r="N4039" s="1646"/>
      <c r="O4039" s="1647"/>
    </row>
    <row r="4040" spans="1:15" s="1624" customFormat="1" ht="10.5" customHeight="1">
      <c r="A4040" s="1648">
        <v>319</v>
      </c>
      <c r="B4040" s="1633" t="s">
        <v>10997</v>
      </c>
      <c r="C4040" s="1634" t="s">
        <v>10998</v>
      </c>
      <c r="D4040" s="2104">
        <v>18</v>
      </c>
      <c r="E4040" s="3555">
        <v>21600</v>
      </c>
      <c r="F4040" s="1635">
        <v>21600</v>
      </c>
      <c r="G4040" s="1636">
        <v>44197</v>
      </c>
      <c r="H4040" s="1637" t="s">
        <v>10999</v>
      </c>
      <c r="I4040" s="1638" t="s">
        <v>1863</v>
      </c>
      <c r="J4040" s="1639" t="s">
        <v>9970</v>
      </c>
      <c r="K4040" s="1640" t="s">
        <v>8940</v>
      </c>
      <c r="L4040" s="1641"/>
      <c r="M4040" s="1649"/>
      <c r="N4040" s="1650"/>
      <c r="O4040" s="1651"/>
    </row>
    <row r="4041" spans="1:15" ht="9.75" customHeight="1">
      <c r="A4041" s="809">
        <v>320</v>
      </c>
      <c r="B4041" s="1008" t="s">
        <v>6599</v>
      </c>
      <c r="C4041" s="990" t="s">
        <v>12893</v>
      </c>
      <c r="D4041" s="2068">
        <v>1</v>
      </c>
      <c r="E4041" s="3422">
        <v>45500</v>
      </c>
      <c r="F4041" s="881">
        <v>45500</v>
      </c>
      <c r="G4041" s="936">
        <v>44648</v>
      </c>
      <c r="H4041" s="103" t="s">
        <v>10145</v>
      </c>
      <c r="I4041" s="63" t="s">
        <v>1863</v>
      </c>
      <c r="J4041" s="837" t="s">
        <v>10146</v>
      </c>
      <c r="K4041" s="1434"/>
      <c r="M4041" s="1525"/>
      <c r="N4041" s="716"/>
      <c r="O4041" s="717"/>
    </row>
    <row r="4042" spans="1:15" ht="9.75" customHeight="1">
      <c r="A4042" s="809">
        <v>321</v>
      </c>
      <c r="B4042" s="1008" t="s">
        <v>12891</v>
      </c>
      <c r="C4042" s="990" t="s">
        <v>12892</v>
      </c>
      <c r="D4042" s="2068">
        <v>1</v>
      </c>
      <c r="E4042" s="3422">
        <v>10199</v>
      </c>
      <c r="F4042" s="881">
        <v>10199</v>
      </c>
      <c r="G4042" s="936">
        <v>44639</v>
      </c>
      <c r="H4042" s="103" t="s">
        <v>13096</v>
      </c>
      <c r="I4042" s="63" t="s">
        <v>1863</v>
      </c>
      <c r="J4042" s="837" t="s">
        <v>12964</v>
      </c>
      <c r="K4042" s="1434"/>
      <c r="M4042" s="1525"/>
      <c r="N4042" s="716"/>
      <c r="O4042" s="717"/>
    </row>
    <row r="4043" spans="1:15" ht="9.75" customHeight="1">
      <c r="A4043" s="809">
        <v>322</v>
      </c>
      <c r="B4043" s="1008" t="s">
        <v>13086</v>
      </c>
      <c r="C4043" s="990" t="s">
        <v>13091</v>
      </c>
      <c r="D4043" s="2068">
        <v>1</v>
      </c>
      <c r="E4043" s="3422">
        <v>3349.5</v>
      </c>
      <c r="F4043" s="881">
        <v>3349.5</v>
      </c>
      <c r="G4043" s="936">
        <v>44726</v>
      </c>
      <c r="H4043" s="103" t="s">
        <v>13097</v>
      </c>
      <c r="I4043" s="63" t="s">
        <v>1863</v>
      </c>
      <c r="J4043" s="837" t="s">
        <v>13098</v>
      </c>
      <c r="K4043" s="1434"/>
      <c r="M4043" s="1525"/>
      <c r="N4043" s="716"/>
      <c r="O4043" s="717"/>
    </row>
    <row r="4044" spans="1:15" ht="9.75" customHeight="1">
      <c r="A4044" s="809">
        <v>323</v>
      </c>
      <c r="B4044" s="1008" t="s">
        <v>13087</v>
      </c>
      <c r="C4044" s="990" t="s">
        <v>13092</v>
      </c>
      <c r="D4044" s="2068">
        <v>1</v>
      </c>
      <c r="E4044" s="3422">
        <v>3623.4</v>
      </c>
      <c r="F4044" s="881">
        <v>3623.4</v>
      </c>
      <c r="G4044" s="936">
        <v>44726</v>
      </c>
      <c r="H4044" s="103" t="s">
        <v>13097</v>
      </c>
      <c r="I4044" s="63" t="s">
        <v>1863</v>
      </c>
      <c r="J4044" s="837" t="s">
        <v>13098</v>
      </c>
      <c r="K4044" s="1434"/>
      <c r="M4044" s="1525"/>
      <c r="N4044" s="716"/>
      <c r="O4044" s="717"/>
    </row>
    <row r="4045" spans="1:15" ht="9.75" customHeight="1">
      <c r="A4045" s="809">
        <v>324</v>
      </c>
      <c r="B4045" s="1008" t="s">
        <v>13088</v>
      </c>
      <c r="C4045" s="990" t="s">
        <v>13093</v>
      </c>
      <c r="D4045" s="2068">
        <v>1</v>
      </c>
      <c r="E4045" s="3422">
        <v>3069</v>
      </c>
      <c r="F4045" s="881">
        <v>3069</v>
      </c>
      <c r="G4045" s="936">
        <v>44726</v>
      </c>
      <c r="H4045" s="103" t="s">
        <v>13097</v>
      </c>
      <c r="I4045" s="63" t="s">
        <v>1863</v>
      </c>
      <c r="J4045" s="837" t="s">
        <v>13098</v>
      </c>
      <c r="K4045" s="1434"/>
      <c r="M4045" s="1525"/>
      <c r="N4045" s="716"/>
      <c r="O4045" s="717"/>
    </row>
    <row r="4046" spans="1:15" ht="9.75" customHeight="1">
      <c r="A4046" s="809">
        <v>325</v>
      </c>
      <c r="B4046" s="1008" t="s">
        <v>13089</v>
      </c>
      <c r="C4046" s="990" t="s">
        <v>13094</v>
      </c>
      <c r="D4046" s="2068">
        <v>1</v>
      </c>
      <c r="E4046" s="3422">
        <v>2433.75</v>
      </c>
      <c r="F4046" s="881">
        <v>2433.75</v>
      </c>
      <c r="G4046" s="936">
        <v>44726</v>
      </c>
      <c r="H4046" s="103" t="s">
        <v>13097</v>
      </c>
      <c r="I4046" s="63" t="s">
        <v>1863</v>
      </c>
      <c r="J4046" s="837" t="s">
        <v>13098</v>
      </c>
      <c r="K4046" s="1434"/>
      <c r="M4046" s="1525"/>
      <c r="N4046" s="716"/>
      <c r="O4046" s="717"/>
    </row>
    <row r="4047" spans="1:15" ht="9.75" customHeight="1">
      <c r="A4047" s="809">
        <v>326</v>
      </c>
      <c r="B4047" s="1008" t="s">
        <v>13090</v>
      </c>
      <c r="C4047" s="990" t="s">
        <v>13095</v>
      </c>
      <c r="D4047" s="2068">
        <v>1</v>
      </c>
      <c r="E4047" s="3422">
        <v>3885.2</v>
      </c>
      <c r="F4047" s="881">
        <v>3885.2</v>
      </c>
      <c r="G4047" s="936">
        <v>44726</v>
      </c>
      <c r="H4047" s="103" t="s">
        <v>13097</v>
      </c>
      <c r="I4047" s="63" t="s">
        <v>1863</v>
      </c>
      <c r="J4047" s="837" t="s">
        <v>13098</v>
      </c>
      <c r="K4047" s="1434"/>
      <c r="M4047" s="1525"/>
      <c r="N4047" s="716"/>
      <c r="O4047" s="717"/>
    </row>
    <row r="4048" spans="1:15" ht="9.75" customHeight="1">
      <c r="A4048" s="809">
        <v>327</v>
      </c>
      <c r="B4048" s="1008" t="s">
        <v>14026</v>
      </c>
      <c r="C4048" s="990" t="s">
        <v>14103</v>
      </c>
      <c r="D4048" s="2068">
        <v>1</v>
      </c>
      <c r="E4048" s="3422">
        <v>32000</v>
      </c>
      <c r="F4048" s="881">
        <v>32000</v>
      </c>
      <c r="G4048" s="936">
        <v>44813</v>
      </c>
      <c r="H4048" s="103" t="s">
        <v>14028</v>
      </c>
      <c r="I4048" s="63" t="s">
        <v>1863</v>
      </c>
      <c r="J4048" s="837" t="s">
        <v>14029</v>
      </c>
      <c r="K4048" s="1434"/>
      <c r="M4048" s="1525"/>
      <c r="N4048" s="716"/>
      <c r="O4048" s="717"/>
    </row>
    <row r="4049" spans="1:15" ht="9.75" customHeight="1">
      <c r="A4049" s="809">
        <v>328</v>
      </c>
      <c r="B4049" s="1008" t="s">
        <v>14027</v>
      </c>
      <c r="C4049" s="990" t="s">
        <v>14104</v>
      </c>
      <c r="D4049" s="2068">
        <v>1</v>
      </c>
      <c r="E4049" s="3422">
        <v>32000</v>
      </c>
      <c r="F4049" s="881">
        <v>32000</v>
      </c>
      <c r="G4049" s="936">
        <v>44813</v>
      </c>
      <c r="H4049" s="103" t="s">
        <v>14028</v>
      </c>
      <c r="I4049" s="63" t="s">
        <v>1863</v>
      </c>
      <c r="J4049" s="837" t="s">
        <v>14029</v>
      </c>
      <c r="K4049" s="1434"/>
      <c r="M4049" s="1525"/>
      <c r="N4049" s="716"/>
      <c r="O4049" s="717"/>
    </row>
    <row r="4050" spans="1:15" ht="9.75" customHeight="1">
      <c r="A4050" s="809">
        <v>329</v>
      </c>
      <c r="B4050" s="1008" t="s">
        <v>14027</v>
      </c>
      <c r="C4050" s="990" t="s">
        <v>14105</v>
      </c>
      <c r="D4050" s="2068">
        <v>1</v>
      </c>
      <c r="E4050" s="3422">
        <v>32000</v>
      </c>
      <c r="F4050" s="881">
        <v>32000</v>
      </c>
      <c r="G4050" s="936">
        <v>44813</v>
      </c>
      <c r="H4050" s="103" t="s">
        <v>14028</v>
      </c>
      <c r="I4050" s="63" t="s">
        <v>1863</v>
      </c>
      <c r="J4050" s="837" t="s">
        <v>14029</v>
      </c>
      <c r="K4050" s="1434"/>
      <c r="M4050" s="1525"/>
      <c r="N4050" s="716"/>
      <c r="O4050" s="717"/>
    </row>
    <row r="4051" spans="1:15" ht="9.75" customHeight="1">
      <c r="A4051" s="809">
        <v>330</v>
      </c>
      <c r="B4051" s="1008" t="s">
        <v>14505</v>
      </c>
      <c r="C4051" s="990" t="s">
        <v>9186</v>
      </c>
      <c r="D4051" s="2068">
        <v>1</v>
      </c>
      <c r="E4051" s="3422">
        <v>16200</v>
      </c>
      <c r="F4051" s="881">
        <v>16200</v>
      </c>
      <c r="G4051" s="936">
        <v>44866</v>
      </c>
      <c r="H4051" s="103" t="s">
        <v>14508</v>
      </c>
      <c r="I4051" s="63" t="s">
        <v>1863</v>
      </c>
      <c r="J4051" s="837" t="s">
        <v>14509</v>
      </c>
      <c r="K4051" s="1434"/>
      <c r="M4051" s="1525"/>
      <c r="N4051" s="716"/>
      <c r="O4051" s="717"/>
    </row>
    <row r="4052" spans="1:15" ht="9.75" customHeight="1">
      <c r="A4052" s="809">
        <v>331</v>
      </c>
      <c r="B4052" s="1008" t="s">
        <v>14505</v>
      </c>
      <c r="C4052" s="990" t="s">
        <v>9189</v>
      </c>
      <c r="D4052" s="2068">
        <v>1</v>
      </c>
      <c r="E4052" s="3422">
        <v>16200</v>
      </c>
      <c r="F4052" s="881">
        <v>16200</v>
      </c>
      <c r="G4052" s="936">
        <v>44866</v>
      </c>
      <c r="H4052" s="103" t="s">
        <v>14508</v>
      </c>
      <c r="I4052" s="63" t="s">
        <v>1863</v>
      </c>
      <c r="J4052" s="837" t="s">
        <v>14509</v>
      </c>
      <c r="K4052" s="1434"/>
      <c r="M4052" s="1525"/>
      <c r="N4052" s="716"/>
      <c r="O4052" s="717"/>
    </row>
    <row r="4053" spans="1:15" ht="9.75" customHeight="1">
      <c r="A4053" s="809">
        <v>335</v>
      </c>
      <c r="B4053" s="1008" t="s">
        <v>14506</v>
      </c>
      <c r="C4053" s="990" t="s">
        <v>14507</v>
      </c>
      <c r="D4053" s="2068">
        <v>1</v>
      </c>
      <c r="E4053" s="3422">
        <v>21900</v>
      </c>
      <c r="F4053" s="881">
        <v>21900</v>
      </c>
      <c r="G4053" s="936">
        <v>44866</v>
      </c>
      <c r="H4053" s="103" t="s">
        <v>14508</v>
      </c>
      <c r="I4053" s="63" t="s">
        <v>1863</v>
      </c>
      <c r="J4053" s="837" t="s">
        <v>14509</v>
      </c>
      <c r="K4053" s="1434"/>
      <c r="M4053" s="1525"/>
      <c r="N4053" s="716"/>
      <c r="O4053" s="717"/>
    </row>
    <row r="4054" spans="1:15" ht="9.75" customHeight="1">
      <c r="A4054" s="809">
        <v>336</v>
      </c>
      <c r="B4054" s="1008" t="s">
        <v>14720</v>
      </c>
      <c r="C4054" s="990" t="s">
        <v>9191</v>
      </c>
      <c r="D4054" s="2068">
        <v>1</v>
      </c>
      <c r="E4054" s="3422">
        <v>32499</v>
      </c>
      <c r="F4054" s="881">
        <v>32499</v>
      </c>
      <c r="G4054" s="936">
        <v>44881</v>
      </c>
      <c r="H4054" s="103" t="s">
        <v>14721</v>
      </c>
      <c r="I4054" s="63" t="s">
        <v>1863</v>
      </c>
      <c r="J4054" s="837" t="s">
        <v>14722</v>
      </c>
      <c r="K4054" s="1434"/>
      <c r="M4054" s="1525"/>
      <c r="N4054" s="716"/>
      <c r="O4054" s="717"/>
    </row>
    <row r="4055" spans="1:15" ht="9.75" customHeight="1">
      <c r="A4055" s="809">
        <v>337</v>
      </c>
      <c r="B4055" s="1008" t="s">
        <v>14841</v>
      </c>
      <c r="C4055" s="990" t="s">
        <v>14842</v>
      </c>
      <c r="D4055" s="2068">
        <v>1</v>
      </c>
      <c r="E4055" s="3422">
        <v>23499</v>
      </c>
      <c r="F4055" s="881">
        <v>23499</v>
      </c>
      <c r="G4055" s="936">
        <v>44903</v>
      </c>
      <c r="H4055" s="103" t="s">
        <v>14843</v>
      </c>
      <c r="I4055" s="63" t="s">
        <v>1863</v>
      </c>
      <c r="J4055" s="837" t="s">
        <v>14844</v>
      </c>
      <c r="K4055" s="1434"/>
      <c r="M4055" s="1525"/>
      <c r="N4055" s="716"/>
      <c r="O4055" s="717"/>
    </row>
    <row r="4056" spans="1:15" ht="9.75" customHeight="1">
      <c r="A4056" s="809">
        <v>338</v>
      </c>
      <c r="B4056" s="1008" t="s">
        <v>15219</v>
      </c>
      <c r="C4056" s="990" t="s">
        <v>15220</v>
      </c>
      <c r="D4056" s="2068">
        <v>1</v>
      </c>
      <c r="E4056" s="3422">
        <v>10200</v>
      </c>
      <c r="F4056" s="881">
        <v>10200</v>
      </c>
      <c r="G4056" s="936">
        <v>44907</v>
      </c>
      <c r="H4056" s="103"/>
      <c r="I4056" s="63" t="s">
        <v>1863</v>
      </c>
      <c r="J4056" s="837"/>
      <c r="K4056" s="1434"/>
      <c r="M4056" s="1525"/>
      <c r="N4056" s="716"/>
      <c r="O4056" s="717"/>
    </row>
    <row r="4057" spans="1:15" ht="9.75" customHeight="1">
      <c r="A4057" s="809">
        <v>339</v>
      </c>
      <c r="B4057" s="1008" t="s">
        <v>15219</v>
      </c>
      <c r="C4057" s="990" t="s">
        <v>15221</v>
      </c>
      <c r="D4057" s="2068">
        <v>1</v>
      </c>
      <c r="E4057" s="3422">
        <v>10200</v>
      </c>
      <c r="F4057" s="881">
        <v>10200</v>
      </c>
      <c r="G4057" s="936">
        <v>44907</v>
      </c>
      <c r="H4057" s="103"/>
      <c r="I4057" s="63" t="s">
        <v>1863</v>
      </c>
      <c r="J4057" s="837"/>
      <c r="K4057" s="1434"/>
      <c r="M4057" s="1525"/>
      <c r="N4057" s="716"/>
      <c r="O4057" s="717"/>
    </row>
    <row r="4058" spans="1:15" ht="9.75" customHeight="1">
      <c r="A4058" s="809">
        <v>340</v>
      </c>
      <c r="B4058" s="1008" t="s">
        <v>15218</v>
      </c>
      <c r="C4058" s="990" t="s">
        <v>14838</v>
      </c>
      <c r="D4058" s="2068">
        <v>1</v>
      </c>
      <c r="E4058" s="3422">
        <v>16999</v>
      </c>
      <c r="F4058" s="881">
        <v>16999</v>
      </c>
      <c r="G4058" s="936">
        <v>44923</v>
      </c>
      <c r="H4058" s="103"/>
      <c r="I4058" s="63" t="s">
        <v>1863</v>
      </c>
      <c r="J4058" s="837"/>
      <c r="K4058" s="1434"/>
      <c r="M4058" s="1525"/>
      <c r="N4058" s="716"/>
      <c r="O4058" s="717"/>
    </row>
    <row r="4059" spans="1:15" ht="9.75" customHeight="1">
      <c r="A4059" s="809"/>
      <c r="B4059" s="1008"/>
      <c r="C4059" s="990"/>
      <c r="D4059" s="2068"/>
      <c r="E4059" s="3422"/>
      <c r="F4059" s="881"/>
      <c r="G4059" s="936"/>
      <c r="H4059" s="103"/>
      <c r="J4059" s="837"/>
      <c r="K4059" s="1434"/>
      <c r="M4059" s="1525"/>
      <c r="N4059" s="716"/>
      <c r="O4059" s="717"/>
    </row>
    <row r="4060" spans="1:15" s="393" customFormat="1" ht="12" customHeight="1">
      <c r="A4060" s="527"/>
      <c r="B4060" s="1016"/>
      <c r="C4060" s="831" t="s">
        <v>13173</v>
      </c>
      <c r="D4060" s="2105">
        <f>SUM(D3723:D4059)</f>
        <v>377</v>
      </c>
      <c r="E4060" s="3515">
        <f>SUM(E3723:E4059)</f>
        <v>11772305.330000002</v>
      </c>
      <c r="F4060" s="539">
        <f>SUM(F3723:F4059)</f>
        <v>6176218.9600000018</v>
      </c>
      <c r="G4060" s="936"/>
      <c r="H4060" s="103"/>
      <c r="I4060" s="252"/>
      <c r="J4060" s="93"/>
      <c r="K4060" s="1428"/>
      <c r="L4060" s="126"/>
      <c r="M4060" s="291"/>
      <c r="N4060" s="289"/>
      <c r="O4060" s="692"/>
    </row>
    <row r="4061" spans="1:15" s="1671" customFormat="1" ht="12" customHeight="1">
      <c r="A4061" s="1660"/>
      <c r="B4061" s="1661"/>
      <c r="C4061" s="1662" t="s">
        <v>9313</v>
      </c>
      <c r="D4061" s="2106">
        <v>0</v>
      </c>
      <c r="E4061" s="3518">
        <v>0</v>
      </c>
      <c r="F4061" s="1612">
        <v>0</v>
      </c>
      <c r="G4061" s="1663"/>
      <c r="H4061" s="3420"/>
      <c r="I4061" s="3419"/>
      <c r="J4061" s="1665"/>
      <c r="K4061" s="1666"/>
      <c r="L4061" s="1667"/>
      <c r="M4061" s="1668"/>
      <c r="N4061" s="1669"/>
      <c r="O4061" s="1670"/>
    </row>
    <row r="4062" spans="1:15" s="1659" customFormat="1" ht="12" customHeight="1">
      <c r="A4062" s="1652"/>
      <c r="B4062" s="1653"/>
      <c r="C4062" s="1823" t="s">
        <v>11869</v>
      </c>
      <c r="D4062" s="2107">
        <f>SUM(D4027:D4040)</f>
        <v>55</v>
      </c>
      <c r="E4062" s="3531">
        <f>SUM(E4027:E4040)</f>
        <v>140059</v>
      </c>
      <c r="F4062" s="1620">
        <f>SUM(F4027:F4040)</f>
        <v>140059</v>
      </c>
      <c r="G4062" s="1636"/>
      <c r="H4062" s="1637"/>
      <c r="I4062" s="1638"/>
      <c r="J4062" s="1654"/>
      <c r="K4062" s="1655"/>
      <c r="L4062" s="1641"/>
      <c r="M4062" s="1656"/>
      <c r="N4062" s="1657"/>
      <c r="O4062" s="1658"/>
    </row>
    <row r="4063" spans="1:15" s="1684" customFormat="1" ht="12" customHeight="1">
      <c r="A4063" s="1672"/>
      <c r="B4063" s="1673"/>
      <c r="C4063" s="1674" t="s">
        <v>15386</v>
      </c>
      <c r="D4063" s="2108">
        <f>D4060-D4061-D4062</f>
        <v>322</v>
      </c>
      <c r="E4063" s="3519">
        <f>E4060-E4061-E4062</f>
        <v>11632246.330000002</v>
      </c>
      <c r="F4063" s="1675">
        <f>F4060-F4061-F4062</f>
        <v>6036159.9600000018</v>
      </c>
      <c r="G4063" s="1676"/>
      <c r="H4063" s="3421" t="s">
        <v>15222</v>
      </c>
      <c r="I4063" s="1677"/>
      <c r="J4063" s="1678"/>
      <c r="K4063" s="1679"/>
      <c r="L4063" s="1680"/>
      <c r="M4063" s="1681"/>
      <c r="N4063" s="1682"/>
      <c r="O4063" s="1683"/>
    </row>
    <row r="4064" spans="1:15" s="393" customFormat="1" ht="40.5" customHeight="1">
      <c r="A4064" s="815" t="s">
        <v>8542</v>
      </c>
      <c r="B4064" s="1016" t="s">
        <v>8540</v>
      </c>
      <c r="C4064" s="1395"/>
      <c r="D4064" s="2109"/>
      <c r="E4064" s="3556"/>
      <c r="F4064" s="898"/>
      <c r="G4064" s="937"/>
      <c r="H4064" s="1016"/>
      <c r="I4064" s="497"/>
      <c r="J4064" s="828"/>
      <c r="K4064" s="1463"/>
      <c r="L4064" s="1557"/>
      <c r="M4064" s="395"/>
      <c r="N4064" s="289"/>
      <c r="O4064" s="718"/>
    </row>
    <row r="4065" spans="1:15" s="71" customFormat="1" ht="9" customHeight="1">
      <c r="A4065" s="809">
        <v>1</v>
      </c>
      <c r="B4065" s="102" t="s">
        <v>881</v>
      </c>
      <c r="C4065" s="983" t="s">
        <v>11000</v>
      </c>
      <c r="D4065" s="2093">
        <v>1</v>
      </c>
      <c r="E4065" s="3411">
        <v>21400</v>
      </c>
      <c r="F4065" s="797">
        <v>21400</v>
      </c>
      <c r="G4065" s="936">
        <v>44197</v>
      </c>
      <c r="H4065" s="103" t="s">
        <v>8394</v>
      </c>
      <c r="I4065" s="208" t="s">
        <v>1864</v>
      </c>
      <c r="J4065" s="93" t="s">
        <v>8541</v>
      </c>
      <c r="K4065" s="1430" t="s">
        <v>8940</v>
      </c>
      <c r="L4065" s="126"/>
      <c r="M4065" s="404"/>
      <c r="N4065" s="70"/>
      <c r="O4065" s="845"/>
    </row>
    <row r="4066" spans="1:15" s="71" customFormat="1" ht="9" customHeight="1">
      <c r="A4066" s="809">
        <v>2</v>
      </c>
      <c r="B4066" s="102" t="s">
        <v>881</v>
      </c>
      <c r="C4066" s="983" t="s">
        <v>11001</v>
      </c>
      <c r="D4066" s="2093">
        <v>1</v>
      </c>
      <c r="E4066" s="3411">
        <v>21400</v>
      </c>
      <c r="F4066" s="797">
        <v>21400</v>
      </c>
      <c r="G4066" s="936">
        <v>44197</v>
      </c>
      <c r="H4066" s="103" t="s">
        <v>8394</v>
      </c>
      <c r="I4066" s="208" t="s">
        <v>1864</v>
      </c>
      <c r="J4066" s="93" t="s">
        <v>8541</v>
      </c>
      <c r="K4066" s="1430" t="s">
        <v>8940</v>
      </c>
      <c r="L4066" s="126"/>
      <c r="M4066" s="404"/>
      <c r="N4066" s="70"/>
      <c r="O4066" s="659"/>
    </row>
    <row r="4067" spans="1:15" s="71" customFormat="1" ht="9" customHeight="1">
      <c r="A4067" s="809">
        <v>3</v>
      </c>
      <c r="B4067" s="102" t="s">
        <v>881</v>
      </c>
      <c r="C4067" s="983" t="s">
        <v>11002</v>
      </c>
      <c r="D4067" s="2093">
        <v>1</v>
      </c>
      <c r="E4067" s="3411">
        <v>21400</v>
      </c>
      <c r="F4067" s="797">
        <v>21400</v>
      </c>
      <c r="G4067" s="936">
        <v>44197</v>
      </c>
      <c r="H4067" s="103" t="s">
        <v>8394</v>
      </c>
      <c r="I4067" s="208" t="s">
        <v>1864</v>
      </c>
      <c r="J4067" s="93" t="s">
        <v>8541</v>
      </c>
      <c r="K4067" s="1430" t="s">
        <v>8940</v>
      </c>
      <c r="L4067" s="126"/>
      <c r="M4067" s="404"/>
      <c r="N4067" s="70"/>
      <c r="O4067" s="659"/>
    </row>
    <row r="4068" spans="1:15" s="71" customFormat="1" ht="9" customHeight="1">
      <c r="A4068" s="809">
        <v>4</v>
      </c>
      <c r="B4068" s="102" t="s">
        <v>881</v>
      </c>
      <c r="C4068" s="983" t="s">
        <v>11003</v>
      </c>
      <c r="D4068" s="2093">
        <v>1</v>
      </c>
      <c r="E4068" s="3411">
        <v>21400</v>
      </c>
      <c r="F4068" s="797">
        <v>21400</v>
      </c>
      <c r="G4068" s="936">
        <v>44197</v>
      </c>
      <c r="H4068" s="103" t="s">
        <v>8394</v>
      </c>
      <c r="I4068" s="208" t="s">
        <v>1864</v>
      </c>
      <c r="J4068" s="93" t="s">
        <v>8541</v>
      </c>
      <c r="K4068" s="1430" t="s">
        <v>8940</v>
      </c>
      <c r="L4068" s="126"/>
      <c r="M4068" s="404"/>
      <c r="N4068" s="70"/>
      <c r="O4068" s="659"/>
    </row>
    <row r="4069" spans="1:15" s="71" customFormat="1" ht="9" customHeight="1">
      <c r="A4069" s="809">
        <v>5</v>
      </c>
      <c r="B4069" s="102" t="s">
        <v>881</v>
      </c>
      <c r="C4069" s="983" t="s">
        <v>11004</v>
      </c>
      <c r="D4069" s="2093">
        <v>1</v>
      </c>
      <c r="E4069" s="3411">
        <v>21400</v>
      </c>
      <c r="F4069" s="797">
        <v>21400</v>
      </c>
      <c r="G4069" s="936">
        <v>44197</v>
      </c>
      <c r="H4069" s="103" t="s">
        <v>8394</v>
      </c>
      <c r="I4069" s="208" t="s">
        <v>1864</v>
      </c>
      <c r="J4069" s="93" t="s">
        <v>8541</v>
      </c>
      <c r="K4069" s="1430" t="s">
        <v>8940</v>
      </c>
      <c r="L4069" s="126"/>
      <c r="M4069" s="404"/>
      <c r="N4069" s="70"/>
      <c r="O4069" s="659"/>
    </row>
    <row r="4070" spans="1:15" s="71" customFormat="1" ht="9" customHeight="1">
      <c r="A4070" s="809">
        <v>6</v>
      </c>
      <c r="B4070" s="102" t="s">
        <v>882</v>
      </c>
      <c r="C4070" s="983" t="s">
        <v>11005</v>
      </c>
      <c r="D4070" s="2093">
        <v>1</v>
      </c>
      <c r="E4070" s="3411">
        <v>39220</v>
      </c>
      <c r="F4070" s="797">
        <v>39220</v>
      </c>
      <c r="G4070" s="936">
        <v>44197</v>
      </c>
      <c r="H4070" s="103" t="s">
        <v>8394</v>
      </c>
      <c r="I4070" s="208" t="s">
        <v>1864</v>
      </c>
      <c r="J4070" s="93" t="s">
        <v>8541</v>
      </c>
      <c r="K4070" s="1430" t="s">
        <v>8940</v>
      </c>
      <c r="L4070" s="126"/>
      <c r="M4070" s="404"/>
      <c r="N4070" s="70"/>
      <c r="O4070" s="659"/>
    </row>
    <row r="4071" spans="1:15" s="71" customFormat="1" ht="9" customHeight="1">
      <c r="A4071" s="809">
        <v>7</v>
      </c>
      <c r="B4071" s="102" t="s">
        <v>883</v>
      </c>
      <c r="C4071" s="983" t="s">
        <v>11006</v>
      </c>
      <c r="D4071" s="2093">
        <v>1</v>
      </c>
      <c r="E4071" s="3411">
        <v>3450</v>
      </c>
      <c r="F4071" s="797">
        <v>3450</v>
      </c>
      <c r="G4071" s="936">
        <v>44197</v>
      </c>
      <c r="H4071" s="103" t="s">
        <v>8394</v>
      </c>
      <c r="I4071" s="208" t="s">
        <v>1864</v>
      </c>
      <c r="J4071" s="93" t="s">
        <v>8541</v>
      </c>
      <c r="K4071" s="1430" t="s">
        <v>8940</v>
      </c>
      <c r="L4071" s="126"/>
      <c r="M4071" s="404"/>
      <c r="N4071" s="70"/>
      <c r="O4071" s="659"/>
    </row>
    <row r="4072" spans="1:15" s="71" customFormat="1" ht="9" customHeight="1">
      <c r="A4072" s="809">
        <v>8</v>
      </c>
      <c r="B4072" s="102" t="s">
        <v>884</v>
      </c>
      <c r="C4072" s="983" t="s">
        <v>11007</v>
      </c>
      <c r="D4072" s="2093">
        <v>1</v>
      </c>
      <c r="E4072" s="3411">
        <v>4275</v>
      </c>
      <c r="F4072" s="797">
        <v>4275</v>
      </c>
      <c r="G4072" s="936">
        <v>44197</v>
      </c>
      <c r="H4072" s="103" t="s">
        <v>8394</v>
      </c>
      <c r="I4072" s="208" t="s">
        <v>1864</v>
      </c>
      <c r="J4072" s="93" t="s">
        <v>8541</v>
      </c>
      <c r="K4072" s="1430" t="s">
        <v>8940</v>
      </c>
      <c r="L4072" s="126"/>
      <c r="M4072" s="404"/>
      <c r="N4072" s="70"/>
      <c r="O4072" s="659"/>
    </row>
    <row r="4073" spans="1:15" s="71" customFormat="1" ht="9" customHeight="1">
      <c r="A4073" s="809">
        <v>9</v>
      </c>
      <c r="B4073" s="102" t="s">
        <v>884</v>
      </c>
      <c r="C4073" s="983" t="s">
        <v>11008</v>
      </c>
      <c r="D4073" s="2093">
        <v>1</v>
      </c>
      <c r="E4073" s="3411">
        <v>4275</v>
      </c>
      <c r="F4073" s="797">
        <v>4275</v>
      </c>
      <c r="G4073" s="936">
        <v>44197</v>
      </c>
      <c r="H4073" s="103" t="s">
        <v>8394</v>
      </c>
      <c r="I4073" s="208" t="s">
        <v>1864</v>
      </c>
      <c r="J4073" s="93" t="s">
        <v>8541</v>
      </c>
      <c r="K4073" s="1430" t="s">
        <v>8940</v>
      </c>
      <c r="L4073" s="126"/>
      <c r="M4073" s="404"/>
      <c r="N4073" s="70"/>
      <c r="O4073" s="659"/>
    </row>
    <row r="4074" spans="1:15" s="71" customFormat="1" ht="9" customHeight="1">
      <c r="A4074" s="809">
        <v>10</v>
      </c>
      <c r="B4074" s="102" t="s">
        <v>885</v>
      </c>
      <c r="C4074" s="983">
        <v>1380217</v>
      </c>
      <c r="D4074" s="2093">
        <v>1</v>
      </c>
      <c r="E4074" s="3411">
        <v>13795</v>
      </c>
      <c r="F4074" s="797">
        <v>13795</v>
      </c>
      <c r="G4074" s="936">
        <v>44197</v>
      </c>
      <c r="H4074" s="103" t="s">
        <v>8394</v>
      </c>
      <c r="I4074" s="208" t="s">
        <v>1864</v>
      </c>
      <c r="J4074" s="93" t="s">
        <v>8541</v>
      </c>
      <c r="K4074" s="1430" t="s">
        <v>8940</v>
      </c>
      <c r="L4074" s="126"/>
      <c r="M4074" s="404"/>
      <c r="N4074" s="70"/>
      <c r="O4074" s="659"/>
    </row>
    <row r="4075" spans="1:15" s="71" customFormat="1" ht="9" customHeight="1">
      <c r="A4075" s="809">
        <v>11</v>
      </c>
      <c r="B4075" s="102" t="s">
        <v>885</v>
      </c>
      <c r="C4075" s="983">
        <v>1380218</v>
      </c>
      <c r="D4075" s="2093">
        <v>1</v>
      </c>
      <c r="E4075" s="3411">
        <v>13795</v>
      </c>
      <c r="F4075" s="797">
        <v>13795</v>
      </c>
      <c r="G4075" s="936">
        <v>44197</v>
      </c>
      <c r="H4075" s="103" t="s">
        <v>8394</v>
      </c>
      <c r="I4075" s="208" t="s">
        <v>1864</v>
      </c>
      <c r="J4075" s="93" t="s">
        <v>8541</v>
      </c>
      <c r="K4075" s="1430" t="s">
        <v>8940</v>
      </c>
      <c r="L4075" s="126"/>
      <c r="M4075" s="404"/>
      <c r="N4075" s="70"/>
      <c r="O4075" s="659"/>
    </row>
    <row r="4076" spans="1:15" s="71" customFormat="1" ht="9" customHeight="1">
      <c r="A4076" s="809">
        <v>12</v>
      </c>
      <c r="B4076" s="102" t="s">
        <v>885</v>
      </c>
      <c r="C4076" s="983">
        <v>1380219</v>
      </c>
      <c r="D4076" s="2093">
        <v>1</v>
      </c>
      <c r="E4076" s="3411">
        <v>13795</v>
      </c>
      <c r="F4076" s="797">
        <v>13795</v>
      </c>
      <c r="G4076" s="936">
        <v>44197</v>
      </c>
      <c r="H4076" s="103" t="s">
        <v>8394</v>
      </c>
      <c r="I4076" s="208" t="s">
        <v>1864</v>
      </c>
      <c r="J4076" s="93" t="s">
        <v>8541</v>
      </c>
      <c r="K4076" s="1430" t="s">
        <v>8940</v>
      </c>
      <c r="L4076" s="126"/>
      <c r="M4076" s="404"/>
      <c r="N4076" s="70"/>
      <c r="O4076" s="659"/>
    </row>
    <row r="4077" spans="1:15" s="71" customFormat="1" ht="9" customHeight="1">
      <c r="A4077" s="809">
        <v>13</v>
      </c>
      <c r="B4077" s="102" t="s">
        <v>885</v>
      </c>
      <c r="C4077" s="983">
        <v>1380220</v>
      </c>
      <c r="D4077" s="2093">
        <v>1</v>
      </c>
      <c r="E4077" s="3411">
        <v>13795</v>
      </c>
      <c r="F4077" s="797">
        <v>13795</v>
      </c>
      <c r="G4077" s="936">
        <v>44197</v>
      </c>
      <c r="H4077" s="103" t="s">
        <v>8394</v>
      </c>
      <c r="I4077" s="208" t="s">
        <v>1864</v>
      </c>
      <c r="J4077" s="93" t="s">
        <v>8541</v>
      </c>
      <c r="K4077" s="1430" t="s">
        <v>8940</v>
      </c>
      <c r="L4077" s="126"/>
      <c r="M4077" s="404"/>
      <c r="N4077" s="70"/>
      <c r="O4077" s="659"/>
    </row>
    <row r="4078" spans="1:15" s="71" customFormat="1" ht="9" customHeight="1">
      <c r="A4078" s="809">
        <v>14</v>
      </c>
      <c r="B4078" s="102" t="s">
        <v>885</v>
      </c>
      <c r="C4078" s="983">
        <v>1380221</v>
      </c>
      <c r="D4078" s="2093">
        <v>1</v>
      </c>
      <c r="E4078" s="3411">
        <v>13795</v>
      </c>
      <c r="F4078" s="797">
        <v>13795</v>
      </c>
      <c r="G4078" s="936">
        <v>44197</v>
      </c>
      <c r="H4078" s="103" t="s">
        <v>8394</v>
      </c>
      <c r="I4078" s="208" t="s">
        <v>1864</v>
      </c>
      <c r="J4078" s="93" t="s">
        <v>8541</v>
      </c>
      <c r="K4078" s="1430" t="s">
        <v>8940</v>
      </c>
      <c r="L4078" s="126"/>
      <c r="M4078" s="404"/>
      <c r="N4078" s="70"/>
      <c r="O4078" s="659"/>
    </row>
    <row r="4079" spans="1:15" s="71" customFormat="1" ht="9" customHeight="1">
      <c r="A4079" s="809">
        <v>15</v>
      </c>
      <c r="B4079" s="102" t="s">
        <v>885</v>
      </c>
      <c r="C4079" s="983">
        <v>1380222</v>
      </c>
      <c r="D4079" s="2093">
        <v>1</v>
      </c>
      <c r="E4079" s="3411">
        <v>13795</v>
      </c>
      <c r="F4079" s="797">
        <v>13795</v>
      </c>
      <c r="G4079" s="936">
        <v>44197</v>
      </c>
      <c r="H4079" s="103" t="s">
        <v>8394</v>
      </c>
      <c r="I4079" s="208" t="s">
        <v>1864</v>
      </c>
      <c r="J4079" s="93" t="s">
        <v>8541</v>
      </c>
      <c r="K4079" s="1430" t="s">
        <v>8940</v>
      </c>
      <c r="L4079" s="126"/>
      <c r="M4079" s="404"/>
      <c r="N4079" s="70"/>
      <c r="O4079" s="659"/>
    </row>
    <row r="4080" spans="1:15" s="71" customFormat="1" ht="9" customHeight="1">
      <c r="A4080" s="809">
        <v>16</v>
      </c>
      <c r="B4080" s="102" t="s">
        <v>885</v>
      </c>
      <c r="C4080" s="983">
        <v>1380223</v>
      </c>
      <c r="D4080" s="2093">
        <v>1</v>
      </c>
      <c r="E4080" s="3411">
        <v>13795</v>
      </c>
      <c r="F4080" s="797">
        <v>13795</v>
      </c>
      <c r="G4080" s="936">
        <v>44197</v>
      </c>
      <c r="H4080" s="103" t="s">
        <v>8394</v>
      </c>
      <c r="I4080" s="208" t="s">
        <v>1864</v>
      </c>
      <c r="J4080" s="93" t="s">
        <v>8541</v>
      </c>
      <c r="K4080" s="1430" t="s">
        <v>8940</v>
      </c>
      <c r="L4080" s="126"/>
      <c r="M4080" s="404"/>
      <c r="N4080" s="70"/>
      <c r="O4080" s="659"/>
    </row>
    <row r="4081" spans="1:15" s="71" customFormat="1" ht="9" customHeight="1">
      <c r="A4081" s="809">
        <v>17</v>
      </c>
      <c r="B4081" s="102" t="s">
        <v>885</v>
      </c>
      <c r="C4081" s="983">
        <v>1380224</v>
      </c>
      <c r="D4081" s="2093">
        <v>1</v>
      </c>
      <c r="E4081" s="3411">
        <v>13795</v>
      </c>
      <c r="F4081" s="797">
        <v>13795</v>
      </c>
      <c r="G4081" s="936">
        <v>44197</v>
      </c>
      <c r="H4081" s="103" t="s">
        <v>8394</v>
      </c>
      <c r="I4081" s="208" t="s">
        <v>1864</v>
      </c>
      <c r="J4081" s="93" t="s">
        <v>8541</v>
      </c>
      <c r="K4081" s="1430" t="s">
        <v>8940</v>
      </c>
      <c r="L4081" s="126"/>
      <c r="M4081" s="404"/>
      <c r="N4081" s="70"/>
      <c r="O4081" s="659"/>
    </row>
    <row r="4082" spans="1:15" s="71" customFormat="1" ht="9" customHeight="1">
      <c r="A4082" s="809">
        <v>18</v>
      </c>
      <c r="B4082" s="102" t="s">
        <v>216</v>
      </c>
      <c r="C4082" s="983">
        <v>310127</v>
      </c>
      <c r="D4082" s="2093">
        <v>1</v>
      </c>
      <c r="E4082" s="3411">
        <v>56000</v>
      </c>
      <c r="F4082" s="797">
        <v>56000</v>
      </c>
      <c r="G4082" s="936">
        <v>44197</v>
      </c>
      <c r="H4082" s="103" t="s">
        <v>8394</v>
      </c>
      <c r="I4082" s="208" t="s">
        <v>1864</v>
      </c>
      <c r="J4082" s="93" t="s">
        <v>8541</v>
      </c>
      <c r="K4082" s="1430" t="s">
        <v>8940</v>
      </c>
      <c r="L4082" s="126"/>
      <c r="M4082" s="404"/>
      <c r="N4082" s="70"/>
      <c r="O4082" s="659"/>
    </row>
    <row r="4083" spans="1:15" s="71" customFormat="1" ht="9" customHeight="1">
      <c r="A4083" s="809">
        <v>19</v>
      </c>
      <c r="B4083" s="102" t="s">
        <v>886</v>
      </c>
      <c r="C4083" s="983">
        <v>311297</v>
      </c>
      <c r="D4083" s="2093">
        <v>1</v>
      </c>
      <c r="E4083" s="3411">
        <v>3750</v>
      </c>
      <c r="F4083" s="797">
        <v>3750</v>
      </c>
      <c r="G4083" s="936">
        <v>44197</v>
      </c>
      <c r="H4083" s="103" t="s">
        <v>8394</v>
      </c>
      <c r="I4083" s="208" t="s">
        <v>1864</v>
      </c>
      <c r="J4083" s="93" t="s">
        <v>8541</v>
      </c>
      <c r="K4083" s="1430" t="s">
        <v>8940</v>
      </c>
      <c r="L4083" s="126"/>
      <c r="M4083" s="404"/>
      <c r="N4083" s="70"/>
      <c r="O4083" s="659"/>
    </row>
    <row r="4084" spans="1:15" s="71" customFormat="1" ht="9" customHeight="1">
      <c r="A4084" s="809">
        <v>20</v>
      </c>
      <c r="B4084" s="102" t="s">
        <v>887</v>
      </c>
      <c r="C4084" s="983" t="s">
        <v>11118</v>
      </c>
      <c r="D4084" s="2093">
        <v>1</v>
      </c>
      <c r="E4084" s="3411">
        <v>9513.5</v>
      </c>
      <c r="F4084" s="797">
        <v>9513.5</v>
      </c>
      <c r="G4084" s="936">
        <v>44197</v>
      </c>
      <c r="H4084" s="103" t="s">
        <v>8394</v>
      </c>
      <c r="I4084" s="208" t="s">
        <v>1864</v>
      </c>
      <c r="J4084" s="93" t="s">
        <v>8541</v>
      </c>
      <c r="K4084" s="1430" t="s">
        <v>8940</v>
      </c>
      <c r="L4084" s="126"/>
      <c r="M4084" s="404"/>
      <c r="N4084" s="70"/>
      <c r="O4084" s="659"/>
    </row>
    <row r="4085" spans="1:15" s="71" customFormat="1" ht="9" customHeight="1">
      <c r="A4085" s="809">
        <v>21</v>
      </c>
      <c r="B4085" s="102" t="s">
        <v>150</v>
      </c>
      <c r="C4085" s="983" t="s">
        <v>11037</v>
      </c>
      <c r="D4085" s="2093">
        <v>1</v>
      </c>
      <c r="E4085" s="3411">
        <v>4944.6899999999996</v>
      </c>
      <c r="F4085" s="797">
        <v>4944.6899999999996</v>
      </c>
      <c r="G4085" s="936">
        <v>44197</v>
      </c>
      <c r="H4085" s="103" t="s">
        <v>8394</v>
      </c>
      <c r="I4085" s="208" t="s">
        <v>1864</v>
      </c>
      <c r="J4085" s="93" t="s">
        <v>8541</v>
      </c>
      <c r="K4085" s="1430" t="s">
        <v>8940</v>
      </c>
      <c r="L4085" s="126"/>
      <c r="M4085" s="404"/>
      <c r="N4085" s="70"/>
      <c r="O4085" s="659"/>
    </row>
    <row r="4086" spans="1:15" s="71" customFormat="1" ht="9" customHeight="1">
      <c r="A4086" s="809">
        <v>22</v>
      </c>
      <c r="B4086" s="102" t="s">
        <v>150</v>
      </c>
      <c r="C4086" s="983" t="s">
        <v>11023</v>
      </c>
      <c r="D4086" s="2093">
        <v>1</v>
      </c>
      <c r="E4086" s="3411">
        <v>16012.98</v>
      </c>
      <c r="F4086" s="797">
        <v>16012.98</v>
      </c>
      <c r="G4086" s="936">
        <v>44197</v>
      </c>
      <c r="H4086" s="103" t="s">
        <v>8394</v>
      </c>
      <c r="I4086" s="208" t="s">
        <v>1864</v>
      </c>
      <c r="J4086" s="93" t="s">
        <v>8541</v>
      </c>
      <c r="K4086" s="1430" t="s">
        <v>8940</v>
      </c>
      <c r="L4086" s="126"/>
      <c r="M4086" s="404"/>
      <c r="N4086" s="70"/>
      <c r="O4086" s="659"/>
    </row>
    <row r="4087" spans="1:15" s="71" customFormat="1" ht="9" customHeight="1">
      <c r="A4087" s="809">
        <v>23</v>
      </c>
      <c r="B4087" s="102" t="s">
        <v>150</v>
      </c>
      <c r="C4087" s="983" t="s">
        <v>11030</v>
      </c>
      <c r="D4087" s="2093">
        <v>1</v>
      </c>
      <c r="E4087" s="3411">
        <v>14230.02</v>
      </c>
      <c r="F4087" s="797">
        <v>14230.02</v>
      </c>
      <c r="G4087" s="936">
        <v>44197</v>
      </c>
      <c r="H4087" s="103" t="s">
        <v>8394</v>
      </c>
      <c r="I4087" s="208" t="s">
        <v>1864</v>
      </c>
      <c r="J4087" s="93" t="s">
        <v>8541</v>
      </c>
      <c r="K4087" s="1430" t="s">
        <v>8940</v>
      </c>
      <c r="L4087" s="126"/>
      <c r="M4087" s="404"/>
      <c r="N4087" s="70"/>
      <c r="O4087" s="659"/>
    </row>
    <row r="4088" spans="1:15" s="71" customFormat="1" ht="9" customHeight="1">
      <c r="A4088" s="809">
        <v>24</v>
      </c>
      <c r="B4088" s="102" t="s">
        <v>150</v>
      </c>
      <c r="C4088" s="983" t="s">
        <v>11031</v>
      </c>
      <c r="D4088" s="2093">
        <v>1</v>
      </c>
      <c r="E4088" s="3411">
        <v>14230.02</v>
      </c>
      <c r="F4088" s="797">
        <v>14230.02</v>
      </c>
      <c r="G4088" s="936">
        <v>44197</v>
      </c>
      <c r="H4088" s="103" t="s">
        <v>8394</v>
      </c>
      <c r="I4088" s="208" t="s">
        <v>1864</v>
      </c>
      <c r="J4088" s="93" t="s">
        <v>8541</v>
      </c>
      <c r="K4088" s="1430" t="s">
        <v>8940</v>
      </c>
      <c r="L4088" s="126"/>
      <c r="M4088" s="404"/>
      <c r="N4088" s="70"/>
      <c r="O4088" s="659"/>
    </row>
    <row r="4089" spans="1:15" s="71" customFormat="1" ht="9" customHeight="1">
      <c r="A4089" s="809">
        <v>25</v>
      </c>
      <c r="B4089" s="102" t="s">
        <v>150</v>
      </c>
      <c r="C4089" s="983" t="s">
        <v>11032</v>
      </c>
      <c r="D4089" s="2093">
        <v>1</v>
      </c>
      <c r="E4089" s="3411">
        <v>14230.02</v>
      </c>
      <c r="F4089" s="797">
        <v>14230.02</v>
      </c>
      <c r="G4089" s="936">
        <v>44197</v>
      </c>
      <c r="H4089" s="103" t="s">
        <v>8394</v>
      </c>
      <c r="I4089" s="208" t="s">
        <v>1864</v>
      </c>
      <c r="J4089" s="93" t="s">
        <v>8541</v>
      </c>
      <c r="K4089" s="1430" t="s">
        <v>8940</v>
      </c>
      <c r="L4089" s="126"/>
      <c r="M4089" s="404"/>
      <c r="N4089" s="70"/>
      <c r="O4089" s="659"/>
    </row>
    <row r="4090" spans="1:15" s="71" customFormat="1" ht="9" customHeight="1">
      <c r="A4090" s="809">
        <v>26</v>
      </c>
      <c r="B4090" s="102" t="s">
        <v>150</v>
      </c>
      <c r="C4090" s="983" t="s">
        <v>11033</v>
      </c>
      <c r="D4090" s="2093">
        <v>1</v>
      </c>
      <c r="E4090" s="3411">
        <v>14230.02</v>
      </c>
      <c r="F4090" s="797">
        <v>14230.02</v>
      </c>
      <c r="G4090" s="936">
        <v>44197</v>
      </c>
      <c r="H4090" s="103" t="s">
        <v>8394</v>
      </c>
      <c r="I4090" s="208" t="s">
        <v>1864</v>
      </c>
      <c r="J4090" s="93" t="s">
        <v>8541</v>
      </c>
      <c r="K4090" s="1430" t="s">
        <v>8940</v>
      </c>
      <c r="L4090" s="126"/>
      <c r="M4090" s="404"/>
      <c r="N4090" s="70"/>
      <c r="O4090" s="659"/>
    </row>
    <row r="4091" spans="1:15" s="71" customFormat="1" ht="9" customHeight="1">
      <c r="A4091" s="809">
        <v>27</v>
      </c>
      <c r="B4091" s="102" t="s">
        <v>150</v>
      </c>
      <c r="C4091" s="983" t="s">
        <v>11034</v>
      </c>
      <c r="D4091" s="2093">
        <v>1</v>
      </c>
      <c r="E4091" s="3411">
        <v>14230.02</v>
      </c>
      <c r="F4091" s="797">
        <v>14230.02</v>
      </c>
      <c r="G4091" s="936">
        <v>44197</v>
      </c>
      <c r="H4091" s="103" t="s">
        <v>8394</v>
      </c>
      <c r="I4091" s="208" t="s">
        <v>1864</v>
      </c>
      <c r="J4091" s="93" t="s">
        <v>8541</v>
      </c>
      <c r="K4091" s="1430" t="s">
        <v>8940</v>
      </c>
      <c r="L4091" s="126"/>
      <c r="M4091" s="404"/>
      <c r="N4091" s="70"/>
      <c r="O4091" s="659"/>
    </row>
    <row r="4092" spans="1:15" s="71" customFormat="1" ht="9" customHeight="1">
      <c r="A4092" s="809">
        <v>28</v>
      </c>
      <c r="B4092" s="102" t="s">
        <v>150</v>
      </c>
      <c r="C4092" s="983" t="s">
        <v>11035</v>
      </c>
      <c r="D4092" s="2093">
        <v>1</v>
      </c>
      <c r="E4092" s="3411">
        <v>14230.02</v>
      </c>
      <c r="F4092" s="797">
        <v>14230.02</v>
      </c>
      <c r="G4092" s="936">
        <v>44197</v>
      </c>
      <c r="H4092" s="103" t="s">
        <v>8394</v>
      </c>
      <c r="I4092" s="208" t="s">
        <v>1864</v>
      </c>
      <c r="J4092" s="93" t="s">
        <v>8541</v>
      </c>
      <c r="K4092" s="1430" t="s">
        <v>8940</v>
      </c>
      <c r="L4092" s="126"/>
      <c r="M4092" s="404"/>
      <c r="N4092" s="70"/>
      <c r="O4092" s="659"/>
    </row>
    <row r="4093" spans="1:15" s="71" customFormat="1" ht="9" customHeight="1">
      <c r="A4093" s="809">
        <v>29</v>
      </c>
      <c r="B4093" s="102" t="s">
        <v>150</v>
      </c>
      <c r="C4093" s="983" t="s">
        <v>11036</v>
      </c>
      <c r="D4093" s="2093">
        <v>1</v>
      </c>
      <c r="E4093" s="3411">
        <v>14230.02</v>
      </c>
      <c r="F4093" s="797">
        <v>14230.02</v>
      </c>
      <c r="G4093" s="936">
        <v>44197</v>
      </c>
      <c r="H4093" s="103" t="s">
        <v>8394</v>
      </c>
      <c r="I4093" s="208" t="s">
        <v>1864</v>
      </c>
      <c r="J4093" s="93" t="s">
        <v>8541</v>
      </c>
      <c r="K4093" s="1430" t="s">
        <v>8940</v>
      </c>
      <c r="L4093" s="126"/>
      <c r="M4093" s="404"/>
      <c r="N4093" s="70"/>
      <c r="O4093" s="659"/>
    </row>
    <row r="4094" spans="1:15" s="71" customFormat="1" ht="9" customHeight="1">
      <c r="A4094" s="809">
        <v>30</v>
      </c>
      <c r="B4094" s="102" t="s">
        <v>237</v>
      </c>
      <c r="C4094" s="983" t="s">
        <v>11022</v>
      </c>
      <c r="D4094" s="2093">
        <v>1</v>
      </c>
      <c r="E4094" s="3411">
        <v>5550.16</v>
      </c>
      <c r="F4094" s="797">
        <v>5550.16</v>
      </c>
      <c r="G4094" s="936">
        <v>44197</v>
      </c>
      <c r="H4094" s="103" t="s">
        <v>8394</v>
      </c>
      <c r="I4094" s="208" t="s">
        <v>1864</v>
      </c>
      <c r="J4094" s="93" t="s">
        <v>8541</v>
      </c>
      <c r="K4094" s="1430" t="s">
        <v>8940</v>
      </c>
      <c r="L4094" s="126"/>
      <c r="M4094" s="404"/>
      <c r="N4094" s="70"/>
      <c r="O4094" s="659"/>
    </row>
    <row r="4095" spans="1:15" s="71" customFormat="1" ht="9" customHeight="1">
      <c r="A4095" s="809">
        <v>31</v>
      </c>
      <c r="B4095" s="102" t="s">
        <v>11021</v>
      </c>
      <c r="C4095" s="983" t="s">
        <v>11045</v>
      </c>
      <c r="D4095" s="2093">
        <v>1</v>
      </c>
      <c r="E4095" s="3411">
        <v>5550.16</v>
      </c>
      <c r="F4095" s="797">
        <v>5550.16</v>
      </c>
      <c r="G4095" s="936">
        <v>44197</v>
      </c>
      <c r="H4095" s="103" t="s">
        <v>8394</v>
      </c>
      <c r="I4095" s="208" t="s">
        <v>1864</v>
      </c>
      <c r="J4095" s="93" t="s">
        <v>8541</v>
      </c>
      <c r="K4095" s="1430" t="s">
        <v>8940</v>
      </c>
      <c r="L4095" s="126"/>
      <c r="M4095" s="404"/>
      <c r="N4095" s="70"/>
      <c r="O4095" s="659"/>
    </row>
    <row r="4096" spans="1:15" s="71" customFormat="1" ht="9" customHeight="1">
      <c r="A4096" s="809">
        <v>32</v>
      </c>
      <c r="B4096" s="102" t="s">
        <v>888</v>
      </c>
      <c r="C4096" s="983" t="s">
        <v>11040</v>
      </c>
      <c r="D4096" s="2093">
        <v>1</v>
      </c>
      <c r="E4096" s="3411">
        <v>12304</v>
      </c>
      <c r="F4096" s="797">
        <v>12304</v>
      </c>
      <c r="G4096" s="936">
        <v>44197</v>
      </c>
      <c r="H4096" s="103" t="s">
        <v>8394</v>
      </c>
      <c r="I4096" s="208" t="s">
        <v>1864</v>
      </c>
      <c r="J4096" s="93" t="s">
        <v>8541</v>
      </c>
      <c r="K4096" s="1430" t="s">
        <v>8940</v>
      </c>
      <c r="L4096" s="126"/>
      <c r="M4096" s="404"/>
      <c r="N4096" s="70"/>
      <c r="O4096" s="659"/>
    </row>
    <row r="4097" spans="1:15" s="71" customFormat="1" ht="9" customHeight="1">
      <c r="A4097" s="809">
        <v>33</v>
      </c>
      <c r="B4097" s="102" t="s">
        <v>287</v>
      </c>
      <c r="C4097" s="983" t="s">
        <v>11041</v>
      </c>
      <c r="D4097" s="2093">
        <v>1</v>
      </c>
      <c r="E4097" s="3411">
        <v>3750</v>
      </c>
      <c r="F4097" s="797">
        <v>3750</v>
      </c>
      <c r="G4097" s="936">
        <v>44197</v>
      </c>
      <c r="H4097" s="103" t="s">
        <v>8394</v>
      </c>
      <c r="I4097" s="208" t="s">
        <v>1864</v>
      </c>
      <c r="J4097" s="93" t="s">
        <v>8541</v>
      </c>
      <c r="K4097" s="1430" t="s">
        <v>8940</v>
      </c>
      <c r="L4097" s="126"/>
      <c r="M4097" s="404"/>
      <c r="N4097" s="70"/>
      <c r="O4097" s="659"/>
    </row>
    <row r="4098" spans="1:15" s="71" customFormat="1" ht="9" customHeight="1">
      <c r="A4098" s="809">
        <v>34</v>
      </c>
      <c r="B4098" s="102" t="s">
        <v>351</v>
      </c>
      <c r="C4098" s="983" t="s">
        <v>11042</v>
      </c>
      <c r="D4098" s="2093">
        <v>1</v>
      </c>
      <c r="E4098" s="3411">
        <v>4248.07</v>
      </c>
      <c r="F4098" s="797">
        <v>4248.07</v>
      </c>
      <c r="G4098" s="936">
        <v>44197</v>
      </c>
      <c r="H4098" s="103" t="s">
        <v>8394</v>
      </c>
      <c r="I4098" s="208" t="s">
        <v>1864</v>
      </c>
      <c r="J4098" s="93" t="s">
        <v>8541</v>
      </c>
      <c r="K4098" s="1430" t="s">
        <v>8940</v>
      </c>
      <c r="L4098" s="126"/>
      <c r="M4098" s="404"/>
      <c r="N4098" s="70"/>
      <c r="O4098" s="659"/>
    </row>
    <row r="4099" spans="1:15" s="71" customFormat="1" ht="9" customHeight="1">
      <c r="A4099" s="809">
        <v>35</v>
      </c>
      <c r="B4099" s="102" t="s">
        <v>351</v>
      </c>
      <c r="C4099" s="983" t="s">
        <v>11043</v>
      </c>
      <c r="D4099" s="2093">
        <v>1</v>
      </c>
      <c r="E4099" s="3411">
        <v>4248.07</v>
      </c>
      <c r="F4099" s="797">
        <v>4248.07</v>
      </c>
      <c r="G4099" s="936">
        <v>44197</v>
      </c>
      <c r="H4099" s="103" t="s">
        <v>8394</v>
      </c>
      <c r="I4099" s="208" t="s">
        <v>1864</v>
      </c>
      <c r="J4099" s="93" t="s">
        <v>8541</v>
      </c>
      <c r="K4099" s="1430" t="s">
        <v>8940</v>
      </c>
      <c r="L4099" s="126"/>
      <c r="M4099" s="404"/>
      <c r="N4099" s="70"/>
      <c r="O4099" s="659"/>
    </row>
    <row r="4100" spans="1:15" s="71" customFormat="1" ht="9" customHeight="1">
      <c r="A4100" s="809">
        <v>36</v>
      </c>
      <c r="B4100" s="102" t="s">
        <v>155</v>
      </c>
      <c r="C4100" s="983" t="s">
        <v>11039</v>
      </c>
      <c r="D4100" s="2093">
        <v>1</v>
      </c>
      <c r="E4100" s="3411">
        <v>3579.49</v>
      </c>
      <c r="F4100" s="797">
        <v>3579.49</v>
      </c>
      <c r="G4100" s="936">
        <v>44197</v>
      </c>
      <c r="H4100" s="103" t="s">
        <v>8394</v>
      </c>
      <c r="I4100" s="208" t="s">
        <v>1864</v>
      </c>
      <c r="J4100" s="93" t="s">
        <v>8541</v>
      </c>
      <c r="K4100" s="1430" t="s">
        <v>8940</v>
      </c>
      <c r="L4100" s="126"/>
      <c r="M4100" s="404"/>
      <c r="N4100" s="70"/>
      <c r="O4100" s="659"/>
    </row>
    <row r="4101" spans="1:15" s="71" customFormat="1" ht="9" customHeight="1">
      <c r="A4101" s="809">
        <v>37</v>
      </c>
      <c r="B4101" s="102" t="s">
        <v>889</v>
      </c>
      <c r="C4101" s="983" t="s">
        <v>11046</v>
      </c>
      <c r="D4101" s="2093">
        <v>1</v>
      </c>
      <c r="E4101" s="3411">
        <v>6500</v>
      </c>
      <c r="F4101" s="797">
        <v>6500</v>
      </c>
      <c r="G4101" s="936">
        <v>44197</v>
      </c>
      <c r="H4101" s="103" t="s">
        <v>8394</v>
      </c>
      <c r="I4101" s="208" t="s">
        <v>1864</v>
      </c>
      <c r="J4101" s="93" t="s">
        <v>8541</v>
      </c>
      <c r="K4101" s="1430" t="s">
        <v>8940</v>
      </c>
      <c r="L4101" s="126"/>
      <c r="M4101" s="404"/>
      <c r="N4101" s="70"/>
      <c r="O4101" s="659"/>
    </row>
    <row r="4102" spans="1:15" s="71" customFormat="1" ht="9" customHeight="1">
      <c r="A4102" s="809">
        <v>38</v>
      </c>
      <c r="B4102" s="102" t="s">
        <v>889</v>
      </c>
      <c r="C4102" s="983" t="s">
        <v>11047</v>
      </c>
      <c r="D4102" s="2093">
        <v>1</v>
      </c>
      <c r="E4102" s="3411">
        <v>6500</v>
      </c>
      <c r="F4102" s="797">
        <v>6500</v>
      </c>
      <c r="G4102" s="936">
        <v>44197</v>
      </c>
      <c r="H4102" s="103" t="s">
        <v>8394</v>
      </c>
      <c r="I4102" s="208" t="s">
        <v>1864</v>
      </c>
      <c r="J4102" s="93" t="s">
        <v>8541</v>
      </c>
      <c r="K4102" s="1430" t="s">
        <v>8940</v>
      </c>
      <c r="L4102" s="126"/>
      <c r="M4102" s="404"/>
      <c r="N4102" s="70"/>
      <c r="O4102" s="659"/>
    </row>
    <row r="4103" spans="1:15" s="71" customFormat="1" ht="9" customHeight="1">
      <c r="A4103" s="809">
        <v>39</v>
      </c>
      <c r="B4103" s="102" t="s">
        <v>890</v>
      </c>
      <c r="C4103" s="983" t="s">
        <v>11048</v>
      </c>
      <c r="D4103" s="2093">
        <v>1</v>
      </c>
      <c r="E4103" s="3411">
        <v>15000</v>
      </c>
      <c r="F4103" s="797">
        <v>15000</v>
      </c>
      <c r="G4103" s="936">
        <v>44197</v>
      </c>
      <c r="H4103" s="103" t="s">
        <v>8394</v>
      </c>
      <c r="I4103" s="208" t="s">
        <v>1864</v>
      </c>
      <c r="J4103" s="93" t="s">
        <v>8541</v>
      </c>
      <c r="K4103" s="1430" t="s">
        <v>8940</v>
      </c>
      <c r="L4103" s="126"/>
      <c r="M4103" s="404"/>
      <c r="N4103" s="70"/>
      <c r="O4103" s="659"/>
    </row>
    <row r="4104" spans="1:15" s="71" customFormat="1" ht="9" customHeight="1">
      <c r="A4104" s="809">
        <v>40</v>
      </c>
      <c r="B4104" s="102" t="s">
        <v>891</v>
      </c>
      <c r="C4104" s="983" t="s">
        <v>11050</v>
      </c>
      <c r="D4104" s="2093">
        <v>1</v>
      </c>
      <c r="E4104" s="3411">
        <v>6250</v>
      </c>
      <c r="F4104" s="797">
        <v>6250</v>
      </c>
      <c r="G4104" s="936">
        <v>44197</v>
      </c>
      <c r="H4104" s="103" t="s">
        <v>8394</v>
      </c>
      <c r="I4104" s="208" t="s">
        <v>1864</v>
      </c>
      <c r="J4104" s="93" t="s">
        <v>8541</v>
      </c>
      <c r="K4104" s="1430" t="s">
        <v>8940</v>
      </c>
      <c r="L4104" s="126"/>
      <c r="M4104" s="404"/>
      <c r="N4104" s="70"/>
      <c r="O4104" s="659"/>
    </row>
    <row r="4105" spans="1:15" s="71" customFormat="1" ht="9" customHeight="1">
      <c r="A4105" s="809">
        <v>41</v>
      </c>
      <c r="B4105" s="102" t="s">
        <v>892</v>
      </c>
      <c r="C4105" s="983" t="s">
        <v>11049</v>
      </c>
      <c r="D4105" s="2093">
        <v>1</v>
      </c>
      <c r="E4105" s="3411">
        <v>11870</v>
      </c>
      <c r="F4105" s="797">
        <v>11870</v>
      </c>
      <c r="G4105" s="936">
        <v>44197</v>
      </c>
      <c r="H4105" s="103" t="s">
        <v>8394</v>
      </c>
      <c r="I4105" s="208" t="s">
        <v>1864</v>
      </c>
      <c r="J4105" s="93" t="s">
        <v>8541</v>
      </c>
      <c r="K4105" s="1430" t="s">
        <v>8940</v>
      </c>
      <c r="L4105" s="126"/>
      <c r="M4105" s="404"/>
      <c r="N4105" s="70"/>
      <c r="O4105" s="659"/>
    </row>
    <row r="4106" spans="1:15" s="71" customFormat="1" ht="9" customHeight="1">
      <c r="A4106" s="809">
        <v>42</v>
      </c>
      <c r="B4106" s="102" t="s">
        <v>893</v>
      </c>
      <c r="C4106" s="983" t="s">
        <v>11052</v>
      </c>
      <c r="D4106" s="2093">
        <v>1</v>
      </c>
      <c r="E4106" s="3411">
        <v>20144.2</v>
      </c>
      <c r="F4106" s="797">
        <v>20144.2</v>
      </c>
      <c r="G4106" s="936">
        <v>44197</v>
      </c>
      <c r="H4106" s="103" t="s">
        <v>8394</v>
      </c>
      <c r="I4106" s="208" t="s">
        <v>1864</v>
      </c>
      <c r="J4106" s="93" t="s">
        <v>8541</v>
      </c>
      <c r="K4106" s="1430" t="s">
        <v>8940</v>
      </c>
      <c r="L4106" s="126"/>
      <c r="M4106" s="404"/>
      <c r="N4106" s="70"/>
      <c r="O4106" s="659"/>
    </row>
    <row r="4107" spans="1:15" s="71" customFormat="1" ht="9" customHeight="1">
      <c r="A4107" s="809">
        <v>43</v>
      </c>
      <c r="B4107" s="102" t="s">
        <v>894</v>
      </c>
      <c r="C4107" s="983" t="s">
        <v>11053</v>
      </c>
      <c r="D4107" s="2093">
        <v>1</v>
      </c>
      <c r="E4107" s="3411">
        <v>24400</v>
      </c>
      <c r="F4107" s="797">
        <v>24400</v>
      </c>
      <c r="G4107" s="936">
        <v>44197</v>
      </c>
      <c r="H4107" s="103" t="s">
        <v>8394</v>
      </c>
      <c r="I4107" s="208" t="s">
        <v>1864</v>
      </c>
      <c r="J4107" s="93" t="s">
        <v>8541</v>
      </c>
      <c r="K4107" s="1430" t="s">
        <v>8940</v>
      </c>
      <c r="L4107" s="126"/>
      <c r="M4107" s="404"/>
      <c r="N4107" s="70"/>
      <c r="O4107" s="659"/>
    </row>
    <row r="4108" spans="1:15" s="71" customFormat="1" ht="9" customHeight="1">
      <c r="A4108" s="809">
        <v>44</v>
      </c>
      <c r="B4108" s="102" t="s">
        <v>894</v>
      </c>
      <c r="C4108" s="983" t="s">
        <v>11054</v>
      </c>
      <c r="D4108" s="2093">
        <v>1</v>
      </c>
      <c r="E4108" s="3411">
        <v>24400</v>
      </c>
      <c r="F4108" s="797">
        <v>24400</v>
      </c>
      <c r="G4108" s="936">
        <v>44197</v>
      </c>
      <c r="H4108" s="103" t="s">
        <v>8394</v>
      </c>
      <c r="I4108" s="208" t="s">
        <v>1864</v>
      </c>
      <c r="J4108" s="93" t="s">
        <v>8541</v>
      </c>
      <c r="K4108" s="1430" t="s">
        <v>8940</v>
      </c>
      <c r="L4108" s="126"/>
      <c r="M4108" s="404"/>
      <c r="N4108" s="70"/>
      <c r="O4108" s="659"/>
    </row>
    <row r="4109" spans="1:15" s="71" customFormat="1" ht="9" customHeight="1">
      <c r="A4109" s="809">
        <v>45</v>
      </c>
      <c r="B4109" s="102" t="s">
        <v>895</v>
      </c>
      <c r="C4109" s="983" t="s">
        <v>11055</v>
      </c>
      <c r="D4109" s="2093">
        <v>1</v>
      </c>
      <c r="E4109" s="3411">
        <v>24934</v>
      </c>
      <c r="F4109" s="797">
        <v>24934</v>
      </c>
      <c r="G4109" s="936">
        <v>44197</v>
      </c>
      <c r="H4109" s="103" t="s">
        <v>8394</v>
      </c>
      <c r="I4109" s="208" t="s">
        <v>1864</v>
      </c>
      <c r="J4109" s="93" t="s">
        <v>8541</v>
      </c>
      <c r="K4109" s="1430" t="s">
        <v>8940</v>
      </c>
      <c r="L4109" s="126"/>
      <c r="M4109" s="404"/>
      <c r="N4109" s="70"/>
      <c r="O4109" s="659"/>
    </row>
    <row r="4110" spans="1:15" s="71" customFormat="1" ht="9" customHeight="1">
      <c r="A4110" s="809">
        <v>46</v>
      </c>
      <c r="B4110" s="102" t="s">
        <v>896</v>
      </c>
      <c r="C4110" s="983" t="s">
        <v>11056</v>
      </c>
      <c r="D4110" s="2093">
        <v>1</v>
      </c>
      <c r="E4110" s="3411">
        <v>29500</v>
      </c>
      <c r="F4110" s="797">
        <v>29500</v>
      </c>
      <c r="G4110" s="936">
        <v>44197</v>
      </c>
      <c r="H4110" s="103" t="s">
        <v>8394</v>
      </c>
      <c r="I4110" s="208" t="s">
        <v>1864</v>
      </c>
      <c r="J4110" s="93" t="s">
        <v>8541</v>
      </c>
      <c r="K4110" s="1430" t="s">
        <v>8940</v>
      </c>
      <c r="L4110" s="126"/>
      <c r="M4110" s="404"/>
      <c r="N4110" s="70"/>
      <c r="O4110" s="659"/>
    </row>
    <row r="4111" spans="1:15" s="71" customFormat="1" ht="9" customHeight="1">
      <c r="A4111" s="809">
        <v>47</v>
      </c>
      <c r="B4111" s="102" t="s">
        <v>223</v>
      </c>
      <c r="C4111" s="983" t="s">
        <v>10873</v>
      </c>
      <c r="D4111" s="2093">
        <v>1</v>
      </c>
      <c r="E4111" s="3411">
        <v>16525</v>
      </c>
      <c r="F4111" s="797">
        <v>16525</v>
      </c>
      <c r="G4111" s="936">
        <v>44197</v>
      </c>
      <c r="H4111" s="103" t="s">
        <v>8394</v>
      </c>
      <c r="I4111" s="208" t="s">
        <v>1864</v>
      </c>
      <c r="J4111" s="93" t="s">
        <v>8541</v>
      </c>
      <c r="K4111" s="1430" t="s">
        <v>8940</v>
      </c>
      <c r="L4111" s="126"/>
      <c r="M4111" s="404"/>
      <c r="N4111" s="70"/>
      <c r="O4111" s="659"/>
    </row>
    <row r="4112" spans="1:15" s="71" customFormat="1" ht="9" customHeight="1">
      <c r="A4112" s="809">
        <v>48</v>
      </c>
      <c r="B4112" s="102" t="s">
        <v>223</v>
      </c>
      <c r="C4112" s="983" t="s">
        <v>10874</v>
      </c>
      <c r="D4112" s="2093">
        <v>1</v>
      </c>
      <c r="E4112" s="3411">
        <v>16525</v>
      </c>
      <c r="F4112" s="797">
        <v>16525</v>
      </c>
      <c r="G4112" s="936">
        <v>44197</v>
      </c>
      <c r="H4112" s="103" t="s">
        <v>8394</v>
      </c>
      <c r="I4112" s="208" t="s">
        <v>1864</v>
      </c>
      <c r="J4112" s="93" t="s">
        <v>8541</v>
      </c>
      <c r="K4112" s="1430" t="s">
        <v>8940</v>
      </c>
      <c r="L4112" s="126"/>
      <c r="M4112" s="404"/>
      <c r="N4112" s="70"/>
      <c r="O4112" s="659"/>
    </row>
    <row r="4113" spans="1:15" s="71" customFormat="1" ht="9" customHeight="1">
      <c r="A4113" s="809">
        <v>49</v>
      </c>
      <c r="B4113" s="102" t="s">
        <v>223</v>
      </c>
      <c r="C4113" s="983" t="s">
        <v>10875</v>
      </c>
      <c r="D4113" s="2093">
        <v>1</v>
      </c>
      <c r="E4113" s="3411">
        <v>16525</v>
      </c>
      <c r="F4113" s="797">
        <v>16525</v>
      </c>
      <c r="G4113" s="936">
        <v>44197</v>
      </c>
      <c r="H4113" s="103" t="s">
        <v>8394</v>
      </c>
      <c r="I4113" s="208" t="s">
        <v>1864</v>
      </c>
      <c r="J4113" s="93" t="s">
        <v>8541</v>
      </c>
      <c r="K4113" s="1430" t="s">
        <v>8940</v>
      </c>
      <c r="L4113" s="126"/>
      <c r="M4113" s="404"/>
      <c r="N4113" s="70"/>
      <c r="O4113" s="659"/>
    </row>
    <row r="4114" spans="1:15" s="71" customFormat="1" ht="9" customHeight="1">
      <c r="A4114" s="809">
        <v>50</v>
      </c>
      <c r="B4114" s="102" t="s">
        <v>150</v>
      </c>
      <c r="C4114" s="983" t="s">
        <v>11024</v>
      </c>
      <c r="D4114" s="2093">
        <v>1</v>
      </c>
      <c r="E4114" s="3411">
        <v>13000</v>
      </c>
      <c r="F4114" s="797">
        <v>13000</v>
      </c>
      <c r="G4114" s="936">
        <v>44197</v>
      </c>
      <c r="H4114" s="103" t="s">
        <v>8394</v>
      </c>
      <c r="I4114" s="208" t="s">
        <v>1864</v>
      </c>
      <c r="J4114" s="93" t="s">
        <v>8541</v>
      </c>
      <c r="K4114" s="1430" t="s">
        <v>8940</v>
      </c>
      <c r="L4114" s="126"/>
      <c r="M4114" s="404"/>
      <c r="N4114" s="70"/>
      <c r="O4114" s="659"/>
    </row>
    <row r="4115" spans="1:15" s="71" customFormat="1" ht="9" customHeight="1">
      <c r="A4115" s="809">
        <v>51</v>
      </c>
      <c r="B4115" s="102" t="s">
        <v>150</v>
      </c>
      <c r="C4115" s="983" t="s">
        <v>11025</v>
      </c>
      <c r="D4115" s="2093">
        <v>1</v>
      </c>
      <c r="E4115" s="3411">
        <v>13000</v>
      </c>
      <c r="F4115" s="797">
        <v>13000</v>
      </c>
      <c r="G4115" s="936">
        <v>44197</v>
      </c>
      <c r="H4115" s="103" t="s">
        <v>8394</v>
      </c>
      <c r="I4115" s="208" t="s">
        <v>1864</v>
      </c>
      <c r="J4115" s="93" t="s">
        <v>8541</v>
      </c>
      <c r="K4115" s="1430" t="s">
        <v>8940</v>
      </c>
      <c r="L4115" s="126"/>
      <c r="M4115" s="404"/>
      <c r="N4115" s="70"/>
      <c r="O4115" s="659"/>
    </row>
    <row r="4116" spans="1:15" s="71" customFormat="1" ht="9" customHeight="1">
      <c r="A4116" s="809">
        <v>52</v>
      </c>
      <c r="B4116" s="102" t="s">
        <v>150</v>
      </c>
      <c r="C4116" s="983" t="s">
        <v>11026</v>
      </c>
      <c r="D4116" s="2093">
        <v>1</v>
      </c>
      <c r="E4116" s="3411">
        <v>13000</v>
      </c>
      <c r="F4116" s="797">
        <v>13000</v>
      </c>
      <c r="G4116" s="936">
        <v>44197</v>
      </c>
      <c r="H4116" s="103" t="s">
        <v>8394</v>
      </c>
      <c r="I4116" s="208" t="s">
        <v>1864</v>
      </c>
      <c r="J4116" s="93" t="s">
        <v>8541</v>
      </c>
      <c r="K4116" s="1430" t="s">
        <v>8940</v>
      </c>
      <c r="L4116" s="126"/>
      <c r="M4116" s="404"/>
      <c r="N4116" s="70"/>
      <c r="O4116" s="659"/>
    </row>
    <row r="4117" spans="1:15" s="71" customFormat="1" ht="9" customHeight="1">
      <c r="A4117" s="809">
        <v>53</v>
      </c>
      <c r="B4117" s="102" t="s">
        <v>150</v>
      </c>
      <c r="C4117" s="983" t="s">
        <v>11027</v>
      </c>
      <c r="D4117" s="2093">
        <v>1</v>
      </c>
      <c r="E4117" s="3411">
        <v>13000</v>
      </c>
      <c r="F4117" s="797">
        <v>13000</v>
      </c>
      <c r="G4117" s="936">
        <v>44197</v>
      </c>
      <c r="H4117" s="103" t="s">
        <v>8394</v>
      </c>
      <c r="I4117" s="208" t="s">
        <v>1864</v>
      </c>
      <c r="J4117" s="93" t="s">
        <v>8541</v>
      </c>
      <c r="K4117" s="1430" t="s">
        <v>8940</v>
      </c>
      <c r="L4117" s="126"/>
      <c r="M4117" s="404"/>
      <c r="N4117" s="70"/>
      <c r="O4117" s="659"/>
    </row>
    <row r="4118" spans="1:15" s="71" customFormat="1" ht="9" customHeight="1">
      <c r="A4118" s="809">
        <v>54</v>
      </c>
      <c r="B4118" s="102" t="s">
        <v>150</v>
      </c>
      <c r="C4118" s="983" t="s">
        <v>11028</v>
      </c>
      <c r="D4118" s="2093">
        <v>1</v>
      </c>
      <c r="E4118" s="3411">
        <v>13000</v>
      </c>
      <c r="F4118" s="797">
        <v>13000</v>
      </c>
      <c r="G4118" s="936">
        <v>44197</v>
      </c>
      <c r="H4118" s="103" t="s">
        <v>8394</v>
      </c>
      <c r="I4118" s="208" t="s">
        <v>1864</v>
      </c>
      <c r="J4118" s="93" t="s">
        <v>8541</v>
      </c>
      <c r="K4118" s="1430" t="s">
        <v>8940</v>
      </c>
      <c r="L4118" s="126"/>
      <c r="M4118" s="404"/>
      <c r="N4118" s="70"/>
      <c r="O4118" s="659"/>
    </row>
    <row r="4119" spans="1:15" s="71" customFormat="1" ht="9" customHeight="1">
      <c r="A4119" s="809">
        <v>55</v>
      </c>
      <c r="B4119" s="102" t="s">
        <v>150</v>
      </c>
      <c r="C4119" s="983" t="s">
        <v>11029</v>
      </c>
      <c r="D4119" s="2093">
        <v>1</v>
      </c>
      <c r="E4119" s="3411">
        <v>13000</v>
      </c>
      <c r="F4119" s="797">
        <v>13000</v>
      </c>
      <c r="G4119" s="936">
        <v>44197</v>
      </c>
      <c r="H4119" s="103" t="s">
        <v>8394</v>
      </c>
      <c r="I4119" s="208" t="s">
        <v>1864</v>
      </c>
      <c r="J4119" s="93" t="s">
        <v>8541</v>
      </c>
      <c r="K4119" s="1430" t="s">
        <v>8940</v>
      </c>
      <c r="L4119" s="126"/>
      <c r="M4119" s="404"/>
      <c r="N4119" s="70"/>
      <c r="O4119" s="659"/>
    </row>
    <row r="4120" spans="1:15" s="71" customFormat="1" ht="9" customHeight="1">
      <c r="A4120" s="809">
        <v>56</v>
      </c>
      <c r="B4120" s="102" t="s">
        <v>897</v>
      </c>
      <c r="C4120" s="983" t="s">
        <v>10919</v>
      </c>
      <c r="D4120" s="2093">
        <v>1</v>
      </c>
      <c r="E4120" s="3411">
        <v>21598.97</v>
      </c>
      <c r="F4120" s="797">
        <v>21598.97</v>
      </c>
      <c r="G4120" s="936">
        <v>44197</v>
      </c>
      <c r="H4120" s="103" t="s">
        <v>8394</v>
      </c>
      <c r="I4120" s="208" t="s">
        <v>1864</v>
      </c>
      <c r="J4120" s="93" t="s">
        <v>8541</v>
      </c>
      <c r="K4120" s="1430" t="s">
        <v>8940</v>
      </c>
      <c r="L4120" s="126"/>
      <c r="M4120" s="404"/>
      <c r="N4120" s="70"/>
      <c r="O4120" s="659"/>
    </row>
    <row r="4121" spans="1:15" s="71" customFormat="1" ht="9" customHeight="1">
      <c r="A4121" s="809">
        <v>57</v>
      </c>
      <c r="B4121" s="102" t="s">
        <v>897</v>
      </c>
      <c r="C4121" s="983" t="s">
        <v>11060</v>
      </c>
      <c r="D4121" s="2093">
        <v>1</v>
      </c>
      <c r="E4121" s="3411">
        <v>21598.97</v>
      </c>
      <c r="F4121" s="797">
        <v>21598.97</v>
      </c>
      <c r="G4121" s="936">
        <v>44197</v>
      </c>
      <c r="H4121" s="103" t="s">
        <v>8394</v>
      </c>
      <c r="I4121" s="208" t="s">
        <v>1864</v>
      </c>
      <c r="J4121" s="93" t="s">
        <v>8541</v>
      </c>
      <c r="K4121" s="1430" t="s">
        <v>8940</v>
      </c>
      <c r="L4121" s="126"/>
      <c r="M4121" s="404"/>
      <c r="N4121" s="70"/>
      <c r="O4121" s="659"/>
    </row>
    <row r="4122" spans="1:15" s="71" customFormat="1" ht="9" customHeight="1">
      <c r="A4122" s="809">
        <v>58</v>
      </c>
      <c r="B4122" s="102" t="s">
        <v>898</v>
      </c>
      <c r="C4122" s="983" t="s">
        <v>10877</v>
      </c>
      <c r="D4122" s="2093">
        <v>1</v>
      </c>
      <c r="E4122" s="3411">
        <v>15500</v>
      </c>
      <c r="F4122" s="797">
        <v>15500</v>
      </c>
      <c r="G4122" s="936">
        <v>44197</v>
      </c>
      <c r="H4122" s="103" t="s">
        <v>8394</v>
      </c>
      <c r="I4122" s="208" t="s">
        <v>1864</v>
      </c>
      <c r="J4122" s="93" t="s">
        <v>8541</v>
      </c>
      <c r="K4122" s="1430" t="s">
        <v>8940</v>
      </c>
      <c r="L4122" s="126"/>
      <c r="M4122" s="404"/>
      <c r="N4122" s="70"/>
      <c r="O4122" s="659"/>
    </row>
    <row r="4123" spans="1:15" s="71" customFormat="1" ht="9" customHeight="1">
      <c r="A4123" s="809">
        <v>59</v>
      </c>
      <c r="B4123" s="102" t="s">
        <v>898</v>
      </c>
      <c r="C4123" s="983" t="s">
        <v>10878</v>
      </c>
      <c r="D4123" s="2093">
        <v>1</v>
      </c>
      <c r="E4123" s="3411">
        <v>15500</v>
      </c>
      <c r="F4123" s="797">
        <v>15500</v>
      </c>
      <c r="G4123" s="936">
        <v>44197</v>
      </c>
      <c r="H4123" s="103" t="s">
        <v>8394</v>
      </c>
      <c r="I4123" s="208" t="s">
        <v>1864</v>
      </c>
      <c r="J4123" s="93" t="s">
        <v>8541</v>
      </c>
      <c r="K4123" s="1430" t="s">
        <v>8940</v>
      </c>
      <c r="L4123" s="126"/>
      <c r="M4123" s="404"/>
      <c r="N4123" s="70"/>
      <c r="O4123" s="659"/>
    </row>
    <row r="4124" spans="1:15" s="71" customFormat="1" ht="9" customHeight="1">
      <c r="A4124" s="809">
        <v>60</v>
      </c>
      <c r="B4124" s="102" t="s">
        <v>899</v>
      </c>
      <c r="C4124" s="983" t="s">
        <v>11061</v>
      </c>
      <c r="D4124" s="2093">
        <v>1</v>
      </c>
      <c r="E4124" s="3411">
        <v>24004</v>
      </c>
      <c r="F4124" s="797">
        <v>24004</v>
      </c>
      <c r="G4124" s="936">
        <v>44197</v>
      </c>
      <c r="H4124" s="103" t="s">
        <v>8394</v>
      </c>
      <c r="I4124" s="208" t="s">
        <v>1864</v>
      </c>
      <c r="J4124" s="93" t="s">
        <v>8541</v>
      </c>
      <c r="K4124" s="1430" t="s">
        <v>8940</v>
      </c>
      <c r="L4124" s="126"/>
      <c r="M4124" s="404"/>
      <c r="N4124" s="70"/>
      <c r="O4124" s="659"/>
    </row>
    <row r="4125" spans="1:15" s="71" customFormat="1" ht="9" customHeight="1">
      <c r="A4125" s="809">
        <v>61</v>
      </c>
      <c r="B4125" s="102" t="s">
        <v>900</v>
      </c>
      <c r="C4125" s="983" t="s">
        <v>11062</v>
      </c>
      <c r="D4125" s="2093">
        <v>1</v>
      </c>
      <c r="E4125" s="3411">
        <v>2430</v>
      </c>
      <c r="F4125" s="797">
        <v>2430</v>
      </c>
      <c r="G4125" s="936">
        <v>44197</v>
      </c>
      <c r="H4125" s="103" t="s">
        <v>8394</v>
      </c>
      <c r="I4125" s="208" t="s">
        <v>1864</v>
      </c>
      <c r="J4125" s="93" t="s">
        <v>8541</v>
      </c>
      <c r="K4125" s="1430" t="s">
        <v>8940</v>
      </c>
      <c r="L4125" s="126"/>
      <c r="M4125" s="404"/>
      <c r="N4125" s="70"/>
      <c r="O4125" s="659"/>
    </row>
    <row r="4126" spans="1:15" s="71" customFormat="1" ht="9" customHeight="1">
      <c r="A4126" s="809">
        <v>62</v>
      </c>
      <c r="B4126" s="102" t="s">
        <v>901</v>
      </c>
      <c r="C4126" s="983" t="s">
        <v>11063</v>
      </c>
      <c r="D4126" s="2093">
        <v>1</v>
      </c>
      <c r="E4126" s="3411">
        <v>13476</v>
      </c>
      <c r="F4126" s="797">
        <v>13476</v>
      </c>
      <c r="G4126" s="936">
        <v>44197</v>
      </c>
      <c r="H4126" s="103" t="s">
        <v>8394</v>
      </c>
      <c r="I4126" s="208" t="s">
        <v>1864</v>
      </c>
      <c r="J4126" s="93" t="s">
        <v>8541</v>
      </c>
      <c r="K4126" s="1430" t="s">
        <v>8940</v>
      </c>
      <c r="L4126" s="126"/>
      <c r="M4126" s="404"/>
      <c r="N4126" s="70"/>
      <c r="O4126" s="659"/>
    </row>
    <row r="4127" spans="1:15" s="71" customFormat="1" ht="9" customHeight="1">
      <c r="A4127" s="809">
        <v>63</v>
      </c>
      <c r="B4127" s="102" t="s">
        <v>902</v>
      </c>
      <c r="C4127" s="983" t="s">
        <v>11064</v>
      </c>
      <c r="D4127" s="2093">
        <v>1</v>
      </c>
      <c r="E4127" s="3411">
        <v>1925</v>
      </c>
      <c r="F4127" s="797">
        <v>1925</v>
      </c>
      <c r="G4127" s="936">
        <v>44197</v>
      </c>
      <c r="H4127" s="103" t="s">
        <v>8394</v>
      </c>
      <c r="I4127" s="208" t="s">
        <v>1864</v>
      </c>
      <c r="J4127" s="93" t="s">
        <v>8541</v>
      </c>
      <c r="K4127" s="1430" t="s">
        <v>8940</v>
      </c>
      <c r="L4127" s="126"/>
      <c r="M4127" s="404"/>
      <c r="N4127" s="70"/>
      <c r="O4127" s="659"/>
    </row>
    <row r="4128" spans="1:15" s="71" customFormat="1" ht="9" customHeight="1">
      <c r="A4128" s="809">
        <v>64</v>
      </c>
      <c r="B4128" s="102" t="s">
        <v>214</v>
      </c>
      <c r="C4128" s="983" t="s">
        <v>11101</v>
      </c>
      <c r="D4128" s="2093">
        <v>1</v>
      </c>
      <c r="E4128" s="3411">
        <v>3850</v>
      </c>
      <c r="F4128" s="797">
        <v>3850</v>
      </c>
      <c r="G4128" s="936">
        <v>44197</v>
      </c>
      <c r="H4128" s="103" t="s">
        <v>8394</v>
      </c>
      <c r="I4128" s="208" t="s">
        <v>1864</v>
      </c>
      <c r="J4128" s="93" t="s">
        <v>8541</v>
      </c>
      <c r="K4128" s="1430" t="s">
        <v>8940</v>
      </c>
      <c r="L4128" s="126"/>
      <c r="M4128" s="404"/>
      <c r="N4128" s="70"/>
      <c r="O4128" s="659"/>
    </row>
    <row r="4129" spans="1:15" s="71" customFormat="1" ht="9" customHeight="1">
      <c r="A4129" s="809">
        <v>65</v>
      </c>
      <c r="B4129" s="102" t="s">
        <v>903</v>
      </c>
      <c r="C4129" s="983" t="s">
        <v>11102</v>
      </c>
      <c r="D4129" s="2093">
        <v>1</v>
      </c>
      <c r="E4129" s="3411">
        <v>19259</v>
      </c>
      <c r="F4129" s="797">
        <v>19259</v>
      </c>
      <c r="G4129" s="936">
        <v>44197</v>
      </c>
      <c r="H4129" s="103" t="s">
        <v>8394</v>
      </c>
      <c r="I4129" s="208" t="s">
        <v>1864</v>
      </c>
      <c r="J4129" s="93" t="s">
        <v>8541</v>
      </c>
      <c r="K4129" s="1430" t="s">
        <v>8940</v>
      </c>
      <c r="L4129" s="126"/>
      <c r="M4129" s="404"/>
      <c r="N4129" s="70"/>
      <c r="O4129" s="659"/>
    </row>
    <row r="4130" spans="1:15" s="71" customFormat="1" ht="9" customHeight="1">
      <c r="A4130" s="809">
        <v>66</v>
      </c>
      <c r="B4130" s="102" t="s">
        <v>904</v>
      </c>
      <c r="C4130" s="983" t="s">
        <v>11103</v>
      </c>
      <c r="D4130" s="2093">
        <v>1</v>
      </c>
      <c r="E4130" s="3411">
        <v>25144</v>
      </c>
      <c r="F4130" s="797">
        <v>25144</v>
      </c>
      <c r="G4130" s="936">
        <v>44197</v>
      </c>
      <c r="H4130" s="103" t="s">
        <v>8394</v>
      </c>
      <c r="I4130" s="208" t="s">
        <v>1864</v>
      </c>
      <c r="J4130" s="93" t="s">
        <v>8541</v>
      </c>
      <c r="K4130" s="1430" t="s">
        <v>8940</v>
      </c>
      <c r="L4130" s="126"/>
      <c r="M4130" s="404"/>
      <c r="N4130" s="70"/>
      <c r="O4130" s="659"/>
    </row>
    <row r="4131" spans="1:15" s="71" customFormat="1" ht="9" customHeight="1">
      <c r="A4131" s="809">
        <v>67</v>
      </c>
      <c r="B4131" s="102" t="s">
        <v>905</v>
      </c>
      <c r="C4131" s="983" t="s">
        <v>11104</v>
      </c>
      <c r="D4131" s="2093">
        <v>1</v>
      </c>
      <c r="E4131" s="3411">
        <v>99972</v>
      </c>
      <c r="F4131" s="797">
        <v>99972</v>
      </c>
      <c r="G4131" s="936">
        <v>44197</v>
      </c>
      <c r="H4131" s="103" t="s">
        <v>8394</v>
      </c>
      <c r="I4131" s="208" t="s">
        <v>1864</v>
      </c>
      <c r="J4131" s="93" t="s">
        <v>8541</v>
      </c>
      <c r="K4131" s="1430" t="s">
        <v>8940</v>
      </c>
      <c r="L4131" s="126"/>
      <c r="M4131" s="404"/>
      <c r="N4131" s="70"/>
      <c r="O4131" s="659"/>
    </row>
    <row r="4132" spans="1:15" s="71" customFormat="1" ht="9" customHeight="1">
      <c r="A4132" s="809">
        <v>68</v>
      </c>
      <c r="B4132" s="102" t="s">
        <v>906</v>
      </c>
      <c r="C4132" s="983" t="s">
        <v>11105</v>
      </c>
      <c r="D4132" s="2093">
        <v>1</v>
      </c>
      <c r="E4132" s="3411">
        <v>7221.65</v>
      </c>
      <c r="F4132" s="797">
        <v>7221.65</v>
      </c>
      <c r="G4132" s="936">
        <v>44197</v>
      </c>
      <c r="H4132" s="103" t="s">
        <v>8394</v>
      </c>
      <c r="I4132" s="208" t="s">
        <v>1864</v>
      </c>
      <c r="J4132" s="93" t="s">
        <v>8541</v>
      </c>
      <c r="K4132" s="1430" t="s">
        <v>8940</v>
      </c>
      <c r="L4132" s="126"/>
      <c r="M4132" s="404"/>
      <c r="N4132" s="70"/>
      <c r="O4132" s="659"/>
    </row>
    <row r="4133" spans="1:15" s="71" customFormat="1" ht="9" customHeight="1">
      <c r="A4133" s="809">
        <v>69</v>
      </c>
      <c r="B4133" s="102" t="s">
        <v>225</v>
      </c>
      <c r="C4133" s="983" t="s">
        <v>11107</v>
      </c>
      <c r="D4133" s="2093">
        <v>1</v>
      </c>
      <c r="E4133" s="3411">
        <v>17427.02</v>
      </c>
      <c r="F4133" s="797">
        <v>17427.02</v>
      </c>
      <c r="G4133" s="936">
        <v>44197</v>
      </c>
      <c r="H4133" s="103" t="s">
        <v>8394</v>
      </c>
      <c r="I4133" s="208" t="s">
        <v>1864</v>
      </c>
      <c r="J4133" s="93" t="s">
        <v>8541</v>
      </c>
      <c r="K4133" s="1430" t="s">
        <v>8940</v>
      </c>
      <c r="L4133" s="126"/>
      <c r="M4133" s="404"/>
      <c r="N4133" s="70"/>
      <c r="O4133" s="659"/>
    </row>
    <row r="4134" spans="1:15" s="71" customFormat="1" ht="9" customHeight="1">
      <c r="A4134" s="809">
        <v>70</v>
      </c>
      <c r="B4134" s="102" t="s">
        <v>907</v>
      </c>
      <c r="C4134" s="983" t="s">
        <v>11108</v>
      </c>
      <c r="D4134" s="2093">
        <v>1</v>
      </c>
      <c r="E4134" s="3411">
        <v>4990</v>
      </c>
      <c r="F4134" s="797">
        <v>4990</v>
      </c>
      <c r="G4134" s="936">
        <v>44197</v>
      </c>
      <c r="H4134" s="103" t="s">
        <v>8394</v>
      </c>
      <c r="I4134" s="208" t="s">
        <v>1864</v>
      </c>
      <c r="J4134" s="93" t="s">
        <v>8541</v>
      </c>
      <c r="K4134" s="1430" t="s">
        <v>8940</v>
      </c>
      <c r="L4134" s="126"/>
      <c r="M4134" s="404"/>
      <c r="N4134" s="70"/>
      <c r="O4134" s="659"/>
    </row>
    <row r="4135" spans="1:15" s="71" customFormat="1" ht="9" customHeight="1">
      <c r="A4135" s="809">
        <v>71</v>
      </c>
      <c r="B4135" s="102" t="s">
        <v>907</v>
      </c>
      <c r="C4135" s="983" t="s">
        <v>11109</v>
      </c>
      <c r="D4135" s="2093">
        <v>1</v>
      </c>
      <c r="E4135" s="3411">
        <v>4990</v>
      </c>
      <c r="F4135" s="797">
        <v>4990</v>
      </c>
      <c r="G4135" s="936">
        <v>44197</v>
      </c>
      <c r="H4135" s="103" t="s">
        <v>8394</v>
      </c>
      <c r="I4135" s="208" t="s">
        <v>1864</v>
      </c>
      <c r="J4135" s="93" t="s">
        <v>8541</v>
      </c>
      <c r="K4135" s="1430" t="s">
        <v>8940</v>
      </c>
      <c r="L4135" s="126"/>
      <c r="M4135" s="404"/>
      <c r="N4135" s="70"/>
      <c r="O4135" s="659"/>
    </row>
    <row r="4136" spans="1:15" s="71" customFormat="1" ht="9" customHeight="1">
      <c r="A4136" s="809">
        <v>72</v>
      </c>
      <c r="B4136" s="102" t="s">
        <v>908</v>
      </c>
      <c r="C4136" s="983" t="s">
        <v>11110</v>
      </c>
      <c r="D4136" s="2093">
        <v>1</v>
      </c>
      <c r="E4136" s="3411">
        <v>8390</v>
      </c>
      <c r="F4136" s="797">
        <v>8390</v>
      </c>
      <c r="G4136" s="936">
        <v>44197</v>
      </c>
      <c r="H4136" s="103" t="s">
        <v>8394</v>
      </c>
      <c r="I4136" s="208" t="s">
        <v>1864</v>
      </c>
      <c r="J4136" s="93" t="s">
        <v>8541</v>
      </c>
      <c r="K4136" s="1430" t="s">
        <v>8940</v>
      </c>
      <c r="L4136" s="126"/>
      <c r="M4136" s="404"/>
      <c r="N4136" s="70"/>
      <c r="O4136" s="659"/>
    </row>
    <row r="4137" spans="1:15" s="71" customFormat="1" ht="9" customHeight="1">
      <c r="A4137" s="809">
        <v>73</v>
      </c>
      <c r="B4137" s="102" t="s">
        <v>909</v>
      </c>
      <c r="C4137" s="983" t="s">
        <v>11112</v>
      </c>
      <c r="D4137" s="2093">
        <v>1</v>
      </c>
      <c r="E4137" s="3411">
        <v>3908.85</v>
      </c>
      <c r="F4137" s="797">
        <v>3908.85</v>
      </c>
      <c r="G4137" s="936">
        <v>44197</v>
      </c>
      <c r="H4137" s="103" t="s">
        <v>8394</v>
      </c>
      <c r="I4137" s="208" t="s">
        <v>1864</v>
      </c>
      <c r="J4137" s="93" t="s">
        <v>8541</v>
      </c>
      <c r="K4137" s="1430" t="s">
        <v>8940</v>
      </c>
      <c r="L4137" s="126"/>
      <c r="M4137" s="404"/>
      <c r="N4137" s="70"/>
      <c r="O4137" s="659"/>
    </row>
    <row r="4138" spans="1:15" s="71" customFormat="1" ht="9" customHeight="1">
      <c r="A4138" s="809">
        <v>74</v>
      </c>
      <c r="B4138" s="102" t="s">
        <v>909</v>
      </c>
      <c r="C4138" s="983" t="s">
        <v>11113</v>
      </c>
      <c r="D4138" s="2093">
        <v>1</v>
      </c>
      <c r="E4138" s="3411">
        <v>3908.85</v>
      </c>
      <c r="F4138" s="797">
        <v>3908.85</v>
      </c>
      <c r="G4138" s="936">
        <v>44197</v>
      </c>
      <c r="H4138" s="103" t="s">
        <v>8394</v>
      </c>
      <c r="I4138" s="208" t="s">
        <v>1864</v>
      </c>
      <c r="J4138" s="93" t="s">
        <v>8541</v>
      </c>
      <c r="K4138" s="1430" t="s">
        <v>8940</v>
      </c>
      <c r="L4138" s="126"/>
      <c r="M4138" s="404"/>
      <c r="N4138" s="70"/>
      <c r="O4138" s="659"/>
    </row>
    <row r="4139" spans="1:15" s="71" customFormat="1" ht="9" customHeight="1">
      <c r="A4139" s="809">
        <v>75</v>
      </c>
      <c r="B4139" s="102" t="s">
        <v>909</v>
      </c>
      <c r="C4139" s="983" t="s">
        <v>11114</v>
      </c>
      <c r="D4139" s="2093">
        <v>1</v>
      </c>
      <c r="E4139" s="3411">
        <v>7768</v>
      </c>
      <c r="F4139" s="797">
        <v>7768</v>
      </c>
      <c r="G4139" s="936">
        <v>44197</v>
      </c>
      <c r="H4139" s="103" t="s">
        <v>8394</v>
      </c>
      <c r="I4139" s="208" t="s">
        <v>1864</v>
      </c>
      <c r="J4139" s="93" t="s">
        <v>8541</v>
      </c>
      <c r="K4139" s="1430" t="s">
        <v>8940</v>
      </c>
      <c r="L4139" s="126"/>
      <c r="M4139" s="404"/>
      <c r="N4139" s="70"/>
      <c r="O4139" s="659"/>
    </row>
    <row r="4140" spans="1:15" s="71" customFormat="1" ht="9" customHeight="1">
      <c r="A4140" s="809">
        <v>76</v>
      </c>
      <c r="B4140" s="102" t="s">
        <v>910</v>
      </c>
      <c r="C4140" s="983">
        <v>310120</v>
      </c>
      <c r="D4140" s="2093">
        <v>1</v>
      </c>
      <c r="E4140" s="3411">
        <v>32000</v>
      </c>
      <c r="F4140" s="797">
        <v>32000</v>
      </c>
      <c r="G4140" s="936">
        <v>44197</v>
      </c>
      <c r="H4140" s="103" t="s">
        <v>8394</v>
      </c>
      <c r="I4140" s="208" t="s">
        <v>1864</v>
      </c>
      <c r="J4140" s="93" t="s">
        <v>8541</v>
      </c>
      <c r="K4140" s="1430" t="s">
        <v>8940</v>
      </c>
      <c r="L4140" s="126"/>
      <c r="M4140" s="404"/>
      <c r="N4140" s="70"/>
      <c r="O4140" s="659"/>
    </row>
    <row r="4141" spans="1:15" s="71" customFormat="1" ht="9" customHeight="1">
      <c r="A4141" s="809">
        <v>77</v>
      </c>
      <c r="B4141" s="102" t="s">
        <v>911</v>
      </c>
      <c r="C4141" s="983">
        <v>310124</v>
      </c>
      <c r="D4141" s="2093">
        <v>1</v>
      </c>
      <c r="E4141" s="3411">
        <v>2500</v>
      </c>
      <c r="F4141" s="797">
        <v>2500</v>
      </c>
      <c r="G4141" s="936">
        <v>44197</v>
      </c>
      <c r="H4141" s="103" t="s">
        <v>8394</v>
      </c>
      <c r="I4141" s="208" t="s">
        <v>1864</v>
      </c>
      <c r="J4141" s="93" t="s">
        <v>8541</v>
      </c>
      <c r="K4141" s="1430" t="s">
        <v>8940</v>
      </c>
      <c r="L4141" s="126"/>
      <c r="M4141" s="404"/>
      <c r="N4141" s="70"/>
      <c r="O4141" s="659"/>
    </row>
    <row r="4142" spans="1:15" s="71" customFormat="1" ht="9" customHeight="1">
      <c r="A4142" s="809">
        <v>78</v>
      </c>
      <c r="B4142" s="102" t="s">
        <v>912</v>
      </c>
      <c r="C4142" s="983" t="s">
        <v>11009</v>
      </c>
      <c r="D4142" s="2093">
        <v>1</v>
      </c>
      <c r="E4142" s="3411">
        <v>12800</v>
      </c>
      <c r="F4142" s="797">
        <v>12800</v>
      </c>
      <c r="G4142" s="936">
        <v>44197</v>
      </c>
      <c r="H4142" s="103" t="s">
        <v>8394</v>
      </c>
      <c r="I4142" s="208" t="s">
        <v>1864</v>
      </c>
      <c r="J4142" s="93" t="s">
        <v>8541</v>
      </c>
      <c r="K4142" s="1430" t="s">
        <v>8940</v>
      </c>
      <c r="L4142" s="126"/>
      <c r="M4142" s="404"/>
      <c r="N4142" s="70"/>
      <c r="O4142" s="659"/>
    </row>
    <row r="4143" spans="1:15" s="71" customFormat="1" ht="9" customHeight="1">
      <c r="A4143" s="809">
        <v>79</v>
      </c>
      <c r="B4143" s="102" t="s">
        <v>774</v>
      </c>
      <c r="C4143" s="983" t="s">
        <v>11010</v>
      </c>
      <c r="D4143" s="2093">
        <v>1</v>
      </c>
      <c r="E4143" s="3411">
        <v>4845</v>
      </c>
      <c r="F4143" s="797">
        <v>4845</v>
      </c>
      <c r="G4143" s="936">
        <v>44197</v>
      </c>
      <c r="H4143" s="103" t="s">
        <v>8394</v>
      </c>
      <c r="I4143" s="208" t="s">
        <v>1864</v>
      </c>
      <c r="J4143" s="93" t="s">
        <v>8541</v>
      </c>
      <c r="K4143" s="1430" t="s">
        <v>8940</v>
      </c>
      <c r="L4143" s="126"/>
      <c r="M4143" s="404"/>
      <c r="N4143" s="70"/>
      <c r="O4143" s="659"/>
    </row>
    <row r="4144" spans="1:15" s="71" customFormat="1" ht="9" customHeight="1">
      <c r="A4144" s="809">
        <v>80</v>
      </c>
      <c r="B4144" s="102" t="s">
        <v>913</v>
      </c>
      <c r="C4144" s="983" t="s">
        <v>11011</v>
      </c>
      <c r="D4144" s="2093">
        <v>1</v>
      </c>
      <c r="E4144" s="3411">
        <v>6716</v>
      </c>
      <c r="F4144" s="797">
        <v>6716</v>
      </c>
      <c r="G4144" s="936">
        <v>44197</v>
      </c>
      <c r="H4144" s="103" t="s">
        <v>8394</v>
      </c>
      <c r="I4144" s="208" t="s">
        <v>1864</v>
      </c>
      <c r="J4144" s="93" t="s">
        <v>8541</v>
      </c>
      <c r="K4144" s="1430" t="s">
        <v>8940</v>
      </c>
      <c r="L4144" s="126"/>
      <c r="M4144" s="404"/>
      <c r="N4144" s="70"/>
      <c r="O4144" s="659"/>
    </row>
    <row r="4145" spans="1:15" s="71" customFormat="1" ht="9" customHeight="1">
      <c r="A4145" s="809">
        <v>81</v>
      </c>
      <c r="B4145" s="102" t="s">
        <v>913</v>
      </c>
      <c r="C4145" s="983" t="s">
        <v>11012</v>
      </c>
      <c r="D4145" s="2093">
        <v>1</v>
      </c>
      <c r="E4145" s="3411">
        <v>6716</v>
      </c>
      <c r="F4145" s="797">
        <v>6716</v>
      </c>
      <c r="G4145" s="936">
        <v>44197</v>
      </c>
      <c r="H4145" s="103" t="s">
        <v>8394</v>
      </c>
      <c r="I4145" s="208" t="s">
        <v>1864</v>
      </c>
      <c r="J4145" s="93" t="s">
        <v>8541</v>
      </c>
      <c r="K4145" s="1430" t="s">
        <v>8940</v>
      </c>
      <c r="L4145" s="126"/>
      <c r="M4145" s="404"/>
      <c r="N4145" s="70"/>
      <c r="O4145" s="659"/>
    </row>
    <row r="4146" spans="1:15" s="71" customFormat="1" ht="9" customHeight="1">
      <c r="A4146" s="809">
        <v>82</v>
      </c>
      <c r="B4146" s="102" t="s">
        <v>914</v>
      </c>
      <c r="C4146" s="983" t="s">
        <v>11013</v>
      </c>
      <c r="D4146" s="2093"/>
      <c r="E4146" s="3411">
        <v>6532</v>
      </c>
      <c r="F4146" s="797">
        <v>6532</v>
      </c>
      <c r="G4146" s="936">
        <v>44197</v>
      </c>
      <c r="H4146" s="103" t="s">
        <v>8394</v>
      </c>
      <c r="I4146" s="208" t="s">
        <v>1864</v>
      </c>
      <c r="J4146" s="93" t="s">
        <v>8541</v>
      </c>
      <c r="K4146" s="1430" t="s">
        <v>8940</v>
      </c>
      <c r="L4146" s="126"/>
      <c r="M4146" s="404"/>
      <c r="N4146" s="70"/>
      <c r="O4146" s="659"/>
    </row>
    <row r="4147" spans="1:15" s="71" customFormat="1" ht="9" customHeight="1">
      <c r="A4147" s="809">
        <v>83</v>
      </c>
      <c r="B4147" s="102" t="s">
        <v>914</v>
      </c>
      <c r="C4147" s="983" t="s">
        <v>11014</v>
      </c>
      <c r="D4147" s="2093">
        <v>1</v>
      </c>
      <c r="E4147" s="3411">
        <v>6532</v>
      </c>
      <c r="F4147" s="797">
        <v>6532</v>
      </c>
      <c r="G4147" s="936">
        <v>44197</v>
      </c>
      <c r="H4147" s="103" t="s">
        <v>8394</v>
      </c>
      <c r="I4147" s="208" t="s">
        <v>1864</v>
      </c>
      <c r="J4147" s="93" t="s">
        <v>8541</v>
      </c>
      <c r="K4147" s="1430" t="s">
        <v>8940</v>
      </c>
      <c r="L4147" s="126"/>
      <c r="M4147" s="404"/>
      <c r="N4147" s="70"/>
      <c r="O4147" s="659"/>
    </row>
    <row r="4148" spans="1:15" s="71" customFormat="1" ht="9" customHeight="1">
      <c r="A4148" s="809">
        <v>84</v>
      </c>
      <c r="B4148" s="102" t="s">
        <v>914</v>
      </c>
      <c r="C4148" s="983" t="s">
        <v>11015</v>
      </c>
      <c r="D4148" s="2093">
        <v>1</v>
      </c>
      <c r="E4148" s="3411">
        <v>6532</v>
      </c>
      <c r="F4148" s="797">
        <v>6532</v>
      </c>
      <c r="G4148" s="936">
        <v>44197</v>
      </c>
      <c r="H4148" s="103" t="s">
        <v>8394</v>
      </c>
      <c r="I4148" s="208" t="s">
        <v>1864</v>
      </c>
      <c r="J4148" s="93" t="s">
        <v>8541</v>
      </c>
      <c r="K4148" s="1430" t="s">
        <v>8940</v>
      </c>
      <c r="L4148" s="126"/>
      <c r="M4148" s="404"/>
      <c r="N4148" s="70"/>
      <c r="O4148" s="659"/>
    </row>
    <row r="4149" spans="1:15" s="71" customFormat="1" ht="9" customHeight="1">
      <c r="A4149" s="809">
        <v>85</v>
      </c>
      <c r="B4149" s="102" t="s">
        <v>914</v>
      </c>
      <c r="C4149" s="983" t="s">
        <v>11016</v>
      </c>
      <c r="D4149" s="2093">
        <v>1</v>
      </c>
      <c r="E4149" s="3411">
        <v>6532</v>
      </c>
      <c r="F4149" s="797">
        <v>6532</v>
      </c>
      <c r="G4149" s="936">
        <v>44197</v>
      </c>
      <c r="H4149" s="103" t="s">
        <v>8394</v>
      </c>
      <c r="I4149" s="208" t="s">
        <v>1864</v>
      </c>
      <c r="J4149" s="93" t="s">
        <v>8541</v>
      </c>
      <c r="K4149" s="1430" t="s">
        <v>8940</v>
      </c>
      <c r="L4149" s="126"/>
      <c r="M4149" s="404"/>
      <c r="N4149" s="70"/>
      <c r="O4149" s="659"/>
    </row>
    <row r="4150" spans="1:15" s="71" customFormat="1" ht="9" customHeight="1">
      <c r="A4150" s="809">
        <v>86</v>
      </c>
      <c r="B4150" s="102" t="s">
        <v>914</v>
      </c>
      <c r="C4150" s="983" t="s">
        <v>11017</v>
      </c>
      <c r="D4150" s="2093">
        <v>1</v>
      </c>
      <c r="E4150" s="3411">
        <v>6532</v>
      </c>
      <c r="F4150" s="797">
        <v>6532</v>
      </c>
      <c r="G4150" s="936">
        <v>44197</v>
      </c>
      <c r="H4150" s="103" t="s">
        <v>8394</v>
      </c>
      <c r="I4150" s="208" t="s">
        <v>1864</v>
      </c>
      <c r="J4150" s="93" t="s">
        <v>8541</v>
      </c>
      <c r="K4150" s="1430" t="s">
        <v>8940</v>
      </c>
      <c r="L4150" s="126"/>
      <c r="M4150" s="404"/>
      <c r="N4150" s="70"/>
      <c r="O4150" s="659"/>
    </row>
    <row r="4151" spans="1:15" s="71" customFormat="1" ht="9" customHeight="1">
      <c r="A4151" s="809">
        <v>87</v>
      </c>
      <c r="B4151" s="102" t="s">
        <v>914</v>
      </c>
      <c r="C4151" s="983" t="s">
        <v>11018</v>
      </c>
      <c r="D4151" s="2093">
        <v>1</v>
      </c>
      <c r="E4151" s="3411">
        <v>6532</v>
      </c>
      <c r="F4151" s="797">
        <v>6532</v>
      </c>
      <c r="G4151" s="936">
        <v>44197</v>
      </c>
      <c r="H4151" s="103" t="s">
        <v>8394</v>
      </c>
      <c r="I4151" s="208" t="s">
        <v>1864</v>
      </c>
      <c r="J4151" s="93" t="s">
        <v>8541</v>
      </c>
      <c r="K4151" s="1430" t="s">
        <v>8940</v>
      </c>
      <c r="L4151" s="126"/>
      <c r="M4151" s="404"/>
      <c r="N4151" s="70"/>
      <c r="O4151" s="659"/>
    </row>
    <row r="4152" spans="1:15" s="71" customFormat="1" ht="9" customHeight="1">
      <c r="A4152" s="809">
        <v>88</v>
      </c>
      <c r="B4152" s="102" t="s">
        <v>915</v>
      </c>
      <c r="C4152" s="983" t="s">
        <v>11020</v>
      </c>
      <c r="D4152" s="2093">
        <v>1</v>
      </c>
      <c r="E4152" s="3411">
        <v>6585</v>
      </c>
      <c r="F4152" s="797">
        <v>6585</v>
      </c>
      <c r="G4152" s="936">
        <v>44197</v>
      </c>
      <c r="H4152" s="103" t="s">
        <v>8394</v>
      </c>
      <c r="I4152" s="208" t="s">
        <v>1864</v>
      </c>
      <c r="J4152" s="93" t="s">
        <v>8541</v>
      </c>
      <c r="K4152" s="1430" t="s">
        <v>8940</v>
      </c>
      <c r="L4152" s="126"/>
      <c r="M4152" s="404"/>
      <c r="N4152" s="70"/>
      <c r="O4152" s="659"/>
    </row>
    <row r="4153" spans="1:15" s="71" customFormat="1" ht="9" customHeight="1">
      <c r="A4153" s="809">
        <v>89</v>
      </c>
      <c r="B4153" s="102" t="s">
        <v>916</v>
      </c>
      <c r="C4153" s="983" t="s">
        <v>11019</v>
      </c>
      <c r="D4153" s="2093">
        <v>1</v>
      </c>
      <c r="E4153" s="3411">
        <v>8500</v>
      </c>
      <c r="F4153" s="797">
        <v>8500</v>
      </c>
      <c r="G4153" s="936">
        <v>44197</v>
      </c>
      <c r="H4153" s="103" t="s">
        <v>8394</v>
      </c>
      <c r="I4153" s="208" t="s">
        <v>1864</v>
      </c>
      <c r="J4153" s="93" t="s">
        <v>8541</v>
      </c>
      <c r="K4153" s="1430" t="s">
        <v>8940</v>
      </c>
      <c r="L4153" s="126"/>
      <c r="M4153" s="404"/>
      <c r="N4153" s="70"/>
      <c r="O4153" s="659"/>
    </row>
    <row r="4154" spans="1:15" s="71" customFormat="1" ht="9" customHeight="1">
      <c r="A4154" s="809">
        <v>90</v>
      </c>
      <c r="B4154" s="102" t="s">
        <v>237</v>
      </c>
      <c r="C4154" s="983">
        <v>311264</v>
      </c>
      <c r="D4154" s="2093">
        <v>1</v>
      </c>
      <c r="E4154" s="3411">
        <v>6647.97</v>
      </c>
      <c r="F4154" s="797">
        <v>6647.97</v>
      </c>
      <c r="G4154" s="936">
        <v>44197</v>
      </c>
      <c r="H4154" s="103" t="s">
        <v>8394</v>
      </c>
      <c r="I4154" s="208" t="s">
        <v>1864</v>
      </c>
      <c r="J4154" s="93" t="s">
        <v>8541</v>
      </c>
      <c r="K4154" s="1430" t="s">
        <v>8940</v>
      </c>
      <c r="L4154" s="126"/>
      <c r="M4154" s="404"/>
      <c r="N4154" s="70"/>
      <c r="O4154" s="659"/>
    </row>
    <row r="4155" spans="1:15" s="71" customFormat="1" ht="9" customHeight="1">
      <c r="A4155" s="809">
        <v>91</v>
      </c>
      <c r="B4155" s="102" t="s">
        <v>237</v>
      </c>
      <c r="C4155" s="983">
        <v>3101060020</v>
      </c>
      <c r="D4155" s="2093">
        <v>1</v>
      </c>
      <c r="E4155" s="3411">
        <v>4046</v>
      </c>
      <c r="F4155" s="797">
        <v>4046</v>
      </c>
      <c r="G4155" s="936">
        <v>44197</v>
      </c>
      <c r="H4155" s="103" t="s">
        <v>8394</v>
      </c>
      <c r="I4155" s="208" t="s">
        <v>1864</v>
      </c>
      <c r="J4155" s="93" t="s">
        <v>8541</v>
      </c>
      <c r="K4155" s="1430" t="s">
        <v>8940</v>
      </c>
      <c r="L4155" s="126"/>
      <c r="M4155" s="404"/>
      <c r="N4155" s="70"/>
      <c r="O4155" s="659"/>
    </row>
    <row r="4156" spans="1:15" s="71" customFormat="1" ht="9" customHeight="1">
      <c r="A4156" s="809">
        <v>92</v>
      </c>
      <c r="B4156" s="102" t="s">
        <v>917</v>
      </c>
      <c r="C4156" s="983" t="s">
        <v>11038</v>
      </c>
      <c r="D4156" s="2093">
        <v>1</v>
      </c>
      <c r="E4156" s="3411">
        <v>9270.1</v>
      </c>
      <c r="F4156" s="797">
        <v>9270.1</v>
      </c>
      <c r="G4156" s="936">
        <v>44197</v>
      </c>
      <c r="H4156" s="103" t="s">
        <v>8394</v>
      </c>
      <c r="I4156" s="208" t="s">
        <v>1864</v>
      </c>
      <c r="J4156" s="93" t="s">
        <v>8541</v>
      </c>
      <c r="K4156" s="1430" t="s">
        <v>8940</v>
      </c>
      <c r="L4156" s="126"/>
      <c r="M4156" s="404"/>
      <c r="N4156" s="70"/>
      <c r="O4156" s="659"/>
    </row>
    <row r="4157" spans="1:15" s="71" customFormat="1" ht="9" customHeight="1">
      <c r="A4157" s="809">
        <v>93</v>
      </c>
      <c r="B4157" s="102" t="s">
        <v>919</v>
      </c>
      <c r="C4157" s="983" t="s">
        <v>11057</v>
      </c>
      <c r="D4157" s="2093">
        <v>1</v>
      </c>
      <c r="E4157" s="3411">
        <v>16329.6</v>
      </c>
      <c r="F4157" s="797">
        <v>16329.6</v>
      </c>
      <c r="G4157" s="936">
        <v>44197</v>
      </c>
      <c r="H4157" s="103" t="s">
        <v>8394</v>
      </c>
      <c r="I4157" s="208" t="s">
        <v>1864</v>
      </c>
      <c r="J4157" s="93" t="s">
        <v>8541</v>
      </c>
      <c r="K4157" s="1430" t="s">
        <v>8940</v>
      </c>
      <c r="L4157" s="126"/>
      <c r="M4157" s="404"/>
      <c r="N4157" s="70"/>
      <c r="O4157" s="659"/>
    </row>
    <row r="4158" spans="1:15" s="71" customFormat="1" ht="9" customHeight="1">
      <c r="A4158" s="809">
        <v>94</v>
      </c>
      <c r="B4158" s="102" t="s">
        <v>920</v>
      </c>
      <c r="C4158" s="983" t="s">
        <v>11058</v>
      </c>
      <c r="D4158" s="2093">
        <v>1</v>
      </c>
      <c r="E4158" s="3411">
        <v>5943</v>
      </c>
      <c r="F4158" s="797">
        <v>5943</v>
      </c>
      <c r="G4158" s="936">
        <v>44197</v>
      </c>
      <c r="H4158" s="103" t="s">
        <v>8394</v>
      </c>
      <c r="I4158" s="208" t="s">
        <v>1864</v>
      </c>
      <c r="J4158" s="93" t="s">
        <v>8541</v>
      </c>
      <c r="K4158" s="1430" t="s">
        <v>8940</v>
      </c>
      <c r="L4158" s="126"/>
      <c r="M4158" s="404"/>
      <c r="N4158" s="70"/>
      <c r="O4158" s="659"/>
    </row>
    <row r="4159" spans="1:15" s="71" customFormat="1" ht="9" customHeight="1">
      <c r="A4159" s="809">
        <v>95</v>
      </c>
      <c r="B4159" s="102" t="s">
        <v>921</v>
      </c>
      <c r="C4159" s="983" t="s">
        <v>11059</v>
      </c>
      <c r="D4159" s="2093">
        <v>1</v>
      </c>
      <c r="E4159" s="3411">
        <v>38000</v>
      </c>
      <c r="F4159" s="797">
        <v>38000</v>
      </c>
      <c r="G4159" s="936">
        <v>44197</v>
      </c>
      <c r="H4159" s="103" t="s">
        <v>8394</v>
      </c>
      <c r="I4159" s="208" t="s">
        <v>1864</v>
      </c>
      <c r="J4159" s="93" t="s">
        <v>8541</v>
      </c>
      <c r="K4159" s="1430" t="s">
        <v>8940</v>
      </c>
      <c r="L4159" s="126"/>
      <c r="M4159" s="404"/>
      <c r="N4159" s="70"/>
      <c r="O4159" s="659"/>
    </row>
    <row r="4160" spans="1:15" s="71" customFormat="1" ht="9" customHeight="1">
      <c r="A4160" s="809">
        <v>96</v>
      </c>
      <c r="B4160" s="102" t="s">
        <v>922</v>
      </c>
      <c r="C4160" s="983" t="s">
        <v>11066</v>
      </c>
      <c r="D4160" s="2093">
        <v>1</v>
      </c>
      <c r="E4160" s="3411">
        <v>3319</v>
      </c>
      <c r="F4160" s="797">
        <v>3319</v>
      </c>
      <c r="G4160" s="936">
        <v>44197</v>
      </c>
      <c r="H4160" s="103" t="s">
        <v>8394</v>
      </c>
      <c r="I4160" s="208" t="s">
        <v>1864</v>
      </c>
      <c r="J4160" s="93" t="s">
        <v>8541</v>
      </c>
      <c r="K4160" s="1430" t="s">
        <v>8940</v>
      </c>
      <c r="L4160" s="126"/>
      <c r="M4160" s="404"/>
      <c r="N4160" s="70"/>
      <c r="O4160" s="659"/>
    </row>
    <row r="4161" spans="1:15" s="71" customFormat="1" ht="9" customHeight="1">
      <c r="A4161" s="809">
        <v>97</v>
      </c>
      <c r="B4161" s="102" t="s">
        <v>256</v>
      </c>
      <c r="C4161" s="983" t="s">
        <v>11067</v>
      </c>
      <c r="D4161" s="2093">
        <v>1</v>
      </c>
      <c r="E4161" s="3411">
        <v>5750</v>
      </c>
      <c r="F4161" s="797">
        <v>5750</v>
      </c>
      <c r="G4161" s="936">
        <v>44197</v>
      </c>
      <c r="H4161" s="103" t="s">
        <v>8394</v>
      </c>
      <c r="I4161" s="208" t="s">
        <v>1864</v>
      </c>
      <c r="J4161" s="93" t="s">
        <v>8541</v>
      </c>
      <c r="K4161" s="1430" t="s">
        <v>8940</v>
      </c>
      <c r="L4161" s="126"/>
      <c r="M4161" s="404"/>
      <c r="N4161" s="70"/>
      <c r="O4161" s="659"/>
    </row>
    <row r="4162" spans="1:15" s="71" customFormat="1" ht="9" customHeight="1">
      <c r="A4162" s="809">
        <v>98</v>
      </c>
      <c r="B4162" s="102" t="s">
        <v>77</v>
      </c>
      <c r="C4162" s="983" t="s">
        <v>11068</v>
      </c>
      <c r="D4162" s="2093">
        <v>1</v>
      </c>
      <c r="E4162" s="3411">
        <v>3450</v>
      </c>
      <c r="F4162" s="797">
        <v>3450</v>
      </c>
      <c r="G4162" s="936">
        <v>44197</v>
      </c>
      <c r="H4162" s="103" t="s">
        <v>8394</v>
      </c>
      <c r="I4162" s="208" t="s">
        <v>1864</v>
      </c>
      <c r="J4162" s="93" t="s">
        <v>8541</v>
      </c>
      <c r="K4162" s="1430" t="s">
        <v>8940</v>
      </c>
      <c r="L4162" s="126"/>
      <c r="M4162" s="404"/>
      <c r="N4162" s="70"/>
      <c r="O4162" s="659"/>
    </row>
    <row r="4163" spans="1:15" s="71" customFormat="1" ht="9" customHeight="1">
      <c r="A4163" s="809">
        <v>99</v>
      </c>
      <c r="B4163" s="102" t="s">
        <v>923</v>
      </c>
      <c r="C4163" s="983" t="s">
        <v>11069</v>
      </c>
      <c r="D4163" s="2093">
        <v>1</v>
      </c>
      <c r="E4163" s="3411">
        <v>8098.9</v>
      </c>
      <c r="F4163" s="797">
        <v>8098.9</v>
      </c>
      <c r="G4163" s="936">
        <v>44197</v>
      </c>
      <c r="H4163" s="103" t="s">
        <v>8394</v>
      </c>
      <c r="I4163" s="208" t="s">
        <v>1864</v>
      </c>
      <c r="J4163" s="93" t="s">
        <v>8541</v>
      </c>
      <c r="K4163" s="1430" t="s">
        <v>8940</v>
      </c>
      <c r="L4163" s="126"/>
      <c r="M4163" s="404"/>
      <c r="N4163" s="70"/>
      <c r="O4163" s="659"/>
    </row>
    <row r="4164" spans="1:15" s="71" customFormat="1" ht="9" customHeight="1">
      <c r="A4164" s="809">
        <v>100</v>
      </c>
      <c r="B4164" s="102" t="s">
        <v>924</v>
      </c>
      <c r="C4164" s="983" t="s">
        <v>11070</v>
      </c>
      <c r="D4164" s="2093">
        <v>1</v>
      </c>
      <c r="E4164" s="3411">
        <v>3599</v>
      </c>
      <c r="F4164" s="797">
        <v>3599</v>
      </c>
      <c r="G4164" s="936">
        <v>44197</v>
      </c>
      <c r="H4164" s="103" t="s">
        <v>8394</v>
      </c>
      <c r="I4164" s="208" t="s">
        <v>1864</v>
      </c>
      <c r="J4164" s="93" t="s">
        <v>8541</v>
      </c>
      <c r="K4164" s="1430" t="s">
        <v>8940</v>
      </c>
      <c r="L4164" s="126"/>
      <c r="M4164" s="404"/>
      <c r="N4164" s="70"/>
      <c r="O4164" s="659"/>
    </row>
    <row r="4165" spans="1:15" s="71" customFormat="1" ht="9" customHeight="1">
      <c r="A4165" s="809">
        <v>101</v>
      </c>
      <c r="B4165" s="102" t="s">
        <v>392</v>
      </c>
      <c r="C4165" s="983" t="s">
        <v>11075</v>
      </c>
      <c r="D4165" s="2093">
        <v>1</v>
      </c>
      <c r="E4165" s="3411">
        <v>1406</v>
      </c>
      <c r="F4165" s="797">
        <v>1406</v>
      </c>
      <c r="G4165" s="936">
        <v>44197</v>
      </c>
      <c r="H4165" s="103" t="s">
        <v>8394</v>
      </c>
      <c r="I4165" s="208" t="s">
        <v>1864</v>
      </c>
      <c r="J4165" s="93" t="s">
        <v>8541</v>
      </c>
      <c r="K4165" s="1430" t="s">
        <v>8940</v>
      </c>
      <c r="L4165" s="126"/>
      <c r="M4165" s="404"/>
      <c r="N4165" s="70"/>
      <c r="O4165" s="659"/>
    </row>
    <row r="4166" spans="1:15" s="71" customFormat="1" ht="9" customHeight="1">
      <c r="A4166" s="809">
        <v>102</v>
      </c>
      <c r="B4166" s="102" t="s">
        <v>392</v>
      </c>
      <c r="C4166" s="983" t="s">
        <v>11076</v>
      </c>
      <c r="D4166" s="2093">
        <v>1</v>
      </c>
      <c r="E4166" s="3411">
        <v>1406</v>
      </c>
      <c r="F4166" s="797">
        <v>1406</v>
      </c>
      <c r="G4166" s="936">
        <v>44197</v>
      </c>
      <c r="H4166" s="103" t="s">
        <v>8394</v>
      </c>
      <c r="I4166" s="208" t="s">
        <v>1864</v>
      </c>
      <c r="J4166" s="93" t="s">
        <v>8541</v>
      </c>
      <c r="K4166" s="1430" t="s">
        <v>8940</v>
      </c>
      <c r="L4166" s="126"/>
      <c r="M4166" s="404"/>
      <c r="N4166" s="70"/>
      <c r="O4166" s="659"/>
    </row>
    <row r="4167" spans="1:15" s="71" customFormat="1" ht="9" customHeight="1">
      <c r="A4167" s="809">
        <v>103</v>
      </c>
      <c r="B4167" s="102" t="s">
        <v>392</v>
      </c>
      <c r="C4167" s="983" t="s">
        <v>11077</v>
      </c>
      <c r="D4167" s="2093">
        <v>1</v>
      </c>
      <c r="E4167" s="3411">
        <v>1406</v>
      </c>
      <c r="F4167" s="797">
        <v>1406</v>
      </c>
      <c r="G4167" s="936">
        <v>44197</v>
      </c>
      <c r="H4167" s="103" t="s">
        <v>8394</v>
      </c>
      <c r="I4167" s="208" t="s">
        <v>1864</v>
      </c>
      <c r="J4167" s="93" t="s">
        <v>8541</v>
      </c>
      <c r="K4167" s="1430" t="s">
        <v>8940</v>
      </c>
      <c r="L4167" s="126"/>
      <c r="M4167" s="404"/>
      <c r="N4167" s="70"/>
      <c r="O4167" s="659"/>
    </row>
    <row r="4168" spans="1:15" s="71" customFormat="1" ht="9" customHeight="1">
      <c r="A4168" s="809">
        <v>104</v>
      </c>
      <c r="B4168" s="102" t="s">
        <v>392</v>
      </c>
      <c r="C4168" s="983" t="s">
        <v>11078</v>
      </c>
      <c r="D4168" s="2093">
        <v>1</v>
      </c>
      <c r="E4168" s="3411">
        <v>1406</v>
      </c>
      <c r="F4168" s="797">
        <v>1406</v>
      </c>
      <c r="G4168" s="936">
        <v>44197</v>
      </c>
      <c r="H4168" s="103" t="s">
        <v>8394</v>
      </c>
      <c r="I4168" s="208" t="s">
        <v>1864</v>
      </c>
      <c r="J4168" s="93" t="s">
        <v>8541</v>
      </c>
      <c r="K4168" s="1430" t="s">
        <v>8940</v>
      </c>
      <c r="L4168" s="126"/>
      <c r="M4168" s="404"/>
      <c r="N4168" s="70"/>
      <c r="O4168" s="659"/>
    </row>
    <row r="4169" spans="1:15" s="71" customFormat="1" ht="9" customHeight="1">
      <c r="A4169" s="809">
        <v>105</v>
      </c>
      <c r="B4169" s="102" t="s">
        <v>392</v>
      </c>
      <c r="C4169" s="983" t="s">
        <v>11079</v>
      </c>
      <c r="D4169" s="2093">
        <v>1</v>
      </c>
      <c r="E4169" s="3411">
        <v>1406</v>
      </c>
      <c r="F4169" s="797">
        <v>1406</v>
      </c>
      <c r="G4169" s="936">
        <v>44197</v>
      </c>
      <c r="H4169" s="103" t="s">
        <v>8394</v>
      </c>
      <c r="I4169" s="208" t="s">
        <v>1864</v>
      </c>
      <c r="J4169" s="93" t="s">
        <v>8541</v>
      </c>
      <c r="K4169" s="1430" t="s">
        <v>8940</v>
      </c>
      <c r="L4169" s="126"/>
      <c r="M4169" s="404"/>
      <c r="N4169" s="70"/>
      <c r="O4169" s="659"/>
    </row>
    <row r="4170" spans="1:15" s="71" customFormat="1" ht="9" customHeight="1">
      <c r="A4170" s="809">
        <v>106</v>
      </c>
      <c r="B4170" s="102" t="s">
        <v>392</v>
      </c>
      <c r="C4170" s="983" t="s">
        <v>11080</v>
      </c>
      <c r="D4170" s="2093">
        <v>1</v>
      </c>
      <c r="E4170" s="3411">
        <v>1406</v>
      </c>
      <c r="F4170" s="797">
        <v>1406</v>
      </c>
      <c r="G4170" s="936">
        <v>44197</v>
      </c>
      <c r="H4170" s="103" t="s">
        <v>8394</v>
      </c>
      <c r="I4170" s="208" t="s">
        <v>1864</v>
      </c>
      <c r="J4170" s="93" t="s">
        <v>8541</v>
      </c>
      <c r="K4170" s="1430" t="s">
        <v>8940</v>
      </c>
      <c r="L4170" s="126"/>
      <c r="M4170" s="404"/>
      <c r="N4170" s="70"/>
      <c r="O4170" s="659"/>
    </row>
    <row r="4171" spans="1:15" s="71" customFormat="1" ht="9" customHeight="1">
      <c r="A4171" s="809">
        <v>107</v>
      </c>
      <c r="B4171" s="102" t="s">
        <v>392</v>
      </c>
      <c r="C4171" s="983" t="s">
        <v>11072</v>
      </c>
      <c r="D4171" s="2093">
        <v>1</v>
      </c>
      <c r="E4171" s="3411">
        <v>5000</v>
      </c>
      <c r="F4171" s="797">
        <v>5000</v>
      </c>
      <c r="G4171" s="936">
        <v>44197</v>
      </c>
      <c r="H4171" s="103" t="s">
        <v>8394</v>
      </c>
      <c r="I4171" s="208" t="s">
        <v>1864</v>
      </c>
      <c r="J4171" s="93" t="s">
        <v>8541</v>
      </c>
      <c r="K4171" s="1430" t="s">
        <v>8940</v>
      </c>
      <c r="L4171" s="126"/>
      <c r="M4171" s="404"/>
      <c r="N4171" s="70"/>
      <c r="O4171" s="659"/>
    </row>
    <row r="4172" spans="1:15" s="71" customFormat="1" ht="9" customHeight="1">
      <c r="A4172" s="809">
        <v>108</v>
      </c>
      <c r="B4172" s="102" t="s">
        <v>392</v>
      </c>
      <c r="C4172" s="983" t="s">
        <v>11073</v>
      </c>
      <c r="D4172" s="2093">
        <v>1</v>
      </c>
      <c r="E4172" s="3411">
        <v>5000</v>
      </c>
      <c r="F4172" s="797">
        <v>5000</v>
      </c>
      <c r="G4172" s="936">
        <v>44197</v>
      </c>
      <c r="H4172" s="103" t="s">
        <v>8394</v>
      </c>
      <c r="I4172" s="208" t="s">
        <v>1864</v>
      </c>
      <c r="J4172" s="93" t="s">
        <v>8541</v>
      </c>
      <c r="K4172" s="1430" t="s">
        <v>8940</v>
      </c>
      <c r="L4172" s="126"/>
      <c r="M4172" s="404"/>
      <c r="N4172" s="70"/>
      <c r="O4172" s="659"/>
    </row>
    <row r="4173" spans="1:15" s="71" customFormat="1" ht="9" customHeight="1">
      <c r="A4173" s="809">
        <v>109</v>
      </c>
      <c r="B4173" s="102" t="s">
        <v>392</v>
      </c>
      <c r="C4173" s="983" t="s">
        <v>11074</v>
      </c>
      <c r="D4173" s="2093">
        <v>1</v>
      </c>
      <c r="E4173" s="3411">
        <v>5000</v>
      </c>
      <c r="F4173" s="797">
        <v>5000</v>
      </c>
      <c r="G4173" s="936">
        <v>44197</v>
      </c>
      <c r="H4173" s="103" t="s">
        <v>8394</v>
      </c>
      <c r="I4173" s="208" t="s">
        <v>1864</v>
      </c>
      <c r="J4173" s="93" t="s">
        <v>8541</v>
      </c>
      <c r="K4173" s="1430" t="s">
        <v>8940</v>
      </c>
      <c r="L4173" s="126"/>
      <c r="M4173" s="404"/>
      <c r="N4173" s="70"/>
      <c r="O4173" s="659"/>
    </row>
    <row r="4174" spans="1:15" s="71" customFormat="1" ht="9" customHeight="1">
      <c r="A4174" s="809">
        <v>110</v>
      </c>
      <c r="B4174" s="102" t="s">
        <v>392</v>
      </c>
      <c r="C4174" s="983" t="s">
        <v>11071</v>
      </c>
      <c r="D4174" s="2093">
        <v>1</v>
      </c>
      <c r="E4174" s="3411">
        <v>4983</v>
      </c>
      <c r="F4174" s="797">
        <v>4983</v>
      </c>
      <c r="G4174" s="936">
        <v>44197</v>
      </c>
      <c r="H4174" s="103" t="s">
        <v>8394</v>
      </c>
      <c r="I4174" s="208" t="s">
        <v>1864</v>
      </c>
      <c r="J4174" s="93" t="s">
        <v>8541</v>
      </c>
      <c r="K4174" s="1430" t="s">
        <v>8940</v>
      </c>
      <c r="L4174" s="126"/>
      <c r="M4174" s="404"/>
      <c r="N4174" s="70"/>
      <c r="O4174" s="659"/>
    </row>
    <row r="4175" spans="1:15" s="71" customFormat="1" ht="9" customHeight="1">
      <c r="A4175" s="809">
        <v>111</v>
      </c>
      <c r="B4175" s="102" t="s">
        <v>925</v>
      </c>
      <c r="C4175" s="983" t="s">
        <v>11091</v>
      </c>
      <c r="D4175" s="2093">
        <v>1</v>
      </c>
      <c r="E4175" s="3411">
        <v>2137</v>
      </c>
      <c r="F4175" s="797">
        <v>2137</v>
      </c>
      <c r="G4175" s="936">
        <v>44197</v>
      </c>
      <c r="H4175" s="103" t="s">
        <v>8394</v>
      </c>
      <c r="I4175" s="208" t="s">
        <v>1864</v>
      </c>
      <c r="J4175" s="93" t="s">
        <v>8541</v>
      </c>
      <c r="K4175" s="1430" t="s">
        <v>8940</v>
      </c>
      <c r="L4175" s="126"/>
      <c r="M4175" s="404"/>
      <c r="N4175" s="70"/>
      <c r="O4175" s="659"/>
    </row>
    <row r="4176" spans="1:15" s="71" customFormat="1" ht="9" customHeight="1">
      <c r="A4176" s="809">
        <v>112</v>
      </c>
      <c r="B4176" s="102" t="s">
        <v>925</v>
      </c>
      <c r="C4176" s="983" t="s">
        <v>11092</v>
      </c>
      <c r="D4176" s="2093">
        <v>1</v>
      </c>
      <c r="E4176" s="3411">
        <v>2137</v>
      </c>
      <c r="F4176" s="797">
        <v>2137</v>
      </c>
      <c r="G4176" s="936">
        <v>44197</v>
      </c>
      <c r="H4176" s="103" t="s">
        <v>8394</v>
      </c>
      <c r="I4176" s="208" t="s">
        <v>1864</v>
      </c>
      <c r="J4176" s="93" t="s">
        <v>8541</v>
      </c>
      <c r="K4176" s="1430" t="s">
        <v>8940</v>
      </c>
      <c r="L4176" s="126"/>
      <c r="M4176" s="404"/>
      <c r="N4176" s="70"/>
      <c r="O4176" s="659"/>
    </row>
    <row r="4177" spans="1:15" s="71" customFormat="1" ht="9" customHeight="1">
      <c r="A4177" s="809">
        <v>113</v>
      </c>
      <c r="B4177" s="102" t="s">
        <v>925</v>
      </c>
      <c r="C4177" s="983" t="s">
        <v>11093</v>
      </c>
      <c r="D4177" s="2093">
        <v>1</v>
      </c>
      <c r="E4177" s="3411">
        <v>2138</v>
      </c>
      <c r="F4177" s="797">
        <v>2138</v>
      </c>
      <c r="G4177" s="936">
        <v>44197</v>
      </c>
      <c r="H4177" s="103" t="s">
        <v>8394</v>
      </c>
      <c r="I4177" s="208" t="s">
        <v>1864</v>
      </c>
      <c r="J4177" s="93" t="s">
        <v>8541</v>
      </c>
      <c r="K4177" s="1430" t="s">
        <v>8940</v>
      </c>
      <c r="L4177" s="126"/>
      <c r="M4177" s="404"/>
      <c r="N4177" s="70"/>
      <c r="O4177" s="659"/>
    </row>
    <row r="4178" spans="1:15" s="71" customFormat="1" ht="9" customHeight="1">
      <c r="A4178" s="809">
        <v>114</v>
      </c>
      <c r="B4178" s="102" t="s">
        <v>926</v>
      </c>
      <c r="C4178" s="983" t="s">
        <v>11081</v>
      </c>
      <c r="D4178" s="2093">
        <v>1</v>
      </c>
      <c r="E4178" s="3411">
        <v>2600</v>
      </c>
      <c r="F4178" s="797">
        <v>2600</v>
      </c>
      <c r="G4178" s="936">
        <v>44197</v>
      </c>
      <c r="H4178" s="103" t="s">
        <v>8394</v>
      </c>
      <c r="I4178" s="208" t="s">
        <v>1864</v>
      </c>
      <c r="J4178" s="93" t="s">
        <v>8541</v>
      </c>
      <c r="K4178" s="1430" t="s">
        <v>8940</v>
      </c>
      <c r="L4178" s="126"/>
      <c r="M4178" s="404"/>
      <c r="N4178" s="70"/>
      <c r="O4178" s="659"/>
    </row>
    <row r="4179" spans="1:15" s="71" customFormat="1" ht="9" customHeight="1">
      <c r="A4179" s="809">
        <v>115</v>
      </c>
      <c r="B4179" s="102" t="s">
        <v>926</v>
      </c>
      <c r="C4179" s="983" t="s">
        <v>11082</v>
      </c>
      <c r="D4179" s="2093">
        <v>1</v>
      </c>
      <c r="E4179" s="3411">
        <v>2600</v>
      </c>
      <c r="F4179" s="797">
        <v>2600</v>
      </c>
      <c r="G4179" s="936">
        <v>44197</v>
      </c>
      <c r="H4179" s="103" t="s">
        <v>8394</v>
      </c>
      <c r="I4179" s="208" t="s">
        <v>1864</v>
      </c>
      <c r="J4179" s="93" t="s">
        <v>8541</v>
      </c>
      <c r="K4179" s="1430" t="s">
        <v>8940</v>
      </c>
      <c r="L4179" s="126"/>
      <c r="M4179" s="404"/>
      <c r="N4179" s="70"/>
      <c r="O4179" s="659"/>
    </row>
    <row r="4180" spans="1:15" s="71" customFormat="1" ht="9" customHeight="1">
      <c r="A4180" s="809">
        <v>116</v>
      </c>
      <c r="B4180" s="102" t="s">
        <v>926</v>
      </c>
      <c r="C4180" s="983" t="s">
        <v>11083</v>
      </c>
      <c r="D4180" s="2093">
        <v>1</v>
      </c>
      <c r="E4180" s="3411">
        <v>2600</v>
      </c>
      <c r="F4180" s="797">
        <v>2600</v>
      </c>
      <c r="G4180" s="936">
        <v>44197</v>
      </c>
      <c r="H4180" s="103" t="s">
        <v>8394</v>
      </c>
      <c r="I4180" s="208" t="s">
        <v>1864</v>
      </c>
      <c r="J4180" s="93" t="s">
        <v>8541</v>
      </c>
      <c r="K4180" s="1430" t="s">
        <v>8940</v>
      </c>
      <c r="L4180" s="126"/>
      <c r="M4180" s="404"/>
      <c r="N4180" s="70"/>
      <c r="O4180" s="659"/>
    </row>
    <row r="4181" spans="1:15" s="71" customFormat="1" ht="9" customHeight="1">
      <c r="A4181" s="809">
        <v>117</v>
      </c>
      <c r="B4181" s="102" t="s">
        <v>926</v>
      </c>
      <c r="C4181" s="983" t="s">
        <v>11084</v>
      </c>
      <c r="D4181" s="2093">
        <v>1</v>
      </c>
      <c r="E4181" s="3411">
        <v>2600</v>
      </c>
      <c r="F4181" s="797">
        <v>2600</v>
      </c>
      <c r="G4181" s="936">
        <v>44197</v>
      </c>
      <c r="H4181" s="103" t="s">
        <v>8394</v>
      </c>
      <c r="I4181" s="208" t="s">
        <v>1864</v>
      </c>
      <c r="J4181" s="93" t="s">
        <v>8541</v>
      </c>
      <c r="K4181" s="1430" t="s">
        <v>8940</v>
      </c>
      <c r="L4181" s="126"/>
      <c r="M4181" s="404"/>
      <c r="N4181" s="70"/>
      <c r="O4181" s="659"/>
    </row>
    <row r="4182" spans="1:15" s="71" customFormat="1" ht="9" customHeight="1">
      <c r="A4182" s="809">
        <v>118</v>
      </c>
      <c r="B4182" s="102" t="s">
        <v>926</v>
      </c>
      <c r="C4182" s="983" t="s">
        <v>11085</v>
      </c>
      <c r="D4182" s="2093">
        <v>1</v>
      </c>
      <c r="E4182" s="3411">
        <v>2600</v>
      </c>
      <c r="F4182" s="797">
        <v>2600</v>
      </c>
      <c r="G4182" s="936">
        <v>44197</v>
      </c>
      <c r="H4182" s="103" t="s">
        <v>8394</v>
      </c>
      <c r="I4182" s="208" t="s">
        <v>1864</v>
      </c>
      <c r="J4182" s="93" t="s">
        <v>8541</v>
      </c>
      <c r="K4182" s="1430" t="s">
        <v>8940</v>
      </c>
      <c r="L4182" s="126"/>
      <c r="M4182" s="404"/>
      <c r="N4182" s="70"/>
      <c r="O4182" s="659"/>
    </row>
    <row r="4183" spans="1:15" s="71" customFormat="1" ht="9" customHeight="1">
      <c r="A4183" s="809">
        <v>119</v>
      </c>
      <c r="B4183" s="102" t="s">
        <v>926</v>
      </c>
      <c r="C4183" s="983" t="s">
        <v>11086</v>
      </c>
      <c r="D4183" s="2093">
        <v>1</v>
      </c>
      <c r="E4183" s="3411">
        <v>2600</v>
      </c>
      <c r="F4183" s="797">
        <v>2600</v>
      </c>
      <c r="G4183" s="936">
        <v>44197</v>
      </c>
      <c r="H4183" s="103" t="s">
        <v>8394</v>
      </c>
      <c r="I4183" s="208" t="s">
        <v>1864</v>
      </c>
      <c r="J4183" s="93" t="s">
        <v>8541</v>
      </c>
      <c r="K4183" s="1430" t="s">
        <v>8940</v>
      </c>
      <c r="L4183" s="126"/>
      <c r="M4183" s="404"/>
      <c r="N4183" s="70"/>
      <c r="O4183" s="659"/>
    </row>
    <row r="4184" spans="1:15" s="71" customFormat="1" ht="9" customHeight="1">
      <c r="A4184" s="809">
        <v>120</v>
      </c>
      <c r="B4184" s="102" t="s">
        <v>926</v>
      </c>
      <c r="C4184" s="983" t="s">
        <v>11087</v>
      </c>
      <c r="D4184" s="2093">
        <v>1</v>
      </c>
      <c r="E4184" s="3411">
        <v>2600</v>
      </c>
      <c r="F4184" s="797">
        <v>2600</v>
      </c>
      <c r="G4184" s="936">
        <v>44197</v>
      </c>
      <c r="H4184" s="103" t="s">
        <v>8394</v>
      </c>
      <c r="I4184" s="208" t="s">
        <v>1864</v>
      </c>
      <c r="J4184" s="93" t="s">
        <v>8541</v>
      </c>
      <c r="K4184" s="1430" t="s">
        <v>8940</v>
      </c>
      <c r="L4184" s="126"/>
      <c r="M4184" s="404"/>
      <c r="N4184" s="70"/>
      <c r="O4184" s="659"/>
    </row>
    <row r="4185" spans="1:15" s="71" customFormat="1" ht="9" customHeight="1">
      <c r="A4185" s="809">
        <v>121</v>
      </c>
      <c r="B4185" s="102" t="s">
        <v>926</v>
      </c>
      <c r="C4185" s="983" t="s">
        <v>11088</v>
      </c>
      <c r="D4185" s="2093">
        <v>1</v>
      </c>
      <c r="E4185" s="3411">
        <v>2600</v>
      </c>
      <c r="F4185" s="797">
        <v>2600</v>
      </c>
      <c r="G4185" s="936">
        <v>44197</v>
      </c>
      <c r="H4185" s="103" t="s">
        <v>8394</v>
      </c>
      <c r="I4185" s="208" t="s">
        <v>1864</v>
      </c>
      <c r="J4185" s="93" t="s">
        <v>8541</v>
      </c>
      <c r="K4185" s="1430" t="s">
        <v>8940</v>
      </c>
      <c r="L4185" s="126"/>
      <c r="M4185" s="404"/>
      <c r="N4185" s="70"/>
      <c r="O4185" s="659"/>
    </row>
    <row r="4186" spans="1:15" s="71" customFormat="1" ht="9" customHeight="1">
      <c r="A4186" s="809">
        <v>122</v>
      </c>
      <c r="B4186" s="102" t="s">
        <v>926</v>
      </c>
      <c r="C4186" s="983" t="s">
        <v>11089</v>
      </c>
      <c r="D4186" s="2093">
        <v>1</v>
      </c>
      <c r="E4186" s="3411">
        <v>2600</v>
      </c>
      <c r="F4186" s="797">
        <v>2600</v>
      </c>
      <c r="G4186" s="936">
        <v>44197</v>
      </c>
      <c r="H4186" s="103" t="s">
        <v>8394</v>
      </c>
      <c r="I4186" s="208" t="s">
        <v>1864</v>
      </c>
      <c r="J4186" s="93" t="s">
        <v>8541</v>
      </c>
      <c r="K4186" s="1430" t="s">
        <v>8940</v>
      </c>
      <c r="L4186" s="126"/>
      <c r="M4186" s="404"/>
      <c r="N4186" s="70"/>
      <c r="O4186" s="659"/>
    </row>
    <row r="4187" spans="1:15" s="71" customFormat="1" ht="9" customHeight="1">
      <c r="A4187" s="809">
        <v>123</v>
      </c>
      <c r="B4187" s="102" t="s">
        <v>926</v>
      </c>
      <c r="C4187" s="983" t="s">
        <v>11090</v>
      </c>
      <c r="D4187" s="2093">
        <v>1</v>
      </c>
      <c r="E4187" s="3411">
        <v>2600</v>
      </c>
      <c r="F4187" s="797">
        <v>2600</v>
      </c>
      <c r="G4187" s="936">
        <v>44197</v>
      </c>
      <c r="H4187" s="103" t="s">
        <v>8394</v>
      </c>
      <c r="I4187" s="208" t="s">
        <v>1864</v>
      </c>
      <c r="J4187" s="93" t="s">
        <v>8541</v>
      </c>
      <c r="K4187" s="1430" t="s">
        <v>8940</v>
      </c>
      <c r="L4187" s="126"/>
      <c r="M4187" s="404"/>
      <c r="N4187" s="70"/>
      <c r="O4187" s="659"/>
    </row>
    <row r="4188" spans="1:15" s="71" customFormat="1" ht="9" customHeight="1">
      <c r="A4188" s="809">
        <v>124</v>
      </c>
      <c r="B4188" s="102" t="s">
        <v>246</v>
      </c>
      <c r="C4188" s="983" t="s">
        <v>11094</v>
      </c>
      <c r="D4188" s="2093">
        <v>1</v>
      </c>
      <c r="E4188" s="3411">
        <v>746</v>
      </c>
      <c r="F4188" s="797">
        <v>746</v>
      </c>
      <c r="G4188" s="936">
        <v>44197</v>
      </c>
      <c r="H4188" s="103" t="s">
        <v>8394</v>
      </c>
      <c r="I4188" s="208" t="s">
        <v>1864</v>
      </c>
      <c r="J4188" s="93" t="s">
        <v>8541</v>
      </c>
      <c r="K4188" s="1430" t="s">
        <v>8940</v>
      </c>
      <c r="L4188" s="126"/>
      <c r="M4188" s="404"/>
      <c r="N4188" s="70"/>
      <c r="O4188" s="659"/>
    </row>
    <row r="4189" spans="1:15" s="71" customFormat="1" ht="9" customHeight="1">
      <c r="A4189" s="809">
        <v>125</v>
      </c>
      <c r="B4189" s="102" t="s">
        <v>246</v>
      </c>
      <c r="C4189" s="983" t="s">
        <v>11095</v>
      </c>
      <c r="D4189" s="2093">
        <v>1</v>
      </c>
      <c r="E4189" s="3411">
        <v>746</v>
      </c>
      <c r="F4189" s="797">
        <v>746</v>
      </c>
      <c r="G4189" s="936">
        <v>44197</v>
      </c>
      <c r="H4189" s="103" t="s">
        <v>8394</v>
      </c>
      <c r="I4189" s="208" t="s">
        <v>1864</v>
      </c>
      <c r="J4189" s="93" t="s">
        <v>8541</v>
      </c>
      <c r="K4189" s="1430" t="s">
        <v>8940</v>
      </c>
      <c r="L4189" s="126"/>
      <c r="M4189" s="404"/>
      <c r="N4189" s="70"/>
      <c r="O4189" s="659"/>
    </row>
    <row r="4190" spans="1:15" s="71" customFormat="1" ht="9" customHeight="1">
      <c r="A4190" s="809">
        <v>126</v>
      </c>
      <c r="B4190" s="102" t="s">
        <v>246</v>
      </c>
      <c r="C4190" s="983" t="s">
        <v>11096</v>
      </c>
      <c r="D4190" s="2093">
        <v>1</v>
      </c>
      <c r="E4190" s="3411">
        <v>746</v>
      </c>
      <c r="F4190" s="797">
        <v>746</v>
      </c>
      <c r="G4190" s="936">
        <v>44197</v>
      </c>
      <c r="H4190" s="103" t="s">
        <v>8394</v>
      </c>
      <c r="I4190" s="208" t="s">
        <v>1864</v>
      </c>
      <c r="J4190" s="93" t="s">
        <v>8541</v>
      </c>
      <c r="K4190" s="1430" t="s">
        <v>8940</v>
      </c>
      <c r="L4190" s="126"/>
      <c r="M4190" s="404"/>
      <c r="N4190" s="70"/>
      <c r="O4190" s="659"/>
    </row>
    <row r="4191" spans="1:15" s="71" customFormat="1" ht="9" customHeight="1">
      <c r="A4191" s="809">
        <v>127</v>
      </c>
      <c r="B4191" s="102" t="s">
        <v>246</v>
      </c>
      <c r="C4191" s="983" t="s">
        <v>11097</v>
      </c>
      <c r="D4191" s="2093">
        <v>1</v>
      </c>
      <c r="E4191" s="3411">
        <v>746</v>
      </c>
      <c r="F4191" s="797">
        <v>746</v>
      </c>
      <c r="G4191" s="936">
        <v>44197</v>
      </c>
      <c r="H4191" s="103" t="s">
        <v>8394</v>
      </c>
      <c r="I4191" s="208" t="s">
        <v>1864</v>
      </c>
      <c r="J4191" s="93" t="s">
        <v>8541</v>
      </c>
      <c r="K4191" s="1430" t="s">
        <v>8940</v>
      </c>
      <c r="L4191" s="126"/>
      <c r="M4191" s="404"/>
      <c r="N4191" s="70"/>
      <c r="O4191" s="659"/>
    </row>
    <row r="4192" spans="1:15" s="71" customFormat="1" ht="9" customHeight="1">
      <c r="A4192" s="809">
        <v>128</v>
      </c>
      <c r="B4192" s="102" t="s">
        <v>246</v>
      </c>
      <c r="C4192" s="983" t="s">
        <v>10242</v>
      </c>
      <c r="D4192" s="2093">
        <v>1</v>
      </c>
      <c r="E4192" s="3411">
        <v>746</v>
      </c>
      <c r="F4192" s="797">
        <v>746</v>
      </c>
      <c r="G4192" s="936">
        <v>44197</v>
      </c>
      <c r="H4192" s="103" t="s">
        <v>8394</v>
      </c>
      <c r="I4192" s="208" t="s">
        <v>1864</v>
      </c>
      <c r="J4192" s="93" t="s">
        <v>8541</v>
      </c>
      <c r="K4192" s="1430" t="s">
        <v>8940</v>
      </c>
      <c r="L4192" s="126"/>
      <c r="M4192" s="404"/>
      <c r="N4192" s="70"/>
      <c r="O4192" s="659"/>
    </row>
    <row r="4193" spans="1:15" s="71" customFormat="1" ht="9" customHeight="1">
      <c r="A4193" s="809">
        <v>129</v>
      </c>
      <c r="B4193" s="102" t="s">
        <v>246</v>
      </c>
      <c r="C4193" s="983" t="s">
        <v>11098</v>
      </c>
      <c r="D4193" s="2093">
        <v>1</v>
      </c>
      <c r="E4193" s="3411">
        <v>746</v>
      </c>
      <c r="F4193" s="797">
        <v>746</v>
      </c>
      <c r="G4193" s="936">
        <v>44197</v>
      </c>
      <c r="H4193" s="103" t="s">
        <v>8394</v>
      </c>
      <c r="I4193" s="208" t="s">
        <v>1864</v>
      </c>
      <c r="J4193" s="93" t="s">
        <v>8541</v>
      </c>
      <c r="K4193" s="1430" t="s">
        <v>8940</v>
      </c>
      <c r="L4193" s="126"/>
      <c r="M4193" s="404"/>
      <c r="N4193" s="70"/>
      <c r="O4193" s="659"/>
    </row>
    <row r="4194" spans="1:15" s="71" customFormat="1" ht="9" customHeight="1">
      <c r="A4194" s="809">
        <v>130</v>
      </c>
      <c r="B4194" s="102" t="s">
        <v>246</v>
      </c>
      <c r="C4194" s="983" t="s">
        <v>11099</v>
      </c>
      <c r="D4194" s="2093">
        <v>1</v>
      </c>
      <c r="E4194" s="3411">
        <v>746</v>
      </c>
      <c r="F4194" s="797">
        <v>746</v>
      </c>
      <c r="G4194" s="936">
        <v>44197</v>
      </c>
      <c r="H4194" s="103" t="s">
        <v>8394</v>
      </c>
      <c r="I4194" s="208" t="s">
        <v>1864</v>
      </c>
      <c r="J4194" s="93" t="s">
        <v>8541</v>
      </c>
      <c r="K4194" s="1430" t="s">
        <v>8940</v>
      </c>
      <c r="L4194" s="126"/>
      <c r="M4194" s="404"/>
      <c r="N4194" s="70"/>
      <c r="O4194" s="659"/>
    </row>
    <row r="4195" spans="1:15" s="71" customFormat="1" ht="9" customHeight="1">
      <c r="A4195" s="809">
        <v>131</v>
      </c>
      <c r="B4195" s="102" t="s">
        <v>246</v>
      </c>
      <c r="C4195" s="983" t="s">
        <v>11100</v>
      </c>
      <c r="D4195" s="2093">
        <v>1</v>
      </c>
      <c r="E4195" s="3411">
        <v>746</v>
      </c>
      <c r="F4195" s="797">
        <v>746</v>
      </c>
      <c r="G4195" s="936">
        <v>44197</v>
      </c>
      <c r="H4195" s="103" t="s">
        <v>8394</v>
      </c>
      <c r="I4195" s="208" t="s">
        <v>1864</v>
      </c>
      <c r="J4195" s="93" t="s">
        <v>8541</v>
      </c>
      <c r="K4195" s="1430" t="s">
        <v>8940</v>
      </c>
      <c r="L4195" s="126"/>
      <c r="M4195" s="404"/>
      <c r="N4195" s="70"/>
      <c r="O4195" s="659"/>
    </row>
    <row r="4196" spans="1:15" s="71" customFormat="1" ht="9" customHeight="1">
      <c r="A4196" s="809">
        <v>132</v>
      </c>
      <c r="B4196" s="102" t="s">
        <v>928</v>
      </c>
      <c r="C4196" s="983" t="s">
        <v>10390</v>
      </c>
      <c r="D4196" s="2093">
        <v>1</v>
      </c>
      <c r="E4196" s="3411">
        <v>7790</v>
      </c>
      <c r="F4196" s="797">
        <v>7790</v>
      </c>
      <c r="G4196" s="936">
        <v>44197</v>
      </c>
      <c r="H4196" s="103" t="s">
        <v>8394</v>
      </c>
      <c r="I4196" s="208" t="s">
        <v>1864</v>
      </c>
      <c r="J4196" s="93" t="s">
        <v>8541</v>
      </c>
      <c r="K4196" s="1430" t="s">
        <v>8940</v>
      </c>
      <c r="L4196" s="126"/>
      <c r="M4196" s="404"/>
      <c r="N4196" s="70"/>
      <c r="O4196" s="659"/>
    </row>
    <row r="4197" spans="1:15" s="71" customFormat="1" ht="9" customHeight="1">
      <c r="A4197" s="809">
        <v>133</v>
      </c>
      <c r="B4197" s="102" t="s">
        <v>929</v>
      </c>
      <c r="C4197" s="983" t="s">
        <v>11106</v>
      </c>
      <c r="D4197" s="2093">
        <v>1</v>
      </c>
      <c r="E4197" s="3411">
        <v>15000</v>
      </c>
      <c r="F4197" s="797">
        <v>15000</v>
      </c>
      <c r="G4197" s="936">
        <v>44197</v>
      </c>
      <c r="H4197" s="103" t="s">
        <v>8394</v>
      </c>
      <c r="I4197" s="208" t="s">
        <v>1864</v>
      </c>
      <c r="J4197" s="93" t="s">
        <v>8541</v>
      </c>
      <c r="K4197" s="1430" t="s">
        <v>8940</v>
      </c>
      <c r="L4197" s="126"/>
      <c r="M4197" s="404"/>
      <c r="N4197" s="70"/>
      <c r="O4197" s="659"/>
    </row>
    <row r="4198" spans="1:15" s="71" customFormat="1" ht="9" customHeight="1">
      <c r="A4198" s="809">
        <v>134</v>
      </c>
      <c r="B4198" s="102" t="s">
        <v>185</v>
      </c>
      <c r="C4198" s="983" t="s">
        <v>11111</v>
      </c>
      <c r="D4198" s="2093">
        <v>1</v>
      </c>
      <c r="E4198" s="3411">
        <v>3186.23</v>
      </c>
      <c r="F4198" s="797">
        <v>3186.23</v>
      </c>
      <c r="G4198" s="936">
        <v>44197</v>
      </c>
      <c r="H4198" s="103" t="s">
        <v>8394</v>
      </c>
      <c r="I4198" s="208" t="s">
        <v>1864</v>
      </c>
      <c r="J4198" s="93" t="s">
        <v>8541</v>
      </c>
      <c r="K4198" s="1430" t="s">
        <v>8940</v>
      </c>
      <c r="L4198" s="126"/>
      <c r="M4198" s="404"/>
      <c r="N4198" s="70"/>
      <c r="O4198" s="659"/>
    </row>
    <row r="4199" spans="1:15" s="71" customFormat="1" ht="9" customHeight="1">
      <c r="A4199" s="809">
        <v>135</v>
      </c>
      <c r="B4199" s="102" t="s">
        <v>930</v>
      </c>
      <c r="C4199" s="983" t="s">
        <v>11115</v>
      </c>
      <c r="D4199" s="2093">
        <v>1</v>
      </c>
      <c r="E4199" s="3411">
        <v>3500</v>
      </c>
      <c r="F4199" s="797">
        <v>3500</v>
      </c>
      <c r="G4199" s="936">
        <v>44197</v>
      </c>
      <c r="H4199" s="103" t="s">
        <v>8394</v>
      </c>
      <c r="I4199" s="208" t="s">
        <v>1864</v>
      </c>
      <c r="J4199" s="93" t="s">
        <v>8541</v>
      </c>
      <c r="K4199" s="1430" t="s">
        <v>8940</v>
      </c>
      <c r="L4199" s="126"/>
      <c r="M4199" s="404"/>
      <c r="N4199" s="70"/>
      <c r="O4199" s="659"/>
    </row>
    <row r="4200" spans="1:15" ht="9" customHeight="1">
      <c r="A4200" s="810">
        <v>136</v>
      </c>
      <c r="B4200" s="98" t="s">
        <v>931</v>
      </c>
      <c r="D4200" s="2093">
        <v>1</v>
      </c>
      <c r="E4200" s="3520">
        <v>588.89</v>
      </c>
      <c r="F4200" s="879">
        <v>588.89</v>
      </c>
      <c r="G4200" s="935">
        <v>44197</v>
      </c>
      <c r="H4200" s="1015" t="s">
        <v>8394</v>
      </c>
      <c r="I4200" s="1035" t="s">
        <v>1864</v>
      </c>
      <c r="J4200" s="143" t="s">
        <v>8541</v>
      </c>
      <c r="K4200" s="1464"/>
      <c r="M4200" s="1510"/>
      <c r="N4200" s="70"/>
      <c r="O4200" s="659"/>
    </row>
    <row r="4201" spans="1:15" ht="9" customHeight="1">
      <c r="A4201" s="810">
        <v>137</v>
      </c>
      <c r="B4201" s="98" t="s">
        <v>192</v>
      </c>
      <c r="D4201" s="2093">
        <v>1</v>
      </c>
      <c r="E4201" s="3520">
        <v>20000</v>
      </c>
      <c r="F4201" s="879">
        <v>20000</v>
      </c>
      <c r="G4201" s="935">
        <v>44197</v>
      </c>
      <c r="H4201" s="1015" t="s">
        <v>8394</v>
      </c>
      <c r="I4201" s="1035" t="s">
        <v>1864</v>
      </c>
      <c r="J4201" s="143" t="s">
        <v>8541</v>
      </c>
      <c r="K4201" s="1464"/>
      <c r="M4201" s="1510"/>
      <c r="N4201" s="70"/>
      <c r="O4201" s="659"/>
    </row>
    <row r="4202" spans="1:15" ht="9" customHeight="1">
      <c r="A4202" s="810">
        <v>138</v>
      </c>
      <c r="B4202" s="98" t="s">
        <v>192</v>
      </c>
      <c r="D4202" s="2093">
        <v>1</v>
      </c>
      <c r="E4202" s="3520">
        <v>75000</v>
      </c>
      <c r="F4202" s="879">
        <v>75000</v>
      </c>
      <c r="G4202" s="935">
        <v>44197</v>
      </c>
      <c r="H4202" s="1015" t="s">
        <v>8394</v>
      </c>
      <c r="I4202" s="1035" t="s">
        <v>1864</v>
      </c>
      <c r="J4202" s="143" t="s">
        <v>8541</v>
      </c>
      <c r="K4202" s="1464"/>
      <c r="M4202" s="1510"/>
      <c r="N4202" s="70"/>
      <c r="O4202" s="659"/>
    </row>
    <row r="4203" spans="1:15" ht="9" customHeight="1">
      <c r="A4203" s="810">
        <v>139</v>
      </c>
      <c r="B4203" s="98" t="s">
        <v>623</v>
      </c>
      <c r="D4203" s="2093">
        <v>1</v>
      </c>
      <c r="E4203" s="3520">
        <v>1050</v>
      </c>
      <c r="F4203" s="879">
        <v>1050</v>
      </c>
      <c r="G4203" s="935">
        <v>44197</v>
      </c>
      <c r="H4203" s="1015" t="s">
        <v>8394</v>
      </c>
      <c r="I4203" s="1035" t="s">
        <v>1864</v>
      </c>
      <c r="J4203" s="143" t="s">
        <v>8541</v>
      </c>
      <c r="K4203" s="1464"/>
      <c r="M4203" s="1510"/>
      <c r="N4203" s="70"/>
      <c r="O4203" s="659"/>
    </row>
    <row r="4204" spans="1:15" ht="9" customHeight="1">
      <c r="A4204" s="810">
        <v>140</v>
      </c>
      <c r="B4204" s="98" t="s">
        <v>932</v>
      </c>
      <c r="D4204" s="2093">
        <v>1</v>
      </c>
      <c r="E4204" s="3520">
        <v>184.72</v>
      </c>
      <c r="F4204" s="879">
        <v>184.72</v>
      </c>
      <c r="G4204" s="935">
        <v>44197</v>
      </c>
      <c r="H4204" s="1015" t="s">
        <v>8394</v>
      </c>
      <c r="I4204" s="1035" t="s">
        <v>1864</v>
      </c>
      <c r="J4204" s="143" t="s">
        <v>8541</v>
      </c>
      <c r="K4204" s="1464"/>
      <c r="M4204" s="1510"/>
      <c r="N4204" s="70"/>
      <c r="O4204" s="659"/>
    </row>
    <row r="4205" spans="1:15" ht="9" customHeight="1">
      <c r="A4205" s="810">
        <v>141</v>
      </c>
      <c r="B4205" s="98" t="s">
        <v>261</v>
      </c>
      <c r="D4205" s="2093">
        <v>1</v>
      </c>
      <c r="E4205" s="3520">
        <v>26718.9</v>
      </c>
      <c r="F4205" s="879">
        <v>26718.9</v>
      </c>
      <c r="G4205" s="935">
        <v>44197</v>
      </c>
      <c r="H4205" s="1015" t="s">
        <v>8394</v>
      </c>
      <c r="I4205" s="1035" t="s">
        <v>1864</v>
      </c>
      <c r="J4205" s="143" t="s">
        <v>8541</v>
      </c>
      <c r="K4205" s="1464"/>
      <c r="M4205" s="1510"/>
      <c r="N4205" s="70"/>
      <c r="O4205" s="659"/>
    </row>
    <row r="4206" spans="1:15" ht="9" customHeight="1">
      <c r="A4206" s="810">
        <v>142</v>
      </c>
      <c r="B4206" s="98" t="s">
        <v>261</v>
      </c>
      <c r="D4206" s="2093">
        <v>1</v>
      </c>
      <c r="E4206" s="3520">
        <v>2145</v>
      </c>
      <c r="F4206" s="879">
        <v>2145</v>
      </c>
      <c r="G4206" s="935">
        <v>44197</v>
      </c>
      <c r="H4206" s="1015" t="s">
        <v>8394</v>
      </c>
      <c r="I4206" s="1035" t="s">
        <v>1864</v>
      </c>
      <c r="J4206" s="143" t="s">
        <v>8541</v>
      </c>
      <c r="K4206" s="1464"/>
      <c r="M4206" s="1510"/>
      <c r="N4206" s="70"/>
      <c r="O4206" s="659"/>
    </row>
    <row r="4207" spans="1:15" ht="9" customHeight="1">
      <c r="A4207" s="810">
        <v>143</v>
      </c>
      <c r="B4207" s="98" t="s">
        <v>933</v>
      </c>
      <c r="D4207" s="2093">
        <v>1</v>
      </c>
      <c r="E4207" s="3520">
        <v>28668</v>
      </c>
      <c r="F4207" s="879">
        <v>28668</v>
      </c>
      <c r="G4207" s="935">
        <v>44197</v>
      </c>
      <c r="H4207" s="1015" t="s">
        <v>8394</v>
      </c>
      <c r="I4207" s="1035" t="s">
        <v>1864</v>
      </c>
      <c r="J4207" s="143" t="s">
        <v>8541</v>
      </c>
      <c r="K4207" s="1464"/>
      <c r="M4207" s="1510"/>
      <c r="N4207" s="70"/>
      <c r="O4207" s="659"/>
    </row>
    <row r="4208" spans="1:15" ht="9" customHeight="1">
      <c r="A4208" s="810">
        <v>144</v>
      </c>
      <c r="B4208" s="98" t="s">
        <v>261</v>
      </c>
      <c r="D4208" s="2093">
        <v>1</v>
      </c>
      <c r="E4208" s="3520">
        <v>182247.45</v>
      </c>
      <c r="F4208" s="879">
        <v>182247.45</v>
      </c>
      <c r="G4208" s="935">
        <v>44197</v>
      </c>
      <c r="H4208" s="1015" t="s">
        <v>8394</v>
      </c>
      <c r="I4208" s="1035" t="s">
        <v>1864</v>
      </c>
      <c r="J4208" s="143" t="s">
        <v>8541</v>
      </c>
      <c r="K4208" s="1464"/>
      <c r="M4208" s="1510"/>
      <c r="N4208" s="70"/>
      <c r="O4208" s="659"/>
    </row>
    <row r="4209" spans="1:15" ht="9" customHeight="1">
      <c r="A4209" s="810">
        <v>145</v>
      </c>
      <c r="B4209" s="98" t="s">
        <v>261</v>
      </c>
      <c r="D4209" s="2093">
        <v>1</v>
      </c>
      <c r="E4209" s="3520">
        <v>67700</v>
      </c>
      <c r="F4209" s="879">
        <v>67700</v>
      </c>
      <c r="G4209" s="935">
        <v>44197</v>
      </c>
      <c r="H4209" s="1015" t="s">
        <v>8394</v>
      </c>
      <c r="I4209" s="1035" t="s">
        <v>1864</v>
      </c>
      <c r="J4209" s="143" t="s">
        <v>8541</v>
      </c>
      <c r="K4209" s="1464"/>
      <c r="M4209" s="1510"/>
      <c r="N4209" s="70"/>
      <c r="O4209" s="659"/>
    </row>
    <row r="4210" spans="1:15" ht="9" customHeight="1">
      <c r="A4210" s="810">
        <v>146</v>
      </c>
      <c r="B4210" s="98" t="s">
        <v>261</v>
      </c>
      <c r="D4210" s="2093">
        <v>1</v>
      </c>
      <c r="E4210" s="3520">
        <v>24379.81</v>
      </c>
      <c r="F4210" s="879">
        <v>24379.81</v>
      </c>
      <c r="G4210" s="935">
        <v>44197</v>
      </c>
      <c r="H4210" s="1015" t="s">
        <v>8394</v>
      </c>
      <c r="I4210" s="1035" t="s">
        <v>1864</v>
      </c>
      <c r="J4210" s="143" t="s">
        <v>8541</v>
      </c>
      <c r="K4210" s="1464"/>
      <c r="M4210" s="1510"/>
      <c r="N4210" s="70"/>
      <c r="O4210" s="659"/>
    </row>
    <row r="4211" spans="1:15" ht="9" customHeight="1">
      <c r="A4211" s="810">
        <v>147</v>
      </c>
      <c r="B4211" s="98" t="s">
        <v>934</v>
      </c>
      <c r="D4211" s="2093">
        <v>1</v>
      </c>
      <c r="E4211" s="3520">
        <v>23517</v>
      </c>
      <c r="F4211" s="879">
        <v>23517</v>
      </c>
      <c r="G4211" s="935">
        <v>44197</v>
      </c>
      <c r="H4211" s="1015" t="s">
        <v>8394</v>
      </c>
      <c r="I4211" s="1035" t="s">
        <v>1864</v>
      </c>
      <c r="J4211" s="143" t="s">
        <v>8541</v>
      </c>
      <c r="K4211" s="1464"/>
      <c r="M4211" s="1510"/>
      <c r="N4211" s="70"/>
      <c r="O4211" s="659"/>
    </row>
    <row r="4212" spans="1:15" ht="9" customHeight="1">
      <c r="A4212" s="810">
        <v>148</v>
      </c>
      <c r="B4212" s="98" t="s">
        <v>935</v>
      </c>
      <c r="D4212" s="2093">
        <v>1</v>
      </c>
      <c r="E4212" s="3520">
        <v>50000</v>
      </c>
      <c r="F4212" s="797">
        <v>50000</v>
      </c>
      <c r="G4212" s="935">
        <v>44197</v>
      </c>
      <c r="H4212" s="1015" t="s">
        <v>8394</v>
      </c>
      <c r="I4212" s="1035" t="s">
        <v>1864</v>
      </c>
      <c r="J4212" s="143" t="s">
        <v>8541</v>
      </c>
      <c r="K4212" s="1464"/>
      <c r="M4212" s="1510"/>
      <c r="N4212" s="70"/>
      <c r="O4212" s="659"/>
    </row>
    <row r="4213" spans="1:15" ht="9" customHeight="1">
      <c r="A4213" s="810">
        <v>149</v>
      </c>
      <c r="B4213" s="98" t="s">
        <v>936</v>
      </c>
      <c r="D4213" s="2093">
        <v>1</v>
      </c>
      <c r="E4213" s="3520">
        <v>44925</v>
      </c>
      <c r="F4213" s="879">
        <v>44925</v>
      </c>
      <c r="G4213" s="935">
        <v>44197</v>
      </c>
      <c r="H4213" s="1015" t="s">
        <v>8394</v>
      </c>
      <c r="I4213" s="1035" t="s">
        <v>1864</v>
      </c>
      <c r="J4213" s="143" t="s">
        <v>8541</v>
      </c>
      <c r="K4213" s="1464"/>
      <c r="M4213" s="1510"/>
      <c r="N4213" s="70"/>
      <c r="O4213" s="659"/>
    </row>
    <row r="4214" spans="1:15" ht="9" customHeight="1">
      <c r="A4214" s="810">
        <v>150</v>
      </c>
      <c r="B4214" s="98" t="s">
        <v>937</v>
      </c>
      <c r="D4214" s="2093">
        <v>1</v>
      </c>
      <c r="E4214" s="3520">
        <v>22153</v>
      </c>
      <c r="F4214" s="879">
        <v>22153</v>
      </c>
      <c r="G4214" s="935">
        <v>44197</v>
      </c>
      <c r="H4214" s="1015" t="s">
        <v>8394</v>
      </c>
      <c r="I4214" s="1035" t="s">
        <v>1864</v>
      </c>
      <c r="J4214" s="143" t="s">
        <v>8541</v>
      </c>
      <c r="K4214" s="1464"/>
      <c r="M4214" s="1510"/>
      <c r="N4214" s="70"/>
      <c r="O4214" s="659"/>
    </row>
    <row r="4215" spans="1:15" ht="9" customHeight="1">
      <c r="A4215" s="810">
        <v>151</v>
      </c>
      <c r="B4215" s="98" t="s">
        <v>938</v>
      </c>
      <c r="D4215" s="2093">
        <v>1</v>
      </c>
      <c r="E4215" s="3520">
        <v>7770</v>
      </c>
      <c r="F4215" s="879">
        <v>7770</v>
      </c>
      <c r="G4215" s="935">
        <v>44197</v>
      </c>
      <c r="H4215" s="1015" t="s">
        <v>8394</v>
      </c>
      <c r="I4215" s="1035" t="s">
        <v>1864</v>
      </c>
      <c r="J4215" s="143" t="s">
        <v>8541</v>
      </c>
      <c r="K4215" s="1464"/>
      <c r="M4215" s="1510"/>
      <c r="N4215" s="70"/>
      <c r="O4215" s="659"/>
    </row>
    <row r="4216" spans="1:15" ht="9" customHeight="1">
      <c r="A4216" s="810">
        <v>152</v>
      </c>
      <c r="B4216" s="102" t="s">
        <v>261</v>
      </c>
      <c r="D4216" s="2093">
        <v>1</v>
      </c>
      <c r="E4216" s="3411">
        <v>50000</v>
      </c>
      <c r="F4216" s="797">
        <v>50000</v>
      </c>
      <c r="G4216" s="935">
        <v>44197</v>
      </c>
      <c r="H4216" s="1015" t="s">
        <v>8394</v>
      </c>
      <c r="I4216" s="208" t="s">
        <v>1864</v>
      </c>
      <c r="J4216" s="143" t="s">
        <v>8541</v>
      </c>
      <c r="K4216" s="1464"/>
      <c r="M4216" s="404"/>
      <c r="N4216" s="70"/>
      <c r="O4216" s="659"/>
    </row>
    <row r="4217" spans="1:15" ht="9" customHeight="1">
      <c r="A4217" s="810">
        <v>153</v>
      </c>
      <c r="B4217" s="102" t="s">
        <v>261</v>
      </c>
      <c r="D4217" s="2093">
        <v>1</v>
      </c>
      <c r="E4217" s="3411">
        <v>130000</v>
      </c>
      <c r="F4217" s="797">
        <v>130000</v>
      </c>
      <c r="G4217" s="935">
        <v>44197</v>
      </c>
      <c r="H4217" s="1015" t="s">
        <v>8394</v>
      </c>
      <c r="I4217" s="208" t="s">
        <v>1864</v>
      </c>
      <c r="J4217" s="143" t="s">
        <v>8541</v>
      </c>
      <c r="K4217" s="1464"/>
      <c r="M4217" s="404"/>
      <c r="N4217" s="70"/>
      <c r="O4217" s="659"/>
    </row>
    <row r="4218" spans="1:15" s="71" customFormat="1" ht="9" customHeight="1">
      <c r="A4218" s="809">
        <v>154</v>
      </c>
      <c r="B4218" s="102" t="s">
        <v>1995</v>
      </c>
      <c r="C4218" s="983" t="s">
        <v>11044</v>
      </c>
      <c r="D4218" s="2093">
        <v>1</v>
      </c>
      <c r="E4218" s="3411">
        <v>11770</v>
      </c>
      <c r="F4218" s="797">
        <v>11770</v>
      </c>
      <c r="G4218" s="936">
        <v>44197</v>
      </c>
      <c r="H4218" s="103" t="s">
        <v>8394</v>
      </c>
      <c r="I4218" s="208" t="s">
        <v>1864</v>
      </c>
      <c r="J4218" s="93" t="s">
        <v>8541</v>
      </c>
      <c r="K4218" s="1430" t="s">
        <v>8940</v>
      </c>
      <c r="L4218" s="126"/>
      <c r="M4218" s="404"/>
      <c r="N4218" s="70"/>
      <c r="O4218" s="659"/>
    </row>
    <row r="4219" spans="1:15" s="71" customFormat="1" ht="9" customHeight="1">
      <c r="A4219" s="809">
        <v>155</v>
      </c>
      <c r="B4219" s="102" t="s">
        <v>1996</v>
      </c>
      <c r="C4219" s="983" t="s">
        <v>11065</v>
      </c>
      <c r="D4219" s="2093">
        <v>1</v>
      </c>
      <c r="E4219" s="3411">
        <v>3850</v>
      </c>
      <c r="F4219" s="797">
        <v>3850</v>
      </c>
      <c r="G4219" s="936">
        <v>44197</v>
      </c>
      <c r="H4219" s="103" t="s">
        <v>8394</v>
      </c>
      <c r="I4219" s="208" t="s">
        <v>1864</v>
      </c>
      <c r="J4219" s="93" t="s">
        <v>8541</v>
      </c>
      <c r="K4219" s="1430" t="s">
        <v>8940</v>
      </c>
      <c r="L4219" s="126"/>
      <c r="M4219" s="404"/>
      <c r="N4219" s="70"/>
      <c r="O4219" s="659"/>
    </row>
    <row r="4220" spans="1:15" ht="9" customHeight="1">
      <c r="A4220" s="810">
        <v>156</v>
      </c>
      <c r="B4220" s="102" t="s">
        <v>2258</v>
      </c>
      <c r="D4220" s="2093">
        <v>1</v>
      </c>
      <c r="E4220" s="3411">
        <v>10800</v>
      </c>
      <c r="F4220" s="797">
        <v>10800</v>
      </c>
      <c r="G4220" s="935">
        <v>44197</v>
      </c>
      <c r="H4220" s="1015" t="s">
        <v>8394</v>
      </c>
      <c r="I4220" s="208" t="s">
        <v>1864</v>
      </c>
      <c r="J4220" s="143" t="s">
        <v>8541</v>
      </c>
      <c r="K4220" s="1464"/>
      <c r="M4220" s="404"/>
      <c r="N4220" s="70"/>
      <c r="O4220" s="659"/>
    </row>
    <row r="4221" spans="1:15" ht="9" customHeight="1">
      <c r="A4221" s="810">
        <v>157</v>
      </c>
      <c r="B4221" s="102" t="s">
        <v>2258</v>
      </c>
      <c r="D4221" s="2093">
        <v>1</v>
      </c>
      <c r="E4221" s="3411">
        <v>10800</v>
      </c>
      <c r="F4221" s="797">
        <v>10800</v>
      </c>
      <c r="G4221" s="935">
        <v>44197</v>
      </c>
      <c r="H4221" s="1015" t="s">
        <v>8394</v>
      </c>
      <c r="I4221" s="208" t="s">
        <v>1864</v>
      </c>
      <c r="J4221" s="143" t="s">
        <v>8541</v>
      </c>
      <c r="K4221" s="1464"/>
      <c r="M4221" s="404"/>
      <c r="N4221" s="70"/>
      <c r="O4221" s="659"/>
    </row>
    <row r="4222" spans="1:15" ht="9" customHeight="1">
      <c r="A4222" s="810">
        <v>158</v>
      </c>
      <c r="B4222" s="102" t="s">
        <v>2259</v>
      </c>
      <c r="D4222" s="2093">
        <v>1</v>
      </c>
      <c r="E4222" s="3411">
        <v>2132</v>
      </c>
      <c r="F4222" s="797">
        <v>2132</v>
      </c>
      <c r="G4222" s="935">
        <v>44197</v>
      </c>
      <c r="H4222" s="1015" t="s">
        <v>8394</v>
      </c>
      <c r="I4222" s="208" t="s">
        <v>1864</v>
      </c>
      <c r="J4222" s="143" t="s">
        <v>8541</v>
      </c>
      <c r="K4222" s="1464"/>
      <c r="M4222" s="404"/>
      <c r="N4222" s="70"/>
      <c r="O4222" s="659"/>
    </row>
    <row r="4223" spans="1:15" ht="9" customHeight="1">
      <c r="A4223" s="810">
        <v>159</v>
      </c>
      <c r="B4223" s="102" t="s">
        <v>2260</v>
      </c>
      <c r="D4223" s="2093">
        <v>1</v>
      </c>
      <c r="E4223" s="3411">
        <v>13488</v>
      </c>
      <c r="F4223" s="797">
        <v>13488</v>
      </c>
      <c r="G4223" s="935">
        <v>44197</v>
      </c>
      <c r="H4223" s="1015" t="s">
        <v>8394</v>
      </c>
      <c r="I4223" s="208" t="s">
        <v>1864</v>
      </c>
      <c r="J4223" s="143" t="s">
        <v>8541</v>
      </c>
      <c r="K4223" s="1464"/>
      <c r="M4223" s="404"/>
      <c r="N4223" s="70"/>
      <c r="O4223" s="659"/>
    </row>
    <row r="4224" spans="1:15" ht="9" customHeight="1">
      <c r="A4224" s="810">
        <v>160</v>
      </c>
      <c r="B4224" s="102" t="s">
        <v>261</v>
      </c>
      <c r="D4224" s="2093">
        <v>1</v>
      </c>
      <c r="E4224" s="3411">
        <v>41680</v>
      </c>
      <c r="F4224" s="797">
        <v>41680</v>
      </c>
      <c r="G4224" s="935">
        <v>44197</v>
      </c>
      <c r="H4224" s="1015" t="s">
        <v>8394</v>
      </c>
      <c r="I4224" s="208" t="s">
        <v>1864</v>
      </c>
      <c r="J4224" s="143" t="s">
        <v>8541</v>
      </c>
      <c r="K4224" s="1464"/>
      <c r="M4224" s="404"/>
      <c r="N4224" s="70"/>
      <c r="O4224" s="659"/>
    </row>
    <row r="4225" spans="1:15" ht="9" customHeight="1">
      <c r="A4225" s="810">
        <v>161</v>
      </c>
      <c r="B4225" s="102" t="s">
        <v>3871</v>
      </c>
      <c r="D4225" s="2093">
        <v>1</v>
      </c>
      <c r="E4225" s="3411">
        <v>20964</v>
      </c>
      <c r="F4225" s="797">
        <v>20964</v>
      </c>
      <c r="G4225" s="935">
        <v>44197</v>
      </c>
      <c r="H4225" s="1015" t="s">
        <v>8394</v>
      </c>
      <c r="I4225" s="208" t="s">
        <v>1864</v>
      </c>
      <c r="J4225" s="143" t="s">
        <v>8541</v>
      </c>
      <c r="K4225" s="1464"/>
      <c r="M4225" s="404"/>
      <c r="N4225" s="70"/>
      <c r="O4225" s="659"/>
    </row>
    <row r="4226" spans="1:15" ht="9" customHeight="1">
      <c r="A4226" s="810">
        <v>162</v>
      </c>
      <c r="B4226" s="102" t="s">
        <v>3871</v>
      </c>
      <c r="D4226" s="2093">
        <v>1</v>
      </c>
      <c r="E4226" s="3411">
        <v>33917.4</v>
      </c>
      <c r="F4226" s="797">
        <v>33917.4</v>
      </c>
      <c r="G4226" s="935">
        <v>44197</v>
      </c>
      <c r="H4226" s="1015" t="s">
        <v>8394</v>
      </c>
      <c r="I4226" s="208" t="s">
        <v>1864</v>
      </c>
      <c r="J4226" s="143" t="s">
        <v>8541</v>
      </c>
      <c r="K4226" s="1464"/>
      <c r="M4226" s="404"/>
      <c r="N4226" s="70"/>
      <c r="O4226" s="659"/>
    </row>
    <row r="4227" spans="1:15" ht="9" customHeight="1">
      <c r="A4227" s="810">
        <v>163</v>
      </c>
      <c r="B4227" s="102" t="s">
        <v>3870</v>
      </c>
      <c r="D4227" s="2093">
        <v>1</v>
      </c>
      <c r="E4227" s="3411">
        <v>30916.6</v>
      </c>
      <c r="F4227" s="797">
        <v>30916.6</v>
      </c>
      <c r="G4227" s="935">
        <v>44197</v>
      </c>
      <c r="H4227" s="1015" t="s">
        <v>8394</v>
      </c>
      <c r="I4227" s="208" t="s">
        <v>1864</v>
      </c>
      <c r="J4227" s="143" t="s">
        <v>8541</v>
      </c>
      <c r="K4227" s="1464"/>
      <c r="M4227" s="404"/>
      <c r="N4227" s="70"/>
      <c r="O4227" s="659"/>
    </row>
    <row r="4228" spans="1:15" ht="9.75" customHeight="1">
      <c r="A4228" s="810">
        <v>164</v>
      </c>
      <c r="B4228" s="102" t="s">
        <v>4915</v>
      </c>
      <c r="D4228" s="2093">
        <v>1</v>
      </c>
      <c r="E4228" s="3411">
        <v>37653</v>
      </c>
      <c r="F4228" s="797">
        <v>37653</v>
      </c>
      <c r="G4228" s="935">
        <v>44197</v>
      </c>
      <c r="H4228" s="1015" t="s">
        <v>8394</v>
      </c>
      <c r="I4228" s="208" t="s">
        <v>1864</v>
      </c>
      <c r="J4228" s="143" t="s">
        <v>8541</v>
      </c>
      <c r="K4228" s="1464"/>
      <c r="M4228" s="404"/>
      <c r="N4228" s="70"/>
      <c r="O4228" s="659"/>
    </row>
    <row r="4229" spans="1:15" ht="9.75" customHeight="1">
      <c r="A4229" s="810">
        <v>165</v>
      </c>
      <c r="B4229" s="102" t="s">
        <v>4915</v>
      </c>
      <c r="D4229" s="2093">
        <v>1</v>
      </c>
      <c r="E4229" s="3411">
        <v>34830.839999999997</v>
      </c>
      <c r="F4229" s="797">
        <v>34830.839999999997</v>
      </c>
      <c r="G4229" s="935">
        <v>44197</v>
      </c>
      <c r="H4229" s="1015" t="s">
        <v>8394</v>
      </c>
      <c r="I4229" s="208" t="s">
        <v>1864</v>
      </c>
      <c r="J4229" s="143" t="s">
        <v>8541</v>
      </c>
      <c r="K4229" s="1464"/>
      <c r="M4229" s="404"/>
      <c r="N4229" s="70"/>
      <c r="O4229" s="659"/>
    </row>
    <row r="4230" spans="1:15" ht="9.75" customHeight="1">
      <c r="A4230" s="810">
        <v>166</v>
      </c>
      <c r="B4230" s="102" t="s">
        <v>4915</v>
      </c>
      <c r="D4230" s="2093">
        <v>1</v>
      </c>
      <c r="E4230" s="3411">
        <v>3661</v>
      </c>
      <c r="F4230" s="797">
        <v>3661</v>
      </c>
      <c r="G4230" s="935">
        <v>44197</v>
      </c>
      <c r="H4230" s="1015" t="s">
        <v>8394</v>
      </c>
      <c r="I4230" s="208" t="s">
        <v>1864</v>
      </c>
      <c r="J4230" s="143" t="s">
        <v>8541</v>
      </c>
      <c r="K4230" s="1464"/>
      <c r="M4230" s="404"/>
      <c r="N4230" s="70"/>
      <c r="O4230" s="659"/>
    </row>
    <row r="4231" spans="1:15" ht="9.75" customHeight="1">
      <c r="A4231" s="810">
        <v>167</v>
      </c>
      <c r="B4231" s="102" t="s">
        <v>5370</v>
      </c>
      <c r="D4231" s="2093">
        <v>1</v>
      </c>
      <c r="E4231" s="3411">
        <v>25500</v>
      </c>
      <c r="F4231" s="797">
        <v>25500</v>
      </c>
      <c r="G4231" s="935">
        <v>44197</v>
      </c>
      <c r="H4231" s="1015" t="s">
        <v>8394</v>
      </c>
      <c r="I4231" s="208" t="s">
        <v>1864</v>
      </c>
      <c r="J4231" s="143" t="s">
        <v>8541</v>
      </c>
      <c r="K4231" s="1464"/>
      <c r="M4231" s="404"/>
      <c r="N4231" s="70"/>
      <c r="O4231" s="659"/>
    </row>
    <row r="4232" spans="1:15" ht="9.75" customHeight="1">
      <c r="A4232" s="810">
        <v>168</v>
      </c>
      <c r="B4232" s="102" t="s">
        <v>5370</v>
      </c>
      <c r="D4232" s="2093">
        <v>1</v>
      </c>
      <c r="E4232" s="3411">
        <v>25500</v>
      </c>
      <c r="F4232" s="797">
        <v>25500</v>
      </c>
      <c r="G4232" s="935">
        <v>44197</v>
      </c>
      <c r="H4232" s="1015" t="s">
        <v>8394</v>
      </c>
      <c r="I4232" s="208" t="s">
        <v>1864</v>
      </c>
      <c r="J4232" s="143" t="s">
        <v>8541</v>
      </c>
      <c r="K4232" s="1464"/>
      <c r="M4232" s="404"/>
      <c r="N4232" s="70"/>
      <c r="O4232" s="659"/>
    </row>
    <row r="4233" spans="1:15" ht="10.5" customHeight="1">
      <c r="A4233" s="810">
        <v>169</v>
      </c>
      <c r="B4233" s="1331" t="s">
        <v>5797</v>
      </c>
      <c r="D4233" s="2093">
        <v>1</v>
      </c>
      <c r="E4233" s="3422">
        <v>31487.5</v>
      </c>
      <c r="F4233" s="881">
        <v>31487.5</v>
      </c>
      <c r="G4233" s="935">
        <v>44197</v>
      </c>
      <c r="H4233" s="1015" t="s">
        <v>8394</v>
      </c>
      <c r="I4233" s="208" t="s">
        <v>1864</v>
      </c>
      <c r="J4233" s="143" t="s">
        <v>8541</v>
      </c>
      <c r="K4233" s="1464"/>
      <c r="M4233" s="404"/>
      <c r="N4233" s="70"/>
    </row>
    <row r="4234" spans="1:15" ht="10.5" customHeight="1">
      <c r="A4234" s="810">
        <v>170</v>
      </c>
      <c r="B4234" s="1331" t="s">
        <v>5797</v>
      </c>
      <c r="D4234" s="2093">
        <v>1</v>
      </c>
      <c r="E4234" s="3422">
        <v>33994</v>
      </c>
      <c r="F4234" s="881">
        <v>33994</v>
      </c>
      <c r="G4234" s="935">
        <v>44197</v>
      </c>
      <c r="H4234" s="1015" t="s">
        <v>8394</v>
      </c>
      <c r="I4234" s="208" t="s">
        <v>1864</v>
      </c>
      <c r="J4234" s="143" t="s">
        <v>8541</v>
      </c>
      <c r="K4234" s="1464"/>
      <c r="M4234" s="404"/>
      <c r="N4234" s="70"/>
    </row>
    <row r="4235" spans="1:15" ht="10.5" customHeight="1">
      <c r="A4235" s="810">
        <v>171</v>
      </c>
      <c r="B4235" s="1331" t="s">
        <v>159</v>
      </c>
      <c r="C4235" s="849">
        <v>4101340001</v>
      </c>
      <c r="D4235" s="2093">
        <v>1</v>
      </c>
      <c r="E4235" s="3422">
        <v>12100</v>
      </c>
      <c r="F4235" s="881">
        <v>12100</v>
      </c>
      <c r="G4235" s="935">
        <v>44197</v>
      </c>
      <c r="H4235" s="1015" t="s">
        <v>8394</v>
      </c>
      <c r="I4235" s="208" t="s">
        <v>1864</v>
      </c>
      <c r="J4235" s="143" t="s">
        <v>8541</v>
      </c>
      <c r="K4235" s="1464"/>
      <c r="M4235" s="404"/>
      <c r="N4235" s="70"/>
    </row>
    <row r="4236" spans="1:15" s="71" customFormat="1" ht="10.5" customHeight="1">
      <c r="A4236" s="809">
        <v>172</v>
      </c>
      <c r="B4236" s="1331" t="s">
        <v>222</v>
      </c>
      <c r="C4236" s="849" t="s">
        <v>11051</v>
      </c>
      <c r="D4236" s="2093">
        <v>1</v>
      </c>
      <c r="E4236" s="3422">
        <v>20520</v>
      </c>
      <c r="F4236" s="881">
        <v>20520</v>
      </c>
      <c r="G4236" s="936">
        <v>44197</v>
      </c>
      <c r="H4236" s="103" t="s">
        <v>8394</v>
      </c>
      <c r="I4236" s="208" t="s">
        <v>1864</v>
      </c>
      <c r="J4236" s="93" t="s">
        <v>8541</v>
      </c>
      <c r="K4236" s="1430" t="s">
        <v>8940</v>
      </c>
      <c r="L4236" s="126"/>
      <c r="M4236" s="404"/>
      <c r="N4236" s="70"/>
      <c r="O4236" s="662"/>
    </row>
    <row r="4237" spans="1:15" s="71" customFormat="1" ht="10.5" customHeight="1">
      <c r="A4237" s="809">
        <v>173</v>
      </c>
      <c r="B4237" s="1331" t="s">
        <v>847</v>
      </c>
      <c r="C4237" s="849">
        <v>101240001</v>
      </c>
      <c r="D4237" s="2093">
        <v>1</v>
      </c>
      <c r="E4237" s="3422">
        <v>26490</v>
      </c>
      <c r="F4237" s="881">
        <v>26490</v>
      </c>
      <c r="G4237" s="936">
        <v>44197</v>
      </c>
      <c r="H4237" s="103" t="s">
        <v>8394</v>
      </c>
      <c r="I4237" s="208" t="s">
        <v>1864</v>
      </c>
      <c r="J4237" s="93" t="s">
        <v>8541</v>
      </c>
      <c r="K4237" s="1430" t="s">
        <v>8940</v>
      </c>
      <c r="L4237" s="126"/>
      <c r="M4237" s="404"/>
      <c r="N4237" s="70"/>
      <c r="O4237" s="662"/>
    </row>
    <row r="4238" spans="1:15" s="71" customFormat="1" ht="9.75" customHeight="1">
      <c r="A4238" s="809">
        <v>174</v>
      </c>
      <c r="B4238" s="1333" t="s">
        <v>5914</v>
      </c>
      <c r="C4238" s="849">
        <v>10124000151</v>
      </c>
      <c r="D4238" s="2093">
        <v>1</v>
      </c>
      <c r="E4238" s="3422">
        <v>26420</v>
      </c>
      <c r="F4238" s="638">
        <v>26420</v>
      </c>
      <c r="G4238" s="936">
        <v>44197</v>
      </c>
      <c r="H4238" s="103" t="s">
        <v>8394</v>
      </c>
      <c r="I4238" s="208" t="s">
        <v>1864</v>
      </c>
      <c r="J4238" s="93" t="s">
        <v>8541</v>
      </c>
      <c r="K4238" s="1430" t="s">
        <v>8940</v>
      </c>
      <c r="L4238" s="126"/>
      <c r="M4238" s="404"/>
      <c r="N4238" s="70"/>
      <c r="O4238" s="662"/>
    </row>
    <row r="4239" spans="1:15" s="71" customFormat="1" ht="9.75" customHeight="1">
      <c r="A4239" s="809">
        <v>175</v>
      </c>
      <c r="B4239" s="1333" t="s">
        <v>5914</v>
      </c>
      <c r="C4239" s="849">
        <v>1012400013</v>
      </c>
      <c r="D4239" s="2093">
        <v>1</v>
      </c>
      <c r="E4239" s="3422">
        <v>26490</v>
      </c>
      <c r="F4239" s="638">
        <v>26490</v>
      </c>
      <c r="G4239" s="936">
        <v>44197</v>
      </c>
      <c r="H4239" s="103" t="s">
        <v>8394</v>
      </c>
      <c r="I4239" s="208" t="s">
        <v>1864</v>
      </c>
      <c r="J4239" s="93" t="s">
        <v>8541</v>
      </c>
      <c r="K4239" s="1430" t="s">
        <v>8940</v>
      </c>
      <c r="L4239" s="126"/>
      <c r="M4239" s="404"/>
      <c r="N4239" s="70"/>
      <c r="O4239" s="662"/>
    </row>
    <row r="4240" spans="1:15" s="71" customFormat="1" ht="9.75" customHeight="1">
      <c r="A4240" s="809">
        <v>176</v>
      </c>
      <c r="B4240" s="1333" t="s">
        <v>5914</v>
      </c>
      <c r="C4240" s="849">
        <v>1012400014</v>
      </c>
      <c r="D4240" s="2093">
        <v>1</v>
      </c>
      <c r="E4240" s="3422">
        <v>26490</v>
      </c>
      <c r="F4240" s="638">
        <v>26490</v>
      </c>
      <c r="G4240" s="936">
        <v>44197</v>
      </c>
      <c r="H4240" s="103" t="s">
        <v>8394</v>
      </c>
      <c r="I4240" s="208" t="s">
        <v>1864</v>
      </c>
      <c r="J4240" s="93" t="s">
        <v>8541</v>
      </c>
      <c r="K4240" s="1430" t="s">
        <v>8940</v>
      </c>
      <c r="L4240" s="126"/>
      <c r="M4240" s="404"/>
      <c r="N4240" s="70"/>
      <c r="O4240" s="662"/>
    </row>
    <row r="4241" spans="1:16" ht="9" customHeight="1">
      <c r="A4241" s="810">
        <v>177</v>
      </c>
      <c r="B4241" s="1328" t="s">
        <v>6545</v>
      </c>
      <c r="C4241" s="1396"/>
      <c r="D4241" s="2093">
        <v>1</v>
      </c>
      <c r="E4241" s="3411">
        <v>14924</v>
      </c>
      <c r="F4241" s="638">
        <v>14924</v>
      </c>
      <c r="G4241" s="935">
        <v>44197</v>
      </c>
      <c r="H4241" s="1015" t="s">
        <v>8394</v>
      </c>
      <c r="I4241" s="208" t="s">
        <v>1864</v>
      </c>
      <c r="J4241" s="143" t="s">
        <v>8541</v>
      </c>
      <c r="K4241" s="1464"/>
      <c r="M4241" s="404"/>
      <c r="N4241" s="70"/>
    </row>
    <row r="4242" spans="1:16" s="20" customFormat="1" ht="9.75" customHeight="1">
      <c r="A4242" s="810">
        <v>178</v>
      </c>
      <c r="B4242" s="1015" t="s">
        <v>6546</v>
      </c>
      <c r="C4242" s="983"/>
      <c r="D4242" s="2093">
        <v>1</v>
      </c>
      <c r="E4242" s="3411">
        <v>5470</v>
      </c>
      <c r="F4242" s="797">
        <v>5470</v>
      </c>
      <c r="G4242" s="935">
        <v>44197</v>
      </c>
      <c r="H4242" s="1015" t="s">
        <v>8394</v>
      </c>
      <c r="I4242" s="208" t="s">
        <v>1864</v>
      </c>
      <c r="J4242" s="143" t="s">
        <v>8541</v>
      </c>
      <c r="K4242" s="1464"/>
      <c r="L4242" s="1056"/>
      <c r="M4242" s="404"/>
      <c r="N4242" s="70"/>
      <c r="O4242" s="1141"/>
      <c r="P4242" s="329"/>
    </row>
    <row r="4243" spans="1:16" s="20" customFormat="1" ht="9.75" customHeight="1">
      <c r="A4243" s="810">
        <v>179</v>
      </c>
      <c r="B4243" s="1015" t="s">
        <v>6674</v>
      </c>
      <c r="C4243" s="983">
        <v>4101360002</v>
      </c>
      <c r="D4243" s="2093">
        <v>1</v>
      </c>
      <c r="E4243" s="3411">
        <v>10748</v>
      </c>
      <c r="F4243" s="797">
        <v>10748</v>
      </c>
      <c r="G4243" s="935">
        <v>44197</v>
      </c>
      <c r="H4243" s="1015" t="s">
        <v>8394</v>
      </c>
      <c r="I4243" s="208" t="s">
        <v>1864</v>
      </c>
      <c r="J4243" s="143" t="s">
        <v>8541</v>
      </c>
      <c r="K4243" s="1464"/>
      <c r="L4243" s="1056"/>
      <c r="M4243" s="404"/>
      <c r="N4243" s="70"/>
      <c r="O4243" s="1141"/>
      <c r="P4243" s="329"/>
    </row>
    <row r="4244" spans="1:16" s="20" customFormat="1" ht="9.75" customHeight="1">
      <c r="A4244" s="810">
        <v>180</v>
      </c>
      <c r="B4244" s="1015" t="s">
        <v>6674</v>
      </c>
      <c r="C4244" s="983">
        <v>4101360003</v>
      </c>
      <c r="D4244" s="2093">
        <v>1</v>
      </c>
      <c r="E4244" s="3411">
        <v>10748</v>
      </c>
      <c r="F4244" s="797">
        <v>10748</v>
      </c>
      <c r="G4244" s="935">
        <v>44197</v>
      </c>
      <c r="H4244" s="1015" t="s">
        <v>8394</v>
      </c>
      <c r="I4244" s="208" t="s">
        <v>1864</v>
      </c>
      <c r="J4244" s="143" t="s">
        <v>8541</v>
      </c>
      <c r="K4244" s="1464"/>
      <c r="L4244" s="1056"/>
      <c r="M4244" s="404"/>
      <c r="N4244" s="70"/>
      <c r="O4244" s="1141"/>
      <c r="P4244" s="329"/>
    </row>
    <row r="4245" spans="1:16" s="20" customFormat="1" ht="9.75" customHeight="1">
      <c r="A4245" s="810">
        <v>181</v>
      </c>
      <c r="B4245" s="1015" t="s">
        <v>6675</v>
      </c>
      <c r="C4245" s="983"/>
      <c r="D4245" s="2093">
        <v>1</v>
      </c>
      <c r="E4245" s="3411">
        <v>23477</v>
      </c>
      <c r="F4245" s="797">
        <v>23477</v>
      </c>
      <c r="G4245" s="935">
        <v>44197</v>
      </c>
      <c r="H4245" s="1015" t="s">
        <v>8394</v>
      </c>
      <c r="I4245" s="208" t="s">
        <v>1864</v>
      </c>
      <c r="J4245" s="143" t="s">
        <v>8541</v>
      </c>
      <c r="K4245" s="1464"/>
      <c r="L4245" s="1056"/>
      <c r="M4245" s="404"/>
      <c r="N4245" s="70"/>
      <c r="O4245" s="1141"/>
      <c r="P4245" s="329"/>
    </row>
    <row r="4246" spans="1:16" s="20" customFormat="1" ht="9.75" customHeight="1">
      <c r="A4246" s="810">
        <v>182</v>
      </c>
      <c r="B4246" s="1015" t="s">
        <v>6677</v>
      </c>
      <c r="C4246" s="983"/>
      <c r="D4246" s="2093">
        <v>1</v>
      </c>
      <c r="E4246" s="3411">
        <v>3897</v>
      </c>
      <c r="F4246" s="797">
        <v>3897</v>
      </c>
      <c r="G4246" s="935">
        <v>44197</v>
      </c>
      <c r="H4246" s="1015" t="s">
        <v>8394</v>
      </c>
      <c r="I4246" s="208" t="s">
        <v>1864</v>
      </c>
      <c r="J4246" s="143" t="s">
        <v>8541</v>
      </c>
      <c r="K4246" s="1464"/>
      <c r="L4246" s="1056"/>
      <c r="M4246" s="404"/>
      <c r="N4246" s="70"/>
      <c r="O4246" s="1141"/>
      <c r="P4246" s="329"/>
    </row>
    <row r="4247" spans="1:16" s="20" customFormat="1" ht="9.75" customHeight="1">
      <c r="A4247" s="810">
        <v>183</v>
      </c>
      <c r="B4247" s="1015" t="s">
        <v>6676</v>
      </c>
      <c r="C4247" s="983"/>
      <c r="D4247" s="2093">
        <v>1</v>
      </c>
      <c r="E4247" s="3411">
        <v>22964.26</v>
      </c>
      <c r="F4247" s="797">
        <v>22964.26</v>
      </c>
      <c r="G4247" s="935">
        <v>44197</v>
      </c>
      <c r="H4247" s="1015" t="s">
        <v>8394</v>
      </c>
      <c r="I4247" s="208" t="s">
        <v>1864</v>
      </c>
      <c r="J4247" s="143" t="s">
        <v>8541</v>
      </c>
      <c r="K4247" s="1464"/>
      <c r="L4247" s="1056"/>
      <c r="M4247" s="404"/>
      <c r="N4247" s="70"/>
      <c r="O4247" s="1141"/>
      <c r="P4247" s="329"/>
    </row>
    <row r="4248" spans="1:16" s="20" customFormat="1" ht="9.75" customHeight="1">
      <c r="A4248" s="810">
        <v>184</v>
      </c>
      <c r="B4248" s="1015" t="s">
        <v>6678</v>
      </c>
      <c r="C4248" s="983"/>
      <c r="D4248" s="2093">
        <v>1</v>
      </c>
      <c r="E4248" s="3411">
        <v>77460.02</v>
      </c>
      <c r="F4248" s="797">
        <v>77460.02</v>
      </c>
      <c r="G4248" s="935">
        <v>44197</v>
      </c>
      <c r="H4248" s="1015" t="s">
        <v>8394</v>
      </c>
      <c r="I4248" s="208" t="s">
        <v>1864</v>
      </c>
      <c r="J4248" s="143" t="s">
        <v>8541</v>
      </c>
      <c r="K4248" s="1464"/>
      <c r="L4248" s="1056"/>
      <c r="M4248" s="404"/>
      <c r="N4248" s="70"/>
      <c r="O4248" s="1141"/>
      <c r="P4248" s="329"/>
    </row>
    <row r="4249" spans="1:16" s="20" customFormat="1" ht="9.75" customHeight="1">
      <c r="A4249" s="810">
        <v>185</v>
      </c>
      <c r="B4249" s="1015" t="s">
        <v>6680</v>
      </c>
      <c r="C4249" s="983"/>
      <c r="D4249" s="2093">
        <v>1</v>
      </c>
      <c r="E4249" s="3411">
        <v>3465</v>
      </c>
      <c r="F4249" s="797">
        <v>3465</v>
      </c>
      <c r="G4249" s="935">
        <v>44197</v>
      </c>
      <c r="H4249" s="1015" t="s">
        <v>8394</v>
      </c>
      <c r="I4249" s="208" t="s">
        <v>1864</v>
      </c>
      <c r="J4249" s="143" t="s">
        <v>8541</v>
      </c>
      <c r="K4249" s="1464"/>
      <c r="L4249" s="1056"/>
      <c r="M4249" s="404"/>
      <c r="N4249" s="70"/>
      <c r="O4249" s="1141"/>
      <c r="P4249" s="329"/>
    </row>
    <row r="4250" spans="1:16" s="20" customFormat="1" ht="9.75" customHeight="1">
      <c r="A4250" s="810">
        <v>186</v>
      </c>
      <c r="B4250" s="1015" t="s">
        <v>6679</v>
      </c>
      <c r="C4250" s="983"/>
      <c r="D4250" s="2093">
        <v>1</v>
      </c>
      <c r="E4250" s="3411">
        <v>3416.49</v>
      </c>
      <c r="F4250" s="797">
        <v>3416.49</v>
      </c>
      <c r="G4250" s="935">
        <v>44197</v>
      </c>
      <c r="H4250" s="1015" t="s">
        <v>8394</v>
      </c>
      <c r="I4250" s="208" t="s">
        <v>1864</v>
      </c>
      <c r="J4250" s="143" t="s">
        <v>8541</v>
      </c>
      <c r="K4250" s="1464"/>
      <c r="L4250" s="1056"/>
      <c r="M4250" s="404"/>
      <c r="N4250" s="70"/>
      <c r="O4250" s="1141"/>
      <c r="P4250" s="329"/>
    </row>
    <row r="4251" spans="1:16" s="20" customFormat="1" ht="9.75" customHeight="1">
      <c r="A4251" s="810">
        <v>187</v>
      </c>
      <c r="B4251" s="1015" t="s">
        <v>6681</v>
      </c>
      <c r="C4251" s="983"/>
      <c r="D4251" s="2093">
        <v>1</v>
      </c>
      <c r="E4251" s="3411">
        <v>3416.49</v>
      </c>
      <c r="F4251" s="797">
        <v>3416.49</v>
      </c>
      <c r="G4251" s="935">
        <v>44197</v>
      </c>
      <c r="H4251" s="1015" t="s">
        <v>8394</v>
      </c>
      <c r="I4251" s="208" t="s">
        <v>1864</v>
      </c>
      <c r="J4251" s="143" t="s">
        <v>8541</v>
      </c>
      <c r="K4251" s="1464"/>
      <c r="L4251" s="1056"/>
      <c r="M4251" s="404"/>
      <c r="N4251" s="70"/>
      <c r="O4251" s="1141"/>
      <c r="P4251" s="329"/>
    </row>
    <row r="4252" spans="1:16" s="20" customFormat="1" ht="9.75" customHeight="1">
      <c r="A4252" s="810">
        <v>188</v>
      </c>
      <c r="B4252" s="1015" t="s">
        <v>6682</v>
      </c>
      <c r="C4252" s="983"/>
      <c r="D4252" s="2093">
        <v>1</v>
      </c>
      <c r="E4252" s="3411">
        <v>3399</v>
      </c>
      <c r="F4252" s="797">
        <v>3399</v>
      </c>
      <c r="G4252" s="935">
        <v>44197</v>
      </c>
      <c r="H4252" s="1015" t="s">
        <v>8394</v>
      </c>
      <c r="I4252" s="208" t="s">
        <v>1864</v>
      </c>
      <c r="J4252" s="143" t="s">
        <v>8541</v>
      </c>
      <c r="K4252" s="1464"/>
      <c r="L4252" s="1056"/>
      <c r="M4252" s="404"/>
      <c r="N4252" s="70"/>
      <c r="O4252" s="1141"/>
      <c r="P4252" s="329"/>
    </row>
    <row r="4253" spans="1:16" s="20" customFormat="1" ht="9.75" customHeight="1">
      <c r="A4253" s="810">
        <v>189</v>
      </c>
      <c r="B4253" s="1015" t="s">
        <v>6683</v>
      </c>
      <c r="C4253" s="983"/>
      <c r="D4253" s="2093">
        <v>1</v>
      </c>
      <c r="E4253" s="3411">
        <v>2088.9</v>
      </c>
      <c r="F4253" s="797">
        <v>2088.9</v>
      </c>
      <c r="G4253" s="935">
        <v>44197</v>
      </c>
      <c r="H4253" s="1015" t="s">
        <v>8394</v>
      </c>
      <c r="I4253" s="208" t="s">
        <v>1864</v>
      </c>
      <c r="J4253" s="143" t="s">
        <v>8541</v>
      </c>
      <c r="K4253" s="1464"/>
      <c r="L4253" s="1056"/>
      <c r="M4253" s="404"/>
      <c r="N4253" s="70"/>
      <c r="O4253" s="1141"/>
      <c r="P4253" s="329"/>
    </row>
    <row r="4254" spans="1:16" s="20" customFormat="1" ht="9.75" customHeight="1">
      <c r="A4254" s="810">
        <v>190</v>
      </c>
      <c r="B4254" s="1015" t="s">
        <v>6684</v>
      </c>
      <c r="C4254" s="983"/>
      <c r="D4254" s="2093">
        <v>1</v>
      </c>
      <c r="E4254" s="3411">
        <v>3754.08</v>
      </c>
      <c r="F4254" s="797">
        <v>3754.08</v>
      </c>
      <c r="G4254" s="935">
        <v>44197</v>
      </c>
      <c r="H4254" s="1015" t="s">
        <v>8394</v>
      </c>
      <c r="I4254" s="208" t="s">
        <v>1864</v>
      </c>
      <c r="J4254" s="143" t="s">
        <v>8541</v>
      </c>
      <c r="K4254" s="1464"/>
      <c r="L4254" s="1056"/>
      <c r="M4254" s="404"/>
      <c r="N4254" s="70"/>
      <c r="O4254" s="1141"/>
      <c r="P4254" s="329"/>
    </row>
    <row r="4255" spans="1:16" ht="9.75" customHeight="1">
      <c r="A4255" s="810">
        <v>191</v>
      </c>
      <c r="B4255" s="1161" t="s">
        <v>5800</v>
      </c>
      <c r="C4255" s="1387">
        <v>41013400000151</v>
      </c>
      <c r="D4255" s="2093">
        <v>1</v>
      </c>
      <c r="E4255" s="3411">
        <v>14990</v>
      </c>
      <c r="F4255" s="797">
        <v>14990</v>
      </c>
      <c r="G4255" s="935">
        <v>44197</v>
      </c>
      <c r="H4255" s="1015" t="s">
        <v>8394</v>
      </c>
      <c r="I4255" s="208" t="s">
        <v>1864</v>
      </c>
      <c r="J4255" s="143" t="s">
        <v>8541</v>
      </c>
      <c r="K4255" s="1464"/>
      <c r="M4255" s="404"/>
      <c r="N4255" s="70"/>
    </row>
    <row r="4256" spans="1:16" ht="9.75" customHeight="1">
      <c r="A4256" s="810">
        <v>192</v>
      </c>
      <c r="B4256" s="1161" t="s">
        <v>7096</v>
      </c>
      <c r="D4256" s="2093">
        <v>1</v>
      </c>
      <c r="E4256" s="3411">
        <v>111064.36</v>
      </c>
      <c r="F4256" s="797">
        <v>111064.36</v>
      </c>
      <c r="G4256" s="935">
        <v>44197</v>
      </c>
      <c r="H4256" s="1015" t="s">
        <v>8394</v>
      </c>
      <c r="I4256" s="208" t="s">
        <v>1864</v>
      </c>
      <c r="J4256" s="143" t="s">
        <v>8541</v>
      </c>
      <c r="K4256" s="1464"/>
      <c r="M4256" s="404"/>
      <c r="N4256" s="70"/>
    </row>
    <row r="4257" spans="1:15" ht="9.75" customHeight="1">
      <c r="A4257" s="810">
        <v>193</v>
      </c>
      <c r="B4257" s="1161" t="s">
        <v>7097</v>
      </c>
      <c r="D4257" s="2093">
        <v>1</v>
      </c>
      <c r="E4257" s="3411">
        <v>4284</v>
      </c>
      <c r="F4257" s="797">
        <v>4284</v>
      </c>
      <c r="G4257" s="935">
        <v>44197</v>
      </c>
      <c r="H4257" s="1015" t="s">
        <v>8394</v>
      </c>
      <c r="I4257" s="208" t="s">
        <v>1864</v>
      </c>
      <c r="J4257" s="143" t="s">
        <v>8541</v>
      </c>
      <c r="K4257" s="1464"/>
      <c r="M4257" s="404"/>
      <c r="N4257" s="70"/>
    </row>
    <row r="4258" spans="1:15" ht="9.75" customHeight="1">
      <c r="A4258" s="810">
        <v>194</v>
      </c>
      <c r="B4258" s="1161" t="s">
        <v>7098</v>
      </c>
      <c r="D4258" s="2093">
        <v>1</v>
      </c>
      <c r="E4258" s="3411">
        <v>12491.71</v>
      </c>
      <c r="F4258" s="797">
        <v>12491.71</v>
      </c>
      <c r="G4258" s="935">
        <v>44197</v>
      </c>
      <c r="H4258" s="1015" t="s">
        <v>8394</v>
      </c>
      <c r="I4258" s="208" t="s">
        <v>1864</v>
      </c>
      <c r="J4258" s="143" t="s">
        <v>8541</v>
      </c>
      <c r="K4258" s="1464"/>
      <c r="M4258" s="404"/>
      <c r="N4258" s="70"/>
    </row>
    <row r="4259" spans="1:15" ht="9.75" customHeight="1">
      <c r="A4259" s="810">
        <v>195</v>
      </c>
      <c r="B4259" s="1161" t="s">
        <v>7099</v>
      </c>
      <c r="D4259" s="2093">
        <v>1</v>
      </c>
      <c r="E4259" s="3411">
        <v>18938.04</v>
      </c>
      <c r="F4259" s="797">
        <v>18938.04</v>
      </c>
      <c r="G4259" s="935">
        <v>44197</v>
      </c>
      <c r="H4259" s="1015" t="s">
        <v>8394</v>
      </c>
      <c r="I4259" s="208" t="s">
        <v>1864</v>
      </c>
      <c r="J4259" s="143" t="s">
        <v>8541</v>
      </c>
      <c r="K4259" s="1464"/>
      <c r="M4259" s="404"/>
      <c r="N4259" s="70"/>
    </row>
    <row r="4260" spans="1:15" ht="9.75" customHeight="1">
      <c r="A4260" s="810">
        <v>196</v>
      </c>
      <c r="B4260" s="1161" t="s">
        <v>7265</v>
      </c>
      <c r="D4260" s="2093">
        <v>1</v>
      </c>
      <c r="E4260" s="3411">
        <v>11710.08</v>
      </c>
      <c r="F4260" s="797">
        <v>11710.08</v>
      </c>
      <c r="G4260" s="935">
        <v>44197</v>
      </c>
      <c r="H4260" s="1015" t="s">
        <v>8394</v>
      </c>
      <c r="I4260" s="208" t="s">
        <v>1864</v>
      </c>
      <c r="J4260" s="143" t="s">
        <v>8541</v>
      </c>
      <c r="K4260" s="1464"/>
      <c r="M4260" s="404"/>
      <c r="N4260" s="70"/>
    </row>
    <row r="4261" spans="1:15" ht="9.75" customHeight="1">
      <c r="A4261" s="810">
        <v>198</v>
      </c>
      <c r="B4261" s="1161" t="s">
        <v>8696</v>
      </c>
      <c r="D4261" s="2093">
        <v>1</v>
      </c>
      <c r="E4261" s="3411">
        <v>143193.93</v>
      </c>
      <c r="F4261" s="797">
        <v>143193.93</v>
      </c>
      <c r="G4261" s="935">
        <v>44390</v>
      </c>
      <c r="H4261" s="1015" t="s">
        <v>8697</v>
      </c>
      <c r="I4261" s="208" t="s">
        <v>1864</v>
      </c>
      <c r="J4261" s="143" t="s">
        <v>8702</v>
      </c>
      <c r="K4261" s="1464"/>
      <c r="M4261" s="404"/>
      <c r="N4261" s="70"/>
    </row>
    <row r="4262" spans="1:15" s="71" customFormat="1" ht="21" customHeight="1">
      <c r="A4262" s="809">
        <v>199</v>
      </c>
      <c r="B4262" s="1161" t="s">
        <v>1002</v>
      </c>
      <c r="C4262" s="983" t="s">
        <v>12835</v>
      </c>
      <c r="D4262" s="2093">
        <v>1</v>
      </c>
      <c r="E4262" s="3411">
        <v>45500</v>
      </c>
      <c r="F4262" s="797">
        <v>45500</v>
      </c>
      <c r="G4262" s="936">
        <v>44357</v>
      </c>
      <c r="H4262" s="103" t="s">
        <v>8700</v>
      </c>
      <c r="I4262" s="208" t="s">
        <v>1864</v>
      </c>
      <c r="J4262" s="93" t="s">
        <v>8702</v>
      </c>
      <c r="K4262" s="1430" t="s">
        <v>8940</v>
      </c>
      <c r="L4262" s="126"/>
      <c r="M4262" s="404"/>
      <c r="N4262" s="70"/>
      <c r="O4262" s="662"/>
    </row>
    <row r="4263" spans="1:15" ht="9.75" customHeight="1">
      <c r="A4263" s="810">
        <v>200</v>
      </c>
      <c r="B4263" s="1161" t="s">
        <v>8698</v>
      </c>
      <c r="D4263" s="2093">
        <v>1</v>
      </c>
      <c r="E4263" s="3411">
        <v>10300</v>
      </c>
      <c r="F4263" s="797">
        <v>10300</v>
      </c>
      <c r="G4263" s="935">
        <v>44427</v>
      </c>
      <c r="H4263" s="1015" t="s">
        <v>8701</v>
      </c>
      <c r="I4263" s="208" t="s">
        <v>1864</v>
      </c>
      <c r="J4263" s="143" t="s">
        <v>8702</v>
      </c>
      <c r="K4263" s="1464"/>
      <c r="M4263" s="404"/>
      <c r="N4263" s="70"/>
    </row>
    <row r="4264" spans="1:15" ht="10.5" customHeight="1">
      <c r="A4264" s="810">
        <v>201</v>
      </c>
      <c r="B4264" s="1161" t="s">
        <v>8699</v>
      </c>
      <c r="D4264" s="2093">
        <v>1</v>
      </c>
      <c r="E4264" s="3411">
        <v>15435</v>
      </c>
      <c r="F4264" s="797">
        <v>15435</v>
      </c>
      <c r="G4264" s="935">
        <v>44427</v>
      </c>
      <c r="H4264" s="1015" t="s">
        <v>8701</v>
      </c>
      <c r="I4264" s="208" t="s">
        <v>1864</v>
      </c>
      <c r="J4264" s="143" t="s">
        <v>8702</v>
      </c>
      <c r="K4264" s="1464"/>
      <c r="M4264" s="404"/>
      <c r="N4264" s="70"/>
    </row>
    <row r="4265" spans="1:15" s="71" customFormat="1" ht="9.75" customHeight="1">
      <c r="A4265" s="809">
        <v>203</v>
      </c>
      <c r="B4265" s="1161" t="s">
        <v>222</v>
      </c>
      <c r="C4265" s="983">
        <v>4101240002</v>
      </c>
      <c r="D4265" s="2093">
        <v>1</v>
      </c>
      <c r="E4265" s="3411">
        <v>19999</v>
      </c>
      <c r="F4265" s="797">
        <v>19999</v>
      </c>
      <c r="G4265" s="936">
        <v>44518</v>
      </c>
      <c r="H4265" s="103" t="s">
        <v>8855</v>
      </c>
      <c r="I4265" s="208" t="s">
        <v>1864</v>
      </c>
      <c r="J4265" s="93" t="s">
        <v>8857</v>
      </c>
      <c r="K4265" s="1430" t="s">
        <v>8940</v>
      </c>
      <c r="L4265" s="126"/>
      <c r="M4265" s="404"/>
      <c r="N4265" s="70"/>
      <c r="O4265" s="662"/>
    </row>
    <row r="4266" spans="1:15" s="71" customFormat="1" ht="9.75" customHeight="1">
      <c r="A4266" s="809">
        <v>204</v>
      </c>
      <c r="B4266" s="1161" t="s">
        <v>222</v>
      </c>
      <c r="C4266" s="983">
        <v>4101240001</v>
      </c>
      <c r="D4266" s="2093">
        <v>1</v>
      </c>
      <c r="E4266" s="3411">
        <v>19999</v>
      </c>
      <c r="F4266" s="797">
        <v>19999</v>
      </c>
      <c r="G4266" s="936">
        <v>44518</v>
      </c>
      <c r="H4266" s="103" t="s">
        <v>8856</v>
      </c>
      <c r="I4266" s="208" t="s">
        <v>1864</v>
      </c>
      <c r="J4266" s="93" t="s">
        <v>8857</v>
      </c>
      <c r="K4266" s="1430" t="s">
        <v>8940</v>
      </c>
      <c r="L4266" s="126"/>
      <c r="M4266" s="404"/>
      <c r="N4266" s="70"/>
      <c r="O4266" s="662"/>
    </row>
    <row r="4267" spans="1:15" s="71" customFormat="1" ht="9.75" customHeight="1">
      <c r="A4267" s="809">
        <v>205</v>
      </c>
      <c r="B4267" s="1161" t="s">
        <v>223</v>
      </c>
      <c r="C4267" s="983">
        <v>4101360009</v>
      </c>
      <c r="D4267" s="2093">
        <v>1</v>
      </c>
      <c r="E4267" s="3411">
        <v>36171</v>
      </c>
      <c r="F4267" s="797">
        <v>36171</v>
      </c>
      <c r="G4267" s="936">
        <v>44552</v>
      </c>
      <c r="H4267" s="103" t="s">
        <v>8854</v>
      </c>
      <c r="I4267" s="208" t="s">
        <v>1864</v>
      </c>
      <c r="J4267" s="93" t="s">
        <v>8857</v>
      </c>
      <c r="K4267" s="1430"/>
      <c r="L4267" s="126"/>
      <c r="M4267" s="404"/>
      <c r="N4267" s="70"/>
      <c r="O4267" s="662"/>
    </row>
    <row r="4268" spans="1:15" s="71" customFormat="1" ht="9.75" customHeight="1">
      <c r="A4268" s="667">
        <v>206</v>
      </c>
      <c r="B4268" s="1161" t="s">
        <v>223</v>
      </c>
      <c r="C4268" s="983">
        <v>4101240003</v>
      </c>
      <c r="D4268" s="889">
        <v>1</v>
      </c>
      <c r="E4268" s="3411">
        <v>24999</v>
      </c>
      <c r="F4268" s="797">
        <v>24999</v>
      </c>
      <c r="G4268" s="936">
        <v>44518</v>
      </c>
      <c r="H4268" s="103" t="s">
        <v>8855</v>
      </c>
      <c r="I4268" s="208" t="s">
        <v>1864</v>
      </c>
      <c r="J4268" s="93" t="s">
        <v>8857</v>
      </c>
      <c r="K4268" s="1430" t="s">
        <v>8940</v>
      </c>
      <c r="L4268" s="126"/>
      <c r="M4268" s="404"/>
      <c r="N4268" s="70"/>
      <c r="O4268" s="662"/>
    </row>
    <row r="4269" spans="1:15" s="453" customFormat="1" ht="9.75" customHeight="1" thickBot="1">
      <c r="A4269" s="809">
        <v>207</v>
      </c>
      <c r="B4269" s="1161" t="s">
        <v>223</v>
      </c>
      <c r="C4269" s="983">
        <v>4101240004</v>
      </c>
      <c r="D4269" s="2093">
        <v>1</v>
      </c>
      <c r="E4269" s="3411">
        <v>24999</v>
      </c>
      <c r="F4269" s="797">
        <v>24999</v>
      </c>
      <c r="G4269" s="936">
        <v>44518</v>
      </c>
      <c r="H4269" s="103" t="s">
        <v>8856</v>
      </c>
      <c r="I4269" s="208" t="s">
        <v>1864</v>
      </c>
      <c r="J4269" s="93" t="s">
        <v>8857</v>
      </c>
      <c r="K4269" s="1430" t="s">
        <v>8940</v>
      </c>
      <c r="L4269" s="126"/>
      <c r="M4269" s="404"/>
      <c r="N4269" s="70"/>
      <c r="O4269" s="695"/>
    </row>
    <row r="4270" spans="1:15" s="1624" customFormat="1" ht="9.75" customHeight="1">
      <c r="A4270" s="3146">
        <v>208</v>
      </c>
      <c r="B4270" s="3078" t="s">
        <v>11116</v>
      </c>
      <c r="C4270" s="1845"/>
      <c r="D4270" s="2377">
        <v>50</v>
      </c>
      <c r="E4270" s="3390">
        <v>115000</v>
      </c>
      <c r="F4270" s="1834">
        <v>115000</v>
      </c>
      <c r="G4270" s="1636">
        <v>44197</v>
      </c>
      <c r="H4270" s="1637" t="s">
        <v>10857</v>
      </c>
      <c r="I4270" s="1715" t="s">
        <v>1864</v>
      </c>
      <c r="J4270" s="1654" t="s">
        <v>9970</v>
      </c>
      <c r="K4270" s="2953" t="s">
        <v>8940</v>
      </c>
      <c r="L4270" s="1641" t="s">
        <v>15208</v>
      </c>
      <c r="M4270" s="3095"/>
      <c r="N4270" s="3147"/>
      <c r="O4270" s="2871"/>
    </row>
    <row r="4271" spans="1:15" s="1624" customFormat="1" ht="9.75" customHeight="1">
      <c r="A4271" s="3146">
        <v>209</v>
      </c>
      <c r="B4271" s="3078" t="s">
        <v>11117</v>
      </c>
      <c r="C4271" s="1845"/>
      <c r="D4271" s="2377">
        <v>77</v>
      </c>
      <c r="E4271" s="3390">
        <v>177100</v>
      </c>
      <c r="F4271" s="1834">
        <v>177100</v>
      </c>
      <c r="G4271" s="1636">
        <v>44197</v>
      </c>
      <c r="H4271" s="1637" t="s">
        <v>10857</v>
      </c>
      <c r="I4271" s="1715" t="s">
        <v>1864</v>
      </c>
      <c r="J4271" s="1654" t="s">
        <v>9970</v>
      </c>
      <c r="K4271" s="2953" t="s">
        <v>8940</v>
      </c>
      <c r="L4271" s="1641" t="s">
        <v>15208</v>
      </c>
      <c r="M4271" s="3095"/>
      <c r="N4271" s="3147"/>
      <c r="O4271" s="2871"/>
    </row>
    <row r="4272" spans="1:15" s="1624" customFormat="1" ht="9.75" customHeight="1">
      <c r="A4272" s="3148">
        <v>210</v>
      </c>
      <c r="B4272" s="3078" t="s">
        <v>256</v>
      </c>
      <c r="C4272" s="1845"/>
      <c r="D4272" s="3149">
        <v>10</v>
      </c>
      <c r="E4272" s="3390">
        <v>30000</v>
      </c>
      <c r="F4272" s="1834">
        <v>30000</v>
      </c>
      <c r="G4272" s="2915">
        <v>44197</v>
      </c>
      <c r="H4272" s="1637" t="s">
        <v>10857</v>
      </c>
      <c r="I4272" s="1715" t="s">
        <v>1864</v>
      </c>
      <c r="J4272" s="1654" t="s">
        <v>9970</v>
      </c>
      <c r="K4272" s="2953" t="s">
        <v>8940</v>
      </c>
      <c r="L4272" s="1641" t="s">
        <v>15208</v>
      </c>
      <c r="M4272" s="3102"/>
      <c r="N4272" s="3150"/>
      <c r="O4272" s="2871"/>
    </row>
    <row r="4273" spans="1:16" s="804" customFormat="1" ht="11.25" customHeight="1">
      <c r="A4273" s="667">
        <v>211</v>
      </c>
      <c r="B4273" s="1161" t="s">
        <v>892</v>
      </c>
      <c r="C4273" s="21" t="s">
        <v>7204</v>
      </c>
      <c r="D4273" s="800">
        <v>1</v>
      </c>
      <c r="E4273" s="3424">
        <v>11670</v>
      </c>
      <c r="F4273" s="887">
        <v>11670</v>
      </c>
      <c r="G4273" s="938">
        <v>44592</v>
      </c>
      <c r="H4273" s="1067" t="s">
        <v>13274</v>
      </c>
      <c r="I4273" s="208" t="s">
        <v>1864</v>
      </c>
      <c r="J4273" s="955" t="s">
        <v>13276</v>
      </c>
      <c r="K4273" s="1367"/>
      <c r="L4273" s="1419"/>
      <c r="M4273" s="827"/>
    </row>
    <row r="4274" spans="1:16" s="804" customFormat="1" ht="9.75" customHeight="1">
      <c r="A4274" s="667">
        <v>212</v>
      </c>
      <c r="B4274" s="1161" t="s">
        <v>12894</v>
      </c>
      <c r="C4274" s="21" t="s">
        <v>9085</v>
      </c>
      <c r="D4274" s="800">
        <v>1</v>
      </c>
      <c r="E4274" s="3424">
        <v>17199</v>
      </c>
      <c r="F4274" s="887">
        <v>17199</v>
      </c>
      <c r="G4274" s="938">
        <v>44592</v>
      </c>
      <c r="H4274" s="1067" t="s">
        <v>13273</v>
      </c>
      <c r="I4274" s="208" t="s">
        <v>1864</v>
      </c>
      <c r="J4274" s="955" t="s">
        <v>13276</v>
      </c>
      <c r="K4274" s="1367"/>
      <c r="L4274" s="1419"/>
      <c r="M4274" s="827"/>
    </row>
    <row r="4275" spans="1:16" s="1177" customFormat="1" ht="9.75" customHeight="1">
      <c r="A4275" s="809">
        <v>213</v>
      </c>
      <c r="B4275" s="1161" t="s">
        <v>13190</v>
      </c>
      <c r="C4275" s="21" t="s">
        <v>10961</v>
      </c>
      <c r="D4275" s="818">
        <v>1</v>
      </c>
      <c r="E4275" s="3424">
        <v>73838.05</v>
      </c>
      <c r="F4275" s="887">
        <v>73838.05</v>
      </c>
      <c r="G4275" s="1175">
        <v>44728</v>
      </c>
      <c r="H4275" s="1067" t="s">
        <v>13275</v>
      </c>
      <c r="I4275" s="208" t="s">
        <v>1864</v>
      </c>
      <c r="J4275" s="955" t="s">
        <v>13276</v>
      </c>
      <c r="K4275" s="1367"/>
      <c r="L4275" s="1419"/>
      <c r="M4275" s="1176"/>
      <c r="N4275" s="1176"/>
      <c r="O4275" s="1176"/>
    </row>
    <row r="4276" spans="1:16" s="1177" customFormat="1" ht="9.75" customHeight="1">
      <c r="A4276" s="809">
        <v>214</v>
      </c>
      <c r="B4276" s="1161" t="s">
        <v>14106</v>
      </c>
      <c r="C4276" s="21">
        <v>4101340004</v>
      </c>
      <c r="D4276" s="818">
        <v>1</v>
      </c>
      <c r="E4276" s="3424">
        <v>30298</v>
      </c>
      <c r="F4276" s="887">
        <v>30298</v>
      </c>
      <c r="G4276" s="1175">
        <v>44783</v>
      </c>
      <c r="H4276" s="1067" t="s">
        <v>14411</v>
      </c>
      <c r="I4276" s="208" t="s">
        <v>1864</v>
      </c>
      <c r="J4276" s="955" t="s">
        <v>14412</v>
      </c>
      <c r="K4276" s="1367"/>
      <c r="L4276" s="1419"/>
      <c r="M4276" s="1176"/>
      <c r="N4276" s="1176"/>
      <c r="O4276" s="1176"/>
    </row>
    <row r="4277" spans="1:16" s="1177" customFormat="1" ht="9.75" customHeight="1">
      <c r="A4277" s="809">
        <v>215</v>
      </c>
      <c r="B4277" s="1161" t="s">
        <v>6811</v>
      </c>
      <c r="C4277" s="21" t="s">
        <v>14875</v>
      </c>
      <c r="D4277" s="818">
        <v>1</v>
      </c>
      <c r="E4277" s="3424">
        <v>16320</v>
      </c>
      <c r="F4277" s="887">
        <v>16320</v>
      </c>
      <c r="G4277" s="1175">
        <v>44839</v>
      </c>
      <c r="H4277" s="1067"/>
      <c r="I4277" s="208" t="s">
        <v>1864</v>
      </c>
      <c r="J4277" s="955"/>
      <c r="K4277" s="1367"/>
      <c r="L4277" s="1419"/>
      <c r="M4277" s="1176"/>
      <c r="N4277" s="1176"/>
      <c r="O4277" s="1176"/>
    </row>
    <row r="4278" spans="1:16" s="1177" customFormat="1" ht="9.75" customHeight="1">
      <c r="A4278" s="809">
        <v>216</v>
      </c>
      <c r="B4278" s="1161" t="s">
        <v>14873</v>
      </c>
      <c r="C4278" s="21" t="s">
        <v>13733</v>
      </c>
      <c r="D4278" s="818">
        <v>1</v>
      </c>
      <c r="E4278" s="3424">
        <v>26499</v>
      </c>
      <c r="F4278" s="887">
        <v>26499</v>
      </c>
      <c r="G4278" s="1175">
        <v>44889</v>
      </c>
      <c r="H4278" s="1067"/>
      <c r="I4278" s="208" t="s">
        <v>1864</v>
      </c>
      <c r="J4278" s="955"/>
      <c r="K4278" s="1367"/>
      <c r="L4278" s="1419"/>
      <c r="M4278" s="1176"/>
      <c r="N4278" s="1176"/>
      <c r="O4278" s="1176"/>
    </row>
    <row r="4279" spans="1:16" s="1177" customFormat="1" ht="9.75" customHeight="1">
      <c r="A4279" s="809">
        <v>217</v>
      </c>
      <c r="B4279" s="1161" t="s">
        <v>14874</v>
      </c>
      <c r="C4279" s="21" t="s">
        <v>14838</v>
      </c>
      <c r="D4279" s="818">
        <v>1</v>
      </c>
      <c r="E4279" s="3424">
        <v>32999</v>
      </c>
      <c r="F4279" s="887">
        <v>32999</v>
      </c>
      <c r="G4279" s="1175">
        <v>44889</v>
      </c>
      <c r="H4279" s="1067"/>
      <c r="I4279" s="208" t="s">
        <v>1864</v>
      </c>
      <c r="J4279" s="955"/>
      <c r="K4279" s="1367"/>
      <c r="L4279" s="1419"/>
      <c r="M4279" s="1176"/>
      <c r="N4279" s="1176"/>
      <c r="O4279" s="1176"/>
    </row>
    <row r="4280" spans="1:16" s="1177" customFormat="1" ht="9.75" customHeight="1">
      <c r="A4280" s="809">
        <v>218</v>
      </c>
      <c r="B4280" s="1161" t="s">
        <v>13738</v>
      </c>
      <c r="C4280" s="21" t="s">
        <v>13257</v>
      </c>
      <c r="D4280" s="818">
        <v>1</v>
      </c>
      <c r="E4280" s="3424">
        <v>12799</v>
      </c>
      <c r="F4280" s="887">
        <v>12799</v>
      </c>
      <c r="G4280" s="1175">
        <v>44889</v>
      </c>
      <c r="H4280" s="1067"/>
      <c r="I4280" s="208" t="s">
        <v>1864</v>
      </c>
      <c r="J4280" s="955"/>
      <c r="K4280" s="1367"/>
      <c r="L4280" s="1419"/>
      <c r="M4280" s="1176"/>
      <c r="N4280" s="1176"/>
      <c r="O4280" s="1176"/>
    </row>
    <row r="4281" spans="1:16" s="1177" customFormat="1" ht="9.75" customHeight="1">
      <c r="A4281" s="809"/>
      <c r="B4281" s="1161"/>
      <c r="C4281" s="21"/>
      <c r="D4281" s="818"/>
      <c r="E4281" s="3424"/>
      <c r="F4281" s="887"/>
      <c r="G4281" s="1175"/>
      <c r="H4281" s="1067"/>
      <c r="I4281" s="208"/>
      <c r="J4281" s="955"/>
      <c r="K4281" s="1367"/>
      <c r="L4281" s="1419"/>
      <c r="M4281" s="1176"/>
      <c r="N4281" s="1176"/>
      <c r="O4281" s="1176"/>
    </row>
    <row r="4282" spans="1:16" ht="9.75" customHeight="1">
      <c r="A4282" s="810"/>
      <c r="B4282" s="1161"/>
      <c r="D4282" s="2093"/>
      <c r="E4282" s="3411"/>
      <c r="F4282" s="797"/>
      <c r="G4282" s="939"/>
      <c r="I4282" s="208"/>
      <c r="K4282" s="1464"/>
      <c r="M4282" s="1089"/>
      <c r="N4282" s="452"/>
      <c r="O4282" s="678"/>
    </row>
    <row r="4283" spans="1:16" s="409" customFormat="1" ht="10.5" customHeight="1">
      <c r="A4283" s="527"/>
      <c r="B4283" s="1017"/>
      <c r="C4283" s="1381" t="s">
        <v>13173</v>
      </c>
      <c r="D4283" s="2110">
        <f>SUM(D4065:D4282)</f>
        <v>349</v>
      </c>
      <c r="E4283" s="3515">
        <f>SUM(E4065:E4282)</f>
        <v>3953686.09</v>
      </c>
      <c r="F4283" s="539">
        <f>SUM(F4065:F4282)</f>
        <v>3953686.09</v>
      </c>
      <c r="G4283" s="917"/>
      <c r="H4283" s="1000"/>
      <c r="I4283" s="392"/>
      <c r="J4283" s="954"/>
      <c r="K4283" s="1465"/>
      <c r="L4283" s="1084"/>
      <c r="M4283" s="540"/>
      <c r="N4283" s="540"/>
      <c r="O4283" s="414"/>
    </row>
    <row r="4284" spans="1:16" s="1762" customFormat="1" ht="11.25" customHeight="1">
      <c r="A4284" s="1660"/>
      <c r="B4284" s="3151"/>
      <c r="C4284" s="2902" t="s">
        <v>9313</v>
      </c>
      <c r="D4284" s="3152">
        <v>0</v>
      </c>
      <c r="E4284" s="3518">
        <v>0</v>
      </c>
      <c r="F4284" s="1612">
        <v>0</v>
      </c>
      <c r="G4284" s="3153"/>
      <c r="H4284" s="3154"/>
      <c r="I4284" s="1610"/>
      <c r="J4284" s="3155"/>
      <c r="K4284" s="3156"/>
      <c r="L4284" s="2543"/>
      <c r="M4284" s="3157"/>
      <c r="N4284" s="3157"/>
      <c r="O4284" s="2524"/>
    </row>
    <row r="4285" spans="1:16" s="1773" customFormat="1" ht="11.25" customHeight="1">
      <c r="A4285" s="1652"/>
      <c r="B4285" s="3158"/>
      <c r="C4285" s="2513" t="s">
        <v>11869</v>
      </c>
      <c r="D4285" s="3159">
        <f>D4270+D4271+D4272</f>
        <v>137</v>
      </c>
      <c r="E4285" s="3531">
        <f>E4270+E4271+E4272</f>
        <v>322100</v>
      </c>
      <c r="F4285" s="1620">
        <f>F4270+F4271+F4272</f>
        <v>322100</v>
      </c>
      <c r="G4285" s="2642"/>
      <c r="H4285" s="3160"/>
      <c r="I4285" s="1618"/>
      <c r="J4285" s="3161"/>
      <c r="K4285" s="3162"/>
      <c r="L4285" s="3163"/>
      <c r="M4285" s="3164"/>
      <c r="N4285" s="3164"/>
      <c r="O4285" s="2869"/>
    </row>
    <row r="4286" spans="1:16" s="1785" customFormat="1" ht="11.25" customHeight="1">
      <c r="A4286" s="1672"/>
      <c r="B4286" s="3165"/>
      <c r="C4286" s="2567" t="s">
        <v>15386</v>
      </c>
      <c r="D4286" s="3166">
        <f>D4283-D4284-D4285</f>
        <v>212</v>
      </c>
      <c r="E4286" s="3519">
        <f>E4283-E4284-E4285</f>
        <v>3631586.09</v>
      </c>
      <c r="F4286" s="1675">
        <f>F4283-F4284-F4285</f>
        <v>3631586.09</v>
      </c>
      <c r="G4286" s="2571"/>
      <c r="H4286" s="3170"/>
      <c r="I4286" s="2200"/>
      <c r="J4286" s="3167"/>
      <c r="K4286" s="3168"/>
      <c r="L4286" s="2550"/>
      <c r="M4286" s="3169"/>
      <c r="N4286" s="3169"/>
      <c r="O4286" s="2538"/>
    </row>
    <row r="4287" spans="1:16" s="147" customFormat="1" ht="42.75" customHeight="1">
      <c r="A4287" s="801" t="s">
        <v>8544</v>
      </c>
      <c r="B4287" s="1007" t="s">
        <v>8543</v>
      </c>
      <c r="C4287" s="1381"/>
      <c r="D4287" s="2110"/>
      <c r="E4287" s="3515"/>
      <c r="F4287" s="886"/>
      <c r="G4287" s="917"/>
      <c r="H4287" s="1017"/>
      <c r="I4287" s="1039"/>
      <c r="J4287" s="960"/>
      <c r="K4287" s="1466"/>
      <c r="L4287" s="968"/>
      <c r="M4287" s="416"/>
      <c r="N4287" s="540"/>
      <c r="O4287" s="414"/>
      <c r="P4287" s="409"/>
    </row>
    <row r="4288" spans="1:16" s="71" customFormat="1" ht="11.25" customHeight="1">
      <c r="A4288" s="667">
        <v>1</v>
      </c>
      <c r="B4288" s="1332" t="s">
        <v>939</v>
      </c>
      <c r="C4288" s="1105" t="s">
        <v>11119</v>
      </c>
      <c r="D4288" s="2111">
        <v>1</v>
      </c>
      <c r="E4288" s="3407">
        <v>24311.34</v>
      </c>
      <c r="F4288" s="802">
        <v>24311.34</v>
      </c>
      <c r="G4288" s="936">
        <v>44197</v>
      </c>
      <c r="H4288" s="103" t="s">
        <v>8394</v>
      </c>
      <c r="I4288" s="208" t="s">
        <v>1867</v>
      </c>
      <c r="J4288" s="93" t="s">
        <v>8516</v>
      </c>
      <c r="K4288" s="1428" t="s">
        <v>8940</v>
      </c>
      <c r="L4288" s="491"/>
      <c r="M4288" s="404"/>
      <c r="N4288" s="664"/>
      <c r="O4288" s="662"/>
    </row>
    <row r="4289" spans="1:15" s="71" customFormat="1" ht="11.25" customHeight="1">
      <c r="A4289" s="667">
        <v>2</v>
      </c>
      <c r="B4289" s="1332" t="s">
        <v>939</v>
      </c>
      <c r="C4289" s="1105" t="s">
        <v>11120</v>
      </c>
      <c r="D4289" s="2111">
        <v>1</v>
      </c>
      <c r="E4289" s="3407">
        <v>24311.34</v>
      </c>
      <c r="F4289" s="802">
        <v>24311.34</v>
      </c>
      <c r="G4289" s="936">
        <v>44197</v>
      </c>
      <c r="H4289" s="103" t="s">
        <v>8394</v>
      </c>
      <c r="I4289" s="208" t="s">
        <v>1867</v>
      </c>
      <c r="J4289" s="93" t="s">
        <v>8516</v>
      </c>
      <c r="K4289" s="1428" t="s">
        <v>8940</v>
      </c>
      <c r="L4289" s="491"/>
      <c r="M4289" s="404"/>
      <c r="N4289" s="664"/>
      <c r="O4289" s="662"/>
    </row>
    <row r="4290" spans="1:15" s="71" customFormat="1" ht="11.25" customHeight="1">
      <c r="A4290" s="667">
        <v>3</v>
      </c>
      <c r="B4290" s="1332" t="s">
        <v>939</v>
      </c>
      <c r="C4290" s="1105" t="s">
        <v>11121</v>
      </c>
      <c r="D4290" s="2111">
        <v>1</v>
      </c>
      <c r="E4290" s="3407">
        <v>24311.34</v>
      </c>
      <c r="F4290" s="802">
        <v>24311.34</v>
      </c>
      <c r="G4290" s="936">
        <v>44197</v>
      </c>
      <c r="H4290" s="103" t="s">
        <v>8394</v>
      </c>
      <c r="I4290" s="208" t="s">
        <v>1867</v>
      </c>
      <c r="J4290" s="93" t="s">
        <v>8516</v>
      </c>
      <c r="K4290" s="1428" t="s">
        <v>8940</v>
      </c>
      <c r="L4290" s="491"/>
      <c r="M4290" s="404"/>
      <c r="N4290" s="664"/>
      <c r="O4290" s="659"/>
    </row>
    <row r="4291" spans="1:15" s="71" customFormat="1" ht="9.75" customHeight="1">
      <c r="A4291" s="667">
        <v>4</v>
      </c>
      <c r="B4291" s="1332" t="s">
        <v>940</v>
      </c>
      <c r="C4291" s="1105" t="s">
        <v>11122</v>
      </c>
      <c r="D4291" s="2111">
        <v>1</v>
      </c>
      <c r="E4291" s="3407">
        <v>8160</v>
      </c>
      <c r="F4291" s="802">
        <v>8160</v>
      </c>
      <c r="G4291" s="936">
        <v>44197</v>
      </c>
      <c r="H4291" s="103" t="s">
        <v>8394</v>
      </c>
      <c r="I4291" s="208" t="s">
        <v>1867</v>
      </c>
      <c r="J4291" s="93" t="s">
        <v>8516</v>
      </c>
      <c r="K4291" s="1428" t="s">
        <v>8940</v>
      </c>
      <c r="L4291" s="491"/>
      <c r="M4291" s="404"/>
      <c r="N4291" s="664"/>
      <c r="O4291" s="659"/>
    </row>
    <row r="4292" spans="1:15" s="71" customFormat="1" ht="9.75" customHeight="1">
      <c r="A4292" s="667">
        <v>5</v>
      </c>
      <c r="B4292" s="1332" t="s">
        <v>941</v>
      </c>
      <c r="C4292" s="1105" t="s">
        <v>11123</v>
      </c>
      <c r="D4292" s="2111">
        <v>1</v>
      </c>
      <c r="E4292" s="3407">
        <v>1113764</v>
      </c>
      <c r="F4292" s="802">
        <v>1113764</v>
      </c>
      <c r="G4292" s="936">
        <v>44197</v>
      </c>
      <c r="H4292" s="103" t="s">
        <v>8394</v>
      </c>
      <c r="I4292" s="208" t="s">
        <v>1867</v>
      </c>
      <c r="J4292" s="93" t="s">
        <v>8516</v>
      </c>
      <c r="K4292" s="1428" t="s">
        <v>8940</v>
      </c>
      <c r="L4292" s="491"/>
      <c r="M4292" s="404"/>
      <c r="N4292" s="664"/>
      <c r="O4292" s="659"/>
    </row>
    <row r="4293" spans="1:15" s="71" customFormat="1" ht="9.75" customHeight="1">
      <c r="A4293" s="667">
        <v>6</v>
      </c>
      <c r="B4293" s="1332" t="s">
        <v>942</v>
      </c>
      <c r="C4293" s="1105" t="s">
        <v>11124</v>
      </c>
      <c r="D4293" s="2111">
        <v>1</v>
      </c>
      <c r="E4293" s="3407">
        <v>21400</v>
      </c>
      <c r="F4293" s="802">
        <v>21400</v>
      </c>
      <c r="G4293" s="936">
        <v>44197</v>
      </c>
      <c r="H4293" s="103" t="s">
        <v>8394</v>
      </c>
      <c r="I4293" s="208" t="s">
        <v>1867</v>
      </c>
      <c r="J4293" s="93" t="s">
        <v>8516</v>
      </c>
      <c r="K4293" s="1428" t="s">
        <v>8940</v>
      </c>
      <c r="L4293" s="491"/>
      <c r="M4293" s="404"/>
      <c r="N4293" s="664"/>
      <c r="O4293" s="659"/>
    </row>
    <row r="4294" spans="1:15" s="71" customFormat="1" ht="9.75" customHeight="1">
      <c r="A4294" s="667">
        <v>7</v>
      </c>
      <c r="B4294" s="1332" t="s">
        <v>942</v>
      </c>
      <c r="C4294" s="1105" t="s">
        <v>11125</v>
      </c>
      <c r="D4294" s="2111">
        <v>1</v>
      </c>
      <c r="E4294" s="3407">
        <v>21400</v>
      </c>
      <c r="F4294" s="802">
        <v>21400</v>
      </c>
      <c r="G4294" s="936">
        <v>44197</v>
      </c>
      <c r="H4294" s="103" t="s">
        <v>8394</v>
      </c>
      <c r="I4294" s="208" t="s">
        <v>1867</v>
      </c>
      <c r="J4294" s="93" t="s">
        <v>8516</v>
      </c>
      <c r="K4294" s="1428" t="s">
        <v>8940</v>
      </c>
      <c r="L4294" s="491"/>
      <c r="M4294" s="404"/>
      <c r="N4294" s="664"/>
      <c r="O4294" s="659"/>
    </row>
    <row r="4295" spans="1:15" s="71" customFormat="1" ht="9.75" customHeight="1">
      <c r="A4295" s="667">
        <v>8</v>
      </c>
      <c r="B4295" s="1332" t="s">
        <v>942</v>
      </c>
      <c r="C4295" s="1105" t="s">
        <v>11126</v>
      </c>
      <c r="D4295" s="2111">
        <v>1</v>
      </c>
      <c r="E4295" s="3407">
        <v>21400</v>
      </c>
      <c r="F4295" s="802">
        <v>21400</v>
      </c>
      <c r="G4295" s="936">
        <v>44197</v>
      </c>
      <c r="H4295" s="103" t="s">
        <v>8394</v>
      </c>
      <c r="I4295" s="208" t="s">
        <v>1867</v>
      </c>
      <c r="J4295" s="93" t="s">
        <v>8516</v>
      </c>
      <c r="K4295" s="1428" t="s">
        <v>8940</v>
      </c>
      <c r="L4295" s="491"/>
      <c r="M4295" s="404"/>
      <c r="N4295" s="664"/>
      <c r="O4295" s="659"/>
    </row>
    <row r="4296" spans="1:15" s="71" customFormat="1" ht="9.75" customHeight="1">
      <c r="A4296" s="667">
        <v>9</v>
      </c>
      <c r="B4296" s="1332" t="s">
        <v>942</v>
      </c>
      <c r="C4296" s="1105" t="s">
        <v>11127</v>
      </c>
      <c r="D4296" s="2111">
        <v>1</v>
      </c>
      <c r="E4296" s="3407">
        <v>21400</v>
      </c>
      <c r="F4296" s="802">
        <v>21400</v>
      </c>
      <c r="G4296" s="936">
        <v>44197</v>
      </c>
      <c r="H4296" s="103" t="s">
        <v>8394</v>
      </c>
      <c r="I4296" s="208" t="s">
        <v>1867</v>
      </c>
      <c r="J4296" s="93" t="s">
        <v>8516</v>
      </c>
      <c r="K4296" s="1428" t="s">
        <v>8940</v>
      </c>
      <c r="L4296" s="491"/>
      <c r="M4296" s="404"/>
      <c r="N4296" s="664"/>
      <c r="O4296" s="659"/>
    </row>
    <row r="4297" spans="1:15" s="71" customFormat="1" ht="9.75" customHeight="1">
      <c r="A4297" s="667">
        <v>10</v>
      </c>
      <c r="B4297" s="1332" t="s">
        <v>942</v>
      </c>
      <c r="C4297" s="1105" t="s">
        <v>11128</v>
      </c>
      <c r="D4297" s="2111">
        <v>1</v>
      </c>
      <c r="E4297" s="3407">
        <v>21400</v>
      </c>
      <c r="F4297" s="802">
        <v>21400</v>
      </c>
      <c r="G4297" s="936">
        <v>44197</v>
      </c>
      <c r="H4297" s="103" t="s">
        <v>8394</v>
      </c>
      <c r="I4297" s="208" t="s">
        <v>1867</v>
      </c>
      <c r="J4297" s="93" t="s">
        <v>8516</v>
      </c>
      <c r="K4297" s="1428" t="s">
        <v>8940</v>
      </c>
      <c r="L4297" s="491"/>
      <c r="M4297" s="404"/>
      <c r="N4297" s="664"/>
      <c r="O4297" s="659"/>
    </row>
    <row r="4298" spans="1:15" s="71" customFormat="1" ht="9.75" customHeight="1">
      <c r="A4298" s="667">
        <v>11</v>
      </c>
      <c r="B4298" s="1332" t="s">
        <v>942</v>
      </c>
      <c r="C4298" s="1105" t="s">
        <v>11129</v>
      </c>
      <c r="D4298" s="2111">
        <v>1</v>
      </c>
      <c r="E4298" s="3407">
        <v>21400</v>
      </c>
      <c r="F4298" s="802">
        <v>21400</v>
      </c>
      <c r="G4298" s="936">
        <v>44197</v>
      </c>
      <c r="H4298" s="103" t="s">
        <v>8394</v>
      </c>
      <c r="I4298" s="208" t="s">
        <v>1867</v>
      </c>
      <c r="J4298" s="93" t="s">
        <v>8516</v>
      </c>
      <c r="K4298" s="1428" t="s">
        <v>8940</v>
      </c>
      <c r="L4298" s="491"/>
      <c r="M4298" s="404"/>
      <c r="N4298" s="664"/>
      <c r="O4298" s="659"/>
    </row>
    <row r="4299" spans="1:15" s="71" customFormat="1" ht="9.75" customHeight="1">
      <c r="A4299" s="667">
        <v>12</v>
      </c>
      <c r="B4299" s="1332" t="s">
        <v>942</v>
      </c>
      <c r="C4299" s="1105" t="s">
        <v>11130</v>
      </c>
      <c r="D4299" s="2111">
        <v>1</v>
      </c>
      <c r="E4299" s="3407">
        <v>21400</v>
      </c>
      <c r="F4299" s="802">
        <v>21400</v>
      </c>
      <c r="G4299" s="936">
        <v>44197</v>
      </c>
      <c r="H4299" s="103" t="s">
        <v>8394</v>
      </c>
      <c r="I4299" s="208" t="s">
        <v>1867</v>
      </c>
      <c r="J4299" s="93" t="s">
        <v>8516</v>
      </c>
      <c r="K4299" s="1428" t="s">
        <v>8940</v>
      </c>
      <c r="L4299" s="491"/>
      <c r="M4299" s="404"/>
      <c r="N4299" s="664"/>
      <c r="O4299" s="659"/>
    </row>
    <row r="4300" spans="1:15" s="71" customFormat="1" ht="9.75" customHeight="1">
      <c r="A4300" s="667">
        <v>13</v>
      </c>
      <c r="B4300" s="1332" t="s">
        <v>942</v>
      </c>
      <c r="C4300" s="1105" t="s">
        <v>11131</v>
      </c>
      <c r="D4300" s="2111">
        <v>1</v>
      </c>
      <c r="E4300" s="3407">
        <v>21400</v>
      </c>
      <c r="F4300" s="802">
        <v>21400</v>
      </c>
      <c r="G4300" s="936">
        <v>44197</v>
      </c>
      <c r="H4300" s="103" t="s">
        <v>8394</v>
      </c>
      <c r="I4300" s="208" t="s">
        <v>1867</v>
      </c>
      <c r="J4300" s="93" t="s">
        <v>8516</v>
      </c>
      <c r="K4300" s="1428" t="s">
        <v>8940</v>
      </c>
      <c r="L4300" s="491"/>
      <c r="M4300" s="404"/>
      <c r="N4300" s="664"/>
      <c r="O4300" s="659"/>
    </row>
    <row r="4301" spans="1:15" s="71" customFormat="1" ht="9.75" customHeight="1">
      <c r="A4301" s="667">
        <v>14</v>
      </c>
      <c r="B4301" s="1332" t="s">
        <v>943</v>
      </c>
      <c r="C4301" s="1105" t="s">
        <v>11132</v>
      </c>
      <c r="D4301" s="2111">
        <v>1</v>
      </c>
      <c r="E4301" s="3407">
        <v>10000</v>
      </c>
      <c r="F4301" s="802">
        <v>10000</v>
      </c>
      <c r="G4301" s="936">
        <v>44197</v>
      </c>
      <c r="H4301" s="103" t="s">
        <v>8394</v>
      </c>
      <c r="I4301" s="208" t="s">
        <v>1867</v>
      </c>
      <c r="J4301" s="93" t="s">
        <v>8516</v>
      </c>
      <c r="K4301" s="1428" t="s">
        <v>8940</v>
      </c>
      <c r="L4301" s="491"/>
      <c r="M4301" s="404"/>
      <c r="N4301" s="664"/>
      <c r="O4301" s="659"/>
    </row>
    <row r="4302" spans="1:15" s="71" customFormat="1" ht="9.75" customHeight="1">
      <c r="A4302" s="667">
        <v>15</v>
      </c>
      <c r="B4302" s="1332" t="s">
        <v>944</v>
      </c>
      <c r="C4302" s="1105" t="s">
        <v>11133</v>
      </c>
      <c r="D4302" s="2111">
        <v>1</v>
      </c>
      <c r="E4302" s="3407">
        <v>25000</v>
      </c>
      <c r="F4302" s="802">
        <v>25000</v>
      </c>
      <c r="G4302" s="936">
        <v>44197</v>
      </c>
      <c r="H4302" s="103" t="s">
        <v>8394</v>
      </c>
      <c r="I4302" s="208" t="s">
        <v>1867</v>
      </c>
      <c r="J4302" s="93" t="s">
        <v>8516</v>
      </c>
      <c r="K4302" s="1428" t="s">
        <v>8940</v>
      </c>
      <c r="L4302" s="491"/>
      <c r="M4302" s="404"/>
      <c r="N4302" s="664"/>
      <c r="O4302" s="659"/>
    </row>
    <row r="4303" spans="1:15" s="71" customFormat="1" ht="9.75" customHeight="1">
      <c r="A4303" s="667">
        <v>16</v>
      </c>
      <c r="B4303" s="1332" t="s">
        <v>945</v>
      </c>
      <c r="C4303" s="1105" t="s">
        <v>11134</v>
      </c>
      <c r="D4303" s="2111">
        <v>1</v>
      </c>
      <c r="E4303" s="3407">
        <v>7770</v>
      </c>
      <c r="F4303" s="802">
        <v>7770</v>
      </c>
      <c r="G4303" s="936">
        <v>44197</v>
      </c>
      <c r="H4303" s="103" t="s">
        <v>8394</v>
      </c>
      <c r="I4303" s="208" t="s">
        <v>1867</v>
      </c>
      <c r="J4303" s="93" t="s">
        <v>8516</v>
      </c>
      <c r="K4303" s="1428" t="s">
        <v>8940</v>
      </c>
      <c r="L4303" s="491"/>
      <c r="M4303" s="404"/>
      <c r="N4303" s="664"/>
      <c r="O4303" s="659"/>
    </row>
    <row r="4304" spans="1:15" s="71" customFormat="1" ht="9.75" customHeight="1">
      <c r="A4304" s="667">
        <v>17</v>
      </c>
      <c r="B4304" s="1332" t="s">
        <v>946</v>
      </c>
      <c r="C4304" s="1105" t="s">
        <v>11135</v>
      </c>
      <c r="D4304" s="2111">
        <v>1</v>
      </c>
      <c r="E4304" s="3407">
        <v>5000</v>
      </c>
      <c r="F4304" s="802">
        <v>5000</v>
      </c>
      <c r="G4304" s="936">
        <v>44197</v>
      </c>
      <c r="H4304" s="103" t="s">
        <v>8394</v>
      </c>
      <c r="I4304" s="208" t="s">
        <v>1867</v>
      </c>
      <c r="J4304" s="93" t="s">
        <v>8516</v>
      </c>
      <c r="K4304" s="1428" t="s">
        <v>8940</v>
      </c>
      <c r="L4304" s="491"/>
      <c r="M4304" s="404"/>
      <c r="N4304" s="664"/>
      <c r="O4304" s="659"/>
    </row>
    <row r="4305" spans="1:15" s="71" customFormat="1" ht="9.75" customHeight="1">
      <c r="A4305" s="667">
        <v>18</v>
      </c>
      <c r="B4305" s="1332" t="s">
        <v>947</v>
      </c>
      <c r="C4305" s="1105" t="s">
        <v>11136</v>
      </c>
      <c r="D4305" s="2111">
        <v>1</v>
      </c>
      <c r="E4305" s="3407">
        <v>48291</v>
      </c>
      <c r="F4305" s="802">
        <v>48291</v>
      </c>
      <c r="G4305" s="936">
        <v>44197</v>
      </c>
      <c r="H4305" s="103" t="s">
        <v>8394</v>
      </c>
      <c r="I4305" s="208" t="s">
        <v>1867</v>
      </c>
      <c r="J4305" s="93" t="s">
        <v>8516</v>
      </c>
      <c r="K4305" s="1428" t="s">
        <v>8940</v>
      </c>
      <c r="L4305" s="491"/>
      <c r="M4305" s="404"/>
      <c r="N4305" s="664"/>
      <c r="O4305" s="659"/>
    </row>
    <row r="4306" spans="1:15" s="71" customFormat="1" ht="9.75" customHeight="1">
      <c r="A4306" s="667">
        <v>19</v>
      </c>
      <c r="B4306" s="1332" t="s">
        <v>947</v>
      </c>
      <c r="C4306" s="1105" t="s">
        <v>11137</v>
      </c>
      <c r="D4306" s="2111">
        <v>1</v>
      </c>
      <c r="E4306" s="3407">
        <v>48291</v>
      </c>
      <c r="F4306" s="802">
        <v>48291</v>
      </c>
      <c r="G4306" s="936">
        <v>44197</v>
      </c>
      <c r="H4306" s="103" t="s">
        <v>8394</v>
      </c>
      <c r="I4306" s="208" t="s">
        <v>1867</v>
      </c>
      <c r="J4306" s="93" t="s">
        <v>8516</v>
      </c>
      <c r="K4306" s="1428" t="s">
        <v>8940</v>
      </c>
      <c r="L4306" s="491"/>
      <c r="M4306" s="404"/>
      <c r="N4306" s="664"/>
      <c r="O4306" s="659"/>
    </row>
    <row r="4307" spans="1:15" s="71" customFormat="1" ht="9.75" customHeight="1">
      <c r="A4307" s="667">
        <v>20</v>
      </c>
      <c r="B4307" s="1332" t="s">
        <v>947</v>
      </c>
      <c r="C4307" s="1105" t="s">
        <v>11138</v>
      </c>
      <c r="D4307" s="2111">
        <v>1</v>
      </c>
      <c r="E4307" s="3407">
        <v>48291</v>
      </c>
      <c r="F4307" s="802">
        <v>48291</v>
      </c>
      <c r="G4307" s="936">
        <v>44197</v>
      </c>
      <c r="H4307" s="103" t="s">
        <v>8394</v>
      </c>
      <c r="I4307" s="208" t="s">
        <v>1867</v>
      </c>
      <c r="J4307" s="93" t="s">
        <v>8516</v>
      </c>
      <c r="K4307" s="1428" t="s">
        <v>8940</v>
      </c>
      <c r="L4307" s="491"/>
      <c r="M4307" s="404"/>
      <c r="N4307" s="664"/>
      <c r="O4307" s="659"/>
    </row>
    <row r="4308" spans="1:15" s="71" customFormat="1" ht="9.75" customHeight="1">
      <c r="A4308" s="667">
        <v>21</v>
      </c>
      <c r="B4308" s="1332" t="s">
        <v>948</v>
      </c>
      <c r="C4308" s="1105" t="s">
        <v>11139</v>
      </c>
      <c r="D4308" s="2111">
        <v>1</v>
      </c>
      <c r="E4308" s="3407">
        <v>3957.28</v>
      </c>
      <c r="F4308" s="802">
        <v>3957.28</v>
      </c>
      <c r="G4308" s="936">
        <v>44197</v>
      </c>
      <c r="H4308" s="103" t="s">
        <v>8394</v>
      </c>
      <c r="I4308" s="208" t="s">
        <v>1867</v>
      </c>
      <c r="J4308" s="93" t="s">
        <v>8516</v>
      </c>
      <c r="K4308" s="1428" t="s">
        <v>8940</v>
      </c>
      <c r="L4308" s="491"/>
      <c r="M4308" s="404"/>
      <c r="N4308" s="664"/>
      <c r="O4308" s="659"/>
    </row>
    <row r="4309" spans="1:15" s="71" customFormat="1" ht="9.75" customHeight="1">
      <c r="A4309" s="667">
        <v>22</v>
      </c>
      <c r="B4309" s="1332" t="s">
        <v>948</v>
      </c>
      <c r="C4309" s="1105" t="s">
        <v>11140</v>
      </c>
      <c r="D4309" s="2111">
        <v>1</v>
      </c>
      <c r="E4309" s="3407">
        <v>3957.28</v>
      </c>
      <c r="F4309" s="802">
        <v>3957.28</v>
      </c>
      <c r="G4309" s="936">
        <v>44197</v>
      </c>
      <c r="H4309" s="103" t="s">
        <v>8394</v>
      </c>
      <c r="I4309" s="208" t="s">
        <v>1867</v>
      </c>
      <c r="J4309" s="93" t="s">
        <v>8516</v>
      </c>
      <c r="K4309" s="1428" t="s">
        <v>8940</v>
      </c>
      <c r="L4309" s="491"/>
      <c r="M4309" s="404"/>
      <c r="N4309" s="664"/>
      <c r="O4309" s="659"/>
    </row>
    <row r="4310" spans="1:15" s="71" customFormat="1" ht="9.75" customHeight="1">
      <c r="A4310" s="667">
        <v>23</v>
      </c>
      <c r="B4310" s="1332" t="s">
        <v>150</v>
      </c>
      <c r="C4310" s="1105" t="s">
        <v>11141</v>
      </c>
      <c r="D4310" s="2111">
        <v>1</v>
      </c>
      <c r="E4310" s="3407">
        <v>8517.7000000000007</v>
      </c>
      <c r="F4310" s="802">
        <v>8517.7000000000007</v>
      </c>
      <c r="G4310" s="936">
        <v>44197</v>
      </c>
      <c r="H4310" s="103" t="s">
        <v>8394</v>
      </c>
      <c r="I4310" s="208" t="s">
        <v>1867</v>
      </c>
      <c r="J4310" s="93" t="s">
        <v>8516</v>
      </c>
      <c r="K4310" s="1428" t="s">
        <v>8940</v>
      </c>
      <c r="L4310" s="491"/>
      <c r="M4310" s="404"/>
      <c r="N4310" s="664"/>
      <c r="O4310" s="659"/>
    </row>
    <row r="4311" spans="1:15" s="71" customFormat="1" ht="9.75" customHeight="1">
      <c r="A4311" s="667">
        <v>24</v>
      </c>
      <c r="B4311" s="1332" t="s">
        <v>150</v>
      </c>
      <c r="C4311" s="1105" t="s">
        <v>11142</v>
      </c>
      <c r="D4311" s="2111">
        <v>1</v>
      </c>
      <c r="E4311" s="3407">
        <v>8517.7000000000007</v>
      </c>
      <c r="F4311" s="802">
        <v>8517.7000000000007</v>
      </c>
      <c r="G4311" s="936">
        <v>44197</v>
      </c>
      <c r="H4311" s="103" t="s">
        <v>8394</v>
      </c>
      <c r="I4311" s="208" t="s">
        <v>1867</v>
      </c>
      <c r="J4311" s="93" t="s">
        <v>8516</v>
      </c>
      <c r="K4311" s="1428" t="s">
        <v>8940</v>
      </c>
      <c r="L4311" s="491"/>
      <c r="M4311" s="404"/>
      <c r="N4311" s="664"/>
      <c r="O4311" s="659"/>
    </row>
    <row r="4312" spans="1:15" s="71" customFormat="1" ht="9.75" customHeight="1">
      <c r="A4312" s="667">
        <v>25</v>
      </c>
      <c r="B4312" s="1332" t="s">
        <v>150</v>
      </c>
      <c r="C4312" s="1105" t="s">
        <v>11143</v>
      </c>
      <c r="D4312" s="2111">
        <v>1</v>
      </c>
      <c r="E4312" s="3407">
        <v>8517.7000000000007</v>
      </c>
      <c r="F4312" s="802">
        <v>8517.7000000000007</v>
      </c>
      <c r="G4312" s="936">
        <v>44197</v>
      </c>
      <c r="H4312" s="103" t="s">
        <v>8394</v>
      </c>
      <c r="I4312" s="208" t="s">
        <v>1867</v>
      </c>
      <c r="J4312" s="93" t="s">
        <v>8516</v>
      </c>
      <c r="K4312" s="1428" t="s">
        <v>8940</v>
      </c>
      <c r="L4312" s="491"/>
      <c r="M4312" s="404"/>
      <c r="N4312" s="664"/>
      <c r="O4312" s="659"/>
    </row>
    <row r="4313" spans="1:15" s="71" customFormat="1" ht="9.75" customHeight="1">
      <c r="A4313" s="667">
        <v>26</v>
      </c>
      <c r="B4313" s="1332" t="s">
        <v>150</v>
      </c>
      <c r="C4313" s="1105" t="s">
        <v>11144</v>
      </c>
      <c r="D4313" s="2111">
        <v>1</v>
      </c>
      <c r="E4313" s="3407">
        <v>8517.7000000000007</v>
      </c>
      <c r="F4313" s="802">
        <v>8517.7000000000007</v>
      </c>
      <c r="G4313" s="936">
        <v>44197</v>
      </c>
      <c r="H4313" s="103" t="s">
        <v>8394</v>
      </c>
      <c r="I4313" s="208" t="s">
        <v>1867</v>
      </c>
      <c r="J4313" s="93" t="s">
        <v>8516</v>
      </c>
      <c r="K4313" s="1428" t="s">
        <v>8940</v>
      </c>
      <c r="L4313" s="491"/>
      <c r="M4313" s="404"/>
      <c r="N4313" s="664"/>
      <c r="O4313" s="659"/>
    </row>
    <row r="4314" spans="1:15" s="71" customFormat="1" ht="9.75" customHeight="1">
      <c r="A4314" s="667">
        <v>27</v>
      </c>
      <c r="B4314" s="1332" t="s">
        <v>150</v>
      </c>
      <c r="C4314" s="1105" t="s">
        <v>11145</v>
      </c>
      <c r="D4314" s="2111">
        <v>1</v>
      </c>
      <c r="E4314" s="3407">
        <v>27760.32</v>
      </c>
      <c r="F4314" s="802">
        <v>27760.32</v>
      </c>
      <c r="G4314" s="936">
        <v>44197</v>
      </c>
      <c r="H4314" s="103" t="s">
        <v>8394</v>
      </c>
      <c r="I4314" s="208" t="s">
        <v>1867</v>
      </c>
      <c r="J4314" s="93" t="s">
        <v>8516</v>
      </c>
      <c r="K4314" s="1428" t="s">
        <v>8940</v>
      </c>
      <c r="L4314" s="491"/>
      <c r="M4314" s="404"/>
      <c r="N4314" s="664"/>
      <c r="O4314" s="659"/>
    </row>
    <row r="4315" spans="1:15" s="71" customFormat="1" ht="9.75" customHeight="1">
      <c r="A4315" s="667">
        <v>28</v>
      </c>
      <c r="B4315" s="1332" t="s">
        <v>150</v>
      </c>
      <c r="C4315" s="1105" t="s">
        <v>11146</v>
      </c>
      <c r="D4315" s="2111">
        <v>1</v>
      </c>
      <c r="E4315" s="3407">
        <v>27760.32</v>
      </c>
      <c r="F4315" s="802">
        <v>27760.32</v>
      </c>
      <c r="G4315" s="936">
        <v>44197</v>
      </c>
      <c r="H4315" s="103" t="s">
        <v>8394</v>
      </c>
      <c r="I4315" s="208" t="s">
        <v>1867</v>
      </c>
      <c r="J4315" s="93" t="s">
        <v>8516</v>
      </c>
      <c r="K4315" s="1428" t="s">
        <v>8940</v>
      </c>
      <c r="L4315" s="491"/>
      <c r="M4315" s="404"/>
      <c r="N4315" s="664"/>
      <c r="O4315" s="659"/>
    </row>
    <row r="4316" spans="1:15" s="71" customFormat="1" ht="9.75" customHeight="1">
      <c r="A4316" s="667">
        <v>29</v>
      </c>
      <c r="B4316" s="1332" t="s">
        <v>949</v>
      </c>
      <c r="C4316" s="1105" t="s">
        <v>11147</v>
      </c>
      <c r="D4316" s="2111">
        <v>1</v>
      </c>
      <c r="E4316" s="3407">
        <v>9271.5300000000007</v>
      </c>
      <c r="F4316" s="802">
        <v>9271.5300000000007</v>
      </c>
      <c r="G4316" s="936">
        <v>44197</v>
      </c>
      <c r="H4316" s="103" t="s">
        <v>8394</v>
      </c>
      <c r="I4316" s="208" t="s">
        <v>1867</v>
      </c>
      <c r="J4316" s="93" t="s">
        <v>8516</v>
      </c>
      <c r="K4316" s="1428" t="s">
        <v>8940</v>
      </c>
      <c r="L4316" s="491"/>
      <c r="M4316" s="404"/>
      <c r="N4316" s="664"/>
      <c r="O4316" s="659"/>
    </row>
    <row r="4317" spans="1:15" s="71" customFormat="1" ht="9.75" customHeight="1">
      <c r="A4317" s="667">
        <v>30</v>
      </c>
      <c r="B4317" s="1332" t="s">
        <v>950</v>
      </c>
      <c r="C4317" s="1105" t="s">
        <v>11148</v>
      </c>
      <c r="D4317" s="2111">
        <v>1</v>
      </c>
      <c r="E4317" s="3407">
        <v>12729.39</v>
      </c>
      <c r="F4317" s="802">
        <v>12729.39</v>
      </c>
      <c r="G4317" s="936">
        <v>44197</v>
      </c>
      <c r="H4317" s="103" t="s">
        <v>8394</v>
      </c>
      <c r="I4317" s="208" t="s">
        <v>1867</v>
      </c>
      <c r="J4317" s="93" t="s">
        <v>8516</v>
      </c>
      <c r="K4317" s="1428" t="s">
        <v>8940</v>
      </c>
      <c r="L4317" s="491"/>
      <c r="M4317" s="404"/>
      <c r="N4317" s="664"/>
      <c r="O4317" s="659"/>
    </row>
    <row r="4318" spans="1:15" s="71" customFormat="1" ht="9.75" customHeight="1">
      <c r="A4318" s="667">
        <v>31</v>
      </c>
      <c r="B4318" s="1332" t="s">
        <v>951</v>
      </c>
      <c r="C4318" s="1105" t="s">
        <v>11149</v>
      </c>
      <c r="D4318" s="2111">
        <v>1</v>
      </c>
      <c r="E4318" s="3407">
        <v>20270.46</v>
      </c>
      <c r="F4318" s="802">
        <v>20270.46</v>
      </c>
      <c r="G4318" s="936">
        <v>44197</v>
      </c>
      <c r="H4318" s="103" t="s">
        <v>8394</v>
      </c>
      <c r="I4318" s="208" t="s">
        <v>1867</v>
      </c>
      <c r="J4318" s="93" t="s">
        <v>8516</v>
      </c>
      <c r="K4318" s="1428" t="s">
        <v>8940</v>
      </c>
      <c r="L4318" s="491"/>
      <c r="M4318" s="404"/>
      <c r="N4318" s="664"/>
      <c r="O4318" s="659"/>
    </row>
    <row r="4319" spans="1:15" s="71" customFormat="1" ht="9.75" customHeight="1">
      <c r="A4319" s="667">
        <v>32</v>
      </c>
      <c r="B4319" s="1332" t="s">
        <v>952</v>
      </c>
      <c r="C4319" s="1105" t="s">
        <v>11150</v>
      </c>
      <c r="D4319" s="2111">
        <v>1</v>
      </c>
      <c r="E4319" s="3407">
        <v>3750</v>
      </c>
      <c r="F4319" s="802">
        <v>3750</v>
      </c>
      <c r="G4319" s="936">
        <v>44197</v>
      </c>
      <c r="H4319" s="103" t="s">
        <v>8394</v>
      </c>
      <c r="I4319" s="208" t="s">
        <v>1867</v>
      </c>
      <c r="J4319" s="93" t="s">
        <v>8516</v>
      </c>
      <c r="K4319" s="1428" t="s">
        <v>8940</v>
      </c>
      <c r="L4319" s="491"/>
      <c r="M4319" s="404"/>
      <c r="N4319" s="664"/>
      <c r="O4319" s="659"/>
    </row>
    <row r="4320" spans="1:15" s="71" customFormat="1" ht="9.75" customHeight="1">
      <c r="A4320" s="667">
        <v>33</v>
      </c>
      <c r="B4320" s="1332" t="s">
        <v>953</v>
      </c>
      <c r="C4320" s="1105" t="s">
        <v>11151</v>
      </c>
      <c r="D4320" s="2111">
        <v>1</v>
      </c>
      <c r="E4320" s="3407">
        <v>9418.0300000000007</v>
      </c>
      <c r="F4320" s="802">
        <v>9418.0300000000007</v>
      </c>
      <c r="G4320" s="936">
        <v>44197</v>
      </c>
      <c r="H4320" s="103" t="s">
        <v>8394</v>
      </c>
      <c r="I4320" s="208" t="s">
        <v>1867</v>
      </c>
      <c r="J4320" s="93" t="s">
        <v>8516</v>
      </c>
      <c r="K4320" s="1428" t="s">
        <v>8940</v>
      </c>
      <c r="L4320" s="491"/>
      <c r="M4320" s="404"/>
      <c r="N4320" s="664"/>
      <c r="O4320" s="659"/>
    </row>
    <row r="4321" spans="1:15" s="71" customFormat="1" ht="9.75" customHeight="1">
      <c r="A4321" s="667">
        <v>34</v>
      </c>
      <c r="B4321" s="1332" t="s">
        <v>954</v>
      </c>
      <c r="C4321" s="1105" t="s">
        <v>11152</v>
      </c>
      <c r="D4321" s="2111">
        <v>1</v>
      </c>
      <c r="E4321" s="3407">
        <v>4409.0600000000004</v>
      </c>
      <c r="F4321" s="802">
        <v>4409.0600000000004</v>
      </c>
      <c r="G4321" s="936">
        <v>44197</v>
      </c>
      <c r="H4321" s="103" t="s">
        <v>8394</v>
      </c>
      <c r="I4321" s="208" t="s">
        <v>1867</v>
      </c>
      <c r="J4321" s="93" t="s">
        <v>8516</v>
      </c>
      <c r="K4321" s="1428" t="s">
        <v>8940</v>
      </c>
      <c r="L4321" s="491"/>
      <c r="M4321" s="404"/>
      <c r="N4321" s="664"/>
      <c r="O4321" s="659"/>
    </row>
    <row r="4322" spans="1:15" s="71" customFormat="1" ht="9.75" customHeight="1">
      <c r="A4322" s="667">
        <v>35</v>
      </c>
      <c r="B4322" s="1332" t="s">
        <v>955</v>
      </c>
      <c r="C4322" s="1105" t="s">
        <v>11153</v>
      </c>
      <c r="D4322" s="2111">
        <v>1</v>
      </c>
      <c r="E4322" s="3407">
        <v>3512.88</v>
      </c>
      <c r="F4322" s="802">
        <v>3512.88</v>
      </c>
      <c r="G4322" s="936">
        <v>44197</v>
      </c>
      <c r="H4322" s="103" t="s">
        <v>8394</v>
      </c>
      <c r="I4322" s="208" t="s">
        <v>1867</v>
      </c>
      <c r="J4322" s="93" t="s">
        <v>8516</v>
      </c>
      <c r="K4322" s="1428" t="s">
        <v>8940</v>
      </c>
      <c r="L4322" s="491"/>
      <c r="M4322" s="404"/>
      <c r="N4322" s="664"/>
      <c r="O4322" s="659"/>
    </row>
    <row r="4323" spans="1:15" s="71" customFormat="1" ht="9.75" customHeight="1">
      <c r="A4323" s="667">
        <v>36</v>
      </c>
      <c r="B4323" s="1332" t="s">
        <v>955</v>
      </c>
      <c r="C4323" s="1105" t="s">
        <v>11154</v>
      </c>
      <c r="D4323" s="2111">
        <v>1</v>
      </c>
      <c r="E4323" s="3407">
        <v>3512.88</v>
      </c>
      <c r="F4323" s="802">
        <v>3512.88</v>
      </c>
      <c r="G4323" s="936">
        <v>44197</v>
      </c>
      <c r="H4323" s="103" t="s">
        <v>8394</v>
      </c>
      <c r="I4323" s="208" t="s">
        <v>1867</v>
      </c>
      <c r="J4323" s="93" t="s">
        <v>8516</v>
      </c>
      <c r="K4323" s="1428" t="s">
        <v>8940</v>
      </c>
      <c r="L4323" s="491"/>
      <c r="M4323" s="404"/>
      <c r="N4323" s="664"/>
      <c r="O4323" s="659"/>
    </row>
    <row r="4324" spans="1:15" s="71" customFormat="1" ht="9.75" customHeight="1">
      <c r="A4324" s="667">
        <v>37</v>
      </c>
      <c r="B4324" s="1332" t="s">
        <v>955</v>
      </c>
      <c r="C4324" s="1105" t="s">
        <v>11155</v>
      </c>
      <c r="D4324" s="2111">
        <v>1</v>
      </c>
      <c r="E4324" s="3407">
        <v>3512.88</v>
      </c>
      <c r="F4324" s="802">
        <v>3512.88</v>
      </c>
      <c r="G4324" s="936">
        <v>44197</v>
      </c>
      <c r="H4324" s="103" t="s">
        <v>8394</v>
      </c>
      <c r="I4324" s="208" t="s">
        <v>1867</v>
      </c>
      <c r="J4324" s="93" t="s">
        <v>8516</v>
      </c>
      <c r="K4324" s="1428" t="s">
        <v>8940</v>
      </c>
      <c r="L4324" s="491"/>
      <c r="M4324" s="404"/>
      <c r="N4324" s="664"/>
      <c r="O4324" s="659"/>
    </row>
    <row r="4325" spans="1:15" s="71" customFormat="1" ht="9.75" customHeight="1">
      <c r="A4325" s="667">
        <v>38</v>
      </c>
      <c r="B4325" s="1332" t="s">
        <v>955</v>
      </c>
      <c r="C4325" s="1105" t="s">
        <v>11156</v>
      </c>
      <c r="D4325" s="2111">
        <v>1</v>
      </c>
      <c r="E4325" s="3407">
        <v>3512.88</v>
      </c>
      <c r="F4325" s="802">
        <v>3512.88</v>
      </c>
      <c r="G4325" s="936">
        <v>44197</v>
      </c>
      <c r="H4325" s="103" t="s">
        <v>8394</v>
      </c>
      <c r="I4325" s="208" t="s">
        <v>1867</v>
      </c>
      <c r="J4325" s="93" t="s">
        <v>8516</v>
      </c>
      <c r="K4325" s="1428" t="s">
        <v>8940</v>
      </c>
      <c r="L4325" s="491"/>
      <c r="M4325" s="404"/>
      <c r="N4325" s="664"/>
      <c r="O4325" s="659"/>
    </row>
    <row r="4326" spans="1:15" s="71" customFormat="1" ht="9.75" customHeight="1">
      <c r="A4326" s="667">
        <v>39</v>
      </c>
      <c r="B4326" s="1332" t="s">
        <v>955</v>
      </c>
      <c r="C4326" s="1105" t="s">
        <v>11157</v>
      </c>
      <c r="D4326" s="2111">
        <v>1</v>
      </c>
      <c r="E4326" s="3407">
        <v>3512.88</v>
      </c>
      <c r="F4326" s="802">
        <v>3512.88</v>
      </c>
      <c r="G4326" s="936">
        <v>44197</v>
      </c>
      <c r="H4326" s="103" t="s">
        <v>8394</v>
      </c>
      <c r="I4326" s="208" t="s">
        <v>1867</v>
      </c>
      <c r="J4326" s="93" t="s">
        <v>8516</v>
      </c>
      <c r="K4326" s="1428" t="s">
        <v>8940</v>
      </c>
      <c r="L4326" s="491"/>
      <c r="M4326" s="404"/>
      <c r="N4326" s="664"/>
      <c r="O4326" s="659"/>
    </row>
    <row r="4327" spans="1:15" s="71" customFormat="1" ht="9.75" customHeight="1">
      <c r="A4327" s="667">
        <v>40</v>
      </c>
      <c r="B4327" s="1332" t="s">
        <v>955</v>
      </c>
      <c r="C4327" s="1105" t="s">
        <v>11158</v>
      </c>
      <c r="D4327" s="2111">
        <v>1</v>
      </c>
      <c r="E4327" s="3407">
        <v>5145.93</v>
      </c>
      <c r="F4327" s="802">
        <v>5145.93</v>
      </c>
      <c r="G4327" s="936">
        <v>44197</v>
      </c>
      <c r="H4327" s="103" t="s">
        <v>8394</v>
      </c>
      <c r="I4327" s="208" t="s">
        <v>1867</v>
      </c>
      <c r="J4327" s="93" t="s">
        <v>8516</v>
      </c>
      <c r="K4327" s="1428" t="s">
        <v>8940</v>
      </c>
      <c r="L4327" s="491"/>
      <c r="M4327" s="404"/>
      <c r="N4327" s="664"/>
      <c r="O4327" s="659"/>
    </row>
    <row r="4328" spans="1:15" s="71" customFormat="1" ht="9.75" customHeight="1">
      <c r="A4328" s="667">
        <v>41</v>
      </c>
      <c r="B4328" s="1332" t="s">
        <v>956</v>
      </c>
      <c r="C4328" s="1105" t="s">
        <v>11159</v>
      </c>
      <c r="D4328" s="2111">
        <v>1</v>
      </c>
      <c r="E4328" s="3407">
        <v>6557.58</v>
      </c>
      <c r="F4328" s="802">
        <v>6557.58</v>
      </c>
      <c r="G4328" s="936">
        <v>44197</v>
      </c>
      <c r="H4328" s="103" t="s">
        <v>8394</v>
      </c>
      <c r="I4328" s="208" t="s">
        <v>1867</v>
      </c>
      <c r="J4328" s="93" t="s">
        <v>8516</v>
      </c>
      <c r="K4328" s="1428" t="s">
        <v>8940</v>
      </c>
      <c r="L4328" s="491"/>
      <c r="M4328" s="404"/>
      <c r="N4328" s="664"/>
      <c r="O4328" s="659"/>
    </row>
    <row r="4329" spans="1:15" s="71" customFormat="1" ht="9.75" customHeight="1">
      <c r="A4329" s="667">
        <v>42</v>
      </c>
      <c r="B4329" s="1332" t="s">
        <v>956</v>
      </c>
      <c r="C4329" s="1105" t="s">
        <v>11160</v>
      </c>
      <c r="D4329" s="2111">
        <v>1</v>
      </c>
      <c r="E4329" s="3407">
        <v>6557.58</v>
      </c>
      <c r="F4329" s="802">
        <v>6557.58</v>
      </c>
      <c r="G4329" s="936">
        <v>44197</v>
      </c>
      <c r="H4329" s="103" t="s">
        <v>8394</v>
      </c>
      <c r="I4329" s="208" t="s">
        <v>1867</v>
      </c>
      <c r="J4329" s="93" t="s">
        <v>8516</v>
      </c>
      <c r="K4329" s="1428" t="s">
        <v>8940</v>
      </c>
      <c r="L4329" s="491"/>
      <c r="M4329" s="404"/>
      <c r="N4329" s="664"/>
      <c r="O4329" s="659"/>
    </row>
    <row r="4330" spans="1:15" s="71" customFormat="1" ht="9.75" customHeight="1">
      <c r="A4330" s="667">
        <v>43</v>
      </c>
      <c r="B4330" s="1332" t="s">
        <v>956</v>
      </c>
      <c r="C4330" s="1105" t="s">
        <v>11161</v>
      </c>
      <c r="D4330" s="2111">
        <v>1</v>
      </c>
      <c r="E4330" s="3407">
        <v>6557.58</v>
      </c>
      <c r="F4330" s="802">
        <v>6557.58</v>
      </c>
      <c r="G4330" s="936">
        <v>44197</v>
      </c>
      <c r="H4330" s="103" t="s">
        <v>8394</v>
      </c>
      <c r="I4330" s="208" t="s">
        <v>1867</v>
      </c>
      <c r="J4330" s="93" t="s">
        <v>8516</v>
      </c>
      <c r="K4330" s="1428" t="s">
        <v>8940</v>
      </c>
      <c r="L4330" s="491"/>
      <c r="M4330" s="404"/>
      <c r="N4330" s="664"/>
      <c r="O4330" s="659"/>
    </row>
    <row r="4331" spans="1:15" s="71" customFormat="1" ht="9.75" customHeight="1">
      <c r="A4331" s="667">
        <v>44</v>
      </c>
      <c r="B4331" s="1332" t="s">
        <v>204</v>
      </c>
      <c r="C4331" s="1105" t="s">
        <v>11162</v>
      </c>
      <c r="D4331" s="2111">
        <v>1</v>
      </c>
      <c r="E4331" s="3407">
        <v>5672.07</v>
      </c>
      <c r="F4331" s="802">
        <v>5672.07</v>
      </c>
      <c r="G4331" s="936">
        <v>44197</v>
      </c>
      <c r="H4331" s="103" t="s">
        <v>8394</v>
      </c>
      <c r="I4331" s="208" t="s">
        <v>1867</v>
      </c>
      <c r="J4331" s="93" t="s">
        <v>8516</v>
      </c>
      <c r="K4331" s="1428" t="s">
        <v>8940</v>
      </c>
      <c r="L4331" s="491"/>
      <c r="M4331" s="404"/>
      <c r="N4331" s="664"/>
      <c r="O4331" s="659"/>
    </row>
    <row r="4332" spans="1:15" s="71" customFormat="1" ht="9.75" customHeight="1">
      <c r="A4332" s="667">
        <v>45</v>
      </c>
      <c r="B4332" s="1332" t="s">
        <v>957</v>
      </c>
      <c r="C4332" s="1105" t="s">
        <v>11163</v>
      </c>
      <c r="D4332" s="2111">
        <v>1</v>
      </c>
      <c r="E4332" s="3407">
        <v>11306.99</v>
      </c>
      <c r="F4332" s="802">
        <v>11306.99</v>
      </c>
      <c r="G4332" s="936">
        <v>44197</v>
      </c>
      <c r="H4332" s="103" t="s">
        <v>8394</v>
      </c>
      <c r="I4332" s="208" t="s">
        <v>1867</v>
      </c>
      <c r="J4332" s="93" t="s">
        <v>8516</v>
      </c>
      <c r="K4332" s="1428" t="s">
        <v>8940</v>
      </c>
      <c r="L4332" s="491"/>
      <c r="M4332" s="404"/>
      <c r="N4332" s="664"/>
      <c r="O4332" s="659"/>
    </row>
    <row r="4333" spans="1:15" s="71" customFormat="1" ht="9.75" customHeight="1">
      <c r="A4333" s="667">
        <v>46</v>
      </c>
      <c r="B4333" s="1332" t="s">
        <v>958</v>
      </c>
      <c r="C4333" s="1105" t="s">
        <v>11164</v>
      </c>
      <c r="D4333" s="2111">
        <v>1</v>
      </c>
      <c r="E4333" s="3407">
        <v>6722</v>
      </c>
      <c r="F4333" s="802">
        <v>6722</v>
      </c>
      <c r="G4333" s="936">
        <v>44197</v>
      </c>
      <c r="H4333" s="103" t="s">
        <v>8394</v>
      </c>
      <c r="I4333" s="208" t="s">
        <v>1867</v>
      </c>
      <c r="J4333" s="93" t="s">
        <v>8516</v>
      </c>
      <c r="K4333" s="1428" t="s">
        <v>8940</v>
      </c>
      <c r="L4333" s="491"/>
      <c r="M4333" s="404"/>
      <c r="N4333" s="664"/>
      <c r="O4333" s="659"/>
    </row>
    <row r="4334" spans="1:15" s="71" customFormat="1" ht="9.75" customHeight="1">
      <c r="A4334" s="667">
        <v>47</v>
      </c>
      <c r="B4334" s="1332" t="s">
        <v>959</v>
      </c>
      <c r="C4334" s="1105" t="s">
        <v>11165</v>
      </c>
      <c r="D4334" s="2111">
        <v>1</v>
      </c>
      <c r="E4334" s="3407">
        <v>29770</v>
      </c>
      <c r="F4334" s="802">
        <v>29770</v>
      </c>
      <c r="G4334" s="936">
        <v>44197</v>
      </c>
      <c r="H4334" s="103" t="s">
        <v>8394</v>
      </c>
      <c r="I4334" s="208" t="s">
        <v>1867</v>
      </c>
      <c r="J4334" s="93" t="s">
        <v>8516</v>
      </c>
      <c r="K4334" s="1428" t="s">
        <v>8940</v>
      </c>
      <c r="L4334" s="491"/>
      <c r="M4334" s="404"/>
      <c r="N4334" s="664"/>
      <c r="O4334" s="659"/>
    </row>
    <row r="4335" spans="1:15" s="71" customFormat="1" ht="9.75" customHeight="1">
      <c r="A4335" s="667">
        <v>48</v>
      </c>
      <c r="B4335" s="1332" t="s">
        <v>960</v>
      </c>
      <c r="C4335" s="1105" t="s">
        <v>11166</v>
      </c>
      <c r="D4335" s="2111">
        <v>1</v>
      </c>
      <c r="E4335" s="3407">
        <v>18918</v>
      </c>
      <c r="F4335" s="802">
        <v>18918</v>
      </c>
      <c r="G4335" s="936">
        <v>44197</v>
      </c>
      <c r="H4335" s="103" t="s">
        <v>8394</v>
      </c>
      <c r="I4335" s="208" t="s">
        <v>1867</v>
      </c>
      <c r="J4335" s="93" t="s">
        <v>8516</v>
      </c>
      <c r="K4335" s="1428" t="s">
        <v>8940</v>
      </c>
      <c r="L4335" s="491"/>
      <c r="M4335" s="404"/>
      <c r="N4335" s="664"/>
      <c r="O4335" s="659"/>
    </row>
    <row r="4336" spans="1:15" s="71" customFormat="1" ht="9.75" customHeight="1">
      <c r="A4336" s="667">
        <v>49</v>
      </c>
      <c r="B4336" s="1332" t="s">
        <v>960</v>
      </c>
      <c r="C4336" s="1105" t="s">
        <v>11167</v>
      </c>
      <c r="D4336" s="2111">
        <v>1</v>
      </c>
      <c r="E4336" s="3407">
        <v>18918</v>
      </c>
      <c r="F4336" s="802">
        <v>18918</v>
      </c>
      <c r="G4336" s="936">
        <v>44197</v>
      </c>
      <c r="H4336" s="103" t="s">
        <v>8394</v>
      </c>
      <c r="I4336" s="208" t="s">
        <v>1867</v>
      </c>
      <c r="J4336" s="93" t="s">
        <v>8516</v>
      </c>
      <c r="K4336" s="1428" t="s">
        <v>8940</v>
      </c>
      <c r="L4336" s="491"/>
      <c r="M4336" s="404"/>
      <c r="N4336" s="664"/>
      <c r="O4336" s="659"/>
    </row>
    <row r="4337" spans="1:15" s="71" customFormat="1" ht="9.75" customHeight="1">
      <c r="A4337" s="667">
        <v>50</v>
      </c>
      <c r="B4337" s="1332" t="s">
        <v>960</v>
      </c>
      <c r="C4337" s="1105" t="s">
        <v>11168</v>
      </c>
      <c r="D4337" s="2111">
        <v>1</v>
      </c>
      <c r="E4337" s="3407">
        <v>18918</v>
      </c>
      <c r="F4337" s="802">
        <v>18918</v>
      </c>
      <c r="G4337" s="936">
        <v>44197</v>
      </c>
      <c r="H4337" s="103" t="s">
        <v>8394</v>
      </c>
      <c r="I4337" s="208" t="s">
        <v>1867</v>
      </c>
      <c r="J4337" s="93" t="s">
        <v>8516</v>
      </c>
      <c r="K4337" s="1428" t="s">
        <v>8940</v>
      </c>
      <c r="L4337" s="491"/>
      <c r="M4337" s="404"/>
      <c r="N4337" s="664"/>
      <c r="O4337" s="659"/>
    </row>
    <row r="4338" spans="1:15" s="71" customFormat="1" ht="9.75" customHeight="1">
      <c r="A4338" s="667">
        <v>51</v>
      </c>
      <c r="B4338" s="1332" t="s">
        <v>960</v>
      </c>
      <c r="C4338" s="1105" t="s">
        <v>11169</v>
      </c>
      <c r="D4338" s="2111">
        <v>1</v>
      </c>
      <c r="E4338" s="3407">
        <v>18918</v>
      </c>
      <c r="F4338" s="802">
        <v>18918</v>
      </c>
      <c r="G4338" s="936">
        <v>44197</v>
      </c>
      <c r="H4338" s="103" t="s">
        <v>8394</v>
      </c>
      <c r="I4338" s="208" t="s">
        <v>1867</v>
      </c>
      <c r="J4338" s="93" t="s">
        <v>8516</v>
      </c>
      <c r="K4338" s="1428" t="s">
        <v>8940</v>
      </c>
      <c r="L4338" s="491"/>
      <c r="M4338" s="404"/>
      <c r="N4338" s="664"/>
      <c r="O4338" s="659"/>
    </row>
    <row r="4339" spans="1:15" s="71" customFormat="1" ht="9.75" customHeight="1">
      <c r="A4339" s="667">
        <v>52</v>
      </c>
      <c r="B4339" s="1332" t="s">
        <v>960</v>
      </c>
      <c r="C4339" s="1105" t="s">
        <v>11170</v>
      </c>
      <c r="D4339" s="2111">
        <v>1</v>
      </c>
      <c r="E4339" s="3407">
        <v>18918</v>
      </c>
      <c r="F4339" s="802">
        <v>18918</v>
      </c>
      <c r="G4339" s="936">
        <v>44197</v>
      </c>
      <c r="H4339" s="103" t="s">
        <v>8394</v>
      </c>
      <c r="I4339" s="208" t="s">
        <v>1867</v>
      </c>
      <c r="J4339" s="93" t="s">
        <v>8516</v>
      </c>
      <c r="K4339" s="1428" t="s">
        <v>8940</v>
      </c>
      <c r="L4339" s="491"/>
      <c r="M4339" s="404"/>
      <c r="N4339" s="664"/>
      <c r="O4339" s="659"/>
    </row>
    <row r="4340" spans="1:15" s="71" customFormat="1" ht="9.75" customHeight="1">
      <c r="A4340" s="667">
        <v>53</v>
      </c>
      <c r="B4340" s="1332" t="s">
        <v>960</v>
      </c>
      <c r="C4340" s="1105" t="s">
        <v>11171</v>
      </c>
      <c r="D4340" s="2111">
        <v>1</v>
      </c>
      <c r="E4340" s="3407">
        <v>18918</v>
      </c>
      <c r="F4340" s="802">
        <v>18918</v>
      </c>
      <c r="G4340" s="936">
        <v>44197</v>
      </c>
      <c r="H4340" s="103" t="s">
        <v>8394</v>
      </c>
      <c r="I4340" s="208" t="s">
        <v>1867</v>
      </c>
      <c r="J4340" s="93" t="s">
        <v>8516</v>
      </c>
      <c r="K4340" s="1428" t="s">
        <v>8940</v>
      </c>
      <c r="L4340" s="491"/>
      <c r="M4340" s="404"/>
      <c r="N4340" s="664"/>
      <c r="O4340" s="659"/>
    </row>
    <row r="4341" spans="1:15" s="71" customFormat="1" ht="9.75" customHeight="1">
      <c r="A4341" s="667">
        <v>54</v>
      </c>
      <c r="B4341" s="1332" t="s">
        <v>961</v>
      </c>
      <c r="C4341" s="1105" t="s">
        <v>11172</v>
      </c>
      <c r="D4341" s="2111">
        <v>1</v>
      </c>
      <c r="E4341" s="3407">
        <v>16525</v>
      </c>
      <c r="F4341" s="802">
        <v>16525</v>
      </c>
      <c r="G4341" s="936">
        <v>44197</v>
      </c>
      <c r="H4341" s="103" t="s">
        <v>8394</v>
      </c>
      <c r="I4341" s="208" t="s">
        <v>1867</v>
      </c>
      <c r="J4341" s="93" t="s">
        <v>8516</v>
      </c>
      <c r="K4341" s="1428" t="s">
        <v>8940</v>
      </c>
      <c r="L4341" s="491"/>
      <c r="M4341" s="404"/>
      <c r="N4341" s="664"/>
      <c r="O4341" s="659"/>
    </row>
    <row r="4342" spans="1:15" s="71" customFormat="1" ht="9.75" customHeight="1">
      <c r="A4342" s="667">
        <v>55</v>
      </c>
      <c r="B4342" s="1332" t="s">
        <v>961</v>
      </c>
      <c r="C4342" s="1105" t="s">
        <v>11173</v>
      </c>
      <c r="D4342" s="2111">
        <v>1</v>
      </c>
      <c r="E4342" s="3407">
        <v>16525</v>
      </c>
      <c r="F4342" s="802">
        <v>16525</v>
      </c>
      <c r="G4342" s="936">
        <v>44197</v>
      </c>
      <c r="H4342" s="103" t="s">
        <v>8394</v>
      </c>
      <c r="I4342" s="208" t="s">
        <v>1867</v>
      </c>
      <c r="J4342" s="93" t="s">
        <v>8516</v>
      </c>
      <c r="K4342" s="1428" t="s">
        <v>8940</v>
      </c>
      <c r="L4342" s="491"/>
      <c r="M4342" s="404"/>
      <c r="N4342" s="664"/>
      <c r="O4342" s="659"/>
    </row>
    <row r="4343" spans="1:15" s="71" customFormat="1" ht="9.75" customHeight="1">
      <c r="A4343" s="667">
        <v>56</v>
      </c>
      <c r="B4343" s="1332" t="s">
        <v>961</v>
      </c>
      <c r="C4343" s="1105" t="s">
        <v>11174</v>
      </c>
      <c r="D4343" s="2111">
        <v>1</v>
      </c>
      <c r="E4343" s="3407">
        <v>16525</v>
      </c>
      <c r="F4343" s="802">
        <v>16525</v>
      </c>
      <c r="G4343" s="936">
        <v>44197</v>
      </c>
      <c r="H4343" s="103" t="s">
        <v>8394</v>
      </c>
      <c r="I4343" s="208" t="s">
        <v>1867</v>
      </c>
      <c r="J4343" s="93" t="s">
        <v>8516</v>
      </c>
      <c r="K4343" s="1428" t="s">
        <v>8940</v>
      </c>
      <c r="L4343" s="491"/>
      <c r="M4343" s="404"/>
      <c r="N4343" s="664"/>
      <c r="O4343" s="659"/>
    </row>
    <row r="4344" spans="1:15" s="71" customFormat="1" ht="9.75" customHeight="1">
      <c r="A4344" s="667">
        <v>57</v>
      </c>
      <c r="B4344" s="1332" t="s">
        <v>962</v>
      </c>
      <c r="C4344" s="1105" t="s">
        <v>11175</v>
      </c>
      <c r="D4344" s="2111">
        <v>1</v>
      </c>
      <c r="E4344" s="3407">
        <v>5648.38</v>
      </c>
      <c r="F4344" s="802">
        <v>5648.38</v>
      </c>
      <c r="G4344" s="936">
        <v>44197</v>
      </c>
      <c r="H4344" s="103" t="s">
        <v>8394</v>
      </c>
      <c r="I4344" s="208" t="s">
        <v>1867</v>
      </c>
      <c r="J4344" s="93" t="s">
        <v>8516</v>
      </c>
      <c r="K4344" s="1428" t="s">
        <v>8940</v>
      </c>
      <c r="L4344" s="491"/>
      <c r="M4344" s="404"/>
      <c r="N4344" s="664"/>
      <c r="O4344" s="659"/>
    </row>
    <row r="4345" spans="1:15" s="71" customFormat="1" ht="9.75" customHeight="1">
      <c r="A4345" s="667">
        <v>58</v>
      </c>
      <c r="B4345" s="1332" t="s">
        <v>963</v>
      </c>
      <c r="C4345" s="1105" t="s">
        <v>11176</v>
      </c>
      <c r="D4345" s="2111">
        <v>1</v>
      </c>
      <c r="E4345" s="3407">
        <v>22504.05</v>
      </c>
      <c r="F4345" s="802">
        <v>22504.05</v>
      </c>
      <c r="G4345" s="936">
        <v>44197</v>
      </c>
      <c r="H4345" s="103" t="s">
        <v>8394</v>
      </c>
      <c r="I4345" s="208" t="s">
        <v>1867</v>
      </c>
      <c r="J4345" s="93" t="s">
        <v>8516</v>
      </c>
      <c r="K4345" s="1428" t="s">
        <v>8940</v>
      </c>
      <c r="L4345" s="491"/>
      <c r="M4345" s="404"/>
      <c r="N4345" s="664"/>
      <c r="O4345" s="659"/>
    </row>
    <row r="4346" spans="1:15" s="71" customFormat="1" ht="9.75" customHeight="1">
      <c r="A4346" s="667">
        <v>59</v>
      </c>
      <c r="B4346" s="1332" t="s">
        <v>964</v>
      </c>
      <c r="C4346" s="1105" t="s">
        <v>11177</v>
      </c>
      <c r="D4346" s="2111">
        <v>1</v>
      </c>
      <c r="E4346" s="3407">
        <v>16200</v>
      </c>
      <c r="F4346" s="802">
        <v>16200</v>
      </c>
      <c r="G4346" s="936">
        <v>44197</v>
      </c>
      <c r="H4346" s="103" t="s">
        <v>8394</v>
      </c>
      <c r="I4346" s="208" t="s">
        <v>1867</v>
      </c>
      <c r="J4346" s="93" t="s">
        <v>8516</v>
      </c>
      <c r="K4346" s="1428" t="s">
        <v>8940</v>
      </c>
      <c r="L4346" s="491"/>
      <c r="M4346" s="404"/>
      <c r="N4346" s="664"/>
      <c r="O4346" s="659"/>
    </row>
    <row r="4347" spans="1:15" s="71" customFormat="1" ht="9.75" customHeight="1">
      <c r="A4347" s="667">
        <v>60</v>
      </c>
      <c r="B4347" s="1332" t="s">
        <v>159</v>
      </c>
      <c r="C4347" s="1105" t="s">
        <v>11178</v>
      </c>
      <c r="D4347" s="2111">
        <v>1</v>
      </c>
      <c r="E4347" s="3532">
        <v>6059.36</v>
      </c>
      <c r="F4347" s="802">
        <v>6059.36</v>
      </c>
      <c r="G4347" s="936">
        <v>44197</v>
      </c>
      <c r="H4347" s="103" t="s">
        <v>8394</v>
      </c>
      <c r="I4347" s="208" t="s">
        <v>1867</v>
      </c>
      <c r="J4347" s="93" t="s">
        <v>8516</v>
      </c>
      <c r="K4347" s="1428" t="s">
        <v>8940</v>
      </c>
      <c r="L4347" s="491"/>
      <c r="M4347" s="404"/>
      <c r="N4347" s="664"/>
      <c r="O4347" s="659"/>
    </row>
    <row r="4348" spans="1:15" s="71" customFormat="1" ht="9.75" customHeight="1">
      <c r="A4348" s="667">
        <v>61</v>
      </c>
      <c r="B4348" s="1332" t="s">
        <v>965</v>
      </c>
      <c r="C4348" s="1105" t="s">
        <v>11179</v>
      </c>
      <c r="D4348" s="2111">
        <v>1</v>
      </c>
      <c r="E4348" s="3407">
        <v>5860</v>
      </c>
      <c r="F4348" s="802">
        <v>5860</v>
      </c>
      <c r="G4348" s="936">
        <v>44197</v>
      </c>
      <c r="H4348" s="103" t="s">
        <v>8394</v>
      </c>
      <c r="I4348" s="208" t="s">
        <v>1867</v>
      </c>
      <c r="J4348" s="93" t="s">
        <v>8516</v>
      </c>
      <c r="K4348" s="1428" t="s">
        <v>8940</v>
      </c>
      <c r="L4348" s="491"/>
      <c r="M4348" s="404"/>
      <c r="N4348" s="664"/>
      <c r="O4348" s="659"/>
    </row>
    <row r="4349" spans="1:15" s="71" customFormat="1" ht="9.75" customHeight="1">
      <c r="A4349" s="667">
        <v>62</v>
      </c>
      <c r="B4349" s="1332" t="s">
        <v>966</v>
      </c>
      <c r="C4349" s="1105" t="s">
        <v>11180</v>
      </c>
      <c r="D4349" s="2111">
        <v>1</v>
      </c>
      <c r="E4349" s="3407">
        <v>5426.77</v>
      </c>
      <c r="F4349" s="802">
        <v>5426.77</v>
      </c>
      <c r="G4349" s="936">
        <v>44197</v>
      </c>
      <c r="H4349" s="103" t="s">
        <v>8394</v>
      </c>
      <c r="I4349" s="208" t="s">
        <v>1867</v>
      </c>
      <c r="J4349" s="93" t="s">
        <v>8516</v>
      </c>
      <c r="K4349" s="1428" t="s">
        <v>8940</v>
      </c>
      <c r="L4349" s="491"/>
      <c r="M4349" s="404"/>
      <c r="N4349" s="664"/>
      <c r="O4349" s="659"/>
    </row>
    <row r="4350" spans="1:15" s="71" customFormat="1" ht="9.75" customHeight="1">
      <c r="A4350" s="667">
        <v>63</v>
      </c>
      <c r="B4350" s="1332" t="s">
        <v>967</v>
      </c>
      <c r="C4350" s="1105" t="s">
        <v>11181</v>
      </c>
      <c r="D4350" s="2111">
        <v>1</v>
      </c>
      <c r="E4350" s="3407">
        <v>15000</v>
      </c>
      <c r="F4350" s="802">
        <v>15000</v>
      </c>
      <c r="G4350" s="936">
        <v>44197</v>
      </c>
      <c r="H4350" s="103" t="s">
        <v>8394</v>
      </c>
      <c r="I4350" s="208" t="s">
        <v>1867</v>
      </c>
      <c r="J4350" s="93" t="s">
        <v>8516</v>
      </c>
      <c r="K4350" s="1428" t="s">
        <v>8940</v>
      </c>
      <c r="L4350" s="491"/>
      <c r="M4350" s="404"/>
      <c r="N4350" s="664"/>
      <c r="O4350" s="659"/>
    </row>
    <row r="4351" spans="1:15" s="71" customFormat="1" ht="9.75" customHeight="1">
      <c r="A4351" s="667">
        <v>64</v>
      </c>
      <c r="B4351" s="1332" t="s">
        <v>968</v>
      </c>
      <c r="C4351" s="1105" t="s">
        <v>11182</v>
      </c>
      <c r="D4351" s="2111">
        <v>1</v>
      </c>
      <c r="E4351" s="3407">
        <v>18200</v>
      </c>
      <c r="F4351" s="802">
        <v>18200</v>
      </c>
      <c r="G4351" s="936">
        <v>44197</v>
      </c>
      <c r="H4351" s="103" t="s">
        <v>8394</v>
      </c>
      <c r="I4351" s="208" t="s">
        <v>1867</v>
      </c>
      <c r="J4351" s="93" t="s">
        <v>8516</v>
      </c>
      <c r="K4351" s="1428" t="s">
        <v>8940</v>
      </c>
      <c r="L4351" s="491"/>
      <c r="M4351" s="404"/>
      <c r="N4351" s="664"/>
      <c r="O4351" s="659"/>
    </row>
    <row r="4352" spans="1:15" s="71" customFormat="1" ht="9.75" customHeight="1">
      <c r="A4352" s="667">
        <v>65</v>
      </c>
      <c r="B4352" s="1332" t="s">
        <v>969</v>
      </c>
      <c r="C4352" s="1105" t="s">
        <v>11183</v>
      </c>
      <c r="D4352" s="2111">
        <v>1</v>
      </c>
      <c r="E4352" s="3407">
        <v>20598.939999999999</v>
      </c>
      <c r="F4352" s="802">
        <v>20598.939999999999</v>
      </c>
      <c r="G4352" s="936">
        <v>44197</v>
      </c>
      <c r="H4352" s="103" t="s">
        <v>8394</v>
      </c>
      <c r="I4352" s="208" t="s">
        <v>1867</v>
      </c>
      <c r="J4352" s="93" t="s">
        <v>8516</v>
      </c>
      <c r="K4352" s="1428" t="s">
        <v>8940</v>
      </c>
      <c r="L4352" s="491"/>
      <c r="M4352" s="404"/>
      <c r="N4352" s="664"/>
      <c r="O4352" s="659"/>
    </row>
    <row r="4353" spans="1:15" s="71" customFormat="1" ht="9.75" customHeight="1">
      <c r="A4353" s="667">
        <v>66</v>
      </c>
      <c r="B4353" s="1332" t="s">
        <v>969</v>
      </c>
      <c r="C4353" s="1105" t="s">
        <v>11184</v>
      </c>
      <c r="D4353" s="2111">
        <v>1</v>
      </c>
      <c r="E4353" s="3407">
        <v>20598.939999999999</v>
      </c>
      <c r="F4353" s="802">
        <v>20598.939999999999</v>
      </c>
      <c r="G4353" s="936">
        <v>44197</v>
      </c>
      <c r="H4353" s="103" t="s">
        <v>8394</v>
      </c>
      <c r="I4353" s="208" t="s">
        <v>1867</v>
      </c>
      <c r="J4353" s="93" t="s">
        <v>8516</v>
      </c>
      <c r="K4353" s="1428" t="s">
        <v>8940</v>
      </c>
      <c r="L4353" s="491"/>
      <c r="M4353" s="404"/>
      <c r="N4353" s="664"/>
      <c r="O4353" s="659"/>
    </row>
    <row r="4354" spans="1:15" s="71" customFormat="1" ht="9.75" customHeight="1">
      <c r="A4354" s="667">
        <v>67</v>
      </c>
      <c r="B4354" s="1332" t="s">
        <v>970</v>
      </c>
      <c r="C4354" s="1105" t="s">
        <v>11185</v>
      </c>
      <c r="D4354" s="2111">
        <v>1</v>
      </c>
      <c r="E4354" s="3407">
        <v>15500</v>
      </c>
      <c r="F4354" s="802">
        <v>15500</v>
      </c>
      <c r="G4354" s="936">
        <v>44197</v>
      </c>
      <c r="H4354" s="103" t="s">
        <v>8394</v>
      </c>
      <c r="I4354" s="208" t="s">
        <v>1867</v>
      </c>
      <c r="J4354" s="93" t="s">
        <v>8516</v>
      </c>
      <c r="K4354" s="1428" t="s">
        <v>8940</v>
      </c>
      <c r="L4354" s="491"/>
      <c r="M4354" s="404"/>
      <c r="N4354" s="664"/>
      <c r="O4354" s="659"/>
    </row>
    <row r="4355" spans="1:15" s="71" customFormat="1" ht="9.75" customHeight="1">
      <c r="A4355" s="667">
        <v>68</v>
      </c>
      <c r="B4355" s="1332" t="s">
        <v>970</v>
      </c>
      <c r="C4355" s="1105" t="s">
        <v>11186</v>
      </c>
      <c r="D4355" s="2111">
        <v>1</v>
      </c>
      <c r="E4355" s="3407">
        <v>15500</v>
      </c>
      <c r="F4355" s="802">
        <v>15500</v>
      </c>
      <c r="G4355" s="936">
        <v>44197</v>
      </c>
      <c r="H4355" s="103" t="s">
        <v>8394</v>
      </c>
      <c r="I4355" s="208" t="s">
        <v>1867</v>
      </c>
      <c r="J4355" s="93" t="s">
        <v>8516</v>
      </c>
      <c r="K4355" s="1428" t="s">
        <v>8940</v>
      </c>
      <c r="L4355" s="491"/>
      <c r="M4355" s="404"/>
      <c r="N4355" s="664"/>
      <c r="O4355" s="659"/>
    </row>
    <row r="4356" spans="1:15" s="71" customFormat="1" ht="9.75" customHeight="1">
      <c r="A4356" s="667">
        <v>69</v>
      </c>
      <c r="B4356" s="1332" t="s">
        <v>971</v>
      </c>
      <c r="C4356" s="1105" t="s">
        <v>11187</v>
      </c>
      <c r="D4356" s="2111">
        <v>1</v>
      </c>
      <c r="E4356" s="3407">
        <v>8066.11</v>
      </c>
      <c r="F4356" s="802">
        <v>8066.11</v>
      </c>
      <c r="G4356" s="936">
        <v>44197</v>
      </c>
      <c r="H4356" s="103" t="s">
        <v>8394</v>
      </c>
      <c r="I4356" s="208" t="s">
        <v>1867</v>
      </c>
      <c r="J4356" s="93" t="s">
        <v>8516</v>
      </c>
      <c r="K4356" s="1428" t="s">
        <v>8940</v>
      </c>
      <c r="L4356" s="491"/>
      <c r="M4356" s="404"/>
      <c r="N4356" s="664"/>
      <c r="O4356" s="659"/>
    </row>
    <row r="4357" spans="1:15" s="71" customFormat="1" ht="9.75" customHeight="1">
      <c r="A4357" s="667">
        <v>70</v>
      </c>
      <c r="B4357" s="1332" t="s">
        <v>212</v>
      </c>
      <c r="C4357" s="1105" t="s">
        <v>11188</v>
      </c>
      <c r="D4357" s="2111">
        <v>1</v>
      </c>
      <c r="E4357" s="3407">
        <v>11159.79</v>
      </c>
      <c r="F4357" s="802">
        <v>11159.79</v>
      </c>
      <c r="G4357" s="936">
        <v>44197</v>
      </c>
      <c r="H4357" s="103" t="s">
        <v>8394</v>
      </c>
      <c r="I4357" s="208" t="s">
        <v>1867</v>
      </c>
      <c r="J4357" s="93" t="s">
        <v>8516</v>
      </c>
      <c r="K4357" s="1428" t="s">
        <v>8940</v>
      </c>
      <c r="L4357" s="491"/>
      <c r="M4357" s="404"/>
      <c r="N4357" s="664"/>
      <c r="O4357" s="659"/>
    </row>
    <row r="4358" spans="1:15" s="71" customFormat="1" ht="9.75" customHeight="1">
      <c r="A4358" s="667">
        <v>71</v>
      </c>
      <c r="B4358" s="1332" t="s">
        <v>212</v>
      </c>
      <c r="C4358" s="1105" t="s">
        <v>11189</v>
      </c>
      <c r="D4358" s="2111">
        <v>1</v>
      </c>
      <c r="E4358" s="3407">
        <v>21051.51</v>
      </c>
      <c r="F4358" s="802">
        <v>21051.51</v>
      </c>
      <c r="G4358" s="936">
        <v>44197</v>
      </c>
      <c r="H4358" s="103" t="s">
        <v>8394</v>
      </c>
      <c r="I4358" s="208" t="s">
        <v>1867</v>
      </c>
      <c r="J4358" s="93" t="s">
        <v>8516</v>
      </c>
      <c r="K4358" s="1428" t="s">
        <v>8940</v>
      </c>
      <c r="L4358" s="491"/>
      <c r="M4358" s="404"/>
      <c r="N4358" s="664"/>
      <c r="O4358" s="659"/>
    </row>
    <row r="4359" spans="1:15" s="71" customFormat="1" ht="9.75" customHeight="1">
      <c r="A4359" s="667">
        <v>72</v>
      </c>
      <c r="B4359" s="1332" t="s">
        <v>212</v>
      </c>
      <c r="C4359" s="1105" t="s">
        <v>11190</v>
      </c>
      <c r="D4359" s="2111">
        <v>1</v>
      </c>
      <c r="E4359" s="3407">
        <v>21051.51</v>
      </c>
      <c r="F4359" s="802">
        <v>21051.51</v>
      </c>
      <c r="G4359" s="936">
        <v>44197</v>
      </c>
      <c r="H4359" s="103" t="s">
        <v>8394</v>
      </c>
      <c r="I4359" s="208" t="s">
        <v>1867</v>
      </c>
      <c r="J4359" s="93" t="s">
        <v>8516</v>
      </c>
      <c r="K4359" s="1428" t="s">
        <v>8940</v>
      </c>
      <c r="L4359" s="491"/>
      <c r="M4359" s="404"/>
      <c r="N4359" s="664"/>
      <c r="O4359" s="659"/>
    </row>
    <row r="4360" spans="1:15" s="71" customFormat="1" ht="9.75" customHeight="1">
      <c r="A4360" s="667">
        <v>73</v>
      </c>
      <c r="B4360" s="1332" t="s">
        <v>212</v>
      </c>
      <c r="C4360" s="1105" t="s">
        <v>11191</v>
      </c>
      <c r="D4360" s="2111">
        <v>1</v>
      </c>
      <c r="E4360" s="3407">
        <v>22554.36</v>
      </c>
      <c r="F4360" s="802">
        <v>22554.36</v>
      </c>
      <c r="G4360" s="936">
        <v>44197</v>
      </c>
      <c r="H4360" s="103" t="s">
        <v>8394</v>
      </c>
      <c r="I4360" s="208" t="s">
        <v>1867</v>
      </c>
      <c r="J4360" s="93" t="s">
        <v>8516</v>
      </c>
      <c r="K4360" s="1428" t="s">
        <v>8940</v>
      </c>
      <c r="L4360" s="491"/>
      <c r="M4360" s="404"/>
      <c r="N4360" s="664"/>
      <c r="O4360" s="659"/>
    </row>
    <row r="4361" spans="1:15" s="71" customFormat="1" ht="9.75" customHeight="1">
      <c r="A4361" s="667">
        <v>74</v>
      </c>
      <c r="B4361" s="1332" t="s">
        <v>212</v>
      </c>
      <c r="C4361" s="1105" t="s">
        <v>11192</v>
      </c>
      <c r="D4361" s="2111">
        <v>1</v>
      </c>
      <c r="E4361" s="3407">
        <v>22555.65</v>
      </c>
      <c r="F4361" s="802">
        <v>22555.65</v>
      </c>
      <c r="G4361" s="936">
        <v>44197</v>
      </c>
      <c r="H4361" s="103" t="s">
        <v>8394</v>
      </c>
      <c r="I4361" s="208" t="s">
        <v>1867</v>
      </c>
      <c r="J4361" s="93" t="s">
        <v>8516</v>
      </c>
      <c r="K4361" s="1428" t="s">
        <v>8940</v>
      </c>
      <c r="L4361" s="491"/>
      <c r="M4361" s="404"/>
      <c r="N4361" s="664"/>
      <c r="O4361" s="659"/>
    </row>
    <row r="4362" spans="1:15" s="71" customFormat="1" ht="9.75" customHeight="1">
      <c r="A4362" s="667">
        <v>75</v>
      </c>
      <c r="B4362" s="1332" t="s">
        <v>212</v>
      </c>
      <c r="C4362" s="1105" t="s">
        <v>11193</v>
      </c>
      <c r="D4362" s="2111">
        <v>1</v>
      </c>
      <c r="E4362" s="3407">
        <v>22555.65</v>
      </c>
      <c r="F4362" s="802">
        <v>22555.65</v>
      </c>
      <c r="G4362" s="936">
        <v>44197</v>
      </c>
      <c r="H4362" s="103" t="s">
        <v>8394</v>
      </c>
      <c r="I4362" s="208" t="s">
        <v>1867</v>
      </c>
      <c r="J4362" s="93" t="s">
        <v>8516</v>
      </c>
      <c r="K4362" s="1428" t="s">
        <v>8940</v>
      </c>
      <c r="L4362" s="491"/>
      <c r="M4362" s="404"/>
      <c r="N4362" s="664"/>
      <c r="O4362" s="659"/>
    </row>
    <row r="4363" spans="1:15" s="71" customFormat="1" ht="9.75" customHeight="1">
      <c r="A4363" s="667">
        <v>76</v>
      </c>
      <c r="B4363" s="1332" t="s">
        <v>212</v>
      </c>
      <c r="C4363" s="1105" t="s">
        <v>11194</v>
      </c>
      <c r="D4363" s="2111">
        <v>1</v>
      </c>
      <c r="E4363" s="3407">
        <v>22555.65</v>
      </c>
      <c r="F4363" s="802">
        <v>22555.65</v>
      </c>
      <c r="G4363" s="936">
        <v>44197</v>
      </c>
      <c r="H4363" s="103" t="s">
        <v>8394</v>
      </c>
      <c r="I4363" s="208" t="s">
        <v>1867</v>
      </c>
      <c r="J4363" s="93" t="s">
        <v>8516</v>
      </c>
      <c r="K4363" s="1428" t="s">
        <v>8940</v>
      </c>
      <c r="L4363" s="491"/>
      <c r="M4363" s="404"/>
      <c r="N4363" s="664"/>
      <c r="O4363" s="659"/>
    </row>
    <row r="4364" spans="1:15" s="71" customFormat="1" ht="9.75" customHeight="1">
      <c r="A4364" s="667">
        <v>77</v>
      </c>
      <c r="B4364" s="1332" t="s">
        <v>212</v>
      </c>
      <c r="C4364" s="1105" t="s">
        <v>11195</v>
      </c>
      <c r="D4364" s="2111">
        <v>1</v>
      </c>
      <c r="E4364" s="3407">
        <v>22555.65</v>
      </c>
      <c r="F4364" s="802">
        <v>22555.65</v>
      </c>
      <c r="G4364" s="936">
        <v>44197</v>
      </c>
      <c r="H4364" s="103" t="s">
        <v>8394</v>
      </c>
      <c r="I4364" s="208" t="s">
        <v>1867</v>
      </c>
      <c r="J4364" s="93" t="s">
        <v>8516</v>
      </c>
      <c r="K4364" s="1428" t="s">
        <v>8940</v>
      </c>
      <c r="L4364" s="491"/>
      <c r="M4364" s="404"/>
      <c r="N4364" s="664"/>
      <c r="O4364" s="659"/>
    </row>
    <row r="4365" spans="1:15" s="71" customFormat="1" ht="9.75" customHeight="1">
      <c r="A4365" s="667">
        <v>78</v>
      </c>
      <c r="B4365" s="1332" t="s">
        <v>212</v>
      </c>
      <c r="C4365" s="1105" t="s">
        <v>11196</v>
      </c>
      <c r="D4365" s="2111">
        <v>1</v>
      </c>
      <c r="E4365" s="3407">
        <v>22556.94</v>
      </c>
      <c r="F4365" s="802">
        <v>22556.94</v>
      </c>
      <c r="G4365" s="936">
        <v>44197</v>
      </c>
      <c r="H4365" s="103" t="s">
        <v>8394</v>
      </c>
      <c r="I4365" s="208" t="s">
        <v>1867</v>
      </c>
      <c r="J4365" s="93" t="s">
        <v>8516</v>
      </c>
      <c r="K4365" s="1428" t="s">
        <v>8940</v>
      </c>
      <c r="L4365" s="491"/>
      <c r="M4365" s="404"/>
      <c r="N4365" s="664"/>
      <c r="O4365" s="659"/>
    </row>
    <row r="4366" spans="1:15" s="71" customFormat="1" ht="9.75" customHeight="1">
      <c r="A4366" s="667">
        <v>79</v>
      </c>
      <c r="B4366" s="1332" t="s">
        <v>972</v>
      </c>
      <c r="C4366" s="1105" t="s">
        <v>11197</v>
      </c>
      <c r="D4366" s="2111">
        <v>1</v>
      </c>
      <c r="E4366" s="3407">
        <v>10065</v>
      </c>
      <c r="F4366" s="802">
        <v>10065</v>
      </c>
      <c r="G4366" s="936">
        <v>44197</v>
      </c>
      <c r="H4366" s="103" t="s">
        <v>8394</v>
      </c>
      <c r="I4366" s="208" t="s">
        <v>1867</v>
      </c>
      <c r="J4366" s="93" t="s">
        <v>8516</v>
      </c>
      <c r="K4366" s="1428" t="s">
        <v>8940</v>
      </c>
      <c r="L4366" s="491"/>
      <c r="M4366" s="404"/>
      <c r="N4366" s="664"/>
      <c r="O4366" s="659"/>
    </row>
    <row r="4367" spans="1:15" s="71" customFormat="1" ht="9.75" customHeight="1">
      <c r="A4367" s="667">
        <v>80</v>
      </c>
      <c r="B4367" s="1332" t="s">
        <v>860</v>
      </c>
      <c r="C4367" s="1105" t="s">
        <v>11198</v>
      </c>
      <c r="D4367" s="2111">
        <v>1</v>
      </c>
      <c r="E4367" s="3407">
        <v>99996</v>
      </c>
      <c r="F4367" s="802">
        <v>99996</v>
      </c>
      <c r="G4367" s="936">
        <v>44197</v>
      </c>
      <c r="H4367" s="103" t="s">
        <v>8394</v>
      </c>
      <c r="I4367" s="208" t="s">
        <v>1867</v>
      </c>
      <c r="J4367" s="93" t="s">
        <v>8516</v>
      </c>
      <c r="K4367" s="1428" t="s">
        <v>8940</v>
      </c>
      <c r="L4367" s="491"/>
      <c r="M4367" s="404"/>
      <c r="N4367" s="664"/>
      <c r="O4367" s="659"/>
    </row>
    <row r="4368" spans="1:15" s="71" customFormat="1" ht="9.75" customHeight="1">
      <c r="A4368" s="667">
        <v>81</v>
      </c>
      <c r="B4368" s="1332" t="s">
        <v>973</v>
      </c>
      <c r="C4368" s="1105" t="s">
        <v>11199</v>
      </c>
      <c r="D4368" s="2111">
        <v>1</v>
      </c>
      <c r="E4368" s="3407">
        <v>5300</v>
      </c>
      <c r="F4368" s="802">
        <v>5300</v>
      </c>
      <c r="G4368" s="936">
        <v>44197</v>
      </c>
      <c r="H4368" s="103" t="s">
        <v>8394</v>
      </c>
      <c r="I4368" s="208" t="s">
        <v>1867</v>
      </c>
      <c r="J4368" s="93" t="s">
        <v>8516</v>
      </c>
      <c r="K4368" s="1428" t="s">
        <v>8940</v>
      </c>
      <c r="L4368" s="491"/>
      <c r="M4368" s="404"/>
      <c r="N4368" s="664"/>
      <c r="O4368" s="659"/>
    </row>
    <row r="4369" spans="1:15" s="71" customFormat="1" ht="9.75" customHeight="1">
      <c r="A4369" s="667">
        <v>82</v>
      </c>
      <c r="B4369" s="1332" t="s">
        <v>974</v>
      </c>
      <c r="C4369" s="1105" t="s">
        <v>11200</v>
      </c>
      <c r="D4369" s="2111">
        <v>1</v>
      </c>
      <c r="E4369" s="3407">
        <v>22610.59</v>
      </c>
      <c r="F4369" s="802">
        <v>22610.59</v>
      </c>
      <c r="G4369" s="936">
        <v>44197</v>
      </c>
      <c r="H4369" s="103" t="s">
        <v>8394</v>
      </c>
      <c r="I4369" s="208" t="s">
        <v>1867</v>
      </c>
      <c r="J4369" s="93" t="s">
        <v>8516</v>
      </c>
      <c r="K4369" s="1428" t="s">
        <v>8940</v>
      </c>
      <c r="L4369" s="491"/>
      <c r="M4369" s="404"/>
      <c r="N4369" s="664"/>
      <c r="O4369" s="659"/>
    </row>
    <row r="4370" spans="1:15" s="71" customFormat="1" ht="9.75" customHeight="1">
      <c r="A4370" s="667">
        <v>83</v>
      </c>
      <c r="B4370" s="1332" t="s">
        <v>975</v>
      </c>
      <c r="C4370" s="1105" t="s">
        <v>11201</v>
      </c>
      <c r="D4370" s="2111">
        <v>1</v>
      </c>
      <c r="E4370" s="3407">
        <v>4990</v>
      </c>
      <c r="F4370" s="802">
        <v>4990</v>
      </c>
      <c r="G4370" s="936">
        <v>44197</v>
      </c>
      <c r="H4370" s="103" t="s">
        <v>8394</v>
      </c>
      <c r="I4370" s="208" t="s">
        <v>1867</v>
      </c>
      <c r="J4370" s="93" t="s">
        <v>8516</v>
      </c>
      <c r="K4370" s="1428" t="s">
        <v>8940</v>
      </c>
      <c r="L4370" s="491"/>
      <c r="M4370" s="404"/>
      <c r="N4370" s="664"/>
      <c r="O4370" s="659"/>
    </row>
    <row r="4371" spans="1:15" s="71" customFormat="1" ht="9.75" customHeight="1">
      <c r="A4371" s="667">
        <v>84</v>
      </c>
      <c r="B4371" s="1332" t="s">
        <v>975</v>
      </c>
      <c r="C4371" s="1105" t="s">
        <v>11202</v>
      </c>
      <c r="D4371" s="2111">
        <v>1</v>
      </c>
      <c r="E4371" s="3407">
        <v>4990</v>
      </c>
      <c r="F4371" s="802">
        <v>4990</v>
      </c>
      <c r="G4371" s="936">
        <v>44197</v>
      </c>
      <c r="H4371" s="103" t="s">
        <v>8394</v>
      </c>
      <c r="I4371" s="208" t="s">
        <v>1867</v>
      </c>
      <c r="J4371" s="93" t="s">
        <v>8516</v>
      </c>
      <c r="K4371" s="1428" t="s">
        <v>8940</v>
      </c>
      <c r="L4371" s="491"/>
      <c r="M4371" s="404"/>
      <c r="N4371" s="664"/>
      <c r="O4371" s="659"/>
    </row>
    <row r="4372" spans="1:15" s="71" customFormat="1" ht="9.75" customHeight="1">
      <c r="A4372" s="667">
        <v>85</v>
      </c>
      <c r="B4372" s="1332" t="s">
        <v>975</v>
      </c>
      <c r="C4372" s="1105" t="s">
        <v>11203</v>
      </c>
      <c r="D4372" s="2111">
        <v>1</v>
      </c>
      <c r="E4372" s="3407">
        <v>4990</v>
      </c>
      <c r="F4372" s="802">
        <v>4990</v>
      </c>
      <c r="G4372" s="936">
        <v>44197</v>
      </c>
      <c r="H4372" s="103" t="s">
        <v>8394</v>
      </c>
      <c r="I4372" s="208" t="s">
        <v>1867</v>
      </c>
      <c r="J4372" s="93" t="s">
        <v>8516</v>
      </c>
      <c r="K4372" s="1428" t="s">
        <v>8940</v>
      </c>
      <c r="L4372" s="491"/>
      <c r="M4372" s="404"/>
      <c r="N4372" s="664"/>
      <c r="O4372" s="659"/>
    </row>
    <row r="4373" spans="1:15" s="71" customFormat="1" ht="9.75" customHeight="1">
      <c r="A4373" s="667">
        <v>86</v>
      </c>
      <c r="B4373" s="1332" t="s">
        <v>976</v>
      </c>
      <c r="C4373" s="1105" t="s">
        <v>11204</v>
      </c>
      <c r="D4373" s="2111">
        <v>1</v>
      </c>
      <c r="E4373" s="3407">
        <v>8390</v>
      </c>
      <c r="F4373" s="802">
        <v>8390</v>
      </c>
      <c r="G4373" s="936">
        <v>44197</v>
      </c>
      <c r="H4373" s="103" t="s">
        <v>8394</v>
      </c>
      <c r="I4373" s="208" t="s">
        <v>1867</v>
      </c>
      <c r="J4373" s="93" t="s">
        <v>8516</v>
      </c>
      <c r="K4373" s="1428" t="s">
        <v>8940</v>
      </c>
      <c r="L4373" s="491"/>
      <c r="M4373" s="404"/>
      <c r="N4373" s="664"/>
      <c r="O4373" s="659"/>
    </row>
    <row r="4374" spans="1:15" s="71" customFormat="1" ht="9.75" customHeight="1">
      <c r="A4374" s="667">
        <v>87</v>
      </c>
      <c r="B4374" s="1332" t="s">
        <v>977</v>
      </c>
      <c r="C4374" s="1105" t="s">
        <v>11205</v>
      </c>
      <c r="D4374" s="2111">
        <v>1</v>
      </c>
      <c r="E4374" s="3407">
        <v>4400</v>
      </c>
      <c r="F4374" s="802">
        <v>4400</v>
      </c>
      <c r="G4374" s="936">
        <v>44197</v>
      </c>
      <c r="H4374" s="103" t="s">
        <v>8394</v>
      </c>
      <c r="I4374" s="208" t="s">
        <v>1867</v>
      </c>
      <c r="J4374" s="93" t="s">
        <v>8516</v>
      </c>
      <c r="K4374" s="1428" t="s">
        <v>8940</v>
      </c>
      <c r="L4374" s="491"/>
      <c r="M4374" s="404"/>
      <c r="N4374" s="664"/>
      <c r="O4374" s="659"/>
    </row>
    <row r="4375" spans="1:15" s="71" customFormat="1" ht="9.75" customHeight="1">
      <c r="A4375" s="667">
        <v>88</v>
      </c>
      <c r="B4375" s="1332" t="s">
        <v>842</v>
      </c>
      <c r="C4375" s="1105" t="s">
        <v>11206</v>
      </c>
      <c r="D4375" s="2111">
        <v>1</v>
      </c>
      <c r="E4375" s="3407">
        <v>3422</v>
      </c>
      <c r="F4375" s="802">
        <v>3422</v>
      </c>
      <c r="G4375" s="936">
        <v>44197</v>
      </c>
      <c r="H4375" s="103" t="s">
        <v>8394</v>
      </c>
      <c r="I4375" s="208" t="s">
        <v>1867</v>
      </c>
      <c r="J4375" s="93" t="s">
        <v>8516</v>
      </c>
      <c r="K4375" s="1428" t="s">
        <v>8940</v>
      </c>
      <c r="L4375" s="491"/>
      <c r="M4375" s="404"/>
      <c r="N4375" s="664"/>
      <c r="O4375" s="659"/>
    </row>
    <row r="4376" spans="1:15" s="71" customFormat="1" ht="9.75" customHeight="1">
      <c r="A4376" s="667">
        <v>89</v>
      </c>
      <c r="B4376" s="1332" t="s">
        <v>172</v>
      </c>
      <c r="C4376" s="1105" t="s">
        <v>11212</v>
      </c>
      <c r="D4376" s="2111">
        <v>1</v>
      </c>
      <c r="E4376" s="3407">
        <v>8618.73</v>
      </c>
      <c r="F4376" s="802">
        <v>8618.73</v>
      </c>
      <c r="G4376" s="936">
        <v>44197</v>
      </c>
      <c r="H4376" s="103" t="s">
        <v>8394</v>
      </c>
      <c r="I4376" s="208" t="s">
        <v>1867</v>
      </c>
      <c r="J4376" s="93" t="s">
        <v>8516</v>
      </c>
      <c r="K4376" s="1428" t="s">
        <v>8940</v>
      </c>
      <c r="L4376" s="491"/>
      <c r="M4376" s="404"/>
      <c r="N4376" s="664"/>
      <c r="O4376" s="659"/>
    </row>
    <row r="4377" spans="1:15" s="71" customFormat="1" ht="9.75" customHeight="1">
      <c r="A4377" s="667">
        <v>90</v>
      </c>
      <c r="B4377" s="1332" t="s">
        <v>234</v>
      </c>
      <c r="C4377" s="1105" t="s">
        <v>11213</v>
      </c>
      <c r="D4377" s="2111">
        <v>1</v>
      </c>
      <c r="E4377" s="3407">
        <v>6716</v>
      </c>
      <c r="F4377" s="802">
        <v>6716</v>
      </c>
      <c r="G4377" s="936">
        <v>44197</v>
      </c>
      <c r="H4377" s="103" t="s">
        <v>8394</v>
      </c>
      <c r="I4377" s="208" t="s">
        <v>1867</v>
      </c>
      <c r="J4377" s="93" t="s">
        <v>8516</v>
      </c>
      <c r="K4377" s="1428" t="s">
        <v>8940</v>
      </c>
      <c r="L4377" s="491"/>
      <c r="M4377" s="404"/>
      <c r="N4377" s="664"/>
      <c r="O4377" s="659"/>
    </row>
    <row r="4378" spans="1:15" s="71" customFormat="1" ht="9.75" customHeight="1">
      <c r="A4378" s="667">
        <v>91</v>
      </c>
      <c r="B4378" s="1332" t="s">
        <v>978</v>
      </c>
      <c r="C4378" s="1105" t="s">
        <v>11214</v>
      </c>
      <c r="D4378" s="2111">
        <v>1</v>
      </c>
      <c r="E4378" s="3407">
        <v>6716</v>
      </c>
      <c r="F4378" s="802">
        <v>6716</v>
      </c>
      <c r="G4378" s="936">
        <v>44197</v>
      </c>
      <c r="H4378" s="103" t="s">
        <v>8394</v>
      </c>
      <c r="I4378" s="208" t="s">
        <v>1867</v>
      </c>
      <c r="J4378" s="93" t="s">
        <v>8516</v>
      </c>
      <c r="K4378" s="1428" t="s">
        <v>8940</v>
      </c>
      <c r="L4378" s="491"/>
      <c r="M4378" s="404"/>
      <c r="N4378" s="664"/>
      <c r="O4378" s="659"/>
    </row>
    <row r="4379" spans="1:15" s="71" customFormat="1" ht="9.75" customHeight="1">
      <c r="A4379" s="667">
        <v>92</v>
      </c>
      <c r="B4379" s="1332" t="s">
        <v>979</v>
      </c>
      <c r="C4379" s="1105" t="s">
        <v>11215</v>
      </c>
      <c r="D4379" s="2111">
        <v>1</v>
      </c>
      <c r="E4379" s="3407">
        <v>5501.88</v>
      </c>
      <c r="F4379" s="802">
        <v>5501.88</v>
      </c>
      <c r="G4379" s="936">
        <v>44197</v>
      </c>
      <c r="H4379" s="103" t="s">
        <v>8394</v>
      </c>
      <c r="I4379" s="208" t="s">
        <v>1867</v>
      </c>
      <c r="J4379" s="93" t="s">
        <v>8516</v>
      </c>
      <c r="K4379" s="1428" t="s">
        <v>8940</v>
      </c>
      <c r="L4379" s="491"/>
      <c r="M4379" s="404"/>
      <c r="N4379" s="664"/>
      <c r="O4379" s="659"/>
    </row>
    <row r="4380" spans="1:15" s="71" customFormat="1" ht="9.75" customHeight="1">
      <c r="A4380" s="667">
        <v>93</v>
      </c>
      <c r="B4380" s="1332" t="s">
        <v>980</v>
      </c>
      <c r="C4380" s="1105" t="s">
        <v>11216</v>
      </c>
      <c r="D4380" s="2111">
        <v>1</v>
      </c>
      <c r="E4380" s="3407">
        <v>6532</v>
      </c>
      <c r="F4380" s="802">
        <v>6532</v>
      </c>
      <c r="G4380" s="936">
        <v>44197</v>
      </c>
      <c r="H4380" s="103" t="s">
        <v>8394</v>
      </c>
      <c r="I4380" s="208" t="s">
        <v>1867</v>
      </c>
      <c r="J4380" s="93" t="s">
        <v>8516</v>
      </c>
      <c r="K4380" s="1428" t="s">
        <v>8940</v>
      </c>
      <c r="L4380" s="491"/>
      <c r="M4380" s="404"/>
      <c r="N4380" s="664"/>
      <c r="O4380" s="659"/>
    </row>
    <row r="4381" spans="1:15" s="71" customFormat="1" ht="9.75" customHeight="1">
      <c r="A4381" s="667">
        <v>94</v>
      </c>
      <c r="B4381" s="1332" t="s">
        <v>980</v>
      </c>
      <c r="C4381" s="1105" t="s">
        <v>11217</v>
      </c>
      <c r="D4381" s="2111">
        <v>1</v>
      </c>
      <c r="E4381" s="3407">
        <v>6532</v>
      </c>
      <c r="F4381" s="802">
        <v>6532</v>
      </c>
      <c r="G4381" s="936">
        <v>44197</v>
      </c>
      <c r="H4381" s="103" t="s">
        <v>8394</v>
      </c>
      <c r="I4381" s="208" t="s">
        <v>1867</v>
      </c>
      <c r="J4381" s="93" t="s">
        <v>8516</v>
      </c>
      <c r="K4381" s="1428" t="s">
        <v>8940</v>
      </c>
      <c r="L4381" s="491"/>
      <c r="M4381" s="404"/>
      <c r="N4381" s="664"/>
      <c r="O4381" s="659"/>
    </row>
    <row r="4382" spans="1:15" s="71" customFormat="1" ht="9.75" customHeight="1">
      <c r="A4382" s="667">
        <v>95</v>
      </c>
      <c r="B4382" s="1332" t="s">
        <v>980</v>
      </c>
      <c r="C4382" s="1105" t="s">
        <v>11218</v>
      </c>
      <c r="D4382" s="2111">
        <v>1</v>
      </c>
      <c r="E4382" s="3407">
        <v>6532</v>
      </c>
      <c r="F4382" s="802">
        <v>6532</v>
      </c>
      <c r="G4382" s="936">
        <v>44197</v>
      </c>
      <c r="H4382" s="103" t="s">
        <v>8394</v>
      </c>
      <c r="I4382" s="208" t="s">
        <v>1867</v>
      </c>
      <c r="J4382" s="93" t="s">
        <v>8516</v>
      </c>
      <c r="K4382" s="1428" t="s">
        <v>8940</v>
      </c>
      <c r="L4382" s="491"/>
      <c r="M4382" s="404"/>
      <c r="N4382" s="664"/>
      <c r="O4382" s="659"/>
    </row>
    <row r="4383" spans="1:15" s="71" customFormat="1" ht="9.75" customHeight="1">
      <c r="A4383" s="667">
        <v>96</v>
      </c>
      <c r="B4383" s="1332" t="s">
        <v>980</v>
      </c>
      <c r="C4383" s="1105" t="s">
        <v>11219</v>
      </c>
      <c r="D4383" s="2111">
        <v>1</v>
      </c>
      <c r="E4383" s="3407">
        <v>6532</v>
      </c>
      <c r="F4383" s="802">
        <v>6532</v>
      </c>
      <c r="G4383" s="936">
        <v>44197</v>
      </c>
      <c r="H4383" s="103" t="s">
        <v>8394</v>
      </c>
      <c r="I4383" s="208" t="s">
        <v>1867</v>
      </c>
      <c r="J4383" s="93" t="s">
        <v>8516</v>
      </c>
      <c r="K4383" s="1428" t="s">
        <v>8940</v>
      </c>
      <c r="L4383" s="491"/>
      <c r="M4383" s="404"/>
      <c r="N4383" s="664"/>
      <c r="O4383" s="659"/>
    </row>
    <row r="4384" spans="1:15" s="71" customFormat="1" ht="9.75" customHeight="1">
      <c r="A4384" s="667">
        <v>97</v>
      </c>
      <c r="B4384" s="1332" t="s">
        <v>981</v>
      </c>
      <c r="C4384" s="1105" t="s">
        <v>11220</v>
      </c>
      <c r="D4384" s="2111">
        <v>1</v>
      </c>
      <c r="E4384" s="3407">
        <v>6585</v>
      </c>
      <c r="F4384" s="802">
        <v>6585</v>
      </c>
      <c r="G4384" s="936">
        <v>44197</v>
      </c>
      <c r="H4384" s="103" t="s">
        <v>8394</v>
      </c>
      <c r="I4384" s="208" t="s">
        <v>1867</v>
      </c>
      <c r="J4384" s="93" t="s">
        <v>8516</v>
      </c>
      <c r="K4384" s="1428" t="s">
        <v>8940</v>
      </c>
      <c r="L4384" s="491"/>
      <c r="M4384" s="404"/>
      <c r="N4384" s="664"/>
      <c r="O4384" s="659"/>
    </row>
    <row r="4385" spans="1:15" s="71" customFormat="1" ht="9.75" customHeight="1">
      <c r="A4385" s="667">
        <v>98</v>
      </c>
      <c r="B4385" s="1332" t="s">
        <v>982</v>
      </c>
      <c r="C4385" s="1105" t="s">
        <v>11221</v>
      </c>
      <c r="D4385" s="2111">
        <v>1</v>
      </c>
      <c r="E4385" s="3407">
        <v>6532</v>
      </c>
      <c r="F4385" s="802">
        <v>6532</v>
      </c>
      <c r="G4385" s="936">
        <v>44197</v>
      </c>
      <c r="H4385" s="103" t="s">
        <v>8394</v>
      </c>
      <c r="I4385" s="208" t="s">
        <v>1867</v>
      </c>
      <c r="J4385" s="93" t="s">
        <v>8516</v>
      </c>
      <c r="K4385" s="1428" t="s">
        <v>8940</v>
      </c>
      <c r="L4385" s="491"/>
      <c r="M4385" s="404"/>
      <c r="N4385" s="664"/>
      <c r="O4385" s="659"/>
    </row>
    <row r="4386" spans="1:15" s="71" customFormat="1" ht="9.75" customHeight="1">
      <c r="A4386" s="667">
        <v>99</v>
      </c>
      <c r="B4386" s="1332" t="s">
        <v>982</v>
      </c>
      <c r="C4386" s="1105" t="s">
        <v>11222</v>
      </c>
      <c r="D4386" s="2111">
        <v>1</v>
      </c>
      <c r="E4386" s="3407">
        <v>6532</v>
      </c>
      <c r="F4386" s="802">
        <v>6532</v>
      </c>
      <c r="G4386" s="936">
        <v>44197</v>
      </c>
      <c r="H4386" s="103" t="s">
        <v>8394</v>
      </c>
      <c r="I4386" s="208" t="s">
        <v>1867</v>
      </c>
      <c r="J4386" s="93" t="s">
        <v>8516</v>
      </c>
      <c r="K4386" s="1428" t="s">
        <v>8940</v>
      </c>
      <c r="L4386" s="491"/>
      <c r="M4386" s="404"/>
      <c r="N4386" s="664"/>
      <c r="O4386" s="659"/>
    </row>
    <row r="4387" spans="1:15" s="71" customFormat="1" ht="9.75" customHeight="1">
      <c r="A4387" s="667">
        <v>100</v>
      </c>
      <c r="B4387" s="1332" t="s">
        <v>983</v>
      </c>
      <c r="C4387" s="1105" t="s">
        <v>10721</v>
      </c>
      <c r="D4387" s="2111">
        <v>1</v>
      </c>
      <c r="E4387" s="3407">
        <v>5305</v>
      </c>
      <c r="F4387" s="802">
        <v>5305</v>
      </c>
      <c r="G4387" s="936">
        <v>44197</v>
      </c>
      <c r="H4387" s="103" t="s">
        <v>8394</v>
      </c>
      <c r="I4387" s="208" t="s">
        <v>1867</v>
      </c>
      <c r="J4387" s="93" t="s">
        <v>8516</v>
      </c>
      <c r="K4387" s="1428" t="s">
        <v>8940</v>
      </c>
      <c r="L4387" s="491"/>
      <c r="M4387" s="404"/>
      <c r="N4387" s="664"/>
      <c r="O4387" s="659"/>
    </row>
    <row r="4388" spans="1:15" s="71" customFormat="1" ht="9.75" customHeight="1">
      <c r="A4388" s="667">
        <v>101</v>
      </c>
      <c r="B4388" s="1332" t="s">
        <v>983</v>
      </c>
      <c r="C4388" s="1105" t="s">
        <v>10697</v>
      </c>
      <c r="D4388" s="2111">
        <v>1</v>
      </c>
      <c r="E4388" s="3407">
        <v>5305</v>
      </c>
      <c r="F4388" s="802">
        <v>5305</v>
      </c>
      <c r="G4388" s="936">
        <v>44197</v>
      </c>
      <c r="H4388" s="103" t="s">
        <v>8394</v>
      </c>
      <c r="I4388" s="208" t="s">
        <v>1867</v>
      </c>
      <c r="J4388" s="93" t="s">
        <v>8516</v>
      </c>
      <c r="K4388" s="1428" t="s">
        <v>8940</v>
      </c>
      <c r="L4388" s="491"/>
      <c r="M4388" s="404"/>
      <c r="N4388" s="664"/>
      <c r="O4388" s="659"/>
    </row>
    <row r="4389" spans="1:15" s="71" customFormat="1" ht="9.75" customHeight="1">
      <c r="A4389" s="667">
        <v>102</v>
      </c>
      <c r="B4389" s="1332" t="s">
        <v>984</v>
      </c>
      <c r="C4389" s="1105" t="s">
        <v>11223</v>
      </c>
      <c r="D4389" s="2111">
        <v>1</v>
      </c>
      <c r="E4389" s="3407">
        <v>5060</v>
      </c>
      <c r="F4389" s="802">
        <v>5060</v>
      </c>
      <c r="G4389" s="936">
        <v>44197</v>
      </c>
      <c r="H4389" s="103" t="s">
        <v>8394</v>
      </c>
      <c r="I4389" s="208" t="s">
        <v>1867</v>
      </c>
      <c r="J4389" s="93" t="s">
        <v>8516</v>
      </c>
      <c r="K4389" s="1428" t="s">
        <v>8940</v>
      </c>
      <c r="L4389" s="491"/>
      <c r="M4389" s="404"/>
      <c r="N4389" s="664"/>
      <c r="O4389" s="659"/>
    </row>
    <row r="4390" spans="1:15" s="71" customFormat="1" ht="9.75" customHeight="1">
      <c r="A4390" s="667">
        <v>103</v>
      </c>
      <c r="B4390" s="1332" t="s">
        <v>984</v>
      </c>
      <c r="C4390" s="1105" t="s">
        <v>11224</v>
      </c>
      <c r="D4390" s="2111">
        <v>1</v>
      </c>
      <c r="E4390" s="3407">
        <v>5060</v>
      </c>
      <c r="F4390" s="802">
        <v>5060</v>
      </c>
      <c r="G4390" s="936">
        <v>44197</v>
      </c>
      <c r="H4390" s="103" t="s">
        <v>8394</v>
      </c>
      <c r="I4390" s="208" t="s">
        <v>1867</v>
      </c>
      <c r="J4390" s="93" t="s">
        <v>8516</v>
      </c>
      <c r="K4390" s="1428" t="s">
        <v>8940</v>
      </c>
      <c r="L4390" s="491"/>
      <c r="M4390" s="404"/>
      <c r="N4390" s="664"/>
      <c r="O4390" s="659"/>
    </row>
    <row r="4391" spans="1:15" s="71" customFormat="1" ht="9.75" customHeight="1">
      <c r="A4391" s="667">
        <v>104</v>
      </c>
      <c r="B4391" s="1332" t="s">
        <v>985</v>
      </c>
      <c r="C4391" s="1105" t="s">
        <v>11225</v>
      </c>
      <c r="D4391" s="2111">
        <v>1</v>
      </c>
      <c r="E4391" s="3407">
        <v>8500</v>
      </c>
      <c r="F4391" s="802">
        <v>8500</v>
      </c>
      <c r="G4391" s="936">
        <v>44197</v>
      </c>
      <c r="H4391" s="103" t="s">
        <v>8394</v>
      </c>
      <c r="I4391" s="208" t="s">
        <v>1867</v>
      </c>
      <c r="J4391" s="93" t="s">
        <v>8516</v>
      </c>
      <c r="K4391" s="1428" t="s">
        <v>8940</v>
      </c>
      <c r="L4391" s="491"/>
      <c r="M4391" s="404"/>
      <c r="N4391" s="664"/>
      <c r="O4391" s="659"/>
    </row>
    <row r="4392" spans="1:15" s="71" customFormat="1" ht="9.75" customHeight="1">
      <c r="A4392" s="667">
        <v>105</v>
      </c>
      <c r="B4392" s="1332" t="s">
        <v>237</v>
      </c>
      <c r="C4392" s="1105" t="s">
        <v>11226</v>
      </c>
      <c r="D4392" s="2111">
        <v>1</v>
      </c>
      <c r="E4392" s="3407">
        <v>6647.97</v>
      </c>
      <c r="F4392" s="802">
        <v>6647.97</v>
      </c>
      <c r="G4392" s="936">
        <v>44197</v>
      </c>
      <c r="H4392" s="103" t="s">
        <v>8394</v>
      </c>
      <c r="I4392" s="208" t="s">
        <v>1867</v>
      </c>
      <c r="J4392" s="93" t="s">
        <v>8516</v>
      </c>
      <c r="K4392" s="1428" t="s">
        <v>8940</v>
      </c>
      <c r="L4392" s="491"/>
      <c r="M4392" s="404"/>
      <c r="N4392" s="664"/>
      <c r="O4392" s="659"/>
    </row>
    <row r="4393" spans="1:15" s="71" customFormat="1" ht="9.75" customHeight="1">
      <c r="A4393" s="667">
        <v>106</v>
      </c>
      <c r="B4393" s="1332" t="s">
        <v>986</v>
      </c>
      <c r="C4393" s="1105" t="s">
        <v>11227</v>
      </c>
      <c r="D4393" s="2111">
        <v>1</v>
      </c>
      <c r="E4393" s="3407">
        <v>5800</v>
      </c>
      <c r="F4393" s="802">
        <v>5800</v>
      </c>
      <c r="G4393" s="936">
        <v>44197</v>
      </c>
      <c r="H4393" s="103" t="s">
        <v>8394</v>
      </c>
      <c r="I4393" s="208" t="s">
        <v>1867</v>
      </c>
      <c r="J4393" s="93" t="s">
        <v>8516</v>
      </c>
      <c r="K4393" s="1428" t="s">
        <v>8940</v>
      </c>
      <c r="L4393" s="491"/>
      <c r="M4393" s="404"/>
      <c r="N4393" s="664"/>
      <c r="O4393" s="659"/>
    </row>
    <row r="4394" spans="1:15" s="71" customFormat="1" ht="9.75" customHeight="1">
      <c r="A4394" s="667">
        <v>107</v>
      </c>
      <c r="B4394" s="1332" t="s">
        <v>987</v>
      </c>
      <c r="C4394" s="1105" t="s">
        <v>10739</v>
      </c>
      <c r="D4394" s="2111">
        <v>1</v>
      </c>
      <c r="E4394" s="3407">
        <v>8098.9</v>
      </c>
      <c r="F4394" s="802">
        <v>8098.9</v>
      </c>
      <c r="G4394" s="936">
        <v>44197</v>
      </c>
      <c r="H4394" s="103" t="s">
        <v>8394</v>
      </c>
      <c r="I4394" s="208" t="s">
        <v>1867</v>
      </c>
      <c r="J4394" s="93" t="s">
        <v>8516</v>
      </c>
      <c r="K4394" s="1428" t="s">
        <v>8940</v>
      </c>
      <c r="L4394" s="491"/>
      <c r="M4394" s="404"/>
      <c r="N4394" s="664"/>
      <c r="O4394" s="659"/>
    </row>
    <row r="4395" spans="1:15" s="71" customFormat="1" ht="9.75" customHeight="1">
      <c r="A4395" s="667">
        <v>108</v>
      </c>
      <c r="B4395" s="1332" t="s">
        <v>988</v>
      </c>
      <c r="C4395" s="1105" t="s">
        <v>11228</v>
      </c>
      <c r="D4395" s="2111">
        <v>1</v>
      </c>
      <c r="E4395" s="3407">
        <v>7220</v>
      </c>
      <c r="F4395" s="802">
        <v>7220</v>
      </c>
      <c r="G4395" s="936">
        <v>44197</v>
      </c>
      <c r="H4395" s="103" t="s">
        <v>8394</v>
      </c>
      <c r="I4395" s="208" t="s">
        <v>1867</v>
      </c>
      <c r="J4395" s="93" t="s">
        <v>8516</v>
      </c>
      <c r="K4395" s="1428" t="s">
        <v>8940</v>
      </c>
      <c r="L4395" s="491"/>
      <c r="M4395" s="404"/>
      <c r="N4395" s="664"/>
      <c r="O4395" s="659"/>
    </row>
    <row r="4396" spans="1:15" s="71" customFormat="1" ht="9.75" customHeight="1">
      <c r="A4396" s="667">
        <v>109</v>
      </c>
      <c r="B4396" s="1332" t="s">
        <v>989</v>
      </c>
      <c r="C4396" s="1105" t="s">
        <v>10720</v>
      </c>
      <c r="D4396" s="2111">
        <v>1</v>
      </c>
      <c r="E4396" s="3407">
        <v>45162</v>
      </c>
      <c r="F4396" s="802">
        <v>45162</v>
      </c>
      <c r="G4396" s="936">
        <v>44197</v>
      </c>
      <c r="H4396" s="103" t="s">
        <v>8394</v>
      </c>
      <c r="I4396" s="208" t="s">
        <v>1867</v>
      </c>
      <c r="J4396" s="93" t="s">
        <v>8516</v>
      </c>
      <c r="K4396" s="1428" t="s">
        <v>8940</v>
      </c>
      <c r="L4396" s="491"/>
      <c r="M4396" s="404"/>
      <c r="N4396" s="664"/>
      <c r="O4396" s="659"/>
    </row>
    <row r="4397" spans="1:15" s="71" customFormat="1" ht="9.75" customHeight="1">
      <c r="A4397" s="667">
        <v>110</v>
      </c>
      <c r="B4397" s="1332" t="s">
        <v>990</v>
      </c>
      <c r="C4397" s="1105" t="s">
        <v>11229</v>
      </c>
      <c r="D4397" s="2111">
        <v>1</v>
      </c>
      <c r="E4397" s="3407">
        <v>13000</v>
      </c>
      <c r="F4397" s="802">
        <v>13000</v>
      </c>
      <c r="G4397" s="936">
        <v>44197</v>
      </c>
      <c r="H4397" s="103" t="s">
        <v>8394</v>
      </c>
      <c r="I4397" s="208" t="s">
        <v>1867</v>
      </c>
      <c r="J4397" s="93" t="s">
        <v>8516</v>
      </c>
      <c r="K4397" s="1428" t="s">
        <v>8940</v>
      </c>
      <c r="L4397" s="491"/>
      <c r="M4397" s="404"/>
      <c r="N4397" s="664"/>
      <c r="O4397" s="659"/>
    </row>
    <row r="4398" spans="1:15" s="71" customFormat="1" ht="9.75" customHeight="1">
      <c r="A4398" s="667">
        <v>111</v>
      </c>
      <c r="B4398" s="1332" t="s">
        <v>990</v>
      </c>
      <c r="C4398" s="1105" t="s">
        <v>11230</v>
      </c>
      <c r="D4398" s="2111">
        <v>1</v>
      </c>
      <c r="E4398" s="3407">
        <v>13000</v>
      </c>
      <c r="F4398" s="802">
        <v>13000</v>
      </c>
      <c r="G4398" s="936">
        <v>44197</v>
      </c>
      <c r="H4398" s="103" t="s">
        <v>8394</v>
      </c>
      <c r="I4398" s="208" t="s">
        <v>1867</v>
      </c>
      <c r="J4398" s="93" t="s">
        <v>8516</v>
      </c>
      <c r="K4398" s="1428" t="s">
        <v>8940</v>
      </c>
      <c r="L4398" s="491"/>
      <c r="M4398" s="404"/>
      <c r="N4398" s="664"/>
      <c r="O4398" s="659"/>
    </row>
    <row r="4399" spans="1:15" s="71" customFormat="1" ht="9.75" customHeight="1">
      <c r="A4399" s="667">
        <v>112</v>
      </c>
      <c r="B4399" s="1332" t="s">
        <v>990</v>
      </c>
      <c r="C4399" s="1105" t="s">
        <v>11231</v>
      </c>
      <c r="D4399" s="2111">
        <v>1</v>
      </c>
      <c r="E4399" s="3407">
        <v>13000</v>
      </c>
      <c r="F4399" s="802">
        <v>13000</v>
      </c>
      <c r="G4399" s="936">
        <v>44197</v>
      </c>
      <c r="H4399" s="103" t="s">
        <v>8394</v>
      </c>
      <c r="I4399" s="208" t="s">
        <v>1867</v>
      </c>
      <c r="J4399" s="93" t="s">
        <v>8516</v>
      </c>
      <c r="K4399" s="1428" t="s">
        <v>8940</v>
      </c>
      <c r="L4399" s="491"/>
      <c r="M4399" s="404"/>
      <c r="N4399" s="664"/>
      <c r="O4399" s="659"/>
    </row>
    <row r="4400" spans="1:15" s="71" customFormat="1" ht="9.75" customHeight="1">
      <c r="A4400" s="667">
        <v>113</v>
      </c>
      <c r="B4400" s="1332" t="s">
        <v>990</v>
      </c>
      <c r="C4400" s="1105" t="s">
        <v>11232</v>
      </c>
      <c r="D4400" s="2111">
        <v>1</v>
      </c>
      <c r="E4400" s="3407">
        <v>13000</v>
      </c>
      <c r="F4400" s="802">
        <v>13000</v>
      </c>
      <c r="G4400" s="936">
        <v>44197</v>
      </c>
      <c r="H4400" s="103" t="s">
        <v>8394</v>
      </c>
      <c r="I4400" s="208" t="s">
        <v>1867</v>
      </c>
      <c r="J4400" s="93" t="s">
        <v>8516</v>
      </c>
      <c r="K4400" s="1428" t="s">
        <v>8940</v>
      </c>
      <c r="L4400" s="491"/>
      <c r="M4400" s="404"/>
      <c r="N4400" s="664"/>
      <c r="O4400" s="659"/>
    </row>
    <row r="4401" spans="1:15" s="71" customFormat="1" ht="9.75" customHeight="1">
      <c r="A4401" s="667">
        <v>114</v>
      </c>
      <c r="B4401" s="1332" t="s">
        <v>990</v>
      </c>
      <c r="C4401" s="1105" t="s">
        <v>11233</v>
      </c>
      <c r="D4401" s="2111">
        <v>1</v>
      </c>
      <c r="E4401" s="3407">
        <v>13000</v>
      </c>
      <c r="F4401" s="802">
        <v>13000</v>
      </c>
      <c r="G4401" s="936">
        <v>44197</v>
      </c>
      <c r="H4401" s="103" t="s">
        <v>8394</v>
      </c>
      <c r="I4401" s="208" t="s">
        <v>1867</v>
      </c>
      <c r="J4401" s="93" t="s">
        <v>8516</v>
      </c>
      <c r="K4401" s="1428" t="s">
        <v>8940</v>
      </c>
      <c r="L4401" s="491"/>
      <c r="M4401" s="404"/>
      <c r="N4401" s="664"/>
      <c r="O4401" s="659"/>
    </row>
    <row r="4402" spans="1:15" s="71" customFormat="1" ht="9.75" customHeight="1">
      <c r="A4402" s="667">
        <v>115</v>
      </c>
      <c r="B4402" s="1332" t="s">
        <v>990</v>
      </c>
      <c r="C4402" s="1105" t="s">
        <v>11234</v>
      </c>
      <c r="D4402" s="2111">
        <v>1</v>
      </c>
      <c r="E4402" s="3407">
        <v>13000</v>
      </c>
      <c r="F4402" s="802">
        <v>13000</v>
      </c>
      <c r="G4402" s="936">
        <v>44197</v>
      </c>
      <c r="H4402" s="103" t="s">
        <v>8394</v>
      </c>
      <c r="I4402" s="208" t="s">
        <v>1867</v>
      </c>
      <c r="J4402" s="93" t="s">
        <v>8516</v>
      </c>
      <c r="K4402" s="1428" t="s">
        <v>8940</v>
      </c>
      <c r="L4402" s="491"/>
      <c r="M4402" s="404"/>
      <c r="N4402" s="664"/>
      <c r="O4402" s="659"/>
    </row>
    <row r="4403" spans="1:15" s="71" customFormat="1" ht="9.75" customHeight="1">
      <c r="A4403" s="667">
        <v>116</v>
      </c>
      <c r="B4403" s="1332" t="s">
        <v>992</v>
      </c>
      <c r="C4403" s="1105" t="s">
        <v>11235</v>
      </c>
      <c r="D4403" s="2111">
        <v>1</v>
      </c>
      <c r="E4403" s="3407">
        <v>3440</v>
      </c>
      <c r="F4403" s="802">
        <v>3440</v>
      </c>
      <c r="G4403" s="936">
        <v>44197</v>
      </c>
      <c r="H4403" s="103" t="s">
        <v>8394</v>
      </c>
      <c r="I4403" s="208" t="s">
        <v>1867</v>
      </c>
      <c r="J4403" s="93" t="s">
        <v>8516</v>
      </c>
      <c r="K4403" s="1428" t="s">
        <v>8940</v>
      </c>
      <c r="L4403" s="491"/>
      <c r="M4403" s="404"/>
      <c r="N4403" s="664"/>
      <c r="O4403" s="659"/>
    </row>
    <row r="4404" spans="1:15" s="71" customFormat="1" ht="9.75" customHeight="1">
      <c r="A4404" s="667">
        <v>117</v>
      </c>
      <c r="B4404" s="1332" t="s">
        <v>992</v>
      </c>
      <c r="C4404" s="1105" t="s">
        <v>11236</v>
      </c>
      <c r="D4404" s="2111">
        <v>1</v>
      </c>
      <c r="E4404" s="3407">
        <v>3440</v>
      </c>
      <c r="F4404" s="802">
        <v>3440</v>
      </c>
      <c r="G4404" s="936">
        <v>44197</v>
      </c>
      <c r="H4404" s="103" t="s">
        <v>8394</v>
      </c>
      <c r="I4404" s="208" t="s">
        <v>1867</v>
      </c>
      <c r="J4404" s="93" t="s">
        <v>8516</v>
      </c>
      <c r="K4404" s="1428" t="s">
        <v>8940</v>
      </c>
      <c r="L4404" s="491"/>
      <c r="M4404" s="404"/>
      <c r="N4404" s="664"/>
      <c r="O4404" s="659"/>
    </row>
    <row r="4405" spans="1:15" s="71" customFormat="1" ht="9.75" customHeight="1">
      <c r="A4405" s="667">
        <v>118</v>
      </c>
      <c r="B4405" s="1332" t="s">
        <v>992</v>
      </c>
      <c r="C4405" s="1105" t="s">
        <v>11237</v>
      </c>
      <c r="D4405" s="2111">
        <v>1</v>
      </c>
      <c r="E4405" s="3407">
        <v>3440</v>
      </c>
      <c r="F4405" s="802">
        <v>3440</v>
      </c>
      <c r="G4405" s="936">
        <v>44197</v>
      </c>
      <c r="H4405" s="103" t="s">
        <v>8394</v>
      </c>
      <c r="I4405" s="208" t="s">
        <v>1867</v>
      </c>
      <c r="J4405" s="93" t="s">
        <v>8516</v>
      </c>
      <c r="K4405" s="1428" t="s">
        <v>8940</v>
      </c>
      <c r="L4405" s="491"/>
      <c r="M4405" s="404"/>
      <c r="N4405" s="664"/>
      <c r="O4405" s="659"/>
    </row>
    <row r="4406" spans="1:15" s="71" customFormat="1" ht="9.75" customHeight="1">
      <c r="A4406" s="667">
        <v>119</v>
      </c>
      <c r="B4406" s="1332" t="s">
        <v>993</v>
      </c>
      <c r="C4406" s="1105" t="s">
        <v>11238</v>
      </c>
      <c r="D4406" s="2111">
        <v>1</v>
      </c>
      <c r="E4406" s="3407">
        <v>4000</v>
      </c>
      <c r="F4406" s="802">
        <v>4000</v>
      </c>
      <c r="G4406" s="936">
        <v>44197</v>
      </c>
      <c r="H4406" s="103" t="s">
        <v>8394</v>
      </c>
      <c r="I4406" s="208" t="s">
        <v>1867</v>
      </c>
      <c r="J4406" s="93" t="s">
        <v>8516</v>
      </c>
      <c r="K4406" s="1428" t="s">
        <v>8940</v>
      </c>
      <c r="L4406" s="491"/>
      <c r="M4406" s="404"/>
      <c r="N4406" s="664"/>
      <c r="O4406" s="659"/>
    </row>
    <row r="4407" spans="1:15" s="71" customFormat="1" ht="9.75" customHeight="1">
      <c r="A4407" s="667">
        <v>120</v>
      </c>
      <c r="B4407" s="1332" t="s">
        <v>993</v>
      </c>
      <c r="C4407" s="1105" t="s">
        <v>11239</v>
      </c>
      <c r="D4407" s="2111">
        <v>1</v>
      </c>
      <c r="E4407" s="3407">
        <v>4000</v>
      </c>
      <c r="F4407" s="802">
        <v>4000</v>
      </c>
      <c r="G4407" s="936">
        <v>44197</v>
      </c>
      <c r="H4407" s="103" t="s">
        <v>8394</v>
      </c>
      <c r="I4407" s="208" t="s">
        <v>1867</v>
      </c>
      <c r="J4407" s="93" t="s">
        <v>8516</v>
      </c>
      <c r="K4407" s="1428" t="s">
        <v>8940</v>
      </c>
      <c r="L4407" s="491"/>
      <c r="M4407" s="404"/>
      <c r="N4407" s="664"/>
      <c r="O4407" s="659"/>
    </row>
    <row r="4408" spans="1:15" s="71" customFormat="1" ht="9.75" customHeight="1">
      <c r="A4408" s="667">
        <v>121</v>
      </c>
      <c r="B4408" s="1332" t="s">
        <v>993</v>
      </c>
      <c r="C4408" s="1105" t="s">
        <v>11240</v>
      </c>
      <c r="D4408" s="2111">
        <v>1</v>
      </c>
      <c r="E4408" s="3407">
        <v>4000</v>
      </c>
      <c r="F4408" s="802">
        <v>4000</v>
      </c>
      <c r="G4408" s="936">
        <v>44197</v>
      </c>
      <c r="H4408" s="103" t="s">
        <v>8394</v>
      </c>
      <c r="I4408" s="208" t="s">
        <v>1867</v>
      </c>
      <c r="J4408" s="93" t="s">
        <v>8516</v>
      </c>
      <c r="K4408" s="1428" t="s">
        <v>8940</v>
      </c>
      <c r="L4408" s="491"/>
      <c r="M4408" s="404"/>
      <c r="N4408" s="664"/>
      <c r="O4408" s="659"/>
    </row>
    <row r="4409" spans="1:15" s="71" customFormat="1" ht="9.75" customHeight="1">
      <c r="A4409" s="667">
        <v>122</v>
      </c>
      <c r="B4409" s="1332" t="s">
        <v>993</v>
      </c>
      <c r="C4409" s="1105" t="s">
        <v>11241</v>
      </c>
      <c r="D4409" s="2111">
        <v>1</v>
      </c>
      <c r="E4409" s="3407">
        <v>4000</v>
      </c>
      <c r="F4409" s="802">
        <v>4000</v>
      </c>
      <c r="G4409" s="936">
        <v>44197</v>
      </c>
      <c r="H4409" s="103" t="s">
        <v>8394</v>
      </c>
      <c r="I4409" s="208" t="s">
        <v>1867</v>
      </c>
      <c r="J4409" s="93" t="s">
        <v>8516</v>
      </c>
      <c r="K4409" s="1428" t="s">
        <v>8940</v>
      </c>
      <c r="L4409" s="491"/>
      <c r="M4409" s="404"/>
      <c r="N4409" s="664"/>
      <c r="O4409" s="659"/>
    </row>
    <row r="4410" spans="1:15" s="71" customFormat="1" ht="9.75" customHeight="1">
      <c r="A4410" s="667">
        <v>123</v>
      </c>
      <c r="B4410" s="1332" t="s">
        <v>993</v>
      </c>
      <c r="C4410" s="1105" t="s">
        <v>11242</v>
      </c>
      <c r="D4410" s="2111">
        <v>1</v>
      </c>
      <c r="E4410" s="3407">
        <v>4000</v>
      </c>
      <c r="F4410" s="802">
        <v>4000</v>
      </c>
      <c r="G4410" s="936">
        <v>44197</v>
      </c>
      <c r="H4410" s="103" t="s">
        <v>8394</v>
      </c>
      <c r="I4410" s="208" t="s">
        <v>1867</v>
      </c>
      <c r="J4410" s="93" t="s">
        <v>8516</v>
      </c>
      <c r="K4410" s="1428" t="s">
        <v>8940</v>
      </c>
      <c r="L4410" s="491"/>
      <c r="M4410" s="404"/>
      <c r="N4410" s="664"/>
      <c r="O4410" s="659"/>
    </row>
    <row r="4411" spans="1:15" s="71" customFormat="1" ht="9.75" customHeight="1">
      <c r="A4411" s="667">
        <v>124</v>
      </c>
      <c r="B4411" s="1332" t="s">
        <v>994</v>
      </c>
      <c r="C4411" s="1105" t="s">
        <v>11243</v>
      </c>
      <c r="D4411" s="2111">
        <v>1</v>
      </c>
      <c r="E4411" s="3407">
        <v>19504.66</v>
      </c>
      <c r="F4411" s="802">
        <v>19504.66</v>
      </c>
      <c r="G4411" s="936">
        <v>44197</v>
      </c>
      <c r="H4411" s="103" t="s">
        <v>8394</v>
      </c>
      <c r="I4411" s="208" t="s">
        <v>1867</v>
      </c>
      <c r="J4411" s="93" t="s">
        <v>8516</v>
      </c>
      <c r="K4411" s="1428" t="s">
        <v>8940</v>
      </c>
      <c r="L4411" s="491"/>
      <c r="M4411" s="404"/>
      <c r="N4411" s="664"/>
      <c r="O4411" s="659"/>
    </row>
    <row r="4412" spans="1:15" s="71" customFormat="1" ht="9.75" customHeight="1">
      <c r="A4412" s="667">
        <v>125</v>
      </c>
      <c r="B4412" s="1332" t="s">
        <v>787</v>
      </c>
      <c r="C4412" s="1105" t="s">
        <v>11244</v>
      </c>
      <c r="D4412" s="2111">
        <v>1</v>
      </c>
      <c r="E4412" s="3407">
        <v>4071.74</v>
      </c>
      <c r="F4412" s="802">
        <v>4071.74</v>
      </c>
      <c r="G4412" s="936">
        <v>44197</v>
      </c>
      <c r="H4412" s="103" t="s">
        <v>8394</v>
      </c>
      <c r="I4412" s="208" t="s">
        <v>1867</v>
      </c>
      <c r="J4412" s="93" t="s">
        <v>8516</v>
      </c>
      <c r="K4412" s="1428" t="s">
        <v>8940</v>
      </c>
      <c r="L4412" s="491"/>
      <c r="M4412" s="404"/>
      <c r="N4412" s="664"/>
      <c r="O4412" s="659"/>
    </row>
    <row r="4413" spans="1:15" s="71" customFormat="1" ht="9.75" customHeight="1">
      <c r="A4413" s="667">
        <v>126</v>
      </c>
      <c r="B4413" s="1332" t="s">
        <v>256</v>
      </c>
      <c r="C4413" s="1105" t="s">
        <v>11245</v>
      </c>
      <c r="D4413" s="2111">
        <v>1</v>
      </c>
      <c r="E4413" s="3407">
        <v>3889</v>
      </c>
      <c r="F4413" s="802">
        <v>3889</v>
      </c>
      <c r="G4413" s="936">
        <v>44197</v>
      </c>
      <c r="H4413" s="103" t="s">
        <v>8394</v>
      </c>
      <c r="I4413" s="208" t="s">
        <v>1867</v>
      </c>
      <c r="J4413" s="93" t="s">
        <v>8516</v>
      </c>
      <c r="K4413" s="1428" t="s">
        <v>8940</v>
      </c>
      <c r="L4413" s="491"/>
      <c r="M4413" s="404"/>
      <c r="N4413" s="664"/>
      <c r="O4413" s="659"/>
    </row>
    <row r="4414" spans="1:15" s="71" customFormat="1" ht="9.75" customHeight="1">
      <c r="A4414" s="667">
        <v>127</v>
      </c>
      <c r="B4414" s="1332" t="s">
        <v>256</v>
      </c>
      <c r="C4414" s="1105" t="s">
        <v>11246</v>
      </c>
      <c r="D4414" s="2111">
        <v>1</v>
      </c>
      <c r="E4414" s="3407">
        <v>5998</v>
      </c>
      <c r="F4414" s="802">
        <v>5998</v>
      </c>
      <c r="G4414" s="936">
        <v>44197</v>
      </c>
      <c r="H4414" s="103" t="s">
        <v>8394</v>
      </c>
      <c r="I4414" s="208" t="s">
        <v>1867</v>
      </c>
      <c r="J4414" s="93" t="s">
        <v>8516</v>
      </c>
      <c r="K4414" s="1428" t="s">
        <v>8940</v>
      </c>
      <c r="L4414" s="491"/>
      <c r="M4414" s="404"/>
      <c r="N4414" s="664"/>
      <c r="O4414" s="659"/>
    </row>
    <row r="4415" spans="1:15" s="71" customFormat="1" ht="9.75" customHeight="1">
      <c r="A4415" s="667">
        <v>128</v>
      </c>
      <c r="B4415" s="1332" t="s">
        <v>995</v>
      </c>
      <c r="C4415" s="1105" t="s">
        <v>11247</v>
      </c>
      <c r="D4415" s="2111">
        <v>1</v>
      </c>
      <c r="E4415" s="3407">
        <v>3000</v>
      </c>
      <c r="F4415" s="802">
        <v>3000</v>
      </c>
      <c r="G4415" s="936">
        <v>44197</v>
      </c>
      <c r="H4415" s="103" t="s">
        <v>8394</v>
      </c>
      <c r="I4415" s="208" t="s">
        <v>1867</v>
      </c>
      <c r="J4415" s="93" t="s">
        <v>8516</v>
      </c>
      <c r="K4415" s="1428" t="s">
        <v>8940</v>
      </c>
      <c r="L4415" s="491"/>
      <c r="M4415" s="404"/>
      <c r="N4415" s="664"/>
      <c r="O4415" s="659"/>
    </row>
    <row r="4416" spans="1:15" s="71" customFormat="1" ht="9.75" customHeight="1">
      <c r="A4416" s="667">
        <v>129</v>
      </c>
      <c r="B4416" s="1332" t="s">
        <v>995</v>
      </c>
      <c r="C4416" s="1105" t="s">
        <v>11248</v>
      </c>
      <c r="D4416" s="2111">
        <v>1</v>
      </c>
      <c r="E4416" s="3407">
        <v>3000</v>
      </c>
      <c r="F4416" s="802">
        <v>3000</v>
      </c>
      <c r="G4416" s="936">
        <v>44197</v>
      </c>
      <c r="H4416" s="103" t="s">
        <v>8394</v>
      </c>
      <c r="I4416" s="208" t="s">
        <v>1867</v>
      </c>
      <c r="J4416" s="93" t="s">
        <v>8516</v>
      </c>
      <c r="K4416" s="1428" t="s">
        <v>8940</v>
      </c>
      <c r="L4416" s="491"/>
      <c r="M4416" s="404"/>
      <c r="N4416" s="664"/>
      <c r="O4416" s="659"/>
    </row>
    <row r="4417" spans="1:15" s="71" customFormat="1" ht="9.75" customHeight="1">
      <c r="A4417" s="667">
        <v>130</v>
      </c>
      <c r="B4417" s="1332" t="s">
        <v>995</v>
      </c>
      <c r="C4417" s="1105" t="s">
        <v>11249</v>
      </c>
      <c r="D4417" s="2111">
        <v>1</v>
      </c>
      <c r="E4417" s="3407">
        <v>3000</v>
      </c>
      <c r="F4417" s="802">
        <v>3000</v>
      </c>
      <c r="G4417" s="936">
        <v>44197</v>
      </c>
      <c r="H4417" s="103" t="s">
        <v>8394</v>
      </c>
      <c r="I4417" s="208" t="s">
        <v>1867</v>
      </c>
      <c r="J4417" s="93" t="s">
        <v>8516</v>
      </c>
      <c r="K4417" s="1428" t="s">
        <v>8940</v>
      </c>
      <c r="L4417" s="491"/>
      <c r="M4417" s="404"/>
      <c r="N4417" s="664"/>
      <c r="O4417" s="659"/>
    </row>
    <row r="4418" spans="1:15" s="71" customFormat="1" ht="9.75" customHeight="1">
      <c r="A4418" s="667">
        <v>131</v>
      </c>
      <c r="B4418" s="1332" t="s">
        <v>995</v>
      </c>
      <c r="C4418" s="1105" t="s">
        <v>11250</v>
      </c>
      <c r="D4418" s="2111">
        <v>1</v>
      </c>
      <c r="E4418" s="3407">
        <v>3000</v>
      </c>
      <c r="F4418" s="802">
        <v>3000</v>
      </c>
      <c r="G4418" s="936">
        <v>44197</v>
      </c>
      <c r="H4418" s="103" t="s">
        <v>8394</v>
      </c>
      <c r="I4418" s="208" t="s">
        <v>1867</v>
      </c>
      <c r="J4418" s="93" t="s">
        <v>8516</v>
      </c>
      <c r="K4418" s="1428" t="s">
        <v>8940</v>
      </c>
      <c r="L4418" s="491"/>
      <c r="M4418" s="404"/>
      <c r="N4418" s="664"/>
      <c r="O4418" s="659"/>
    </row>
    <row r="4419" spans="1:15" s="71" customFormat="1" ht="9.75" customHeight="1">
      <c r="A4419" s="667">
        <v>132</v>
      </c>
      <c r="B4419" s="1332" t="s">
        <v>995</v>
      </c>
      <c r="C4419" s="1105" t="s">
        <v>11251</v>
      </c>
      <c r="D4419" s="2111">
        <v>1</v>
      </c>
      <c r="E4419" s="3407">
        <v>3000</v>
      </c>
      <c r="F4419" s="802">
        <v>3000</v>
      </c>
      <c r="G4419" s="936">
        <v>44197</v>
      </c>
      <c r="H4419" s="103" t="s">
        <v>8394</v>
      </c>
      <c r="I4419" s="208" t="s">
        <v>1867</v>
      </c>
      <c r="J4419" s="93" t="s">
        <v>8516</v>
      </c>
      <c r="K4419" s="1428" t="s">
        <v>8940</v>
      </c>
      <c r="L4419" s="491"/>
      <c r="M4419" s="404"/>
      <c r="N4419" s="664"/>
      <c r="O4419" s="659"/>
    </row>
    <row r="4420" spans="1:15" s="71" customFormat="1" ht="9.75" customHeight="1">
      <c r="A4420" s="667">
        <v>133</v>
      </c>
      <c r="B4420" s="1332" t="s">
        <v>995</v>
      </c>
      <c r="C4420" s="1105" t="s">
        <v>11252</v>
      </c>
      <c r="D4420" s="2111">
        <v>1</v>
      </c>
      <c r="E4420" s="3407">
        <v>3000</v>
      </c>
      <c r="F4420" s="802">
        <v>3000</v>
      </c>
      <c r="G4420" s="936">
        <v>44197</v>
      </c>
      <c r="H4420" s="103" t="s">
        <v>8394</v>
      </c>
      <c r="I4420" s="208" t="s">
        <v>1867</v>
      </c>
      <c r="J4420" s="93" t="s">
        <v>8516</v>
      </c>
      <c r="K4420" s="1428" t="s">
        <v>8940</v>
      </c>
      <c r="L4420" s="491"/>
      <c r="M4420" s="404"/>
      <c r="N4420" s="664"/>
      <c r="O4420" s="659"/>
    </row>
    <row r="4421" spans="1:15" s="71" customFormat="1" ht="9.75" customHeight="1">
      <c r="A4421" s="667">
        <v>134</v>
      </c>
      <c r="B4421" s="1332" t="s">
        <v>995</v>
      </c>
      <c r="C4421" s="1105" t="s">
        <v>11253</v>
      </c>
      <c r="D4421" s="2111">
        <v>1</v>
      </c>
      <c r="E4421" s="3407">
        <v>3000</v>
      </c>
      <c r="F4421" s="802">
        <v>3000</v>
      </c>
      <c r="G4421" s="936">
        <v>44197</v>
      </c>
      <c r="H4421" s="103" t="s">
        <v>8394</v>
      </c>
      <c r="I4421" s="208" t="s">
        <v>1867</v>
      </c>
      <c r="J4421" s="93" t="s">
        <v>8516</v>
      </c>
      <c r="K4421" s="1428" t="s">
        <v>8940</v>
      </c>
      <c r="L4421" s="491"/>
      <c r="M4421" s="404"/>
      <c r="N4421" s="664"/>
      <c r="O4421" s="659"/>
    </row>
    <row r="4422" spans="1:15" s="71" customFormat="1" ht="9.75" customHeight="1">
      <c r="A4422" s="667">
        <v>135</v>
      </c>
      <c r="B4422" s="1332" t="s">
        <v>995</v>
      </c>
      <c r="C4422" s="1105" t="s">
        <v>11254</v>
      </c>
      <c r="D4422" s="2111">
        <v>1</v>
      </c>
      <c r="E4422" s="3407">
        <v>3000</v>
      </c>
      <c r="F4422" s="802">
        <v>3000</v>
      </c>
      <c r="G4422" s="936">
        <v>44197</v>
      </c>
      <c r="H4422" s="103" t="s">
        <v>8394</v>
      </c>
      <c r="I4422" s="208" t="s">
        <v>1867</v>
      </c>
      <c r="J4422" s="93" t="s">
        <v>8516</v>
      </c>
      <c r="K4422" s="1428" t="s">
        <v>8940</v>
      </c>
      <c r="L4422" s="491"/>
      <c r="M4422" s="404"/>
      <c r="N4422" s="664"/>
      <c r="O4422" s="659"/>
    </row>
    <row r="4423" spans="1:15" s="71" customFormat="1" ht="9.75" customHeight="1">
      <c r="A4423" s="667">
        <v>136</v>
      </c>
      <c r="B4423" s="1332" t="s">
        <v>995</v>
      </c>
      <c r="C4423" s="1105" t="s">
        <v>11255</v>
      </c>
      <c r="D4423" s="2111">
        <v>1</v>
      </c>
      <c r="E4423" s="3407">
        <v>3000</v>
      </c>
      <c r="F4423" s="802">
        <v>3000</v>
      </c>
      <c r="G4423" s="936">
        <v>44197</v>
      </c>
      <c r="H4423" s="103" t="s">
        <v>8394</v>
      </c>
      <c r="I4423" s="208" t="s">
        <v>1867</v>
      </c>
      <c r="J4423" s="93" t="s">
        <v>8516</v>
      </c>
      <c r="K4423" s="1428" t="s">
        <v>8940</v>
      </c>
      <c r="L4423" s="491"/>
      <c r="M4423" s="404"/>
      <c r="N4423" s="664"/>
      <c r="O4423" s="659"/>
    </row>
    <row r="4424" spans="1:15" s="71" customFormat="1" ht="9.75" customHeight="1">
      <c r="A4424" s="667">
        <v>137</v>
      </c>
      <c r="B4424" s="1332" t="s">
        <v>995</v>
      </c>
      <c r="C4424" s="1105" t="s">
        <v>11256</v>
      </c>
      <c r="D4424" s="2111">
        <v>1</v>
      </c>
      <c r="E4424" s="3407">
        <v>3000</v>
      </c>
      <c r="F4424" s="802">
        <v>3000</v>
      </c>
      <c r="G4424" s="936">
        <v>44197</v>
      </c>
      <c r="H4424" s="103" t="s">
        <v>8394</v>
      </c>
      <c r="I4424" s="208" t="s">
        <v>1867</v>
      </c>
      <c r="J4424" s="93" t="s">
        <v>8516</v>
      </c>
      <c r="K4424" s="1428" t="s">
        <v>8940</v>
      </c>
      <c r="L4424" s="491"/>
      <c r="M4424" s="404"/>
      <c r="N4424" s="664"/>
      <c r="O4424" s="659"/>
    </row>
    <row r="4425" spans="1:15" s="71" customFormat="1" ht="9.75" customHeight="1">
      <c r="A4425" s="667">
        <v>138</v>
      </c>
      <c r="B4425" s="1332" t="s">
        <v>995</v>
      </c>
      <c r="C4425" s="1105" t="s">
        <v>11257</v>
      </c>
      <c r="D4425" s="2111">
        <v>1</v>
      </c>
      <c r="E4425" s="3407">
        <v>3000</v>
      </c>
      <c r="F4425" s="802">
        <v>3000</v>
      </c>
      <c r="G4425" s="936">
        <v>44197</v>
      </c>
      <c r="H4425" s="103" t="s">
        <v>8394</v>
      </c>
      <c r="I4425" s="208" t="s">
        <v>1867</v>
      </c>
      <c r="J4425" s="93" t="s">
        <v>8516</v>
      </c>
      <c r="K4425" s="1428" t="s">
        <v>8940</v>
      </c>
      <c r="L4425" s="491"/>
      <c r="M4425" s="404"/>
      <c r="N4425" s="664"/>
      <c r="O4425" s="659"/>
    </row>
    <row r="4426" spans="1:15" s="71" customFormat="1" ht="9.75" customHeight="1">
      <c r="A4426" s="667">
        <v>139</v>
      </c>
      <c r="B4426" s="1332" t="s">
        <v>995</v>
      </c>
      <c r="C4426" s="1105" t="s">
        <v>11258</v>
      </c>
      <c r="D4426" s="2111">
        <v>1</v>
      </c>
      <c r="E4426" s="3407">
        <v>3000</v>
      </c>
      <c r="F4426" s="802">
        <v>3000</v>
      </c>
      <c r="G4426" s="936">
        <v>44197</v>
      </c>
      <c r="H4426" s="103" t="s">
        <v>8394</v>
      </c>
      <c r="I4426" s="208" t="s">
        <v>1867</v>
      </c>
      <c r="J4426" s="93" t="s">
        <v>8516</v>
      </c>
      <c r="K4426" s="1428" t="s">
        <v>8940</v>
      </c>
      <c r="L4426" s="491"/>
      <c r="M4426" s="404"/>
      <c r="N4426" s="664"/>
      <c r="O4426" s="659"/>
    </row>
    <row r="4427" spans="1:15" s="71" customFormat="1" ht="9.75" customHeight="1">
      <c r="A4427" s="667">
        <v>140</v>
      </c>
      <c r="B4427" s="1332" t="s">
        <v>996</v>
      </c>
      <c r="C4427" s="1105" t="s">
        <v>11259</v>
      </c>
      <c r="D4427" s="2111">
        <v>1</v>
      </c>
      <c r="E4427" s="3407">
        <v>3900</v>
      </c>
      <c r="F4427" s="802">
        <v>3900</v>
      </c>
      <c r="G4427" s="936">
        <v>44197</v>
      </c>
      <c r="H4427" s="103" t="s">
        <v>8394</v>
      </c>
      <c r="I4427" s="208" t="s">
        <v>1867</v>
      </c>
      <c r="J4427" s="93" t="s">
        <v>8516</v>
      </c>
      <c r="K4427" s="1428" t="s">
        <v>8940</v>
      </c>
      <c r="L4427" s="491"/>
      <c r="M4427" s="404"/>
      <c r="N4427" s="664"/>
      <c r="O4427" s="659"/>
    </row>
    <row r="4428" spans="1:15" s="71" customFormat="1" ht="9.75" customHeight="1">
      <c r="A4428" s="667">
        <v>141</v>
      </c>
      <c r="B4428" s="1332" t="s">
        <v>997</v>
      </c>
      <c r="C4428" s="1105" t="s">
        <v>11260</v>
      </c>
      <c r="D4428" s="2111">
        <v>1</v>
      </c>
      <c r="E4428" s="3407">
        <v>6000</v>
      </c>
      <c r="F4428" s="802">
        <v>6000</v>
      </c>
      <c r="G4428" s="936">
        <v>44197</v>
      </c>
      <c r="H4428" s="103" t="s">
        <v>8394</v>
      </c>
      <c r="I4428" s="208" t="s">
        <v>1867</v>
      </c>
      <c r="J4428" s="93" t="s">
        <v>8516</v>
      </c>
      <c r="K4428" s="1428" t="s">
        <v>8940</v>
      </c>
      <c r="L4428" s="491"/>
      <c r="M4428" s="404"/>
      <c r="N4428" s="664"/>
      <c r="O4428" s="659"/>
    </row>
    <row r="4429" spans="1:15" s="71" customFormat="1" ht="9.75" customHeight="1">
      <c r="A4429" s="667">
        <v>142</v>
      </c>
      <c r="B4429" s="1332" t="s">
        <v>997</v>
      </c>
      <c r="C4429" s="1105" t="s">
        <v>11261</v>
      </c>
      <c r="D4429" s="2111">
        <v>1</v>
      </c>
      <c r="E4429" s="3407">
        <v>6000</v>
      </c>
      <c r="F4429" s="802">
        <v>6000</v>
      </c>
      <c r="G4429" s="936">
        <v>44197</v>
      </c>
      <c r="H4429" s="103" t="s">
        <v>8394</v>
      </c>
      <c r="I4429" s="208" t="s">
        <v>1867</v>
      </c>
      <c r="J4429" s="93" t="s">
        <v>8516</v>
      </c>
      <c r="K4429" s="1428" t="s">
        <v>8940</v>
      </c>
      <c r="L4429" s="491"/>
      <c r="M4429" s="404"/>
      <c r="N4429" s="664"/>
      <c r="O4429" s="659"/>
    </row>
    <row r="4430" spans="1:15" s="71" customFormat="1" ht="9.75" customHeight="1">
      <c r="A4430" s="667">
        <v>143</v>
      </c>
      <c r="B4430" s="1332" t="s">
        <v>997</v>
      </c>
      <c r="C4430" s="1105" t="s">
        <v>11262</v>
      </c>
      <c r="D4430" s="2111">
        <v>1</v>
      </c>
      <c r="E4430" s="3407">
        <v>6000</v>
      </c>
      <c r="F4430" s="802">
        <v>6000</v>
      </c>
      <c r="G4430" s="936">
        <v>44197</v>
      </c>
      <c r="H4430" s="103" t="s">
        <v>8394</v>
      </c>
      <c r="I4430" s="208" t="s">
        <v>1867</v>
      </c>
      <c r="J4430" s="93" t="s">
        <v>8516</v>
      </c>
      <c r="K4430" s="1428" t="s">
        <v>8940</v>
      </c>
      <c r="L4430" s="491"/>
      <c r="M4430" s="404"/>
      <c r="N4430" s="664"/>
      <c r="O4430" s="659"/>
    </row>
    <row r="4431" spans="1:15" s="71" customFormat="1" ht="9.75" customHeight="1">
      <c r="A4431" s="667">
        <v>144</v>
      </c>
      <c r="B4431" s="1332" t="s">
        <v>998</v>
      </c>
      <c r="C4431" s="1105" t="s">
        <v>11263</v>
      </c>
      <c r="D4431" s="2111">
        <v>1</v>
      </c>
      <c r="E4431" s="3407">
        <v>1100</v>
      </c>
      <c r="F4431" s="802">
        <v>1100</v>
      </c>
      <c r="G4431" s="936">
        <v>44197</v>
      </c>
      <c r="H4431" s="103" t="s">
        <v>8394</v>
      </c>
      <c r="I4431" s="208" t="s">
        <v>1867</v>
      </c>
      <c r="J4431" s="93" t="s">
        <v>8516</v>
      </c>
      <c r="K4431" s="1428" t="s">
        <v>8940</v>
      </c>
      <c r="L4431" s="491"/>
      <c r="M4431" s="404"/>
      <c r="N4431" s="664"/>
      <c r="O4431" s="659"/>
    </row>
    <row r="4432" spans="1:15" s="71" customFormat="1" ht="9.75" customHeight="1">
      <c r="A4432" s="667">
        <v>145</v>
      </c>
      <c r="B4432" s="1332" t="s">
        <v>509</v>
      </c>
      <c r="C4432" s="1105" t="s">
        <v>11264</v>
      </c>
      <c r="D4432" s="2111">
        <v>1</v>
      </c>
      <c r="E4432" s="3407">
        <v>3500</v>
      </c>
      <c r="F4432" s="802">
        <v>3500</v>
      </c>
      <c r="G4432" s="936">
        <v>44197</v>
      </c>
      <c r="H4432" s="103" t="s">
        <v>8394</v>
      </c>
      <c r="I4432" s="208" t="s">
        <v>1867</v>
      </c>
      <c r="J4432" s="93" t="s">
        <v>8516</v>
      </c>
      <c r="K4432" s="1428" t="s">
        <v>8940</v>
      </c>
      <c r="L4432" s="491"/>
      <c r="M4432" s="404"/>
      <c r="N4432" s="664"/>
      <c r="O4432" s="659"/>
    </row>
    <row r="4433" spans="1:15" s="71" customFormat="1" ht="9.75" customHeight="1">
      <c r="A4433" s="667">
        <v>146</v>
      </c>
      <c r="B4433" s="1332" t="s">
        <v>509</v>
      </c>
      <c r="C4433" s="1105" t="s">
        <v>11265</v>
      </c>
      <c r="D4433" s="2111">
        <v>1</v>
      </c>
      <c r="E4433" s="3407">
        <v>3500</v>
      </c>
      <c r="F4433" s="802">
        <v>3500</v>
      </c>
      <c r="G4433" s="936">
        <v>44197</v>
      </c>
      <c r="H4433" s="103" t="s">
        <v>8394</v>
      </c>
      <c r="I4433" s="208" t="s">
        <v>1867</v>
      </c>
      <c r="J4433" s="93" t="s">
        <v>8516</v>
      </c>
      <c r="K4433" s="1428" t="s">
        <v>8940</v>
      </c>
      <c r="L4433" s="491"/>
      <c r="M4433" s="404"/>
      <c r="N4433" s="664"/>
      <c r="O4433" s="659"/>
    </row>
    <row r="4434" spans="1:15" s="71" customFormat="1" ht="9.75" customHeight="1">
      <c r="A4434" s="667">
        <v>147</v>
      </c>
      <c r="B4434" s="1332" t="s">
        <v>420</v>
      </c>
      <c r="C4434" s="1105" t="s">
        <v>11266</v>
      </c>
      <c r="D4434" s="2111">
        <v>1</v>
      </c>
      <c r="E4434" s="3407">
        <v>3464.56</v>
      </c>
      <c r="F4434" s="802">
        <v>3464.56</v>
      </c>
      <c r="G4434" s="936">
        <v>44197</v>
      </c>
      <c r="H4434" s="103" t="s">
        <v>8394</v>
      </c>
      <c r="I4434" s="208" t="s">
        <v>1867</v>
      </c>
      <c r="J4434" s="93" t="s">
        <v>8516</v>
      </c>
      <c r="K4434" s="1428" t="s">
        <v>8940</v>
      </c>
      <c r="L4434" s="491"/>
      <c r="M4434" s="404"/>
      <c r="N4434" s="664"/>
      <c r="O4434" s="659"/>
    </row>
    <row r="4435" spans="1:15" s="71" customFormat="1" ht="9.75" customHeight="1">
      <c r="A4435" s="667">
        <v>148</v>
      </c>
      <c r="B4435" s="1332" t="s">
        <v>999</v>
      </c>
      <c r="C4435" s="1105" t="s">
        <v>11267</v>
      </c>
      <c r="D4435" s="2111">
        <v>1</v>
      </c>
      <c r="E4435" s="3407">
        <v>7645.4</v>
      </c>
      <c r="F4435" s="802">
        <v>7645.4</v>
      </c>
      <c r="G4435" s="936">
        <v>44197</v>
      </c>
      <c r="H4435" s="103" t="s">
        <v>8394</v>
      </c>
      <c r="I4435" s="208" t="s">
        <v>1867</v>
      </c>
      <c r="J4435" s="93" t="s">
        <v>8516</v>
      </c>
      <c r="K4435" s="1428" t="s">
        <v>8940</v>
      </c>
      <c r="L4435" s="491"/>
      <c r="M4435" s="404"/>
      <c r="N4435" s="664"/>
      <c r="O4435" s="659"/>
    </row>
    <row r="4436" spans="1:15" s="71" customFormat="1" ht="9.75" customHeight="1">
      <c r="A4436" s="667">
        <v>149</v>
      </c>
      <c r="B4436" s="1332" t="s">
        <v>1000</v>
      </c>
      <c r="C4436" s="1105" t="s">
        <v>11268</v>
      </c>
      <c r="D4436" s="2111">
        <v>1</v>
      </c>
      <c r="E4436" s="3407">
        <v>12800</v>
      </c>
      <c r="F4436" s="802">
        <v>12800</v>
      </c>
      <c r="G4436" s="936">
        <v>44197</v>
      </c>
      <c r="H4436" s="103" t="s">
        <v>8394</v>
      </c>
      <c r="I4436" s="208" t="s">
        <v>1867</v>
      </c>
      <c r="J4436" s="93" t="s">
        <v>8516</v>
      </c>
      <c r="K4436" s="1428" t="s">
        <v>8940</v>
      </c>
      <c r="L4436" s="491"/>
      <c r="M4436" s="404"/>
      <c r="N4436" s="664"/>
      <c r="O4436" s="659"/>
    </row>
    <row r="4437" spans="1:15" s="71" customFormat="1" ht="9.75" customHeight="1">
      <c r="A4437" s="667">
        <v>150</v>
      </c>
      <c r="B4437" s="1332" t="s">
        <v>1001</v>
      </c>
      <c r="C4437" s="1105" t="s">
        <v>11269</v>
      </c>
      <c r="D4437" s="2111">
        <v>1</v>
      </c>
      <c r="E4437" s="3407">
        <v>16752.57</v>
      </c>
      <c r="F4437" s="802">
        <v>16752.57</v>
      </c>
      <c r="G4437" s="936">
        <v>44197</v>
      </c>
      <c r="H4437" s="103" t="s">
        <v>8394</v>
      </c>
      <c r="I4437" s="208" t="s">
        <v>1867</v>
      </c>
      <c r="J4437" s="93" t="s">
        <v>8516</v>
      </c>
      <c r="K4437" s="1428" t="s">
        <v>8940</v>
      </c>
      <c r="L4437" s="491"/>
      <c r="M4437" s="404"/>
      <c r="N4437" s="664"/>
      <c r="O4437" s="659"/>
    </row>
    <row r="4438" spans="1:15" s="71" customFormat="1" ht="9.75" customHeight="1">
      <c r="A4438" s="667">
        <v>151</v>
      </c>
      <c r="B4438" s="1332" t="s">
        <v>1002</v>
      </c>
      <c r="C4438" s="1105" t="s">
        <v>11270</v>
      </c>
      <c r="D4438" s="2111">
        <v>1</v>
      </c>
      <c r="E4438" s="3407">
        <v>16901.16</v>
      </c>
      <c r="F4438" s="802">
        <v>16901.16</v>
      </c>
      <c r="G4438" s="936">
        <v>44197</v>
      </c>
      <c r="H4438" s="103" t="s">
        <v>8394</v>
      </c>
      <c r="I4438" s="208" t="s">
        <v>1867</v>
      </c>
      <c r="J4438" s="93" t="s">
        <v>8516</v>
      </c>
      <c r="K4438" s="1428" t="s">
        <v>8940</v>
      </c>
      <c r="L4438" s="491"/>
      <c r="M4438" s="404"/>
      <c r="N4438" s="664"/>
      <c r="O4438" s="659"/>
    </row>
    <row r="4439" spans="1:15" s="71" customFormat="1" ht="9.75" customHeight="1">
      <c r="A4439" s="667">
        <v>152</v>
      </c>
      <c r="B4439" s="1332" t="s">
        <v>1003</v>
      </c>
      <c r="C4439" s="1105" t="s">
        <v>11271</v>
      </c>
      <c r="D4439" s="2111">
        <v>1</v>
      </c>
      <c r="E4439" s="3407">
        <v>39998.65</v>
      </c>
      <c r="F4439" s="802">
        <v>39998.65</v>
      </c>
      <c r="G4439" s="936">
        <v>44197</v>
      </c>
      <c r="H4439" s="103" t="s">
        <v>8394</v>
      </c>
      <c r="I4439" s="208" t="s">
        <v>1867</v>
      </c>
      <c r="J4439" s="93" t="s">
        <v>8516</v>
      </c>
      <c r="K4439" s="1428" t="s">
        <v>8940</v>
      </c>
      <c r="L4439" s="491"/>
      <c r="M4439" s="404"/>
      <c r="N4439" s="664"/>
      <c r="O4439" s="659"/>
    </row>
    <row r="4440" spans="1:15" s="71" customFormat="1" ht="9.75" customHeight="1">
      <c r="A4440" s="667">
        <v>153</v>
      </c>
      <c r="B4440" s="1332" t="s">
        <v>1004</v>
      </c>
      <c r="C4440" s="1105" t="s">
        <v>11272</v>
      </c>
      <c r="D4440" s="2111">
        <v>1</v>
      </c>
      <c r="E4440" s="3407">
        <v>1177.78</v>
      </c>
      <c r="F4440" s="802">
        <v>1177.78</v>
      </c>
      <c r="G4440" s="936">
        <v>44197</v>
      </c>
      <c r="H4440" s="103" t="s">
        <v>8394</v>
      </c>
      <c r="I4440" s="208" t="s">
        <v>1867</v>
      </c>
      <c r="J4440" s="93" t="s">
        <v>8516</v>
      </c>
      <c r="K4440" s="1428" t="s">
        <v>8940</v>
      </c>
      <c r="L4440" s="491"/>
      <c r="M4440" s="404"/>
      <c r="N4440" s="664"/>
      <c r="O4440" s="659"/>
    </row>
    <row r="4441" spans="1:15" s="71" customFormat="1" ht="9.75" customHeight="1">
      <c r="A4441" s="667">
        <v>154</v>
      </c>
      <c r="B4441" s="1332" t="s">
        <v>1005</v>
      </c>
      <c r="C4441" s="1105" t="s">
        <v>11273</v>
      </c>
      <c r="D4441" s="2111">
        <v>1</v>
      </c>
      <c r="E4441" s="3407">
        <v>7548</v>
      </c>
      <c r="F4441" s="802">
        <v>7548</v>
      </c>
      <c r="G4441" s="936">
        <v>44197</v>
      </c>
      <c r="H4441" s="103" t="s">
        <v>8394</v>
      </c>
      <c r="I4441" s="208" t="s">
        <v>1867</v>
      </c>
      <c r="J4441" s="93" t="s">
        <v>8516</v>
      </c>
      <c r="K4441" s="1428" t="s">
        <v>8940</v>
      </c>
      <c r="L4441" s="491"/>
      <c r="M4441" s="404"/>
      <c r="N4441" s="664"/>
      <c r="O4441" s="659"/>
    </row>
    <row r="4442" spans="1:15" s="71" customFormat="1" ht="9.75" customHeight="1">
      <c r="A4442" s="667">
        <v>155</v>
      </c>
      <c r="B4442" s="1332" t="s">
        <v>1006</v>
      </c>
      <c r="C4442" s="1105" t="s">
        <v>11274</v>
      </c>
      <c r="D4442" s="2111">
        <v>1</v>
      </c>
      <c r="E4442" s="3407">
        <v>5100</v>
      </c>
      <c r="F4442" s="802">
        <v>5100</v>
      </c>
      <c r="G4442" s="936">
        <v>44197</v>
      </c>
      <c r="H4442" s="103" t="s">
        <v>8394</v>
      </c>
      <c r="I4442" s="208" t="s">
        <v>1867</v>
      </c>
      <c r="J4442" s="93" t="s">
        <v>8516</v>
      </c>
      <c r="K4442" s="1428" t="s">
        <v>8940</v>
      </c>
      <c r="L4442" s="491"/>
      <c r="M4442" s="404"/>
      <c r="N4442" s="664"/>
      <c r="O4442" s="659"/>
    </row>
    <row r="4443" spans="1:15" s="71" customFormat="1" ht="9.75" customHeight="1">
      <c r="A4443" s="667">
        <v>156</v>
      </c>
      <c r="B4443" s="1332" t="s">
        <v>1007</v>
      </c>
      <c r="C4443" s="1105" t="s">
        <v>11275</v>
      </c>
      <c r="D4443" s="2111">
        <v>1</v>
      </c>
      <c r="E4443" s="3407">
        <v>5100</v>
      </c>
      <c r="F4443" s="802">
        <v>5100</v>
      </c>
      <c r="G4443" s="936">
        <v>44197</v>
      </c>
      <c r="H4443" s="103" t="s">
        <v>8394</v>
      </c>
      <c r="I4443" s="208" t="s">
        <v>1867</v>
      </c>
      <c r="J4443" s="93" t="s">
        <v>8516</v>
      </c>
      <c r="K4443" s="1428" t="s">
        <v>8940</v>
      </c>
      <c r="L4443" s="491"/>
      <c r="M4443" s="404"/>
      <c r="N4443" s="664"/>
      <c r="O4443" s="659"/>
    </row>
    <row r="4444" spans="1:15" s="71" customFormat="1" ht="9.75" customHeight="1">
      <c r="A4444" s="667">
        <v>157</v>
      </c>
      <c r="B4444" s="1332" t="s">
        <v>1008</v>
      </c>
      <c r="C4444" s="1105" t="s">
        <v>11276</v>
      </c>
      <c r="D4444" s="2111">
        <v>1</v>
      </c>
      <c r="E4444" s="3407">
        <v>5820</v>
      </c>
      <c r="F4444" s="802">
        <v>5820</v>
      </c>
      <c r="G4444" s="936">
        <v>44197</v>
      </c>
      <c r="H4444" s="103" t="s">
        <v>8394</v>
      </c>
      <c r="I4444" s="208" t="s">
        <v>1867</v>
      </c>
      <c r="J4444" s="93" t="s">
        <v>8516</v>
      </c>
      <c r="K4444" s="1428" t="s">
        <v>8940</v>
      </c>
      <c r="L4444" s="491"/>
      <c r="M4444" s="404"/>
      <c r="N4444" s="664"/>
      <c r="O4444" s="659"/>
    </row>
    <row r="4445" spans="1:15" s="71" customFormat="1" ht="9.75" customHeight="1">
      <c r="A4445" s="667">
        <v>158</v>
      </c>
      <c r="B4445" s="1332" t="s">
        <v>1009</v>
      </c>
      <c r="C4445" s="1105" t="s">
        <v>11277</v>
      </c>
      <c r="D4445" s="2111">
        <v>1</v>
      </c>
      <c r="E4445" s="3407">
        <v>5100</v>
      </c>
      <c r="F4445" s="802">
        <v>5100</v>
      </c>
      <c r="G4445" s="936">
        <v>44197</v>
      </c>
      <c r="H4445" s="103" t="s">
        <v>8394</v>
      </c>
      <c r="I4445" s="208" t="s">
        <v>1867</v>
      </c>
      <c r="J4445" s="93" t="s">
        <v>8516</v>
      </c>
      <c r="K4445" s="1428" t="s">
        <v>8940</v>
      </c>
      <c r="L4445" s="491"/>
      <c r="M4445" s="404"/>
      <c r="N4445" s="664"/>
      <c r="O4445" s="659"/>
    </row>
    <row r="4446" spans="1:15" s="71" customFormat="1" ht="9.75" customHeight="1">
      <c r="A4446" s="667">
        <v>159</v>
      </c>
      <c r="B4446" s="1332" t="s">
        <v>192</v>
      </c>
      <c r="C4446" s="1105" t="s">
        <v>11278</v>
      </c>
      <c r="D4446" s="2111">
        <v>1</v>
      </c>
      <c r="E4446" s="3407">
        <v>7827.62</v>
      </c>
      <c r="F4446" s="802">
        <v>7827.62</v>
      </c>
      <c r="G4446" s="936">
        <v>44197</v>
      </c>
      <c r="H4446" s="103" t="s">
        <v>8394</v>
      </c>
      <c r="I4446" s="208" t="s">
        <v>1867</v>
      </c>
      <c r="J4446" s="93" t="s">
        <v>8516</v>
      </c>
      <c r="K4446" s="1428" t="s">
        <v>8940</v>
      </c>
      <c r="L4446" s="491"/>
      <c r="M4446" s="404"/>
      <c r="N4446" s="664"/>
      <c r="O4446" s="659"/>
    </row>
    <row r="4447" spans="1:15" s="71" customFormat="1" ht="9.75" customHeight="1">
      <c r="A4447" s="667">
        <v>160</v>
      </c>
      <c r="B4447" s="1332" t="s">
        <v>535</v>
      </c>
      <c r="C4447" s="1105" t="s">
        <v>11279</v>
      </c>
      <c r="D4447" s="2111">
        <v>1</v>
      </c>
      <c r="E4447" s="3407">
        <v>1200</v>
      </c>
      <c r="F4447" s="802">
        <v>1200</v>
      </c>
      <c r="G4447" s="936">
        <v>44197</v>
      </c>
      <c r="H4447" s="103" t="s">
        <v>8394</v>
      </c>
      <c r="I4447" s="208" t="s">
        <v>1867</v>
      </c>
      <c r="J4447" s="93" t="s">
        <v>8516</v>
      </c>
      <c r="K4447" s="1428" t="s">
        <v>8940</v>
      </c>
      <c r="L4447" s="491"/>
      <c r="M4447" s="404"/>
      <c r="N4447" s="664"/>
      <c r="O4447" s="659"/>
    </row>
    <row r="4448" spans="1:15" s="71" customFormat="1" ht="9.75" customHeight="1">
      <c r="A4448" s="667">
        <v>161</v>
      </c>
      <c r="B4448" s="1332" t="s">
        <v>192</v>
      </c>
      <c r="C4448" s="1105" t="s">
        <v>11280</v>
      </c>
      <c r="D4448" s="2111">
        <v>1</v>
      </c>
      <c r="E4448" s="3407">
        <v>115</v>
      </c>
      <c r="F4448" s="802">
        <v>115</v>
      </c>
      <c r="G4448" s="936">
        <v>44197</v>
      </c>
      <c r="H4448" s="103" t="s">
        <v>8394</v>
      </c>
      <c r="I4448" s="208" t="s">
        <v>1867</v>
      </c>
      <c r="J4448" s="93" t="s">
        <v>8516</v>
      </c>
      <c r="K4448" s="1428" t="s">
        <v>8940</v>
      </c>
      <c r="L4448" s="491"/>
      <c r="M4448" s="404"/>
      <c r="N4448" s="664"/>
      <c r="O4448" s="659"/>
    </row>
    <row r="4449" spans="1:15" s="71" customFormat="1" ht="9.75" customHeight="1">
      <c r="A4449" s="667">
        <v>162</v>
      </c>
      <c r="B4449" s="1332" t="s">
        <v>1010</v>
      </c>
      <c r="C4449" s="1105" t="s">
        <v>10961</v>
      </c>
      <c r="D4449" s="2111">
        <v>1</v>
      </c>
      <c r="E4449" s="3407">
        <v>24719</v>
      </c>
      <c r="F4449" s="802">
        <v>24719</v>
      </c>
      <c r="G4449" s="936">
        <v>44197</v>
      </c>
      <c r="H4449" s="103" t="s">
        <v>8394</v>
      </c>
      <c r="I4449" s="208" t="s">
        <v>1867</v>
      </c>
      <c r="J4449" s="93" t="s">
        <v>8516</v>
      </c>
      <c r="K4449" s="1428" t="s">
        <v>8940</v>
      </c>
      <c r="L4449" s="491"/>
      <c r="M4449" s="404"/>
      <c r="N4449" s="664"/>
      <c r="O4449" s="659"/>
    </row>
    <row r="4450" spans="1:15" s="71" customFormat="1" ht="9.75" customHeight="1">
      <c r="A4450" s="667">
        <v>163</v>
      </c>
      <c r="B4450" s="1332" t="s">
        <v>1010</v>
      </c>
      <c r="C4450" s="1105" t="s">
        <v>10961</v>
      </c>
      <c r="D4450" s="2111">
        <v>1</v>
      </c>
      <c r="E4450" s="3407">
        <v>6660</v>
      </c>
      <c r="F4450" s="802">
        <v>6660</v>
      </c>
      <c r="G4450" s="936">
        <v>44197</v>
      </c>
      <c r="H4450" s="103" t="s">
        <v>8394</v>
      </c>
      <c r="I4450" s="208" t="s">
        <v>1867</v>
      </c>
      <c r="J4450" s="93" t="s">
        <v>8516</v>
      </c>
      <c r="K4450" s="1428" t="s">
        <v>8940</v>
      </c>
      <c r="L4450" s="491"/>
      <c r="M4450" s="404"/>
      <c r="N4450" s="664"/>
      <c r="O4450" s="659"/>
    </row>
    <row r="4451" spans="1:15" s="71" customFormat="1" ht="9.75" customHeight="1">
      <c r="A4451" s="667">
        <v>164</v>
      </c>
      <c r="B4451" s="1332" t="s">
        <v>1011</v>
      </c>
      <c r="C4451" s="1105" t="s">
        <v>10961</v>
      </c>
      <c r="D4451" s="2111">
        <v>1</v>
      </c>
      <c r="E4451" s="3407">
        <v>44925</v>
      </c>
      <c r="F4451" s="802">
        <v>44925</v>
      </c>
      <c r="G4451" s="936">
        <v>44197</v>
      </c>
      <c r="H4451" s="103" t="s">
        <v>8394</v>
      </c>
      <c r="I4451" s="208" t="s">
        <v>1867</v>
      </c>
      <c r="J4451" s="93" t="s">
        <v>8516</v>
      </c>
      <c r="K4451" s="1428" t="s">
        <v>8940</v>
      </c>
      <c r="L4451" s="491"/>
      <c r="M4451" s="404"/>
      <c r="N4451" s="664"/>
      <c r="O4451" s="659"/>
    </row>
    <row r="4452" spans="1:15" s="71" customFormat="1" ht="9.75" customHeight="1">
      <c r="A4452" s="667">
        <v>165</v>
      </c>
      <c r="B4452" s="1332" t="s">
        <v>1012</v>
      </c>
      <c r="C4452" s="1105" t="s">
        <v>10961</v>
      </c>
      <c r="D4452" s="2111">
        <v>1</v>
      </c>
      <c r="E4452" s="3407">
        <v>20000</v>
      </c>
      <c r="F4452" s="802">
        <v>20000</v>
      </c>
      <c r="G4452" s="936">
        <v>44197</v>
      </c>
      <c r="H4452" s="103" t="s">
        <v>8394</v>
      </c>
      <c r="I4452" s="208" t="s">
        <v>1867</v>
      </c>
      <c r="J4452" s="93" t="s">
        <v>8516</v>
      </c>
      <c r="K4452" s="1428" t="s">
        <v>8940</v>
      </c>
      <c r="L4452" s="491"/>
      <c r="M4452" s="404"/>
      <c r="N4452" s="664"/>
      <c r="O4452" s="659"/>
    </row>
    <row r="4453" spans="1:15" s="71" customFormat="1" ht="9.75" customHeight="1">
      <c r="A4453" s="667">
        <v>166</v>
      </c>
      <c r="B4453" s="1332" t="s">
        <v>1013</v>
      </c>
      <c r="C4453" s="1105" t="s">
        <v>11281</v>
      </c>
      <c r="D4453" s="2111">
        <v>1</v>
      </c>
      <c r="E4453" s="3407">
        <v>7740</v>
      </c>
      <c r="F4453" s="802">
        <v>7740</v>
      </c>
      <c r="G4453" s="936">
        <v>44197</v>
      </c>
      <c r="H4453" s="103" t="s">
        <v>8394</v>
      </c>
      <c r="I4453" s="208" t="s">
        <v>1867</v>
      </c>
      <c r="J4453" s="93" t="s">
        <v>8516</v>
      </c>
      <c r="K4453" s="1428" t="s">
        <v>8940</v>
      </c>
      <c r="L4453" s="491"/>
      <c r="M4453" s="404"/>
      <c r="N4453" s="664"/>
      <c r="O4453" s="659"/>
    </row>
    <row r="4454" spans="1:15" s="71" customFormat="1" ht="9.75" customHeight="1">
      <c r="A4454" s="667">
        <v>167</v>
      </c>
      <c r="B4454" s="1332" t="s">
        <v>1014</v>
      </c>
      <c r="C4454" s="1105" t="s">
        <v>11282</v>
      </c>
      <c r="D4454" s="2111">
        <v>1</v>
      </c>
      <c r="E4454" s="3407">
        <v>7740</v>
      </c>
      <c r="F4454" s="802">
        <v>7740</v>
      </c>
      <c r="G4454" s="936">
        <v>44197</v>
      </c>
      <c r="H4454" s="103" t="s">
        <v>8394</v>
      </c>
      <c r="I4454" s="208" t="s">
        <v>1867</v>
      </c>
      <c r="J4454" s="93" t="s">
        <v>8516</v>
      </c>
      <c r="K4454" s="1428" t="s">
        <v>8940</v>
      </c>
      <c r="L4454" s="491"/>
      <c r="M4454" s="404"/>
      <c r="N4454" s="664"/>
      <c r="O4454" s="659"/>
    </row>
    <row r="4455" spans="1:15" s="71" customFormat="1" ht="9.75" customHeight="1">
      <c r="A4455" s="667">
        <v>168</v>
      </c>
      <c r="B4455" s="1332" t="s">
        <v>1015</v>
      </c>
      <c r="C4455" s="1105" t="s">
        <v>11283</v>
      </c>
      <c r="D4455" s="2111">
        <v>1</v>
      </c>
      <c r="E4455" s="3407">
        <v>5418</v>
      </c>
      <c r="F4455" s="802">
        <v>5418</v>
      </c>
      <c r="G4455" s="936">
        <v>44197</v>
      </c>
      <c r="H4455" s="103" t="s">
        <v>8394</v>
      </c>
      <c r="I4455" s="208" t="s">
        <v>1867</v>
      </c>
      <c r="J4455" s="93" t="s">
        <v>8516</v>
      </c>
      <c r="K4455" s="1428" t="s">
        <v>8940</v>
      </c>
      <c r="L4455" s="491"/>
      <c r="M4455" s="404"/>
      <c r="N4455" s="664"/>
      <c r="O4455" s="659"/>
    </row>
    <row r="4456" spans="1:15" s="71" customFormat="1" ht="9.75" customHeight="1">
      <c r="A4456" s="667">
        <v>169</v>
      </c>
      <c r="B4456" s="1332" t="s">
        <v>1016</v>
      </c>
      <c r="C4456" s="1105" t="s">
        <v>11284</v>
      </c>
      <c r="D4456" s="2111">
        <v>1</v>
      </c>
      <c r="E4456" s="3407">
        <v>207</v>
      </c>
      <c r="F4456" s="802">
        <v>207</v>
      </c>
      <c r="G4456" s="936">
        <v>44197</v>
      </c>
      <c r="H4456" s="103" t="s">
        <v>8394</v>
      </c>
      <c r="I4456" s="208" t="s">
        <v>1867</v>
      </c>
      <c r="J4456" s="93" t="s">
        <v>8516</v>
      </c>
      <c r="K4456" s="1428" t="s">
        <v>8940</v>
      </c>
      <c r="L4456" s="491"/>
      <c r="M4456" s="404"/>
      <c r="N4456" s="664"/>
      <c r="O4456" s="659"/>
    </row>
    <row r="4457" spans="1:15" s="71" customFormat="1" ht="9.75" customHeight="1">
      <c r="A4457" s="667">
        <v>170</v>
      </c>
      <c r="B4457" s="1332" t="s">
        <v>1017</v>
      </c>
      <c r="C4457" s="1105" t="s">
        <v>11285</v>
      </c>
      <c r="D4457" s="2111">
        <v>1</v>
      </c>
      <c r="E4457" s="3407">
        <v>1050</v>
      </c>
      <c r="F4457" s="802">
        <v>1050</v>
      </c>
      <c r="G4457" s="936">
        <v>44197</v>
      </c>
      <c r="H4457" s="103" t="s">
        <v>8394</v>
      </c>
      <c r="I4457" s="208" t="s">
        <v>1867</v>
      </c>
      <c r="J4457" s="93" t="s">
        <v>8516</v>
      </c>
      <c r="K4457" s="1428" t="s">
        <v>8940</v>
      </c>
      <c r="L4457" s="491"/>
      <c r="M4457" s="404"/>
      <c r="N4457" s="664"/>
      <c r="O4457" s="659"/>
    </row>
    <row r="4458" spans="1:15" s="71" customFormat="1" ht="9.75" customHeight="1">
      <c r="A4458" s="667">
        <v>171</v>
      </c>
      <c r="B4458" s="1332" t="s">
        <v>1018</v>
      </c>
      <c r="C4458" s="1105" t="s">
        <v>11286</v>
      </c>
      <c r="D4458" s="2111">
        <v>1</v>
      </c>
      <c r="E4458" s="3407">
        <v>26718.9</v>
      </c>
      <c r="F4458" s="802">
        <v>26718.9</v>
      </c>
      <c r="G4458" s="936">
        <v>44197</v>
      </c>
      <c r="H4458" s="103" t="s">
        <v>8394</v>
      </c>
      <c r="I4458" s="208" t="s">
        <v>1867</v>
      </c>
      <c r="J4458" s="93" t="s">
        <v>8516</v>
      </c>
      <c r="K4458" s="1428" t="s">
        <v>8940</v>
      </c>
      <c r="L4458" s="491"/>
      <c r="M4458" s="404"/>
      <c r="N4458" s="664"/>
      <c r="O4458" s="659"/>
    </row>
    <row r="4459" spans="1:15" s="71" customFormat="1" ht="9.75" customHeight="1">
      <c r="A4459" s="667">
        <v>172</v>
      </c>
      <c r="B4459" s="1332" t="s">
        <v>1019</v>
      </c>
      <c r="C4459" s="1105" t="s">
        <v>11287</v>
      </c>
      <c r="D4459" s="2111">
        <v>1</v>
      </c>
      <c r="E4459" s="3407">
        <v>1815</v>
      </c>
      <c r="F4459" s="802">
        <v>1815</v>
      </c>
      <c r="G4459" s="936">
        <v>44197</v>
      </c>
      <c r="H4459" s="103" t="s">
        <v>8394</v>
      </c>
      <c r="I4459" s="208" t="s">
        <v>1867</v>
      </c>
      <c r="J4459" s="93" t="s">
        <v>8516</v>
      </c>
      <c r="K4459" s="1428" t="s">
        <v>8940</v>
      </c>
      <c r="L4459" s="491"/>
      <c r="M4459" s="404"/>
      <c r="N4459" s="664"/>
      <c r="O4459" s="659"/>
    </row>
    <row r="4460" spans="1:15" s="71" customFormat="1" ht="9.75" customHeight="1">
      <c r="A4460" s="667">
        <v>173</v>
      </c>
      <c r="B4460" s="1332" t="s">
        <v>1997</v>
      </c>
      <c r="C4460" s="1105" t="s">
        <v>11207</v>
      </c>
      <c r="D4460" s="2111">
        <v>1</v>
      </c>
      <c r="E4460" s="3407">
        <v>22950</v>
      </c>
      <c r="F4460" s="802">
        <v>22950</v>
      </c>
      <c r="G4460" s="936">
        <v>44197</v>
      </c>
      <c r="H4460" s="103" t="s">
        <v>8394</v>
      </c>
      <c r="I4460" s="208" t="s">
        <v>1867</v>
      </c>
      <c r="J4460" s="93" t="s">
        <v>8516</v>
      </c>
      <c r="K4460" s="1428" t="s">
        <v>8940</v>
      </c>
      <c r="L4460" s="491"/>
      <c r="M4460" s="404"/>
      <c r="N4460" s="664"/>
      <c r="O4460" s="659"/>
    </row>
    <row r="4461" spans="1:15" s="71" customFormat="1" ht="9.75" customHeight="1">
      <c r="A4461" s="667">
        <v>174</v>
      </c>
      <c r="B4461" s="1332" t="s">
        <v>1998</v>
      </c>
      <c r="C4461" s="1105" t="s">
        <v>11208</v>
      </c>
      <c r="D4461" s="2111">
        <v>1</v>
      </c>
      <c r="E4461" s="3407">
        <v>22950</v>
      </c>
      <c r="F4461" s="802">
        <v>22950</v>
      </c>
      <c r="G4461" s="936">
        <v>44197</v>
      </c>
      <c r="H4461" s="103" t="s">
        <v>8394</v>
      </c>
      <c r="I4461" s="208" t="s">
        <v>1867</v>
      </c>
      <c r="J4461" s="93" t="s">
        <v>8516</v>
      </c>
      <c r="K4461" s="1428" t="s">
        <v>8940</v>
      </c>
      <c r="L4461" s="491"/>
      <c r="M4461" s="404"/>
      <c r="N4461" s="664"/>
      <c r="O4461" s="659"/>
    </row>
    <row r="4462" spans="1:15" s="71" customFormat="1" ht="9.75" customHeight="1">
      <c r="A4462" s="667">
        <v>175</v>
      </c>
      <c r="B4462" s="1332" t="s">
        <v>1999</v>
      </c>
      <c r="C4462" s="1105" t="s">
        <v>11209</v>
      </c>
      <c r="D4462" s="2111">
        <v>1</v>
      </c>
      <c r="E4462" s="3407">
        <v>3550</v>
      </c>
      <c r="F4462" s="802">
        <v>3550</v>
      </c>
      <c r="G4462" s="936">
        <v>44197</v>
      </c>
      <c r="H4462" s="103" t="s">
        <v>8394</v>
      </c>
      <c r="I4462" s="208" t="s">
        <v>1867</v>
      </c>
      <c r="J4462" s="93" t="s">
        <v>8516</v>
      </c>
      <c r="K4462" s="1428" t="s">
        <v>8940</v>
      </c>
      <c r="L4462" s="491"/>
      <c r="M4462" s="404"/>
      <c r="N4462" s="664"/>
      <c r="O4462" s="659"/>
    </row>
    <row r="4463" spans="1:15" s="71" customFormat="1" ht="9.75" customHeight="1">
      <c r="A4463" s="667">
        <v>176</v>
      </c>
      <c r="B4463" s="1332" t="s">
        <v>2000</v>
      </c>
      <c r="C4463" s="1105" t="s">
        <v>11210</v>
      </c>
      <c r="D4463" s="2111">
        <v>1</v>
      </c>
      <c r="E4463" s="3407">
        <v>4830</v>
      </c>
      <c r="F4463" s="802">
        <v>4830</v>
      </c>
      <c r="G4463" s="936">
        <v>44197</v>
      </c>
      <c r="H4463" s="103" t="s">
        <v>8394</v>
      </c>
      <c r="I4463" s="208" t="s">
        <v>1867</v>
      </c>
      <c r="J4463" s="93" t="s">
        <v>8516</v>
      </c>
      <c r="K4463" s="1428" t="s">
        <v>8940</v>
      </c>
      <c r="L4463" s="491"/>
      <c r="M4463" s="404"/>
      <c r="N4463" s="664"/>
      <c r="O4463" s="659"/>
    </row>
    <row r="4464" spans="1:15" s="71" customFormat="1" ht="9.75" customHeight="1">
      <c r="A4464" s="667">
        <v>177</v>
      </c>
      <c r="B4464" s="1332" t="s">
        <v>2000</v>
      </c>
      <c r="C4464" s="1105" t="s">
        <v>11211</v>
      </c>
      <c r="D4464" s="2111">
        <v>1</v>
      </c>
      <c r="E4464" s="3407">
        <v>4830</v>
      </c>
      <c r="F4464" s="802">
        <v>4830</v>
      </c>
      <c r="G4464" s="936">
        <v>44197</v>
      </c>
      <c r="H4464" s="103" t="s">
        <v>8394</v>
      </c>
      <c r="I4464" s="208" t="s">
        <v>1867</v>
      </c>
      <c r="J4464" s="93" t="s">
        <v>8516</v>
      </c>
      <c r="K4464" s="1428" t="s">
        <v>8940</v>
      </c>
      <c r="L4464" s="491"/>
      <c r="M4464" s="404"/>
      <c r="N4464" s="664"/>
      <c r="O4464" s="659"/>
    </row>
    <row r="4465" spans="1:15" s="71" customFormat="1" ht="9.75" customHeight="1">
      <c r="A4465" s="667">
        <v>178</v>
      </c>
      <c r="B4465" s="1332" t="s">
        <v>2001</v>
      </c>
      <c r="C4465" s="1105" t="s">
        <v>11288</v>
      </c>
      <c r="D4465" s="2111">
        <v>1</v>
      </c>
      <c r="E4465" s="3407">
        <v>8800</v>
      </c>
      <c r="F4465" s="802">
        <v>8800</v>
      </c>
      <c r="G4465" s="936">
        <v>44197</v>
      </c>
      <c r="H4465" s="103" t="s">
        <v>8394</v>
      </c>
      <c r="I4465" s="208" t="s">
        <v>1867</v>
      </c>
      <c r="J4465" s="93" t="s">
        <v>8516</v>
      </c>
      <c r="K4465" s="1428" t="s">
        <v>8940</v>
      </c>
      <c r="L4465" s="491"/>
      <c r="M4465" s="404"/>
      <c r="N4465" s="664"/>
      <c r="O4465" s="659"/>
    </row>
    <row r="4466" spans="1:15" s="71" customFormat="1" ht="9.75" customHeight="1">
      <c r="A4466" s="667">
        <v>179</v>
      </c>
      <c r="B4466" s="1332" t="s">
        <v>2002</v>
      </c>
      <c r="C4466" s="1105" t="s">
        <v>11291</v>
      </c>
      <c r="D4466" s="2111">
        <v>1</v>
      </c>
      <c r="E4466" s="3407">
        <v>780</v>
      </c>
      <c r="F4466" s="802">
        <v>780</v>
      </c>
      <c r="G4466" s="936">
        <v>44197</v>
      </c>
      <c r="H4466" s="103" t="s">
        <v>8394</v>
      </c>
      <c r="I4466" s="208" t="s">
        <v>1867</v>
      </c>
      <c r="J4466" s="93" t="s">
        <v>8516</v>
      </c>
      <c r="K4466" s="1428" t="s">
        <v>8940</v>
      </c>
      <c r="L4466" s="491"/>
      <c r="M4466" s="404"/>
      <c r="N4466" s="664"/>
      <c r="O4466" s="659"/>
    </row>
    <row r="4467" spans="1:15" s="71" customFormat="1" ht="9.75" customHeight="1">
      <c r="A4467" s="667">
        <v>180</v>
      </c>
      <c r="B4467" s="1332" t="s">
        <v>2003</v>
      </c>
      <c r="C4467" s="1105" t="s">
        <v>11292</v>
      </c>
      <c r="D4467" s="2111">
        <v>1</v>
      </c>
      <c r="E4467" s="3407">
        <v>595</v>
      </c>
      <c r="F4467" s="802">
        <v>595</v>
      </c>
      <c r="G4467" s="936">
        <v>44197</v>
      </c>
      <c r="H4467" s="103" t="s">
        <v>8394</v>
      </c>
      <c r="I4467" s="208" t="s">
        <v>1867</v>
      </c>
      <c r="J4467" s="93" t="s">
        <v>8516</v>
      </c>
      <c r="K4467" s="1428" t="s">
        <v>8940</v>
      </c>
      <c r="L4467" s="491"/>
      <c r="M4467" s="404"/>
      <c r="N4467" s="664"/>
      <c r="O4467" s="659"/>
    </row>
    <row r="4468" spans="1:15" s="71" customFormat="1" ht="9.75" customHeight="1">
      <c r="A4468" s="667">
        <v>181</v>
      </c>
      <c r="B4468" s="1332" t="s">
        <v>2004</v>
      </c>
      <c r="C4468" s="1105" t="s">
        <v>11293</v>
      </c>
      <c r="D4468" s="2111">
        <v>1</v>
      </c>
      <c r="E4468" s="3407">
        <v>630</v>
      </c>
      <c r="F4468" s="802">
        <v>630</v>
      </c>
      <c r="G4468" s="936">
        <v>44197</v>
      </c>
      <c r="H4468" s="103" t="s">
        <v>8394</v>
      </c>
      <c r="I4468" s="208" t="s">
        <v>1867</v>
      </c>
      <c r="J4468" s="93" t="s">
        <v>8516</v>
      </c>
      <c r="K4468" s="1428" t="s">
        <v>8940</v>
      </c>
      <c r="L4468" s="491"/>
      <c r="M4468" s="404"/>
      <c r="N4468" s="664"/>
      <c r="O4468" s="659"/>
    </row>
    <row r="4469" spans="1:15" s="71" customFormat="1" ht="9.75" customHeight="1">
      <c r="A4469" s="667">
        <v>182</v>
      </c>
      <c r="B4469" s="1332" t="s">
        <v>2005</v>
      </c>
      <c r="C4469" s="1105" t="s">
        <v>11294</v>
      </c>
      <c r="D4469" s="2111">
        <v>1</v>
      </c>
      <c r="E4469" s="3407">
        <v>5800</v>
      </c>
      <c r="F4469" s="802">
        <v>5800</v>
      </c>
      <c r="G4469" s="936">
        <v>44197</v>
      </c>
      <c r="H4469" s="103" t="s">
        <v>8394</v>
      </c>
      <c r="I4469" s="208" t="s">
        <v>1867</v>
      </c>
      <c r="J4469" s="93" t="s">
        <v>8516</v>
      </c>
      <c r="K4469" s="1428" t="s">
        <v>8940</v>
      </c>
      <c r="L4469" s="491"/>
      <c r="M4469" s="404"/>
      <c r="N4469" s="664"/>
      <c r="O4469" s="659"/>
    </row>
    <row r="4470" spans="1:15" s="71" customFormat="1" ht="9.75" customHeight="1">
      <c r="A4470" s="667">
        <v>183</v>
      </c>
      <c r="B4470" s="1332" t="s">
        <v>2006</v>
      </c>
      <c r="C4470" s="1105" t="s">
        <v>11295</v>
      </c>
      <c r="D4470" s="2111">
        <v>1</v>
      </c>
      <c r="E4470" s="3407">
        <v>4500</v>
      </c>
      <c r="F4470" s="802">
        <v>4500</v>
      </c>
      <c r="G4470" s="936">
        <v>44197</v>
      </c>
      <c r="H4470" s="103" t="s">
        <v>8394</v>
      </c>
      <c r="I4470" s="208" t="s">
        <v>1867</v>
      </c>
      <c r="J4470" s="93" t="s">
        <v>8516</v>
      </c>
      <c r="K4470" s="1428" t="s">
        <v>8940</v>
      </c>
      <c r="L4470" s="491"/>
      <c r="M4470" s="404"/>
      <c r="N4470" s="664"/>
      <c r="O4470" s="659"/>
    </row>
    <row r="4471" spans="1:15" s="71" customFormat="1" ht="9.75" customHeight="1">
      <c r="A4471" s="667">
        <v>184</v>
      </c>
      <c r="B4471" s="1332" t="s">
        <v>2007</v>
      </c>
      <c r="C4471" s="1105" t="s">
        <v>11296</v>
      </c>
      <c r="D4471" s="2111">
        <v>1</v>
      </c>
      <c r="E4471" s="3407">
        <v>378</v>
      </c>
      <c r="F4471" s="802">
        <v>378</v>
      </c>
      <c r="G4471" s="936">
        <v>44197</v>
      </c>
      <c r="H4471" s="103" t="s">
        <v>8394</v>
      </c>
      <c r="I4471" s="208" t="s">
        <v>1867</v>
      </c>
      <c r="J4471" s="93" t="s">
        <v>8516</v>
      </c>
      <c r="K4471" s="1428" t="s">
        <v>8940</v>
      </c>
      <c r="L4471" s="491"/>
      <c r="M4471" s="404"/>
      <c r="N4471" s="664"/>
      <c r="O4471" s="659"/>
    </row>
    <row r="4472" spans="1:15" s="71" customFormat="1" ht="9.75" customHeight="1">
      <c r="A4472" s="667">
        <v>185</v>
      </c>
      <c r="B4472" s="1332" t="s">
        <v>2008</v>
      </c>
      <c r="C4472" s="1105" t="s">
        <v>11297</v>
      </c>
      <c r="D4472" s="2111">
        <v>1</v>
      </c>
      <c r="E4472" s="3407">
        <v>2600</v>
      </c>
      <c r="F4472" s="802">
        <v>2600</v>
      </c>
      <c r="G4472" s="936">
        <v>44197</v>
      </c>
      <c r="H4472" s="103" t="s">
        <v>8394</v>
      </c>
      <c r="I4472" s="208" t="s">
        <v>1867</v>
      </c>
      <c r="J4472" s="93" t="s">
        <v>8516</v>
      </c>
      <c r="K4472" s="1428" t="s">
        <v>8940</v>
      </c>
      <c r="L4472" s="491"/>
      <c r="M4472" s="404"/>
      <c r="N4472" s="664"/>
      <c r="O4472" s="659"/>
    </row>
    <row r="4473" spans="1:15" s="71" customFormat="1" ht="9.75" customHeight="1">
      <c r="A4473" s="667">
        <v>186</v>
      </c>
      <c r="B4473" s="1332" t="s">
        <v>2009</v>
      </c>
      <c r="C4473" s="1105" t="s">
        <v>11298</v>
      </c>
      <c r="D4473" s="2111">
        <v>1</v>
      </c>
      <c r="E4473" s="3407">
        <v>5300</v>
      </c>
      <c r="F4473" s="802">
        <v>5300</v>
      </c>
      <c r="G4473" s="936">
        <v>44197</v>
      </c>
      <c r="H4473" s="103" t="s">
        <v>8394</v>
      </c>
      <c r="I4473" s="208" t="s">
        <v>1867</v>
      </c>
      <c r="J4473" s="93" t="s">
        <v>8516</v>
      </c>
      <c r="K4473" s="1428" t="s">
        <v>8940</v>
      </c>
      <c r="L4473" s="491"/>
      <c r="M4473" s="404"/>
      <c r="N4473" s="664"/>
      <c r="O4473" s="659"/>
    </row>
    <row r="4474" spans="1:15" s="71" customFormat="1" ht="9.75" customHeight="1">
      <c r="A4474" s="667">
        <v>187</v>
      </c>
      <c r="B4474" s="1332" t="s">
        <v>2010</v>
      </c>
      <c r="C4474" s="1105" t="s">
        <v>11302</v>
      </c>
      <c r="D4474" s="2111">
        <v>1</v>
      </c>
      <c r="E4474" s="3407">
        <v>9300</v>
      </c>
      <c r="F4474" s="802">
        <v>9300</v>
      </c>
      <c r="G4474" s="936">
        <v>44197</v>
      </c>
      <c r="H4474" s="103" t="s">
        <v>8394</v>
      </c>
      <c r="I4474" s="208" t="s">
        <v>1867</v>
      </c>
      <c r="J4474" s="93" t="s">
        <v>8516</v>
      </c>
      <c r="K4474" s="1428" t="s">
        <v>8940</v>
      </c>
      <c r="L4474" s="491"/>
      <c r="M4474" s="404"/>
      <c r="N4474" s="664"/>
      <c r="O4474" s="659"/>
    </row>
    <row r="4475" spans="1:15" s="71" customFormat="1" ht="9.75" customHeight="1">
      <c r="A4475" s="667">
        <v>188</v>
      </c>
      <c r="B4475" s="1332" t="s">
        <v>2011</v>
      </c>
      <c r="C4475" s="1105" t="s">
        <v>11311</v>
      </c>
      <c r="D4475" s="2111">
        <v>1</v>
      </c>
      <c r="E4475" s="3407">
        <v>5800</v>
      </c>
      <c r="F4475" s="802">
        <v>5800</v>
      </c>
      <c r="G4475" s="936">
        <v>44197</v>
      </c>
      <c r="H4475" s="103" t="s">
        <v>8394</v>
      </c>
      <c r="I4475" s="208" t="s">
        <v>1867</v>
      </c>
      <c r="J4475" s="93" t="s">
        <v>8516</v>
      </c>
      <c r="K4475" s="1428" t="s">
        <v>8940</v>
      </c>
      <c r="L4475" s="491"/>
      <c r="M4475" s="404"/>
      <c r="N4475" s="664"/>
      <c r="O4475" s="659"/>
    </row>
    <row r="4476" spans="1:15" s="71" customFormat="1" ht="9.75" customHeight="1">
      <c r="A4476" s="667">
        <v>189</v>
      </c>
      <c r="B4476" s="1332" t="s">
        <v>2012</v>
      </c>
      <c r="C4476" s="1105" t="s">
        <v>11309</v>
      </c>
      <c r="D4476" s="2111">
        <v>1</v>
      </c>
      <c r="E4476" s="3407">
        <v>5800</v>
      </c>
      <c r="F4476" s="802">
        <v>5800</v>
      </c>
      <c r="G4476" s="936">
        <v>44197</v>
      </c>
      <c r="H4476" s="103" t="s">
        <v>8394</v>
      </c>
      <c r="I4476" s="208" t="s">
        <v>1867</v>
      </c>
      <c r="J4476" s="93" t="s">
        <v>8516</v>
      </c>
      <c r="K4476" s="1428" t="s">
        <v>8940</v>
      </c>
      <c r="L4476" s="491"/>
      <c r="M4476" s="404"/>
      <c r="N4476" s="664"/>
      <c r="O4476" s="659"/>
    </row>
    <row r="4477" spans="1:15" s="71" customFormat="1" ht="9.75" customHeight="1">
      <c r="A4477" s="667">
        <v>190</v>
      </c>
      <c r="B4477" s="1332" t="s">
        <v>2013</v>
      </c>
      <c r="C4477" s="1105" t="s">
        <v>11312</v>
      </c>
      <c r="D4477" s="2111">
        <v>1</v>
      </c>
      <c r="E4477" s="3407">
        <v>445</v>
      </c>
      <c r="F4477" s="802">
        <v>445</v>
      </c>
      <c r="G4477" s="936">
        <v>44197</v>
      </c>
      <c r="H4477" s="103" t="s">
        <v>8394</v>
      </c>
      <c r="I4477" s="208" t="s">
        <v>1867</v>
      </c>
      <c r="J4477" s="93" t="s">
        <v>8516</v>
      </c>
      <c r="K4477" s="1428" t="s">
        <v>8940</v>
      </c>
      <c r="L4477" s="491"/>
      <c r="M4477" s="404"/>
      <c r="N4477" s="664"/>
      <c r="O4477" s="659"/>
    </row>
    <row r="4478" spans="1:15" s="71" customFormat="1" ht="9.75" customHeight="1">
      <c r="A4478" s="667">
        <v>191</v>
      </c>
      <c r="B4478" s="1332" t="s">
        <v>2014</v>
      </c>
      <c r="C4478" s="1105" t="s">
        <v>11314</v>
      </c>
      <c r="D4478" s="2111">
        <v>1</v>
      </c>
      <c r="E4478" s="3407">
        <v>484</v>
      </c>
      <c r="F4478" s="802">
        <v>484</v>
      </c>
      <c r="G4478" s="936">
        <v>44197</v>
      </c>
      <c r="H4478" s="103" t="s">
        <v>8394</v>
      </c>
      <c r="I4478" s="208" t="s">
        <v>1867</v>
      </c>
      <c r="J4478" s="93" t="s">
        <v>8516</v>
      </c>
      <c r="K4478" s="1428" t="s">
        <v>8940</v>
      </c>
      <c r="L4478" s="491"/>
      <c r="M4478" s="404"/>
      <c r="N4478" s="664"/>
      <c r="O4478" s="659"/>
    </row>
    <row r="4479" spans="1:15" s="71" customFormat="1" ht="9.75" customHeight="1">
      <c r="A4479" s="667">
        <v>192</v>
      </c>
      <c r="B4479" s="1332" t="s">
        <v>2015</v>
      </c>
      <c r="C4479" s="1105" t="s">
        <v>11315</v>
      </c>
      <c r="D4479" s="2111">
        <v>1</v>
      </c>
      <c r="E4479" s="3407">
        <v>488</v>
      </c>
      <c r="F4479" s="802">
        <v>488</v>
      </c>
      <c r="G4479" s="936">
        <v>44197</v>
      </c>
      <c r="H4479" s="103" t="s">
        <v>8394</v>
      </c>
      <c r="I4479" s="208" t="s">
        <v>1867</v>
      </c>
      <c r="J4479" s="93" t="s">
        <v>8516</v>
      </c>
      <c r="K4479" s="1428" t="s">
        <v>8940</v>
      </c>
      <c r="L4479" s="491"/>
      <c r="M4479" s="404"/>
      <c r="N4479" s="664"/>
      <c r="O4479" s="659"/>
    </row>
    <row r="4480" spans="1:15" s="71" customFormat="1" ht="9.75" customHeight="1">
      <c r="A4480" s="667">
        <v>193</v>
      </c>
      <c r="B4480" s="1332" t="s">
        <v>2016</v>
      </c>
      <c r="C4480" s="1105" t="s">
        <v>11308</v>
      </c>
      <c r="D4480" s="2111">
        <v>1</v>
      </c>
      <c r="E4480" s="3407">
        <v>1900</v>
      </c>
      <c r="F4480" s="802">
        <v>1900</v>
      </c>
      <c r="G4480" s="936">
        <v>44197</v>
      </c>
      <c r="H4480" s="103" t="s">
        <v>8394</v>
      </c>
      <c r="I4480" s="208" t="s">
        <v>1867</v>
      </c>
      <c r="J4480" s="93" t="s">
        <v>8516</v>
      </c>
      <c r="K4480" s="1428" t="s">
        <v>8940</v>
      </c>
      <c r="L4480" s="491"/>
      <c r="M4480" s="404"/>
      <c r="N4480" s="664"/>
      <c r="O4480" s="659"/>
    </row>
    <row r="4481" spans="1:15" s="71" customFormat="1" ht="9.75" customHeight="1">
      <c r="A4481" s="667">
        <v>194</v>
      </c>
      <c r="B4481" s="1332" t="s">
        <v>2017</v>
      </c>
      <c r="C4481" s="1105" t="s">
        <v>11289</v>
      </c>
      <c r="D4481" s="2111">
        <v>1</v>
      </c>
      <c r="E4481" s="3407">
        <v>6500</v>
      </c>
      <c r="F4481" s="802">
        <v>6500</v>
      </c>
      <c r="G4481" s="936">
        <v>44197</v>
      </c>
      <c r="H4481" s="103" t="s">
        <v>8394</v>
      </c>
      <c r="I4481" s="208" t="s">
        <v>1867</v>
      </c>
      <c r="J4481" s="93" t="s">
        <v>8516</v>
      </c>
      <c r="K4481" s="1428" t="s">
        <v>8940</v>
      </c>
      <c r="L4481" s="491"/>
      <c r="M4481" s="404"/>
      <c r="N4481" s="664"/>
      <c r="O4481" s="659"/>
    </row>
    <row r="4482" spans="1:15" s="71" customFormat="1" ht="9.75" customHeight="1">
      <c r="A4482" s="667">
        <v>195</v>
      </c>
      <c r="B4482" s="1332" t="s">
        <v>2018</v>
      </c>
      <c r="C4482" s="1105" t="s">
        <v>11290</v>
      </c>
      <c r="D4482" s="2111">
        <v>1</v>
      </c>
      <c r="E4482" s="3407">
        <v>630</v>
      </c>
      <c r="F4482" s="802">
        <v>630</v>
      </c>
      <c r="G4482" s="936">
        <v>44197</v>
      </c>
      <c r="H4482" s="103" t="s">
        <v>8394</v>
      </c>
      <c r="I4482" s="208" t="s">
        <v>1867</v>
      </c>
      <c r="J4482" s="93" t="s">
        <v>8516</v>
      </c>
      <c r="K4482" s="1428" t="s">
        <v>8940</v>
      </c>
      <c r="L4482" s="491"/>
      <c r="M4482" s="404"/>
      <c r="N4482" s="664"/>
      <c r="O4482" s="659"/>
    </row>
    <row r="4483" spans="1:15" s="71" customFormat="1" ht="9.75" customHeight="1">
      <c r="A4483" s="667">
        <v>196</v>
      </c>
      <c r="B4483" s="1332" t="s">
        <v>2019</v>
      </c>
      <c r="C4483" s="1105" t="s">
        <v>11310</v>
      </c>
      <c r="D4483" s="2111">
        <v>1</v>
      </c>
      <c r="E4483" s="3407">
        <v>5600</v>
      </c>
      <c r="F4483" s="802">
        <v>5600</v>
      </c>
      <c r="G4483" s="936">
        <v>44197</v>
      </c>
      <c r="H4483" s="103" t="s">
        <v>8394</v>
      </c>
      <c r="I4483" s="208" t="s">
        <v>1867</v>
      </c>
      <c r="J4483" s="93" t="s">
        <v>8516</v>
      </c>
      <c r="K4483" s="1428" t="s">
        <v>8940</v>
      </c>
      <c r="L4483" s="491"/>
      <c r="M4483" s="404"/>
      <c r="N4483" s="664"/>
      <c r="O4483" s="659"/>
    </row>
    <row r="4484" spans="1:15" s="71" customFormat="1" ht="9.75" customHeight="1">
      <c r="A4484" s="667">
        <v>197</v>
      </c>
      <c r="B4484" s="1332" t="s">
        <v>2020</v>
      </c>
      <c r="C4484" s="1105" t="s">
        <v>11304</v>
      </c>
      <c r="D4484" s="2111">
        <v>1</v>
      </c>
      <c r="E4484" s="3407">
        <v>4800</v>
      </c>
      <c r="F4484" s="802">
        <v>4800</v>
      </c>
      <c r="G4484" s="936">
        <v>44197</v>
      </c>
      <c r="H4484" s="103" t="s">
        <v>8394</v>
      </c>
      <c r="I4484" s="208" t="s">
        <v>1867</v>
      </c>
      <c r="J4484" s="93" t="s">
        <v>8516</v>
      </c>
      <c r="K4484" s="1428" t="s">
        <v>8940</v>
      </c>
      <c r="L4484" s="491"/>
      <c r="M4484" s="404"/>
      <c r="N4484" s="664"/>
      <c r="O4484" s="659"/>
    </row>
    <row r="4485" spans="1:15" s="71" customFormat="1" ht="9.75" customHeight="1">
      <c r="A4485" s="667">
        <v>198</v>
      </c>
      <c r="B4485" s="1332" t="s">
        <v>2021</v>
      </c>
      <c r="C4485" s="1105"/>
      <c r="D4485" s="2111">
        <v>1</v>
      </c>
      <c r="E4485" s="3407">
        <v>9300</v>
      </c>
      <c r="F4485" s="802">
        <v>9300</v>
      </c>
      <c r="G4485" s="936">
        <v>44197</v>
      </c>
      <c r="H4485" s="103" t="s">
        <v>8394</v>
      </c>
      <c r="I4485" s="208" t="s">
        <v>1867</v>
      </c>
      <c r="J4485" s="93" t="s">
        <v>8516</v>
      </c>
      <c r="K4485" s="1428" t="s">
        <v>8940</v>
      </c>
      <c r="L4485" s="491"/>
      <c r="M4485" s="404"/>
      <c r="N4485" s="664"/>
      <c r="O4485" s="659"/>
    </row>
    <row r="4486" spans="1:15" s="71" customFormat="1" ht="9.75" customHeight="1">
      <c r="A4486" s="667">
        <v>199</v>
      </c>
      <c r="B4486" s="1332" t="s">
        <v>2022</v>
      </c>
      <c r="C4486" s="1105" t="s">
        <v>11299</v>
      </c>
      <c r="D4486" s="2111">
        <v>1</v>
      </c>
      <c r="E4486" s="3407">
        <v>425</v>
      </c>
      <c r="F4486" s="802">
        <v>425</v>
      </c>
      <c r="G4486" s="936">
        <v>44197</v>
      </c>
      <c r="H4486" s="103" t="s">
        <v>8394</v>
      </c>
      <c r="I4486" s="208" t="s">
        <v>1867</v>
      </c>
      <c r="J4486" s="93" t="s">
        <v>8516</v>
      </c>
      <c r="K4486" s="1428" t="s">
        <v>8940</v>
      </c>
      <c r="L4486" s="491"/>
      <c r="M4486" s="404"/>
      <c r="N4486" s="664"/>
      <c r="O4486" s="659"/>
    </row>
    <row r="4487" spans="1:15" s="71" customFormat="1" ht="9.75" customHeight="1">
      <c r="A4487" s="667">
        <v>200</v>
      </c>
      <c r="B4487" s="1332" t="s">
        <v>2023</v>
      </c>
      <c r="C4487" s="1105" t="s">
        <v>11300</v>
      </c>
      <c r="D4487" s="2111">
        <v>1</v>
      </c>
      <c r="E4487" s="3407">
        <v>5300</v>
      </c>
      <c r="F4487" s="802">
        <v>5300</v>
      </c>
      <c r="G4487" s="936">
        <v>44197</v>
      </c>
      <c r="H4487" s="103" t="s">
        <v>8394</v>
      </c>
      <c r="I4487" s="208" t="s">
        <v>1867</v>
      </c>
      <c r="J4487" s="93" t="s">
        <v>8516</v>
      </c>
      <c r="K4487" s="1428" t="s">
        <v>8940</v>
      </c>
      <c r="L4487" s="491"/>
      <c r="M4487" s="404"/>
      <c r="N4487" s="664"/>
      <c r="O4487" s="659"/>
    </row>
    <row r="4488" spans="1:15" s="71" customFormat="1" ht="9.75" customHeight="1">
      <c r="A4488" s="667">
        <v>201</v>
      </c>
      <c r="B4488" s="1332" t="s">
        <v>2024</v>
      </c>
      <c r="C4488" s="1105" t="s">
        <v>11301</v>
      </c>
      <c r="D4488" s="2111">
        <v>1</v>
      </c>
      <c r="E4488" s="3407">
        <v>5300</v>
      </c>
      <c r="F4488" s="802">
        <v>5300</v>
      </c>
      <c r="G4488" s="936">
        <v>44197</v>
      </c>
      <c r="H4488" s="103" t="s">
        <v>8394</v>
      </c>
      <c r="I4488" s="208" t="s">
        <v>1867</v>
      </c>
      <c r="J4488" s="93" t="s">
        <v>8516</v>
      </c>
      <c r="K4488" s="1428" t="s">
        <v>8940</v>
      </c>
      <c r="L4488" s="491"/>
      <c r="M4488" s="404"/>
      <c r="N4488" s="664"/>
      <c r="O4488" s="659"/>
    </row>
    <row r="4489" spans="1:15" s="71" customFormat="1" ht="9.75" customHeight="1">
      <c r="A4489" s="667">
        <v>202</v>
      </c>
      <c r="B4489" s="1332" t="s">
        <v>2025</v>
      </c>
      <c r="C4489" s="1105" t="s">
        <v>11303</v>
      </c>
      <c r="D4489" s="2111">
        <v>1</v>
      </c>
      <c r="E4489" s="3407">
        <v>381</v>
      </c>
      <c r="F4489" s="802">
        <v>381</v>
      </c>
      <c r="G4489" s="936">
        <v>44197</v>
      </c>
      <c r="H4489" s="103" t="s">
        <v>8394</v>
      </c>
      <c r="I4489" s="208" t="s">
        <v>1867</v>
      </c>
      <c r="J4489" s="93" t="s">
        <v>8516</v>
      </c>
      <c r="K4489" s="1428" t="s">
        <v>8940</v>
      </c>
      <c r="L4489" s="491"/>
      <c r="M4489" s="404"/>
      <c r="N4489" s="664"/>
      <c r="O4489" s="659"/>
    </row>
    <row r="4490" spans="1:15" s="71" customFormat="1" ht="9.75" customHeight="1">
      <c r="A4490" s="667">
        <v>203</v>
      </c>
      <c r="B4490" s="1332" t="s">
        <v>2026</v>
      </c>
      <c r="C4490" s="1105" t="s">
        <v>11306</v>
      </c>
      <c r="D4490" s="2111">
        <v>1</v>
      </c>
      <c r="E4490" s="3407">
        <v>5800</v>
      </c>
      <c r="F4490" s="802">
        <v>5800</v>
      </c>
      <c r="G4490" s="936">
        <v>44197</v>
      </c>
      <c r="H4490" s="103" t="s">
        <v>8394</v>
      </c>
      <c r="I4490" s="208" t="s">
        <v>1867</v>
      </c>
      <c r="J4490" s="93" t="s">
        <v>8516</v>
      </c>
      <c r="K4490" s="1428" t="s">
        <v>8940</v>
      </c>
      <c r="L4490" s="491"/>
      <c r="M4490" s="404"/>
      <c r="N4490" s="664"/>
      <c r="O4490" s="659"/>
    </row>
    <row r="4491" spans="1:15" s="71" customFormat="1" ht="9.75" customHeight="1">
      <c r="A4491" s="667">
        <v>204</v>
      </c>
      <c r="B4491" s="1332" t="s">
        <v>2027</v>
      </c>
      <c r="C4491" s="1105" t="s">
        <v>11307</v>
      </c>
      <c r="D4491" s="2111">
        <v>1</v>
      </c>
      <c r="E4491" s="3407">
        <v>5600</v>
      </c>
      <c r="F4491" s="802">
        <v>5600</v>
      </c>
      <c r="G4491" s="936">
        <v>44197</v>
      </c>
      <c r="H4491" s="103" t="s">
        <v>8394</v>
      </c>
      <c r="I4491" s="208" t="s">
        <v>1867</v>
      </c>
      <c r="J4491" s="93" t="s">
        <v>8516</v>
      </c>
      <c r="K4491" s="1428" t="s">
        <v>8940</v>
      </c>
      <c r="L4491" s="491"/>
      <c r="M4491" s="404"/>
      <c r="N4491" s="664"/>
      <c r="O4491" s="659"/>
    </row>
    <row r="4492" spans="1:15" s="71" customFormat="1" ht="9.75" customHeight="1">
      <c r="A4492" s="667">
        <v>205</v>
      </c>
      <c r="B4492" s="1332" t="s">
        <v>2028</v>
      </c>
      <c r="C4492" s="1105" t="s">
        <v>11305</v>
      </c>
      <c r="D4492" s="2111">
        <v>1</v>
      </c>
      <c r="E4492" s="3407">
        <v>764</v>
      </c>
      <c r="F4492" s="802">
        <v>764</v>
      </c>
      <c r="G4492" s="936">
        <v>44197</v>
      </c>
      <c r="H4492" s="103" t="s">
        <v>8394</v>
      </c>
      <c r="I4492" s="208" t="s">
        <v>1867</v>
      </c>
      <c r="J4492" s="93" t="s">
        <v>8516</v>
      </c>
      <c r="K4492" s="1428" t="s">
        <v>8940</v>
      </c>
      <c r="L4492" s="491"/>
      <c r="M4492" s="404"/>
      <c r="N4492" s="664"/>
      <c r="O4492" s="659"/>
    </row>
    <row r="4493" spans="1:15" s="71" customFormat="1" ht="9.75" customHeight="1">
      <c r="A4493" s="667">
        <v>206</v>
      </c>
      <c r="B4493" s="1332" t="s">
        <v>2029</v>
      </c>
      <c r="C4493" s="1105" t="s">
        <v>11313</v>
      </c>
      <c r="D4493" s="2111">
        <v>1</v>
      </c>
      <c r="E4493" s="3407">
        <v>500</v>
      </c>
      <c r="F4493" s="802">
        <v>500</v>
      </c>
      <c r="G4493" s="936">
        <v>44197</v>
      </c>
      <c r="H4493" s="103" t="s">
        <v>8394</v>
      </c>
      <c r="I4493" s="208" t="s">
        <v>1867</v>
      </c>
      <c r="J4493" s="93" t="s">
        <v>8516</v>
      </c>
      <c r="K4493" s="1428" t="s">
        <v>8940</v>
      </c>
      <c r="L4493" s="491"/>
      <c r="M4493" s="404"/>
      <c r="N4493" s="664"/>
      <c r="O4493" s="659"/>
    </row>
    <row r="4494" spans="1:15" s="71" customFormat="1" ht="9.75" customHeight="1">
      <c r="A4494" s="667">
        <v>207</v>
      </c>
      <c r="B4494" s="1332" t="s">
        <v>2261</v>
      </c>
      <c r="C4494" s="1105">
        <v>11012700103</v>
      </c>
      <c r="D4494" s="2111">
        <v>1</v>
      </c>
      <c r="E4494" s="3407">
        <v>8250</v>
      </c>
      <c r="F4494" s="802">
        <v>8250</v>
      </c>
      <c r="G4494" s="936">
        <v>44197</v>
      </c>
      <c r="H4494" s="103" t="s">
        <v>8394</v>
      </c>
      <c r="I4494" s="208" t="s">
        <v>1867</v>
      </c>
      <c r="J4494" s="93" t="s">
        <v>8516</v>
      </c>
      <c r="K4494" s="1428" t="s">
        <v>8940</v>
      </c>
      <c r="L4494" s="491"/>
      <c r="M4494" s="404"/>
      <c r="N4494" s="664"/>
      <c r="O4494" s="659"/>
    </row>
    <row r="4495" spans="1:15" s="71" customFormat="1" ht="9.75" customHeight="1">
      <c r="A4495" s="667">
        <v>208</v>
      </c>
      <c r="B4495" s="1332" t="s">
        <v>2262</v>
      </c>
      <c r="C4495" s="1105">
        <v>11012700104</v>
      </c>
      <c r="D4495" s="2111">
        <v>1</v>
      </c>
      <c r="E4495" s="3407">
        <v>5750</v>
      </c>
      <c r="F4495" s="802">
        <v>5750</v>
      </c>
      <c r="G4495" s="936">
        <v>44197</v>
      </c>
      <c r="H4495" s="103" t="s">
        <v>8394</v>
      </c>
      <c r="I4495" s="208" t="s">
        <v>1867</v>
      </c>
      <c r="J4495" s="93" t="s">
        <v>8516</v>
      </c>
      <c r="K4495" s="1428" t="s">
        <v>8940</v>
      </c>
      <c r="L4495" s="491"/>
      <c r="M4495" s="404"/>
      <c r="N4495" s="664"/>
      <c r="O4495" s="659"/>
    </row>
    <row r="4496" spans="1:15" s="71" customFormat="1" ht="9.75" customHeight="1">
      <c r="A4496" s="667">
        <v>209</v>
      </c>
      <c r="B4496" s="1332" t="s">
        <v>2195</v>
      </c>
      <c r="C4496" s="1105">
        <v>11010700102</v>
      </c>
      <c r="D4496" s="2111">
        <v>1</v>
      </c>
      <c r="E4496" s="3407">
        <v>7965</v>
      </c>
      <c r="F4496" s="802">
        <v>7965</v>
      </c>
      <c r="G4496" s="936">
        <v>44197</v>
      </c>
      <c r="H4496" s="103" t="s">
        <v>8394</v>
      </c>
      <c r="I4496" s="208" t="s">
        <v>1867</v>
      </c>
      <c r="J4496" s="93" t="s">
        <v>8516</v>
      </c>
      <c r="K4496" s="1428" t="s">
        <v>8940</v>
      </c>
      <c r="L4496" s="491"/>
      <c r="M4496" s="404"/>
      <c r="N4496" s="664"/>
      <c r="O4496" s="659"/>
    </row>
    <row r="4497" spans="1:15" s="71" customFormat="1" ht="9.75" customHeight="1">
      <c r="A4497" s="667">
        <v>210</v>
      </c>
      <c r="B4497" s="1332" t="s">
        <v>2204</v>
      </c>
      <c r="C4497" s="1105">
        <v>4101240078</v>
      </c>
      <c r="D4497" s="2111">
        <v>1</v>
      </c>
      <c r="E4497" s="3407">
        <v>31350</v>
      </c>
      <c r="F4497" s="802">
        <v>31350</v>
      </c>
      <c r="G4497" s="936">
        <v>44197</v>
      </c>
      <c r="H4497" s="103" t="s">
        <v>8394</v>
      </c>
      <c r="I4497" s="208" t="s">
        <v>1867</v>
      </c>
      <c r="J4497" s="93" t="s">
        <v>8516</v>
      </c>
      <c r="K4497" s="1428" t="s">
        <v>8940</v>
      </c>
      <c r="L4497" s="491"/>
      <c r="M4497" s="404"/>
      <c r="N4497" s="664"/>
      <c r="O4497" s="659"/>
    </row>
    <row r="4498" spans="1:15" s="71" customFormat="1" ht="9.75" customHeight="1">
      <c r="A4498" s="667">
        <v>211</v>
      </c>
      <c r="B4498" s="1332" t="s">
        <v>2204</v>
      </c>
      <c r="C4498" s="1105">
        <v>4101240079</v>
      </c>
      <c r="D4498" s="2111">
        <v>1</v>
      </c>
      <c r="E4498" s="3407">
        <v>31350</v>
      </c>
      <c r="F4498" s="802">
        <v>31350</v>
      </c>
      <c r="G4498" s="936">
        <v>44197</v>
      </c>
      <c r="H4498" s="103" t="s">
        <v>8394</v>
      </c>
      <c r="I4498" s="208" t="s">
        <v>1867</v>
      </c>
      <c r="J4498" s="93" t="s">
        <v>8516</v>
      </c>
      <c r="K4498" s="1428" t="s">
        <v>8940</v>
      </c>
      <c r="L4498" s="491"/>
      <c r="M4498" s="404"/>
      <c r="N4498" s="664"/>
      <c r="O4498" s="659"/>
    </row>
    <row r="4499" spans="1:15" s="71" customFormat="1" ht="9.75" customHeight="1">
      <c r="A4499" s="667">
        <v>212</v>
      </c>
      <c r="B4499" s="1332" t="s">
        <v>3872</v>
      </c>
      <c r="C4499" s="1105">
        <v>4101240083</v>
      </c>
      <c r="D4499" s="2111">
        <v>1</v>
      </c>
      <c r="E4499" s="3407">
        <v>4600</v>
      </c>
      <c r="F4499" s="802">
        <v>4600</v>
      </c>
      <c r="G4499" s="936">
        <v>44197</v>
      </c>
      <c r="H4499" s="103" t="s">
        <v>8394</v>
      </c>
      <c r="I4499" s="208" t="s">
        <v>1867</v>
      </c>
      <c r="J4499" s="93" t="s">
        <v>8516</v>
      </c>
      <c r="K4499" s="1428" t="s">
        <v>8940</v>
      </c>
      <c r="L4499" s="491"/>
      <c r="M4499" s="404"/>
      <c r="N4499" s="664"/>
      <c r="O4499" s="659"/>
    </row>
    <row r="4500" spans="1:15" s="71" customFormat="1" ht="9.75" customHeight="1">
      <c r="A4500" s="667">
        <v>213</v>
      </c>
      <c r="B4500" s="1332" t="s">
        <v>3873</v>
      </c>
      <c r="C4500" s="1105">
        <v>4101240080</v>
      </c>
      <c r="D4500" s="2111">
        <v>1</v>
      </c>
      <c r="E4500" s="3407">
        <v>4770</v>
      </c>
      <c r="F4500" s="802">
        <v>4770</v>
      </c>
      <c r="G4500" s="936">
        <v>44197</v>
      </c>
      <c r="H4500" s="103" t="s">
        <v>8394</v>
      </c>
      <c r="I4500" s="208" t="s">
        <v>1867</v>
      </c>
      <c r="J4500" s="93" t="s">
        <v>8516</v>
      </c>
      <c r="K4500" s="1428" t="s">
        <v>8940</v>
      </c>
      <c r="L4500" s="491"/>
      <c r="M4500" s="404"/>
      <c r="N4500" s="664"/>
      <c r="O4500" s="659"/>
    </row>
    <row r="4501" spans="1:15" s="71" customFormat="1" ht="9.75" customHeight="1">
      <c r="A4501" s="667">
        <v>214</v>
      </c>
      <c r="B4501" s="1332" t="s">
        <v>3874</v>
      </c>
      <c r="C4501" s="1105">
        <v>4101240081</v>
      </c>
      <c r="D4501" s="2111">
        <v>1</v>
      </c>
      <c r="E4501" s="3407">
        <v>4050</v>
      </c>
      <c r="F4501" s="802">
        <v>4050</v>
      </c>
      <c r="G4501" s="936">
        <v>44197</v>
      </c>
      <c r="H4501" s="103" t="s">
        <v>8394</v>
      </c>
      <c r="I4501" s="208" t="s">
        <v>1867</v>
      </c>
      <c r="J4501" s="93" t="s">
        <v>8516</v>
      </c>
      <c r="K4501" s="1428" t="s">
        <v>8940</v>
      </c>
      <c r="L4501" s="491"/>
      <c r="M4501" s="404"/>
      <c r="N4501" s="664"/>
      <c r="O4501" s="659"/>
    </row>
    <row r="4502" spans="1:15" s="71" customFormat="1" ht="9.75" customHeight="1">
      <c r="A4502" s="667">
        <v>215</v>
      </c>
      <c r="B4502" s="1332" t="s">
        <v>3875</v>
      </c>
      <c r="C4502" s="1105">
        <v>4101240081</v>
      </c>
      <c r="D4502" s="2111">
        <v>1</v>
      </c>
      <c r="E4502" s="3407">
        <v>4050</v>
      </c>
      <c r="F4502" s="802">
        <v>4050</v>
      </c>
      <c r="G4502" s="936">
        <v>44197</v>
      </c>
      <c r="H4502" s="103" t="s">
        <v>8394</v>
      </c>
      <c r="I4502" s="208" t="s">
        <v>1867</v>
      </c>
      <c r="J4502" s="93" t="s">
        <v>8516</v>
      </c>
      <c r="K4502" s="1428" t="s">
        <v>8940</v>
      </c>
      <c r="L4502" s="491"/>
      <c r="M4502" s="404"/>
      <c r="N4502" s="664"/>
      <c r="O4502" s="659"/>
    </row>
    <row r="4503" spans="1:15" s="71" customFormat="1" ht="9.75" customHeight="1">
      <c r="A4503" s="667">
        <v>216</v>
      </c>
      <c r="B4503" s="1332" t="s">
        <v>3876</v>
      </c>
      <c r="C4503" s="1105">
        <v>4101240085</v>
      </c>
      <c r="D4503" s="2111">
        <v>1</v>
      </c>
      <c r="E4503" s="3407">
        <v>4180</v>
      </c>
      <c r="F4503" s="802">
        <v>4180</v>
      </c>
      <c r="G4503" s="936">
        <v>44197</v>
      </c>
      <c r="H4503" s="103" t="s">
        <v>8394</v>
      </c>
      <c r="I4503" s="208" t="s">
        <v>1867</v>
      </c>
      <c r="J4503" s="93" t="s">
        <v>8516</v>
      </c>
      <c r="K4503" s="1428" t="s">
        <v>8940</v>
      </c>
      <c r="L4503" s="491"/>
      <c r="M4503" s="404"/>
      <c r="N4503" s="664"/>
      <c r="O4503" s="659"/>
    </row>
    <row r="4504" spans="1:15" s="71" customFormat="1" ht="9.75" customHeight="1">
      <c r="A4504" s="667">
        <v>217</v>
      </c>
      <c r="B4504" s="1332" t="s">
        <v>3877</v>
      </c>
      <c r="C4504" s="1105">
        <v>4101240084</v>
      </c>
      <c r="D4504" s="2111">
        <v>1</v>
      </c>
      <c r="E4504" s="3407">
        <v>4180</v>
      </c>
      <c r="F4504" s="802">
        <v>4180</v>
      </c>
      <c r="G4504" s="936">
        <v>44197</v>
      </c>
      <c r="H4504" s="103" t="s">
        <v>8394</v>
      </c>
      <c r="I4504" s="208" t="s">
        <v>1867</v>
      </c>
      <c r="J4504" s="93" t="s">
        <v>8516</v>
      </c>
      <c r="K4504" s="1428" t="s">
        <v>8940</v>
      </c>
      <c r="L4504" s="491"/>
      <c r="M4504" s="404"/>
      <c r="N4504" s="664"/>
      <c r="O4504" s="659"/>
    </row>
    <row r="4505" spans="1:15" s="71" customFormat="1" ht="9.75" customHeight="1">
      <c r="A4505" s="667">
        <v>218</v>
      </c>
      <c r="B4505" s="1332" t="s">
        <v>3878</v>
      </c>
      <c r="C4505" s="1105">
        <v>4101240087</v>
      </c>
      <c r="D4505" s="2111">
        <v>1</v>
      </c>
      <c r="E4505" s="3407">
        <v>1473</v>
      </c>
      <c r="F4505" s="802">
        <v>1473</v>
      </c>
      <c r="G4505" s="936">
        <v>44197</v>
      </c>
      <c r="H4505" s="103" t="s">
        <v>8394</v>
      </c>
      <c r="I4505" s="208" t="s">
        <v>1867</v>
      </c>
      <c r="J4505" s="93" t="s">
        <v>8516</v>
      </c>
      <c r="K4505" s="1428" t="s">
        <v>8940</v>
      </c>
      <c r="L4505" s="491"/>
      <c r="M4505" s="404"/>
      <c r="N4505" s="664"/>
      <c r="O4505" s="659"/>
    </row>
    <row r="4506" spans="1:15" s="71" customFormat="1" ht="9.75" customHeight="1">
      <c r="A4506" s="667">
        <v>219</v>
      </c>
      <c r="B4506" s="1332" t="s">
        <v>3879</v>
      </c>
      <c r="C4506" s="1105">
        <v>4101240086</v>
      </c>
      <c r="D4506" s="2111">
        <v>1</v>
      </c>
      <c r="E4506" s="3407">
        <v>627</v>
      </c>
      <c r="F4506" s="802">
        <v>627</v>
      </c>
      <c r="G4506" s="936">
        <v>44197</v>
      </c>
      <c r="H4506" s="103" t="s">
        <v>8394</v>
      </c>
      <c r="I4506" s="208" t="s">
        <v>1867</v>
      </c>
      <c r="J4506" s="93" t="s">
        <v>8516</v>
      </c>
      <c r="K4506" s="1428" t="s">
        <v>8940</v>
      </c>
      <c r="L4506" s="491"/>
      <c r="M4506" s="404"/>
      <c r="N4506" s="664"/>
      <c r="O4506" s="659"/>
    </row>
    <row r="4507" spans="1:15" s="71" customFormat="1" ht="9.75" customHeight="1">
      <c r="A4507" s="667">
        <v>220</v>
      </c>
      <c r="B4507" s="1332" t="s">
        <v>3881</v>
      </c>
      <c r="C4507" s="1105" t="s">
        <v>11316</v>
      </c>
      <c r="D4507" s="2111">
        <v>1</v>
      </c>
      <c r="E4507" s="3407">
        <v>3870.9</v>
      </c>
      <c r="F4507" s="802">
        <v>3870.9</v>
      </c>
      <c r="G4507" s="936">
        <v>44197</v>
      </c>
      <c r="H4507" s="103" t="s">
        <v>8394</v>
      </c>
      <c r="I4507" s="208" t="s">
        <v>1867</v>
      </c>
      <c r="J4507" s="93" t="s">
        <v>8516</v>
      </c>
      <c r="K4507" s="1428" t="s">
        <v>8940</v>
      </c>
      <c r="L4507" s="491"/>
      <c r="M4507" s="404"/>
      <c r="N4507" s="664"/>
      <c r="O4507" s="659"/>
    </row>
    <row r="4508" spans="1:15" s="71" customFormat="1" ht="9.75" customHeight="1">
      <c r="A4508" s="667">
        <v>221</v>
      </c>
      <c r="B4508" s="1332" t="s">
        <v>3890</v>
      </c>
      <c r="C4508" s="1105" t="s">
        <v>10466</v>
      </c>
      <c r="D4508" s="2111">
        <v>1</v>
      </c>
      <c r="E4508" s="3407">
        <v>2904</v>
      </c>
      <c r="F4508" s="802">
        <v>2904</v>
      </c>
      <c r="G4508" s="936">
        <v>44197</v>
      </c>
      <c r="H4508" s="103" t="s">
        <v>8394</v>
      </c>
      <c r="I4508" s="208" t="s">
        <v>1867</v>
      </c>
      <c r="J4508" s="93" t="s">
        <v>8516</v>
      </c>
      <c r="K4508" s="1428" t="s">
        <v>8940</v>
      </c>
      <c r="L4508" s="491"/>
      <c r="M4508" s="404"/>
      <c r="N4508" s="664"/>
      <c r="O4508" s="659"/>
    </row>
    <row r="4509" spans="1:15" s="71" customFormat="1" ht="9.75" customHeight="1">
      <c r="A4509" s="667">
        <v>222</v>
      </c>
      <c r="B4509" s="1332" t="s">
        <v>3882</v>
      </c>
      <c r="C4509" s="1105" t="s">
        <v>10463</v>
      </c>
      <c r="D4509" s="2111">
        <v>1</v>
      </c>
      <c r="E4509" s="3407">
        <v>2904</v>
      </c>
      <c r="F4509" s="802">
        <v>2904</v>
      </c>
      <c r="G4509" s="936">
        <v>44197</v>
      </c>
      <c r="H4509" s="103" t="s">
        <v>8394</v>
      </c>
      <c r="I4509" s="208" t="s">
        <v>1867</v>
      </c>
      <c r="J4509" s="93" t="s">
        <v>8516</v>
      </c>
      <c r="K4509" s="1428" t="s">
        <v>8940</v>
      </c>
      <c r="L4509" s="491"/>
      <c r="M4509" s="404"/>
      <c r="N4509" s="664"/>
      <c r="O4509" s="659"/>
    </row>
    <row r="4510" spans="1:15" s="71" customFormat="1" ht="9.75" customHeight="1">
      <c r="A4510" s="667">
        <v>223</v>
      </c>
      <c r="B4510" s="1332" t="s">
        <v>3883</v>
      </c>
      <c r="C4510" s="1105" t="s">
        <v>10464</v>
      </c>
      <c r="D4510" s="2111">
        <v>1</v>
      </c>
      <c r="E4510" s="3407">
        <v>1242.78</v>
      </c>
      <c r="F4510" s="802">
        <v>1242.78</v>
      </c>
      <c r="G4510" s="936">
        <v>44197</v>
      </c>
      <c r="H4510" s="103" t="s">
        <v>8394</v>
      </c>
      <c r="I4510" s="208" t="s">
        <v>1867</v>
      </c>
      <c r="J4510" s="93" t="s">
        <v>8516</v>
      </c>
      <c r="K4510" s="1428" t="s">
        <v>8940</v>
      </c>
      <c r="L4510" s="491"/>
      <c r="M4510" s="404"/>
      <c r="N4510" s="664"/>
      <c r="O4510" s="659"/>
    </row>
    <row r="4511" spans="1:15" s="71" customFormat="1" ht="9.75" customHeight="1">
      <c r="A4511" s="667">
        <v>224</v>
      </c>
      <c r="B4511" s="1332" t="s">
        <v>3884</v>
      </c>
      <c r="C4511" s="1105" t="s">
        <v>10465</v>
      </c>
      <c r="D4511" s="2111">
        <v>1</v>
      </c>
      <c r="E4511" s="3407">
        <v>1657.04</v>
      </c>
      <c r="F4511" s="802">
        <v>1657.04</v>
      </c>
      <c r="G4511" s="936">
        <v>44197</v>
      </c>
      <c r="H4511" s="103" t="s">
        <v>8394</v>
      </c>
      <c r="I4511" s="208" t="s">
        <v>1867</v>
      </c>
      <c r="J4511" s="93" t="s">
        <v>8516</v>
      </c>
      <c r="K4511" s="1428" t="s">
        <v>8940</v>
      </c>
      <c r="L4511" s="491"/>
      <c r="M4511" s="404"/>
      <c r="N4511" s="664"/>
      <c r="O4511" s="659"/>
    </row>
    <row r="4512" spans="1:15" s="71" customFormat="1" ht="9.75" customHeight="1">
      <c r="A4512" s="667">
        <v>225</v>
      </c>
      <c r="B4512" s="1332" t="s">
        <v>3885</v>
      </c>
      <c r="C4512" s="1105" t="s">
        <v>10467</v>
      </c>
      <c r="D4512" s="2111">
        <v>1</v>
      </c>
      <c r="E4512" s="3407">
        <v>1571.35</v>
      </c>
      <c r="F4512" s="802">
        <v>1571.35</v>
      </c>
      <c r="G4512" s="936">
        <v>44197</v>
      </c>
      <c r="H4512" s="103" t="s">
        <v>8394</v>
      </c>
      <c r="I4512" s="208" t="s">
        <v>1867</v>
      </c>
      <c r="J4512" s="93" t="s">
        <v>8516</v>
      </c>
      <c r="K4512" s="1428" t="s">
        <v>8940</v>
      </c>
      <c r="L4512" s="491"/>
      <c r="M4512" s="404"/>
      <c r="N4512" s="664"/>
      <c r="O4512" s="662"/>
    </row>
    <row r="4513" spans="1:15" s="71" customFormat="1" ht="9.75" customHeight="1">
      <c r="A4513" s="667">
        <v>226</v>
      </c>
      <c r="B4513" s="1332" t="s">
        <v>3886</v>
      </c>
      <c r="C4513" s="1105" t="s">
        <v>10468</v>
      </c>
      <c r="D4513" s="2111">
        <v>1</v>
      </c>
      <c r="E4513" s="3407">
        <v>4142.6000000000004</v>
      </c>
      <c r="F4513" s="802">
        <v>4142.6000000000004</v>
      </c>
      <c r="G4513" s="936">
        <v>44197</v>
      </c>
      <c r="H4513" s="103" t="s">
        <v>8394</v>
      </c>
      <c r="I4513" s="208" t="s">
        <v>1867</v>
      </c>
      <c r="J4513" s="93" t="s">
        <v>8516</v>
      </c>
      <c r="K4513" s="1428" t="s">
        <v>8940</v>
      </c>
      <c r="L4513" s="491"/>
      <c r="M4513" s="404"/>
      <c r="N4513" s="664"/>
      <c r="O4513" s="662"/>
    </row>
    <row r="4514" spans="1:15" s="71" customFormat="1" ht="9.75" customHeight="1">
      <c r="A4514" s="667">
        <v>227</v>
      </c>
      <c r="B4514" s="1332" t="s">
        <v>3887</v>
      </c>
      <c r="C4514" s="1105" t="s">
        <v>10469</v>
      </c>
      <c r="D4514" s="2111">
        <v>1</v>
      </c>
      <c r="E4514" s="3407">
        <v>5182.1000000000004</v>
      </c>
      <c r="F4514" s="802">
        <v>5182.1000000000004</v>
      </c>
      <c r="G4514" s="936">
        <v>44197</v>
      </c>
      <c r="H4514" s="103" t="s">
        <v>8394</v>
      </c>
      <c r="I4514" s="208" t="s">
        <v>1867</v>
      </c>
      <c r="J4514" s="93" t="s">
        <v>8516</v>
      </c>
      <c r="K4514" s="1428" t="s">
        <v>8940</v>
      </c>
      <c r="L4514" s="491"/>
      <c r="M4514" s="404"/>
      <c r="N4514" s="664"/>
      <c r="O4514" s="662"/>
    </row>
    <row r="4515" spans="1:15" s="71" customFormat="1" ht="9.75" customHeight="1">
      <c r="A4515" s="667">
        <v>228</v>
      </c>
      <c r="B4515" s="1332" t="s">
        <v>3888</v>
      </c>
      <c r="C4515" s="1105" t="s">
        <v>10470</v>
      </c>
      <c r="D4515" s="2111">
        <v>1</v>
      </c>
      <c r="E4515" s="3407">
        <v>4094.2</v>
      </c>
      <c r="F4515" s="802">
        <v>4094.2</v>
      </c>
      <c r="G4515" s="936">
        <v>44197</v>
      </c>
      <c r="H4515" s="103" t="s">
        <v>8394</v>
      </c>
      <c r="I4515" s="208" t="s">
        <v>1867</v>
      </c>
      <c r="J4515" s="93" t="s">
        <v>8516</v>
      </c>
      <c r="K4515" s="1428" t="s">
        <v>8940</v>
      </c>
      <c r="L4515" s="491"/>
      <c r="M4515" s="404"/>
      <c r="N4515" s="664"/>
      <c r="O4515" s="662"/>
    </row>
    <row r="4516" spans="1:15" s="71" customFormat="1" ht="9.75" customHeight="1">
      <c r="A4516" s="667">
        <v>229</v>
      </c>
      <c r="B4516" s="1332" t="s">
        <v>3889</v>
      </c>
      <c r="C4516" s="1105" t="s">
        <v>10471</v>
      </c>
      <c r="D4516" s="2111">
        <v>1</v>
      </c>
      <c r="E4516" s="3407">
        <v>3515.6</v>
      </c>
      <c r="F4516" s="802">
        <v>3515.6</v>
      </c>
      <c r="G4516" s="936">
        <v>44197</v>
      </c>
      <c r="H4516" s="103" t="s">
        <v>8394</v>
      </c>
      <c r="I4516" s="208" t="s">
        <v>1867</v>
      </c>
      <c r="J4516" s="93" t="s">
        <v>8516</v>
      </c>
      <c r="K4516" s="1428" t="s">
        <v>8940</v>
      </c>
      <c r="L4516" s="491"/>
      <c r="M4516" s="404"/>
      <c r="N4516" s="664"/>
      <c r="O4516" s="662"/>
    </row>
    <row r="4517" spans="1:15" s="71" customFormat="1" ht="9.75" customHeight="1">
      <c r="A4517" s="667">
        <v>230</v>
      </c>
      <c r="B4517" s="1332" t="s">
        <v>3891</v>
      </c>
      <c r="C4517" s="1105">
        <v>4101240002</v>
      </c>
      <c r="D4517" s="2111">
        <v>1</v>
      </c>
      <c r="E4517" s="3407">
        <v>4695.43</v>
      </c>
      <c r="F4517" s="802">
        <v>4695.43</v>
      </c>
      <c r="G4517" s="936">
        <v>44197</v>
      </c>
      <c r="H4517" s="103" t="s">
        <v>8394</v>
      </c>
      <c r="I4517" s="208" t="s">
        <v>1867</v>
      </c>
      <c r="J4517" s="93" t="s">
        <v>8516</v>
      </c>
      <c r="K4517" s="1428" t="s">
        <v>8940</v>
      </c>
      <c r="L4517" s="491"/>
      <c r="M4517" s="404"/>
      <c r="N4517" s="664"/>
      <c r="O4517" s="662"/>
    </row>
    <row r="4518" spans="1:15" s="71" customFormat="1" ht="9.75" customHeight="1">
      <c r="A4518" s="667">
        <v>231</v>
      </c>
      <c r="B4518" s="1332" t="s">
        <v>3892</v>
      </c>
      <c r="C4518" s="1105">
        <v>4101240003</v>
      </c>
      <c r="D4518" s="2111">
        <v>1</v>
      </c>
      <c r="E4518" s="3407">
        <v>19300</v>
      </c>
      <c r="F4518" s="802">
        <v>19300</v>
      </c>
      <c r="G4518" s="936">
        <v>44197</v>
      </c>
      <c r="H4518" s="103" t="s">
        <v>8394</v>
      </c>
      <c r="I4518" s="208" t="s">
        <v>1867</v>
      </c>
      <c r="J4518" s="93" t="s">
        <v>8516</v>
      </c>
      <c r="K4518" s="1428" t="s">
        <v>8940</v>
      </c>
      <c r="L4518" s="491"/>
      <c r="M4518" s="404"/>
      <c r="N4518" s="664"/>
      <c r="O4518" s="662"/>
    </row>
    <row r="4519" spans="1:15" s="71" customFormat="1" ht="9.75" customHeight="1">
      <c r="A4519" s="667">
        <v>232</v>
      </c>
      <c r="B4519" s="1332" t="s">
        <v>5106</v>
      </c>
      <c r="C4519" s="849">
        <v>4101270011</v>
      </c>
      <c r="D4519" s="2111">
        <v>1</v>
      </c>
      <c r="E4519" s="3407">
        <v>5100</v>
      </c>
      <c r="F4519" s="802">
        <v>5100</v>
      </c>
      <c r="G4519" s="936">
        <v>44197</v>
      </c>
      <c r="H4519" s="103" t="s">
        <v>8394</v>
      </c>
      <c r="I4519" s="208" t="s">
        <v>1867</v>
      </c>
      <c r="J4519" s="93" t="s">
        <v>8516</v>
      </c>
      <c r="K4519" s="1428" t="s">
        <v>8940</v>
      </c>
      <c r="L4519" s="491"/>
      <c r="M4519" s="404"/>
      <c r="N4519" s="664"/>
      <c r="O4519" s="662"/>
    </row>
    <row r="4520" spans="1:15" s="71" customFormat="1" ht="9.75" customHeight="1">
      <c r="A4520" s="667">
        <v>233</v>
      </c>
      <c r="B4520" s="1332" t="s">
        <v>5107</v>
      </c>
      <c r="C4520" s="849">
        <v>4101270012</v>
      </c>
      <c r="D4520" s="2111">
        <v>1</v>
      </c>
      <c r="E4520" s="3407">
        <v>4810</v>
      </c>
      <c r="F4520" s="802">
        <v>4810</v>
      </c>
      <c r="G4520" s="936">
        <v>44197</v>
      </c>
      <c r="H4520" s="103" t="s">
        <v>8394</v>
      </c>
      <c r="I4520" s="208" t="s">
        <v>1867</v>
      </c>
      <c r="J4520" s="93" t="s">
        <v>8516</v>
      </c>
      <c r="K4520" s="1428" t="s">
        <v>8940</v>
      </c>
      <c r="L4520" s="491"/>
      <c r="M4520" s="404"/>
      <c r="N4520" s="664"/>
      <c r="O4520" s="662"/>
    </row>
    <row r="4521" spans="1:15" s="71" customFormat="1" ht="9.75" customHeight="1">
      <c r="A4521" s="667">
        <v>234</v>
      </c>
      <c r="B4521" s="1332" t="s">
        <v>5108</v>
      </c>
      <c r="C4521" s="849">
        <v>4101270013</v>
      </c>
      <c r="D4521" s="2111">
        <v>1</v>
      </c>
      <c r="E4521" s="3407">
        <v>4430</v>
      </c>
      <c r="F4521" s="802">
        <v>4430</v>
      </c>
      <c r="G4521" s="936">
        <v>44197</v>
      </c>
      <c r="H4521" s="103" t="s">
        <v>8394</v>
      </c>
      <c r="I4521" s="208" t="s">
        <v>1867</v>
      </c>
      <c r="J4521" s="93" t="s">
        <v>8516</v>
      </c>
      <c r="K4521" s="1428" t="s">
        <v>8940</v>
      </c>
      <c r="L4521" s="491"/>
      <c r="M4521" s="404"/>
      <c r="N4521" s="664"/>
      <c r="O4521" s="662"/>
    </row>
    <row r="4522" spans="1:15" s="71" customFormat="1" ht="9.75" customHeight="1">
      <c r="A4522" s="667">
        <v>235</v>
      </c>
      <c r="B4522" s="1332" t="s">
        <v>5109</v>
      </c>
      <c r="C4522" s="849">
        <v>4101270014</v>
      </c>
      <c r="D4522" s="2111">
        <v>1</v>
      </c>
      <c r="E4522" s="3407">
        <v>4210</v>
      </c>
      <c r="F4522" s="802">
        <v>4210</v>
      </c>
      <c r="G4522" s="936">
        <v>44197</v>
      </c>
      <c r="H4522" s="103" t="s">
        <v>8394</v>
      </c>
      <c r="I4522" s="208" t="s">
        <v>1867</v>
      </c>
      <c r="J4522" s="93" t="s">
        <v>8516</v>
      </c>
      <c r="K4522" s="1428" t="s">
        <v>8940</v>
      </c>
      <c r="L4522" s="491"/>
      <c r="M4522" s="404"/>
      <c r="N4522" s="664"/>
      <c r="O4522" s="662"/>
    </row>
    <row r="4523" spans="1:15" s="71" customFormat="1" ht="9.75" customHeight="1">
      <c r="A4523" s="667">
        <v>236</v>
      </c>
      <c r="B4523" s="1332" t="s">
        <v>5110</v>
      </c>
      <c r="C4523" s="849">
        <v>4101270015</v>
      </c>
      <c r="D4523" s="2111">
        <v>1</v>
      </c>
      <c r="E4523" s="3407">
        <v>4210</v>
      </c>
      <c r="F4523" s="802">
        <v>4210</v>
      </c>
      <c r="G4523" s="936">
        <v>44197</v>
      </c>
      <c r="H4523" s="103" t="s">
        <v>8394</v>
      </c>
      <c r="I4523" s="208" t="s">
        <v>1867</v>
      </c>
      <c r="J4523" s="93" t="s">
        <v>8516</v>
      </c>
      <c r="K4523" s="1428" t="s">
        <v>8940</v>
      </c>
      <c r="L4523" s="491"/>
      <c r="M4523" s="404"/>
      <c r="N4523" s="664"/>
      <c r="O4523" s="662"/>
    </row>
    <row r="4524" spans="1:15" s="71" customFormat="1" ht="9.75" customHeight="1">
      <c r="A4524" s="667">
        <v>237</v>
      </c>
      <c r="B4524" s="1332" t="s">
        <v>5111</v>
      </c>
      <c r="C4524" s="849">
        <v>4101270016</v>
      </c>
      <c r="D4524" s="2111">
        <v>1</v>
      </c>
      <c r="E4524" s="3407">
        <v>4080</v>
      </c>
      <c r="F4524" s="802">
        <v>4080</v>
      </c>
      <c r="G4524" s="936">
        <v>44197</v>
      </c>
      <c r="H4524" s="103" t="s">
        <v>8394</v>
      </c>
      <c r="I4524" s="208" t="s">
        <v>1867</v>
      </c>
      <c r="J4524" s="93" t="s">
        <v>8516</v>
      </c>
      <c r="K4524" s="1428" t="s">
        <v>8940</v>
      </c>
      <c r="L4524" s="491"/>
      <c r="M4524" s="404"/>
      <c r="N4524" s="664"/>
      <c r="O4524" s="662"/>
    </row>
    <row r="4525" spans="1:15" s="71" customFormat="1" ht="9.75" customHeight="1">
      <c r="A4525" s="667">
        <v>238</v>
      </c>
      <c r="B4525" s="1332" t="s">
        <v>5112</v>
      </c>
      <c r="C4525" s="849">
        <v>4101270017</v>
      </c>
      <c r="D4525" s="2111">
        <v>1</v>
      </c>
      <c r="E4525" s="3407">
        <v>4080</v>
      </c>
      <c r="F4525" s="802">
        <v>4080</v>
      </c>
      <c r="G4525" s="936">
        <v>44197</v>
      </c>
      <c r="H4525" s="103" t="s">
        <v>8394</v>
      </c>
      <c r="I4525" s="208" t="s">
        <v>1867</v>
      </c>
      <c r="J4525" s="93" t="s">
        <v>8516</v>
      </c>
      <c r="K4525" s="1428" t="s">
        <v>8940</v>
      </c>
      <c r="L4525" s="491"/>
      <c r="M4525" s="404"/>
      <c r="N4525" s="664"/>
      <c r="O4525" s="662"/>
    </row>
    <row r="4526" spans="1:15" s="71" customFormat="1" ht="9.75" customHeight="1">
      <c r="A4526" s="667">
        <v>239</v>
      </c>
      <c r="B4526" s="1332" t="s">
        <v>5113</v>
      </c>
      <c r="C4526" s="849">
        <v>4101270018</v>
      </c>
      <c r="D4526" s="2111">
        <v>1</v>
      </c>
      <c r="E4526" s="3407">
        <v>1401</v>
      </c>
      <c r="F4526" s="802">
        <v>1401</v>
      </c>
      <c r="G4526" s="936">
        <v>44197</v>
      </c>
      <c r="H4526" s="103" t="s">
        <v>8394</v>
      </c>
      <c r="I4526" s="208" t="s">
        <v>1867</v>
      </c>
      <c r="J4526" s="93" t="s">
        <v>8516</v>
      </c>
      <c r="K4526" s="1428" t="s">
        <v>8940</v>
      </c>
      <c r="L4526" s="491"/>
      <c r="M4526" s="404"/>
      <c r="N4526" s="664"/>
      <c r="O4526" s="662"/>
    </row>
    <row r="4527" spans="1:15" s="71" customFormat="1" ht="9.75" customHeight="1">
      <c r="A4527" s="667">
        <v>240</v>
      </c>
      <c r="B4527" s="1332" t="s">
        <v>5114</v>
      </c>
      <c r="C4527" s="849">
        <v>4101270019</v>
      </c>
      <c r="D4527" s="2111">
        <v>1</v>
      </c>
      <c r="E4527" s="3407">
        <v>1401</v>
      </c>
      <c r="F4527" s="802">
        <v>1401</v>
      </c>
      <c r="G4527" s="936">
        <v>44197</v>
      </c>
      <c r="H4527" s="103" t="s">
        <v>8394</v>
      </c>
      <c r="I4527" s="208" t="s">
        <v>1867</v>
      </c>
      <c r="J4527" s="93" t="s">
        <v>8516</v>
      </c>
      <c r="K4527" s="1428" t="s">
        <v>8940</v>
      </c>
      <c r="L4527" s="491"/>
      <c r="M4527" s="404"/>
      <c r="N4527" s="664"/>
      <c r="O4527" s="662"/>
    </row>
    <row r="4528" spans="1:15" s="71" customFormat="1" ht="9.75" customHeight="1">
      <c r="A4528" s="667">
        <v>241</v>
      </c>
      <c r="B4528" s="1332" t="s">
        <v>5115</v>
      </c>
      <c r="C4528" s="849">
        <v>4101270020</v>
      </c>
      <c r="D4528" s="2111">
        <v>1</v>
      </c>
      <c r="E4528" s="3407">
        <v>4630</v>
      </c>
      <c r="F4528" s="802">
        <v>4630</v>
      </c>
      <c r="G4528" s="936">
        <v>44197</v>
      </c>
      <c r="H4528" s="103" t="s">
        <v>8394</v>
      </c>
      <c r="I4528" s="208" t="s">
        <v>1867</v>
      </c>
      <c r="J4528" s="93" t="s">
        <v>8516</v>
      </c>
      <c r="K4528" s="1428" t="s">
        <v>8940</v>
      </c>
      <c r="L4528" s="491"/>
      <c r="M4528" s="404"/>
      <c r="N4528" s="664"/>
      <c r="O4528" s="662"/>
    </row>
    <row r="4529" spans="1:15" s="71" customFormat="1" ht="9.75" customHeight="1">
      <c r="A4529" s="667">
        <v>242</v>
      </c>
      <c r="B4529" s="1332" t="s">
        <v>5116</v>
      </c>
      <c r="C4529" s="849">
        <v>4101270021</v>
      </c>
      <c r="D4529" s="2111">
        <v>1</v>
      </c>
      <c r="E4529" s="3407">
        <v>2310</v>
      </c>
      <c r="F4529" s="802">
        <v>2310</v>
      </c>
      <c r="G4529" s="936">
        <v>44197</v>
      </c>
      <c r="H4529" s="103" t="s">
        <v>8394</v>
      </c>
      <c r="I4529" s="208" t="s">
        <v>1867</v>
      </c>
      <c r="J4529" s="93" t="s">
        <v>8516</v>
      </c>
      <c r="K4529" s="1428" t="s">
        <v>8940</v>
      </c>
      <c r="L4529" s="491"/>
      <c r="M4529" s="404"/>
      <c r="N4529" s="664"/>
      <c r="O4529" s="662"/>
    </row>
    <row r="4530" spans="1:15" s="71" customFormat="1" ht="9.75" customHeight="1">
      <c r="A4530" s="667">
        <v>243</v>
      </c>
      <c r="B4530" s="1332" t="s">
        <v>5117</v>
      </c>
      <c r="C4530" s="849">
        <v>4101270023</v>
      </c>
      <c r="D4530" s="2111">
        <v>1</v>
      </c>
      <c r="E4530" s="3407">
        <v>1815</v>
      </c>
      <c r="F4530" s="802">
        <v>1815</v>
      </c>
      <c r="G4530" s="936">
        <v>44197</v>
      </c>
      <c r="H4530" s="103" t="s">
        <v>8394</v>
      </c>
      <c r="I4530" s="208" t="s">
        <v>1867</v>
      </c>
      <c r="J4530" s="93" t="s">
        <v>8516</v>
      </c>
      <c r="K4530" s="1428" t="s">
        <v>8940</v>
      </c>
      <c r="L4530" s="491"/>
      <c r="M4530" s="404"/>
      <c r="N4530" s="664"/>
      <c r="O4530" s="662"/>
    </row>
    <row r="4531" spans="1:15" s="71" customFormat="1" ht="9.75" customHeight="1">
      <c r="A4531" s="667">
        <v>244</v>
      </c>
      <c r="B4531" s="1332" t="s">
        <v>5118</v>
      </c>
      <c r="C4531" s="849">
        <v>4101270024</v>
      </c>
      <c r="D4531" s="2111">
        <v>1</v>
      </c>
      <c r="E4531" s="3407">
        <v>1815</v>
      </c>
      <c r="F4531" s="802">
        <v>1815</v>
      </c>
      <c r="G4531" s="936">
        <v>44197</v>
      </c>
      <c r="H4531" s="103" t="s">
        <v>8394</v>
      </c>
      <c r="I4531" s="208" t="s">
        <v>1867</v>
      </c>
      <c r="J4531" s="93" t="s">
        <v>8516</v>
      </c>
      <c r="K4531" s="1428" t="s">
        <v>8940</v>
      </c>
      <c r="L4531" s="491"/>
      <c r="M4531" s="404"/>
      <c r="N4531" s="664"/>
      <c r="O4531" s="662"/>
    </row>
    <row r="4532" spans="1:15" s="71" customFormat="1" ht="9.75" customHeight="1">
      <c r="A4532" s="667">
        <v>245</v>
      </c>
      <c r="B4532" s="1332" t="s">
        <v>5119</v>
      </c>
      <c r="C4532" s="849">
        <v>4101270025</v>
      </c>
      <c r="D4532" s="2111">
        <v>1</v>
      </c>
      <c r="E4532" s="3407">
        <v>4093.1</v>
      </c>
      <c r="F4532" s="802">
        <v>4093.1</v>
      </c>
      <c r="G4532" s="936">
        <v>44197</v>
      </c>
      <c r="H4532" s="103" t="s">
        <v>8394</v>
      </c>
      <c r="I4532" s="208" t="s">
        <v>1867</v>
      </c>
      <c r="J4532" s="93" t="s">
        <v>8516</v>
      </c>
      <c r="K4532" s="1428" t="s">
        <v>8940</v>
      </c>
      <c r="L4532" s="491"/>
      <c r="M4532" s="404"/>
      <c r="N4532" s="664"/>
      <c r="O4532" s="662"/>
    </row>
    <row r="4533" spans="1:15" s="71" customFormat="1" ht="9.75" customHeight="1">
      <c r="A4533" s="667">
        <v>246</v>
      </c>
      <c r="B4533" s="1332" t="s">
        <v>5120</v>
      </c>
      <c r="C4533" s="849">
        <v>4101270022</v>
      </c>
      <c r="D4533" s="2111">
        <v>1</v>
      </c>
      <c r="E4533" s="3407">
        <v>4266.8999999999996</v>
      </c>
      <c r="F4533" s="802">
        <v>4266.8999999999996</v>
      </c>
      <c r="G4533" s="936">
        <v>44197</v>
      </c>
      <c r="H4533" s="103" t="s">
        <v>8394</v>
      </c>
      <c r="I4533" s="208" t="s">
        <v>1867</v>
      </c>
      <c r="J4533" s="93" t="s">
        <v>8516</v>
      </c>
      <c r="K4533" s="1428" t="s">
        <v>8940</v>
      </c>
      <c r="L4533" s="491"/>
      <c r="M4533" s="404"/>
      <c r="N4533" s="664"/>
      <c r="O4533" s="662"/>
    </row>
    <row r="4534" spans="1:15" s="71" customFormat="1" ht="9.75" customHeight="1">
      <c r="A4534" s="667">
        <v>247</v>
      </c>
      <c r="B4534" s="1332" t="s">
        <v>5121</v>
      </c>
      <c r="C4534" s="849">
        <v>4101270026</v>
      </c>
      <c r="D4534" s="2111">
        <v>1</v>
      </c>
      <c r="E4534" s="3407">
        <v>4523.6400000000003</v>
      </c>
      <c r="F4534" s="802">
        <v>4523.6400000000003</v>
      </c>
      <c r="G4534" s="936">
        <v>44197</v>
      </c>
      <c r="H4534" s="103" t="s">
        <v>8394</v>
      </c>
      <c r="I4534" s="208" t="s">
        <v>1867</v>
      </c>
      <c r="J4534" s="93" t="s">
        <v>8516</v>
      </c>
      <c r="K4534" s="1428" t="s">
        <v>8940</v>
      </c>
      <c r="L4534" s="491"/>
      <c r="M4534" s="404"/>
      <c r="N4534" s="664"/>
      <c r="O4534" s="662"/>
    </row>
    <row r="4535" spans="1:15" s="71" customFormat="1" ht="9.75" customHeight="1">
      <c r="A4535" s="667">
        <v>248</v>
      </c>
      <c r="B4535" s="1332" t="s">
        <v>5122</v>
      </c>
      <c r="C4535" s="849">
        <v>4101270027</v>
      </c>
      <c r="D4535" s="2111">
        <v>1</v>
      </c>
      <c r="E4535" s="3407">
        <v>3628.9</v>
      </c>
      <c r="F4535" s="802">
        <v>3628.9</v>
      </c>
      <c r="G4535" s="936">
        <v>44197</v>
      </c>
      <c r="H4535" s="103" t="s">
        <v>8394</v>
      </c>
      <c r="I4535" s="208" t="s">
        <v>1867</v>
      </c>
      <c r="J4535" s="93" t="s">
        <v>8516</v>
      </c>
      <c r="K4535" s="1428" t="s">
        <v>8940</v>
      </c>
      <c r="L4535" s="491"/>
      <c r="M4535" s="404"/>
      <c r="N4535" s="664"/>
      <c r="O4535" s="662"/>
    </row>
    <row r="4536" spans="1:15" s="71" customFormat="1" ht="9.75" customHeight="1">
      <c r="A4536" s="667">
        <v>249</v>
      </c>
      <c r="B4536" s="1332" t="s">
        <v>5123</v>
      </c>
      <c r="C4536" s="849">
        <v>4101270028</v>
      </c>
      <c r="D4536" s="2111">
        <v>1</v>
      </c>
      <c r="E4536" s="3407">
        <v>3628.9</v>
      </c>
      <c r="F4536" s="802">
        <v>3628.9</v>
      </c>
      <c r="G4536" s="936">
        <v>44197</v>
      </c>
      <c r="H4536" s="103" t="s">
        <v>8394</v>
      </c>
      <c r="I4536" s="208" t="s">
        <v>1867</v>
      </c>
      <c r="J4536" s="93" t="s">
        <v>8516</v>
      </c>
      <c r="K4536" s="1428" t="s">
        <v>8940</v>
      </c>
      <c r="L4536" s="491"/>
      <c r="M4536" s="404"/>
      <c r="N4536" s="664"/>
      <c r="O4536" s="662"/>
    </row>
    <row r="4537" spans="1:15" s="71" customFormat="1" ht="9.75" customHeight="1">
      <c r="A4537" s="667">
        <v>250</v>
      </c>
      <c r="B4537" s="1332" t="s">
        <v>5124</v>
      </c>
      <c r="C4537" s="849">
        <v>4101270029</v>
      </c>
      <c r="D4537" s="2111">
        <v>1</v>
      </c>
      <c r="E4537" s="3407">
        <v>5441.7</v>
      </c>
      <c r="F4537" s="802">
        <v>5441.7</v>
      </c>
      <c r="G4537" s="936">
        <v>44197</v>
      </c>
      <c r="H4537" s="103" t="s">
        <v>8394</v>
      </c>
      <c r="I4537" s="208" t="s">
        <v>1867</v>
      </c>
      <c r="J4537" s="93" t="s">
        <v>8516</v>
      </c>
      <c r="K4537" s="1428" t="s">
        <v>8940</v>
      </c>
      <c r="L4537" s="491"/>
      <c r="M4537" s="404"/>
      <c r="N4537" s="664"/>
      <c r="O4537" s="662"/>
    </row>
    <row r="4538" spans="1:15" s="71" customFormat="1" ht="9.75" customHeight="1">
      <c r="A4538" s="667">
        <v>251</v>
      </c>
      <c r="B4538" s="1332" t="s">
        <v>5125</v>
      </c>
      <c r="C4538" s="849">
        <v>4101270030</v>
      </c>
      <c r="D4538" s="2111">
        <v>1</v>
      </c>
      <c r="E4538" s="3407">
        <v>4094.2</v>
      </c>
      <c r="F4538" s="802">
        <v>4094.2</v>
      </c>
      <c r="G4538" s="936">
        <v>44197</v>
      </c>
      <c r="H4538" s="103" t="s">
        <v>8394</v>
      </c>
      <c r="I4538" s="208" t="s">
        <v>1867</v>
      </c>
      <c r="J4538" s="93" t="s">
        <v>8516</v>
      </c>
      <c r="K4538" s="1428" t="s">
        <v>8940</v>
      </c>
      <c r="L4538" s="491"/>
      <c r="M4538" s="404"/>
      <c r="N4538" s="664"/>
      <c r="O4538" s="662"/>
    </row>
    <row r="4539" spans="1:15" s="71" customFormat="1" ht="9.75" customHeight="1">
      <c r="A4539" s="667">
        <v>252</v>
      </c>
      <c r="B4539" s="1332" t="s">
        <v>5126</v>
      </c>
      <c r="C4539" s="849">
        <v>4101270031</v>
      </c>
      <c r="D4539" s="2111">
        <v>1</v>
      </c>
      <c r="E4539" s="3407">
        <v>423.17</v>
      </c>
      <c r="F4539" s="802">
        <v>423.17</v>
      </c>
      <c r="G4539" s="936">
        <v>44197</v>
      </c>
      <c r="H4539" s="103" t="s">
        <v>8394</v>
      </c>
      <c r="I4539" s="208" t="s">
        <v>1867</v>
      </c>
      <c r="J4539" s="93" t="s">
        <v>8516</v>
      </c>
      <c r="K4539" s="1428" t="s">
        <v>8940</v>
      </c>
      <c r="L4539" s="491"/>
      <c r="M4539" s="404"/>
      <c r="N4539" s="664"/>
      <c r="O4539" s="662"/>
    </row>
    <row r="4540" spans="1:15" s="71" customFormat="1" ht="9.75" customHeight="1">
      <c r="A4540" s="667">
        <v>253</v>
      </c>
      <c r="B4540" s="1332" t="s">
        <v>5127</v>
      </c>
      <c r="C4540" s="849">
        <v>4101270032</v>
      </c>
      <c r="D4540" s="2111">
        <v>1</v>
      </c>
      <c r="E4540" s="3407">
        <v>1269.51</v>
      </c>
      <c r="F4540" s="802">
        <v>1269.51</v>
      </c>
      <c r="G4540" s="936">
        <v>44197</v>
      </c>
      <c r="H4540" s="103" t="s">
        <v>8394</v>
      </c>
      <c r="I4540" s="208" t="s">
        <v>1867</v>
      </c>
      <c r="J4540" s="93" t="s">
        <v>8516</v>
      </c>
      <c r="K4540" s="1428" t="s">
        <v>8940</v>
      </c>
      <c r="L4540" s="491"/>
      <c r="M4540" s="404"/>
      <c r="N4540" s="664"/>
      <c r="O4540" s="662"/>
    </row>
    <row r="4541" spans="1:15" s="71" customFormat="1" ht="9.75" customHeight="1">
      <c r="A4541" s="667">
        <v>254</v>
      </c>
      <c r="B4541" s="1332" t="s">
        <v>5128</v>
      </c>
      <c r="C4541" s="849">
        <v>4101270033</v>
      </c>
      <c r="D4541" s="2111">
        <v>1</v>
      </c>
      <c r="E4541" s="3407">
        <v>4024.9</v>
      </c>
      <c r="F4541" s="802">
        <v>4024.9</v>
      </c>
      <c r="G4541" s="936">
        <v>44197</v>
      </c>
      <c r="H4541" s="103" t="s">
        <v>8394</v>
      </c>
      <c r="I4541" s="208" t="s">
        <v>1867</v>
      </c>
      <c r="J4541" s="93" t="s">
        <v>8516</v>
      </c>
      <c r="K4541" s="1428" t="s">
        <v>8940</v>
      </c>
      <c r="L4541" s="491"/>
      <c r="M4541" s="404"/>
      <c r="N4541" s="664"/>
      <c r="O4541" s="662"/>
    </row>
    <row r="4542" spans="1:15" s="71" customFormat="1" ht="9.75" customHeight="1">
      <c r="A4542" s="667">
        <v>255</v>
      </c>
      <c r="B4542" s="1332" t="s">
        <v>5129</v>
      </c>
      <c r="C4542" s="849">
        <v>4101270034</v>
      </c>
      <c r="D4542" s="2111">
        <v>1</v>
      </c>
      <c r="E4542" s="3407">
        <v>4336.2</v>
      </c>
      <c r="F4542" s="802">
        <v>4336.2</v>
      </c>
      <c r="G4542" s="936">
        <v>44197</v>
      </c>
      <c r="H4542" s="103" t="s">
        <v>8394</v>
      </c>
      <c r="I4542" s="208" t="s">
        <v>1867</v>
      </c>
      <c r="J4542" s="93" t="s">
        <v>8516</v>
      </c>
      <c r="K4542" s="1428" t="s">
        <v>8940</v>
      </c>
      <c r="L4542" s="491"/>
      <c r="M4542" s="404"/>
      <c r="N4542" s="664"/>
      <c r="O4542" s="662"/>
    </row>
    <row r="4543" spans="1:15" s="71" customFormat="1" ht="9.75" customHeight="1">
      <c r="A4543" s="667">
        <v>256</v>
      </c>
      <c r="B4543" s="1332" t="s">
        <v>5130</v>
      </c>
      <c r="C4543" s="849">
        <v>4101270035</v>
      </c>
      <c r="D4543" s="2111">
        <v>1</v>
      </c>
      <c r="E4543" s="3407">
        <v>3138</v>
      </c>
      <c r="F4543" s="802">
        <v>3138</v>
      </c>
      <c r="G4543" s="936">
        <v>44197</v>
      </c>
      <c r="H4543" s="103" t="s">
        <v>8394</v>
      </c>
      <c r="I4543" s="208" t="s">
        <v>1867</v>
      </c>
      <c r="J4543" s="93" t="s">
        <v>8516</v>
      </c>
      <c r="K4543" s="1428" t="s">
        <v>8940</v>
      </c>
      <c r="L4543" s="491"/>
      <c r="M4543" s="404"/>
      <c r="N4543" s="664"/>
      <c r="O4543" s="662"/>
    </row>
    <row r="4544" spans="1:15" s="71" customFormat="1" ht="9.75" customHeight="1">
      <c r="A4544" s="667">
        <v>257</v>
      </c>
      <c r="B4544" s="1332" t="s">
        <v>5131</v>
      </c>
      <c r="C4544" s="849">
        <v>4101270036</v>
      </c>
      <c r="D4544" s="2111">
        <v>1</v>
      </c>
      <c r="E4544" s="3407">
        <v>5570</v>
      </c>
      <c r="F4544" s="802">
        <v>5570</v>
      </c>
      <c r="G4544" s="936">
        <v>44197</v>
      </c>
      <c r="H4544" s="103" t="s">
        <v>8394</v>
      </c>
      <c r="I4544" s="208" t="s">
        <v>1867</v>
      </c>
      <c r="J4544" s="93" t="s">
        <v>8516</v>
      </c>
      <c r="K4544" s="1428" t="s">
        <v>8940</v>
      </c>
      <c r="L4544" s="491"/>
      <c r="M4544" s="404"/>
      <c r="N4544" s="664"/>
      <c r="O4544" s="662"/>
    </row>
    <row r="4545" spans="1:15" s="71" customFormat="1" ht="9.75" customHeight="1">
      <c r="A4545" s="667">
        <v>258</v>
      </c>
      <c r="B4545" s="1332" t="s">
        <v>5132</v>
      </c>
      <c r="C4545" s="849">
        <v>4101270037</v>
      </c>
      <c r="D4545" s="2111">
        <v>1</v>
      </c>
      <c r="E4545" s="3407">
        <v>5570</v>
      </c>
      <c r="F4545" s="802">
        <v>5570</v>
      </c>
      <c r="G4545" s="936">
        <v>44197</v>
      </c>
      <c r="H4545" s="103" t="s">
        <v>8394</v>
      </c>
      <c r="I4545" s="208" t="s">
        <v>1867</v>
      </c>
      <c r="J4545" s="93" t="s">
        <v>8516</v>
      </c>
      <c r="K4545" s="1428" t="s">
        <v>8940</v>
      </c>
      <c r="L4545" s="491"/>
      <c r="M4545" s="404"/>
      <c r="N4545" s="664"/>
      <c r="O4545" s="662"/>
    </row>
    <row r="4546" spans="1:15" s="71" customFormat="1" ht="9.75" customHeight="1">
      <c r="A4546" s="667">
        <v>259</v>
      </c>
      <c r="B4546" s="1332" t="s">
        <v>5133</v>
      </c>
      <c r="C4546" s="849">
        <v>4101270038</v>
      </c>
      <c r="D4546" s="2111">
        <v>1</v>
      </c>
      <c r="E4546" s="3407">
        <v>5570</v>
      </c>
      <c r="F4546" s="802">
        <v>5570</v>
      </c>
      <c r="G4546" s="936">
        <v>44197</v>
      </c>
      <c r="H4546" s="103" t="s">
        <v>8394</v>
      </c>
      <c r="I4546" s="208" t="s">
        <v>1867</v>
      </c>
      <c r="J4546" s="93" t="s">
        <v>8516</v>
      </c>
      <c r="K4546" s="1428" t="s">
        <v>8940</v>
      </c>
      <c r="L4546" s="491"/>
      <c r="M4546" s="404"/>
      <c r="N4546" s="664"/>
      <c r="O4546" s="662"/>
    </row>
    <row r="4547" spans="1:15" s="71" customFormat="1" ht="19.5" customHeight="1">
      <c r="A4547" s="667">
        <v>260</v>
      </c>
      <c r="B4547" s="1332" t="s">
        <v>173</v>
      </c>
      <c r="C4547" s="990" t="s">
        <v>5371</v>
      </c>
      <c r="D4547" s="2111">
        <v>2</v>
      </c>
      <c r="E4547" s="3407">
        <v>7000</v>
      </c>
      <c r="F4547" s="802">
        <v>7000</v>
      </c>
      <c r="G4547" s="936">
        <v>44197</v>
      </c>
      <c r="H4547" s="103" t="s">
        <v>8394</v>
      </c>
      <c r="I4547" s="208" t="s">
        <v>1867</v>
      </c>
      <c r="J4547" s="93" t="s">
        <v>8516</v>
      </c>
      <c r="K4547" s="1428" t="s">
        <v>8940</v>
      </c>
      <c r="L4547" s="491"/>
      <c r="M4547" s="404"/>
      <c r="N4547" s="664"/>
      <c r="O4547" s="662"/>
    </row>
    <row r="4548" spans="1:15" s="71" customFormat="1" ht="9.75" customHeight="1">
      <c r="A4548" s="667">
        <v>261</v>
      </c>
      <c r="B4548" s="1332" t="s">
        <v>5372</v>
      </c>
      <c r="C4548" s="849">
        <v>4101240090</v>
      </c>
      <c r="D4548" s="2111">
        <v>1</v>
      </c>
      <c r="E4548" s="3407">
        <v>3150</v>
      </c>
      <c r="F4548" s="802">
        <v>3150</v>
      </c>
      <c r="G4548" s="936">
        <v>44197</v>
      </c>
      <c r="H4548" s="103" t="s">
        <v>8394</v>
      </c>
      <c r="I4548" s="208" t="s">
        <v>1867</v>
      </c>
      <c r="J4548" s="93" t="s">
        <v>8516</v>
      </c>
      <c r="K4548" s="1428" t="s">
        <v>8940</v>
      </c>
      <c r="L4548" s="491"/>
      <c r="M4548" s="404"/>
      <c r="N4548" s="664"/>
      <c r="O4548" s="662"/>
    </row>
    <row r="4549" spans="1:15" s="71" customFormat="1" ht="9.75" customHeight="1">
      <c r="A4549" s="667">
        <v>262</v>
      </c>
      <c r="B4549" s="1332" t="s">
        <v>5373</v>
      </c>
      <c r="C4549" s="849">
        <v>4101240089</v>
      </c>
      <c r="D4549" s="2111">
        <v>1</v>
      </c>
      <c r="E4549" s="3407">
        <v>11500</v>
      </c>
      <c r="F4549" s="802">
        <v>11500</v>
      </c>
      <c r="G4549" s="936">
        <v>44197</v>
      </c>
      <c r="H4549" s="103" t="s">
        <v>8394</v>
      </c>
      <c r="I4549" s="208" t="s">
        <v>1867</v>
      </c>
      <c r="J4549" s="93" t="s">
        <v>8516</v>
      </c>
      <c r="K4549" s="1428" t="s">
        <v>8940</v>
      </c>
      <c r="L4549" s="491"/>
      <c r="M4549" s="404"/>
      <c r="N4549" s="664"/>
      <c r="O4549" s="662"/>
    </row>
    <row r="4550" spans="1:15" s="71" customFormat="1" ht="9.75" customHeight="1">
      <c r="A4550" s="667">
        <v>263</v>
      </c>
      <c r="B4550" s="1332" t="s">
        <v>5374</v>
      </c>
      <c r="C4550" s="849">
        <v>4101260001</v>
      </c>
      <c r="D4550" s="2111">
        <v>1</v>
      </c>
      <c r="E4550" s="3407">
        <v>8650</v>
      </c>
      <c r="F4550" s="802">
        <v>8650</v>
      </c>
      <c r="G4550" s="936">
        <v>44197</v>
      </c>
      <c r="H4550" s="103" t="s">
        <v>8394</v>
      </c>
      <c r="I4550" s="208" t="s">
        <v>1867</v>
      </c>
      <c r="J4550" s="93" t="s">
        <v>8516</v>
      </c>
      <c r="K4550" s="1428" t="s">
        <v>8940</v>
      </c>
      <c r="L4550" s="491"/>
      <c r="M4550" s="404"/>
      <c r="N4550" s="664"/>
      <c r="O4550" s="662"/>
    </row>
    <row r="4551" spans="1:15" s="71" customFormat="1" ht="9.75" customHeight="1">
      <c r="A4551" s="667">
        <v>264</v>
      </c>
      <c r="B4551" s="1332" t="s">
        <v>5374</v>
      </c>
      <c r="C4551" s="849">
        <v>4101260002</v>
      </c>
      <c r="D4551" s="2111">
        <v>1</v>
      </c>
      <c r="E4551" s="3407">
        <v>8650</v>
      </c>
      <c r="F4551" s="802">
        <v>8650</v>
      </c>
      <c r="G4551" s="936">
        <v>44197</v>
      </c>
      <c r="H4551" s="103" t="s">
        <v>8394</v>
      </c>
      <c r="I4551" s="208" t="s">
        <v>1867</v>
      </c>
      <c r="J4551" s="93" t="s">
        <v>8516</v>
      </c>
      <c r="K4551" s="1428" t="s">
        <v>8940</v>
      </c>
      <c r="L4551" s="491"/>
      <c r="M4551" s="404"/>
      <c r="N4551" s="664"/>
      <c r="O4551" s="662"/>
    </row>
    <row r="4552" spans="1:15" s="71" customFormat="1" ht="9.75" customHeight="1">
      <c r="A4552" s="667">
        <v>265</v>
      </c>
      <c r="B4552" s="1332" t="s">
        <v>5375</v>
      </c>
      <c r="C4552" s="849">
        <v>4101260003</v>
      </c>
      <c r="D4552" s="2111">
        <v>1</v>
      </c>
      <c r="E4552" s="3407">
        <v>9100</v>
      </c>
      <c r="F4552" s="802">
        <v>9100</v>
      </c>
      <c r="G4552" s="936">
        <v>44197</v>
      </c>
      <c r="H4552" s="103" t="s">
        <v>8394</v>
      </c>
      <c r="I4552" s="208" t="s">
        <v>1867</v>
      </c>
      <c r="J4552" s="93" t="s">
        <v>8516</v>
      </c>
      <c r="K4552" s="1428" t="s">
        <v>8940</v>
      </c>
      <c r="L4552" s="491"/>
      <c r="M4552" s="404"/>
      <c r="N4552" s="664"/>
      <c r="O4552" s="662"/>
    </row>
    <row r="4553" spans="1:15" s="71" customFormat="1" ht="19.5" customHeight="1">
      <c r="A4553" s="667">
        <v>266</v>
      </c>
      <c r="B4553" s="1332" t="s">
        <v>5376</v>
      </c>
      <c r="C4553" s="990" t="s">
        <v>5377</v>
      </c>
      <c r="D4553" s="2111">
        <v>6</v>
      </c>
      <c r="E4553" s="3407">
        <v>20100</v>
      </c>
      <c r="F4553" s="802">
        <v>20100</v>
      </c>
      <c r="G4553" s="936">
        <v>44197</v>
      </c>
      <c r="H4553" s="103" t="s">
        <v>8394</v>
      </c>
      <c r="I4553" s="208" t="s">
        <v>1867</v>
      </c>
      <c r="J4553" s="93" t="s">
        <v>8516</v>
      </c>
      <c r="K4553" s="1428" t="s">
        <v>8940</v>
      </c>
      <c r="L4553" s="491"/>
      <c r="M4553" s="404"/>
      <c r="N4553" s="664"/>
      <c r="O4553" s="662"/>
    </row>
    <row r="4554" spans="1:15" s="71" customFormat="1" ht="19.5" customHeight="1">
      <c r="A4554" s="667">
        <v>267</v>
      </c>
      <c r="B4554" s="1332" t="s">
        <v>5378</v>
      </c>
      <c r="C4554" s="990" t="s">
        <v>5379</v>
      </c>
      <c r="D4554" s="2111">
        <v>1</v>
      </c>
      <c r="E4554" s="3407">
        <v>9900</v>
      </c>
      <c r="F4554" s="802">
        <v>9900</v>
      </c>
      <c r="G4554" s="936">
        <v>44197</v>
      </c>
      <c r="H4554" s="103" t="s">
        <v>8394</v>
      </c>
      <c r="I4554" s="208" t="s">
        <v>1867</v>
      </c>
      <c r="J4554" s="93" t="s">
        <v>8516</v>
      </c>
      <c r="K4554" s="1428" t="s">
        <v>8940</v>
      </c>
      <c r="L4554" s="491"/>
      <c r="M4554" s="404"/>
      <c r="N4554" s="664"/>
      <c r="O4554" s="662"/>
    </row>
    <row r="4555" spans="1:15" s="71" customFormat="1" ht="9.75" customHeight="1">
      <c r="A4555" s="667">
        <v>268</v>
      </c>
      <c r="B4555" s="102" t="s">
        <v>5349</v>
      </c>
      <c r="C4555" s="849">
        <v>4101350001</v>
      </c>
      <c r="D4555" s="2111">
        <v>1</v>
      </c>
      <c r="E4555" s="3411">
        <v>1850000</v>
      </c>
      <c r="F4555" s="3403">
        <v>1189285.74</v>
      </c>
      <c r="G4555" s="936">
        <v>44197</v>
      </c>
      <c r="H4555" s="103" t="s">
        <v>8394</v>
      </c>
      <c r="I4555" s="208" t="s">
        <v>1867</v>
      </c>
      <c r="J4555" s="93" t="s">
        <v>8516</v>
      </c>
      <c r="K4555" s="1428"/>
      <c r="L4555" s="491"/>
      <c r="M4555" s="404"/>
      <c r="N4555" s="664"/>
      <c r="O4555" s="662"/>
    </row>
    <row r="4556" spans="1:15" s="71" customFormat="1" ht="9.75" customHeight="1">
      <c r="A4556" s="667">
        <v>269</v>
      </c>
      <c r="B4556" s="102" t="s">
        <v>5599</v>
      </c>
      <c r="C4556" s="849">
        <v>4101280001</v>
      </c>
      <c r="D4556" s="2111">
        <v>1</v>
      </c>
      <c r="E4556" s="3411">
        <v>1974.5</v>
      </c>
      <c r="F4556" s="797">
        <v>1974.5</v>
      </c>
      <c r="G4556" s="936">
        <v>44197</v>
      </c>
      <c r="H4556" s="103" t="s">
        <v>8394</v>
      </c>
      <c r="I4556" s="208" t="s">
        <v>1867</v>
      </c>
      <c r="J4556" s="93" t="s">
        <v>8516</v>
      </c>
      <c r="K4556" s="1428" t="s">
        <v>8940</v>
      </c>
      <c r="L4556" s="491"/>
      <c r="M4556" s="404"/>
      <c r="N4556" s="664"/>
      <c r="O4556" s="662"/>
    </row>
    <row r="4557" spans="1:15" s="71" customFormat="1" ht="9.75" customHeight="1">
      <c r="A4557" s="667">
        <v>270</v>
      </c>
      <c r="B4557" s="102" t="s">
        <v>5600</v>
      </c>
      <c r="C4557" s="849">
        <v>4101280002</v>
      </c>
      <c r="D4557" s="2111">
        <v>1</v>
      </c>
      <c r="E4557" s="3411">
        <v>1974.5</v>
      </c>
      <c r="F4557" s="797">
        <v>1974.5</v>
      </c>
      <c r="G4557" s="936">
        <v>44197</v>
      </c>
      <c r="H4557" s="103" t="s">
        <v>8394</v>
      </c>
      <c r="I4557" s="208" t="s">
        <v>1867</v>
      </c>
      <c r="J4557" s="93" t="s">
        <v>8516</v>
      </c>
      <c r="K4557" s="1428" t="s">
        <v>8940</v>
      </c>
      <c r="L4557" s="491"/>
      <c r="M4557" s="404"/>
      <c r="N4557" s="664"/>
      <c r="O4557" s="662"/>
    </row>
    <row r="4558" spans="1:15" s="71" customFormat="1" ht="9.75" customHeight="1">
      <c r="A4558" s="667">
        <v>271</v>
      </c>
      <c r="B4558" s="102" t="s">
        <v>5601</v>
      </c>
      <c r="C4558" s="849">
        <v>4101280003</v>
      </c>
      <c r="D4558" s="2111">
        <v>1</v>
      </c>
      <c r="E4558" s="3411">
        <v>4638.7</v>
      </c>
      <c r="F4558" s="797">
        <v>4638.7</v>
      </c>
      <c r="G4558" s="936">
        <v>44197</v>
      </c>
      <c r="H4558" s="103" t="s">
        <v>8394</v>
      </c>
      <c r="I4558" s="208" t="s">
        <v>1867</v>
      </c>
      <c r="J4558" s="93" t="s">
        <v>8516</v>
      </c>
      <c r="K4558" s="1428" t="s">
        <v>8940</v>
      </c>
      <c r="L4558" s="491"/>
      <c r="M4558" s="404"/>
      <c r="N4558" s="664"/>
      <c r="O4558" s="662"/>
    </row>
    <row r="4559" spans="1:15" s="71" customFormat="1" ht="9.75" customHeight="1">
      <c r="A4559" s="667">
        <v>272</v>
      </c>
      <c r="B4559" s="102" t="s">
        <v>5602</v>
      </c>
      <c r="C4559" s="849">
        <v>4101280004</v>
      </c>
      <c r="D4559" s="2111">
        <v>1</v>
      </c>
      <c r="E4559" s="3411">
        <v>3946.8</v>
      </c>
      <c r="F4559" s="797">
        <v>3946.8</v>
      </c>
      <c r="G4559" s="936">
        <v>44197</v>
      </c>
      <c r="H4559" s="103" t="s">
        <v>8394</v>
      </c>
      <c r="I4559" s="208" t="s">
        <v>1867</v>
      </c>
      <c r="J4559" s="93" t="s">
        <v>8516</v>
      </c>
      <c r="K4559" s="1428" t="s">
        <v>8940</v>
      </c>
      <c r="L4559" s="491"/>
      <c r="M4559" s="404"/>
      <c r="N4559" s="664"/>
      <c r="O4559" s="662"/>
    </row>
    <row r="4560" spans="1:15" s="71" customFormat="1" ht="9.75" customHeight="1">
      <c r="A4560" s="667">
        <v>273</v>
      </c>
      <c r="B4560" s="102" t="s">
        <v>5603</v>
      </c>
      <c r="C4560" s="849">
        <v>4101280005</v>
      </c>
      <c r="D4560" s="2111">
        <v>1</v>
      </c>
      <c r="E4560" s="3411">
        <v>3946.8</v>
      </c>
      <c r="F4560" s="797">
        <v>3946.8</v>
      </c>
      <c r="G4560" s="936">
        <v>44197</v>
      </c>
      <c r="H4560" s="103" t="s">
        <v>8394</v>
      </c>
      <c r="I4560" s="208" t="s">
        <v>1867</v>
      </c>
      <c r="J4560" s="93" t="s">
        <v>8516</v>
      </c>
      <c r="K4560" s="1428" t="s">
        <v>8940</v>
      </c>
      <c r="L4560" s="491"/>
      <c r="M4560" s="404"/>
      <c r="N4560" s="664"/>
      <c r="O4560" s="662"/>
    </row>
    <row r="4561" spans="1:15" s="71" customFormat="1" ht="9.75" customHeight="1">
      <c r="A4561" s="667">
        <v>274</v>
      </c>
      <c r="B4561" s="102" t="s">
        <v>5604</v>
      </c>
      <c r="C4561" s="849">
        <v>4101280006</v>
      </c>
      <c r="D4561" s="2111">
        <v>1</v>
      </c>
      <c r="E4561" s="3411">
        <v>5806.9</v>
      </c>
      <c r="F4561" s="797">
        <v>5806.9</v>
      </c>
      <c r="G4561" s="936">
        <v>44197</v>
      </c>
      <c r="H4561" s="103" t="s">
        <v>8394</v>
      </c>
      <c r="I4561" s="208" t="s">
        <v>1867</v>
      </c>
      <c r="J4561" s="93" t="s">
        <v>8516</v>
      </c>
      <c r="K4561" s="1428" t="s">
        <v>8940</v>
      </c>
      <c r="L4561" s="491"/>
      <c r="M4561" s="404"/>
      <c r="N4561" s="664"/>
      <c r="O4561" s="662"/>
    </row>
    <row r="4562" spans="1:15" s="71" customFormat="1" ht="9.75" customHeight="1">
      <c r="A4562" s="667">
        <v>275</v>
      </c>
      <c r="B4562" s="102" t="s">
        <v>5589</v>
      </c>
      <c r="C4562" s="849">
        <v>4101280007</v>
      </c>
      <c r="D4562" s="2111">
        <v>1</v>
      </c>
      <c r="E4562" s="3411">
        <v>4136</v>
      </c>
      <c r="F4562" s="797">
        <v>4136</v>
      </c>
      <c r="G4562" s="936">
        <v>44197</v>
      </c>
      <c r="H4562" s="103" t="s">
        <v>8394</v>
      </c>
      <c r="I4562" s="208" t="s">
        <v>1867</v>
      </c>
      <c r="J4562" s="93" t="s">
        <v>8516</v>
      </c>
      <c r="K4562" s="1428" t="s">
        <v>8940</v>
      </c>
      <c r="L4562" s="491"/>
      <c r="M4562" s="404"/>
      <c r="N4562" s="664"/>
      <c r="O4562" s="662"/>
    </row>
    <row r="4563" spans="1:15" s="71" customFormat="1" ht="9.75" customHeight="1">
      <c r="A4563" s="667">
        <v>276</v>
      </c>
      <c r="B4563" s="102" t="s">
        <v>5605</v>
      </c>
      <c r="C4563" s="849">
        <v>4101280008</v>
      </c>
      <c r="D4563" s="2111">
        <v>1</v>
      </c>
      <c r="E4563" s="3411">
        <v>3220.91</v>
      </c>
      <c r="F4563" s="797">
        <v>3220.91</v>
      </c>
      <c r="G4563" s="936">
        <v>44197</v>
      </c>
      <c r="H4563" s="103" t="s">
        <v>8394</v>
      </c>
      <c r="I4563" s="208" t="s">
        <v>1867</v>
      </c>
      <c r="J4563" s="93" t="s">
        <v>8516</v>
      </c>
      <c r="K4563" s="1428" t="s">
        <v>8940</v>
      </c>
      <c r="L4563" s="491"/>
      <c r="M4563" s="404"/>
      <c r="N4563" s="664"/>
      <c r="O4563" s="662"/>
    </row>
    <row r="4564" spans="1:15" s="71" customFormat="1" ht="9.75" customHeight="1">
      <c r="A4564" s="667">
        <v>277</v>
      </c>
      <c r="B4564" s="102" t="s">
        <v>5606</v>
      </c>
      <c r="C4564" s="849">
        <v>4101280009</v>
      </c>
      <c r="D4564" s="2111">
        <v>1</v>
      </c>
      <c r="E4564" s="3411">
        <v>5120.5</v>
      </c>
      <c r="F4564" s="797">
        <v>5120.5</v>
      </c>
      <c r="G4564" s="936">
        <v>44197</v>
      </c>
      <c r="H4564" s="103" t="s">
        <v>8394</v>
      </c>
      <c r="I4564" s="208" t="s">
        <v>1867</v>
      </c>
      <c r="J4564" s="93" t="s">
        <v>8516</v>
      </c>
      <c r="K4564" s="1428" t="s">
        <v>8940</v>
      </c>
      <c r="L4564" s="491"/>
      <c r="M4564" s="404"/>
      <c r="N4564" s="664"/>
      <c r="O4564" s="662"/>
    </row>
    <row r="4565" spans="1:15" s="71" customFormat="1" ht="9.75" customHeight="1">
      <c r="A4565" s="667">
        <v>278</v>
      </c>
      <c r="B4565" s="102" t="s">
        <v>5607</v>
      </c>
      <c r="C4565" s="849">
        <v>4101280010</v>
      </c>
      <c r="D4565" s="2111">
        <v>1</v>
      </c>
      <c r="E4565" s="3411">
        <v>4571.6000000000004</v>
      </c>
      <c r="F4565" s="797">
        <v>4571.6000000000004</v>
      </c>
      <c r="G4565" s="936">
        <v>44197</v>
      </c>
      <c r="H4565" s="103" t="s">
        <v>8394</v>
      </c>
      <c r="I4565" s="208" t="s">
        <v>1867</v>
      </c>
      <c r="J4565" s="93" t="s">
        <v>8516</v>
      </c>
      <c r="K4565" s="1428" t="s">
        <v>8940</v>
      </c>
      <c r="L4565" s="491"/>
      <c r="M4565" s="404"/>
      <c r="N4565" s="664"/>
      <c r="O4565" s="662"/>
    </row>
    <row r="4566" spans="1:15" s="71" customFormat="1" ht="9.75" customHeight="1">
      <c r="A4566" s="667">
        <v>279</v>
      </c>
      <c r="B4566" s="102" t="s">
        <v>5608</v>
      </c>
      <c r="C4566" s="849">
        <v>4101280011</v>
      </c>
      <c r="D4566" s="2111">
        <v>1</v>
      </c>
      <c r="E4566" s="3411">
        <v>4627.7</v>
      </c>
      <c r="F4566" s="797">
        <v>4627.7</v>
      </c>
      <c r="G4566" s="936">
        <v>44197</v>
      </c>
      <c r="H4566" s="103" t="s">
        <v>8394</v>
      </c>
      <c r="I4566" s="208" t="s">
        <v>1867</v>
      </c>
      <c r="J4566" s="93" t="s">
        <v>8516</v>
      </c>
      <c r="K4566" s="1428" t="s">
        <v>8940</v>
      </c>
      <c r="L4566" s="491"/>
      <c r="M4566" s="404"/>
      <c r="N4566" s="664"/>
      <c r="O4566" s="662"/>
    </row>
    <row r="4567" spans="1:15" s="71" customFormat="1" ht="9.75" customHeight="1">
      <c r="A4567" s="667">
        <v>280</v>
      </c>
      <c r="B4567" s="102" t="s">
        <v>5642</v>
      </c>
      <c r="C4567" s="849">
        <v>4101270039</v>
      </c>
      <c r="D4567" s="2111">
        <v>1</v>
      </c>
      <c r="E4567" s="3411">
        <v>4680</v>
      </c>
      <c r="F4567" s="797">
        <v>4680</v>
      </c>
      <c r="G4567" s="936">
        <v>44197</v>
      </c>
      <c r="H4567" s="103" t="s">
        <v>8394</v>
      </c>
      <c r="I4567" s="208" t="s">
        <v>1867</v>
      </c>
      <c r="J4567" s="93" t="s">
        <v>8516</v>
      </c>
      <c r="K4567" s="1428" t="s">
        <v>8940</v>
      </c>
      <c r="L4567" s="491"/>
      <c r="M4567" s="404"/>
      <c r="N4567" s="664"/>
      <c r="O4567" s="662"/>
    </row>
    <row r="4568" spans="1:15" s="71" customFormat="1" ht="9.75" customHeight="1">
      <c r="A4568" s="667">
        <v>281</v>
      </c>
      <c r="B4568" s="102" t="s">
        <v>5617</v>
      </c>
      <c r="C4568" s="849">
        <v>4101270040</v>
      </c>
      <c r="D4568" s="2111">
        <v>1</v>
      </c>
      <c r="E4568" s="3411">
        <v>4240</v>
      </c>
      <c r="F4568" s="797">
        <v>4240</v>
      </c>
      <c r="G4568" s="936">
        <v>44197</v>
      </c>
      <c r="H4568" s="103" t="s">
        <v>8394</v>
      </c>
      <c r="I4568" s="208" t="s">
        <v>1867</v>
      </c>
      <c r="J4568" s="93" t="s">
        <v>8516</v>
      </c>
      <c r="K4568" s="1428" t="s">
        <v>8940</v>
      </c>
      <c r="L4568" s="491"/>
      <c r="M4568" s="404"/>
      <c r="N4568" s="664"/>
      <c r="O4568" s="662"/>
    </row>
    <row r="4569" spans="1:15" s="71" customFormat="1" ht="9.75" customHeight="1">
      <c r="A4569" s="667">
        <v>282</v>
      </c>
      <c r="B4569" s="102" t="s">
        <v>5643</v>
      </c>
      <c r="C4569" s="849">
        <v>4101270041</v>
      </c>
      <c r="D4569" s="2111">
        <v>1</v>
      </c>
      <c r="E4569" s="3411">
        <v>4400</v>
      </c>
      <c r="F4569" s="797">
        <v>4400</v>
      </c>
      <c r="G4569" s="936">
        <v>44197</v>
      </c>
      <c r="H4569" s="103" t="s">
        <v>8394</v>
      </c>
      <c r="I4569" s="208" t="s">
        <v>1867</v>
      </c>
      <c r="J4569" s="93" t="s">
        <v>8516</v>
      </c>
      <c r="K4569" s="1428" t="s">
        <v>8940</v>
      </c>
      <c r="L4569" s="491"/>
      <c r="M4569" s="404"/>
      <c r="N4569" s="664"/>
      <c r="O4569" s="662"/>
    </row>
    <row r="4570" spans="1:15" s="71" customFormat="1" ht="9.75" customHeight="1">
      <c r="A4570" s="667">
        <v>283</v>
      </c>
      <c r="B4570" s="102" t="s">
        <v>5644</v>
      </c>
      <c r="C4570" s="849">
        <v>4101270042</v>
      </c>
      <c r="D4570" s="2111">
        <v>1</v>
      </c>
      <c r="E4570" s="3411">
        <v>4250</v>
      </c>
      <c r="F4570" s="797">
        <v>4250</v>
      </c>
      <c r="G4570" s="936">
        <v>44197</v>
      </c>
      <c r="H4570" s="103" t="s">
        <v>8394</v>
      </c>
      <c r="I4570" s="208" t="s">
        <v>1867</v>
      </c>
      <c r="J4570" s="93" t="s">
        <v>8516</v>
      </c>
      <c r="K4570" s="1428" t="s">
        <v>8940</v>
      </c>
      <c r="L4570" s="491"/>
      <c r="M4570" s="404"/>
      <c r="N4570" s="664"/>
      <c r="O4570" s="662"/>
    </row>
    <row r="4571" spans="1:15" s="71" customFormat="1" ht="9.75" customHeight="1">
      <c r="A4571" s="667">
        <v>284</v>
      </c>
      <c r="B4571" s="102" t="s">
        <v>5645</v>
      </c>
      <c r="C4571" s="849">
        <v>4101270043</v>
      </c>
      <c r="D4571" s="2111">
        <v>1</v>
      </c>
      <c r="E4571" s="3411">
        <v>3003</v>
      </c>
      <c r="F4571" s="797">
        <v>3003</v>
      </c>
      <c r="G4571" s="936">
        <v>44197</v>
      </c>
      <c r="H4571" s="103" t="s">
        <v>8394</v>
      </c>
      <c r="I4571" s="208" t="s">
        <v>1867</v>
      </c>
      <c r="J4571" s="93" t="s">
        <v>8516</v>
      </c>
      <c r="K4571" s="1428" t="s">
        <v>8940</v>
      </c>
      <c r="L4571" s="491"/>
      <c r="M4571" s="404"/>
      <c r="N4571" s="664"/>
      <c r="O4571" s="662"/>
    </row>
    <row r="4572" spans="1:15" s="71" customFormat="1" ht="9.75" customHeight="1">
      <c r="A4572" s="667">
        <v>285</v>
      </c>
      <c r="B4572" s="102" t="s">
        <v>5646</v>
      </c>
      <c r="C4572" s="849">
        <v>4101270044</v>
      </c>
      <c r="D4572" s="2111">
        <v>1</v>
      </c>
      <c r="E4572" s="3411">
        <v>3740</v>
      </c>
      <c r="F4572" s="797">
        <v>3740</v>
      </c>
      <c r="G4572" s="936">
        <v>44197</v>
      </c>
      <c r="H4572" s="103" t="s">
        <v>8394</v>
      </c>
      <c r="I4572" s="208" t="s">
        <v>1867</v>
      </c>
      <c r="J4572" s="93" t="s">
        <v>8516</v>
      </c>
      <c r="K4572" s="1428" t="s">
        <v>8940</v>
      </c>
      <c r="L4572" s="491"/>
      <c r="M4572" s="404"/>
      <c r="N4572" s="664"/>
      <c r="O4572" s="662"/>
    </row>
    <row r="4573" spans="1:15" s="71" customFormat="1" ht="9.75" customHeight="1">
      <c r="A4573" s="667">
        <v>286</v>
      </c>
      <c r="B4573" s="102" t="s">
        <v>5647</v>
      </c>
      <c r="C4573" s="849">
        <v>4101270045</v>
      </c>
      <c r="D4573" s="2111">
        <v>1</v>
      </c>
      <c r="E4573" s="3411">
        <v>128</v>
      </c>
      <c r="F4573" s="797">
        <v>128</v>
      </c>
      <c r="G4573" s="936">
        <v>44197</v>
      </c>
      <c r="H4573" s="103" t="s">
        <v>8394</v>
      </c>
      <c r="I4573" s="208" t="s">
        <v>1867</v>
      </c>
      <c r="J4573" s="93" t="s">
        <v>8516</v>
      </c>
      <c r="K4573" s="1428" t="s">
        <v>8940</v>
      </c>
      <c r="L4573" s="491"/>
      <c r="M4573" s="404"/>
      <c r="N4573" s="664"/>
      <c r="O4573" s="662"/>
    </row>
    <row r="4574" spans="1:15" s="71" customFormat="1" ht="9.75" customHeight="1">
      <c r="A4574" s="667">
        <v>287</v>
      </c>
      <c r="B4574" s="102" t="s">
        <v>5648</v>
      </c>
      <c r="C4574" s="849">
        <v>4101270046</v>
      </c>
      <c r="D4574" s="2111">
        <v>1</v>
      </c>
      <c r="E4574" s="3411">
        <v>3740</v>
      </c>
      <c r="F4574" s="797">
        <v>3740</v>
      </c>
      <c r="G4574" s="936">
        <v>44197</v>
      </c>
      <c r="H4574" s="103" t="s">
        <v>8394</v>
      </c>
      <c r="I4574" s="208" t="s">
        <v>1867</v>
      </c>
      <c r="J4574" s="93" t="s">
        <v>8516</v>
      </c>
      <c r="K4574" s="1428" t="s">
        <v>8940</v>
      </c>
      <c r="L4574" s="491"/>
      <c r="M4574" s="404"/>
      <c r="N4574" s="664"/>
      <c r="O4574" s="662"/>
    </row>
    <row r="4575" spans="1:15" s="71" customFormat="1" ht="9.75" customHeight="1">
      <c r="A4575" s="667">
        <v>288</v>
      </c>
      <c r="B4575" s="102" t="s">
        <v>5649</v>
      </c>
      <c r="C4575" s="849">
        <v>4101270047</v>
      </c>
      <c r="D4575" s="2111">
        <v>1</v>
      </c>
      <c r="E4575" s="3411">
        <v>3550</v>
      </c>
      <c r="F4575" s="797">
        <v>3550</v>
      </c>
      <c r="G4575" s="936">
        <v>44197</v>
      </c>
      <c r="H4575" s="103" t="s">
        <v>8394</v>
      </c>
      <c r="I4575" s="208" t="s">
        <v>1867</v>
      </c>
      <c r="J4575" s="93" t="s">
        <v>8516</v>
      </c>
      <c r="K4575" s="1428" t="s">
        <v>8940</v>
      </c>
      <c r="L4575" s="491"/>
      <c r="M4575" s="404"/>
      <c r="N4575" s="664"/>
      <c r="O4575" s="662"/>
    </row>
    <row r="4576" spans="1:15" s="71" customFormat="1" ht="9.75" customHeight="1">
      <c r="A4576" s="667">
        <v>289</v>
      </c>
      <c r="B4576" s="102" t="s">
        <v>5650</v>
      </c>
      <c r="C4576" s="849">
        <v>4101270048</v>
      </c>
      <c r="D4576" s="2111">
        <v>1</v>
      </c>
      <c r="E4576" s="3411">
        <v>4554</v>
      </c>
      <c r="F4576" s="797">
        <v>4554</v>
      </c>
      <c r="G4576" s="936">
        <v>44197</v>
      </c>
      <c r="H4576" s="103" t="s">
        <v>8394</v>
      </c>
      <c r="I4576" s="208" t="s">
        <v>1867</v>
      </c>
      <c r="J4576" s="93" t="s">
        <v>8516</v>
      </c>
      <c r="K4576" s="1428" t="s">
        <v>8940</v>
      </c>
      <c r="L4576" s="491"/>
      <c r="M4576" s="404"/>
      <c r="N4576" s="664"/>
      <c r="O4576" s="662"/>
    </row>
    <row r="4577" spans="1:15" s="71" customFormat="1" ht="9.75" customHeight="1">
      <c r="A4577" s="667">
        <v>290</v>
      </c>
      <c r="B4577" s="102" t="s">
        <v>5758</v>
      </c>
      <c r="C4577" s="849">
        <v>4101240091</v>
      </c>
      <c r="D4577" s="2111">
        <v>1</v>
      </c>
      <c r="E4577" s="3411">
        <v>31100</v>
      </c>
      <c r="F4577" s="797">
        <v>31100</v>
      </c>
      <c r="G4577" s="936">
        <v>44197</v>
      </c>
      <c r="H4577" s="103" t="s">
        <v>8394</v>
      </c>
      <c r="I4577" s="208" t="s">
        <v>1867</v>
      </c>
      <c r="J4577" s="93" t="s">
        <v>8516</v>
      </c>
      <c r="K4577" s="1428" t="s">
        <v>8940</v>
      </c>
      <c r="L4577" s="491"/>
      <c r="M4577" s="404"/>
      <c r="N4577" s="664"/>
      <c r="O4577" s="662"/>
    </row>
    <row r="4578" spans="1:15" s="71" customFormat="1" ht="9.75" customHeight="1">
      <c r="A4578" s="667">
        <v>291</v>
      </c>
      <c r="B4578" s="102" t="s">
        <v>5758</v>
      </c>
      <c r="C4578" s="849">
        <v>4101240092</v>
      </c>
      <c r="D4578" s="2111">
        <v>1</v>
      </c>
      <c r="E4578" s="3411">
        <v>31100</v>
      </c>
      <c r="F4578" s="797">
        <v>31100</v>
      </c>
      <c r="G4578" s="936">
        <v>44197</v>
      </c>
      <c r="H4578" s="103" t="s">
        <v>8394</v>
      </c>
      <c r="I4578" s="208" t="s">
        <v>1867</v>
      </c>
      <c r="J4578" s="93" t="s">
        <v>8516</v>
      </c>
      <c r="K4578" s="1428" t="s">
        <v>8940</v>
      </c>
      <c r="L4578" s="491"/>
      <c r="M4578" s="404"/>
      <c r="N4578" s="664"/>
      <c r="O4578" s="662"/>
    </row>
    <row r="4579" spans="1:15" s="71" customFormat="1" ht="9.75" customHeight="1">
      <c r="A4579" s="667">
        <v>292</v>
      </c>
      <c r="B4579" s="102" t="s">
        <v>5758</v>
      </c>
      <c r="C4579" s="849">
        <v>4101240093</v>
      </c>
      <c r="D4579" s="2111">
        <v>1</v>
      </c>
      <c r="E4579" s="3411">
        <v>29800</v>
      </c>
      <c r="F4579" s="797">
        <v>29800</v>
      </c>
      <c r="G4579" s="936">
        <v>44197</v>
      </c>
      <c r="H4579" s="103" t="s">
        <v>8394</v>
      </c>
      <c r="I4579" s="208" t="s">
        <v>1867</v>
      </c>
      <c r="J4579" s="93" t="s">
        <v>8516</v>
      </c>
      <c r="K4579" s="1428" t="s">
        <v>8940</v>
      </c>
      <c r="L4579" s="491"/>
      <c r="M4579" s="404"/>
      <c r="N4579" s="664"/>
      <c r="O4579" s="662"/>
    </row>
    <row r="4580" spans="1:15" s="71" customFormat="1" ht="9.75" customHeight="1">
      <c r="A4580" s="667">
        <v>293</v>
      </c>
      <c r="B4580" s="102" t="s">
        <v>5886</v>
      </c>
      <c r="C4580" s="849">
        <v>4101360003</v>
      </c>
      <c r="D4580" s="2111">
        <v>1</v>
      </c>
      <c r="E4580" s="3411">
        <v>30647.09</v>
      </c>
      <c r="F4580" s="797">
        <v>30647.09</v>
      </c>
      <c r="G4580" s="936">
        <v>44197</v>
      </c>
      <c r="H4580" s="103" t="s">
        <v>8394</v>
      </c>
      <c r="I4580" s="208" t="s">
        <v>1867</v>
      </c>
      <c r="J4580" s="93" t="s">
        <v>8516</v>
      </c>
      <c r="K4580" s="1428"/>
      <c r="L4580" s="491"/>
      <c r="M4580" s="404"/>
      <c r="N4580" s="664"/>
      <c r="O4580" s="662"/>
    </row>
    <row r="4581" spans="1:15" s="71" customFormat="1" ht="9.75" customHeight="1">
      <c r="A4581" s="667">
        <v>294</v>
      </c>
      <c r="B4581" s="102" t="s">
        <v>5887</v>
      </c>
      <c r="C4581" s="849">
        <v>4101360004</v>
      </c>
      <c r="D4581" s="2111">
        <v>1</v>
      </c>
      <c r="E4581" s="3411">
        <v>55362</v>
      </c>
      <c r="F4581" s="797">
        <v>55362</v>
      </c>
      <c r="G4581" s="936">
        <v>44197</v>
      </c>
      <c r="H4581" s="103" t="s">
        <v>8394</v>
      </c>
      <c r="I4581" s="208" t="s">
        <v>1867</v>
      </c>
      <c r="J4581" s="93" t="s">
        <v>8516</v>
      </c>
      <c r="K4581" s="1428"/>
      <c r="L4581" s="491"/>
      <c r="M4581" s="404"/>
      <c r="N4581" s="664"/>
      <c r="O4581" s="662"/>
    </row>
    <row r="4582" spans="1:15" s="71" customFormat="1" ht="9.75" customHeight="1">
      <c r="A4582" s="667">
        <v>295</v>
      </c>
      <c r="B4582" s="1332" t="s">
        <v>6255</v>
      </c>
      <c r="C4582" s="849">
        <v>14924</v>
      </c>
      <c r="D4582" s="2111">
        <v>1</v>
      </c>
      <c r="E4582" s="3407">
        <v>14924</v>
      </c>
      <c r="F4582" s="802">
        <v>14924</v>
      </c>
      <c r="G4582" s="936">
        <v>44197</v>
      </c>
      <c r="H4582" s="103" t="s">
        <v>8394</v>
      </c>
      <c r="I4582" s="208" t="s">
        <v>1867</v>
      </c>
      <c r="J4582" s="93" t="s">
        <v>8516</v>
      </c>
      <c r="K4582" s="1428"/>
      <c r="L4582" s="491"/>
      <c r="M4582" s="404"/>
      <c r="N4582" s="664"/>
      <c r="O4582" s="662"/>
    </row>
    <row r="4583" spans="1:15" s="71" customFormat="1" ht="9.75" customHeight="1">
      <c r="A4583" s="667">
        <v>296</v>
      </c>
      <c r="B4583" s="1332" t="s">
        <v>6293</v>
      </c>
      <c r="C4583" s="849">
        <v>101280001</v>
      </c>
      <c r="D4583" s="2111">
        <v>1</v>
      </c>
      <c r="E4583" s="3407">
        <v>4910</v>
      </c>
      <c r="F4583" s="802">
        <v>4910</v>
      </c>
      <c r="G4583" s="936">
        <v>44197</v>
      </c>
      <c r="H4583" s="103" t="s">
        <v>8394</v>
      </c>
      <c r="I4583" s="208" t="s">
        <v>1867</v>
      </c>
      <c r="J4583" s="93" t="s">
        <v>8516</v>
      </c>
      <c r="K4583" s="1428" t="s">
        <v>8940</v>
      </c>
      <c r="L4583" s="491"/>
      <c r="M4583" s="404"/>
      <c r="N4583" s="664"/>
      <c r="O4583" s="662"/>
    </row>
    <row r="4584" spans="1:15" s="71" customFormat="1" ht="9.75" customHeight="1">
      <c r="A4584" s="667">
        <v>297</v>
      </c>
      <c r="B4584" s="1332" t="s">
        <v>6294</v>
      </c>
      <c r="C4584" s="849">
        <v>101280002</v>
      </c>
      <c r="D4584" s="2111">
        <v>1</v>
      </c>
      <c r="E4584" s="3407">
        <v>6040</v>
      </c>
      <c r="F4584" s="802">
        <v>6040</v>
      </c>
      <c r="G4584" s="936">
        <v>44197</v>
      </c>
      <c r="H4584" s="103" t="s">
        <v>8394</v>
      </c>
      <c r="I4584" s="208" t="s">
        <v>1867</v>
      </c>
      <c r="J4584" s="93" t="s">
        <v>8516</v>
      </c>
      <c r="K4584" s="1428" t="s">
        <v>8940</v>
      </c>
      <c r="L4584" s="491"/>
      <c r="M4584" s="404"/>
      <c r="N4584" s="664"/>
      <c r="O4584" s="662"/>
    </row>
    <row r="4585" spans="1:15" s="71" customFormat="1" ht="9.75" customHeight="1">
      <c r="A4585" s="667">
        <v>298</v>
      </c>
      <c r="B4585" s="1332" t="s">
        <v>6295</v>
      </c>
      <c r="C4585" s="849">
        <v>101280003</v>
      </c>
      <c r="D4585" s="2111">
        <v>1</v>
      </c>
      <c r="E4585" s="3407">
        <v>862</v>
      </c>
      <c r="F4585" s="802">
        <v>862</v>
      </c>
      <c r="G4585" s="936">
        <v>44197</v>
      </c>
      <c r="H4585" s="103" t="s">
        <v>8394</v>
      </c>
      <c r="I4585" s="208" t="s">
        <v>1867</v>
      </c>
      <c r="J4585" s="93" t="s">
        <v>8516</v>
      </c>
      <c r="K4585" s="1428" t="s">
        <v>8940</v>
      </c>
      <c r="L4585" s="491"/>
      <c r="M4585" s="404"/>
      <c r="N4585" s="664"/>
      <c r="O4585" s="662"/>
    </row>
    <row r="4586" spans="1:15" s="71" customFormat="1" ht="9.75" customHeight="1">
      <c r="A4586" s="667">
        <v>299</v>
      </c>
      <c r="B4586" s="1332" t="s">
        <v>6296</v>
      </c>
      <c r="C4586" s="849">
        <v>101280004</v>
      </c>
      <c r="D4586" s="2111">
        <v>1</v>
      </c>
      <c r="E4586" s="3407">
        <v>393</v>
      </c>
      <c r="F4586" s="802">
        <v>393</v>
      </c>
      <c r="G4586" s="936">
        <v>44197</v>
      </c>
      <c r="H4586" s="103" t="s">
        <v>8394</v>
      </c>
      <c r="I4586" s="208" t="s">
        <v>1867</v>
      </c>
      <c r="J4586" s="93" t="s">
        <v>8516</v>
      </c>
      <c r="K4586" s="1428" t="s">
        <v>8940</v>
      </c>
      <c r="L4586" s="491"/>
      <c r="M4586" s="404"/>
      <c r="N4586" s="664"/>
      <c r="O4586" s="662"/>
    </row>
    <row r="4587" spans="1:15" s="71" customFormat="1" ht="9.75" customHeight="1">
      <c r="A4587" s="667">
        <v>300</v>
      </c>
      <c r="B4587" s="1332" t="s">
        <v>6297</v>
      </c>
      <c r="C4587" s="849">
        <v>101280005</v>
      </c>
      <c r="D4587" s="2111">
        <v>1</v>
      </c>
      <c r="E4587" s="3407">
        <v>3930</v>
      </c>
      <c r="F4587" s="802">
        <v>3930</v>
      </c>
      <c r="G4587" s="936">
        <v>44197</v>
      </c>
      <c r="H4587" s="103" t="s">
        <v>8394</v>
      </c>
      <c r="I4587" s="208" t="s">
        <v>1867</v>
      </c>
      <c r="J4587" s="93" t="s">
        <v>8516</v>
      </c>
      <c r="K4587" s="1428" t="s">
        <v>8940</v>
      </c>
      <c r="L4587" s="491"/>
      <c r="M4587" s="404"/>
      <c r="N4587" s="664"/>
      <c r="O4587" s="662"/>
    </row>
    <row r="4588" spans="1:15" s="71" customFormat="1" ht="9.75" customHeight="1">
      <c r="A4588" s="667">
        <v>301</v>
      </c>
      <c r="B4588" s="1332" t="s">
        <v>6298</v>
      </c>
      <c r="C4588" s="849">
        <v>101280006</v>
      </c>
      <c r="D4588" s="2111">
        <v>1</v>
      </c>
      <c r="E4588" s="3407">
        <v>4400</v>
      </c>
      <c r="F4588" s="802">
        <v>4400</v>
      </c>
      <c r="G4588" s="936">
        <v>44197</v>
      </c>
      <c r="H4588" s="103" t="s">
        <v>8394</v>
      </c>
      <c r="I4588" s="208" t="s">
        <v>1867</v>
      </c>
      <c r="J4588" s="93" t="s">
        <v>8516</v>
      </c>
      <c r="K4588" s="1428" t="s">
        <v>8940</v>
      </c>
      <c r="L4588" s="491"/>
      <c r="M4588" s="404"/>
      <c r="N4588" s="664"/>
      <c r="O4588" s="662"/>
    </row>
    <row r="4589" spans="1:15" s="71" customFormat="1" ht="9.75" customHeight="1">
      <c r="A4589" s="667">
        <v>302</v>
      </c>
      <c r="B4589" s="1332" t="s">
        <v>6299</v>
      </c>
      <c r="C4589" s="849">
        <v>101280007</v>
      </c>
      <c r="D4589" s="2111">
        <v>1</v>
      </c>
      <c r="E4589" s="3407">
        <v>8660</v>
      </c>
      <c r="F4589" s="802">
        <v>8660</v>
      </c>
      <c r="G4589" s="936">
        <v>44197</v>
      </c>
      <c r="H4589" s="103" t="s">
        <v>8394</v>
      </c>
      <c r="I4589" s="208" t="s">
        <v>1867</v>
      </c>
      <c r="J4589" s="93" t="s">
        <v>8516</v>
      </c>
      <c r="K4589" s="1428" t="s">
        <v>8940</v>
      </c>
      <c r="L4589" s="491"/>
      <c r="M4589" s="404"/>
      <c r="N4589" s="664"/>
      <c r="O4589" s="662"/>
    </row>
    <row r="4590" spans="1:15" s="71" customFormat="1" ht="9.75" customHeight="1">
      <c r="A4590" s="667">
        <v>303</v>
      </c>
      <c r="B4590" s="1332" t="s">
        <v>6300</v>
      </c>
      <c r="C4590" s="849">
        <v>101280008</v>
      </c>
      <c r="D4590" s="2111">
        <v>1</v>
      </c>
      <c r="E4590" s="3407">
        <v>3400</v>
      </c>
      <c r="F4590" s="802">
        <v>3400</v>
      </c>
      <c r="G4590" s="936">
        <v>44197</v>
      </c>
      <c r="H4590" s="103" t="s">
        <v>8394</v>
      </c>
      <c r="I4590" s="208" t="s">
        <v>1867</v>
      </c>
      <c r="J4590" s="93" t="s">
        <v>8516</v>
      </c>
      <c r="K4590" s="1428" t="s">
        <v>8940</v>
      </c>
      <c r="L4590" s="491"/>
      <c r="M4590" s="404"/>
      <c r="N4590" s="664"/>
      <c r="O4590" s="662"/>
    </row>
    <row r="4591" spans="1:15" s="71" customFormat="1" ht="9.75" customHeight="1">
      <c r="A4591" s="667">
        <v>304</v>
      </c>
      <c r="B4591" s="1332" t="s">
        <v>6301</v>
      </c>
      <c r="C4591" s="849">
        <v>101280009</v>
      </c>
      <c r="D4591" s="2111">
        <v>1</v>
      </c>
      <c r="E4591" s="3407">
        <v>3537</v>
      </c>
      <c r="F4591" s="802">
        <v>3537</v>
      </c>
      <c r="G4591" s="936">
        <v>44197</v>
      </c>
      <c r="H4591" s="103" t="s">
        <v>8394</v>
      </c>
      <c r="I4591" s="208" t="s">
        <v>1867</v>
      </c>
      <c r="J4591" s="93" t="s">
        <v>8516</v>
      </c>
      <c r="K4591" s="1428" t="s">
        <v>8940</v>
      </c>
      <c r="L4591" s="491"/>
      <c r="M4591" s="404"/>
      <c r="N4591" s="664"/>
      <c r="O4591" s="662"/>
    </row>
    <row r="4592" spans="1:15" s="71" customFormat="1" ht="9.75" customHeight="1">
      <c r="A4592" s="667">
        <v>305</v>
      </c>
      <c r="B4592" s="1332" t="s">
        <v>6686</v>
      </c>
      <c r="C4592" s="849">
        <v>101280010</v>
      </c>
      <c r="D4592" s="2111">
        <v>1</v>
      </c>
      <c r="E4592" s="3407">
        <v>1884.3</v>
      </c>
      <c r="F4592" s="802">
        <v>1884.3</v>
      </c>
      <c r="G4592" s="936">
        <v>44197</v>
      </c>
      <c r="H4592" s="103" t="s">
        <v>8394</v>
      </c>
      <c r="I4592" s="208" t="s">
        <v>1867</v>
      </c>
      <c r="J4592" s="93" t="s">
        <v>8516</v>
      </c>
      <c r="K4592" s="1428" t="s">
        <v>8940</v>
      </c>
      <c r="L4592" s="491"/>
      <c r="M4592" s="404"/>
      <c r="N4592" s="664"/>
      <c r="O4592" s="662"/>
    </row>
    <row r="4593" spans="1:15" s="71" customFormat="1" ht="9.75" customHeight="1">
      <c r="A4593" s="667">
        <v>306</v>
      </c>
      <c r="B4593" s="1332" t="s">
        <v>6685</v>
      </c>
      <c r="C4593" s="849">
        <v>101280011</v>
      </c>
      <c r="D4593" s="2111">
        <v>1</v>
      </c>
      <c r="E4593" s="3407">
        <v>1884.3</v>
      </c>
      <c r="F4593" s="802">
        <v>1884.3</v>
      </c>
      <c r="G4593" s="936">
        <v>44197</v>
      </c>
      <c r="H4593" s="103" t="s">
        <v>8394</v>
      </c>
      <c r="I4593" s="208" t="s">
        <v>1867</v>
      </c>
      <c r="J4593" s="93" t="s">
        <v>8516</v>
      </c>
      <c r="K4593" s="1428" t="s">
        <v>8940</v>
      </c>
      <c r="L4593" s="491"/>
      <c r="M4593" s="404"/>
      <c r="N4593" s="664"/>
      <c r="O4593" s="662"/>
    </row>
    <row r="4594" spans="1:15" s="71" customFormat="1" ht="9.75" customHeight="1">
      <c r="A4594" s="667">
        <v>307</v>
      </c>
      <c r="B4594" s="1332" t="s">
        <v>6688</v>
      </c>
      <c r="C4594" s="849">
        <v>4101280269</v>
      </c>
      <c r="D4594" s="2111">
        <v>1</v>
      </c>
      <c r="E4594" s="3407">
        <v>3850</v>
      </c>
      <c r="F4594" s="802">
        <v>3850</v>
      </c>
      <c r="G4594" s="936">
        <v>44197</v>
      </c>
      <c r="H4594" s="103" t="s">
        <v>8394</v>
      </c>
      <c r="I4594" s="208" t="s">
        <v>1867</v>
      </c>
      <c r="J4594" s="93" t="s">
        <v>8516</v>
      </c>
      <c r="K4594" s="1428" t="s">
        <v>8940</v>
      </c>
      <c r="L4594" s="491"/>
      <c r="M4594" s="404"/>
      <c r="N4594" s="664"/>
      <c r="O4594" s="662"/>
    </row>
    <row r="4595" spans="1:15" s="71" customFormat="1" ht="9.75" customHeight="1">
      <c r="A4595" s="667">
        <v>308</v>
      </c>
      <c r="B4595" s="1332" t="s">
        <v>6687</v>
      </c>
      <c r="C4595" s="849">
        <v>4101280270</v>
      </c>
      <c r="D4595" s="2111">
        <v>1</v>
      </c>
      <c r="E4595" s="3407">
        <v>3850</v>
      </c>
      <c r="F4595" s="802">
        <v>3850</v>
      </c>
      <c r="G4595" s="936">
        <v>44197</v>
      </c>
      <c r="H4595" s="103" t="s">
        <v>8394</v>
      </c>
      <c r="I4595" s="208" t="s">
        <v>1867</v>
      </c>
      <c r="J4595" s="93" t="s">
        <v>8516</v>
      </c>
      <c r="K4595" s="1428" t="s">
        <v>8940</v>
      </c>
      <c r="L4595" s="491"/>
      <c r="M4595" s="404"/>
      <c r="N4595" s="664"/>
      <c r="O4595" s="662"/>
    </row>
    <row r="4596" spans="1:15" s="71" customFormat="1" ht="9.75" customHeight="1">
      <c r="A4596" s="667">
        <v>309</v>
      </c>
      <c r="B4596" s="1332" t="s">
        <v>6689</v>
      </c>
      <c r="C4596" s="849">
        <v>4101280271</v>
      </c>
      <c r="D4596" s="2111">
        <v>1</v>
      </c>
      <c r="E4596" s="3407">
        <v>4427.5</v>
      </c>
      <c r="F4596" s="802">
        <v>4427.5</v>
      </c>
      <c r="G4596" s="936">
        <v>44197</v>
      </c>
      <c r="H4596" s="103" t="s">
        <v>8394</v>
      </c>
      <c r="I4596" s="208" t="s">
        <v>1867</v>
      </c>
      <c r="J4596" s="93" t="s">
        <v>8516</v>
      </c>
      <c r="K4596" s="1428" t="s">
        <v>8940</v>
      </c>
      <c r="L4596" s="491"/>
      <c r="M4596" s="404"/>
      <c r="N4596" s="664"/>
      <c r="O4596" s="662"/>
    </row>
    <row r="4597" spans="1:15" s="71" customFormat="1" ht="9.75" customHeight="1">
      <c r="A4597" s="667">
        <v>310</v>
      </c>
      <c r="B4597" s="1332" t="s">
        <v>6690</v>
      </c>
      <c r="C4597" s="849">
        <v>4101280272</v>
      </c>
      <c r="D4597" s="2111">
        <v>1</v>
      </c>
      <c r="E4597" s="3407">
        <v>3767.5</v>
      </c>
      <c r="F4597" s="802">
        <v>3767.5</v>
      </c>
      <c r="G4597" s="936">
        <v>44197</v>
      </c>
      <c r="H4597" s="103" t="s">
        <v>8394</v>
      </c>
      <c r="I4597" s="208" t="s">
        <v>1867</v>
      </c>
      <c r="J4597" s="93" t="s">
        <v>8516</v>
      </c>
      <c r="K4597" s="1428" t="s">
        <v>8940</v>
      </c>
      <c r="L4597" s="491"/>
      <c r="M4597" s="404"/>
      <c r="N4597" s="664"/>
      <c r="O4597" s="662"/>
    </row>
    <row r="4598" spans="1:15" s="71" customFormat="1" ht="9.75" customHeight="1">
      <c r="A4598" s="667">
        <v>311</v>
      </c>
      <c r="B4598" s="1332" t="s">
        <v>6691</v>
      </c>
      <c r="C4598" s="849">
        <v>4101280273</v>
      </c>
      <c r="D4598" s="2111">
        <v>1</v>
      </c>
      <c r="E4598" s="3407">
        <v>3767.5</v>
      </c>
      <c r="F4598" s="802">
        <v>3767.5</v>
      </c>
      <c r="G4598" s="936">
        <v>44197</v>
      </c>
      <c r="H4598" s="103" t="s">
        <v>8394</v>
      </c>
      <c r="I4598" s="208" t="s">
        <v>1867</v>
      </c>
      <c r="J4598" s="93" t="s">
        <v>8516</v>
      </c>
      <c r="K4598" s="1428" t="s">
        <v>8940</v>
      </c>
      <c r="L4598" s="491"/>
      <c r="M4598" s="404"/>
      <c r="N4598" s="664"/>
      <c r="O4598" s="662"/>
    </row>
    <row r="4599" spans="1:15" s="71" customFormat="1" ht="9.75" customHeight="1">
      <c r="A4599" s="667">
        <v>312</v>
      </c>
      <c r="B4599" s="1332" t="s">
        <v>6692</v>
      </c>
      <c r="C4599" s="849">
        <v>4101280274</v>
      </c>
      <c r="D4599" s="2111">
        <v>1</v>
      </c>
      <c r="E4599" s="3407">
        <v>5542.9</v>
      </c>
      <c r="F4599" s="802">
        <v>5542.9</v>
      </c>
      <c r="G4599" s="936">
        <v>44197</v>
      </c>
      <c r="H4599" s="103" t="s">
        <v>8394</v>
      </c>
      <c r="I4599" s="208" t="s">
        <v>1867</v>
      </c>
      <c r="J4599" s="93" t="s">
        <v>8516</v>
      </c>
      <c r="K4599" s="1428" t="s">
        <v>8940</v>
      </c>
      <c r="L4599" s="491"/>
      <c r="M4599" s="404"/>
      <c r="N4599" s="664"/>
      <c r="O4599" s="662"/>
    </row>
    <row r="4600" spans="1:15" s="71" customFormat="1" ht="9.75" customHeight="1">
      <c r="A4600" s="667">
        <v>313</v>
      </c>
      <c r="B4600" s="1332" t="s">
        <v>6693</v>
      </c>
      <c r="C4600" s="849">
        <v>4101280275</v>
      </c>
      <c r="D4600" s="2111">
        <v>1</v>
      </c>
      <c r="E4600" s="3407">
        <v>4248.2</v>
      </c>
      <c r="F4600" s="802">
        <v>4248.2</v>
      </c>
      <c r="G4600" s="936">
        <v>44197</v>
      </c>
      <c r="H4600" s="103" t="s">
        <v>8394</v>
      </c>
      <c r="I4600" s="208" t="s">
        <v>1867</v>
      </c>
      <c r="J4600" s="93" t="s">
        <v>8516</v>
      </c>
      <c r="K4600" s="1428" t="s">
        <v>8940</v>
      </c>
      <c r="L4600" s="491"/>
      <c r="M4600" s="404"/>
      <c r="N4600" s="664"/>
      <c r="O4600" s="662"/>
    </row>
    <row r="4601" spans="1:15" s="71" customFormat="1" ht="9.75" customHeight="1">
      <c r="A4601" s="667">
        <v>314</v>
      </c>
      <c r="B4601" s="1332" t="s">
        <v>6694</v>
      </c>
      <c r="C4601" s="849">
        <v>4101280276</v>
      </c>
      <c r="D4601" s="2111">
        <v>1</v>
      </c>
      <c r="E4601" s="3407">
        <v>4180</v>
      </c>
      <c r="F4601" s="802">
        <v>4180</v>
      </c>
      <c r="G4601" s="936">
        <v>44197</v>
      </c>
      <c r="H4601" s="103" t="s">
        <v>8394</v>
      </c>
      <c r="I4601" s="208" t="s">
        <v>1867</v>
      </c>
      <c r="J4601" s="93" t="s">
        <v>8516</v>
      </c>
      <c r="K4601" s="1428" t="s">
        <v>8940</v>
      </c>
      <c r="L4601" s="491"/>
      <c r="M4601" s="404"/>
      <c r="N4601" s="664"/>
      <c r="O4601" s="662"/>
    </row>
    <row r="4602" spans="1:15" s="71" customFormat="1" ht="9.75" customHeight="1">
      <c r="A4602" s="667">
        <v>315</v>
      </c>
      <c r="B4602" s="1332" t="s">
        <v>6695</v>
      </c>
      <c r="C4602" s="849">
        <v>4101280277</v>
      </c>
      <c r="D4602" s="2111">
        <v>1</v>
      </c>
      <c r="E4602" s="3407">
        <v>4417.6000000000004</v>
      </c>
      <c r="F4602" s="802">
        <v>4417.6000000000004</v>
      </c>
      <c r="G4602" s="936">
        <v>44197</v>
      </c>
      <c r="H4602" s="103" t="s">
        <v>8394</v>
      </c>
      <c r="I4602" s="208" t="s">
        <v>1867</v>
      </c>
      <c r="J4602" s="93" t="s">
        <v>8516</v>
      </c>
      <c r="K4602" s="1428" t="s">
        <v>8940</v>
      </c>
      <c r="L4602" s="491"/>
      <c r="M4602" s="404"/>
      <c r="N4602" s="664"/>
      <c r="O4602" s="662"/>
    </row>
    <row r="4603" spans="1:15" s="71" customFormat="1" ht="9.75" customHeight="1">
      <c r="A4603" s="667">
        <v>316</v>
      </c>
      <c r="B4603" s="1332" t="s">
        <v>6505</v>
      </c>
      <c r="C4603" s="849">
        <v>4101280278</v>
      </c>
      <c r="D4603" s="2111">
        <v>1</v>
      </c>
      <c r="E4603" s="3407">
        <v>3796.1</v>
      </c>
      <c r="F4603" s="802">
        <v>3796.1</v>
      </c>
      <c r="G4603" s="936">
        <v>44197</v>
      </c>
      <c r="H4603" s="103" t="s">
        <v>8394</v>
      </c>
      <c r="I4603" s="208" t="s">
        <v>1867</v>
      </c>
      <c r="J4603" s="93" t="s">
        <v>8516</v>
      </c>
      <c r="K4603" s="1428" t="s">
        <v>8940</v>
      </c>
      <c r="L4603" s="491"/>
      <c r="M4603" s="404"/>
      <c r="N4603" s="664"/>
      <c r="O4603" s="662"/>
    </row>
    <row r="4604" spans="1:15" s="71" customFormat="1" ht="9.75" customHeight="1">
      <c r="A4604" s="667">
        <v>317</v>
      </c>
      <c r="B4604" s="1332" t="s">
        <v>6506</v>
      </c>
      <c r="C4604" s="849">
        <v>4101280279</v>
      </c>
      <c r="D4604" s="2111">
        <v>1</v>
      </c>
      <c r="E4604" s="3407">
        <v>3796.1</v>
      </c>
      <c r="F4604" s="802">
        <v>3796.1</v>
      </c>
      <c r="G4604" s="936">
        <v>44197</v>
      </c>
      <c r="H4604" s="103" t="s">
        <v>8394</v>
      </c>
      <c r="I4604" s="208" t="s">
        <v>1867</v>
      </c>
      <c r="J4604" s="93" t="s">
        <v>8516</v>
      </c>
      <c r="K4604" s="1428" t="s">
        <v>8940</v>
      </c>
      <c r="L4604" s="491"/>
      <c r="M4604" s="404"/>
      <c r="N4604" s="664"/>
      <c r="O4604" s="662"/>
    </row>
    <row r="4605" spans="1:15" s="71" customFormat="1" ht="9.75" customHeight="1">
      <c r="A4605" s="667">
        <v>318</v>
      </c>
      <c r="B4605" s="1332" t="s">
        <v>6507</v>
      </c>
      <c r="C4605" s="849">
        <v>4101280280</v>
      </c>
      <c r="D4605" s="2111">
        <v>1</v>
      </c>
      <c r="E4605" s="3407">
        <v>3399</v>
      </c>
      <c r="F4605" s="802">
        <v>3399</v>
      </c>
      <c r="G4605" s="936">
        <v>44197</v>
      </c>
      <c r="H4605" s="103" t="s">
        <v>8394</v>
      </c>
      <c r="I4605" s="208" t="s">
        <v>1867</v>
      </c>
      <c r="J4605" s="93" t="s">
        <v>8516</v>
      </c>
      <c r="K4605" s="1428" t="s">
        <v>8940</v>
      </c>
      <c r="L4605" s="491"/>
      <c r="M4605" s="404"/>
      <c r="N4605" s="664"/>
      <c r="O4605" s="662"/>
    </row>
    <row r="4606" spans="1:15" s="71" customFormat="1" ht="9.75" customHeight="1">
      <c r="A4606" s="667">
        <v>319</v>
      </c>
      <c r="B4606" s="1332" t="s">
        <v>6508</v>
      </c>
      <c r="C4606" s="849">
        <v>4101280281</v>
      </c>
      <c r="D4606" s="2111">
        <v>1</v>
      </c>
      <c r="E4606" s="3407">
        <v>2437.0500000000002</v>
      </c>
      <c r="F4606" s="802">
        <v>2437.0500000000002</v>
      </c>
      <c r="G4606" s="936">
        <v>44197</v>
      </c>
      <c r="H4606" s="103" t="s">
        <v>8394</v>
      </c>
      <c r="I4606" s="208" t="s">
        <v>1867</v>
      </c>
      <c r="J4606" s="93" t="s">
        <v>8516</v>
      </c>
      <c r="K4606" s="1428" t="s">
        <v>8940</v>
      </c>
      <c r="L4606" s="491"/>
      <c r="M4606" s="404"/>
      <c r="N4606" s="664"/>
      <c r="O4606" s="662"/>
    </row>
    <row r="4607" spans="1:15" s="71" customFormat="1" ht="9.75" customHeight="1">
      <c r="A4607" s="667">
        <v>320</v>
      </c>
      <c r="B4607" s="1332" t="s">
        <v>6509</v>
      </c>
      <c r="C4607" s="849">
        <v>4101280282</v>
      </c>
      <c r="D4607" s="2111">
        <v>1</v>
      </c>
      <c r="E4607" s="3407">
        <v>4171.2</v>
      </c>
      <c r="F4607" s="802">
        <v>4171.2</v>
      </c>
      <c r="G4607" s="936">
        <v>44197</v>
      </c>
      <c r="H4607" s="103" t="s">
        <v>8394</v>
      </c>
      <c r="I4607" s="208" t="s">
        <v>1867</v>
      </c>
      <c r="J4607" s="93" t="s">
        <v>8516</v>
      </c>
      <c r="K4607" s="1428" t="s">
        <v>8940</v>
      </c>
      <c r="L4607" s="491"/>
      <c r="M4607" s="404"/>
      <c r="N4607" s="664"/>
      <c r="O4607" s="662"/>
    </row>
    <row r="4608" spans="1:15" s="71" customFormat="1" ht="9.75" customHeight="1">
      <c r="A4608" s="667">
        <v>321</v>
      </c>
      <c r="B4608" s="102" t="s">
        <v>6540</v>
      </c>
      <c r="C4608" s="983">
        <v>4101280283</v>
      </c>
      <c r="D4608" s="2111">
        <v>1</v>
      </c>
      <c r="E4608" s="3407">
        <v>6564</v>
      </c>
      <c r="F4608" s="802">
        <v>6564</v>
      </c>
      <c r="G4608" s="936">
        <v>44197</v>
      </c>
      <c r="H4608" s="103" t="s">
        <v>8394</v>
      </c>
      <c r="I4608" s="208" t="s">
        <v>1867</v>
      </c>
      <c r="J4608" s="93" t="s">
        <v>8516</v>
      </c>
      <c r="K4608" s="1428" t="s">
        <v>8940</v>
      </c>
      <c r="L4608" s="491"/>
      <c r="M4608" s="404"/>
      <c r="N4608" s="664"/>
      <c r="O4608" s="662"/>
    </row>
    <row r="4609" spans="1:15" s="71" customFormat="1" ht="9.75" customHeight="1">
      <c r="A4609" s="667">
        <v>322</v>
      </c>
      <c r="B4609" s="1332" t="s">
        <v>6572</v>
      </c>
      <c r="C4609" s="1105">
        <v>4101340284</v>
      </c>
      <c r="D4609" s="2111">
        <v>1</v>
      </c>
      <c r="E4609" s="3407">
        <v>19840</v>
      </c>
      <c r="F4609" s="802">
        <v>19840</v>
      </c>
      <c r="G4609" s="936">
        <v>44197</v>
      </c>
      <c r="H4609" s="103" t="s">
        <v>8394</v>
      </c>
      <c r="I4609" s="208" t="s">
        <v>1867</v>
      </c>
      <c r="J4609" s="93" t="s">
        <v>8516</v>
      </c>
      <c r="K4609" s="1428"/>
      <c r="L4609" s="491"/>
      <c r="M4609" s="404"/>
      <c r="N4609" s="664"/>
      <c r="O4609" s="662"/>
    </row>
    <row r="4610" spans="1:15" s="71" customFormat="1" ht="9.75" customHeight="1">
      <c r="A4610" s="667">
        <v>323</v>
      </c>
      <c r="B4610" s="1332" t="s">
        <v>6598</v>
      </c>
      <c r="C4610" s="1105">
        <v>4101380287</v>
      </c>
      <c r="D4610" s="2111">
        <v>1</v>
      </c>
      <c r="E4610" s="3407">
        <v>14000</v>
      </c>
      <c r="F4610" s="802">
        <v>14000</v>
      </c>
      <c r="G4610" s="936">
        <v>44197</v>
      </c>
      <c r="H4610" s="103" t="s">
        <v>8394</v>
      </c>
      <c r="I4610" s="208" t="s">
        <v>1867</v>
      </c>
      <c r="J4610" s="93" t="s">
        <v>8516</v>
      </c>
      <c r="K4610" s="1428"/>
      <c r="L4610" s="491"/>
      <c r="M4610" s="404"/>
      <c r="N4610" s="664"/>
      <c r="O4610" s="662"/>
    </row>
    <row r="4611" spans="1:15" s="71" customFormat="1" ht="9" customHeight="1">
      <c r="A4611" s="667">
        <v>324</v>
      </c>
      <c r="B4611" s="1332" t="s">
        <v>6840</v>
      </c>
      <c r="C4611" s="1105">
        <v>4101280288</v>
      </c>
      <c r="D4611" s="2111">
        <v>1</v>
      </c>
      <c r="E4611" s="3407">
        <v>3891.8</v>
      </c>
      <c r="F4611" s="802">
        <v>3891.8</v>
      </c>
      <c r="G4611" s="936">
        <v>44197</v>
      </c>
      <c r="H4611" s="103" t="s">
        <v>8394</v>
      </c>
      <c r="I4611" s="208" t="s">
        <v>1867</v>
      </c>
      <c r="J4611" s="93" t="s">
        <v>8516</v>
      </c>
      <c r="K4611" s="1428" t="s">
        <v>8940</v>
      </c>
      <c r="L4611" s="491"/>
      <c r="M4611" s="404"/>
      <c r="N4611" s="664"/>
      <c r="O4611" s="662"/>
    </row>
    <row r="4612" spans="1:15" s="71" customFormat="1" ht="9" customHeight="1">
      <c r="A4612" s="667">
        <v>325</v>
      </c>
      <c r="B4612" s="1332" t="s">
        <v>6841</v>
      </c>
      <c r="C4612" s="1105">
        <v>4101280289</v>
      </c>
      <c r="D4612" s="2111">
        <v>1</v>
      </c>
      <c r="E4612" s="3407">
        <v>3569.5</v>
      </c>
      <c r="F4612" s="802">
        <v>3569.5</v>
      </c>
      <c r="G4612" s="936">
        <v>44197</v>
      </c>
      <c r="H4612" s="103" t="s">
        <v>8394</v>
      </c>
      <c r="I4612" s="208" t="s">
        <v>1867</v>
      </c>
      <c r="J4612" s="93" t="s">
        <v>8516</v>
      </c>
      <c r="K4612" s="1428" t="s">
        <v>8940</v>
      </c>
      <c r="L4612" s="491"/>
      <c r="M4612" s="404"/>
      <c r="N4612" s="664"/>
      <c r="O4612" s="662"/>
    </row>
    <row r="4613" spans="1:15" s="71" customFormat="1" ht="9" customHeight="1">
      <c r="A4613" s="667">
        <v>326</v>
      </c>
      <c r="B4613" s="1332" t="s">
        <v>6842</v>
      </c>
      <c r="C4613" s="1105">
        <v>4101280290</v>
      </c>
      <c r="D4613" s="2111">
        <v>1</v>
      </c>
      <c r="E4613" s="3407">
        <v>3762</v>
      </c>
      <c r="F4613" s="802">
        <v>3762</v>
      </c>
      <c r="G4613" s="936">
        <v>44197</v>
      </c>
      <c r="H4613" s="103" t="s">
        <v>8394</v>
      </c>
      <c r="I4613" s="208" t="s">
        <v>1867</v>
      </c>
      <c r="J4613" s="93" t="s">
        <v>8516</v>
      </c>
      <c r="K4613" s="1428" t="s">
        <v>8940</v>
      </c>
      <c r="L4613" s="491"/>
      <c r="M4613" s="404"/>
      <c r="N4613" s="664"/>
      <c r="O4613" s="662"/>
    </row>
    <row r="4614" spans="1:15" s="71" customFormat="1" ht="9" customHeight="1">
      <c r="A4614" s="667">
        <v>327</v>
      </c>
      <c r="B4614" s="1332" t="s">
        <v>6843</v>
      </c>
      <c r="C4614" s="1105">
        <v>4101280291</v>
      </c>
      <c r="D4614" s="2111">
        <v>1</v>
      </c>
      <c r="E4614" s="3407">
        <v>2791.8</v>
      </c>
      <c r="F4614" s="802">
        <v>2791.8</v>
      </c>
      <c r="G4614" s="936">
        <v>44197</v>
      </c>
      <c r="H4614" s="103" t="s">
        <v>8394</v>
      </c>
      <c r="I4614" s="208" t="s">
        <v>1867</v>
      </c>
      <c r="J4614" s="93" t="s">
        <v>8516</v>
      </c>
      <c r="K4614" s="1428" t="s">
        <v>8940</v>
      </c>
      <c r="L4614" s="491"/>
      <c r="M4614" s="404"/>
      <c r="N4614" s="664"/>
      <c r="O4614" s="662"/>
    </row>
    <row r="4615" spans="1:15" s="71" customFormat="1" ht="9" customHeight="1">
      <c r="A4615" s="667">
        <v>328</v>
      </c>
      <c r="B4615" s="1332" t="s">
        <v>6844</v>
      </c>
      <c r="C4615" s="1105">
        <v>4101280292</v>
      </c>
      <c r="D4615" s="2111">
        <v>1</v>
      </c>
      <c r="E4615" s="3407">
        <v>2323.75</v>
      </c>
      <c r="F4615" s="802">
        <v>2323.75</v>
      </c>
      <c r="G4615" s="936">
        <v>44197</v>
      </c>
      <c r="H4615" s="103" t="s">
        <v>8394</v>
      </c>
      <c r="I4615" s="208" t="s">
        <v>1867</v>
      </c>
      <c r="J4615" s="93" t="s">
        <v>8516</v>
      </c>
      <c r="K4615" s="1428" t="s">
        <v>8940</v>
      </c>
      <c r="L4615" s="491"/>
      <c r="M4615" s="404"/>
      <c r="N4615" s="664"/>
      <c r="O4615" s="662"/>
    </row>
    <row r="4616" spans="1:15" s="71" customFormat="1" ht="9" customHeight="1">
      <c r="A4616" s="667">
        <v>329</v>
      </c>
      <c r="B4616" s="1332" t="s">
        <v>6845</v>
      </c>
      <c r="C4616" s="1105">
        <v>4101280293</v>
      </c>
      <c r="D4616" s="2111">
        <v>1</v>
      </c>
      <c r="E4616" s="3407">
        <v>2652.1</v>
      </c>
      <c r="F4616" s="802">
        <v>2652.1</v>
      </c>
      <c r="G4616" s="936">
        <v>44197</v>
      </c>
      <c r="H4616" s="103" t="s">
        <v>8394</v>
      </c>
      <c r="I4616" s="208" t="s">
        <v>1867</v>
      </c>
      <c r="J4616" s="93" t="s">
        <v>8516</v>
      </c>
      <c r="K4616" s="1428" t="s">
        <v>8940</v>
      </c>
      <c r="L4616" s="491"/>
      <c r="M4616" s="404"/>
      <c r="N4616" s="664"/>
      <c r="O4616" s="662"/>
    </row>
    <row r="4617" spans="1:15" s="71" customFormat="1" ht="9" customHeight="1">
      <c r="A4617" s="667">
        <v>330</v>
      </c>
      <c r="B4617" s="1332" t="s">
        <v>6846</v>
      </c>
      <c r="C4617" s="1105">
        <v>4101280294</v>
      </c>
      <c r="D4617" s="2111">
        <v>1</v>
      </c>
      <c r="E4617" s="3407">
        <v>2215.9499999999998</v>
      </c>
      <c r="F4617" s="802">
        <v>2215.9499999999998</v>
      </c>
      <c r="G4617" s="936">
        <v>44197</v>
      </c>
      <c r="H4617" s="103" t="s">
        <v>8394</v>
      </c>
      <c r="I4617" s="208" t="s">
        <v>1867</v>
      </c>
      <c r="J4617" s="93" t="s">
        <v>8516</v>
      </c>
      <c r="K4617" s="1428" t="s">
        <v>8940</v>
      </c>
      <c r="L4617" s="491"/>
      <c r="M4617" s="404"/>
      <c r="N4617" s="664"/>
      <c r="O4617" s="662"/>
    </row>
    <row r="4618" spans="1:15" s="71" customFormat="1" ht="9" customHeight="1">
      <c r="A4618" s="667">
        <v>331</v>
      </c>
      <c r="B4618" s="1332" t="s">
        <v>6848</v>
      </c>
      <c r="C4618" s="1105">
        <v>4101280295</v>
      </c>
      <c r="D4618" s="2111">
        <v>1</v>
      </c>
      <c r="E4618" s="3407">
        <v>2491.5</v>
      </c>
      <c r="F4618" s="802">
        <v>2491.5</v>
      </c>
      <c r="G4618" s="936">
        <v>44197</v>
      </c>
      <c r="H4618" s="103" t="s">
        <v>8394</v>
      </c>
      <c r="I4618" s="208" t="s">
        <v>1867</v>
      </c>
      <c r="J4618" s="93" t="s">
        <v>8516</v>
      </c>
      <c r="K4618" s="1428" t="s">
        <v>8940</v>
      </c>
      <c r="L4618" s="491"/>
      <c r="M4618" s="404"/>
      <c r="N4618" s="664"/>
      <c r="O4618" s="662"/>
    </row>
    <row r="4619" spans="1:15" s="71" customFormat="1" ht="9" customHeight="1">
      <c r="A4619" s="667">
        <v>332</v>
      </c>
      <c r="B4619" s="1332" t="s">
        <v>6847</v>
      </c>
      <c r="C4619" s="1105">
        <v>4101280296</v>
      </c>
      <c r="D4619" s="2111">
        <v>1</v>
      </c>
      <c r="E4619" s="3407">
        <v>2022.9</v>
      </c>
      <c r="F4619" s="802">
        <v>2022.9</v>
      </c>
      <c r="G4619" s="936">
        <v>44197</v>
      </c>
      <c r="H4619" s="103" t="s">
        <v>8394</v>
      </c>
      <c r="I4619" s="208" t="s">
        <v>1867</v>
      </c>
      <c r="J4619" s="93" t="s">
        <v>8516</v>
      </c>
      <c r="K4619" s="1428" t="s">
        <v>8940</v>
      </c>
      <c r="L4619" s="491"/>
      <c r="M4619" s="404"/>
      <c r="N4619" s="664"/>
      <c r="O4619" s="662"/>
    </row>
    <row r="4620" spans="1:15" s="71" customFormat="1" ht="9" customHeight="1">
      <c r="A4620" s="667">
        <v>333</v>
      </c>
      <c r="B4620" s="1332" t="s">
        <v>6849</v>
      </c>
      <c r="C4620" s="1105">
        <v>4101280297</v>
      </c>
      <c r="D4620" s="2111">
        <v>1</v>
      </c>
      <c r="E4620" s="3407">
        <v>2112</v>
      </c>
      <c r="F4620" s="802">
        <v>2112</v>
      </c>
      <c r="G4620" s="936">
        <v>44197</v>
      </c>
      <c r="H4620" s="103" t="s">
        <v>8394</v>
      </c>
      <c r="I4620" s="208" t="s">
        <v>1867</v>
      </c>
      <c r="J4620" s="93" t="s">
        <v>8516</v>
      </c>
      <c r="K4620" s="1428" t="s">
        <v>8940</v>
      </c>
      <c r="L4620" s="491"/>
      <c r="M4620" s="404"/>
      <c r="N4620" s="664"/>
      <c r="O4620" s="662"/>
    </row>
    <row r="4621" spans="1:15" s="71" customFormat="1" ht="9" customHeight="1">
      <c r="A4621" s="667">
        <v>334</v>
      </c>
      <c r="B4621" s="1332" t="s">
        <v>6850</v>
      </c>
      <c r="C4621" s="1105">
        <v>4101280298</v>
      </c>
      <c r="D4621" s="2111">
        <v>1</v>
      </c>
      <c r="E4621" s="3407">
        <v>2115.3000000000002</v>
      </c>
      <c r="F4621" s="802">
        <v>2115.3000000000002</v>
      </c>
      <c r="G4621" s="936">
        <v>44197</v>
      </c>
      <c r="H4621" s="103" t="s">
        <v>8394</v>
      </c>
      <c r="I4621" s="208" t="s">
        <v>1867</v>
      </c>
      <c r="J4621" s="93" t="s">
        <v>8516</v>
      </c>
      <c r="K4621" s="1428" t="s">
        <v>8940</v>
      </c>
      <c r="L4621" s="491"/>
      <c r="M4621" s="404"/>
      <c r="N4621" s="664"/>
      <c r="O4621" s="662"/>
    </row>
    <row r="4622" spans="1:15" s="71" customFormat="1" ht="9" customHeight="1">
      <c r="A4622" s="667">
        <v>335</v>
      </c>
      <c r="B4622" s="1332" t="s">
        <v>6851</v>
      </c>
      <c r="C4622" s="1105">
        <v>4101280299</v>
      </c>
      <c r="D4622" s="2111">
        <v>1</v>
      </c>
      <c r="E4622" s="3407">
        <v>34537.800000000003</v>
      </c>
      <c r="F4622" s="802">
        <v>34537.800000000003</v>
      </c>
      <c r="G4622" s="936">
        <v>44197</v>
      </c>
      <c r="H4622" s="103" t="s">
        <v>8394</v>
      </c>
      <c r="I4622" s="208" t="s">
        <v>1867</v>
      </c>
      <c r="J4622" s="93" t="s">
        <v>8516</v>
      </c>
      <c r="K4622" s="1428" t="s">
        <v>8940</v>
      </c>
      <c r="L4622" s="491"/>
      <c r="M4622" s="404"/>
      <c r="N4622" s="664"/>
      <c r="O4622" s="662"/>
    </row>
    <row r="4623" spans="1:15" s="71" customFormat="1" ht="9" customHeight="1">
      <c r="A4623" s="667">
        <v>336</v>
      </c>
      <c r="B4623" s="1332" t="s">
        <v>6992</v>
      </c>
      <c r="C4623" s="1105">
        <v>4101280300</v>
      </c>
      <c r="D4623" s="2111">
        <v>1</v>
      </c>
      <c r="E4623" s="3407">
        <v>2380</v>
      </c>
      <c r="F4623" s="802">
        <v>2380</v>
      </c>
      <c r="G4623" s="936">
        <v>44197</v>
      </c>
      <c r="H4623" s="103" t="s">
        <v>8394</v>
      </c>
      <c r="I4623" s="208" t="s">
        <v>1867</v>
      </c>
      <c r="J4623" s="93" t="s">
        <v>8516</v>
      </c>
      <c r="K4623" s="1428" t="s">
        <v>8940</v>
      </c>
      <c r="L4623" s="491"/>
      <c r="M4623" s="404"/>
      <c r="N4623" s="664"/>
      <c r="O4623" s="662"/>
    </row>
    <row r="4624" spans="1:15" s="71" customFormat="1" ht="9" customHeight="1">
      <c r="A4624" s="667">
        <v>337</v>
      </c>
      <c r="B4624" s="1332" t="s">
        <v>6993</v>
      </c>
      <c r="C4624" s="1105">
        <v>4101280301</v>
      </c>
      <c r="D4624" s="2111">
        <v>1</v>
      </c>
      <c r="E4624" s="3407">
        <v>7943.65</v>
      </c>
      <c r="F4624" s="802">
        <v>7943.65</v>
      </c>
      <c r="G4624" s="936">
        <v>44197</v>
      </c>
      <c r="H4624" s="103" t="s">
        <v>8394</v>
      </c>
      <c r="I4624" s="208" t="s">
        <v>1867</v>
      </c>
      <c r="J4624" s="93" t="s">
        <v>8516</v>
      </c>
      <c r="K4624" s="1428" t="s">
        <v>8940</v>
      </c>
      <c r="L4624" s="491"/>
      <c r="M4624" s="404"/>
      <c r="N4624" s="664"/>
      <c r="O4624" s="662"/>
    </row>
    <row r="4625" spans="1:15" s="71" customFormat="1" ht="9" customHeight="1">
      <c r="A4625" s="667">
        <v>338</v>
      </c>
      <c r="B4625" s="1332" t="s">
        <v>6994</v>
      </c>
      <c r="C4625" s="1105">
        <v>4101280302</v>
      </c>
      <c r="D4625" s="2111">
        <v>1</v>
      </c>
      <c r="E4625" s="3407">
        <v>401.94</v>
      </c>
      <c r="F4625" s="802">
        <v>401.94</v>
      </c>
      <c r="G4625" s="936">
        <v>44197</v>
      </c>
      <c r="H4625" s="103" t="s">
        <v>8394</v>
      </c>
      <c r="I4625" s="208" t="s">
        <v>1867</v>
      </c>
      <c r="J4625" s="93" t="s">
        <v>8516</v>
      </c>
      <c r="K4625" s="1428" t="s">
        <v>8940</v>
      </c>
      <c r="L4625" s="491"/>
      <c r="M4625" s="404"/>
      <c r="N4625" s="664"/>
      <c r="O4625" s="662"/>
    </row>
    <row r="4626" spans="1:15" s="71" customFormat="1" ht="9" customHeight="1">
      <c r="A4626" s="667">
        <v>339</v>
      </c>
      <c r="B4626" s="1332" t="s">
        <v>7011</v>
      </c>
      <c r="C4626" s="1105">
        <v>4101280303</v>
      </c>
      <c r="D4626" s="2111">
        <v>1</v>
      </c>
      <c r="E4626" s="3407">
        <v>1954.7</v>
      </c>
      <c r="F4626" s="802">
        <v>1954.7</v>
      </c>
      <c r="G4626" s="936">
        <v>44197</v>
      </c>
      <c r="H4626" s="103" t="s">
        <v>8394</v>
      </c>
      <c r="I4626" s="208" t="s">
        <v>1867</v>
      </c>
      <c r="J4626" s="93" t="s">
        <v>8516</v>
      </c>
      <c r="K4626" s="1428" t="s">
        <v>8940</v>
      </c>
      <c r="L4626" s="491"/>
      <c r="M4626" s="404"/>
      <c r="N4626" s="664"/>
      <c r="O4626" s="662"/>
    </row>
    <row r="4627" spans="1:15" s="71" customFormat="1" ht="9" customHeight="1">
      <c r="A4627" s="667">
        <v>340</v>
      </c>
      <c r="B4627" s="1332" t="s">
        <v>7012</v>
      </c>
      <c r="C4627" s="1105">
        <v>4101280304</v>
      </c>
      <c r="D4627" s="2111">
        <v>1</v>
      </c>
      <c r="E4627" s="3407">
        <v>2284.6999999999998</v>
      </c>
      <c r="F4627" s="802">
        <v>2284.6999999999998</v>
      </c>
      <c r="G4627" s="936">
        <v>44197</v>
      </c>
      <c r="H4627" s="103" t="s">
        <v>8394</v>
      </c>
      <c r="I4627" s="208" t="s">
        <v>1867</v>
      </c>
      <c r="J4627" s="93" t="s">
        <v>8516</v>
      </c>
      <c r="K4627" s="1428" t="s">
        <v>8940</v>
      </c>
      <c r="L4627" s="491"/>
      <c r="M4627" s="404"/>
      <c r="N4627" s="664"/>
      <c r="O4627" s="662"/>
    </row>
    <row r="4628" spans="1:15" s="71" customFormat="1" ht="9" customHeight="1">
      <c r="A4628" s="667">
        <v>341</v>
      </c>
      <c r="B4628" s="1332" t="s">
        <v>7013</v>
      </c>
      <c r="C4628" s="1105">
        <v>4101280305</v>
      </c>
      <c r="D4628" s="2111">
        <v>1</v>
      </c>
      <c r="E4628" s="3407">
        <v>2019.6</v>
      </c>
      <c r="F4628" s="802">
        <v>2019.6</v>
      </c>
      <c r="G4628" s="936">
        <v>44197</v>
      </c>
      <c r="H4628" s="103" t="s">
        <v>8394</v>
      </c>
      <c r="I4628" s="208" t="s">
        <v>1867</v>
      </c>
      <c r="J4628" s="93" t="s">
        <v>8516</v>
      </c>
      <c r="K4628" s="1428" t="s">
        <v>8940</v>
      </c>
      <c r="L4628" s="491"/>
      <c r="M4628" s="404"/>
      <c r="N4628" s="664"/>
      <c r="O4628" s="662"/>
    </row>
    <row r="4629" spans="1:15" s="71" customFormat="1" ht="9" customHeight="1">
      <c r="A4629" s="667">
        <v>342</v>
      </c>
      <c r="B4629" s="1332" t="s">
        <v>7014</v>
      </c>
      <c r="C4629" s="1105">
        <v>4101280306</v>
      </c>
      <c r="D4629" s="2111">
        <v>1</v>
      </c>
      <c r="E4629" s="3407">
        <v>1904.65</v>
      </c>
      <c r="F4629" s="802">
        <v>1904.65</v>
      </c>
      <c r="G4629" s="936">
        <v>44197</v>
      </c>
      <c r="H4629" s="103" t="s">
        <v>8394</v>
      </c>
      <c r="I4629" s="208" t="s">
        <v>1867</v>
      </c>
      <c r="J4629" s="93" t="s">
        <v>8516</v>
      </c>
      <c r="K4629" s="1428" t="s">
        <v>8940</v>
      </c>
      <c r="L4629" s="491"/>
      <c r="M4629" s="404"/>
      <c r="N4629" s="664"/>
      <c r="O4629" s="662"/>
    </row>
    <row r="4630" spans="1:15" s="71" customFormat="1" ht="9" customHeight="1">
      <c r="A4630" s="667">
        <v>343</v>
      </c>
      <c r="B4630" s="1332" t="s">
        <v>7015</v>
      </c>
      <c r="C4630" s="1105">
        <v>4101280307</v>
      </c>
      <c r="D4630" s="2111">
        <v>1</v>
      </c>
      <c r="E4630" s="3407">
        <v>1909.6</v>
      </c>
      <c r="F4630" s="802">
        <v>1909.6</v>
      </c>
      <c r="G4630" s="936">
        <v>44197</v>
      </c>
      <c r="H4630" s="103" t="s">
        <v>8394</v>
      </c>
      <c r="I4630" s="208" t="s">
        <v>1867</v>
      </c>
      <c r="J4630" s="93" t="s">
        <v>8516</v>
      </c>
      <c r="K4630" s="1428" t="s">
        <v>8940</v>
      </c>
      <c r="L4630" s="491"/>
      <c r="M4630" s="404"/>
      <c r="N4630" s="664"/>
      <c r="O4630" s="662"/>
    </row>
    <row r="4631" spans="1:15" s="71" customFormat="1" ht="9" customHeight="1">
      <c r="A4631" s="667">
        <v>344</v>
      </c>
      <c r="B4631" s="1332" t="s">
        <v>7026</v>
      </c>
      <c r="C4631" s="1105">
        <v>4101280308</v>
      </c>
      <c r="D4631" s="2111">
        <v>1</v>
      </c>
      <c r="E4631" s="3407">
        <v>23000</v>
      </c>
      <c r="F4631" s="802">
        <v>23000</v>
      </c>
      <c r="G4631" s="936">
        <v>44197</v>
      </c>
      <c r="H4631" s="103" t="s">
        <v>8394</v>
      </c>
      <c r="I4631" s="208" t="s">
        <v>1867</v>
      </c>
      <c r="J4631" s="93" t="s">
        <v>8516</v>
      </c>
      <c r="K4631" s="1428"/>
      <c r="L4631" s="491"/>
      <c r="M4631" s="404"/>
      <c r="N4631" s="664"/>
      <c r="O4631" s="662"/>
    </row>
    <row r="4632" spans="1:15" s="71" customFormat="1" ht="9" customHeight="1">
      <c r="A4632" s="667">
        <v>345</v>
      </c>
      <c r="B4632" s="1332" t="s">
        <v>7026</v>
      </c>
      <c r="C4632" s="1105">
        <v>4101280308</v>
      </c>
      <c r="D4632" s="2111">
        <v>1</v>
      </c>
      <c r="E4632" s="3407">
        <v>23000</v>
      </c>
      <c r="F4632" s="802">
        <v>23000</v>
      </c>
      <c r="G4632" s="936">
        <v>44197</v>
      </c>
      <c r="H4632" s="103" t="s">
        <v>8394</v>
      </c>
      <c r="I4632" s="208" t="s">
        <v>1867</v>
      </c>
      <c r="J4632" s="93" t="s">
        <v>8516</v>
      </c>
      <c r="K4632" s="1428"/>
      <c r="L4632" s="491"/>
      <c r="M4632" s="404"/>
      <c r="N4632" s="664"/>
      <c r="O4632" s="662"/>
    </row>
    <row r="4633" spans="1:15" s="71" customFormat="1" ht="9" customHeight="1">
      <c r="A4633" s="667">
        <v>346</v>
      </c>
      <c r="B4633" s="1332" t="s">
        <v>7027</v>
      </c>
      <c r="C4633" s="1105">
        <v>4101280310</v>
      </c>
      <c r="D4633" s="2111">
        <v>1</v>
      </c>
      <c r="E4633" s="3407">
        <v>34000</v>
      </c>
      <c r="F4633" s="802">
        <v>34000</v>
      </c>
      <c r="G4633" s="936">
        <v>44197</v>
      </c>
      <c r="H4633" s="103" t="s">
        <v>8394</v>
      </c>
      <c r="I4633" s="208" t="s">
        <v>1867</v>
      </c>
      <c r="J4633" s="93" t="s">
        <v>8516</v>
      </c>
      <c r="K4633" s="1428"/>
      <c r="L4633" s="491"/>
      <c r="M4633" s="404"/>
      <c r="N4633" s="664"/>
      <c r="O4633" s="662"/>
    </row>
    <row r="4634" spans="1:15" s="71" customFormat="1" ht="9" customHeight="1">
      <c r="A4634" s="667">
        <v>347</v>
      </c>
      <c r="B4634" s="1332" t="s">
        <v>2105</v>
      </c>
      <c r="C4634" s="1105" t="s">
        <v>7272</v>
      </c>
      <c r="D4634" s="2111">
        <v>1</v>
      </c>
      <c r="E4634" s="3407">
        <v>24999</v>
      </c>
      <c r="F4634" s="802">
        <v>24999</v>
      </c>
      <c r="G4634" s="936">
        <v>44197</v>
      </c>
      <c r="H4634" s="103" t="s">
        <v>8394</v>
      </c>
      <c r="I4634" s="208" t="s">
        <v>1867</v>
      </c>
      <c r="J4634" s="93" t="s">
        <v>8516</v>
      </c>
      <c r="K4634" s="1428"/>
      <c r="L4634" s="491"/>
      <c r="M4634" s="404"/>
      <c r="N4634" s="664"/>
      <c r="O4634" s="662"/>
    </row>
    <row r="4635" spans="1:15" s="71" customFormat="1" ht="9" customHeight="1">
      <c r="A4635" s="667">
        <v>348</v>
      </c>
      <c r="B4635" s="1332" t="s">
        <v>2105</v>
      </c>
      <c r="C4635" s="1105" t="s">
        <v>7273</v>
      </c>
      <c r="D4635" s="2111">
        <v>1</v>
      </c>
      <c r="E4635" s="3407">
        <v>24999</v>
      </c>
      <c r="F4635" s="802">
        <v>24999</v>
      </c>
      <c r="G4635" s="936">
        <v>44197</v>
      </c>
      <c r="H4635" s="103" t="s">
        <v>8394</v>
      </c>
      <c r="I4635" s="208" t="s">
        <v>1867</v>
      </c>
      <c r="J4635" s="93" t="s">
        <v>8516</v>
      </c>
      <c r="K4635" s="1428"/>
      <c r="L4635" s="491"/>
      <c r="M4635" s="404"/>
      <c r="N4635" s="664"/>
      <c r="O4635" s="662"/>
    </row>
    <row r="4636" spans="1:15" s="71" customFormat="1" ht="9" customHeight="1">
      <c r="A4636" s="667">
        <v>349</v>
      </c>
      <c r="B4636" s="1332" t="s">
        <v>2105</v>
      </c>
      <c r="C4636" s="1105" t="s">
        <v>7274</v>
      </c>
      <c r="D4636" s="2111">
        <v>1</v>
      </c>
      <c r="E4636" s="3407">
        <v>24999</v>
      </c>
      <c r="F4636" s="802">
        <v>24999</v>
      </c>
      <c r="G4636" s="936">
        <v>44197</v>
      </c>
      <c r="H4636" s="103" t="s">
        <v>8394</v>
      </c>
      <c r="I4636" s="208" t="s">
        <v>1867</v>
      </c>
      <c r="J4636" s="93" t="s">
        <v>8516</v>
      </c>
      <c r="K4636" s="1428"/>
      <c r="L4636" s="491"/>
      <c r="M4636" s="404"/>
      <c r="N4636" s="664"/>
      <c r="O4636" s="662"/>
    </row>
    <row r="4637" spans="1:15" s="71" customFormat="1" ht="9" customHeight="1">
      <c r="A4637" s="667">
        <v>350</v>
      </c>
      <c r="B4637" s="1332" t="s">
        <v>7271</v>
      </c>
      <c r="C4637" s="1105" t="s">
        <v>7275</v>
      </c>
      <c r="D4637" s="2111">
        <v>1</v>
      </c>
      <c r="E4637" s="3407">
        <v>11999</v>
      </c>
      <c r="F4637" s="802">
        <v>11999</v>
      </c>
      <c r="G4637" s="936">
        <v>44197</v>
      </c>
      <c r="H4637" s="103" t="s">
        <v>8394</v>
      </c>
      <c r="I4637" s="208" t="s">
        <v>1867</v>
      </c>
      <c r="J4637" s="93" t="s">
        <v>8516</v>
      </c>
      <c r="K4637" s="1428"/>
      <c r="L4637" s="491"/>
      <c r="M4637" s="404"/>
      <c r="N4637" s="664"/>
      <c r="O4637" s="662"/>
    </row>
    <row r="4638" spans="1:15" s="71" customFormat="1" ht="9" customHeight="1">
      <c r="A4638" s="667">
        <v>351</v>
      </c>
      <c r="B4638" s="1332" t="s">
        <v>7269</v>
      </c>
      <c r="C4638" s="1105">
        <v>1110005</v>
      </c>
      <c r="D4638" s="2111">
        <v>1</v>
      </c>
      <c r="E4638" s="3407">
        <v>1292323.95</v>
      </c>
      <c r="F4638" s="802">
        <v>1292323.95</v>
      </c>
      <c r="G4638" s="936">
        <v>44197</v>
      </c>
      <c r="H4638" s="103" t="s">
        <v>8394</v>
      </c>
      <c r="I4638" s="208" t="s">
        <v>1867</v>
      </c>
      <c r="J4638" s="93" t="s">
        <v>8516</v>
      </c>
      <c r="K4638" s="1428"/>
      <c r="L4638" s="491"/>
      <c r="M4638" s="404"/>
      <c r="N4638" s="664"/>
      <c r="O4638" s="662"/>
    </row>
    <row r="4639" spans="1:15" s="71" customFormat="1" ht="9" customHeight="1">
      <c r="A4639" s="667">
        <v>352</v>
      </c>
      <c r="B4639" s="1332" t="s">
        <v>7270</v>
      </c>
      <c r="C4639" s="1105">
        <v>1110002</v>
      </c>
      <c r="D4639" s="2111">
        <v>1</v>
      </c>
      <c r="E4639" s="3407">
        <v>84523.59</v>
      </c>
      <c r="F4639" s="802">
        <v>84523.59</v>
      </c>
      <c r="G4639" s="936">
        <v>44197</v>
      </c>
      <c r="H4639" s="103" t="s">
        <v>8394</v>
      </c>
      <c r="I4639" s="208" t="s">
        <v>1867</v>
      </c>
      <c r="J4639" s="93" t="s">
        <v>8516</v>
      </c>
      <c r="K4639" s="1428"/>
      <c r="L4639" s="491"/>
      <c r="M4639" s="404"/>
      <c r="N4639" s="664"/>
      <c r="O4639" s="662"/>
    </row>
    <row r="4640" spans="1:15" s="71" customFormat="1" ht="9" customHeight="1">
      <c r="A4640" s="667">
        <v>353</v>
      </c>
      <c r="B4640" s="1332" t="s">
        <v>8220</v>
      </c>
      <c r="C4640" s="1105">
        <v>4101340323</v>
      </c>
      <c r="D4640" s="2111">
        <v>1</v>
      </c>
      <c r="E4640" s="3407">
        <v>35000</v>
      </c>
      <c r="F4640" s="802">
        <v>35000</v>
      </c>
      <c r="G4640" s="936">
        <v>44387</v>
      </c>
      <c r="H4640" s="103" t="s">
        <v>8402</v>
      </c>
      <c r="I4640" s="208" t="s">
        <v>1867</v>
      </c>
      <c r="J4640" s="837" t="s">
        <v>8637</v>
      </c>
      <c r="K4640" s="1467"/>
      <c r="L4640" s="491"/>
      <c r="M4640" s="404"/>
      <c r="N4640" s="664"/>
      <c r="O4640" s="665"/>
    </row>
    <row r="4641" spans="1:15" s="71" customFormat="1" ht="9" customHeight="1">
      <c r="A4641" s="667">
        <v>354</v>
      </c>
      <c r="B4641" s="1332" t="s">
        <v>8221</v>
      </c>
      <c r="C4641" s="1105">
        <v>4101280324</v>
      </c>
      <c r="D4641" s="2111">
        <v>1</v>
      </c>
      <c r="E4641" s="3407">
        <v>8510.15</v>
      </c>
      <c r="F4641" s="802">
        <v>8510.15</v>
      </c>
      <c r="G4641" s="936">
        <v>44387</v>
      </c>
      <c r="H4641" s="103" t="s">
        <v>8403</v>
      </c>
      <c r="I4641" s="208" t="s">
        <v>1867</v>
      </c>
      <c r="J4641" s="837" t="s">
        <v>8637</v>
      </c>
      <c r="K4641" s="1467" t="s">
        <v>8940</v>
      </c>
      <c r="L4641" s="491"/>
      <c r="M4641" s="404"/>
      <c r="N4641" s="664"/>
      <c r="O4641" s="665"/>
    </row>
    <row r="4642" spans="1:15" s="71" customFormat="1" ht="9" customHeight="1">
      <c r="A4642" s="667">
        <v>355</v>
      </c>
      <c r="B4642" s="1332" t="s">
        <v>8222</v>
      </c>
      <c r="C4642" s="1105">
        <v>4101280325</v>
      </c>
      <c r="D4642" s="2111">
        <v>1</v>
      </c>
      <c r="E4642" s="3407">
        <v>6880.5</v>
      </c>
      <c r="F4642" s="802">
        <v>6880.5</v>
      </c>
      <c r="G4642" s="936">
        <v>44387</v>
      </c>
      <c r="H4642" s="103" t="s">
        <v>8404</v>
      </c>
      <c r="I4642" s="208" t="s">
        <v>1867</v>
      </c>
      <c r="J4642" s="837" t="s">
        <v>8637</v>
      </c>
      <c r="K4642" s="1467" t="s">
        <v>8940</v>
      </c>
      <c r="L4642" s="491"/>
      <c r="M4642" s="404"/>
      <c r="N4642" s="664"/>
      <c r="O4642" s="665"/>
    </row>
    <row r="4643" spans="1:15" s="71" customFormat="1" ht="9" customHeight="1">
      <c r="A4643" s="667">
        <v>356</v>
      </c>
      <c r="B4643" s="1332" t="s">
        <v>8223</v>
      </c>
      <c r="C4643" s="1105">
        <v>4101280326</v>
      </c>
      <c r="D4643" s="2111">
        <v>1</v>
      </c>
      <c r="E4643" s="3407">
        <v>2052.6</v>
      </c>
      <c r="F4643" s="802">
        <v>2052.6</v>
      </c>
      <c r="G4643" s="936">
        <v>44387</v>
      </c>
      <c r="H4643" s="103" t="s">
        <v>8405</v>
      </c>
      <c r="I4643" s="208" t="s">
        <v>1867</v>
      </c>
      <c r="J4643" s="837" t="s">
        <v>8637</v>
      </c>
      <c r="K4643" s="1467" t="s">
        <v>8940</v>
      </c>
      <c r="L4643" s="491"/>
      <c r="M4643" s="404"/>
      <c r="N4643" s="664"/>
      <c r="O4643" s="665"/>
    </row>
    <row r="4644" spans="1:15" s="71" customFormat="1" ht="9" customHeight="1">
      <c r="A4644" s="667">
        <v>357</v>
      </c>
      <c r="B4644" s="1332" t="s">
        <v>8224</v>
      </c>
      <c r="C4644" s="1105">
        <v>4101280327</v>
      </c>
      <c r="D4644" s="2111">
        <v>1</v>
      </c>
      <c r="E4644" s="3407">
        <v>2378.1999999999998</v>
      </c>
      <c r="F4644" s="802">
        <v>2378.1999999999998</v>
      </c>
      <c r="G4644" s="936">
        <v>44387</v>
      </c>
      <c r="H4644" s="103" t="s">
        <v>8406</v>
      </c>
      <c r="I4644" s="208" t="s">
        <v>1867</v>
      </c>
      <c r="J4644" s="837" t="s">
        <v>8637</v>
      </c>
      <c r="K4644" s="1467" t="s">
        <v>8940</v>
      </c>
      <c r="L4644" s="491"/>
      <c r="M4644" s="404"/>
      <c r="N4644" s="664"/>
      <c r="O4644" s="665"/>
    </row>
    <row r="4645" spans="1:15" s="71" customFormat="1" ht="9" customHeight="1">
      <c r="A4645" s="667">
        <v>358</v>
      </c>
      <c r="B4645" s="1332" t="s">
        <v>8225</v>
      </c>
      <c r="C4645" s="1105">
        <v>4101280328</v>
      </c>
      <c r="D4645" s="2111">
        <v>1</v>
      </c>
      <c r="E4645" s="3407">
        <v>3278</v>
      </c>
      <c r="F4645" s="802">
        <v>3278</v>
      </c>
      <c r="G4645" s="936">
        <v>44387</v>
      </c>
      <c r="H4645" s="103" t="s">
        <v>8407</v>
      </c>
      <c r="I4645" s="208" t="s">
        <v>1867</v>
      </c>
      <c r="J4645" s="837" t="s">
        <v>8637</v>
      </c>
      <c r="K4645" s="1467" t="s">
        <v>8940</v>
      </c>
      <c r="L4645" s="491"/>
      <c r="M4645" s="404"/>
      <c r="N4645" s="664"/>
      <c r="O4645" s="665"/>
    </row>
    <row r="4646" spans="1:15" s="71" customFormat="1" ht="9" customHeight="1">
      <c r="A4646" s="667">
        <v>359</v>
      </c>
      <c r="B4646" s="1332" t="s">
        <v>8226</v>
      </c>
      <c r="C4646" s="1105">
        <v>4101280329</v>
      </c>
      <c r="D4646" s="2111">
        <v>1</v>
      </c>
      <c r="E4646" s="3407">
        <v>3762</v>
      </c>
      <c r="F4646" s="802">
        <v>3762</v>
      </c>
      <c r="G4646" s="936">
        <v>44387</v>
      </c>
      <c r="H4646" s="103" t="s">
        <v>8408</v>
      </c>
      <c r="I4646" s="208" t="s">
        <v>1867</v>
      </c>
      <c r="J4646" s="837" t="s">
        <v>8637</v>
      </c>
      <c r="K4646" s="1467" t="s">
        <v>8940</v>
      </c>
      <c r="L4646" s="491"/>
      <c r="M4646" s="404"/>
      <c r="N4646" s="664"/>
      <c r="O4646" s="665"/>
    </row>
    <row r="4647" spans="1:15" s="71" customFormat="1" ht="9" customHeight="1">
      <c r="A4647" s="667">
        <v>360</v>
      </c>
      <c r="B4647" s="1332" t="s">
        <v>8227</v>
      </c>
      <c r="C4647" s="1105">
        <v>4101280330</v>
      </c>
      <c r="D4647" s="2111">
        <v>1</v>
      </c>
      <c r="E4647" s="3407">
        <v>4305.3999999999996</v>
      </c>
      <c r="F4647" s="802">
        <v>4305.3999999999996</v>
      </c>
      <c r="G4647" s="936">
        <v>44387</v>
      </c>
      <c r="H4647" s="103" t="s">
        <v>8409</v>
      </c>
      <c r="I4647" s="208" t="s">
        <v>1867</v>
      </c>
      <c r="J4647" s="837" t="s">
        <v>8637</v>
      </c>
      <c r="K4647" s="1467" t="s">
        <v>8940</v>
      </c>
      <c r="L4647" s="491"/>
      <c r="M4647" s="404"/>
      <c r="N4647" s="664"/>
      <c r="O4647" s="665"/>
    </row>
    <row r="4648" spans="1:15" s="71" customFormat="1" ht="9" customHeight="1">
      <c r="A4648" s="667">
        <v>361</v>
      </c>
      <c r="B4648" s="1332" t="s">
        <v>8228</v>
      </c>
      <c r="C4648" s="1105">
        <v>4101280331</v>
      </c>
      <c r="D4648" s="2111">
        <v>1</v>
      </c>
      <c r="E4648" s="3407">
        <v>3950.1</v>
      </c>
      <c r="F4648" s="802">
        <v>3950.1</v>
      </c>
      <c r="G4648" s="936">
        <v>44387</v>
      </c>
      <c r="H4648" s="103" t="s">
        <v>8410</v>
      </c>
      <c r="I4648" s="208" t="s">
        <v>1867</v>
      </c>
      <c r="J4648" s="837" t="s">
        <v>8637</v>
      </c>
      <c r="K4648" s="1467" t="s">
        <v>8940</v>
      </c>
      <c r="L4648" s="491"/>
      <c r="M4648" s="404"/>
      <c r="N4648" s="664"/>
      <c r="O4648" s="665"/>
    </row>
    <row r="4649" spans="1:15" s="71" customFormat="1" ht="9" customHeight="1">
      <c r="A4649" s="667">
        <v>362</v>
      </c>
      <c r="B4649" s="1332" t="s">
        <v>8229</v>
      </c>
      <c r="C4649" s="1105">
        <v>4101280332</v>
      </c>
      <c r="D4649" s="2111">
        <v>1</v>
      </c>
      <c r="E4649" s="3407">
        <v>17424</v>
      </c>
      <c r="F4649" s="802">
        <v>17424</v>
      </c>
      <c r="G4649" s="936">
        <v>44387</v>
      </c>
      <c r="H4649" s="103" t="s">
        <v>8411</v>
      </c>
      <c r="I4649" s="208" t="s">
        <v>1867</v>
      </c>
      <c r="J4649" s="837" t="s">
        <v>8637</v>
      </c>
      <c r="K4649" s="1467" t="s">
        <v>8940</v>
      </c>
      <c r="L4649" s="491"/>
      <c r="M4649" s="404"/>
      <c r="N4649" s="664"/>
      <c r="O4649" s="665"/>
    </row>
    <row r="4650" spans="1:15" s="71" customFormat="1" ht="9" customHeight="1">
      <c r="A4650" s="667">
        <v>363</v>
      </c>
      <c r="B4650" s="1332" t="s">
        <v>8230</v>
      </c>
      <c r="C4650" s="1105">
        <v>4101280333</v>
      </c>
      <c r="D4650" s="2111">
        <v>1</v>
      </c>
      <c r="E4650" s="3407">
        <v>2120.8000000000002</v>
      </c>
      <c r="F4650" s="802">
        <v>2120.8000000000002</v>
      </c>
      <c r="G4650" s="936">
        <v>44387</v>
      </c>
      <c r="H4650" s="103" t="s">
        <v>8412</v>
      </c>
      <c r="I4650" s="208" t="s">
        <v>1867</v>
      </c>
      <c r="J4650" s="837" t="s">
        <v>8637</v>
      </c>
      <c r="K4650" s="1467" t="s">
        <v>8940</v>
      </c>
      <c r="L4650" s="491"/>
      <c r="M4650" s="404"/>
      <c r="N4650" s="664"/>
      <c r="O4650" s="665"/>
    </row>
    <row r="4651" spans="1:15" s="71" customFormat="1" ht="9" customHeight="1">
      <c r="A4651" s="667">
        <v>364</v>
      </c>
      <c r="B4651" s="1332" t="s">
        <v>8231</v>
      </c>
      <c r="C4651" s="1105">
        <v>4101280334</v>
      </c>
      <c r="D4651" s="2111">
        <v>1</v>
      </c>
      <c r="E4651" s="3407">
        <v>2000.35</v>
      </c>
      <c r="F4651" s="802">
        <v>2000.35</v>
      </c>
      <c r="G4651" s="936">
        <v>44387</v>
      </c>
      <c r="H4651" s="103" t="s">
        <v>8413</v>
      </c>
      <c r="I4651" s="208" t="s">
        <v>1867</v>
      </c>
      <c r="J4651" s="837" t="s">
        <v>8637</v>
      </c>
      <c r="K4651" s="1467" t="s">
        <v>8940</v>
      </c>
      <c r="L4651" s="491"/>
      <c r="M4651" s="404"/>
      <c r="N4651" s="664"/>
      <c r="O4651" s="665"/>
    </row>
    <row r="4652" spans="1:15" s="71" customFormat="1" ht="9" customHeight="1">
      <c r="A4652" s="667">
        <v>365</v>
      </c>
      <c r="B4652" s="1332" t="s">
        <v>8232</v>
      </c>
      <c r="C4652" s="1105">
        <v>4101280335</v>
      </c>
      <c r="D4652" s="2111">
        <v>1</v>
      </c>
      <c r="E4652" s="3407">
        <v>4966.5</v>
      </c>
      <c r="F4652" s="802">
        <v>4966.5</v>
      </c>
      <c r="G4652" s="936">
        <v>44387</v>
      </c>
      <c r="H4652" s="103" t="s">
        <v>8414</v>
      </c>
      <c r="I4652" s="208" t="s">
        <v>1867</v>
      </c>
      <c r="J4652" s="837" t="s">
        <v>8637</v>
      </c>
      <c r="K4652" s="1467" t="s">
        <v>8940</v>
      </c>
      <c r="L4652" s="491"/>
      <c r="M4652" s="404"/>
      <c r="N4652" s="664"/>
      <c r="O4652" s="665"/>
    </row>
    <row r="4653" spans="1:15" s="71" customFormat="1" ht="9" customHeight="1">
      <c r="A4653" s="667">
        <v>366</v>
      </c>
      <c r="B4653" s="1332" t="s">
        <v>8233</v>
      </c>
      <c r="C4653" s="1105">
        <v>4101280336</v>
      </c>
      <c r="D4653" s="2111">
        <v>1</v>
      </c>
      <c r="E4653" s="3407">
        <v>2327.0500000000002</v>
      </c>
      <c r="F4653" s="802">
        <v>2327.0500000000002</v>
      </c>
      <c r="G4653" s="936">
        <v>44387</v>
      </c>
      <c r="H4653" s="103" t="s">
        <v>8415</v>
      </c>
      <c r="I4653" s="208" t="s">
        <v>1867</v>
      </c>
      <c r="J4653" s="837" t="s">
        <v>8637</v>
      </c>
      <c r="K4653" s="1467" t="s">
        <v>8940</v>
      </c>
      <c r="L4653" s="491"/>
      <c r="M4653" s="404"/>
      <c r="N4653" s="664"/>
      <c r="O4653" s="665"/>
    </row>
    <row r="4654" spans="1:15" s="71" customFormat="1" ht="9" customHeight="1">
      <c r="A4654" s="667">
        <v>367</v>
      </c>
      <c r="B4654" s="1332" t="s">
        <v>8234</v>
      </c>
      <c r="C4654" s="1105">
        <v>4101280337</v>
      </c>
      <c r="D4654" s="2111">
        <v>1</v>
      </c>
      <c r="E4654" s="3407">
        <v>20020</v>
      </c>
      <c r="F4654" s="802">
        <v>20020</v>
      </c>
      <c r="G4654" s="936">
        <v>44387</v>
      </c>
      <c r="H4654" s="103" t="s">
        <v>8416</v>
      </c>
      <c r="I4654" s="208" t="s">
        <v>1867</v>
      </c>
      <c r="J4654" s="837" t="s">
        <v>8637</v>
      </c>
      <c r="K4654" s="1467" t="s">
        <v>8940</v>
      </c>
      <c r="L4654" s="491"/>
      <c r="M4654" s="404"/>
      <c r="N4654" s="664"/>
      <c r="O4654" s="665"/>
    </row>
    <row r="4655" spans="1:15" s="71" customFormat="1" ht="9" customHeight="1">
      <c r="A4655" s="667">
        <v>368</v>
      </c>
      <c r="B4655" s="1332" t="s">
        <v>8235</v>
      </c>
      <c r="C4655" s="1105">
        <v>4101280338</v>
      </c>
      <c r="D4655" s="2111">
        <v>1</v>
      </c>
      <c r="E4655" s="3407">
        <v>2999.7</v>
      </c>
      <c r="F4655" s="802">
        <v>2999.7</v>
      </c>
      <c r="G4655" s="936">
        <v>44387</v>
      </c>
      <c r="H4655" s="103" t="s">
        <v>8417</v>
      </c>
      <c r="I4655" s="208" t="s">
        <v>1867</v>
      </c>
      <c r="J4655" s="837" t="s">
        <v>8637</v>
      </c>
      <c r="K4655" s="1467" t="s">
        <v>8940</v>
      </c>
      <c r="L4655" s="491"/>
      <c r="M4655" s="404"/>
      <c r="N4655" s="664"/>
      <c r="O4655" s="665"/>
    </row>
    <row r="4656" spans="1:15" s="71" customFormat="1" ht="9" customHeight="1">
      <c r="A4656" s="667">
        <v>369</v>
      </c>
      <c r="B4656" s="1332" t="s">
        <v>8236</v>
      </c>
      <c r="C4656" s="1105">
        <v>4101280339</v>
      </c>
      <c r="D4656" s="2111">
        <v>1</v>
      </c>
      <c r="E4656" s="3407">
        <v>11787.6</v>
      </c>
      <c r="F4656" s="802">
        <v>11787.6</v>
      </c>
      <c r="G4656" s="936">
        <v>44387</v>
      </c>
      <c r="H4656" s="103" t="s">
        <v>8418</v>
      </c>
      <c r="I4656" s="208" t="s">
        <v>1867</v>
      </c>
      <c r="J4656" s="837" t="s">
        <v>8637</v>
      </c>
      <c r="K4656" s="1467" t="s">
        <v>8940</v>
      </c>
      <c r="L4656" s="491"/>
      <c r="M4656" s="404"/>
      <c r="N4656" s="664"/>
      <c r="O4656" s="665"/>
    </row>
    <row r="4657" spans="1:16" s="71" customFormat="1" ht="9" customHeight="1">
      <c r="A4657" s="667">
        <v>370</v>
      </c>
      <c r="B4657" s="1332" t="s">
        <v>8237</v>
      </c>
      <c r="C4657" s="1105">
        <v>4101280340</v>
      </c>
      <c r="D4657" s="2111">
        <v>1</v>
      </c>
      <c r="E4657" s="3407">
        <v>2124.1</v>
      </c>
      <c r="F4657" s="802">
        <v>2124.1</v>
      </c>
      <c r="G4657" s="936">
        <v>44387</v>
      </c>
      <c r="H4657" s="103" t="s">
        <v>8419</v>
      </c>
      <c r="I4657" s="208" t="s">
        <v>1867</v>
      </c>
      <c r="J4657" s="837" t="s">
        <v>8637</v>
      </c>
      <c r="K4657" s="1467" t="s">
        <v>8940</v>
      </c>
      <c r="L4657" s="491"/>
      <c r="M4657" s="404"/>
      <c r="N4657" s="664"/>
      <c r="O4657" s="665"/>
    </row>
    <row r="4658" spans="1:16" s="71" customFormat="1" ht="9" customHeight="1">
      <c r="A4658" s="667">
        <v>371</v>
      </c>
      <c r="B4658" s="1332" t="s">
        <v>223</v>
      </c>
      <c r="C4658" s="1105">
        <v>4101340341</v>
      </c>
      <c r="D4658" s="2111">
        <v>1</v>
      </c>
      <c r="E4658" s="3407">
        <v>30000</v>
      </c>
      <c r="F4658" s="802">
        <v>30000</v>
      </c>
      <c r="G4658" s="936">
        <v>44397</v>
      </c>
      <c r="H4658" s="103" t="s">
        <v>8420</v>
      </c>
      <c r="I4658" s="208" t="s">
        <v>1867</v>
      </c>
      <c r="J4658" s="93" t="s">
        <v>8638</v>
      </c>
      <c r="K4658" s="1430"/>
      <c r="L4658" s="491"/>
      <c r="M4658" s="404"/>
      <c r="N4658" s="664"/>
      <c r="O4658" s="665"/>
    </row>
    <row r="4659" spans="1:16" s="71" customFormat="1" ht="9" customHeight="1">
      <c r="A4659" s="667">
        <v>372</v>
      </c>
      <c r="B4659" s="1332" t="s">
        <v>223</v>
      </c>
      <c r="C4659" s="1105">
        <v>4101340342</v>
      </c>
      <c r="D4659" s="2111">
        <v>1</v>
      </c>
      <c r="E4659" s="3407">
        <v>30000</v>
      </c>
      <c r="F4659" s="802">
        <v>30000</v>
      </c>
      <c r="G4659" s="936">
        <v>44397</v>
      </c>
      <c r="H4659" s="103" t="s">
        <v>8421</v>
      </c>
      <c r="I4659" s="208" t="s">
        <v>1867</v>
      </c>
      <c r="J4659" s="93" t="s">
        <v>8638</v>
      </c>
      <c r="K4659" s="1430"/>
      <c r="L4659" s="491"/>
      <c r="M4659" s="404"/>
      <c r="N4659" s="664"/>
      <c r="O4659" s="665"/>
    </row>
    <row r="4660" spans="1:16" s="71" customFormat="1" ht="9" customHeight="1">
      <c r="A4660" s="667">
        <v>373</v>
      </c>
      <c r="B4660" s="1332" t="s">
        <v>223</v>
      </c>
      <c r="C4660" s="1105">
        <v>4101340343</v>
      </c>
      <c r="D4660" s="2111">
        <v>1</v>
      </c>
      <c r="E4660" s="3407">
        <v>30000</v>
      </c>
      <c r="F4660" s="802">
        <v>30000</v>
      </c>
      <c r="G4660" s="936">
        <v>44397</v>
      </c>
      <c r="H4660" s="103" t="s">
        <v>8422</v>
      </c>
      <c r="I4660" s="208" t="s">
        <v>1867</v>
      </c>
      <c r="J4660" s="93" t="s">
        <v>8638</v>
      </c>
      <c r="K4660" s="1430"/>
      <c r="L4660" s="491"/>
      <c r="M4660" s="404"/>
      <c r="N4660" s="664"/>
      <c r="O4660" s="665"/>
    </row>
    <row r="4661" spans="1:16" s="71" customFormat="1" ht="9" customHeight="1">
      <c r="A4661" s="667">
        <v>374</v>
      </c>
      <c r="B4661" s="1332" t="s">
        <v>8336</v>
      </c>
      <c r="C4661" s="1105">
        <v>4101340344</v>
      </c>
      <c r="D4661" s="2111">
        <v>1</v>
      </c>
      <c r="E4661" s="3407">
        <v>29112.95</v>
      </c>
      <c r="F4661" s="802">
        <v>29112.95</v>
      </c>
      <c r="G4661" s="936">
        <v>44417</v>
      </c>
      <c r="H4661" s="103" t="s">
        <v>8337</v>
      </c>
      <c r="I4661" s="208" t="s">
        <v>1867</v>
      </c>
      <c r="J4661" s="93" t="s">
        <v>8639</v>
      </c>
      <c r="K4661" s="1430"/>
      <c r="L4661" s="491"/>
      <c r="M4661" s="404"/>
      <c r="N4661" s="664"/>
      <c r="O4661" s="665"/>
    </row>
    <row r="4662" spans="1:16" s="71" customFormat="1" ht="9" customHeight="1">
      <c r="A4662" s="667">
        <v>375</v>
      </c>
      <c r="B4662" s="1332" t="s">
        <v>8385</v>
      </c>
      <c r="C4662" s="1105">
        <v>4101360345</v>
      </c>
      <c r="D4662" s="2111">
        <v>1</v>
      </c>
      <c r="E4662" s="3407">
        <v>10006</v>
      </c>
      <c r="F4662" s="802">
        <v>10006</v>
      </c>
      <c r="G4662" s="936">
        <v>44335</v>
      </c>
      <c r="H4662" s="103" t="s">
        <v>8386</v>
      </c>
      <c r="I4662" s="208" t="s">
        <v>1867</v>
      </c>
      <c r="J4662" s="93" t="s">
        <v>8640</v>
      </c>
      <c r="K4662" s="1430"/>
      <c r="L4662" s="491"/>
      <c r="M4662" s="404"/>
      <c r="N4662" s="664"/>
      <c r="O4662" s="665"/>
    </row>
    <row r="4663" spans="1:16" s="71" customFormat="1" ht="9" customHeight="1">
      <c r="A4663" s="667">
        <v>376</v>
      </c>
      <c r="B4663" s="1332" t="s">
        <v>8366</v>
      </c>
      <c r="C4663" s="1105">
        <v>4101360346</v>
      </c>
      <c r="D4663" s="2111">
        <v>1</v>
      </c>
      <c r="E4663" s="3407">
        <v>11500</v>
      </c>
      <c r="F4663" s="802">
        <v>11500</v>
      </c>
      <c r="G4663" s="936">
        <v>44412</v>
      </c>
      <c r="H4663" s="103" t="s">
        <v>8387</v>
      </c>
      <c r="I4663" s="208" t="s">
        <v>1867</v>
      </c>
      <c r="J4663" s="93" t="s">
        <v>8640</v>
      </c>
      <c r="K4663" s="1430"/>
      <c r="L4663" s="491"/>
      <c r="M4663" s="404"/>
      <c r="N4663" s="664"/>
      <c r="O4663" s="665"/>
    </row>
    <row r="4664" spans="1:16" s="71" customFormat="1" ht="9" customHeight="1">
      <c r="A4664" s="667">
        <v>377</v>
      </c>
      <c r="B4664" s="1332" t="s">
        <v>8338</v>
      </c>
      <c r="C4664" s="1105">
        <v>4101360347</v>
      </c>
      <c r="D4664" s="2111">
        <v>1</v>
      </c>
      <c r="E4664" s="3407">
        <v>15435</v>
      </c>
      <c r="F4664" s="802">
        <v>15435</v>
      </c>
      <c r="G4664" s="936">
        <v>44412</v>
      </c>
      <c r="H4664" s="103" t="s">
        <v>8388</v>
      </c>
      <c r="I4664" s="208" t="s">
        <v>1867</v>
      </c>
      <c r="J4664" s="93" t="s">
        <v>8640</v>
      </c>
      <c r="K4664" s="1430"/>
      <c r="L4664" s="491"/>
      <c r="M4664" s="404"/>
      <c r="N4664" s="664"/>
      <c r="O4664" s="665"/>
    </row>
    <row r="4665" spans="1:16" s="71" customFormat="1" ht="9" customHeight="1">
      <c r="A4665" s="816">
        <v>381</v>
      </c>
      <c r="B4665" s="1332" t="s">
        <v>8763</v>
      </c>
      <c r="C4665" s="1105" t="s">
        <v>11321</v>
      </c>
      <c r="D4665" s="2112">
        <v>1</v>
      </c>
      <c r="E4665" s="3407">
        <v>24700</v>
      </c>
      <c r="F4665" s="802">
        <v>24700</v>
      </c>
      <c r="G4665" s="936">
        <v>44522</v>
      </c>
      <c r="H4665" s="103" t="s">
        <v>8764</v>
      </c>
      <c r="I4665" s="208" t="s">
        <v>1867</v>
      </c>
      <c r="J4665" s="93" t="s">
        <v>9110</v>
      </c>
      <c r="K4665" s="1430" t="s">
        <v>8940</v>
      </c>
      <c r="L4665" s="491"/>
      <c r="M4665" s="1517"/>
      <c r="N4665" s="666"/>
      <c r="O4665" s="665"/>
    </row>
    <row r="4666" spans="1:16" s="269" customFormat="1" ht="9" customHeight="1">
      <c r="A4666" s="799">
        <v>382</v>
      </c>
      <c r="B4666" s="1332" t="s">
        <v>8826</v>
      </c>
      <c r="C4666" s="1105">
        <v>4101340355</v>
      </c>
      <c r="D4666" s="2111">
        <v>1</v>
      </c>
      <c r="E4666" s="3407">
        <v>36171</v>
      </c>
      <c r="F4666" s="802">
        <v>36171</v>
      </c>
      <c r="G4666" s="935">
        <v>44554</v>
      </c>
      <c r="H4666" s="1015" t="s">
        <v>8827</v>
      </c>
      <c r="I4666" s="208" t="s">
        <v>1867</v>
      </c>
      <c r="J4666" s="143" t="s">
        <v>8828</v>
      </c>
      <c r="K4666" s="1464"/>
      <c r="L4666" s="127"/>
      <c r="M4666" s="404"/>
      <c r="N4666" s="345"/>
      <c r="O4666" s="701"/>
      <c r="P4666" s="150"/>
    </row>
    <row r="4667" spans="1:16" s="1624" customFormat="1" ht="11.25" customHeight="1">
      <c r="A4667" s="1648">
        <v>383</v>
      </c>
      <c r="B4667" s="2054" t="s">
        <v>11317</v>
      </c>
      <c r="C4667" s="1845" t="s">
        <v>11318</v>
      </c>
      <c r="D4667" s="2377">
        <v>25</v>
      </c>
      <c r="E4667" s="3390">
        <v>24500</v>
      </c>
      <c r="F4667" s="1834">
        <v>24500</v>
      </c>
      <c r="G4667" s="1636">
        <v>44197</v>
      </c>
      <c r="H4667" s="1637" t="s">
        <v>10999</v>
      </c>
      <c r="I4667" s="1715" t="s">
        <v>1867</v>
      </c>
      <c r="J4667" s="1654" t="s">
        <v>9970</v>
      </c>
      <c r="K4667" s="1655" t="s">
        <v>8940</v>
      </c>
      <c r="L4667" s="1641"/>
      <c r="M4667" s="3095"/>
      <c r="N4667" s="3171"/>
      <c r="O4667" s="3172"/>
    </row>
    <row r="4668" spans="1:16" s="1624" customFormat="1" ht="11.25" customHeight="1">
      <c r="A4668" s="1648">
        <v>384</v>
      </c>
      <c r="B4668" s="2054" t="s">
        <v>11319</v>
      </c>
      <c r="C4668" s="1845" t="s">
        <v>11320</v>
      </c>
      <c r="D4668" s="2377">
        <v>3</v>
      </c>
      <c r="E4668" s="3390">
        <v>27600</v>
      </c>
      <c r="F4668" s="1834">
        <v>27600</v>
      </c>
      <c r="G4668" s="1636">
        <v>44552</v>
      </c>
      <c r="H4668" s="1637" t="s">
        <v>10999</v>
      </c>
      <c r="I4668" s="1715" t="s">
        <v>1867</v>
      </c>
      <c r="J4668" s="1654" t="s">
        <v>9970</v>
      </c>
      <c r="K4668" s="1655" t="s">
        <v>8940</v>
      </c>
      <c r="L4668" s="1641"/>
      <c r="M4668" s="3095"/>
      <c r="N4668" s="3171"/>
      <c r="O4668" s="3172"/>
    </row>
    <row r="4669" spans="1:16" ht="11.25" customHeight="1">
      <c r="A4669" s="799">
        <v>385</v>
      </c>
      <c r="B4669" s="1332" t="s">
        <v>10105</v>
      </c>
      <c r="C4669" s="1105">
        <v>4101360356</v>
      </c>
      <c r="D4669" s="2111">
        <v>1</v>
      </c>
      <c r="E4669" s="3407">
        <v>14700</v>
      </c>
      <c r="F4669" s="802">
        <v>14700</v>
      </c>
      <c r="G4669" s="935">
        <v>44642</v>
      </c>
      <c r="H4669" s="103" t="s">
        <v>12907</v>
      </c>
      <c r="I4669" s="208" t="s">
        <v>1867</v>
      </c>
      <c r="J4669" s="143" t="s">
        <v>12906</v>
      </c>
      <c r="K4669" s="1425"/>
      <c r="M4669" s="1089"/>
      <c r="N4669" s="452"/>
      <c r="O4669" s="702"/>
    </row>
    <row r="4670" spans="1:16" ht="11.25" customHeight="1">
      <c r="A4670" s="812">
        <v>386</v>
      </c>
      <c r="B4670" s="1345" t="s">
        <v>1314</v>
      </c>
      <c r="C4670" s="1105">
        <v>4101360357</v>
      </c>
      <c r="D4670" s="2112">
        <v>1</v>
      </c>
      <c r="E4670" s="3557">
        <v>18100</v>
      </c>
      <c r="F4670" s="1124">
        <v>18100</v>
      </c>
      <c r="G4670" s="1125">
        <v>44642</v>
      </c>
      <c r="H4670" s="998" t="s">
        <v>12907</v>
      </c>
      <c r="I4670" s="1126" t="s">
        <v>1867</v>
      </c>
      <c r="J4670" s="85" t="s">
        <v>12906</v>
      </c>
      <c r="K4670" s="1468"/>
      <c r="M4670" s="1521"/>
      <c r="N4670" s="1127"/>
      <c r="O4670" s="702"/>
    </row>
    <row r="4671" spans="1:16" s="269" customFormat="1" ht="11.25" customHeight="1">
      <c r="A4671" s="812">
        <v>387</v>
      </c>
      <c r="B4671" s="1332" t="s">
        <v>13149</v>
      </c>
      <c r="C4671" s="1105" t="s">
        <v>13157</v>
      </c>
      <c r="D4671" s="2112">
        <v>1</v>
      </c>
      <c r="E4671" s="3407">
        <v>11165</v>
      </c>
      <c r="F4671" s="802">
        <v>11165</v>
      </c>
      <c r="G4671" s="1132">
        <v>44739</v>
      </c>
      <c r="H4671" s="93" t="s">
        <v>13165</v>
      </c>
      <c r="I4671" s="1126" t="s">
        <v>1867</v>
      </c>
      <c r="J4671" s="143" t="s">
        <v>13167</v>
      </c>
      <c r="K4671" s="1425" t="s">
        <v>8940</v>
      </c>
      <c r="L4671" s="1056"/>
      <c r="M4671" s="404"/>
      <c r="N4671" s="43"/>
      <c r="O4671" s="1122"/>
      <c r="P4671" s="150"/>
    </row>
    <row r="4672" spans="1:16" s="269" customFormat="1" ht="11.25" customHeight="1">
      <c r="A4672" s="812">
        <v>388</v>
      </c>
      <c r="B4672" s="1332" t="s">
        <v>13150</v>
      </c>
      <c r="C4672" s="1105" t="s">
        <v>13158</v>
      </c>
      <c r="D4672" s="2112">
        <v>1</v>
      </c>
      <c r="E4672" s="3407">
        <v>7238</v>
      </c>
      <c r="F4672" s="802">
        <v>7238</v>
      </c>
      <c r="G4672" s="1132">
        <v>44739</v>
      </c>
      <c r="H4672" s="93" t="s">
        <v>13165</v>
      </c>
      <c r="I4672" s="1126" t="s">
        <v>1867</v>
      </c>
      <c r="J4672" s="143" t="s">
        <v>13167</v>
      </c>
      <c r="K4672" s="1425" t="s">
        <v>8940</v>
      </c>
      <c r="L4672" s="1056"/>
      <c r="M4672" s="404"/>
      <c r="N4672" s="43"/>
      <c r="O4672" s="1122"/>
      <c r="P4672" s="150"/>
    </row>
    <row r="4673" spans="1:16" s="269" customFormat="1" ht="11.25" customHeight="1">
      <c r="A4673" s="812">
        <v>389</v>
      </c>
      <c r="B4673" s="1332" t="s">
        <v>13151</v>
      </c>
      <c r="C4673" s="1105" t="s">
        <v>13159</v>
      </c>
      <c r="D4673" s="2112">
        <v>1</v>
      </c>
      <c r="E4673" s="3407">
        <v>6256.8</v>
      </c>
      <c r="F4673" s="802">
        <v>6256.8</v>
      </c>
      <c r="G4673" s="1132">
        <v>44739</v>
      </c>
      <c r="H4673" s="93" t="s">
        <v>13165</v>
      </c>
      <c r="I4673" s="1126" t="s">
        <v>1867</v>
      </c>
      <c r="J4673" s="143" t="s">
        <v>13167</v>
      </c>
      <c r="K4673" s="1425" t="s">
        <v>8940</v>
      </c>
      <c r="L4673" s="1056"/>
      <c r="M4673" s="404"/>
      <c r="N4673" s="43"/>
      <c r="O4673" s="1122"/>
      <c r="P4673" s="150"/>
    </row>
    <row r="4674" spans="1:16" s="269" customFormat="1" ht="11.25" customHeight="1">
      <c r="A4674" s="812">
        <v>390</v>
      </c>
      <c r="B4674" s="1332" t="s">
        <v>13152</v>
      </c>
      <c r="C4674" s="1105" t="s">
        <v>13160</v>
      </c>
      <c r="D4674" s="2112">
        <v>1</v>
      </c>
      <c r="E4674" s="3407">
        <v>5296.5</v>
      </c>
      <c r="F4674" s="802">
        <v>5296.5</v>
      </c>
      <c r="G4674" s="1132">
        <v>44739</v>
      </c>
      <c r="H4674" s="93" t="s">
        <v>13165</v>
      </c>
      <c r="I4674" s="1126" t="s">
        <v>1867</v>
      </c>
      <c r="J4674" s="143" t="s">
        <v>13167</v>
      </c>
      <c r="K4674" s="1425" t="s">
        <v>8940</v>
      </c>
      <c r="L4674" s="1056"/>
      <c r="M4674" s="404"/>
      <c r="N4674" s="43"/>
      <c r="O4674" s="1122"/>
      <c r="P4674" s="150"/>
    </row>
    <row r="4675" spans="1:16" s="269" customFormat="1" ht="11.25" customHeight="1">
      <c r="A4675" s="812">
        <v>391</v>
      </c>
      <c r="B4675" s="1332" t="s">
        <v>13153</v>
      </c>
      <c r="C4675" s="1105" t="s">
        <v>13161</v>
      </c>
      <c r="D4675" s="2112">
        <v>1</v>
      </c>
      <c r="E4675" s="3407">
        <v>11734.8</v>
      </c>
      <c r="F4675" s="802">
        <v>11734.8</v>
      </c>
      <c r="G4675" s="1132">
        <v>44739</v>
      </c>
      <c r="H4675" s="93" t="s">
        <v>13165</v>
      </c>
      <c r="I4675" s="1126" t="s">
        <v>1867</v>
      </c>
      <c r="J4675" s="143" t="s">
        <v>13167</v>
      </c>
      <c r="K4675" s="1425" t="s">
        <v>8940</v>
      </c>
      <c r="L4675" s="1056"/>
      <c r="M4675" s="404"/>
      <c r="N4675" s="43"/>
      <c r="O4675" s="1122"/>
      <c r="P4675" s="150"/>
    </row>
    <row r="4676" spans="1:16" s="269" customFormat="1" ht="11.25" customHeight="1">
      <c r="A4676" s="812">
        <v>392</v>
      </c>
      <c r="B4676" s="1332" t="s">
        <v>13154</v>
      </c>
      <c r="C4676" s="1105" t="s">
        <v>13162</v>
      </c>
      <c r="D4676" s="2112">
        <v>1</v>
      </c>
      <c r="E4676" s="3407">
        <v>3437.5</v>
      </c>
      <c r="F4676" s="802">
        <v>3437.5</v>
      </c>
      <c r="G4676" s="1132">
        <v>44739</v>
      </c>
      <c r="H4676" s="93" t="s">
        <v>13165</v>
      </c>
      <c r="I4676" s="1126" t="s">
        <v>1867</v>
      </c>
      <c r="J4676" s="143" t="s">
        <v>13167</v>
      </c>
      <c r="K4676" s="1425" t="s">
        <v>8940</v>
      </c>
      <c r="L4676" s="1056"/>
      <c r="M4676" s="404"/>
      <c r="N4676" s="43"/>
      <c r="O4676" s="1122"/>
      <c r="P4676" s="150"/>
    </row>
    <row r="4677" spans="1:16" s="269" customFormat="1" ht="11.25" customHeight="1">
      <c r="A4677" s="812">
        <v>393</v>
      </c>
      <c r="B4677" s="1332" t="s">
        <v>13155</v>
      </c>
      <c r="C4677" s="1105" t="s">
        <v>13163</v>
      </c>
      <c r="D4677" s="2112">
        <v>1</v>
      </c>
      <c r="E4677" s="3407">
        <v>6039</v>
      </c>
      <c r="F4677" s="802">
        <v>6039</v>
      </c>
      <c r="G4677" s="1132">
        <v>44739</v>
      </c>
      <c r="H4677" s="93" t="s">
        <v>13165</v>
      </c>
      <c r="I4677" s="1126" t="s">
        <v>1867</v>
      </c>
      <c r="J4677" s="143" t="s">
        <v>13167</v>
      </c>
      <c r="K4677" s="1425" t="s">
        <v>8940</v>
      </c>
      <c r="L4677" s="1056"/>
      <c r="M4677" s="404"/>
      <c r="N4677" s="43"/>
      <c r="O4677" s="1122"/>
      <c r="P4677" s="150"/>
    </row>
    <row r="4678" spans="1:16" s="269" customFormat="1" ht="11.25" customHeight="1">
      <c r="A4678" s="812">
        <v>394</v>
      </c>
      <c r="B4678" s="1332" t="s">
        <v>13156</v>
      </c>
      <c r="C4678" s="1105" t="s">
        <v>13164</v>
      </c>
      <c r="D4678" s="2112">
        <v>1</v>
      </c>
      <c r="E4678" s="3407">
        <v>3052.5</v>
      </c>
      <c r="F4678" s="802">
        <v>3052.5</v>
      </c>
      <c r="G4678" s="1132">
        <v>44739</v>
      </c>
      <c r="H4678" s="93" t="s">
        <v>13166</v>
      </c>
      <c r="I4678" s="1126" t="s">
        <v>1867</v>
      </c>
      <c r="J4678" s="143" t="s">
        <v>13167</v>
      </c>
      <c r="K4678" s="1425" t="s">
        <v>8940</v>
      </c>
      <c r="L4678" s="1056"/>
      <c r="M4678" s="404"/>
      <c r="N4678" s="43"/>
      <c r="O4678" s="1122"/>
      <c r="P4678" s="150"/>
    </row>
    <row r="4679" spans="1:16" s="269" customFormat="1" ht="11.25" customHeight="1">
      <c r="A4679" s="812">
        <v>395</v>
      </c>
      <c r="B4679" s="1332" t="s">
        <v>13321</v>
      </c>
      <c r="C4679" s="1105" t="s">
        <v>13332</v>
      </c>
      <c r="D4679" s="2112">
        <v>1</v>
      </c>
      <c r="E4679" s="3407">
        <v>13900</v>
      </c>
      <c r="F4679" s="802">
        <v>13900</v>
      </c>
      <c r="G4679" s="1132">
        <v>44768</v>
      </c>
      <c r="H4679" s="93" t="s">
        <v>13343</v>
      </c>
      <c r="I4679" s="1126" t="s">
        <v>1867</v>
      </c>
      <c r="J4679" s="143" t="s">
        <v>13344</v>
      </c>
      <c r="K4679" s="1425" t="s">
        <v>8940</v>
      </c>
      <c r="L4679" s="1056"/>
      <c r="M4679" s="404"/>
      <c r="N4679" s="43"/>
      <c r="O4679" s="1122"/>
      <c r="P4679" s="150"/>
    </row>
    <row r="4680" spans="1:16" s="1621" customFormat="1" ht="11.25" customHeight="1">
      <c r="A4680" s="1632">
        <v>396</v>
      </c>
      <c r="B4680" s="1710" t="s">
        <v>13322</v>
      </c>
      <c r="C4680" s="1711" t="s">
        <v>13333</v>
      </c>
      <c r="D4680" s="3173">
        <v>1</v>
      </c>
      <c r="E4680" s="3535">
        <v>7500</v>
      </c>
      <c r="F4680" s="1712">
        <v>7500</v>
      </c>
      <c r="G4680" s="2311">
        <v>44768</v>
      </c>
      <c r="H4680" s="1654" t="s">
        <v>13343</v>
      </c>
      <c r="I4680" s="2943" t="s">
        <v>1867</v>
      </c>
      <c r="J4680" s="1654" t="s">
        <v>13344</v>
      </c>
      <c r="K4680" s="1655" t="s">
        <v>8940</v>
      </c>
      <c r="L4680" s="1641" t="s">
        <v>12970</v>
      </c>
      <c r="M4680" s="1719"/>
      <c r="N4680" s="3175"/>
      <c r="O4680" s="3176"/>
    </row>
    <row r="4681" spans="1:16" s="1621" customFormat="1" ht="11.25" customHeight="1">
      <c r="A4681" s="1632">
        <v>397</v>
      </c>
      <c r="B4681" s="1710" t="s">
        <v>13323</v>
      </c>
      <c r="C4681" s="1711" t="s">
        <v>13334</v>
      </c>
      <c r="D4681" s="3173">
        <v>1</v>
      </c>
      <c r="E4681" s="3535">
        <v>7000</v>
      </c>
      <c r="F4681" s="1712">
        <v>7000</v>
      </c>
      <c r="G4681" s="2311">
        <v>44768</v>
      </c>
      <c r="H4681" s="1654" t="s">
        <v>13343</v>
      </c>
      <c r="I4681" s="2943" t="s">
        <v>1867</v>
      </c>
      <c r="J4681" s="1654" t="s">
        <v>13344</v>
      </c>
      <c r="K4681" s="1655" t="s">
        <v>8940</v>
      </c>
      <c r="L4681" s="1641" t="s">
        <v>12970</v>
      </c>
      <c r="M4681" s="1719"/>
      <c r="N4681" s="3175"/>
      <c r="O4681" s="3176"/>
    </row>
    <row r="4682" spans="1:16" s="1621" customFormat="1" ht="11.25" customHeight="1">
      <c r="A4682" s="1632">
        <v>398</v>
      </c>
      <c r="B4682" s="1710" t="s">
        <v>13324</v>
      </c>
      <c r="C4682" s="1711" t="s">
        <v>13335</v>
      </c>
      <c r="D4682" s="3173">
        <v>1</v>
      </c>
      <c r="E4682" s="3535">
        <v>7000</v>
      </c>
      <c r="F4682" s="1712">
        <v>7000</v>
      </c>
      <c r="G4682" s="2311">
        <v>44768</v>
      </c>
      <c r="H4682" s="1654" t="s">
        <v>13343</v>
      </c>
      <c r="I4682" s="2943" t="s">
        <v>1867</v>
      </c>
      <c r="J4682" s="1654" t="s">
        <v>13344</v>
      </c>
      <c r="K4682" s="1655" t="s">
        <v>8940</v>
      </c>
      <c r="L4682" s="1641" t="s">
        <v>12970</v>
      </c>
      <c r="M4682" s="1719"/>
      <c r="N4682" s="3175"/>
      <c r="O4682" s="3176"/>
    </row>
    <row r="4683" spans="1:16" s="1621" customFormat="1" ht="11.25" customHeight="1">
      <c r="A4683" s="1632">
        <v>399</v>
      </c>
      <c r="B4683" s="1710" t="s">
        <v>13325</v>
      </c>
      <c r="C4683" s="1711" t="s">
        <v>13336</v>
      </c>
      <c r="D4683" s="3173">
        <v>1</v>
      </c>
      <c r="E4683" s="3535">
        <v>7000</v>
      </c>
      <c r="F4683" s="1712">
        <v>7000</v>
      </c>
      <c r="G4683" s="2311">
        <v>44768</v>
      </c>
      <c r="H4683" s="1654" t="s">
        <v>13343</v>
      </c>
      <c r="I4683" s="2943" t="s">
        <v>1867</v>
      </c>
      <c r="J4683" s="1654" t="s">
        <v>13344</v>
      </c>
      <c r="K4683" s="1655" t="s">
        <v>8940</v>
      </c>
      <c r="L4683" s="1641" t="s">
        <v>12970</v>
      </c>
      <c r="M4683" s="1719"/>
      <c r="N4683" s="3175"/>
      <c r="O4683" s="3176"/>
    </row>
    <row r="4684" spans="1:16" s="1621" customFormat="1" ht="11.25" customHeight="1">
      <c r="A4684" s="1632">
        <v>400</v>
      </c>
      <c r="B4684" s="1710" t="s">
        <v>13326</v>
      </c>
      <c r="C4684" s="1711" t="s">
        <v>13337</v>
      </c>
      <c r="D4684" s="3173">
        <v>1</v>
      </c>
      <c r="E4684" s="3535">
        <v>7000</v>
      </c>
      <c r="F4684" s="1712">
        <v>7000</v>
      </c>
      <c r="G4684" s="2311">
        <v>44768</v>
      </c>
      <c r="H4684" s="1654" t="s">
        <v>13343</v>
      </c>
      <c r="I4684" s="2943" t="s">
        <v>1867</v>
      </c>
      <c r="J4684" s="1654" t="s">
        <v>13344</v>
      </c>
      <c r="K4684" s="1655" t="s">
        <v>8940</v>
      </c>
      <c r="L4684" s="1641" t="s">
        <v>12970</v>
      </c>
      <c r="M4684" s="1719"/>
      <c r="N4684" s="3175"/>
      <c r="O4684" s="3176"/>
    </row>
    <row r="4685" spans="1:16" s="269" customFormat="1" ht="11.25" customHeight="1">
      <c r="A4685" s="812">
        <v>401</v>
      </c>
      <c r="B4685" s="1332" t="s">
        <v>13327</v>
      </c>
      <c r="C4685" s="1105" t="s">
        <v>13338</v>
      </c>
      <c r="D4685" s="2112">
        <v>1</v>
      </c>
      <c r="E4685" s="3407">
        <v>10500</v>
      </c>
      <c r="F4685" s="802">
        <v>10500</v>
      </c>
      <c r="G4685" s="1132">
        <v>44768</v>
      </c>
      <c r="H4685" s="93" t="s">
        <v>13343</v>
      </c>
      <c r="I4685" s="1126" t="s">
        <v>1867</v>
      </c>
      <c r="J4685" s="143" t="s">
        <v>13344</v>
      </c>
      <c r="K4685" s="1425" t="s">
        <v>8940</v>
      </c>
      <c r="L4685" s="1056"/>
      <c r="M4685" s="404"/>
      <c r="N4685" s="43"/>
      <c r="O4685" s="1122"/>
      <c r="P4685" s="150"/>
    </row>
    <row r="4686" spans="1:16" s="1621" customFormat="1" ht="11.25" customHeight="1">
      <c r="A4686" s="1632">
        <v>402</v>
      </c>
      <c r="B4686" s="1710" t="s">
        <v>13328</v>
      </c>
      <c r="C4686" s="1711" t="s">
        <v>13339</v>
      </c>
      <c r="D4686" s="3173">
        <v>1</v>
      </c>
      <c r="E4686" s="3535">
        <v>9680</v>
      </c>
      <c r="F4686" s="1712">
        <v>9680</v>
      </c>
      <c r="G4686" s="2311">
        <v>44768</v>
      </c>
      <c r="H4686" s="1654" t="s">
        <v>13343</v>
      </c>
      <c r="I4686" s="2943" t="s">
        <v>1867</v>
      </c>
      <c r="J4686" s="1654" t="s">
        <v>13344</v>
      </c>
      <c r="K4686" s="1655" t="s">
        <v>8940</v>
      </c>
      <c r="L4686" s="1641" t="s">
        <v>12970</v>
      </c>
      <c r="M4686" s="1719"/>
      <c r="N4686" s="3175"/>
      <c r="O4686" s="3176"/>
    </row>
    <row r="4687" spans="1:16" s="1621" customFormat="1" ht="11.25" customHeight="1">
      <c r="A4687" s="1632">
        <v>403</v>
      </c>
      <c r="B4687" s="1710" t="s">
        <v>13329</v>
      </c>
      <c r="C4687" s="1711" t="s">
        <v>13340</v>
      </c>
      <c r="D4687" s="3173">
        <v>1</v>
      </c>
      <c r="E4687" s="3535">
        <v>7000</v>
      </c>
      <c r="F4687" s="1712">
        <v>7000</v>
      </c>
      <c r="G4687" s="2311">
        <v>44768</v>
      </c>
      <c r="H4687" s="1654" t="s">
        <v>13343</v>
      </c>
      <c r="I4687" s="2943" t="s">
        <v>1867</v>
      </c>
      <c r="J4687" s="1654" t="s">
        <v>13344</v>
      </c>
      <c r="K4687" s="1655" t="s">
        <v>8940</v>
      </c>
      <c r="L4687" s="1641" t="s">
        <v>12970</v>
      </c>
      <c r="M4687" s="1719"/>
      <c r="N4687" s="3175"/>
      <c r="O4687" s="3176"/>
    </row>
    <row r="4688" spans="1:16" s="1621" customFormat="1" ht="11.25" customHeight="1">
      <c r="A4688" s="1632">
        <v>404</v>
      </c>
      <c r="B4688" s="1710" t="s">
        <v>13330</v>
      </c>
      <c r="C4688" s="1711" t="s">
        <v>13341</v>
      </c>
      <c r="D4688" s="3173">
        <v>1</v>
      </c>
      <c r="E4688" s="3535">
        <v>7000</v>
      </c>
      <c r="F4688" s="1712">
        <v>7000</v>
      </c>
      <c r="G4688" s="2311">
        <v>44768</v>
      </c>
      <c r="H4688" s="1654" t="s">
        <v>13343</v>
      </c>
      <c r="I4688" s="2943" t="s">
        <v>1867</v>
      </c>
      <c r="J4688" s="1654" t="s">
        <v>13344</v>
      </c>
      <c r="K4688" s="1655" t="s">
        <v>8940</v>
      </c>
      <c r="L4688" s="1641" t="s">
        <v>12970</v>
      </c>
      <c r="M4688" s="1719"/>
      <c r="N4688" s="3175"/>
      <c r="O4688" s="3176"/>
    </row>
    <row r="4689" spans="1:16" s="269" customFormat="1" ht="11.25" customHeight="1">
      <c r="A4689" s="812">
        <v>405</v>
      </c>
      <c r="B4689" s="1332" t="s">
        <v>13331</v>
      </c>
      <c r="C4689" s="1105" t="s">
        <v>13342</v>
      </c>
      <c r="D4689" s="2112">
        <v>1</v>
      </c>
      <c r="E4689" s="3407">
        <v>13800</v>
      </c>
      <c r="F4689" s="802">
        <v>13800</v>
      </c>
      <c r="G4689" s="1132">
        <v>44768</v>
      </c>
      <c r="H4689" s="93" t="s">
        <v>13343</v>
      </c>
      <c r="I4689" s="1126" t="s">
        <v>1867</v>
      </c>
      <c r="J4689" s="143" t="s">
        <v>13344</v>
      </c>
      <c r="K4689" s="1425" t="s">
        <v>8940</v>
      </c>
      <c r="L4689" s="1056"/>
      <c r="M4689" s="404"/>
      <c r="N4689" s="43"/>
      <c r="O4689" s="1122"/>
      <c r="P4689" s="150"/>
    </row>
    <row r="4690" spans="1:16" s="269" customFormat="1" ht="11.25" customHeight="1">
      <c r="A4690" s="812">
        <v>406</v>
      </c>
      <c r="B4690" s="1332" t="s">
        <v>13669</v>
      </c>
      <c r="C4690" s="1105" t="s">
        <v>13670</v>
      </c>
      <c r="D4690" s="2112">
        <v>1</v>
      </c>
      <c r="E4690" s="3407">
        <v>42857.14</v>
      </c>
      <c r="F4690" s="802">
        <v>42857.14</v>
      </c>
      <c r="G4690" s="1132">
        <v>44785</v>
      </c>
      <c r="H4690" s="93" t="s">
        <v>13686</v>
      </c>
      <c r="I4690" s="1126" t="s">
        <v>1867</v>
      </c>
      <c r="J4690" s="143" t="s">
        <v>13344</v>
      </c>
      <c r="K4690" s="1425" t="s">
        <v>8940</v>
      </c>
      <c r="L4690" s="1056"/>
      <c r="M4690" s="404"/>
      <c r="N4690" s="43"/>
      <c r="O4690" s="1122"/>
      <c r="P4690" s="150"/>
    </row>
    <row r="4691" spans="1:16" s="269" customFormat="1" ht="11.25" customHeight="1">
      <c r="A4691" s="812">
        <v>407</v>
      </c>
      <c r="B4691" s="1332" t="s">
        <v>13669</v>
      </c>
      <c r="C4691" s="1105" t="s">
        <v>13671</v>
      </c>
      <c r="D4691" s="2112">
        <v>1</v>
      </c>
      <c r="E4691" s="3407">
        <v>42857.14</v>
      </c>
      <c r="F4691" s="802">
        <v>42857.14</v>
      </c>
      <c r="G4691" s="1132">
        <v>44785</v>
      </c>
      <c r="H4691" s="93" t="s">
        <v>13687</v>
      </c>
      <c r="I4691" s="1126" t="s">
        <v>1867</v>
      </c>
      <c r="J4691" s="143" t="s">
        <v>13344</v>
      </c>
      <c r="K4691" s="1425" t="s">
        <v>8940</v>
      </c>
      <c r="L4691" s="1056"/>
      <c r="M4691" s="404"/>
      <c r="N4691" s="43"/>
      <c r="O4691" s="1122"/>
      <c r="P4691" s="150"/>
    </row>
    <row r="4692" spans="1:16" s="269" customFormat="1" ht="11.25" customHeight="1">
      <c r="A4692" s="812">
        <v>408</v>
      </c>
      <c r="B4692" s="1332" t="s">
        <v>13669</v>
      </c>
      <c r="C4692" s="1105" t="s">
        <v>13672</v>
      </c>
      <c r="D4692" s="2112">
        <v>1</v>
      </c>
      <c r="E4692" s="3407">
        <v>42857.14</v>
      </c>
      <c r="F4692" s="802">
        <v>42857.14</v>
      </c>
      <c r="G4692" s="1132">
        <v>44785</v>
      </c>
      <c r="H4692" s="93" t="s">
        <v>13688</v>
      </c>
      <c r="I4692" s="1126" t="s">
        <v>1867</v>
      </c>
      <c r="J4692" s="143" t="s">
        <v>13344</v>
      </c>
      <c r="K4692" s="1425" t="s">
        <v>8940</v>
      </c>
      <c r="L4692" s="1056"/>
      <c r="M4692" s="404"/>
      <c r="N4692" s="43"/>
      <c r="O4692" s="1122"/>
      <c r="P4692" s="150"/>
    </row>
    <row r="4693" spans="1:16" s="269" customFormat="1" ht="11.25" customHeight="1">
      <c r="A4693" s="812">
        <v>409</v>
      </c>
      <c r="B4693" s="1332" t="s">
        <v>13669</v>
      </c>
      <c r="C4693" s="1105" t="s">
        <v>13673</v>
      </c>
      <c r="D4693" s="2112">
        <v>1</v>
      </c>
      <c r="E4693" s="3407">
        <v>42857.14</v>
      </c>
      <c r="F4693" s="802">
        <v>42857.14</v>
      </c>
      <c r="G4693" s="1132">
        <v>44785</v>
      </c>
      <c r="H4693" s="93" t="s">
        <v>13689</v>
      </c>
      <c r="I4693" s="1126" t="s">
        <v>1867</v>
      </c>
      <c r="J4693" s="143" t="s">
        <v>13344</v>
      </c>
      <c r="K4693" s="1425" t="s">
        <v>8940</v>
      </c>
      <c r="L4693" s="1056"/>
      <c r="M4693" s="404"/>
      <c r="N4693" s="43"/>
      <c r="O4693" s="1122"/>
      <c r="P4693" s="150"/>
    </row>
    <row r="4694" spans="1:16" s="269" customFormat="1" ht="11.25" customHeight="1">
      <c r="A4694" s="812">
        <v>410</v>
      </c>
      <c r="B4694" s="1332" t="s">
        <v>13669</v>
      </c>
      <c r="C4694" s="1105" t="s">
        <v>13674</v>
      </c>
      <c r="D4694" s="2112">
        <v>1</v>
      </c>
      <c r="E4694" s="3407">
        <v>42857.14</v>
      </c>
      <c r="F4694" s="802">
        <v>42857.14</v>
      </c>
      <c r="G4694" s="1132">
        <v>44785</v>
      </c>
      <c r="H4694" s="93" t="s">
        <v>13690</v>
      </c>
      <c r="I4694" s="1126" t="s">
        <v>1867</v>
      </c>
      <c r="J4694" s="143" t="s">
        <v>13344</v>
      </c>
      <c r="K4694" s="1425" t="s">
        <v>8940</v>
      </c>
      <c r="L4694" s="1056"/>
      <c r="M4694" s="404"/>
      <c r="N4694" s="43"/>
      <c r="O4694" s="1122"/>
      <c r="P4694" s="150"/>
    </row>
    <row r="4695" spans="1:16" s="269" customFormat="1" ht="11.25" customHeight="1">
      <c r="A4695" s="812">
        <v>411</v>
      </c>
      <c r="B4695" s="1332" t="s">
        <v>13669</v>
      </c>
      <c r="C4695" s="1105" t="s">
        <v>13675</v>
      </c>
      <c r="D4695" s="2112">
        <v>1</v>
      </c>
      <c r="E4695" s="3407">
        <v>42857.14</v>
      </c>
      <c r="F4695" s="802">
        <v>42857.14</v>
      </c>
      <c r="G4695" s="1132">
        <v>44785</v>
      </c>
      <c r="H4695" s="93" t="s">
        <v>13691</v>
      </c>
      <c r="I4695" s="1126" t="s">
        <v>1867</v>
      </c>
      <c r="J4695" s="143" t="s">
        <v>13344</v>
      </c>
      <c r="K4695" s="1425" t="s">
        <v>8940</v>
      </c>
      <c r="L4695" s="1056"/>
      <c r="M4695" s="404"/>
      <c r="N4695" s="43"/>
      <c r="O4695" s="1122"/>
      <c r="P4695" s="150"/>
    </row>
    <row r="4696" spans="1:16" s="269" customFormat="1" ht="11.25" customHeight="1">
      <c r="A4696" s="812">
        <v>412</v>
      </c>
      <c r="B4696" s="1332" t="s">
        <v>13669</v>
      </c>
      <c r="C4696" s="1105" t="s">
        <v>13676</v>
      </c>
      <c r="D4696" s="2112">
        <v>1</v>
      </c>
      <c r="E4696" s="3407">
        <v>42857.14</v>
      </c>
      <c r="F4696" s="802">
        <v>42857.14</v>
      </c>
      <c r="G4696" s="1132">
        <v>44785</v>
      </c>
      <c r="H4696" s="93" t="s">
        <v>13692</v>
      </c>
      <c r="I4696" s="1126" t="s">
        <v>1867</v>
      </c>
      <c r="J4696" s="143" t="s">
        <v>13344</v>
      </c>
      <c r="K4696" s="1425" t="s">
        <v>8940</v>
      </c>
      <c r="L4696" s="1056"/>
      <c r="M4696" s="404"/>
      <c r="N4696" s="43"/>
      <c r="O4696" s="1122"/>
      <c r="P4696" s="150"/>
    </row>
    <row r="4697" spans="1:16" s="269" customFormat="1" ht="11.25" customHeight="1">
      <c r="A4697" s="812">
        <v>413</v>
      </c>
      <c r="B4697" s="1332" t="s">
        <v>13669</v>
      </c>
      <c r="C4697" s="1105" t="s">
        <v>13677</v>
      </c>
      <c r="D4697" s="2112">
        <v>1</v>
      </c>
      <c r="E4697" s="3407">
        <v>42857.14</v>
      </c>
      <c r="F4697" s="802">
        <v>42857.14</v>
      </c>
      <c r="G4697" s="1132">
        <v>44785</v>
      </c>
      <c r="H4697" s="93" t="s">
        <v>13693</v>
      </c>
      <c r="I4697" s="1126" t="s">
        <v>1867</v>
      </c>
      <c r="J4697" s="143" t="s">
        <v>13344</v>
      </c>
      <c r="K4697" s="1425" t="s">
        <v>8940</v>
      </c>
      <c r="L4697" s="1056"/>
      <c r="M4697" s="404"/>
      <c r="N4697" s="43"/>
      <c r="O4697" s="1122"/>
      <c r="P4697" s="150"/>
    </row>
    <row r="4698" spans="1:16" s="269" customFormat="1" ht="11.25" customHeight="1">
      <c r="A4698" s="812">
        <v>414</v>
      </c>
      <c r="B4698" s="1332" t="s">
        <v>13669</v>
      </c>
      <c r="C4698" s="1105" t="s">
        <v>13678</v>
      </c>
      <c r="D4698" s="2112">
        <v>1</v>
      </c>
      <c r="E4698" s="3407">
        <v>42857.14</v>
      </c>
      <c r="F4698" s="802">
        <v>42857.14</v>
      </c>
      <c r="G4698" s="1132">
        <v>44785</v>
      </c>
      <c r="H4698" s="93" t="s">
        <v>13694</v>
      </c>
      <c r="I4698" s="1126" t="s">
        <v>1867</v>
      </c>
      <c r="J4698" s="143" t="s">
        <v>13344</v>
      </c>
      <c r="K4698" s="1425" t="s">
        <v>8940</v>
      </c>
      <c r="L4698" s="1056"/>
      <c r="M4698" s="404"/>
      <c r="N4698" s="43"/>
      <c r="O4698" s="1122"/>
      <c r="P4698" s="150"/>
    </row>
    <row r="4699" spans="1:16" s="269" customFormat="1" ht="11.25" customHeight="1">
      <c r="A4699" s="812">
        <v>415</v>
      </c>
      <c r="B4699" s="1332" t="s">
        <v>13669</v>
      </c>
      <c r="C4699" s="1105" t="s">
        <v>13679</v>
      </c>
      <c r="D4699" s="2112">
        <v>1</v>
      </c>
      <c r="E4699" s="3407">
        <v>42857.14</v>
      </c>
      <c r="F4699" s="802">
        <v>42857.14</v>
      </c>
      <c r="G4699" s="1132">
        <v>44785</v>
      </c>
      <c r="H4699" s="93" t="s">
        <v>13695</v>
      </c>
      <c r="I4699" s="1126" t="s">
        <v>1867</v>
      </c>
      <c r="J4699" s="143" t="s">
        <v>13344</v>
      </c>
      <c r="K4699" s="1425" t="s">
        <v>8940</v>
      </c>
      <c r="L4699" s="1056"/>
      <c r="M4699" s="404"/>
      <c r="N4699" s="43"/>
      <c r="O4699" s="1122"/>
      <c r="P4699" s="150"/>
    </row>
    <row r="4700" spans="1:16" s="269" customFormat="1" ht="11.25" customHeight="1">
      <c r="A4700" s="812">
        <v>416</v>
      </c>
      <c r="B4700" s="1332" t="s">
        <v>13669</v>
      </c>
      <c r="C4700" s="1105" t="s">
        <v>13680</v>
      </c>
      <c r="D4700" s="2112">
        <v>1</v>
      </c>
      <c r="E4700" s="3407">
        <v>42857.14</v>
      </c>
      <c r="F4700" s="802">
        <v>42857.14</v>
      </c>
      <c r="G4700" s="1132">
        <v>44785</v>
      </c>
      <c r="H4700" s="93" t="s">
        <v>13696</v>
      </c>
      <c r="I4700" s="1126" t="s">
        <v>1867</v>
      </c>
      <c r="J4700" s="143" t="s">
        <v>13344</v>
      </c>
      <c r="K4700" s="1425" t="s">
        <v>8940</v>
      </c>
      <c r="L4700" s="1056"/>
      <c r="M4700" s="404"/>
      <c r="N4700" s="43"/>
      <c r="O4700" s="1122"/>
      <c r="P4700" s="150"/>
    </row>
    <row r="4701" spans="1:16" s="269" customFormat="1" ht="11.25" customHeight="1">
      <c r="A4701" s="812">
        <v>417</v>
      </c>
      <c r="B4701" s="1332" t="s">
        <v>13669</v>
      </c>
      <c r="C4701" s="1105" t="s">
        <v>13681</v>
      </c>
      <c r="D4701" s="2112">
        <v>1</v>
      </c>
      <c r="E4701" s="3407">
        <v>42857.14</v>
      </c>
      <c r="F4701" s="802">
        <v>42857.14</v>
      </c>
      <c r="G4701" s="1132">
        <v>44785</v>
      </c>
      <c r="H4701" s="93" t="s">
        <v>13697</v>
      </c>
      <c r="I4701" s="1126" t="s">
        <v>1867</v>
      </c>
      <c r="J4701" s="143" t="s">
        <v>13344</v>
      </c>
      <c r="K4701" s="1425" t="s">
        <v>8940</v>
      </c>
      <c r="L4701" s="1056"/>
      <c r="M4701" s="404"/>
      <c r="N4701" s="43"/>
      <c r="O4701" s="1122"/>
      <c r="P4701" s="150"/>
    </row>
    <row r="4702" spans="1:16" s="269" customFormat="1" ht="11.25" customHeight="1">
      <c r="A4702" s="812">
        <v>418</v>
      </c>
      <c r="B4702" s="1332" t="s">
        <v>13669</v>
      </c>
      <c r="C4702" s="1105" t="s">
        <v>13682</v>
      </c>
      <c r="D4702" s="2112">
        <v>1</v>
      </c>
      <c r="E4702" s="3407">
        <v>42857.14</v>
      </c>
      <c r="F4702" s="802">
        <v>42857.14</v>
      </c>
      <c r="G4702" s="1132">
        <v>44785</v>
      </c>
      <c r="H4702" s="93" t="s">
        <v>13698</v>
      </c>
      <c r="I4702" s="1126" t="s">
        <v>1867</v>
      </c>
      <c r="J4702" s="143" t="s">
        <v>13344</v>
      </c>
      <c r="K4702" s="1425" t="s">
        <v>8940</v>
      </c>
      <c r="L4702" s="1056"/>
      <c r="M4702" s="404"/>
      <c r="N4702" s="43"/>
      <c r="O4702" s="1122"/>
      <c r="P4702" s="150"/>
    </row>
    <row r="4703" spans="1:16" s="269" customFormat="1" ht="11.25" customHeight="1">
      <c r="A4703" s="812">
        <v>419</v>
      </c>
      <c r="B4703" s="1332" t="s">
        <v>13669</v>
      </c>
      <c r="C4703" s="1105" t="s">
        <v>13683</v>
      </c>
      <c r="D4703" s="2112">
        <v>1</v>
      </c>
      <c r="E4703" s="3407">
        <v>42857.18</v>
      </c>
      <c r="F4703" s="802">
        <v>42857.18</v>
      </c>
      <c r="G4703" s="1132">
        <v>44785</v>
      </c>
      <c r="H4703" s="93" t="s">
        <v>13699</v>
      </c>
      <c r="I4703" s="1126" t="s">
        <v>1867</v>
      </c>
      <c r="J4703" s="143" t="s">
        <v>13344</v>
      </c>
      <c r="K4703" s="1425" t="s">
        <v>8940</v>
      </c>
      <c r="L4703" s="1056"/>
      <c r="M4703" s="404"/>
      <c r="N4703" s="43"/>
      <c r="O4703" s="1122"/>
      <c r="P4703" s="150"/>
    </row>
    <row r="4704" spans="1:16" s="1621" customFormat="1" ht="18.75" customHeight="1">
      <c r="A4704" s="1632">
        <v>420</v>
      </c>
      <c r="B4704" s="1710" t="s">
        <v>13684</v>
      </c>
      <c r="C4704" s="1711" t="s">
        <v>13685</v>
      </c>
      <c r="D4704" s="3173">
        <v>1</v>
      </c>
      <c r="E4704" s="3535">
        <v>5820</v>
      </c>
      <c r="F4704" s="1712">
        <v>5820</v>
      </c>
      <c r="G4704" s="3174">
        <v>44785</v>
      </c>
      <c r="H4704" s="1654" t="s">
        <v>11869</v>
      </c>
      <c r="I4704" s="2943" t="s">
        <v>1867</v>
      </c>
      <c r="J4704" s="1654" t="s">
        <v>13344</v>
      </c>
      <c r="K4704" s="1655" t="s">
        <v>8940</v>
      </c>
      <c r="L4704" s="1641" t="s">
        <v>12970</v>
      </c>
      <c r="M4704" s="1719"/>
      <c r="N4704" s="3175"/>
      <c r="O4704" s="3176"/>
    </row>
    <row r="4705" spans="1:16" s="269" customFormat="1" ht="11.25" customHeight="1">
      <c r="A4705" s="812">
        <v>421</v>
      </c>
      <c r="B4705" s="1332" t="s">
        <v>13715</v>
      </c>
      <c r="C4705" s="1105" t="s">
        <v>13721</v>
      </c>
      <c r="D4705" s="2112">
        <v>1</v>
      </c>
      <c r="E4705" s="3407">
        <v>55280.5</v>
      </c>
      <c r="F4705" s="802">
        <v>55280.5</v>
      </c>
      <c r="G4705" s="1132">
        <v>44798</v>
      </c>
      <c r="H4705" s="93" t="s">
        <v>13730</v>
      </c>
      <c r="I4705" s="1126" t="s">
        <v>1867</v>
      </c>
      <c r="J4705" s="143" t="s">
        <v>13731</v>
      </c>
      <c r="K4705" s="1425" t="s">
        <v>8940</v>
      </c>
      <c r="L4705" s="1056"/>
      <c r="M4705" s="404"/>
      <c r="N4705" s="43"/>
      <c r="O4705" s="1122"/>
      <c r="P4705" s="150"/>
    </row>
    <row r="4706" spans="1:16" s="269" customFormat="1" ht="11.25" customHeight="1">
      <c r="A4706" s="812">
        <v>422</v>
      </c>
      <c r="B4706" s="1332" t="s">
        <v>13715</v>
      </c>
      <c r="C4706" s="1105" t="s">
        <v>13722</v>
      </c>
      <c r="D4706" s="2112">
        <v>1</v>
      </c>
      <c r="E4706" s="3407">
        <v>55280.5</v>
      </c>
      <c r="F4706" s="802">
        <v>55280.5</v>
      </c>
      <c r="G4706" s="1132">
        <v>44798</v>
      </c>
      <c r="H4706" s="93" t="s">
        <v>13730</v>
      </c>
      <c r="I4706" s="1126" t="s">
        <v>1867</v>
      </c>
      <c r="J4706" s="143" t="s">
        <v>13731</v>
      </c>
      <c r="K4706" s="1425" t="s">
        <v>8940</v>
      </c>
      <c r="L4706" s="1056"/>
      <c r="M4706" s="404"/>
      <c r="N4706" s="43"/>
      <c r="O4706" s="1122"/>
      <c r="P4706" s="150"/>
    </row>
    <row r="4707" spans="1:16" s="269" customFormat="1" ht="11.25" customHeight="1">
      <c r="A4707" s="812">
        <v>423</v>
      </c>
      <c r="B4707" s="1332" t="s">
        <v>13716</v>
      </c>
      <c r="C4707" s="1105" t="s">
        <v>13723</v>
      </c>
      <c r="D4707" s="2112">
        <v>1</v>
      </c>
      <c r="E4707" s="3407">
        <v>17516.5</v>
      </c>
      <c r="F4707" s="802">
        <v>17516.5</v>
      </c>
      <c r="G4707" s="1132">
        <v>44798</v>
      </c>
      <c r="H4707" s="93" t="s">
        <v>13730</v>
      </c>
      <c r="I4707" s="1126" t="s">
        <v>1867</v>
      </c>
      <c r="J4707" s="143" t="s">
        <v>13731</v>
      </c>
      <c r="K4707" s="1425" t="s">
        <v>8940</v>
      </c>
      <c r="L4707" s="1056"/>
      <c r="M4707" s="404"/>
      <c r="N4707" s="43"/>
      <c r="O4707" s="1122"/>
      <c r="P4707" s="150"/>
    </row>
    <row r="4708" spans="1:16" s="269" customFormat="1" ht="11.25" customHeight="1">
      <c r="A4708" s="812">
        <v>424</v>
      </c>
      <c r="B4708" s="1332" t="s">
        <v>13716</v>
      </c>
      <c r="C4708" s="1105" t="s">
        <v>13724</v>
      </c>
      <c r="D4708" s="2112">
        <v>1</v>
      </c>
      <c r="E4708" s="3407">
        <v>17516.5</v>
      </c>
      <c r="F4708" s="802">
        <v>17516.5</v>
      </c>
      <c r="G4708" s="1132">
        <v>44798</v>
      </c>
      <c r="H4708" s="93" t="s">
        <v>13730</v>
      </c>
      <c r="I4708" s="1126" t="s">
        <v>1867</v>
      </c>
      <c r="J4708" s="143" t="s">
        <v>13731</v>
      </c>
      <c r="K4708" s="1425" t="s">
        <v>8940</v>
      </c>
      <c r="L4708" s="1056"/>
      <c r="M4708" s="404"/>
      <c r="N4708" s="43"/>
      <c r="O4708" s="1122"/>
      <c r="P4708" s="150"/>
    </row>
    <row r="4709" spans="1:16" s="269" customFormat="1" ht="11.25" customHeight="1">
      <c r="A4709" s="812">
        <v>425</v>
      </c>
      <c r="B4709" s="1332" t="s">
        <v>13717</v>
      </c>
      <c r="C4709" s="1105" t="s">
        <v>13725</v>
      </c>
      <c r="D4709" s="2112">
        <v>1</v>
      </c>
      <c r="E4709" s="3407">
        <v>25916.5</v>
      </c>
      <c r="F4709" s="802">
        <v>25916.5</v>
      </c>
      <c r="G4709" s="1132">
        <v>44798</v>
      </c>
      <c r="H4709" s="93" t="s">
        <v>13730</v>
      </c>
      <c r="I4709" s="1126" t="s">
        <v>1867</v>
      </c>
      <c r="J4709" s="143" t="s">
        <v>13731</v>
      </c>
      <c r="K4709" s="1425" t="s">
        <v>8940</v>
      </c>
      <c r="L4709" s="1056"/>
      <c r="M4709" s="404"/>
      <c r="N4709" s="43"/>
      <c r="O4709" s="1122"/>
      <c r="P4709" s="150"/>
    </row>
    <row r="4710" spans="1:16" s="269" customFormat="1" ht="11.25" customHeight="1">
      <c r="A4710" s="812">
        <v>426</v>
      </c>
      <c r="B4710" s="1332" t="s">
        <v>13717</v>
      </c>
      <c r="C4710" s="1105" t="s">
        <v>13726</v>
      </c>
      <c r="D4710" s="2112">
        <v>1</v>
      </c>
      <c r="E4710" s="3407">
        <v>25916.5</v>
      </c>
      <c r="F4710" s="802">
        <v>25916.5</v>
      </c>
      <c r="G4710" s="1132">
        <v>44798</v>
      </c>
      <c r="H4710" s="93" t="s">
        <v>13730</v>
      </c>
      <c r="I4710" s="1126" t="s">
        <v>1867</v>
      </c>
      <c r="J4710" s="143" t="s">
        <v>13731</v>
      </c>
      <c r="K4710" s="1425" t="s">
        <v>8940</v>
      </c>
      <c r="L4710" s="1056"/>
      <c r="M4710" s="404"/>
      <c r="N4710" s="43"/>
      <c r="O4710" s="1122"/>
      <c r="P4710" s="150"/>
    </row>
    <row r="4711" spans="1:16" s="269" customFormat="1" ht="18.75" customHeight="1">
      <c r="A4711" s="812">
        <v>427</v>
      </c>
      <c r="B4711" s="1332" t="s">
        <v>13718</v>
      </c>
      <c r="C4711" s="1105" t="s">
        <v>13727</v>
      </c>
      <c r="D4711" s="2112">
        <v>1</v>
      </c>
      <c r="E4711" s="3407">
        <v>15473</v>
      </c>
      <c r="F4711" s="802">
        <v>15473</v>
      </c>
      <c r="G4711" s="1132">
        <v>44798</v>
      </c>
      <c r="H4711" s="93" t="s">
        <v>13730</v>
      </c>
      <c r="I4711" s="1126" t="s">
        <v>1867</v>
      </c>
      <c r="J4711" s="143" t="s">
        <v>13731</v>
      </c>
      <c r="K4711" s="1425" t="s">
        <v>8940</v>
      </c>
      <c r="L4711" s="1056"/>
      <c r="M4711" s="404"/>
      <c r="N4711" s="43"/>
      <c r="O4711" s="1122"/>
      <c r="P4711" s="150"/>
    </row>
    <row r="4712" spans="1:16" s="269" customFormat="1" ht="11.25" customHeight="1">
      <c r="A4712" s="812">
        <v>428</v>
      </c>
      <c r="B4712" s="1332" t="s">
        <v>13719</v>
      </c>
      <c r="C4712" s="1105" t="s">
        <v>13728</v>
      </c>
      <c r="D4712" s="2112">
        <v>1</v>
      </c>
      <c r="E4712" s="3407">
        <v>51835</v>
      </c>
      <c r="F4712" s="802">
        <v>51835</v>
      </c>
      <c r="G4712" s="1132">
        <v>44798</v>
      </c>
      <c r="H4712" s="93" t="s">
        <v>13730</v>
      </c>
      <c r="I4712" s="1126" t="s">
        <v>1867</v>
      </c>
      <c r="J4712" s="143" t="s">
        <v>13731</v>
      </c>
      <c r="K4712" s="1425" t="s">
        <v>8940</v>
      </c>
      <c r="L4712" s="1056"/>
      <c r="M4712" s="404"/>
      <c r="N4712" s="43"/>
      <c r="O4712" s="1122"/>
      <c r="P4712" s="150"/>
    </row>
    <row r="4713" spans="1:16" s="269" customFormat="1" ht="11.25" customHeight="1">
      <c r="A4713" s="812">
        <v>429</v>
      </c>
      <c r="B4713" s="1332" t="s">
        <v>13720</v>
      </c>
      <c r="C4713" s="1105" t="s">
        <v>13729</v>
      </c>
      <c r="D4713" s="2112">
        <v>1</v>
      </c>
      <c r="E4713" s="3407">
        <v>26633</v>
      </c>
      <c r="F4713" s="802">
        <v>26633</v>
      </c>
      <c r="G4713" s="1132">
        <v>44798</v>
      </c>
      <c r="H4713" s="93" t="s">
        <v>13730</v>
      </c>
      <c r="I4713" s="1126" t="s">
        <v>1867</v>
      </c>
      <c r="J4713" s="143" t="s">
        <v>13731</v>
      </c>
      <c r="K4713" s="1425" t="s">
        <v>8940</v>
      </c>
      <c r="L4713" s="1056"/>
      <c r="M4713" s="404"/>
      <c r="N4713" s="43"/>
      <c r="O4713" s="1122"/>
      <c r="P4713" s="150"/>
    </row>
    <row r="4714" spans="1:16" s="269" customFormat="1" ht="11.25" customHeight="1">
      <c r="A4714" s="812">
        <v>430</v>
      </c>
      <c r="B4714" s="1332" t="s">
        <v>14249</v>
      </c>
      <c r="C4714" s="1105" t="s">
        <v>14250</v>
      </c>
      <c r="D4714" s="2112">
        <v>1</v>
      </c>
      <c r="E4714" s="3407">
        <v>20799</v>
      </c>
      <c r="F4714" s="802">
        <v>20799</v>
      </c>
      <c r="G4714" s="1132">
        <v>44852</v>
      </c>
      <c r="H4714" s="93" t="s">
        <v>14251</v>
      </c>
      <c r="I4714" s="1126" t="s">
        <v>1867</v>
      </c>
      <c r="J4714" s="143" t="s">
        <v>14252</v>
      </c>
      <c r="K4714" s="1425"/>
      <c r="L4714" s="1056"/>
      <c r="M4714" s="404"/>
      <c r="N4714" s="43"/>
      <c r="O4714" s="1122"/>
      <c r="P4714" s="150"/>
    </row>
    <row r="4715" spans="1:16" s="1621" customFormat="1" ht="11.25" customHeight="1">
      <c r="A4715" s="1632">
        <v>431</v>
      </c>
      <c r="B4715" s="1710" t="s">
        <v>14555</v>
      </c>
      <c r="C4715" s="1711">
        <v>4101260509</v>
      </c>
      <c r="D4715" s="3173">
        <v>1</v>
      </c>
      <c r="E4715" s="3535">
        <v>3203</v>
      </c>
      <c r="F4715" s="1712">
        <v>3203</v>
      </c>
      <c r="G4715" s="2311">
        <v>44875</v>
      </c>
      <c r="H4715" s="1654" t="s">
        <v>14701</v>
      </c>
      <c r="I4715" s="2943" t="s">
        <v>1867</v>
      </c>
      <c r="J4715" s="1654" t="s">
        <v>14694</v>
      </c>
      <c r="K4715" s="1655" t="s">
        <v>8940</v>
      </c>
      <c r="L4715" s="1641" t="s">
        <v>12970</v>
      </c>
      <c r="M4715" s="1719"/>
      <c r="N4715" s="3175"/>
      <c r="O4715" s="3176"/>
    </row>
    <row r="4716" spans="1:16" s="1621" customFormat="1" ht="11.25" customHeight="1">
      <c r="A4716" s="1632">
        <v>432</v>
      </c>
      <c r="B4716" s="1710" t="s">
        <v>14556</v>
      </c>
      <c r="C4716" s="1711">
        <v>4101260510</v>
      </c>
      <c r="D4716" s="3173">
        <v>1</v>
      </c>
      <c r="E4716" s="3535">
        <v>3471</v>
      </c>
      <c r="F4716" s="1712">
        <v>3471</v>
      </c>
      <c r="G4716" s="2311">
        <v>44875</v>
      </c>
      <c r="H4716" s="1654" t="s">
        <v>14693</v>
      </c>
      <c r="I4716" s="2943" t="s">
        <v>1867</v>
      </c>
      <c r="J4716" s="1654" t="s">
        <v>14694</v>
      </c>
      <c r="K4716" s="1655" t="s">
        <v>8940</v>
      </c>
      <c r="L4716" s="1641" t="s">
        <v>12970</v>
      </c>
      <c r="M4716" s="1719"/>
      <c r="N4716" s="3175"/>
      <c r="O4716" s="3176"/>
    </row>
    <row r="4717" spans="1:16" s="269" customFormat="1" ht="11.25" customHeight="1">
      <c r="A4717" s="812">
        <v>433</v>
      </c>
      <c r="B4717" s="1332" t="s">
        <v>14557</v>
      </c>
      <c r="C4717" s="1105">
        <v>4101260511</v>
      </c>
      <c r="D4717" s="2112">
        <v>1</v>
      </c>
      <c r="E4717" s="3407">
        <v>14058</v>
      </c>
      <c r="F4717" s="802">
        <v>14058</v>
      </c>
      <c r="G4717" s="1132">
        <v>44875</v>
      </c>
      <c r="H4717" s="93" t="s">
        <v>14693</v>
      </c>
      <c r="I4717" s="1126" t="s">
        <v>1867</v>
      </c>
      <c r="J4717" s="143" t="s">
        <v>14694</v>
      </c>
      <c r="K4717" s="1425" t="s">
        <v>8940</v>
      </c>
      <c r="L4717" s="1056"/>
      <c r="M4717" s="404"/>
      <c r="N4717" s="43"/>
      <c r="O4717" s="1122"/>
      <c r="P4717" s="150"/>
    </row>
    <row r="4718" spans="1:16" s="1621" customFormat="1" ht="11.25" customHeight="1">
      <c r="A4718" s="1632">
        <v>434</v>
      </c>
      <c r="B4718" s="1710" t="s">
        <v>14558</v>
      </c>
      <c r="C4718" s="1711">
        <v>4101260512</v>
      </c>
      <c r="D4718" s="3173">
        <v>1</v>
      </c>
      <c r="E4718" s="3535">
        <v>2797</v>
      </c>
      <c r="F4718" s="1712">
        <v>2797</v>
      </c>
      <c r="G4718" s="2311">
        <v>44875</v>
      </c>
      <c r="H4718" s="1654" t="s">
        <v>14693</v>
      </c>
      <c r="I4718" s="2943" t="s">
        <v>1867</v>
      </c>
      <c r="J4718" s="1654" t="s">
        <v>14694</v>
      </c>
      <c r="K4718" s="1655" t="s">
        <v>8940</v>
      </c>
      <c r="L4718" s="1641" t="s">
        <v>12970</v>
      </c>
      <c r="M4718" s="1719"/>
      <c r="N4718" s="3175"/>
      <c r="O4718" s="3176"/>
    </row>
    <row r="4719" spans="1:16" s="269" customFormat="1" ht="11.25" customHeight="1">
      <c r="A4719" s="812">
        <v>435</v>
      </c>
      <c r="B4719" s="1332" t="s">
        <v>14559</v>
      </c>
      <c r="C4719" s="1105">
        <v>4101260513</v>
      </c>
      <c r="D4719" s="2112">
        <v>1</v>
      </c>
      <c r="E4719" s="3407">
        <v>65684</v>
      </c>
      <c r="F4719" s="802">
        <v>65684</v>
      </c>
      <c r="G4719" s="1132">
        <v>44875</v>
      </c>
      <c r="H4719" s="93" t="s">
        <v>14693</v>
      </c>
      <c r="I4719" s="1126" t="s">
        <v>1867</v>
      </c>
      <c r="J4719" s="143" t="s">
        <v>14694</v>
      </c>
      <c r="K4719" s="1425" t="s">
        <v>8940</v>
      </c>
      <c r="L4719" s="1056"/>
      <c r="M4719" s="404"/>
      <c r="N4719" s="43"/>
      <c r="O4719" s="1122"/>
      <c r="P4719" s="150"/>
    </row>
    <row r="4720" spans="1:16" s="1621" customFormat="1" ht="11.25" customHeight="1">
      <c r="A4720" s="1632">
        <v>436</v>
      </c>
      <c r="B4720" s="1710" t="s">
        <v>14560</v>
      </c>
      <c r="C4720" s="1711">
        <v>4101260514</v>
      </c>
      <c r="D4720" s="3173">
        <v>1</v>
      </c>
      <c r="E4720" s="3535">
        <v>9669</v>
      </c>
      <c r="F4720" s="1712">
        <v>9669</v>
      </c>
      <c r="G4720" s="2311">
        <v>44875</v>
      </c>
      <c r="H4720" s="1654" t="s">
        <v>14693</v>
      </c>
      <c r="I4720" s="2943" t="s">
        <v>1867</v>
      </c>
      <c r="J4720" s="1654" t="s">
        <v>14694</v>
      </c>
      <c r="K4720" s="1655" t="s">
        <v>8940</v>
      </c>
      <c r="L4720" s="1641" t="s">
        <v>12970</v>
      </c>
      <c r="M4720" s="1719"/>
      <c r="N4720" s="3175"/>
      <c r="O4720" s="3176"/>
    </row>
    <row r="4721" spans="1:16" s="269" customFormat="1" ht="18.75" customHeight="1">
      <c r="A4721" s="812">
        <v>437</v>
      </c>
      <c r="B4721" s="1332" t="s">
        <v>14561</v>
      </c>
      <c r="C4721" s="1105" t="s">
        <v>14562</v>
      </c>
      <c r="D4721" s="2112">
        <v>6</v>
      </c>
      <c r="E4721" s="3407">
        <v>93684</v>
      </c>
      <c r="F4721" s="802">
        <v>93684</v>
      </c>
      <c r="G4721" s="1132">
        <v>44875</v>
      </c>
      <c r="H4721" s="93" t="s">
        <v>14693</v>
      </c>
      <c r="I4721" s="1126" t="s">
        <v>1867</v>
      </c>
      <c r="J4721" s="143" t="s">
        <v>14694</v>
      </c>
      <c r="K4721" s="1425" t="s">
        <v>8940</v>
      </c>
      <c r="L4721" s="1056"/>
      <c r="M4721" s="404"/>
      <c r="N4721" s="43"/>
      <c r="O4721" s="1122"/>
      <c r="P4721" s="150"/>
    </row>
    <row r="4722" spans="1:16" s="1621" customFormat="1" ht="11.25" customHeight="1">
      <c r="A4722" s="1632">
        <v>438</v>
      </c>
      <c r="B4722" s="1710" t="s">
        <v>14563</v>
      </c>
      <c r="C4722" s="1711">
        <v>4101260527</v>
      </c>
      <c r="D4722" s="3173">
        <v>1</v>
      </c>
      <c r="E4722" s="3535">
        <v>1330</v>
      </c>
      <c r="F4722" s="1712">
        <v>1330</v>
      </c>
      <c r="G4722" s="2311">
        <v>44875</v>
      </c>
      <c r="H4722" s="1654" t="s">
        <v>14693</v>
      </c>
      <c r="I4722" s="2943" t="s">
        <v>1867</v>
      </c>
      <c r="J4722" s="1654" t="s">
        <v>14694</v>
      </c>
      <c r="K4722" s="1655" t="s">
        <v>8940</v>
      </c>
      <c r="L4722" s="1641" t="s">
        <v>12970</v>
      </c>
      <c r="M4722" s="1719"/>
      <c r="N4722" s="3175"/>
      <c r="O4722" s="3176"/>
    </row>
    <row r="4723" spans="1:16" s="269" customFormat="1" ht="11.25" customHeight="1">
      <c r="A4723" s="812">
        <v>439</v>
      </c>
      <c r="B4723" s="1332" t="s">
        <v>14564</v>
      </c>
      <c r="C4723" s="1105">
        <v>4101260528</v>
      </c>
      <c r="D4723" s="2112">
        <v>1</v>
      </c>
      <c r="E4723" s="3407">
        <v>66165</v>
      </c>
      <c r="F4723" s="802">
        <v>66165</v>
      </c>
      <c r="G4723" s="1132">
        <v>44875</v>
      </c>
      <c r="H4723" s="93" t="s">
        <v>14693</v>
      </c>
      <c r="I4723" s="1126" t="s">
        <v>1867</v>
      </c>
      <c r="J4723" s="143" t="s">
        <v>14694</v>
      </c>
      <c r="K4723" s="1425" t="s">
        <v>8940</v>
      </c>
      <c r="L4723" s="1056"/>
      <c r="M4723" s="404"/>
      <c r="N4723" s="43"/>
      <c r="O4723" s="1122"/>
      <c r="P4723" s="150"/>
    </row>
    <row r="4724" spans="1:16" s="1621" customFormat="1" ht="11.25" customHeight="1">
      <c r="A4724" s="1632">
        <v>440</v>
      </c>
      <c r="B4724" s="1710" t="s">
        <v>14565</v>
      </c>
      <c r="C4724" s="1711">
        <v>4101260529</v>
      </c>
      <c r="D4724" s="3173">
        <v>1</v>
      </c>
      <c r="E4724" s="3535">
        <v>8599</v>
      </c>
      <c r="F4724" s="1712">
        <v>8599</v>
      </c>
      <c r="G4724" s="2311">
        <v>44875</v>
      </c>
      <c r="H4724" s="1654" t="s">
        <v>14693</v>
      </c>
      <c r="I4724" s="2943" t="s">
        <v>1867</v>
      </c>
      <c r="J4724" s="1654" t="s">
        <v>14694</v>
      </c>
      <c r="K4724" s="1655" t="s">
        <v>8940</v>
      </c>
      <c r="L4724" s="1641" t="s">
        <v>12970</v>
      </c>
      <c r="M4724" s="1719"/>
      <c r="N4724" s="3175"/>
      <c r="O4724" s="3176"/>
    </row>
    <row r="4725" spans="1:16" s="1621" customFormat="1" ht="11.25" customHeight="1">
      <c r="A4725" s="1632">
        <v>441</v>
      </c>
      <c r="B4725" s="1710" t="s">
        <v>14566</v>
      </c>
      <c r="C4725" s="1711">
        <v>4101260530</v>
      </c>
      <c r="D4725" s="3173">
        <v>1</v>
      </c>
      <c r="E4725" s="3535">
        <v>1884</v>
      </c>
      <c r="F4725" s="1712">
        <v>1884</v>
      </c>
      <c r="G4725" s="2311">
        <v>44875</v>
      </c>
      <c r="H4725" s="1654" t="s">
        <v>14693</v>
      </c>
      <c r="I4725" s="2943" t="s">
        <v>1867</v>
      </c>
      <c r="J4725" s="1654" t="s">
        <v>14694</v>
      </c>
      <c r="K4725" s="1655" t="s">
        <v>8940</v>
      </c>
      <c r="L4725" s="1641" t="s">
        <v>12970</v>
      </c>
      <c r="M4725" s="1719"/>
      <c r="N4725" s="3175"/>
      <c r="O4725" s="3176"/>
    </row>
    <row r="4726" spans="1:16" s="269" customFormat="1" ht="11.25" customHeight="1">
      <c r="A4726" s="812">
        <v>442</v>
      </c>
      <c r="B4726" s="1332" t="s">
        <v>14567</v>
      </c>
      <c r="C4726" s="1105">
        <v>4101260531</v>
      </c>
      <c r="D4726" s="2112">
        <v>1</v>
      </c>
      <c r="E4726" s="3407">
        <v>21061</v>
      </c>
      <c r="F4726" s="802">
        <v>21061</v>
      </c>
      <c r="G4726" s="1132">
        <v>44875</v>
      </c>
      <c r="H4726" s="93" t="s">
        <v>14693</v>
      </c>
      <c r="I4726" s="1126" t="s">
        <v>1867</v>
      </c>
      <c r="J4726" s="143" t="s">
        <v>14694</v>
      </c>
      <c r="K4726" s="1425" t="s">
        <v>8940</v>
      </c>
      <c r="L4726" s="1056"/>
      <c r="M4726" s="404"/>
      <c r="N4726" s="43"/>
      <c r="O4726" s="1122"/>
      <c r="P4726" s="150"/>
    </row>
    <row r="4727" spans="1:16" s="1621" customFormat="1" ht="19.5" customHeight="1">
      <c r="A4727" s="1632">
        <v>443</v>
      </c>
      <c r="B4727" s="1710" t="s">
        <v>14568</v>
      </c>
      <c r="C4727" s="1711" t="s">
        <v>14569</v>
      </c>
      <c r="D4727" s="3173">
        <v>2</v>
      </c>
      <c r="E4727" s="3535">
        <v>418</v>
      </c>
      <c r="F4727" s="1712">
        <v>418</v>
      </c>
      <c r="G4727" s="2311">
        <v>44875</v>
      </c>
      <c r="H4727" s="1654" t="s">
        <v>14693</v>
      </c>
      <c r="I4727" s="2943" t="s">
        <v>1867</v>
      </c>
      <c r="J4727" s="1654" t="s">
        <v>14694</v>
      </c>
      <c r="K4727" s="1655" t="s">
        <v>8940</v>
      </c>
      <c r="L4727" s="1641" t="s">
        <v>12970</v>
      </c>
      <c r="M4727" s="1719"/>
      <c r="N4727" s="3175"/>
      <c r="O4727" s="3176"/>
    </row>
    <row r="4728" spans="1:16" s="269" customFormat="1" ht="11.25" customHeight="1">
      <c r="A4728" s="812">
        <v>444</v>
      </c>
      <c r="B4728" s="1332" t="s">
        <v>14570</v>
      </c>
      <c r="C4728" s="1105">
        <v>4101260534</v>
      </c>
      <c r="D4728" s="2112">
        <v>1</v>
      </c>
      <c r="E4728" s="3407">
        <v>14216</v>
      </c>
      <c r="F4728" s="802">
        <v>14216</v>
      </c>
      <c r="G4728" s="1132">
        <v>44875</v>
      </c>
      <c r="H4728" s="93" t="s">
        <v>14693</v>
      </c>
      <c r="I4728" s="1126" t="s">
        <v>1867</v>
      </c>
      <c r="J4728" s="143" t="s">
        <v>14694</v>
      </c>
      <c r="K4728" s="1425" t="s">
        <v>8940</v>
      </c>
      <c r="L4728" s="1056"/>
      <c r="M4728" s="404"/>
      <c r="N4728" s="43"/>
      <c r="O4728" s="1122"/>
      <c r="P4728" s="150"/>
    </row>
    <row r="4729" spans="1:16" s="1621" customFormat="1" ht="11.25" customHeight="1">
      <c r="A4729" s="1632">
        <v>445</v>
      </c>
      <c r="B4729" s="1710" t="s">
        <v>14571</v>
      </c>
      <c r="C4729" s="1711">
        <v>4101260535</v>
      </c>
      <c r="D4729" s="3173">
        <v>1</v>
      </c>
      <c r="E4729" s="3535">
        <v>7110</v>
      </c>
      <c r="F4729" s="1712">
        <v>7110</v>
      </c>
      <c r="G4729" s="2311">
        <v>44875</v>
      </c>
      <c r="H4729" s="1654" t="s">
        <v>14692</v>
      </c>
      <c r="I4729" s="2943" t="s">
        <v>1867</v>
      </c>
      <c r="J4729" s="1654" t="s">
        <v>14694</v>
      </c>
      <c r="K4729" s="1655" t="s">
        <v>8940</v>
      </c>
      <c r="L4729" s="1641" t="s">
        <v>12970</v>
      </c>
      <c r="M4729" s="1719"/>
      <c r="N4729" s="3175"/>
      <c r="O4729" s="3176"/>
    </row>
    <row r="4730" spans="1:16" s="1621" customFormat="1" ht="11.25" customHeight="1">
      <c r="A4730" s="1632">
        <v>446</v>
      </c>
      <c r="B4730" s="1710" t="s">
        <v>14572</v>
      </c>
      <c r="C4730" s="1711">
        <v>4101260536</v>
      </c>
      <c r="D4730" s="3173">
        <v>1</v>
      </c>
      <c r="E4730" s="3535">
        <v>4658</v>
      </c>
      <c r="F4730" s="1712">
        <v>4658</v>
      </c>
      <c r="G4730" s="2311">
        <v>44875</v>
      </c>
      <c r="H4730" s="1654" t="s">
        <v>14692</v>
      </c>
      <c r="I4730" s="2943" t="s">
        <v>1867</v>
      </c>
      <c r="J4730" s="1654" t="s">
        <v>14694</v>
      </c>
      <c r="K4730" s="1655" t="s">
        <v>8940</v>
      </c>
      <c r="L4730" s="1641" t="s">
        <v>12970</v>
      </c>
      <c r="M4730" s="1719"/>
      <c r="N4730" s="3175"/>
      <c r="O4730" s="3176"/>
    </row>
    <row r="4731" spans="1:16" s="1621" customFormat="1" ht="11.25" customHeight="1">
      <c r="A4731" s="1632">
        <v>447</v>
      </c>
      <c r="B4731" s="1710" t="s">
        <v>14573</v>
      </c>
      <c r="C4731" s="1711">
        <v>4101260537</v>
      </c>
      <c r="D4731" s="3173">
        <v>1</v>
      </c>
      <c r="E4731" s="3535">
        <v>3086</v>
      </c>
      <c r="F4731" s="1712">
        <v>3086</v>
      </c>
      <c r="G4731" s="2311">
        <v>44875</v>
      </c>
      <c r="H4731" s="1654" t="s">
        <v>14692</v>
      </c>
      <c r="I4731" s="2943" t="s">
        <v>1867</v>
      </c>
      <c r="J4731" s="1654" t="s">
        <v>14694</v>
      </c>
      <c r="K4731" s="1655" t="s">
        <v>8940</v>
      </c>
      <c r="L4731" s="1641" t="s">
        <v>12970</v>
      </c>
      <c r="M4731" s="1719"/>
      <c r="N4731" s="3175"/>
      <c r="O4731" s="3176"/>
    </row>
    <row r="4732" spans="1:16" s="1621" customFormat="1" ht="11.25" customHeight="1">
      <c r="A4732" s="1632">
        <v>448</v>
      </c>
      <c r="B4732" s="1710" t="s">
        <v>14574</v>
      </c>
      <c r="C4732" s="1711">
        <v>4101260538</v>
      </c>
      <c r="D4732" s="3173">
        <v>1</v>
      </c>
      <c r="E4732" s="3535">
        <v>4722</v>
      </c>
      <c r="F4732" s="1712">
        <v>4722</v>
      </c>
      <c r="G4732" s="2311">
        <v>44875</v>
      </c>
      <c r="H4732" s="1654" t="s">
        <v>14692</v>
      </c>
      <c r="I4732" s="2943" t="s">
        <v>1867</v>
      </c>
      <c r="J4732" s="1654" t="s">
        <v>14694</v>
      </c>
      <c r="K4732" s="1655" t="s">
        <v>8940</v>
      </c>
      <c r="L4732" s="1641" t="s">
        <v>12970</v>
      </c>
      <c r="M4732" s="1719"/>
      <c r="N4732" s="3175"/>
      <c r="O4732" s="3176"/>
    </row>
    <row r="4733" spans="1:16" s="1621" customFormat="1" ht="11.25" customHeight="1">
      <c r="A4733" s="1632">
        <v>449</v>
      </c>
      <c r="B4733" s="1710" t="s">
        <v>14575</v>
      </c>
      <c r="C4733" s="1711">
        <v>4101260539</v>
      </c>
      <c r="D4733" s="3173">
        <v>1</v>
      </c>
      <c r="E4733" s="3535">
        <v>4275</v>
      </c>
      <c r="F4733" s="1712">
        <v>4275</v>
      </c>
      <c r="G4733" s="2311">
        <v>44875</v>
      </c>
      <c r="H4733" s="1654" t="s">
        <v>14692</v>
      </c>
      <c r="I4733" s="2943" t="s">
        <v>1867</v>
      </c>
      <c r="J4733" s="1654" t="s">
        <v>14694</v>
      </c>
      <c r="K4733" s="1655" t="s">
        <v>8940</v>
      </c>
      <c r="L4733" s="1641" t="s">
        <v>12970</v>
      </c>
      <c r="M4733" s="1719"/>
      <c r="N4733" s="3175"/>
      <c r="O4733" s="3176"/>
    </row>
    <row r="4734" spans="1:16" s="1621" customFormat="1" ht="11.25" customHeight="1">
      <c r="A4734" s="1632">
        <v>450</v>
      </c>
      <c r="B4734" s="1710" t="s">
        <v>14576</v>
      </c>
      <c r="C4734" s="1711">
        <v>4101260540</v>
      </c>
      <c r="D4734" s="3173">
        <v>1</v>
      </c>
      <c r="E4734" s="3535">
        <v>2596</v>
      </c>
      <c r="F4734" s="1712">
        <v>2596</v>
      </c>
      <c r="G4734" s="2311">
        <v>44875</v>
      </c>
      <c r="H4734" s="1654" t="s">
        <v>14692</v>
      </c>
      <c r="I4734" s="2943" t="s">
        <v>1867</v>
      </c>
      <c r="J4734" s="1654" t="s">
        <v>14694</v>
      </c>
      <c r="K4734" s="1655" t="s">
        <v>8940</v>
      </c>
      <c r="L4734" s="1641" t="s">
        <v>12970</v>
      </c>
      <c r="M4734" s="1719"/>
      <c r="N4734" s="3175"/>
      <c r="O4734" s="3176"/>
    </row>
    <row r="4735" spans="1:16" s="269" customFormat="1" ht="11.25" customHeight="1">
      <c r="A4735" s="812">
        <v>451</v>
      </c>
      <c r="B4735" s="1332" t="s">
        <v>14577</v>
      </c>
      <c r="C4735" s="1105">
        <v>4101260541</v>
      </c>
      <c r="D4735" s="2112">
        <v>1</v>
      </c>
      <c r="E4735" s="3407">
        <v>11562</v>
      </c>
      <c r="F4735" s="802">
        <v>11562</v>
      </c>
      <c r="G4735" s="1132">
        <v>44875</v>
      </c>
      <c r="H4735" s="93" t="s">
        <v>14692</v>
      </c>
      <c r="I4735" s="1126" t="s">
        <v>1867</v>
      </c>
      <c r="J4735" s="143" t="s">
        <v>14694</v>
      </c>
      <c r="K4735" s="1425" t="s">
        <v>8940</v>
      </c>
      <c r="L4735" s="1056"/>
      <c r="M4735" s="404"/>
      <c r="N4735" s="43"/>
      <c r="O4735" s="1122"/>
      <c r="P4735" s="150"/>
    </row>
    <row r="4736" spans="1:16" s="1621" customFormat="1" ht="11.25" customHeight="1">
      <c r="A4736" s="1632">
        <v>452</v>
      </c>
      <c r="B4736" s="1710" t="s">
        <v>14578</v>
      </c>
      <c r="C4736" s="1711">
        <v>4101260542</v>
      </c>
      <c r="D4736" s="3173">
        <v>1</v>
      </c>
      <c r="E4736" s="3535">
        <v>1510</v>
      </c>
      <c r="F4736" s="1712">
        <v>1510</v>
      </c>
      <c r="G4736" s="2311">
        <v>44875</v>
      </c>
      <c r="H4736" s="1654" t="s">
        <v>14692</v>
      </c>
      <c r="I4736" s="2943" t="s">
        <v>1867</v>
      </c>
      <c r="J4736" s="1654" t="s">
        <v>14694</v>
      </c>
      <c r="K4736" s="1655" t="s">
        <v>8940</v>
      </c>
      <c r="L4736" s="1641" t="s">
        <v>12970</v>
      </c>
      <c r="M4736" s="1719"/>
      <c r="N4736" s="3175"/>
      <c r="O4736" s="3176"/>
    </row>
    <row r="4737" spans="1:16" s="1621" customFormat="1" ht="11.25" customHeight="1">
      <c r="A4737" s="1632">
        <v>453</v>
      </c>
      <c r="B4737" s="1710" t="s">
        <v>14579</v>
      </c>
      <c r="C4737" s="1711">
        <v>4101260543</v>
      </c>
      <c r="D4737" s="3173">
        <v>1</v>
      </c>
      <c r="E4737" s="3535">
        <v>820</v>
      </c>
      <c r="F4737" s="1712">
        <v>820</v>
      </c>
      <c r="G4737" s="2311">
        <v>44875</v>
      </c>
      <c r="H4737" s="1654" t="s">
        <v>14692</v>
      </c>
      <c r="I4737" s="2943" t="s">
        <v>1867</v>
      </c>
      <c r="J4737" s="1654" t="s">
        <v>14694</v>
      </c>
      <c r="K4737" s="1655" t="s">
        <v>8940</v>
      </c>
      <c r="L4737" s="1641" t="s">
        <v>12970</v>
      </c>
      <c r="M4737" s="1719"/>
      <c r="N4737" s="3175"/>
      <c r="O4737" s="3176"/>
    </row>
    <row r="4738" spans="1:16" s="1621" customFormat="1" ht="11.25" customHeight="1">
      <c r="A4738" s="1632">
        <v>454</v>
      </c>
      <c r="B4738" s="1710" t="s">
        <v>14580</v>
      </c>
      <c r="C4738" s="1711">
        <v>4101260544</v>
      </c>
      <c r="D4738" s="3173">
        <v>1</v>
      </c>
      <c r="E4738" s="3535">
        <v>870</v>
      </c>
      <c r="F4738" s="1712">
        <v>870</v>
      </c>
      <c r="G4738" s="2311">
        <v>44875</v>
      </c>
      <c r="H4738" s="1654" t="s">
        <v>14692</v>
      </c>
      <c r="I4738" s="2943" t="s">
        <v>1867</v>
      </c>
      <c r="J4738" s="1654" t="s">
        <v>14694</v>
      </c>
      <c r="K4738" s="1655" t="s">
        <v>8940</v>
      </c>
      <c r="L4738" s="1641" t="s">
        <v>12970</v>
      </c>
      <c r="M4738" s="1719"/>
      <c r="N4738" s="3175"/>
      <c r="O4738" s="3176"/>
    </row>
    <row r="4739" spans="1:16" s="269" customFormat="1" ht="11.25" customHeight="1">
      <c r="A4739" s="812">
        <v>455</v>
      </c>
      <c r="B4739" s="1332" t="s">
        <v>14581</v>
      </c>
      <c r="C4739" s="1105">
        <v>4101260545</v>
      </c>
      <c r="D4739" s="2112">
        <v>1</v>
      </c>
      <c r="E4739" s="3407">
        <v>12793</v>
      </c>
      <c r="F4739" s="802">
        <v>12793</v>
      </c>
      <c r="G4739" s="1132">
        <v>44875</v>
      </c>
      <c r="H4739" s="93" t="s">
        <v>14692</v>
      </c>
      <c r="I4739" s="1126" t="s">
        <v>1867</v>
      </c>
      <c r="J4739" s="143" t="s">
        <v>14694</v>
      </c>
      <c r="K4739" s="1425" t="s">
        <v>8940</v>
      </c>
      <c r="L4739" s="1056"/>
      <c r="M4739" s="404"/>
      <c r="N4739" s="43"/>
      <c r="O4739" s="1122"/>
      <c r="P4739" s="150"/>
    </row>
    <row r="4740" spans="1:16" s="1621" customFormat="1" ht="11.25" customHeight="1">
      <c r="A4740" s="1632">
        <v>456</v>
      </c>
      <c r="B4740" s="1710" t="s">
        <v>14582</v>
      </c>
      <c r="C4740" s="1711">
        <v>4101260546</v>
      </c>
      <c r="D4740" s="3173">
        <v>1</v>
      </c>
      <c r="E4740" s="3535">
        <v>640</v>
      </c>
      <c r="F4740" s="1712">
        <v>640</v>
      </c>
      <c r="G4740" s="2311">
        <v>44875</v>
      </c>
      <c r="H4740" s="1654" t="s">
        <v>14692</v>
      </c>
      <c r="I4740" s="2943" t="s">
        <v>1867</v>
      </c>
      <c r="J4740" s="1654" t="s">
        <v>14694</v>
      </c>
      <c r="K4740" s="1655" t="s">
        <v>8940</v>
      </c>
      <c r="L4740" s="1641" t="s">
        <v>12970</v>
      </c>
      <c r="M4740" s="1719"/>
      <c r="N4740" s="3175"/>
      <c r="O4740" s="3176"/>
    </row>
    <row r="4741" spans="1:16" s="1621" customFormat="1" ht="11.25" customHeight="1">
      <c r="A4741" s="1632">
        <v>457</v>
      </c>
      <c r="B4741" s="1710" t="s">
        <v>14583</v>
      </c>
      <c r="C4741" s="1711">
        <v>4101260547</v>
      </c>
      <c r="D4741" s="3173">
        <v>1</v>
      </c>
      <c r="E4741" s="3535">
        <v>2340</v>
      </c>
      <c r="F4741" s="1712">
        <v>2340</v>
      </c>
      <c r="G4741" s="2311">
        <v>44875</v>
      </c>
      <c r="H4741" s="1654" t="s">
        <v>14692</v>
      </c>
      <c r="I4741" s="2943" t="s">
        <v>1867</v>
      </c>
      <c r="J4741" s="1654" t="s">
        <v>14694</v>
      </c>
      <c r="K4741" s="1655" t="s">
        <v>8940</v>
      </c>
      <c r="L4741" s="1641" t="s">
        <v>12970</v>
      </c>
      <c r="M4741" s="1719"/>
      <c r="N4741" s="3175"/>
      <c r="O4741" s="3176"/>
    </row>
    <row r="4742" spans="1:16" s="1621" customFormat="1" ht="11.25" customHeight="1">
      <c r="A4742" s="1632">
        <v>458</v>
      </c>
      <c r="B4742" s="1710" t="s">
        <v>14584</v>
      </c>
      <c r="C4742" s="1711">
        <v>4101260548</v>
      </c>
      <c r="D4742" s="3173">
        <v>1</v>
      </c>
      <c r="E4742" s="3535">
        <v>3290</v>
      </c>
      <c r="F4742" s="1712">
        <v>3290</v>
      </c>
      <c r="G4742" s="2311">
        <v>44875</v>
      </c>
      <c r="H4742" s="1654" t="s">
        <v>14692</v>
      </c>
      <c r="I4742" s="2943" t="s">
        <v>1867</v>
      </c>
      <c r="J4742" s="1654" t="s">
        <v>14694</v>
      </c>
      <c r="K4742" s="1655" t="s">
        <v>8940</v>
      </c>
      <c r="L4742" s="1641" t="s">
        <v>12970</v>
      </c>
      <c r="M4742" s="1719"/>
      <c r="N4742" s="3175"/>
      <c r="O4742" s="3176"/>
    </row>
    <row r="4743" spans="1:16" s="1621" customFormat="1" ht="11.25" customHeight="1">
      <c r="A4743" s="1632">
        <v>459</v>
      </c>
      <c r="B4743" s="1710" t="s">
        <v>14585</v>
      </c>
      <c r="C4743" s="1711">
        <v>4101260549</v>
      </c>
      <c r="D4743" s="3173">
        <v>1</v>
      </c>
      <c r="E4743" s="3535">
        <v>2596</v>
      </c>
      <c r="F4743" s="1712">
        <v>2596</v>
      </c>
      <c r="G4743" s="2311">
        <v>44875</v>
      </c>
      <c r="H4743" s="1654" t="s">
        <v>14692</v>
      </c>
      <c r="I4743" s="2943" t="s">
        <v>1867</v>
      </c>
      <c r="J4743" s="1654" t="s">
        <v>14694</v>
      </c>
      <c r="K4743" s="1655" t="s">
        <v>8940</v>
      </c>
      <c r="L4743" s="1641" t="s">
        <v>12970</v>
      </c>
      <c r="M4743" s="1719"/>
      <c r="N4743" s="3175"/>
      <c r="O4743" s="3176"/>
    </row>
    <row r="4744" spans="1:16" s="1621" customFormat="1" ht="11.25" customHeight="1">
      <c r="A4744" s="1632">
        <v>460</v>
      </c>
      <c r="B4744" s="1710" t="s">
        <v>14586</v>
      </c>
      <c r="C4744" s="1711">
        <v>4101260550</v>
      </c>
      <c r="D4744" s="3173">
        <v>1</v>
      </c>
      <c r="E4744" s="3535">
        <v>2770</v>
      </c>
      <c r="F4744" s="1712">
        <v>2770</v>
      </c>
      <c r="G4744" s="2311">
        <v>44875</v>
      </c>
      <c r="H4744" s="1654" t="s">
        <v>14692</v>
      </c>
      <c r="I4744" s="2943" t="s">
        <v>1867</v>
      </c>
      <c r="J4744" s="1654" t="s">
        <v>14694</v>
      </c>
      <c r="K4744" s="1655" t="s">
        <v>8940</v>
      </c>
      <c r="L4744" s="1641" t="s">
        <v>12970</v>
      </c>
      <c r="M4744" s="1719"/>
      <c r="N4744" s="3175"/>
      <c r="O4744" s="3176"/>
    </row>
    <row r="4745" spans="1:16" s="1621" customFormat="1" ht="11.25" customHeight="1">
      <c r="A4745" s="1632">
        <v>461</v>
      </c>
      <c r="B4745" s="1710" t="s">
        <v>14587</v>
      </c>
      <c r="C4745" s="1711">
        <v>4101260551</v>
      </c>
      <c r="D4745" s="3173">
        <v>1</v>
      </c>
      <c r="E4745" s="3535">
        <v>1950</v>
      </c>
      <c r="F4745" s="1712">
        <v>1950</v>
      </c>
      <c r="G4745" s="2311">
        <v>44875</v>
      </c>
      <c r="H4745" s="1654" t="s">
        <v>14692</v>
      </c>
      <c r="I4745" s="2943" t="s">
        <v>1867</v>
      </c>
      <c r="J4745" s="1654" t="s">
        <v>14694</v>
      </c>
      <c r="K4745" s="1655" t="s">
        <v>8940</v>
      </c>
      <c r="L4745" s="1641" t="s">
        <v>12970</v>
      </c>
      <c r="M4745" s="1719"/>
      <c r="N4745" s="3175"/>
      <c r="O4745" s="3176"/>
    </row>
    <row r="4746" spans="1:16" s="1621" customFormat="1" ht="11.25" customHeight="1">
      <c r="A4746" s="1632">
        <v>462</v>
      </c>
      <c r="B4746" s="1710" t="s">
        <v>14588</v>
      </c>
      <c r="C4746" s="1711">
        <v>4101260552</v>
      </c>
      <c r="D4746" s="3173">
        <v>1</v>
      </c>
      <c r="E4746" s="3535">
        <v>374</v>
      </c>
      <c r="F4746" s="1712">
        <v>374</v>
      </c>
      <c r="G4746" s="2311">
        <v>44875</v>
      </c>
      <c r="H4746" s="1654" t="s">
        <v>14692</v>
      </c>
      <c r="I4746" s="2943" t="s">
        <v>1867</v>
      </c>
      <c r="J4746" s="1654" t="s">
        <v>14694</v>
      </c>
      <c r="K4746" s="1655" t="s">
        <v>8940</v>
      </c>
      <c r="L4746" s="1641" t="s">
        <v>12970</v>
      </c>
      <c r="M4746" s="1719"/>
      <c r="N4746" s="3175"/>
      <c r="O4746" s="3176"/>
    </row>
    <row r="4747" spans="1:16" s="269" customFormat="1" ht="11.25" customHeight="1">
      <c r="A4747" s="812">
        <v>463</v>
      </c>
      <c r="B4747" s="1332" t="s">
        <v>14589</v>
      </c>
      <c r="C4747" s="1105">
        <v>4101260553</v>
      </c>
      <c r="D4747" s="2112">
        <v>1</v>
      </c>
      <c r="E4747" s="3407">
        <v>25346</v>
      </c>
      <c r="F4747" s="802">
        <v>25346</v>
      </c>
      <c r="G4747" s="1132">
        <v>44875</v>
      </c>
      <c r="H4747" s="93" t="s">
        <v>14692</v>
      </c>
      <c r="I4747" s="1126" t="s">
        <v>1867</v>
      </c>
      <c r="J4747" s="143" t="s">
        <v>14694</v>
      </c>
      <c r="K4747" s="1425" t="s">
        <v>8940</v>
      </c>
      <c r="L4747" s="1056"/>
      <c r="M4747" s="404"/>
      <c r="N4747" s="43"/>
      <c r="O4747" s="1122"/>
      <c r="P4747" s="150"/>
    </row>
    <row r="4748" spans="1:16" s="269" customFormat="1" ht="11.25" customHeight="1">
      <c r="A4748" s="812">
        <v>464</v>
      </c>
      <c r="B4748" s="1332" t="s">
        <v>14590</v>
      </c>
      <c r="C4748" s="1105">
        <v>4101260554</v>
      </c>
      <c r="D4748" s="2112">
        <v>1</v>
      </c>
      <c r="E4748" s="3407">
        <v>25366</v>
      </c>
      <c r="F4748" s="802">
        <v>25366</v>
      </c>
      <c r="G4748" s="1132">
        <v>44875</v>
      </c>
      <c r="H4748" s="93" t="s">
        <v>14692</v>
      </c>
      <c r="I4748" s="1126" t="s">
        <v>1867</v>
      </c>
      <c r="J4748" s="143" t="s">
        <v>14694</v>
      </c>
      <c r="K4748" s="1425" t="s">
        <v>8940</v>
      </c>
      <c r="L4748" s="1056"/>
      <c r="M4748" s="404"/>
      <c r="N4748" s="43"/>
      <c r="O4748" s="1122"/>
      <c r="P4748" s="150"/>
    </row>
    <row r="4749" spans="1:16" s="269" customFormat="1" ht="11.25" customHeight="1">
      <c r="A4749" s="812">
        <v>465</v>
      </c>
      <c r="B4749" s="1332" t="s">
        <v>14591</v>
      </c>
      <c r="C4749" s="1105">
        <v>4101260555</v>
      </c>
      <c r="D4749" s="2112">
        <v>1</v>
      </c>
      <c r="E4749" s="3407">
        <v>15090</v>
      </c>
      <c r="F4749" s="802">
        <v>15090</v>
      </c>
      <c r="G4749" s="1132">
        <v>44875</v>
      </c>
      <c r="H4749" s="93" t="s">
        <v>14692</v>
      </c>
      <c r="I4749" s="1126" t="s">
        <v>1867</v>
      </c>
      <c r="J4749" s="143" t="s">
        <v>14694</v>
      </c>
      <c r="K4749" s="1425" t="s">
        <v>8940</v>
      </c>
      <c r="L4749" s="1056"/>
      <c r="M4749" s="404"/>
      <c r="N4749" s="43"/>
      <c r="O4749" s="1122"/>
      <c r="P4749" s="150"/>
    </row>
    <row r="4750" spans="1:16" s="269" customFormat="1" ht="11.25" customHeight="1">
      <c r="A4750" s="812">
        <v>466</v>
      </c>
      <c r="B4750" s="1332" t="s">
        <v>14592</v>
      </c>
      <c r="C4750" s="1105">
        <v>4101260556</v>
      </c>
      <c r="D4750" s="2112">
        <v>1</v>
      </c>
      <c r="E4750" s="3407">
        <v>16520</v>
      </c>
      <c r="F4750" s="802">
        <v>16520</v>
      </c>
      <c r="G4750" s="1132">
        <v>44875</v>
      </c>
      <c r="H4750" s="93" t="s">
        <v>14692</v>
      </c>
      <c r="I4750" s="1126" t="s">
        <v>1867</v>
      </c>
      <c r="J4750" s="143" t="s">
        <v>14694</v>
      </c>
      <c r="K4750" s="1425" t="s">
        <v>8940</v>
      </c>
      <c r="L4750" s="1056"/>
      <c r="M4750" s="404"/>
      <c r="N4750" s="43"/>
      <c r="O4750" s="1122"/>
      <c r="P4750" s="150"/>
    </row>
    <row r="4751" spans="1:16" s="1621" customFormat="1" ht="11.25" customHeight="1">
      <c r="A4751" s="1632">
        <v>467</v>
      </c>
      <c r="B4751" s="1710" t="s">
        <v>14593</v>
      </c>
      <c r="C4751" s="1711">
        <v>4101260557</v>
      </c>
      <c r="D4751" s="3173">
        <v>1</v>
      </c>
      <c r="E4751" s="3535">
        <v>866</v>
      </c>
      <c r="F4751" s="1712">
        <v>866</v>
      </c>
      <c r="G4751" s="2311">
        <v>44875</v>
      </c>
      <c r="H4751" s="1654" t="s">
        <v>14692</v>
      </c>
      <c r="I4751" s="2943" t="s">
        <v>1867</v>
      </c>
      <c r="J4751" s="1654" t="s">
        <v>14694</v>
      </c>
      <c r="K4751" s="1655" t="s">
        <v>8940</v>
      </c>
      <c r="L4751" s="1641" t="s">
        <v>12970</v>
      </c>
      <c r="M4751" s="1719"/>
      <c r="N4751" s="3175"/>
      <c r="O4751" s="3176"/>
    </row>
    <row r="4752" spans="1:16" s="269" customFormat="1" ht="11.25" customHeight="1">
      <c r="A4752" s="812">
        <v>468</v>
      </c>
      <c r="B4752" s="1332" t="s">
        <v>14594</v>
      </c>
      <c r="C4752" s="1105">
        <v>4101260558</v>
      </c>
      <c r="D4752" s="2112">
        <v>1</v>
      </c>
      <c r="E4752" s="3407">
        <v>13228</v>
      </c>
      <c r="F4752" s="802">
        <v>13228</v>
      </c>
      <c r="G4752" s="1132">
        <v>44875</v>
      </c>
      <c r="H4752" s="93" t="s">
        <v>14692</v>
      </c>
      <c r="I4752" s="1126" t="s">
        <v>1867</v>
      </c>
      <c r="J4752" s="143" t="s">
        <v>14694</v>
      </c>
      <c r="K4752" s="1425" t="s">
        <v>8940</v>
      </c>
      <c r="L4752" s="1056"/>
      <c r="M4752" s="404"/>
      <c r="N4752" s="43"/>
      <c r="O4752" s="1122"/>
      <c r="P4752" s="150"/>
    </row>
    <row r="4753" spans="1:16" s="1621" customFormat="1" ht="11.25" customHeight="1">
      <c r="A4753" s="1632">
        <v>469</v>
      </c>
      <c r="B4753" s="1710" t="s">
        <v>14595</v>
      </c>
      <c r="C4753" s="1711">
        <v>4101260559</v>
      </c>
      <c r="D4753" s="3173">
        <v>1</v>
      </c>
      <c r="E4753" s="3535">
        <v>6962</v>
      </c>
      <c r="F4753" s="1712">
        <v>6962</v>
      </c>
      <c r="G4753" s="2311">
        <v>44875</v>
      </c>
      <c r="H4753" s="1654" t="s">
        <v>14692</v>
      </c>
      <c r="I4753" s="2943" t="s">
        <v>1867</v>
      </c>
      <c r="J4753" s="1654" t="s">
        <v>14694</v>
      </c>
      <c r="K4753" s="1655" t="s">
        <v>8940</v>
      </c>
      <c r="L4753" s="1641" t="s">
        <v>12970</v>
      </c>
      <c r="M4753" s="1719"/>
      <c r="N4753" s="3175"/>
      <c r="O4753" s="3176"/>
    </row>
    <row r="4754" spans="1:16" s="1621" customFormat="1" ht="11.25" customHeight="1">
      <c r="A4754" s="1632">
        <v>470</v>
      </c>
      <c r="B4754" s="1710" t="s">
        <v>14596</v>
      </c>
      <c r="C4754" s="1711">
        <v>4101260560</v>
      </c>
      <c r="D4754" s="3173">
        <v>1</v>
      </c>
      <c r="E4754" s="3535">
        <v>6962</v>
      </c>
      <c r="F4754" s="1712">
        <v>6962</v>
      </c>
      <c r="G4754" s="2311">
        <v>44875</v>
      </c>
      <c r="H4754" s="1654" t="s">
        <v>14692</v>
      </c>
      <c r="I4754" s="2943" t="s">
        <v>1867</v>
      </c>
      <c r="J4754" s="1654" t="s">
        <v>14694</v>
      </c>
      <c r="K4754" s="1655" t="s">
        <v>8940</v>
      </c>
      <c r="L4754" s="1641" t="s">
        <v>12970</v>
      </c>
      <c r="M4754" s="1719"/>
      <c r="N4754" s="3175"/>
      <c r="O4754" s="3176"/>
    </row>
    <row r="4755" spans="1:16" s="269" customFormat="1" ht="11.25" customHeight="1">
      <c r="A4755" s="812">
        <v>471</v>
      </c>
      <c r="B4755" s="1332" t="s">
        <v>14597</v>
      </c>
      <c r="C4755" s="1105">
        <v>4101260561</v>
      </c>
      <c r="D4755" s="2112">
        <v>1</v>
      </c>
      <c r="E4755" s="3407">
        <v>11778</v>
      </c>
      <c r="F4755" s="802">
        <v>11778</v>
      </c>
      <c r="G4755" s="1132">
        <v>44875</v>
      </c>
      <c r="H4755" s="93" t="s">
        <v>14692</v>
      </c>
      <c r="I4755" s="1126" t="s">
        <v>1867</v>
      </c>
      <c r="J4755" s="143" t="s">
        <v>14694</v>
      </c>
      <c r="K4755" s="1425" t="s">
        <v>8940</v>
      </c>
      <c r="L4755" s="1056"/>
      <c r="M4755" s="404"/>
      <c r="N4755" s="43"/>
      <c r="O4755" s="1122"/>
      <c r="P4755" s="150"/>
    </row>
    <row r="4756" spans="1:16" s="269" customFormat="1" ht="11.25" customHeight="1">
      <c r="A4756" s="812">
        <v>472</v>
      </c>
      <c r="B4756" s="1332" t="s">
        <v>14598</v>
      </c>
      <c r="C4756" s="1105">
        <v>4101260562</v>
      </c>
      <c r="D4756" s="2112">
        <v>1</v>
      </c>
      <c r="E4756" s="3407">
        <v>38150</v>
      </c>
      <c r="F4756" s="802">
        <v>38150</v>
      </c>
      <c r="G4756" s="1132">
        <v>44875</v>
      </c>
      <c r="H4756" s="93" t="s">
        <v>14692</v>
      </c>
      <c r="I4756" s="1126" t="s">
        <v>1867</v>
      </c>
      <c r="J4756" s="143" t="s">
        <v>14694</v>
      </c>
      <c r="K4756" s="1425" t="s">
        <v>8940</v>
      </c>
      <c r="L4756" s="1056"/>
      <c r="M4756" s="404"/>
      <c r="N4756" s="43"/>
      <c r="O4756" s="1122"/>
      <c r="P4756" s="150"/>
    </row>
    <row r="4757" spans="1:16" s="269" customFormat="1" ht="11.25" customHeight="1">
      <c r="A4757" s="812">
        <v>473</v>
      </c>
      <c r="B4757" s="1332" t="s">
        <v>14599</v>
      </c>
      <c r="C4757" s="1105">
        <v>4101260563</v>
      </c>
      <c r="D4757" s="2112">
        <v>1</v>
      </c>
      <c r="E4757" s="3407">
        <v>38150</v>
      </c>
      <c r="F4757" s="802">
        <v>38150</v>
      </c>
      <c r="G4757" s="1132">
        <v>44875</v>
      </c>
      <c r="H4757" s="93" t="s">
        <v>14692</v>
      </c>
      <c r="I4757" s="1126" t="s">
        <v>1867</v>
      </c>
      <c r="J4757" s="143" t="s">
        <v>14694</v>
      </c>
      <c r="K4757" s="1425" t="s">
        <v>8940</v>
      </c>
      <c r="L4757" s="1056"/>
      <c r="M4757" s="404"/>
      <c r="N4757" s="43"/>
      <c r="O4757" s="1122"/>
      <c r="P4757" s="150"/>
    </row>
    <row r="4758" spans="1:16" s="1621" customFormat="1" ht="11.25" customHeight="1">
      <c r="A4758" s="1632">
        <v>474</v>
      </c>
      <c r="B4758" s="1710" t="s">
        <v>14600</v>
      </c>
      <c r="C4758" s="1711">
        <v>4101260564</v>
      </c>
      <c r="D4758" s="3173">
        <v>1</v>
      </c>
      <c r="E4758" s="3535">
        <v>2935</v>
      </c>
      <c r="F4758" s="1712">
        <v>2935</v>
      </c>
      <c r="G4758" s="2311">
        <v>44875</v>
      </c>
      <c r="H4758" s="1654" t="s">
        <v>14692</v>
      </c>
      <c r="I4758" s="2943" t="s">
        <v>1867</v>
      </c>
      <c r="J4758" s="1654" t="s">
        <v>14694</v>
      </c>
      <c r="K4758" s="1655" t="s">
        <v>8940</v>
      </c>
      <c r="L4758" s="1641" t="s">
        <v>12970</v>
      </c>
      <c r="M4758" s="1719"/>
      <c r="N4758" s="3175"/>
      <c r="O4758" s="3176"/>
    </row>
    <row r="4759" spans="1:16" s="1621" customFormat="1" ht="11.25" customHeight="1">
      <c r="A4759" s="1632">
        <v>475</v>
      </c>
      <c r="B4759" s="1710" t="s">
        <v>14601</v>
      </c>
      <c r="C4759" s="1711">
        <v>4101260565</v>
      </c>
      <c r="D4759" s="3173">
        <v>1</v>
      </c>
      <c r="E4759" s="3535">
        <v>1132</v>
      </c>
      <c r="F4759" s="1712">
        <v>1132</v>
      </c>
      <c r="G4759" s="2311">
        <v>44875</v>
      </c>
      <c r="H4759" s="1654" t="s">
        <v>14692</v>
      </c>
      <c r="I4759" s="2943" t="s">
        <v>1867</v>
      </c>
      <c r="J4759" s="1654" t="s">
        <v>14694</v>
      </c>
      <c r="K4759" s="1655" t="s">
        <v>8940</v>
      </c>
      <c r="L4759" s="1641" t="s">
        <v>12970</v>
      </c>
      <c r="M4759" s="1719"/>
      <c r="N4759" s="3175"/>
      <c r="O4759" s="3176"/>
    </row>
    <row r="4760" spans="1:16" s="1621" customFormat="1" ht="11.25" customHeight="1">
      <c r="A4760" s="1632">
        <v>476</v>
      </c>
      <c r="B4760" s="1710" t="s">
        <v>14602</v>
      </c>
      <c r="C4760" s="1711">
        <v>4101260566</v>
      </c>
      <c r="D4760" s="3173">
        <v>1</v>
      </c>
      <c r="E4760" s="3535">
        <v>8003</v>
      </c>
      <c r="F4760" s="1712">
        <v>8003</v>
      </c>
      <c r="G4760" s="2311">
        <v>44875</v>
      </c>
      <c r="H4760" s="1654" t="s">
        <v>14692</v>
      </c>
      <c r="I4760" s="2943" t="s">
        <v>1867</v>
      </c>
      <c r="J4760" s="1654" t="s">
        <v>14694</v>
      </c>
      <c r="K4760" s="1655" t="s">
        <v>8940</v>
      </c>
      <c r="L4760" s="1641" t="s">
        <v>12970</v>
      </c>
      <c r="M4760" s="1719"/>
      <c r="N4760" s="3175"/>
      <c r="O4760" s="3176"/>
    </row>
    <row r="4761" spans="1:16" s="1621" customFormat="1" ht="11.25" customHeight="1">
      <c r="A4761" s="1632">
        <v>477</v>
      </c>
      <c r="B4761" s="1710" t="s">
        <v>14603</v>
      </c>
      <c r="C4761" s="1711" t="s">
        <v>14604</v>
      </c>
      <c r="D4761" s="3173">
        <v>3</v>
      </c>
      <c r="E4761" s="3535">
        <v>8670</v>
      </c>
      <c r="F4761" s="1712">
        <v>8670</v>
      </c>
      <c r="G4761" s="2311">
        <v>44875</v>
      </c>
      <c r="H4761" s="1654" t="s">
        <v>14692</v>
      </c>
      <c r="I4761" s="2943" t="s">
        <v>1867</v>
      </c>
      <c r="J4761" s="1654" t="s">
        <v>14694</v>
      </c>
      <c r="K4761" s="1655" t="s">
        <v>8940</v>
      </c>
      <c r="L4761" s="1641" t="s">
        <v>12970</v>
      </c>
      <c r="M4761" s="1719"/>
      <c r="N4761" s="3175"/>
      <c r="O4761" s="3176"/>
    </row>
    <row r="4762" spans="1:16" s="1621" customFormat="1" ht="11.25" customHeight="1">
      <c r="A4762" s="1632">
        <v>478</v>
      </c>
      <c r="B4762" s="1710" t="s">
        <v>14605</v>
      </c>
      <c r="C4762" s="1711">
        <v>4101260574</v>
      </c>
      <c r="D4762" s="3173">
        <v>1</v>
      </c>
      <c r="E4762" s="3535">
        <v>1520</v>
      </c>
      <c r="F4762" s="1712">
        <v>1520</v>
      </c>
      <c r="G4762" s="2311">
        <v>44875</v>
      </c>
      <c r="H4762" s="1654" t="s">
        <v>14692</v>
      </c>
      <c r="I4762" s="2943" t="s">
        <v>1867</v>
      </c>
      <c r="J4762" s="1654" t="s">
        <v>14694</v>
      </c>
      <c r="K4762" s="1655" t="s">
        <v>8940</v>
      </c>
      <c r="L4762" s="1641" t="s">
        <v>12970</v>
      </c>
      <c r="M4762" s="1719"/>
      <c r="N4762" s="3175"/>
      <c r="O4762" s="3176"/>
    </row>
    <row r="4763" spans="1:16" s="1621" customFormat="1" ht="11.25" customHeight="1">
      <c r="A4763" s="1632">
        <v>479</v>
      </c>
      <c r="B4763" s="1710" t="s">
        <v>14606</v>
      </c>
      <c r="C4763" s="1711">
        <v>4101260575</v>
      </c>
      <c r="D4763" s="3173">
        <v>1</v>
      </c>
      <c r="E4763" s="3535">
        <v>3510</v>
      </c>
      <c r="F4763" s="1712">
        <v>3510</v>
      </c>
      <c r="G4763" s="2311">
        <v>44875</v>
      </c>
      <c r="H4763" s="1654" t="s">
        <v>14692</v>
      </c>
      <c r="I4763" s="2943" t="s">
        <v>1867</v>
      </c>
      <c r="J4763" s="1654" t="s">
        <v>14694</v>
      </c>
      <c r="K4763" s="1655" t="s">
        <v>8940</v>
      </c>
      <c r="L4763" s="1641" t="s">
        <v>12970</v>
      </c>
      <c r="M4763" s="1719"/>
      <c r="N4763" s="3175"/>
      <c r="O4763" s="3176"/>
    </row>
    <row r="4764" spans="1:16" s="1621" customFormat="1" ht="11.25" customHeight="1">
      <c r="A4764" s="1632">
        <v>480</v>
      </c>
      <c r="B4764" s="1710" t="s">
        <v>14606</v>
      </c>
      <c r="C4764" s="1711">
        <v>4101260576</v>
      </c>
      <c r="D4764" s="3173">
        <v>1</v>
      </c>
      <c r="E4764" s="3535">
        <v>1534</v>
      </c>
      <c r="F4764" s="1712">
        <v>1534</v>
      </c>
      <c r="G4764" s="2311">
        <v>44875</v>
      </c>
      <c r="H4764" s="1654" t="s">
        <v>14692</v>
      </c>
      <c r="I4764" s="2943" t="s">
        <v>1867</v>
      </c>
      <c r="J4764" s="1654" t="s">
        <v>14694</v>
      </c>
      <c r="K4764" s="1655" t="s">
        <v>8940</v>
      </c>
      <c r="L4764" s="1641" t="s">
        <v>12970</v>
      </c>
      <c r="M4764" s="1719"/>
      <c r="N4764" s="3175"/>
      <c r="O4764" s="3176"/>
    </row>
    <row r="4765" spans="1:16" s="1621" customFormat="1" ht="11.25" customHeight="1">
      <c r="A4765" s="1632">
        <v>481</v>
      </c>
      <c r="B4765" s="1710" t="s">
        <v>14607</v>
      </c>
      <c r="C4765" s="1711">
        <v>4101260577</v>
      </c>
      <c r="D4765" s="3173">
        <v>1</v>
      </c>
      <c r="E4765" s="3535">
        <v>1652</v>
      </c>
      <c r="F4765" s="1712">
        <v>1652</v>
      </c>
      <c r="G4765" s="2311">
        <v>44875</v>
      </c>
      <c r="H4765" s="1654" t="s">
        <v>14692</v>
      </c>
      <c r="I4765" s="2943" t="s">
        <v>1867</v>
      </c>
      <c r="J4765" s="1654" t="s">
        <v>14694</v>
      </c>
      <c r="K4765" s="1655" t="s">
        <v>8940</v>
      </c>
      <c r="L4765" s="1641" t="s">
        <v>12970</v>
      </c>
      <c r="M4765" s="1719"/>
      <c r="N4765" s="3175"/>
      <c r="O4765" s="3176"/>
    </row>
    <row r="4766" spans="1:16" s="1621" customFormat="1" ht="11.25" customHeight="1">
      <c r="A4766" s="1632">
        <v>482</v>
      </c>
      <c r="B4766" s="1710" t="s">
        <v>14608</v>
      </c>
      <c r="C4766" s="1711">
        <v>4101260578</v>
      </c>
      <c r="D4766" s="3173">
        <v>1</v>
      </c>
      <c r="E4766" s="3535">
        <v>2710</v>
      </c>
      <c r="F4766" s="1712">
        <v>2710</v>
      </c>
      <c r="G4766" s="2311">
        <v>44875</v>
      </c>
      <c r="H4766" s="1654" t="s">
        <v>14692</v>
      </c>
      <c r="I4766" s="2943" t="s">
        <v>1867</v>
      </c>
      <c r="J4766" s="1654" t="s">
        <v>14694</v>
      </c>
      <c r="K4766" s="1655" t="s">
        <v>8940</v>
      </c>
      <c r="L4766" s="1641" t="s">
        <v>12970</v>
      </c>
      <c r="M4766" s="1719"/>
      <c r="N4766" s="3175"/>
      <c r="O4766" s="3176"/>
    </row>
    <row r="4767" spans="1:16" s="1621" customFormat="1" ht="11.25" customHeight="1">
      <c r="A4767" s="1632">
        <v>483</v>
      </c>
      <c r="B4767" s="1710" t="s">
        <v>14609</v>
      </c>
      <c r="C4767" s="1711">
        <v>4101260579</v>
      </c>
      <c r="D4767" s="3173">
        <v>1</v>
      </c>
      <c r="E4767" s="3535">
        <v>5020</v>
      </c>
      <c r="F4767" s="1712">
        <v>5020</v>
      </c>
      <c r="G4767" s="2311">
        <v>44875</v>
      </c>
      <c r="H4767" s="1654" t="s">
        <v>14692</v>
      </c>
      <c r="I4767" s="2943" t="s">
        <v>1867</v>
      </c>
      <c r="J4767" s="1654" t="s">
        <v>14694</v>
      </c>
      <c r="K4767" s="1655" t="s">
        <v>8940</v>
      </c>
      <c r="L4767" s="1641" t="s">
        <v>12970</v>
      </c>
      <c r="M4767" s="1719"/>
      <c r="N4767" s="3175"/>
      <c r="O4767" s="3176"/>
    </row>
    <row r="4768" spans="1:16" s="1621" customFormat="1" ht="11.25" customHeight="1">
      <c r="A4768" s="1632">
        <v>484</v>
      </c>
      <c r="B4768" s="1710" t="s">
        <v>14610</v>
      </c>
      <c r="C4768" s="1711">
        <v>4101260580</v>
      </c>
      <c r="D4768" s="3173">
        <v>1</v>
      </c>
      <c r="E4768" s="3535">
        <v>1370</v>
      </c>
      <c r="F4768" s="1712">
        <v>1370</v>
      </c>
      <c r="G4768" s="2311">
        <v>44875</v>
      </c>
      <c r="H4768" s="1654" t="s">
        <v>14692</v>
      </c>
      <c r="I4768" s="2943" t="s">
        <v>1867</v>
      </c>
      <c r="J4768" s="1654" t="s">
        <v>14694</v>
      </c>
      <c r="K4768" s="1655" t="s">
        <v>8940</v>
      </c>
      <c r="L4768" s="1641" t="s">
        <v>12970</v>
      </c>
      <c r="M4768" s="1719"/>
      <c r="N4768" s="3175"/>
      <c r="O4768" s="3176"/>
    </row>
    <row r="4769" spans="1:16" s="1621" customFormat="1" ht="11.25" customHeight="1">
      <c r="A4769" s="1632">
        <v>485</v>
      </c>
      <c r="B4769" s="1710" t="s">
        <v>14611</v>
      </c>
      <c r="C4769" s="1711">
        <v>4101260581</v>
      </c>
      <c r="D4769" s="3173">
        <v>1</v>
      </c>
      <c r="E4769" s="3535">
        <v>1760</v>
      </c>
      <c r="F4769" s="1712">
        <v>1760</v>
      </c>
      <c r="G4769" s="2311">
        <v>44875</v>
      </c>
      <c r="H4769" s="1654" t="s">
        <v>14692</v>
      </c>
      <c r="I4769" s="2943" t="s">
        <v>1867</v>
      </c>
      <c r="J4769" s="1654" t="s">
        <v>14694</v>
      </c>
      <c r="K4769" s="1655" t="s">
        <v>8940</v>
      </c>
      <c r="L4769" s="1641" t="s">
        <v>12970</v>
      </c>
      <c r="M4769" s="1719"/>
      <c r="N4769" s="3175"/>
      <c r="O4769" s="3176"/>
    </row>
    <row r="4770" spans="1:16" s="1621" customFormat="1" ht="11.25" customHeight="1">
      <c r="A4770" s="1632">
        <v>486</v>
      </c>
      <c r="B4770" s="1710" t="s">
        <v>14612</v>
      </c>
      <c r="C4770" s="1711">
        <v>4101260582</v>
      </c>
      <c r="D4770" s="3173">
        <v>1</v>
      </c>
      <c r="E4770" s="3535">
        <v>3270</v>
      </c>
      <c r="F4770" s="1712">
        <v>3270</v>
      </c>
      <c r="G4770" s="2311">
        <v>44875</v>
      </c>
      <c r="H4770" s="1654" t="s">
        <v>14692</v>
      </c>
      <c r="I4770" s="2943" t="s">
        <v>1867</v>
      </c>
      <c r="J4770" s="1654" t="s">
        <v>14694</v>
      </c>
      <c r="K4770" s="1655" t="s">
        <v>8940</v>
      </c>
      <c r="L4770" s="1641" t="s">
        <v>12970</v>
      </c>
      <c r="M4770" s="1719"/>
      <c r="N4770" s="3175"/>
      <c r="O4770" s="3176"/>
    </row>
    <row r="4771" spans="1:16" s="1621" customFormat="1" ht="11.25" customHeight="1">
      <c r="A4771" s="1632">
        <v>487</v>
      </c>
      <c r="B4771" s="1710" t="s">
        <v>14613</v>
      </c>
      <c r="C4771" s="1711">
        <v>4101260583</v>
      </c>
      <c r="D4771" s="3173">
        <v>1</v>
      </c>
      <c r="E4771" s="3535">
        <v>1670</v>
      </c>
      <c r="F4771" s="1712">
        <v>1670</v>
      </c>
      <c r="G4771" s="2311">
        <v>44875</v>
      </c>
      <c r="H4771" s="1654" t="s">
        <v>14692</v>
      </c>
      <c r="I4771" s="2943" t="s">
        <v>1867</v>
      </c>
      <c r="J4771" s="1654" t="s">
        <v>14694</v>
      </c>
      <c r="K4771" s="1655" t="s">
        <v>8940</v>
      </c>
      <c r="L4771" s="1641" t="s">
        <v>12970</v>
      </c>
      <c r="M4771" s="1719"/>
      <c r="N4771" s="3175"/>
      <c r="O4771" s="3176"/>
    </row>
    <row r="4772" spans="1:16" s="1621" customFormat="1" ht="11.25" customHeight="1">
      <c r="A4772" s="1632">
        <v>488</v>
      </c>
      <c r="B4772" s="1710" t="s">
        <v>14614</v>
      </c>
      <c r="C4772" s="1711">
        <v>4101260584</v>
      </c>
      <c r="D4772" s="3173">
        <v>1</v>
      </c>
      <c r="E4772" s="3535">
        <v>4070</v>
      </c>
      <c r="F4772" s="1712">
        <v>4070</v>
      </c>
      <c r="G4772" s="2311">
        <v>44875</v>
      </c>
      <c r="H4772" s="1654" t="s">
        <v>14692</v>
      </c>
      <c r="I4772" s="2943" t="s">
        <v>1867</v>
      </c>
      <c r="J4772" s="1654" t="s">
        <v>14694</v>
      </c>
      <c r="K4772" s="1655" t="s">
        <v>8940</v>
      </c>
      <c r="L4772" s="1641" t="s">
        <v>12970</v>
      </c>
      <c r="M4772" s="1719"/>
      <c r="N4772" s="3175"/>
      <c r="O4772" s="3176"/>
    </row>
    <row r="4773" spans="1:16" s="1621" customFormat="1" ht="11.25" customHeight="1">
      <c r="A4773" s="1632">
        <v>489</v>
      </c>
      <c r="B4773" s="1710" t="s">
        <v>14615</v>
      </c>
      <c r="C4773" s="1711">
        <v>4101260585</v>
      </c>
      <c r="D4773" s="3173">
        <v>1</v>
      </c>
      <c r="E4773" s="3535">
        <v>3400</v>
      </c>
      <c r="F4773" s="1712">
        <v>3400</v>
      </c>
      <c r="G4773" s="2311">
        <v>44875</v>
      </c>
      <c r="H4773" s="1654" t="s">
        <v>14692</v>
      </c>
      <c r="I4773" s="2943" t="s">
        <v>1867</v>
      </c>
      <c r="J4773" s="1654" t="s">
        <v>14694</v>
      </c>
      <c r="K4773" s="1655" t="s">
        <v>8940</v>
      </c>
      <c r="L4773" s="1641" t="s">
        <v>12970</v>
      </c>
      <c r="M4773" s="1719"/>
      <c r="N4773" s="3175"/>
      <c r="O4773" s="3176"/>
    </row>
    <row r="4774" spans="1:16" s="1621" customFormat="1" ht="11.25" customHeight="1">
      <c r="A4774" s="1632">
        <v>490</v>
      </c>
      <c r="B4774" s="1710" t="s">
        <v>14616</v>
      </c>
      <c r="C4774" s="1711">
        <v>4101260586</v>
      </c>
      <c r="D4774" s="3173">
        <v>1</v>
      </c>
      <c r="E4774" s="3535">
        <v>2060</v>
      </c>
      <c r="F4774" s="1712">
        <v>2060</v>
      </c>
      <c r="G4774" s="2311">
        <v>44875</v>
      </c>
      <c r="H4774" s="1654" t="s">
        <v>14692</v>
      </c>
      <c r="I4774" s="2943" t="s">
        <v>1867</v>
      </c>
      <c r="J4774" s="1654" t="s">
        <v>14694</v>
      </c>
      <c r="K4774" s="1655" t="s">
        <v>8940</v>
      </c>
      <c r="L4774" s="1641" t="s">
        <v>12970</v>
      </c>
      <c r="M4774" s="1719"/>
      <c r="N4774" s="3175"/>
      <c r="O4774" s="3176"/>
    </row>
    <row r="4775" spans="1:16" s="1621" customFormat="1" ht="11.25" customHeight="1">
      <c r="A4775" s="1632">
        <v>491</v>
      </c>
      <c r="B4775" s="1710" t="s">
        <v>14617</v>
      </c>
      <c r="C4775" s="1711">
        <v>4101260587</v>
      </c>
      <c r="D4775" s="3173">
        <v>1</v>
      </c>
      <c r="E4775" s="3535">
        <v>3080</v>
      </c>
      <c r="F4775" s="1712">
        <v>3080</v>
      </c>
      <c r="G4775" s="2311">
        <v>44875</v>
      </c>
      <c r="H4775" s="1654" t="s">
        <v>14692</v>
      </c>
      <c r="I4775" s="2943" t="s">
        <v>1867</v>
      </c>
      <c r="J4775" s="1654" t="s">
        <v>14694</v>
      </c>
      <c r="K4775" s="1655" t="s">
        <v>8940</v>
      </c>
      <c r="L4775" s="1641" t="s">
        <v>12970</v>
      </c>
      <c r="M4775" s="1719"/>
      <c r="N4775" s="3175"/>
      <c r="O4775" s="3176"/>
    </row>
    <row r="4776" spans="1:16" s="1621" customFormat="1" ht="11.25" customHeight="1">
      <c r="A4776" s="1632">
        <v>492</v>
      </c>
      <c r="B4776" s="1710" t="s">
        <v>14618</v>
      </c>
      <c r="C4776" s="1711">
        <v>4101260588</v>
      </c>
      <c r="D4776" s="3173">
        <v>1</v>
      </c>
      <c r="E4776" s="3535">
        <v>5000</v>
      </c>
      <c r="F4776" s="1712">
        <v>5000</v>
      </c>
      <c r="G4776" s="2311">
        <v>44875</v>
      </c>
      <c r="H4776" s="1654" t="s">
        <v>14692</v>
      </c>
      <c r="I4776" s="2943" t="s">
        <v>1867</v>
      </c>
      <c r="J4776" s="1654" t="s">
        <v>14694</v>
      </c>
      <c r="K4776" s="1655" t="s">
        <v>8940</v>
      </c>
      <c r="L4776" s="1641" t="s">
        <v>12970</v>
      </c>
      <c r="M4776" s="1719"/>
      <c r="N4776" s="3175"/>
      <c r="O4776" s="3176"/>
    </row>
    <row r="4777" spans="1:16" s="269" customFormat="1" ht="11.25" customHeight="1">
      <c r="A4777" s="812">
        <v>493</v>
      </c>
      <c r="B4777" s="1332" t="s">
        <v>14619</v>
      </c>
      <c r="C4777" s="1105">
        <v>4101260589</v>
      </c>
      <c r="D4777" s="2112">
        <v>1</v>
      </c>
      <c r="E4777" s="3407">
        <v>29840</v>
      </c>
      <c r="F4777" s="802">
        <v>29840</v>
      </c>
      <c r="G4777" s="1132">
        <v>44875</v>
      </c>
      <c r="H4777" s="93" t="s">
        <v>14692</v>
      </c>
      <c r="I4777" s="1126" t="s">
        <v>1867</v>
      </c>
      <c r="J4777" s="143" t="s">
        <v>14694</v>
      </c>
      <c r="K4777" s="1425" t="s">
        <v>8940</v>
      </c>
      <c r="L4777" s="1056"/>
      <c r="M4777" s="404"/>
      <c r="N4777" s="43"/>
      <c r="O4777" s="1122"/>
      <c r="P4777" s="150"/>
    </row>
    <row r="4778" spans="1:16" s="1621" customFormat="1" ht="11.25" customHeight="1">
      <c r="A4778" s="1632">
        <v>494</v>
      </c>
      <c r="B4778" s="1710" t="s">
        <v>14620</v>
      </c>
      <c r="C4778" s="1711" t="s">
        <v>14621</v>
      </c>
      <c r="D4778" s="3173">
        <v>3</v>
      </c>
      <c r="E4778" s="3535">
        <v>6432</v>
      </c>
      <c r="F4778" s="1712">
        <v>6432</v>
      </c>
      <c r="G4778" s="2311">
        <v>44875</v>
      </c>
      <c r="H4778" s="1654" t="s">
        <v>14692</v>
      </c>
      <c r="I4778" s="2943" t="s">
        <v>1867</v>
      </c>
      <c r="J4778" s="1654" t="s">
        <v>14694</v>
      </c>
      <c r="K4778" s="1655" t="s">
        <v>8940</v>
      </c>
      <c r="L4778" s="1641" t="s">
        <v>12970</v>
      </c>
      <c r="M4778" s="1719"/>
      <c r="N4778" s="3175"/>
      <c r="O4778" s="3176"/>
    </row>
    <row r="4779" spans="1:16" s="1621" customFormat="1" ht="11.25" customHeight="1">
      <c r="A4779" s="1632">
        <v>495</v>
      </c>
      <c r="B4779" s="1710" t="s">
        <v>14622</v>
      </c>
      <c r="C4779" s="1711">
        <v>4101260593</v>
      </c>
      <c r="D4779" s="3173">
        <v>1</v>
      </c>
      <c r="E4779" s="3535">
        <v>3210</v>
      </c>
      <c r="F4779" s="1712">
        <v>3210</v>
      </c>
      <c r="G4779" s="2311">
        <v>44875</v>
      </c>
      <c r="H4779" s="1654" t="s">
        <v>14692</v>
      </c>
      <c r="I4779" s="2943" t="s">
        <v>1867</v>
      </c>
      <c r="J4779" s="1654" t="s">
        <v>14694</v>
      </c>
      <c r="K4779" s="1655" t="s">
        <v>8940</v>
      </c>
      <c r="L4779" s="1641" t="s">
        <v>12970</v>
      </c>
      <c r="M4779" s="1719"/>
      <c r="N4779" s="3175"/>
      <c r="O4779" s="3176"/>
    </row>
    <row r="4780" spans="1:16" s="1621" customFormat="1" ht="11.25" customHeight="1">
      <c r="A4780" s="1632">
        <v>496</v>
      </c>
      <c r="B4780" s="1710" t="s">
        <v>14623</v>
      </c>
      <c r="C4780" s="1711">
        <v>4101260594</v>
      </c>
      <c r="D4780" s="3173">
        <v>1</v>
      </c>
      <c r="E4780" s="3535">
        <v>334</v>
      </c>
      <c r="F4780" s="1712">
        <v>334</v>
      </c>
      <c r="G4780" s="2311">
        <v>44875</v>
      </c>
      <c r="H4780" s="1654" t="s">
        <v>14692</v>
      </c>
      <c r="I4780" s="2943" t="s">
        <v>1867</v>
      </c>
      <c r="J4780" s="1654" t="s">
        <v>14694</v>
      </c>
      <c r="K4780" s="1655" t="s">
        <v>8940</v>
      </c>
      <c r="L4780" s="1641" t="s">
        <v>12970</v>
      </c>
      <c r="M4780" s="1719"/>
      <c r="N4780" s="3175"/>
      <c r="O4780" s="3176"/>
    </row>
    <row r="4781" spans="1:16" s="1621" customFormat="1" ht="11.25" customHeight="1">
      <c r="A4781" s="1632">
        <v>497</v>
      </c>
      <c r="B4781" s="1710" t="s">
        <v>14624</v>
      </c>
      <c r="C4781" s="1711">
        <v>4101260595</v>
      </c>
      <c r="D4781" s="3173">
        <v>1</v>
      </c>
      <c r="E4781" s="3535">
        <v>295</v>
      </c>
      <c r="F4781" s="1712">
        <v>295</v>
      </c>
      <c r="G4781" s="2311">
        <v>44875</v>
      </c>
      <c r="H4781" s="1654" t="s">
        <v>14692</v>
      </c>
      <c r="I4781" s="2943" t="s">
        <v>1867</v>
      </c>
      <c r="J4781" s="1654" t="s">
        <v>14694</v>
      </c>
      <c r="K4781" s="1655" t="s">
        <v>8940</v>
      </c>
      <c r="L4781" s="1641" t="s">
        <v>12970</v>
      </c>
      <c r="M4781" s="1719"/>
      <c r="N4781" s="3175"/>
      <c r="O4781" s="3176"/>
    </row>
    <row r="4782" spans="1:16" s="1621" customFormat="1" ht="11.25" customHeight="1">
      <c r="A4782" s="1632">
        <v>498</v>
      </c>
      <c r="B4782" s="1710" t="s">
        <v>14625</v>
      </c>
      <c r="C4782" s="1711">
        <v>4101260596</v>
      </c>
      <c r="D4782" s="3173">
        <v>1</v>
      </c>
      <c r="E4782" s="3535">
        <v>3245</v>
      </c>
      <c r="F4782" s="1712">
        <v>3245</v>
      </c>
      <c r="G4782" s="2311">
        <v>44875</v>
      </c>
      <c r="H4782" s="1654" t="s">
        <v>14692</v>
      </c>
      <c r="I4782" s="2943" t="s">
        <v>1867</v>
      </c>
      <c r="J4782" s="1654" t="s">
        <v>14694</v>
      </c>
      <c r="K4782" s="1655" t="s">
        <v>8940</v>
      </c>
      <c r="L4782" s="1641" t="s">
        <v>12970</v>
      </c>
      <c r="M4782" s="1719"/>
      <c r="N4782" s="3175"/>
      <c r="O4782" s="3176"/>
    </row>
    <row r="4783" spans="1:16" s="1621" customFormat="1" ht="11.25" customHeight="1">
      <c r="A4783" s="1632">
        <v>499</v>
      </c>
      <c r="B4783" s="1710" t="s">
        <v>14626</v>
      </c>
      <c r="C4783" s="1711">
        <v>4101260597</v>
      </c>
      <c r="D4783" s="3173">
        <v>1</v>
      </c>
      <c r="E4783" s="3535">
        <v>688</v>
      </c>
      <c r="F4783" s="1712">
        <v>688</v>
      </c>
      <c r="G4783" s="2311">
        <v>44875</v>
      </c>
      <c r="H4783" s="1654" t="s">
        <v>14692</v>
      </c>
      <c r="I4783" s="2943" t="s">
        <v>1867</v>
      </c>
      <c r="J4783" s="1654" t="s">
        <v>14694</v>
      </c>
      <c r="K4783" s="1655" t="s">
        <v>8940</v>
      </c>
      <c r="L4783" s="1641" t="s">
        <v>12970</v>
      </c>
      <c r="M4783" s="1719"/>
      <c r="N4783" s="3175"/>
      <c r="O4783" s="3176"/>
    </row>
    <row r="4784" spans="1:16" s="1621" customFormat="1" ht="11.25" customHeight="1">
      <c r="A4784" s="1632">
        <v>500</v>
      </c>
      <c r="B4784" s="1710" t="s">
        <v>14627</v>
      </c>
      <c r="C4784" s="1711" t="s">
        <v>14890</v>
      </c>
      <c r="D4784" s="3173">
        <v>1</v>
      </c>
      <c r="E4784" s="3535">
        <v>1299</v>
      </c>
      <c r="F4784" s="1712">
        <v>1299</v>
      </c>
      <c r="G4784" s="2311">
        <v>44875</v>
      </c>
      <c r="H4784" s="1654" t="s">
        <v>14692</v>
      </c>
      <c r="I4784" s="2943" t="s">
        <v>1867</v>
      </c>
      <c r="J4784" s="1654" t="s">
        <v>14694</v>
      </c>
      <c r="K4784" s="1655" t="s">
        <v>8940</v>
      </c>
      <c r="L4784" s="1641" t="s">
        <v>12970</v>
      </c>
      <c r="M4784" s="1719"/>
      <c r="N4784" s="3175"/>
      <c r="O4784" s="3176"/>
    </row>
    <row r="4785" spans="1:15" s="1621" customFormat="1" ht="11.25" customHeight="1">
      <c r="A4785" s="1632">
        <v>501</v>
      </c>
      <c r="B4785" s="1710" t="s">
        <v>14628</v>
      </c>
      <c r="C4785" s="1711" t="s">
        <v>14629</v>
      </c>
      <c r="D4785" s="3173">
        <v>2</v>
      </c>
      <c r="E4785" s="3535">
        <v>5200</v>
      </c>
      <c r="F4785" s="1712">
        <v>5200</v>
      </c>
      <c r="G4785" s="2311">
        <v>44875</v>
      </c>
      <c r="H4785" s="1654" t="s">
        <v>14692</v>
      </c>
      <c r="I4785" s="2943" t="s">
        <v>1867</v>
      </c>
      <c r="J4785" s="1654" t="s">
        <v>14694</v>
      </c>
      <c r="K4785" s="1655" t="s">
        <v>8940</v>
      </c>
      <c r="L4785" s="1641" t="s">
        <v>12970</v>
      </c>
      <c r="M4785" s="1719"/>
      <c r="N4785" s="3175"/>
      <c r="O4785" s="3176"/>
    </row>
    <row r="4786" spans="1:15" s="1621" customFormat="1" ht="11.25" customHeight="1">
      <c r="A4786" s="1632">
        <v>502</v>
      </c>
      <c r="B4786" s="1710" t="s">
        <v>14630</v>
      </c>
      <c r="C4786" s="1711" t="s">
        <v>14631</v>
      </c>
      <c r="D4786" s="3173">
        <v>3</v>
      </c>
      <c r="E4786" s="3535">
        <v>1650</v>
      </c>
      <c r="F4786" s="1712">
        <v>1650</v>
      </c>
      <c r="G4786" s="2311">
        <v>44875</v>
      </c>
      <c r="H4786" s="1654" t="s">
        <v>14692</v>
      </c>
      <c r="I4786" s="2943" t="s">
        <v>1867</v>
      </c>
      <c r="J4786" s="1654" t="s">
        <v>14694</v>
      </c>
      <c r="K4786" s="1655" t="s">
        <v>8940</v>
      </c>
      <c r="L4786" s="1641" t="s">
        <v>12970</v>
      </c>
      <c r="M4786" s="1719"/>
      <c r="N4786" s="3175"/>
      <c r="O4786" s="3176"/>
    </row>
    <row r="4787" spans="1:15" s="1621" customFormat="1" ht="11.25" customHeight="1">
      <c r="A4787" s="1632">
        <v>503</v>
      </c>
      <c r="B4787" s="1710" t="s">
        <v>14632</v>
      </c>
      <c r="C4787" s="1711">
        <v>4101260605</v>
      </c>
      <c r="D4787" s="3173">
        <v>1</v>
      </c>
      <c r="E4787" s="3535">
        <v>591</v>
      </c>
      <c r="F4787" s="1712">
        <v>591</v>
      </c>
      <c r="G4787" s="2311">
        <v>44875</v>
      </c>
      <c r="H4787" s="1654" t="s">
        <v>14692</v>
      </c>
      <c r="I4787" s="2943" t="s">
        <v>1867</v>
      </c>
      <c r="J4787" s="1654" t="s">
        <v>14694</v>
      </c>
      <c r="K4787" s="1655" t="s">
        <v>8940</v>
      </c>
      <c r="L4787" s="1641" t="s">
        <v>12970</v>
      </c>
      <c r="M4787" s="1719"/>
      <c r="N4787" s="3175"/>
      <c r="O4787" s="3176"/>
    </row>
    <row r="4788" spans="1:15" s="1621" customFormat="1" ht="11.25" customHeight="1">
      <c r="A4788" s="1632">
        <v>504</v>
      </c>
      <c r="B4788" s="1710" t="s">
        <v>14633</v>
      </c>
      <c r="C4788" s="1711" t="s">
        <v>14634</v>
      </c>
      <c r="D4788" s="3173">
        <v>3</v>
      </c>
      <c r="E4788" s="3535">
        <v>8400</v>
      </c>
      <c r="F4788" s="1712">
        <v>8400</v>
      </c>
      <c r="G4788" s="2311">
        <v>44875</v>
      </c>
      <c r="H4788" s="1654" t="s">
        <v>14692</v>
      </c>
      <c r="I4788" s="2943" t="s">
        <v>1867</v>
      </c>
      <c r="J4788" s="1654" t="s">
        <v>14694</v>
      </c>
      <c r="K4788" s="1655" t="s">
        <v>8940</v>
      </c>
      <c r="L4788" s="1641" t="s">
        <v>12970</v>
      </c>
      <c r="M4788" s="1719"/>
      <c r="N4788" s="3175"/>
      <c r="O4788" s="3176"/>
    </row>
    <row r="4789" spans="1:15" s="1621" customFormat="1" ht="11.25" customHeight="1">
      <c r="A4789" s="1632">
        <v>505</v>
      </c>
      <c r="B4789" s="1710" t="s">
        <v>14635</v>
      </c>
      <c r="C4789" s="1711" t="s">
        <v>14636</v>
      </c>
      <c r="D4789" s="3173">
        <v>3</v>
      </c>
      <c r="E4789" s="3535">
        <v>3960</v>
      </c>
      <c r="F4789" s="1712">
        <v>3960</v>
      </c>
      <c r="G4789" s="2311">
        <v>44875</v>
      </c>
      <c r="H4789" s="1654" t="s">
        <v>14692</v>
      </c>
      <c r="I4789" s="2943" t="s">
        <v>1867</v>
      </c>
      <c r="J4789" s="1654" t="s">
        <v>14694</v>
      </c>
      <c r="K4789" s="1655" t="s">
        <v>8940</v>
      </c>
      <c r="L4789" s="1641" t="s">
        <v>12970</v>
      </c>
      <c r="M4789" s="1719"/>
      <c r="N4789" s="3175"/>
      <c r="O4789" s="3176"/>
    </row>
    <row r="4790" spans="1:15" s="1621" customFormat="1" ht="11.25" customHeight="1">
      <c r="A4790" s="1632">
        <v>506</v>
      </c>
      <c r="B4790" s="1710" t="s">
        <v>14637</v>
      </c>
      <c r="C4790" s="1711" t="s">
        <v>14638</v>
      </c>
      <c r="D4790" s="3173">
        <v>2</v>
      </c>
      <c r="E4790" s="3535">
        <v>7020</v>
      </c>
      <c r="F4790" s="1712">
        <v>7020</v>
      </c>
      <c r="G4790" s="2311">
        <v>44875</v>
      </c>
      <c r="H4790" s="1654" t="s">
        <v>14692</v>
      </c>
      <c r="I4790" s="2943" t="s">
        <v>1867</v>
      </c>
      <c r="J4790" s="1654" t="s">
        <v>14694</v>
      </c>
      <c r="K4790" s="1655" t="s">
        <v>8940</v>
      </c>
      <c r="L4790" s="1641" t="s">
        <v>12970</v>
      </c>
      <c r="M4790" s="1719"/>
      <c r="N4790" s="3175"/>
      <c r="O4790" s="3176"/>
    </row>
    <row r="4791" spans="1:15" s="1621" customFormat="1" ht="11.25" customHeight="1">
      <c r="A4791" s="1632">
        <v>507</v>
      </c>
      <c r="B4791" s="1710" t="s">
        <v>14639</v>
      </c>
      <c r="C4791" s="1711">
        <v>4101260614</v>
      </c>
      <c r="D4791" s="3173">
        <v>1</v>
      </c>
      <c r="E4791" s="3535">
        <v>2770</v>
      </c>
      <c r="F4791" s="1712">
        <v>2770</v>
      </c>
      <c r="G4791" s="2311">
        <v>44875</v>
      </c>
      <c r="H4791" s="1654" t="s">
        <v>14692</v>
      </c>
      <c r="I4791" s="2943" t="s">
        <v>1867</v>
      </c>
      <c r="J4791" s="1654" t="s">
        <v>14694</v>
      </c>
      <c r="K4791" s="1655" t="s">
        <v>8940</v>
      </c>
      <c r="L4791" s="1641" t="s">
        <v>12970</v>
      </c>
      <c r="M4791" s="1719"/>
      <c r="N4791" s="3175"/>
      <c r="O4791" s="3176"/>
    </row>
    <row r="4792" spans="1:15" s="1621" customFormat="1" ht="11.25" customHeight="1">
      <c r="A4792" s="1632">
        <v>508</v>
      </c>
      <c r="B4792" s="1710" t="s">
        <v>14640</v>
      </c>
      <c r="C4792" s="1711">
        <v>4101260615</v>
      </c>
      <c r="D4792" s="3173">
        <v>1</v>
      </c>
      <c r="E4792" s="3535">
        <v>827</v>
      </c>
      <c r="F4792" s="1712">
        <v>827</v>
      </c>
      <c r="G4792" s="2311">
        <v>44875</v>
      </c>
      <c r="H4792" s="1654" t="s">
        <v>14692</v>
      </c>
      <c r="I4792" s="2943" t="s">
        <v>1867</v>
      </c>
      <c r="J4792" s="1654" t="s">
        <v>14694</v>
      </c>
      <c r="K4792" s="1655" t="s">
        <v>8940</v>
      </c>
      <c r="L4792" s="1641" t="s">
        <v>12970</v>
      </c>
      <c r="M4792" s="1719"/>
      <c r="N4792" s="3175"/>
      <c r="O4792" s="3176"/>
    </row>
    <row r="4793" spans="1:15" s="1621" customFormat="1" ht="11.25" customHeight="1">
      <c r="A4793" s="1632">
        <v>509</v>
      </c>
      <c r="B4793" s="1710" t="s">
        <v>14641</v>
      </c>
      <c r="C4793" s="1711" t="s">
        <v>14642</v>
      </c>
      <c r="D4793" s="3173">
        <v>3</v>
      </c>
      <c r="E4793" s="3535">
        <v>1410</v>
      </c>
      <c r="F4793" s="1712">
        <v>1410</v>
      </c>
      <c r="G4793" s="2311">
        <v>44875</v>
      </c>
      <c r="H4793" s="1654" t="s">
        <v>14692</v>
      </c>
      <c r="I4793" s="2943" t="s">
        <v>1867</v>
      </c>
      <c r="J4793" s="1654" t="s">
        <v>14694</v>
      </c>
      <c r="K4793" s="1655" t="s">
        <v>8940</v>
      </c>
      <c r="L4793" s="1641" t="s">
        <v>12970</v>
      </c>
      <c r="M4793" s="1719"/>
      <c r="N4793" s="3175"/>
      <c r="O4793" s="3176"/>
    </row>
    <row r="4794" spans="1:15" s="1621" customFormat="1" ht="11.25" customHeight="1">
      <c r="A4794" s="1632">
        <v>510</v>
      </c>
      <c r="B4794" s="1710" t="s">
        <v>14643</v>
      </c>
      <c r="C4794" s="1711" t="s">
        <v>14644</v>
      </c>
      <c r="D4794" s="3173">
        <v>3</v>
      </c>
      <c r="E4794" s="3535">
        <v>7680</v>
      </c>
      <c r="F4794" s="1712">
        <v>7680</v>
      </c>
      <c r="G4794" s="2311">
        <v>44875</v>
      </c>
      <c r="H4794" s="1654" t="s">
        <v>14692</v>
      </c>
      <c r="I4794" s="2943" t="s">
        <v>1867</v>
      </c>
      <c r="J4794" s="1654" t="s">
        <v>14694</v>
      </c>
      <c r="K4794" s="1655" t="s">
        <v>8940</v>
      </c>
      <c r="L4794" s="1641" t="s">
        <v>12970</v>
      </c>
      <c r="M4794" s="1719"/>
      <c r="N4794" s="3175"/>
      <c r="O4794" s="3176"/>
    </row>
    <row r="4795" spans="1:15" s="1621" customFormat="1" ht="11.25" customHeight="1">
      <c r="A4795" s="1632">
        <v>511</v>
      </c>
      <c r="B4795" s="1710" t="s">
        <v>14645</v>
      </c>
      <c r="C4795" s="1711" t="s">
        <v>14646</v>
      </c>
      <c r="D4795" s="3173">
        <v>3</v>
      </c>
      <c r="E4795" s="3535">
        <v>2442</v>
      </c>
      <c r="F4795" s="1712">
        <v>2442</v>
      </c>
      <c r="G4795" s="2311">
        <v>44875</v>
      </c>
      <c r="H4795" s="1654" t="s">
        <v>14692</v>
      </c>
      <c r="I4795" s="2943" t="s">
        <v>1867</v>
      </c>
      <c r="J4795" s="1654" t="s">
        <v>14694</v>
      </c>
      <c r="K4795" s="1655" t="s">
        <v>8940</v>
      </c>
      <c r="L4795" s="1641" t="s">
        <v>12970</v>
      </c>
      <c r="M4795" s="1719"/>
      <c r="N4795" s="3175"/>
      <c r="O4795" s="3176"/>
    </row>
    <row r="4796" spans="1:15" s="1621" customFormat="1" ht="11.25" customHeight="1">
      <c r="A4796" s="1632">
        <v>512</v>
      </c>
      <c r="B4796" s="1710" t="s">
        <v>14647</v>
      </c>
      <c r="C4796" s="1711" t="s">
        <v>14648</v>
      </c>
      <c r="D4796" s="3173">
        <v>3</v>
      </c>
      <c r="E4796" s="3535">
        <v>2394</v>
      </c>
      <c r="F4796" s="1712">
        <v>2394</v>
      </c>
      <c r="G4796" s="2311">
        <v>44875</v>
      </c>
      <c r="H4796" s="1654" t="s">
        <v>14692</v>
      </c>
      <c r="I4796" s="2943" t="s">
        <v>1867</v>
      </c>
      <c r="J4796" s="1654" t="s">
        <v>14694</v>
      </c>
      <c r="K4796" s="1655" t="s">
        <v>8940</v>
      </c>
      <c r="L4796" s="1641" t="s">
        <v>12970</v>
      </c>
      <c r="M4796" s="1719"/>
      <c r="N4796" s="3175"/>
      <c r="O4796" s="3176"/>
    </row>
    <row r="4797" spans="1:15" s="1621" customFormat="1" ht="11.25" customHeight="1">
      <c r="A4797" s="1632">
        <v>513</v>
      </c>
      <c r="B4797" s="1710" t="s">
        <v>14649</v>
      </c>
      <c r="C4797" s="1711" t="s">
        <v>14650</v>
      </c>
      <c r="D4797" s="3173">
        <v>3</v>
      </c>
      <c r="E4797" s="3535">
        <v>2442</v>
      </c>
      <c r="F4797" s="1712">
        <v>2442</v>
      </c>
      <c r="G4797" s="2311">
        <v>44875</v>
      </c>
      <c r="H4797" s="1654" t="s">
        <v>14692</v>
      </c>
      <c r="I4797" s="2943" t="s">
        <v>1867</v>
      </c>
      <c r="J4797" s="1654" t="s">
        <v>14694</v>
      </c>
      <c r="K4797" s="1655" t="s">
        <v>8940</v>
      </c>
      <c r="L4797" s="1641" t="s">
        <v>12970</v>
      </c>
      <c r="M4797" s="1719"/>
      <c r="N4797" s="3175"/>
      <c r="O4797" s="3176"/>
    </row>
    <row r="4798" spans="1:15" s="1621" customFormat="1" ht="11.25" customHeight="1">
      <c r="A4798" s="1632">
        <v>514</v>
      </c>
      <c r="B4798" s="1710" t="s">
        <v>14651</v>
      </c>
      <c r="C4798" s="1711" t="s">
        <v>14652</v>
      </c>
      <c r="D4798" s="3173">
        <v>3</v>
      </c>
      <c r="E4798" s="3535">
        <v>2442</v>
      </c>
      <c r="F4798" s="1712">
        <v>2442</v>
      </c>
      <c r="G4798" s="2311">
        <v>44875</v>
      </c>
      <c r="H4798" s="1654" t="s">
        <v>14692</v>
      </c>
      <c r="I4798" s="2943" t="s">
        <v>1867</v>
      </c>
      <c r="J4798" s="1654" t="s">
        <v>14694</v>
      </c>
      <c r="K4798" s="1655" t="s">
        <v>8940</v>
      </c>
      <c r="L4798" s="1641" t="s">
        <v>12970</v>
      </c>
      <c r="M4798" s="1719"/>
      <c r="N4798" s="3175"/>
      <c r="O4798" s="3176"/>
    </row>
    <row r="4799" spans="1:15" s="1621" customFormat="1" ht="11.25" customHeight="1">
      <c r="A4799" s="1632">
        <v>515</v>
      </c>
      <c r="B4799" s="1710" t="s">
        <v>14653</v>
      </c>
      <c r="C4799" s="1711" t="s">
        <v>14654</v>
      </c>
      <c r="D4799" s="3173">
        <v>3</v>
      </c>
      <c r="E4799" s="3535">
        <v>2640</v>
      </c>
      <c r="F4799" s="1712">
        <v>2640</v>
      </c>
      <c r="G4799" s="2311">
        <v>44875</v>
      </c>
      <c r="H4799" s="1654" t="s">
        <v>14692</v>
      </c>
      <c r="I4799" s="2943" t="s">
        <v>1867</v>
      </c>
      <c r="J4799" s="1654" t="s">
        <v>14694</v>
      </c>
      <c r="K4799" s="1655" t="s">
        <v>8940</v>
      </c>
      <c r="L4799" s="1641" t="s">
        <v>12970</v>
      </c>
      <c r="M4799" s="1719"/>
      <c r="N4799" s="3175"/>
      <c r="O4799" s="3176"/>
    </row>
    <row r="4800" spans="1:15" s="1621" customFormat="1" ht="11.25" customHeight="1">
      <c r="A4800" s="1632">
        <v>516</v>
      </c>
      <c r="B4800" s="1710" t="s">
        <v>14655</v>
      </c>
      <c r="C4800" s="1711" t="s">
        <v>14656</v>
      </c>
      <c r="D4800" s="3173">
        <v>3</v>
      </c>
      <c r="E4800" s="3535">
        <v>1980</v>
      </c>
      <c r="F4800" s="1712">
        <v>1980</v>
      </c>
      <c r="G4800" s="2311">
        <v>44875</v>
      </c>
      <c r="H4800" s="1654" t="s">
        <v>14692</v>
      </c>
      <c r="I4800" s="2943" t="s">
        <v>1867</v>
      </c>
      <c r="J4800" s="1654" t="s">
        <v>14694</v>
      </c>
      <c r="K4800" s="1655" t="s">
        <v>8940</v>
      </c>
      <c r="L4800" s="1641" t="s">
        <v>12970</v>
      </c>
      <c r="M4800" s="1719"/>
      <c r="N4800" s="3175"/>
      <c r="O4800" s="3176"/>
    </row>
    <row r="4801" spans="1:16" s="1621" customFormat="1" ht="11.25" customHeight="1">
      <c r="A4801" s="1632">
        <v>517</v>
      </c>
      <c r="B4801" s="1710" t="s">
        <v>14657</v>
      </c>
      <c r="C4801" s="1711" t="s">
        <v>14658</v>
      </c>
      <c r="D4801" s="3173">
        <v>3</v>
      </c>
      <c r="E4801" s="3535">
        <v>7620</v>
      </c>
      <c r="F4801" s="1712">
        <v>7620</v>
      </c>
      <c r="G4801" s="2311">
        <v>44875</v>
      </c>
      <c r="H4801" s="1654" t="s">
        <v>14692</v>
      </c>
      <c r="I4801" s="2943" t="s">
        <v>1867</v>
      </c>
      <c r="J4801" s="1654" t="s">
        <v>14694</v>
      </c>
      <c r="K4801" s="1655" t="s">
        <v>8940</v>
      </c>
      <c r="L4801" s="1641" t="s">
        <v>12970</v>
      </c>
      <c r="M4801" s="1719"/>
      <c r="N4801" s="3175"/>
      <c r="O4801" s="3176"/>
    </row>
    <row r="4802" spans="1:16" s="1621" customFormat="1" ht="11.25" customHeight="1">
      <c r="A4802" s="1632">
        <v>518</v>
      </c>
      <c r="B4802" s="1710" t="s">
        <v>14659</v>
      </c>
      <c r="C4802" s="1711" t="s">
        <v>14660</v>
      </c>
      <c r="D4802" s="3173">
        <v>3</v>
      </c>
      <c r="E4802" s="3535">
        <v>7980</v>
      </c>
      <c r="F4802" s="1712">
        <v>7980</v>
      </c>
      <c r="G4802" s="2311">
        <v>44875</v>
      </c>
      <c r="H4802" s="1654" t="s">
        <v>14692</v>
      </c>
      <c r="I4802" s="2943" t="s">
        <v>1867</v>
      </c>
      <c r="J4802" s="1654" t="s">
        <v>14694</v>
      </c>
      <c r="K4802" s="1655" t="s">
        <v>8940</v>
      </c>
      <c r="L4802" s="1641" t="s">
        <v>12970</v>
      </c>
      <c r="M4802" s="1719"/>
      <c r="N4802" s="3175"/>
      <c r="O4802" s="3176"/>
    </row>
    <row r="4803" spans="1:16" s="1621" customFormat="1" ht="11.25" customHeight="1">
      <c r="A4803" s="1632">
        <v>519</v>
      </c>
      <c r="B4803" s="1710" t="s">
        <v>14661</v>
      </c>
      <c r="C4803" s="1711" t="s">
        <v>14662</v>
      </c>
      <c r="D4803" s="3173">
        <v>2</v>
      </c>
      <c r="E4803" s="3535">
        <v>8340</v>
      </c>
      <c r="F4803" s="1712">
        <v>8340</v>
      </c>
      <c r="G4803" s="2311">
        <v>44875</v>
      </c>
      <c r="H4803" s="1654" t="s">
        <v>14692</v>
      </c>
      <c r="I4803" s="2943" t="s">
        <v>1867</v>
      </c>
      <c r="J4803" s="1654" t="s">
        <v>14694</v>
      </c>
      <c r="K4803" s="1655" t="s">
        <v>8940</v>
      </c>
      <c r="L4803" s="1641" t="s">
        <v>12970</v>
      </c>
      <c r="M4803" s="1719"/>
      <c r="N4803" s="3175"/>
      <c r="O4803" s="3176"/>
    </row>
    <row r="4804" spans="1:16" s="1621" customFormat="1" ht="11.25" customHeight="1">
      <c r="A4804" s="1632">
        <v>520</v>
      </c>
      <c r="B4804" s="1710" t="s">
        <v>14663</v>
      </c>
      <c r="C4804" s="1711" t="s">
        <v>14664</v>
      </c>
      <c r="D4804" s="3173">
        <v>2</v>
      </c>
      <c r="E4804" s="3535">
        <v>2690</v>
      </c>
      <c r="F4804" s="1712">
        <v>2690</v>
      </c>
      <c r="G4804" s="2311">
        <v>44875</v>
      </c>
      <c r="H4804" s="1654" t="s">
        <v>14692</v>
      </c>
      <c r="I4804" s="2943" t="s">
        <v>1867</v>
      </c>
      <c r="J4804" s="1654" t="s">
        <v>14694</v>
      </c>
      <c r="K4804" s="1655" t="s">
        <v>8940</v>
      </c>
      <c r="L4804" s="1641" t="s">
        <v>12970</v>
      </c>
      <c r="M4804" s="1719"/>
      <c r="N4804" s="3175"/>
      <c r="O4804" s="3176"/>
    </row>
    <row r="4805" spans="1:16" s="269" customFormat="1" ht="11.25" customHeight="1">
      <c r="A4805" s="812">
        <v>521</v>
      </c>
      <c r="B4805" s="1332" t="s">
        <v>14665</v>
      </c>
      <c r="C4805" s="1105">
        <v>4101260650</v>
      </c>
      <c r="D4805" s="2112">
        <v>1</v>
      </c>
      <c r="E4805" s="3407">
        <v>13520</v>
      </c>
      <c r="F4805" s="802">
        <v>13520</v>
      </c>
      <c r="G4805" s="1132">
        <v>44875</v>
      </c>
      <c r="H4805" s="93" t="s">
        <v>14692</v>
      </c>
      <c r="I4805" s="1126" t="s">
        <v>1867</v>
      </c>
      <c r="J4805" s="143" t="s">
        <v>14694</v>
      </c>
      <c r="K4805" s="1425" t="s">
        <v>8940</v>
      </c>
      <c r="L4805" s="1056"/>
      <c r="M4805" s="404"/>
      <c r="N4805" s="43"/>
      <c r="O4805" s="1122"/>
      <c r="P4805" s="150"/>
    </row>
    <row r="4806" spans="1:16" s="1621" customFormat="1" ht="11.25" customHeight="1">
      <c r="A4806" s="1632">
        <v>522</v>
      </c>
      <c r="B4806" s="1710" t="s">
        <v>14666</v>
      </c>
      <c r="C4806" s="1711">
        <v>4101260651</v>
      </c>
      <c r="D4806" s="3173">
        <v>1</v>
      </c>
      <c r="E4806" s="3535">
        <v>2950</v>
      </c>
      <c r="F4806" s="1712">
        <v>2950</v>
      </c>
      <c r="G4806" s="2311">
        <v>44875</v>
      </c>
      <c r="H4806" s="1654" t="s">
        <v>14692</v>
      </c>
      <c r="I4806" s="2943" t="s">
        <v>1867</v>
      </c>
      <c r="J4806" s="1654" t="s">
        <v>14694</v>
      </c>
      <c r="K4806" s="1655" t="s">
        <v>8940</v>
      </c>
      <c r="L4806" s="1641" t="s">
        <v>12970</v>
      </c>
      <c r="M4806" s="1719"/>
      <c r="N4806" s="3175"/>
      <c r="O4806" s="3176"/>
    </row>
    <row r="4807" spans="1:16" s="1621" customFormat="1" ht="11.25" customHeight="1">
      <c r="A4807" s="1632">
        <v>523</v>
      </c>
      <c r="B4807" s="1710" t="s">
        <v>14667</v>
      </c>
      <c r="C4807" s="1711" t="s">
        <v>14668</v>
      </c>
      <c r="D4807" s="3173">
        <v>3</v>
      </c>
      <c r="E4807" s="3535">
        <v>1200</v>
      </c>
      <c r="F4807" s="1712">
        <v>1200</v>
      </c>
      <c r="G4807" s="2311">
        <v>44875</v>
      </c>
      <c r="H4807" s="1654" t="s">
        <v>14692</v>
      </c>
      <c r="I4807" s="2943" t="s">
        <v>1867</v>
      </c>
      <c r="J4807" s="1654" t="s">
        <v>14694</v>
      </c>
      <c r="K4807" s="1655" t="s">
        <v>8940</v>
      </c>
      <c r="L4807" s="1641" t="s">
        <v>12970</v>
      </c>
      <c r="M4807" s="1719"/>
      <c r="N4807" s="3175"/>
      <c r="O4807" s="3176"/>
    </row>
    <row r="4808" spans="1:16" s="1621" customFormat="1" ht="11.25" customHeight="1">
      <c r="A4808" s="1632">
        <v>524</v>
      </c>
      <c r="B4808" s="1710" t="s">
        <v>14669</v>
      </c>
      <c r="C4808" s="1711" t="s">
        <v>14670</v>
      </c>
      <c r="D4808" s="3173">
        <v>3</v>
      </c>
      <c r="E4808" s="3535">
        <v>9825</v>
      </c>
      <c r="F4808" s="1712">
        <v>9825</v>
      </c>
      <c r="G4808" s="2311">
        <v>44875</v>
      </c>
      <c r="H4808" s="1654" t="s">
        <v>14692</v>
      </c>
      <c r="I4808" s="2943" t="s">
        <v>1867</v>
      </c>
      <c r="J4808" s="1654" t="s">
        <v>14694</v>
      </c>
      <c r="K4808" s="1655" t="s">
        <v>8940</v>
      </c>
      <c r="L4808" s="1641" t="s">
        <v>12970</v>
      </c>
      <c r="M4808" s="1719"/>
      <c r="N4808" s="3175"/>
      <c r="O4808" s="3176"/>
    </row>
    <row r="4809" spans="1:16" s="1621" customFormat="1" ht="11.25" customHeight="1">
      <c r="A4809" s="1632">
        <v>525</v>
      </c>
      <c r="B4809" s="1710" t="s">
        <v>14671</v>
      </c>
      <c r="C4809" s="1711">
        <v>4101260658</v>
      </c>
      <c r="D4809" s="3173">
        <v>1</v>
      </c>
      <c r="E4809" s="3535">
        <v>460</v>
      </c>
      <c r="F4809" s="1712">
        <v>460</v>
      </c>
      <c r="G4809" s="2311">
        <v>44875</v>
      </c>
      <c r="H4809" s="1654" t="s">
        <v>14692</v>
      </c>
      <c r="I4809" s="2943" t="s">
        <v>1867</v>
      </c>
      <c r="J4809" s="1654" t="s">
        <v>14694</v>
      </c>
      <c r="K4809" s="1655" t="s">
        <v>8940</v>
      </c>
      <c r="L4809" s="1641" t="s">
        <v>12970</v>
      </c>
      <c r="M4809" s="1719"/>
      <c r="N4809" s="3175"/>
      <c r="O4809" s="3176"/>
    </row>
    <row r="4810" spans="1:16" s="1621" customFormat="1" ht="11.25" customHeight="1">
      <c r="A4810" s="1632">
        <v>526</v>
      </c>
      <c r="B4810" s="1710" t="s">
        <v>14672</v>
      </c>
      <c r="C4810" s="1711">
        <v>4101260659</v>
      </c>
      <c r="D4810" s="3173">
        <v>1</v>
      </c>
      <c r="E4810" s="3535">
        <v>1780</v>
      </c>
      <c r="F4810" s="1712">
        <v>1780</v>
      </c>
      <c r="G4810" s="2311">
        <v>44875</v>
      </c>
      <c r="H4810" s="1654" t="s">
        <v>14692</v>
      </c>
      <c r="I4810" s="2943" t="s">
        <v>1867</v>
      </c>
      <c r="J4810" s="1654" t="s">
        <v>14694</v>
      </c>
      <c r="K4810" s="1655" t="s">
        <v>8940</v>
      </c>
      <c r="L4810" s="1641" t="s">
        <v>12970</v>
      </c>
      <c r="M4810" s="1719"/>
      <c r="N4810" s="3175"/>
      <c r="O4810" s="3176"/>
    </row>
    <row r="4811" spans="1:16" s="1621" customFormat="1" ht="11.25" customHeight="1">
      <c r="A4811" s="1632">
        <v>527</v>
      </c>
      <c r="B4811" s="1710" t="s">
        <v>14673</v>
      </c>
      <c r="C4811" s="1711">
        <v>4101260660</v>
      </c>
      <c r="D4811" s="3173">
        <v>1</v>
      </c>
      <c r="E4811" s="3535">
        <v>1490</v>
      </c>
      <c r="F4811" s="1712">
        <v>1490</v>
      </c>
      <c r="G4811" s="2311">
        <v>44875</v>
      </c>
      <c r="H4811" s="1654" t="s">
        <v>14692</v>
      </c>
      <c r="I4811" s="2943" t="s">
        <v>1867</v>
      </c>
      <c r="J4811" s="1654" t="s">
        <v>14694</v>
      </c>
      <c r="K4811" s="1655" t="s">
        <v>8940</v>
      </c>
      <c r="L4811" s="1641" t="s">
        <v>12970</v>
      </c>
      <c r="M4811" s="1719"/>
      <c r="N4811" s="3175"/>
      <c r="O4811" s="3176"/>
    </row>
    <row r="4812" spans="1:16" s="1621" customFormat="1" ht="11.25" customHeight="1">
      <c r="A4812" s="1632">
        <v>528</v>
      </c>
      <c r="B4812" s="1710" t="s">
        <v>14674</v>
      </c>
      <c r="C4812" s="1711">
        <v>4101260661</v>
      </c>
      <c r="D4812" s="3173">
        <v>1</v>
      </c>
      <c r="E4812" s="3535">
        <v>1700</v>
      </c>
      <c r="F4812" s="1712">
        <v>1700</v>
      </c>
      <c r="G4812" s="2311">
        <v>44875</v>
      </c>
      <c r="H4812" s="1654" t="s">
        <v>14692</v>
      </c>
      <c r="I4812" s="2943" t="s">
        <v>1867</v>
      </c>
      <c r="J4812" s="1654" t="s">
        <v>14694</v>
      </c>
      <c r="K4812" s="1655" t="s">
        <v>8940</v>
      </c>
      <c r="L4812" s="1641" t="s">
        <v>12970</v>
      </c>
      <c r="M4812" s="1719"/>
      <c r="N4812" s="3175"/>
      <c r="O4812" s="3176"/>
    </row>
    <row r="4813" spans="1:16" s="1621" customFormat="1" ht="11.25" customHeight="1">
      <c r="A4813" s="1632">
        <v>529</v>
      </c>
      <c r="B4813" s="1710" t="s">
        <v>14675</v>
      </c>
      <c r="C4813" s="1711">
        <v>4101260662</v>
      </c>
      <c r="D4813" s="3173">
        <v>1</v>
      </c>
      <c r="E4813" s="3535">
        <v>2340</v>
      </c>
      <c r="F4813" s="1712">
        <v>2340</v>
      </c>
      <c r="G4813" s="2311">
        <v>44875</v>
      </c>
      <c r="H4813" s="1654" t="s">
        <v>14692</v>
      </c>
      <c r="I4813" s="2943" t="s">
        <v>1867</v>
      </c>
      <c r="J4813" s="1654" t="s">
        <v>14694</v>
      </c>
      <c r="K4813" s="1655" t="s">
        <v>8940</v>
      </c>
      <c r="L4813" s="1641" t="s">
        <v>12970</v>
      </c>
      <c r="M4813" s="1719"/>
      <c r="N4813" s="3175"/>
      <c r="O4813" s="3176"/>
    </row>
    <row r="4814" spans="1:16" s="1621" customFormat="1" ht="11.25" customHeight="1">
      <c r="A4814" s="1632">
        <v>530</v>
      </c>
      <c r="B4814" s="1710" t="s">
        <v>14676</v>
      </c>
      <c r="C4814" s="1711">
        <v>4101260663</v>
      </c>
      <c r="D4814" s="3173">
        <v>1</v>
      </c>
      <c r="E4814" s="3535">
        <v>3520</v>
      </c>
      <c r="F4814" s="1712">
        <v>3520</v>
      </c>
      <c r="G4814" s="2311">
        <v>44875</v>
      </c>
      <c r="H4814" s="1654" t="s">
        <v>14692</v>
      </c>
      <c r="I4814" s="2943" t="s">
        <v>1867</v>
      </c>
      <c r="J4814" s="1654" t="s">
        <v>14694</v>
      </c>
      <c r="K4814" s="1655" t="s">
        <v>8940</v>
      </c>
      <c r="L4814" s="1641" t="s">
        <v>12970</v>
      </c>
      <c r="M4814" s="1719"/>
      <c r="N4814" s="3175"/>
      <c r="O4814" s="3176"/>
    </row>
    <row r="4815" spans="1:16" s="1621" customFormat="1" ht="11.25" customHeight="1">
      <c r="A4815" s="1632">
        <v>531</v>
      </c>
      <c r="B4815" s="1710" t="s">
        <v>14677</v>
      </c>
      <c r="C4815" s="1711">
        <v>4101260664</v>
      </c>
      <c r="D4815" s="3173">
        <v>1</v>
      </c>
      <c r="E4815" s="3535">
        <v>414</v>
      </c>
      <c r="F4815" s="1712">
        <v>414</v>
      </c>
      <c r="G4815" s="2311">
        <v>44875</v>
      </c>
      <c r="H4815" s="1654" t="s">
        <v>14692</v>
      </c>
      <c r="I4815" s="2943" t="s">
        <v>1867</v>
      </c>
      <c r="J4815" s="1654" t="s">
        <v>14694</v>
      </c>
      <c r="K4815" s="1655" t="s">
        <v>8940</v>
      </c>
      <c r="L4815" s="1641" t="s">
        <v>12970</v>
      </c>
      <c r="M4815" s="1719"/>
      <c r="N4815" s="3175"/>
      <c r="O4815" s="3176"/>
    </row>
    <row r="4816" spans="1:16" s="1621" customFormat="1" ht="11.25" customHeight="1">
      <c r="A4816" s="1632">
        <v>532</v>
      </c>
      <c r="B4816" s="1710" t="s">
        <v>14678</v>
      </c>
      <c r="C4816" s="1711">
        <v>4101260665</v>
      </c>
      <c r="D4816" s="3173">
        <v>1</v>
      </c>
      <c r="E4816" s="3535">
        <v>2710</v>
      </c>
      <c r="F4816" s="1712">
        <v>2710</v>
      </c>
      <c r="G4816" s="2311">
        <v>44875</v>
      </c>
      <c r="H4816" s="1654" t="s">
        <v>14692</v>
      </c>
      <c r="I4816" s="2943" t="s">
        <v>1867</v>
      </c>
      <c r="J4816" s="1654" t="s">
        <v>14694</v>
      </c>
      <c r="K4816" s="1655" t="s">
        <v>8940</v>
      </c>
      <c r="L4816" s="1641" t="s">
        <v>12970</v>
      </c>
      <c r="M4816" s="1719"/>
      <c r="N4816" s="3175"/>
      <c r="O4816" s="3176"/>
    </row>
    <row r="4817" spans="1:16" s="1621" customFormat="1" ht="11.25" customHeight="1">
      <c r="A4817" s="1632">
        <v>533</v>
      </c>
      <c r="B4817" s="1710" t="s">
        <v>14679</v>
      </c>
      <c r="C4817" s="1711" t="s">
        <v>14680</v>
      </c>
      <c r="D4817" s="3173">
        <v>2</v>
      </c>
      <c r="E4817" s="3535">
        <v>376</v>
      </c>
      <c r="F4817" s="1712">
        <v>376</v>
      </c>
      <c r="G4817" s="2311">
        <v>44875</v>
      </c>
      <c r="H4817" s="1654" t="s">
        <v>14692</v>
      </c>
      <c r="I4817" s="2943" t="s">
        <v>1867</v>
      </c>
      <c r="J4817" s="1654" t="s">
        <v>14694</v>
      </c>
      <c r="K4817" s="1655" t="s">
        <v>8940</v>
      </c>
      <c r="L4817" s="1641" t="s">
        <v>12970</v>
      </c>
      <c r="M4817" s="1719"/>
      <c r="N4817" s="3175"/>
      <c r="O4817" s="3176"/>
    </row>
    <row r="4818" spans="1:16" s="1621" customFormat="1" ht="11.25" customHeight="1">
      <c r="A4818" s="1632">
        <v>534</v>
      </c>
      <c r="B4818" s="1710" t="s">
        <v>14681</v>
      </c>
      <c r="C4818" s="1711">
        <v>4101260668</v>
      </c>
      <c r="D4818" s="3173">
        <v>1</v>
      </c>
      <c r="E4818" s="3535">
        <v>4360</v>
      </c>
      <c r="F4818" s="1712">
        <v>4360</v>
      </c>
      <c r="G4818" s="2311">
        <v>44875</v>
      </c>
      <c r="H4818" s="1654" t="s">
        <v>14692</v>
      </c>
      <c r="I4818" s="2943" t="s">
        <v>1867</v>
      </c>
      <c r="J4818" s="1654" t="s">
        <v>14694</v>
      </c>
      <c r="K4818" s="1655" t="s">
        <v>8940</v>
      </c>
      <c r="L4818" s="1641" t="s">
        <v>12970</v>
      </c>
      <c r="M4818" s="1719"/>
      <c r="N4818" s="3175"/>
      <c r="O4818" s="3176"/>
    </row>
    <row r="4819" spans="1:16" s="1621" customFormat="1" ht="11.25" customHeight="1">
      <c r="A4819" s="1632">
        <v>535</v>
      </c>
      <c r="B4819" s="1710" t="s">
        <v>14682</v>
      </c>
      <c r="C4819" s="1711">
        <v>4101260669</v>
      </c>
      <c r="D4819" s="3173">
        <v>1</v>
      </c>
      <c r="E4819" s="3535">
        <v>1920</v>
      </c>
      <c r="F4819" s="1712">
        <v>1920</v>
      </c>
      <c r="G4819" s="2311">
        <v>44875</v>
      </c>
      <c r="H4819" s="1654" t="s">
        <v>14692</v>
      </c>
      <c r="I4819" s="2943" t="s">
        <v>1867</v>
      </c>
      <c r="J4819" s="1654" t="s">
        <v>14694</v>
      </c>
      <c r="K4819" s="1655" t="s">
        <v>8940</v>
      </c>
      <c r="L4819" s="1641" t="s">
        <v>12970</v>
      </c>
      <c r="M4819" s="1719"/>
      <c r="N4819" s="3175"/>
      <c r="O4819" s="3176"/>
    </row>
    <row r="4820" spans="1:16" s="1621" customFormat="1" ht="11.25" customHeight="1">
      <c r="A4820" s="1632">
        <v>536</v>
      </c>
      <c r="B4820" s="1710" t="s">
        <v>14683</v>
      </c>
      <c r="C4820" s="1711" t="s">
        <v>14684</v>
      </c>
      <c r="D4820" s="3176">
        <v>3</v>
      </c>
      <c r="E4820" s="3558">
        <v>1650</v>
      </c>
      <c r="F4820" s="1712">
        <v>1650</v>
      </c>
      <c r="G4820" s="2311">
        <v>44875</v>
      </c>
      <c r="H4820" s="1654" t="s">
        <v>14692</v>
      </c>
      <c r="I4820" s="2943" t="s">
        <v>1867</v>
      </c>
      <c r="J4820" s="1654" t="s">
        <v>14694</v>
      </c>
      <c r="K4820" s="1655" t="s">
        <v>8940</v>
      </c>
      <c r="L4820" s="1641" t="s">
        <v>12970</v>
      </c>
      <c r="M4820" s="1719"/>
      <c r="N4820" s="1657"/>
      <c r="O4820" s="3176"/>
    </row>
    <row r="4821" spans="1:16" s="1621" customFormat="1" ht="11.25" customHeight="1">
      <c r="A4821" s="1632">
        <v>537</v>
      </c>
      <c r="B4821" s="1710" t="s">
        <v>14685</v>
      </c>
      <c r="C4821" s="1711">
        <v>4101260673</v>
      </c>
      <c r="D4821" s="3176">
        <v>1</v>
      </c>
      <c r="E4821" s="3558">
        <v>4132</v>
      </c>
      <c r="F4821" s="1712">
        <v>4132</v>
      </c>
      <c r="G4821" s="2311">
        <v>44875</v>
      </c>
      <c r="H4821" s="1654" t="s">
        <v>14692</v>
      </c>
      <c r="I4821" s="2943" t="s">
        <v>1867</v>
      </c>
      <c r="J4821" s="1654" t="s">
        <v>14694</v>
      </c>
      <c r="K4821" s="1655" t="s">
        <v>8940</v>
      </c>
      <c r="L4821" s="1641" t="s">
        <v>12970</v>
      </c>
      <c r="M4821" s="1719"/>
      <c r="N4821" s="1657"/>
      <c r="O4821" s="3176"/>
    </row>
    <row r="4822" spans="1:16" s="1621" customFormat="1" ht="11.25" customHeight="1">
      <c r="A4822" s="1632">
        <v>538</v>
      </c>
      <c r="B4822" s="1710" t="s">
        <v>14686</v>
      </c>
      <c r="C4822" s="1711" t="s">
        <v>14687</v>
      </c>
      <c r="D4822" s="3176">
        <v>3</v>
      </c>
      <c r="E4822" s="3558">
        <v>2592</v>
      </c>
      <c r="F4822" s="1712">
        <v>2592</v>
      </c>
      <c r="G4822" s="2311">
        <v>44875</v>
      </c>
      <c r="H4822" s="1654" t="s">
        <v>14692</v>
      </c>
      <c r="I4822" s="2943" t="s">
        <v>1867</v>
      </c>
      <c r="J4822" s="1654" t="s">
        <v>14694</v>
      </c>
      <c r="K4822" s="1655" t="s">
        <v>8940</v>
      </c>
      <c r="L4822" s="1641" t="s">
        <v>12970</v>
      </c>
      <c r="M4822" s="1719"/>
      <c r="N4822" s="1657"/>
      <c r="O4822" s="3176"/>
    </row>
    <row r="4823" spans="1:16" s="1621" customFormat="1" ht="11.25" customHeight="1">
      <c r="A4823" s="1632">
        <v>539</v>
      </c>
      <c r="B4823" s="1710" t="s">
        <v>14688</v>
      </c>
      <c r="C4823" s="1711" t="s">
        <v>14689</v>
      </c>
      <c r="D4823" s="3176">
        <v>3</v>
      </c>
      <c r="E4823" s="3558">
        <v>2442</v>
      </c>
      <c r="F4823" s="1712">
        <v>2442</v>
      </c>
      <c r="G4823" s="2311">
        <v>44875</v>
      </c>
      <c r="H4823" s="1654" t="s">
        <v>14692</v>
      </c>
      <c r="I4823" s="2943" t="s">
        <v>1867</v>
      </c>
      <c r="J4823" s="1654" t="s">
        <v>14694</v>
      </c>
      <c r="K4823" s="1655" t="s">
        <v>8940</v>
      </c>
      <c r="L4823" s="1641" t="s">
        <v>12970</v>
      </c>
      <c r="M4823" s="1719"/>
      <c r="N4823" s="1657"/>
      <c r="O4823" s="3176"/>
    </row>
    <row r="4824" spans="1:16" s="1621" customFormat="1" ht="11.25" customHeight="1">
      <c r="A4824" s="1632">
        <v>540</v>
      </c>
      <c r="B4824" s="1710" t="s">
        <v>14635</v>
      </c>
      <c r="C4824" s="1711">
        <v>4101260680</v>
      </c>
      <c r="D4824" s="3176">
        <v>1</v>
      </c>
      <c r="E4824" s="3558">
        <v>780</v>
      </c>
      <c r="F4824" s="1712">
        <v>780</v>
      </c>
      <c r="G4824" s="2311">
        <v>44875</v>
      </c>
      <c r="H4824" s="1654" t="s">
        <v>14692</v>
      </c>
      <c r="I4824" s="2943" t="s">
        <v>1867</v>
      </c>
      <c r="J4824" s="1654" t="s">
        <v>14694</v>
      </c>
      <c r="K4824" s="1655" t="s">
        <v>8940</v>
      </c>
      <c r="L4824" s="1641" t="s">
        <v>12970</v>
      </c>
      <c r="M4824" s="1719"/>
      <c r="N4824" s="1657"/>
      <c r="O4824" s="3176"/>
    </row>
    <row r="4825" spans="1:16" s="1621" customFormat="1" ht="11.25" customHeight="1">
      <c r="A4825" s="1632">
        <v>541</v>
      </c>
      <c r="B4825" s="1710" t="s">
        <v>14690</v>
      </c>
      <c r="C4825" s="1711" t="s">
        <v>14691</v>
      </c>
      <c r="D4825" s="3176">
        <v>3</v>
      </c>
      <c r="E4825" s="3558">
        <v>2442</v>
      </c>
      <c r="F4825" s="1712">
        <v>2442</v>
      </c>
      <c r="G4825" s="2311">
        <v>44875</v>
      </c>
      <c r="H4825" s="1654" t="s">
        <v>14692</v>
      </c>
      <c r="I4825" s="2943" t="s">
        <v>1867</v>
      </c>
      <c r="J4825" s="1654" t="s">
        <v>14694</v>
      </c>
      <c r="K4825" s="1655" t="s">
        <v>8940</v>
      </c>
      <c r="L4825" s="1641" t="s">
        <v>12970</v>
      </c>
      <c r="M4825" s="1719"/>
      <c r="N4825" s="1657"/>
      <c r="O4825" s="3176"/>
    </row>
    <row r="4826" spans="1:16" s="1621" customFormat="1" ht="11.25" customHeight="1">
      <c r="A4826" s="1632">
        <v>542</v>
      </c>
      <c r="B4826" s="1710" t="s">
        <v>14627</v>
      </c>
      <c r="C4826" s="1711" t="s">
        <v>14889</v>
      </c>
      <c r="D4826" s="3176">
        <v>1</v>
      </c>
      <c r="E4826" s="3558">
        <v>1299</v>
      </c>
      <c r="F4826" s="1712">
        <v>1299</v>
      </c>
      <c r="G4826" s="2311">
        <v>44875</v>
      </c>
      <c r="H4826" s="1654" t="s">
        <v>14692</v>
      </c>
      <c r="I4826" s="2943" t="s">
        <v>1867</v>
      </c>
      <c r="J4826" s="1654" t="s">
        <v>14694</v>
      </c>
      <c r="K4826" s="1655" t="s">
        <v>8940</v>
      </c>
      <c r="L4826" s="1641" t="s">
        <v>15208</v>
      </c>
      <c r="M4826" s="1719"/>
      <c r="N4826" s="1657"/>
      <c r="O4826" s="3176"/>
    </row>
    <row r="4827" spans="1:16" s="269" customFormat="1" ht="20.25" customHeight="1">
      <c r="A4827" s="812">
        <v>543</v>
      </c>
      <c r="B4827" s="1332" t="s">
        <v>14695</v>
      </c>
      <c r="C4827" s="1105" t="s">
        <v>14696</v>
      </c>
      <c r="D4827" s="1122">
        <v>34</v>
      </c>
      <c r="E4827" s="3559">
        <v>523676.84</v>
      </c>
      <c r="F4827" s="2022">
        <v>523676.84</v>
      </c>
      <c r="G4827" s="1132">
        <v>44868</v>
      </c>
      <c r="H4827" s="93" t="s">
        <v>14698</v>
      </c>
      <c r="I4827" s="1126" t="s">
        <v>1867</v>
      </c>
      <c r="J4827" s="143" t="s">
        <v>14700</v>
      </c>
      <c r="K4827" s="1425"/>
      <c r="L4827" s="2023"/>
      <c r="M4827" s="404"/>
      <c r="N4827" s="289"/>
      <c r="O4827" s="1122"/>
      <c r="P4827" s="150"/>
    </row>
    <row r="4828" spans="1:16" s="269" customFormat="1" ht="11.25" customHeight="1">
      <c r="A4828" s="812">
        <v>544</v>
      </c>
      <c r="B4828" s="1332" t="s">
        <v>14695</v>
      </c>
      <c r="C4828" s="1105" t="s">
        <v>14697</v>
      </c>
      <c r="D4828" s="1122">
        <v>1</v>
      </c>
      <c r="E4828" s="3559">
        <v>15402.57</v>
      </c>
      <c r="F4828" s="802">
        <v>15402.57</v>
      </c>
      <c r="G4828" s="1132">
        <v>44868</v>
      </c>
      <c r="H4828" s="93" t="s">
        <v>14699</v>
      </c>
      <c r="I4828" s="1126" t="s">
        <v>1867</v>
      </c>
      <c r="J4828" s="143" t="s">
        <v>14700</v>
      </c>
      <c r="K4828" s="1425"/>
      <c r="L4828" s="2023"/>
      <c r="M4828" s="404"/>
      <c r="N4828" s="289"/>
      <c r="O4828" s="1122"/>
      <c r="P4828" s="150"/>
    </row>
    <row r="4829" spans="1:16" s="269" customFormat="1" ht="21" customHeight="1">
      <c r="A4829" s="812">
        <v>545</v>
      </c>
      <c r="B4829" s="2927" t="s">
        <v>14766</v>
      </c>
      <c r="C4829" s="2247">
        <v>4101360684</v>
      </c>
      <c r="D4829" s="2892">
        <v>1</v>
      </c>
      <c r="E4829" s="3560">
        <v>37240</v>
      </c>
      <c r="F4829" s="2928">
        <v>37240</v>
      </c>
      <c r="G4829" s="2932">
        <v>44897</v>
      </c>
      <c r="H4829" s="1129" t="s">
        <v>14767</v>
      </c>
      <c r="I4829" s="1126" t="s">
        <v>1867</v>
      </c>
      <c r="J4829" s="143" t="s">
        <v>14700</v>
      </c>
      <c r="K4829" s="1425"/>
      <c r="L4829" s="2023"/>
      <c r="M4829" s="404"/>
      <c r="N4829" s="289"/>
      <c r="O4829" s="1122"/>
      <c r="P4829" s="150"/>
    </row>
    <row r="4830" spans="1:16" s="269" customFormat="1" ht="21" customHeight="1">
      <c r="A4830" s="812">
        <v>546</v>
      </c>
      <c r="B4830" s="2927" t="s">
        <v>14766</v>
      </c>
      <c r="C4830" s="2247">
        <v>4101360685</v>
      </c>
      <c r="D4830" s="2892">
        <v>1</v>
      </c>
      <c r="E4830" s="3560">
        <v>37240</v>
      </c>
      <c r="F4830" s="2928">
        <v>37240</v>
      </c>
      <c r="G4830" s="2932">
        <v>44897</v>
      </c>
      <c r="H4830" s="1129" t="s">
        <v>14768</v>
      </c>
      <c r="I4830" s="1126" t="s">
        <v>1867</v>
      </c>
      <c r="J4830" s="143" t="s">
        <v>14700</v>
      </c>
      <c r="K4830" s="1425"/>
      <c r="L4830" s="2023"/>
      <c r="M4830" s="404"/>
      <c r="N4830" s="289"/>
      <c r="O4830" s="1122"/>
      <c r="P4830" s="150"/>
    </row>
    <row r="4831" spans="1:16" s="269" customFormat="1" ht="21" customHeight="1">
      <c r="A4831" s="812">
        <v>547</v>
      </c>
      <c r="B4831" s="2927" t="s">
        <v>15144</v>
      </c>
      <c r="C4831" s="1881" t="s">
        <v>15158</v>
      </c>
      <c r="D4831" s="2892">
        <v>2</v>
      </c>
      <c r="E4831" s="3561">
        <v>152000</v>
      </c>
      <c r="F4831" s="3364">
        <v>152000</v>
      </c>
      <c r="G4831" s="2932">
        <v>44917</v>
      </c>
      <c r="H4831" s="1129" t="s">
        <v>15164</v>
      </c>
      <c r="I4831" s="1126" t="s">
        <v>1867</v>
      </c>
      <c r="J4831" s="143" t="s">
        <v>15165</v>
      </c>
      <c r="K4831" s="1425"/>
      <c r="L4831" s="2023"/>
      <c r="M4831" s="404"/>
      <c r="N4831" s="289"/>
      <c r="O4831" s="1122"/>
      <c r="P4831" s="150"/>
    </row>
    <row r="4832" spans="1:16" s="269" customFormat="1" ht="21" customHeight="1">
      <c r="A4832" s="812">
        <v>548</v>
      </c>
      <c r="B4832" s="3365" t="s">
        <v>15145</v>
      </c>
      <c r="C4832" s="1881" t="s">
        <v>15156</v>
      </c>
      <c r="D4832" s="2892">
        <v>16</v>
      </c>
      <c r="E4832" s="3561">
        <v>222400</v>
      </c>
      <c r="F4832" s="3364">
        <v>222400</v>
      </c>
      <c r="G4832" s="2932">
        <v>44917</v>
      </c>
      <c r="H4832" s="1129" t="s">
        <v>15164</v>
      </c>
      <c r="I4832" s="1126" t="s">
        <v>1867</v>
      </c>
      <c r="J4832" s="143" t="s">
        <v>15165</v>
      </c>
      <c r="K4832" s="1425"/>
      <c r="L4832" s="2023"/>
      <c r="M4832" s="404"/>
      <c r="N4832" s="289"/>
      <c r="O4832" s="1122"/>
      <c r="P4832" s="150"/>
    </row>
    <row r="4833" spans="1:16" s="269" customFormat="1" ht="21" customHeight="1">
      <c r="A4833" s="812">
        <v>549</v>
      </c>
      <c r="B4833" s="2927" t="s">
        <v>15146</v>
      </c>
      <c r="C4833" s="1881" t="s">
        <v>15157</v>
      </c>
      <c r="D4833" s="2892">
        <v>2</v>
      </c>
      <c r="E4833" s="3561">
        <v>59188.5</v>
      </c>
      <c r="F4833" s="3364">
        <v>59188.5</v>
      </c>
      <c r="G4833" s="2932">
        <v>44917</v>
      </c>
      <c r="H4833" s="1129" t="s">
        <v>15164</v>
      </c>
      <c r="I4833" s="1126" t="s">
        <v>1867</v>
      </c>
      <c r="J4833" s="143" t="s">
        <v>15165</v>
      </c>
      <c r="K4833" s="1425"/>
      <c r="L4833" s="2023"/>
      <c r="M4833" s="404"/>
      <c r="N4833" s="289"/>
      <c r="O4833" s="1122"/>
      <c r="P4833" s="150"/>
    </row>
    <row r="4834" spans="1:16" s="269" customFormat="1" ht="21" customHeight="1">
      <c r="A4834" s="812">
        <v>550</v>
      </c>
      <c r="B4834" s="2927" t="s">
        <v>15147</v>
      </c>
      <c r="C4834" s="1881" t="s">
        <v>15159</v>
      </c>
      <c r="D4834" s="2892">
        <v>2</v>
      </c>
      <c r="E4834" s="3561">
        <v>29883</v>
      </c>
      <c r="F4834" s="3364">
        <v>29883</v>
      </c>
      <c r="G4834" s="2932">
        <v>44917</v>
      </c>
      <c r="H4834" s="1129" t="s">
        <v>15164</v>
      </c>
      <c r="I4834" s="1126" t="s">
        <v>1867</v>
      </c>
      <c r="J4834" s="143" t="s">
        <v>15165</v>
      </c>
      <c r="K4834" s="1425"/>
      <c r="L4834" s="2023"/>
      <c r="M4834" s="404"/>
      <c r="N4834" s="289"/>
      <c r="O4834" s="1122"/>
      <c r="P4834" s="150"/>
    </row>
    <row r="4835" spans="1:16" s="269" customFormat="1" ht="21" customHeight="1">
      <c r="A4835" s="812">
        <v>551</v>
      </c>
      <c r="B4835" s="2927" t="s">
        <v>15148</v>
      </c>
      <c r="C4835" s="1881" t="s">
        <v>15160</v>
      </c>
      <c r="D4835" s="2892">
        <v>2</v>
      </c>
      <c r="E4835" s="3561">
        <v>21522</v>
      </c>
      <c r="F4835" s="3364">
        <v>21522</v>
      </c>
      <c r="G4835" s="2932">
        <v>44917</v>
      </c>
      <c r="H4835" s="1129" t="s">
        <v>15164</v>
      </c>
      <c r="I4835" s="1126" t="s">
        <v>1867</v>
      </c>
      <c r="J4835" s="143" t="s">
        <v>15165</v>
      </c>
      <c r="K4835" s="1425"/>
      <c r="L4835" s="2023"/>
      <c r="M4835" s="404"/>
      <c r="N4835" s="289"/>
      <c r="O4835" s="1122"/>
      <c r="P4835" s="150"/>
    </row>
    <row r="4836" spans="1:16" s="269" customFormat="1" ht="21" customHeight="1">
      <c r="A4836" s="812">
        <v>552</v>
      </c>
      <c r="B4836" s="2927" t="s">
        <v>15149</v>
      </c>
      <c r="C4836" s="1881" t="s">
        <v>15161</v>
      </c>
      <c r="D4836" s="2892">
        <v>4</v>
      </c>
      <c r="E4836" s="3561">
        <v>116900</v>
      </c>
      <c r="F4836" s="3364">
        <v>116900</v>
      </c>
      <c r="G4836" s="2932">
        <v>44917</v>
      </c>
      <c r="H4836" s="1129" t="s">
        <v>15164</v>
      </c>
      <c r="I4836" s="1126" t="s">
        <v>1867</v>
      </c>
      <c r="J4836" s="143" t="s">
        <v>15165</v>
      </c>
      <c r="K4836" s="1425"/>
      <c r="L4836" s="2023"/>
      <c r="M4836" s="404"/>
      <c r="N4836" s="289"/>
      <c r="O4836" s="1122"/>
      <c r="P4836" s="150"/>
    </row>
    <row r="4837" spans="1:16" s="269" customFormat="1" ht="21" customHeight="1">
      <c r="A4837" s="812">
        <v>553</v>
      </c>
      <c r="B4837" s="2927" t="s">
        <v>15150</v>
      </c>
      <c r="C4837" s="1881">
        <v>4101360729</v>
      </c>
      <c r="D4837" s="2892">
        <v>1</v>
      </c>
      <c r="E4837" s="3561">
        <v>24360</v>
      </c>
      <c r="F4837" s="3364">
        <v>24360</v>
      </c>
      <c r="G4837" s="2932">
        <v>44917</v>
      </c>
      <c r="H4837" s="1129" t="s">
        <v>15164</v>
      </c>
      <c r="I4837" s="1126" t="s">
        <v>1867</v>
      </c>
      <c r="J4837" s="143" t="s">
        <v>15165</v>
      </c>
      <c r="K4837" s="1425"/>
      <c r="L4837" s="2023"/>
      <c r="M4837" s="404"/>
      <c r="N4837" s="289"/>
      <c r="O4837" s="1122"/>
      <c r="P4837" s="150"/>
    </row>
    <row r="4838" spans="1:16" s="269" customFormat="1" ht="21" customHeight="1">
      <c r="A4838" s="812">
        <v>554</v>
      </c>
      <c r="B4838" s="2927" t="s">
        <v>15151</v>
      </c>
      <c r="C4838" s="1881">
        <v>4101360730</v>
      </c>
      <c r="D4838" s="2892">
        <v>1</v>
      </c>
      <c r="E4838" s="3561">
        <v>14160</v>
      </c>
      <c r="F4838" s="3364">
        <v>14160</v>
      </c>
      <c r="G4838" s="2932">
        <v>44917</v>
      </c>
      <c r="H4838" s="1129" t="s">
        <v>15164</v>
      </c>
      <c r="I4838" s="1126" t="s">
        <v>1867</v>
      </c>
      <c r="J4838" s="143" t="s">
        <v>15165</v>
      </c>
      <c r="K4838" s="1425"/>
      <c r="L4838" s="2023"/>
      <c r="M4838" s="404"/>
      <c r="N4838" s="289"/>
      <c r="O4838" s="1122"/>
      <c r="P4838" s="150"/>
    </row>
    <row r="4839" spans="1:16" s="269" customFormat="1" ht="21" customHeight="1">
      <c r="A4839" s="812">
        <v>555</v>
      </c>
      <c r="B4839" s="2927" t="s">
        <v>15152</v>
      </c>
      <c r="C4839" s="1881">
        <v>4101360731</v>
      </c>
      <c r="D4839" s="2892">
        <v>1</v>
      </c>
      <c r="E4839" s="3561">
        <v>10320</v>
      </c>
      <c r="F4839" s="3364">
        <v>10320</v>
      </c>
      <c r="G4839" s="2932">
        <v>44917</v>
      </c>
      <c r="H4839" s="1129" t="s">
        <v>15164</v>
      </c>
      <c r="I4839" s="1126" t="s">
        <v>1867</v>
      </c>
      <c r="J4839" s="143" t="s">
        <v>15165</v>
      </c>
      <c r="K4839" s="1425"/>
      <c r="L4839" s="2023"/>
      <c r="M4839" s="404"/>
      <c r="N4839" s="289"/>
      <c r="O4839" s="1122"/>
      <c r="P4839" s="150"/>
    </row>
    <row r="4840" spans="1:16" s="269" customFormat="1" ht="21" customHeight="1">
      <c r="A4840" s="812">
        <v>556</v>
      </c>
      <c r="B4840" s="2927" t="s">
        <v>15153</v>
      </c>
      <c r="C4840" s="1881" t="s">
        <v>15162</v>
      </c>
      <c r="D4840" s="2892">
        <v>2</v>
      </c>
      <c r="E4840" s="3561">
        <v>69772.5</v>
      </c>
      <c r="F4840" s="3364">
        <v>69772.5</v>
      </c>
      <c r="G4840" s="2932">
        <v>44917</v>
      </c>
      <c r="H4840" s="1129" t="s">
        <v>15164</v>
      </c>
      <c r="I4840" s="1126" t="s">
        <v>1867</v>
      </c>
      <c r="J4840" s="143" t="s">
        <v>15165</v>
      </c>
      <c r="K4840" s="1425"/>
      <c r="L4840" s="2023"/>
      <c r="M4840" s="404"/>
      <c r="N4840" s="289"/>
      <c r="O4840" s="1122"/>
      <c r="P4840" s="150"/>
    </row>
    <row r="4841" spans="1:16" s="269" customFormat="1" ht="21" customHeight="1">
      <c r="A4841" s="812">
        <v>557</v>
      </c>
      <c r="B4841" s="2927" t="s">
        <v>15154</v>
      </c>
      <c r="C4841" s="1881" t="s">
        <v>15163</v>
      </c>
      <c r="D4841" s="2892">
        <v>3</v>
      </c>
      <c r="E4841" s="3561">
        <v>96000</v>
      </c>
      <c r="F4841" s="3364">
        <v>96000</v>
      </c>
      <c r="G4841" s="2932">
        <v>44917</v>
      </c>
      <c r="H4841" s="1129" t="s">
        <v>15164</v>
      </c>
      <c r="I4841" s="1126" t="s">
        <v>1867</v>
      </c>
      <c r="J4841" s="143" t="s">
        <v>15165</v>
      </c>
      <c r="K4841" s="1425"/>
      <c r="L4841" s="2023"/>
      <c r="M4841" s="404"/>
      <c r="N4841" s="289"/>
      <c r="O4841" s="1122"/>
      <c r="P4841" s="150"/>
    </row>
    <row r="4842" spans="1:16" s="269" customFormat="1" ht="21" customHeight="1">
      <c r="A4842" s="812">
        <v>558</v>
      </c>
      <c r="B4842" s="2927" t="s">
        <v>15155</v>
      </c>
      <c r="C4842" s="1881">
        <v>4101360785</v>
      </c>
      <c r="D4842" s="2892">
        <v>1</v>
      </c>
      <c r="E4842" s="3561">
        <v>108500</v>
      </c>
      <c r="F4842" s="3440">
        <v>0</v>
      </c>
      <c r="G4842" s="2932">
        <v>44917</v>
      </c>
      <c r="H4842" s="1129" t="s">
        <v>15164</v>
      </c>
      <c r="I4842" s="1126" t="s">
        <v>1867</v>
      </c>
      <c r="J4842" s="143" t="s">
        <v>15165</v>
      </c>
      <c r="K4842" s="1425"/>
      <c r="L4842" s="2023"/>
      <c r="M4842" s="404"/>
      <c r="N4842" s="289"/>
      <c r="O4842" s="1122"/>
      <c r="P4842" s="150"/>
    </row>
    <row r="4843" spans="1:16" s="2636" customFormat="1" ht="21" customHeight="1">
      <c r="A4843" s="2846">
        <v>559</v>
      </c>
      <c r="B4843" s="3431" t="s">
        <v>15166</v>
      </c>
      <c r="C4843" s="2031" t="s">
        <v>15169</v>
      </c>
      <c r="D4843" s="3432">
        <v>6</v>
      </c>
      <c r="E4843" s="3562">
        <v>65090.7</v>
      </c>
      <c r="F4843" s="3433">
        <v>65090.7</v>
      </c>
      <c r="G4843" s="3434">
        <v>44917</v>
      </c>
      <c r="H4843" s="3435" t="s">
        <v>15173</v>
      </c>
      <c r="I4843" s="3436" t="s">
        <v>1867</v>
      </c>
      <c r="J4843" s="1907" t="s">
        <v>15224</v>
      </c>
      <c r="K4843" s="3322" t="s">
        <v>8940</v>
      </c>
      <c r="L4843" s="3437"/>
      <c r="M4843" s="2019"/>
      <c r="N4843" s="3438"/>
      <c r="O4843" s="3439"/>
    </row>
    <row r="4844" spans="1:16" s="1621" customFormat="1" ht="21" customHeight="1">
      <c r="A4844" s="1632">
        <v>560</v>
      </c>
      <c r="B4844" s="3425" t="s">
        <v>15167</v>
      </c>
      <c r="C4844" s="3426" t="s">
        <v>15170</v>
      </c>
      <c r="D4844" s="3427">
        <v>12</v>
      </c>
      <c r="E4844" s="3563">
        <v>108177.60000000001</v>
      </c>
      <c r="F4844" s="3428">
        <v>108177.60000000001</v>
      </c>
      <c r="G4844" s="3429">
        <v>44917</v>
      </c>
      <c r="H4844" s="3430" t="s">
        <v>15173</v>
      </c>
      <c r="I4844" s="2943" t="s">
        <v>1867</v>
      </c>
      <c r="J4844" s="1654" t="s">
        <v>15224</v>
      </c>
      <c r="K4844" s="1655" t="s">
        <v>8940</v>
      </c>
      <c r="L4844" s="1641" t="s">
        <v>15208</v>
      </c>
      <c r="M4844" s="1719"/>
      <c r="N4844" s="1657"/>
      <c r="O4844" s="3176"/>
    </row>
    <row r="4845" spans="1:16" s="1621" customFormat="1" ht="21" customHeight="1">
      <c r="A4845" s="1632">
        <v>561</v>
      </c>
      <c r="B4845" s="3425" t="s">
        <v>15168</v>
      </c>
      <c r="C4845" s="3426" t="s">
        <v>15171</v>
      </c>
      <c r="D4845" s="3427">
        <v>24</v>
      </c>
      <c r="E4845" s="3563">
        <v>102076.8</v>
      </c>
      <c r="F4845" s="3428">
        <v>102076.8</v>
      </c>
      <c r="G4845" s="3429">
        <v>44917</v>
      </c>
      <c r="H4845" s="3430" t="s">
        <v>15172</v>
      </c>
      <c r="I4845" s="2943" t="s">
        <v>1867</v>
      </c>
      <c r="J4845" s="1654" t="s">
        <v>15224</v>
      </c>
      <c r="K4845" s="1655" t="s">
        <v>8940</v>
      </c>
      <c r="L4845" s="1641" t="s">
        <v>15208</v>
      </c>
      <c r="M4845" s="1719"/>
      <c r="N4845" s="1657"/>
      <c r="O4845" s="3176"/>
    </row>
    <row r="4846" spans="1:16" s="269" customFormat="1" ht="11.25" customHeight="1">
      <c r="A4846" s="63"/>
      <c r="B4846" s="1332"/>
      <c r="C4846" s="1105"/>
      <c r="D4846" s="1122"/>
      <c r="E4846" s="3559"/>
      <c r="F4846" s="802"/>
      <c r="G4846" s="1132"/>
      <c r="H4846" s="93"/>
      <c r="I4846" s="208"/>
      <c r="J4846" s="143"/>
      <c r="K4846" s="1425"/>
      <c r="L4846" s="2023"/>
      <c r="M4846" s="404"/>
      <c r="N4846" s="289"/>
      <c r="O4846" s="1122"/>
      <c r="P4846" s="150"/>
    </row>
    <row r="4847" spans="1:16" s="393" customFormat="1" ht="12.75" customHeight="1">
      <c r="A4847" s="814"/>
      <c r="B4847" s="1337"/>
      <c r="C4847" s="1381" t="s">
        <v>13173</v>
      </c>
      <c r="D4847" s="2085">
        <f>SUM(D4288:D4846)</f>
        <v>740</v>
      </c>
      <c r="E4847" s="3536">
        <f>SUM(E4288:E4846)</f>
        <v>11722111.75</v>
      </c>
      <c r="F4847" s="1114">
        <f>SUM(F4288:F4846)</f>
        <v>10952897.489999993</v>
      </c>
      <c r="G4847" s="1128"/>
      <c r="H4847" s="1129"/>
      <c r="I4847" s="347"/>
      <c r="J4847" s="1130"/>
      <c r="K4847" s="1469"/>
      <c r="L4847" s="1412"/>
      <c r="M4847" s="1089"/>
      <c r="N4847" s="1131"/>
      <c r="O4847" s="699"/>
    </row>
    <row r="4848" spans="1:16" s="1671" customFormat="1" ht="12.75" customHeight="1">
      <c r="A4848" s="1660"/>
      <c r="B4848" s="2947"/>
      <c r="C4848" s="2902" t="s">
        <v>9313</v>
      </c>
      <c r="D4848" s="2948">
        <v>0</v>
      </c>
      <c r="E4848" s="3564">
        <v>0</v>
      </c>
      <c r="F4848" s="2949">
        <v>0</v>
      </c>
      <c r="G4848" s="2950"/>
      <c r="H4848" s="1801"/>
      <c r="I4848" s="1702"/>
      <c r="J4848" s="2401"/>
      <c r="K4848" s="2279"/>
      <c r="L4848" s="2402"/>
      <c r="M4848" s="1703"/>
      <c r="N4848" s="2951"/>
      <c r="O4848" s="1735"/>
    </row>
    <row r="4849" spans="1:16" s="1659" customFormat="1" ht="12.75" customHeight="1">
      <c r="A4849" s="2287"/>
      <c r="B4849" s="2938"/>
      <c r="C4849" s="2513" t="s">
        <v>11869</v>
      </c>
      <c r="D4849" s="2939">
        <f>D4667+D4668+D4680+D4681+D4682+D4683+D4684+D4686+D4687+D4688+D4704+D4715+D4716+D4718+D4720+D4722+D4724+D4725+D4727+D4729+D4730+D4731+D4732+D4733+D4734+D4736+D4737+D4738+D4740+D4741+D4742+D4743+D4744+D4745+D4746+D4751+D4753+D4754+D4758+D4759+D4760+D4761+D4762+D4763+D4764+D4765+D4766+D4767+D4768+D4769+D4770+D4771+D4772+D4773+D4774+D4775+D4776+D4778+D4779+D4780+D4781+D4782+D4783+D4784+D4785+D4786+D4787+D4788+D4789+D4790+D4791+D4792+D4793+D4794+D4795+D4796+D4797+D4798+D4799+D4800+D4801+D4802+D4803+D4804+D4806+D4807+D4808+D4809+D4810+D4811+D4812+D4813+D4814+D4815+D4816+D4817+D4818+D4819+D4820+D4821+D4823+D4824+D4825+D4822+D4826</f>
        <v>179</v>
      </c>
      <c r="E4849" s="3565">
        <f>E4667+E4668+E4680+E4681+E4682+E4683+E4684+E4686+E4687+E4688+E4704+E4715+E4716+E4718+E4720+E4722+E4724+E4725+E4727+E4729+E4730+E4731+E4732+E4733+E4734+E4736+E4737+E4738+E4740+E4741+E4742+E4743+E4744+E4745+E4746+E4751+E4753+E4754+E4758+E4759+E4760+E4761+E4762+E4763+E4764+E4765+E4766+E4767+E4768+E4769+E4770+E4771+E4772+E4773+E4774+E4775+E4776+E4778+E4779+E4780+E4781+E4782+E4783+E4784+E4785+E4786+E4787+E4788+E4789+E4790+E4791+E4792+E4793+E4794+E4795+E4796+E4797+E4798+E4799+E4800+E4801+E4802+E4803+E4804+E4806+E4807+E4808+E4809+E4810+E4811+E4812+E4813+E4814+E4815+E4816+E4817+E4818+E4819+E4820+E4821+E4823+E4824+E4825+E4822+E4826+E4844+E4845</f>
        <v>625851.4</v>
      </c>
      <c r="F4849" s="2940">
        <f>F4667+F4668+F4680+F4681+F4682+F4683+F4684+F4686+F4687+F4688+F4704+F4715+F4716+F4718+F4720+F4722+F4724+F4725+F4727+F4729+F4730+F4731+F4732+F4733+F4734+F4736+F4737+F4738+F4740+F4741+F4742+F4743+F4744+F4745+F4746+F4751+F4753+F4754+F4758+F4759+F4760+F4761+F4762+F4763+F4764+F4765+F4766+F4767+F4768+F4769+F4770+F4771+F4772+F4773+F4774+F4775+F4776+F4778+F4779+F4780+F4781+F4782+F4783+F4784+F4785+F4786+F4787+F4788+F4789+F4790+F4791+F4792+F4793+F4794+F4795+F4796+F4797+F4798+F4799+F4800+F4801+F4802+F4803+F4804+F4806+F4807+F4808+F4809+F4810+F4811+F4812+F4813+F4814+F4815+F4816+F4817+F4818+F4819+F4820+F4821+F4823+F4824+F4825+F4822+F4826+F4844+F4845</f>
        <v>625851.4</v>
      </c>
      <c r="G4849" s="2941"/>
      <c r="H4849" s="2942"/>
      <c r="I4849" s="2943"/>
      <c r="J4849" s="2944"/>
      <c r="K4849" s="2945"/>
      <c r="L4849" s="2391"/>
      <c r="M4849" s="2365"/>
      <c r="N4849" s="2946"/>
      <c r="O4849" s="2396"/>
    </row>
    <row r="4850" spans="1:16" s="2347" customFormat="1" ht="12.75" customHeight="1">
      <c r="A4850" s="2200"/>
      <c r="B4850" s="2933"/>
      <c r="C4850" s="2567" t="s">
        <v>15386</v>
      </c>
      <c r="D4850" s="2934">
        <f>D4847-D4848-D4849</f>
        <v>561</v>
      </c>
      <c r="E4850" s="3566">
        <f>E4847-E4848-E4849</f>
        <v>11096260.35</v>
      </c>
      <c r="F4850" s="2935">
        <f>F4847-F4848-F4849</f>
        <v>10327046.089999992</v>
      </c>
      <c r="G4850" s="2936"/>
      <c r="H4850" s="2408"/>
      <c r="I4850" s="1739"/>
      <c r="J4850" s="2408"/>
      <c r="K4850" s="2272"/>
      <c r="L4850" s="2410"/>
      <c r="M4850" s="1743"/>
      <c r="N4850" s="2937"/>
      <c r="O4850" s="2346"/>
    </row>
    <row r="4851" spans="1:16" s="148" customFormat="1" ht="42" customHeight="1">
      <c r="A4851" s="527" t="s">
        <v>8546</v>
      </c>
      <c r="B4851" s="1013" t="s">
        <v>8545</v>
      </c>
      <c r="C4851" s="1391"/>
      <c r="D4851" s="2089"/>
      <c r="E4851" s="3540"/>
      <c r="F4851" s="894"/>
      <c r="G4851" s="930"/>
      <c r="H4851" s="1013"/>
      <c r="I4851" s="1040"/>
      <c r="J4851" s="831"/>
      <c r="K4851" s="1445"/>
      <c r="L4851" s="1555"/>
      <c r="M4851" s="405"/>
      <c r="N4851" s="719"/>
      <c r="O4851" s="263"/>
      <c r="P4851" s="393"/>
    </row>
    <row r="4852" spans="1:16" s="71" customFormat="1" ht="12.75" customHeight="1">
      <c r="A4852" s="667">
        <v>1</v>
      </c>
      <c r="B4852" s="1334" t="s">
        <v>1020</v>
      </c>
      <c r="C4852" s="848" t="s">
        <v>11376</v>
      </c>
      <c r="D4852" s="2113">
        <v>1</v>
      </c>
      <c r="E4852" s="3185">
        <v>28179</v>
      </c>
      <c r="F4852" s="838">
        <v>28179</v>
      </c>
      <c r="G4852" s="936">
        <v>44197</v>
      </c>
      <c r="H4852" s="103" t="s">
        <v>7967</v>
      </c>
      <c r="I4852" s="1042" t="s">
        <v>1874</v>
      </c>
      <c r="J4852" s="93" t="s">
        <v>8532</v>
      </c>
      <c r="K4852" s="1428" t="s">
        <v>8940</v>
      </c>
      <c r="L4852" s="491"/>
      <c r="M4852" s="523"/>
      <c r="N4852" s="664"/>
      <c r="O4852" s="662"/>
    </row>
    <row r="4853" spans="1:16" s="71" customFormat="1" ht="9.75" customHeight="1">
      <c r="A4853" s="667">
        <v>2</v>
      </c>
      <c r="B4853" s="1334" t="s">
        <v>1021</v>
      </c>
      <c r="C4853" s="848" t="s">
        <v>11370</v>
      </c>
      <c r="D4853" s="2113">
        <v>1</v>
      </c>
      <c r="E4853" s="3185">
        <v>23333.33</v>
      </c>
      <c r="F4853" s="838">
        <v>23333.33</v>
      </c>
      <c r="G4853" s="936">
        <v>44197</v>
      </c>
      <c r="H4853" s="103" t="s">
        <v>7967</v>
      </c>
      <c r="I4853" s="1042" t="s">
        <v>1874</v>
      </c>
      <c r="J4853" s="93" t="s">
        <v>8532</v>
      </c>
      <c r="K4853" s="1428" t="s">
        <v>8940</v>
      </c>
      <c r="L4853" s="491"/>
      <c r="M4853" s="523"/>
      <c r="N4853" s="664"/>
      <c r="O4853" s="659"/>
    </row>
    <row r="4854" spans="1:16" s="71" customFormat="1" ht="9.75" customHeight="1">
      <c r="A4854" s="667">
        <v>3</v>
      </c>
      <c r="B4854" s="1334" t="s">
        <v>1022</v>
      </c>
      <c r="C4854" s="848" t="s">
        <v>11379</v>
      </c>
      <c r="D4854" s="2113">
        <v>1</v>
      </c>
      <c r="E4854" s="3185">
        <v>21400</v>
      </c>
      <c r="F4854" s="838">
        <v>21400</v>
      </c>
      <c r="G4854" s="936">
        <v>44197</v>
      </c>
      <c r="H4854" s="103" t="s">
        <v>7967</v>
      </c>
      <c r="I4854" s="1042" t="s">
        <v>1874</v>
      </c>
      <c r="J4854" s="93" t="s">
        <v>8532</v>
      </c>
      <c r="K4854" s="1428" t="s">
        <v>8940</v>
      </c>
      <c r="L4854" s="491"/>
      <c r="M4854" s="523"/>
      <c r="N4854" s="664"/>
      <c r="O4854" s="659"/>
    </row>
    <row r="4855" spans="1:16" s="71" customFormat="1" ht="10.5" customHeight="1">
      <c r="A4855" s="667">
        <v>4</v>
      </c>
      <c r="B4855" s="1334" t="s">
        <v>1023</v>
      </c>
      <c r="C4855" s="848" t="s">
        <v>11380</v>
      </c>
      <c r="D4855" s="2113">
        <v>1</v>
      </c>
      <c r="E4855" s="3185">
        <v>21400</v>
      </c>
      <c r="F4855" s="838">
        <v>21400</v>
      </c>
      <c r="G4855" s="936">
        <v>44197</v>
      </c>
      <c r="H4855" s="103" t="s">
        <v>7967</v>
      </c>
      <c r="I4855" s="1042" t="s">
        <v>1874</v>
      </c>
      <c r="J4855" s="93" t="s">
        <v>8532</v>
      </c>
      <c r="K4855" s="1428" t="s">
        <v>8940</v>
      </c>
      <c r="L4855" s="491"/>
      <c r="M4855" s="523"/>
      <c r="N4855" s="664"/>
      <c r="O4855" s="659"/>
    </row>
    <row r="4856" spans="1:16" s="71" customFormat="1" ht="9.75" customHeight="1">
      <c r="A4856" s="667">
        <v>5</v>
      </c>
      <c r="B4856" s="1334" t="s">
        <v>1024</v>
      </c>
      <c r="C4856" s="848" t="s">
        <v>11386</v>
      </c>
      <c r="D4856" s="2113">
        <v>1</v>
      </c>
      <c r="E4856" s="3185">
        <v>21400</v>
      </c>
      <c r="F4856" s="838">
        <v>21400</v>
      </c>
      <c r="G4856" s="936">
        <v>44197</v>
      </c>
      <c r="H4856" s="103" t="s">
        <v>7967</v>
      </c>
      <c r="I4856" s="1042" t="s">
        <v>1874</v>
      </c>
      <c r="J4856" s="93" t="s">
        <v>8532</v>
      </c>
      <c r="K4856" s="1428" t="s">
        <v>8940</v>
      </c>
      <c r="L4856" s="491"/>
      <c r="M4856" s="523"/>
      <c r="N4856" s="664"/>
      <c r="O4856" s="659"/>
    </row>
    <row r="4857" spans="1:16" s="71" customFormat="1" ht="9.75" customHeight="1">
      <c r="A4857" s="667">
        <v>6</v>
      </c>
      <c r="B4857" s="1334" t="s">
        <v>1024</v>
      </c>
      <c r="C4857" s="848" t="s">
        <v>11387</v>
      </c>
      <c r="D4857" s="2113">
        <v>1</v>
      </c>
      <c r="E4857" s="3185">
        <v>21400</v>
      </c>
      <c r="F4857" s="838">
        <v>21400</v>
      </c>
      <c r="G4857" s="936">
        <v>44197</v>
      </c>
      <c r="H4857" s="103" t="s">
        <v>7967</v>
      </c>
      <c r="I4857" s="1042" t="s">
        <v>1874</v>
      </c>
      <c r="J4857" s="93" t="s">
        <v>8532</v>
      </c>
      <c r="K4857" s="1428" t="s">
        <v>8940</v>
      </c>
      <c r="L4857" s="491"/>
      <c r="M4857" s="523"/>
      <c r="N4857" s="664"/>
      <c r="O4857" s="659"/>
    </row>
    <row r="4858" spans="1:16" s="71" customFormat="1" ht="9.75" customHeight="1">
      <c r="A4858" s="667">
        <v>7</v>
      </c>
      <c r="B4858" s="1334" t="s">
        <v>1024</v>
      </c>
      <c r="C4858" s="848" t="s">
        <v>11388</v>
      </c>
      <c r="D4858" s="2113">
        <v>1</v>
      </c>
      <c r="E4858" s="3185">
        <v>21400</v>
      </c>
      <c r="F4858" s="838">
        <v>21400</v>
      </c>
      <c r="G4858" s="936">
        <v>44197</v>
      </c>
      <c r="H4858" s="103" t="s">
        <v>7967</v>
      </c>
      <c r="I4858" s="1042" t="s">
        <v>1874</v>
      </c>
      <c r="J4858" s="93" t="s">
        <v>8532</v>
      </c>
      <c r="K4858" s="1428" t="s">
        <v>8940</v>
      </c>
      <c r="L4858" s="491"/>
      <c r="M4858" s="523"/>
      <c r="N4858" s="664"/>
      <c r="O4858" s="659"/>
    </row>
    <row r="4859" spans="1:16" s="71" customFormat="1" ht="9.75" customHeight="1">
      <c r="A4859" s="667">
        <v>8</v>
      </c>
      <c r="B4859" s="1334" t="s">
        <v>1024</v>
      </c>
      <c r="C4859" s="848" t="s">
        <v>11389</v>
      </c>
      <c r="D4859" s="2113">
        <v>1</v>
      </c>
      <c r="E4859" s="3185">
        <v>21400</v>
      </c>
      <c r="F4859" s="838">
        <v>21400</v>
      </c>
      <c r="G4859" s="936">
        <v>44197</v>
      </c>
      <c r="H4859" s="103" t="s">
        <v>7967</v>
      </c>
      <c r="I4859" s="1042" t="s">
        <v>1874</v>
      </c>
      <c r="J4859" s="93" t="s">
        <v>8532</v>
      </c>
      <c r="K4859" s="1428" t="s">
        <v>8940</v>
      </c>
      <c r="L4859" s="491"/>
      <c r="M4859" s="523"/>
      <c r="N4859" s="664"/>
      <c r="O4859" s="659"/>
    </row>
    <row r="4860" spans="1:16" s="71" customFormat="1" ht="9.75" customHeight="1">
      <c r="A4860" s="667">
        <v>9</v>
      </c>
      <c r="B4860" s="1334" t="s">
        <v>1024</v>
      </c>
      <c r="C4860" s="848" t="s">
        <v>11390</v>
      </c>
      <c r="D4860" s="2113">
        <v>1</v>
      </c>
      <c r="E4860" s="3185">
        <v>21400</v>
      </c>
      <c r="F4860" s="838">
        <v>21400</v>
      </c>
      <c r="G4860" s="936">
        <v>44197</v>
      </c>
      <c r="H4860" s="103" t="s">
        <v>7967</v>
      </c>
      <c r="I4860" s="1042" t="s">
        <v>1874</v>
      </c>
      <c r="J4860" s="93" t="s">
        <v>8532</v>
      </c>
      <c r="K4860" s="1428" t="s">
        <v>8940</v>
      </c>
      <c r="L4860" s="491"/>
      <c r="M4860" s="523"/>
      <c r="N4860" s="664"/>
      <c r="O4860" s="659"/>
    </row>
    <row r="4861" spans="1:16" s="71" customFormat="1" ht="10.5" customHeight="1">
      <c r="A4861" s="667">
        <v>10</v>
      </c>
      <c r="B4861" s="1334" t="s">
        <v>1025</v>
      </c>
      <c r="C4861" s="848" t="s">
        <v>11371</v>
      </c>
      <c r="D4861" s="2113">
        <v>1</v>
      </c>
      <c r="E4861" s="3185">
        <v>33220</v>
      </c>
      <c r="F4861" s="838">
        <v>33220</v>
      </c>
      <c r="G4861" s="936">
        <v>44197</v>
      </c>
      <c r="H4861" s="103" t="s">
        <v>7967</v>
      </c>
      <c r="I4861" s="1042" t="s">
        <v>1874</v>
      </c>
      <c r="J4861" s="93" t="s">
        <v>8532</v>
      </c>
      <c r="K4861" s="1428" t="s">
        <v>8940</v>
      </c>
      <c r="L4861" s="491"/>
      <c r="M4861" s="523"/>
      <c r="N4861" s="664"/>
      <c r="O4861" s="659"/>
    </row>
    <row r="4862" spans="1:16" s="71" customFormat="1" ht="9.75" customHeight="1">
      <c r="A4862" s="667">
        <v>11</v>
      </c>
      <c r="B4862" s="1334" t="s">
        <v>1026</v>
      </c>
      <c r="C4862" s="848" t="s">
        <v>11372</v>
      </c>
      <c r="D4862" s="2113">
        <v>1</v>
      </c>
      <c r="E4862" s="3185">
        <v>8656</v>
      </c>
      <c r="F4862" s="838">
        <v>8656</v>
      </c>
      <c r="G4862" s="936">
        <v>44197</v>
      </c>
      <c r="H4862" s="103" t="s">
        <v>7967</v>
      </c>
      <c r="I4862" s="1042" t="s">
        <v>1874</v>
      </c>
      <c r="J4862" s="93" t="s">
        <v>8532</v>
      </c>
      <c r="K4862" s="1428" t="s">
        <v>8940</v>
      </c>
      <c r="L4862" s="491"/>
      <c r="M4862" s="523"/>
      <c r="N4862" s="664"/>
      <c r="O4862" s="659"/>
    </row>
    <row r="4863" spans="1:16" s="71" customFormat="1" ht="9.75" customHeight="1">
      <c r="A4863" s="667">
        <v>12</v>
      </c>
      <c r="B4863" s="1334" t="s">
        <v>1027</v>
      </c>
      <c r="C4863" s="848" t="s">
        <v>11373</v>
      </c>
      <c r="D4863" s="2113">
        <v>1</v>
      </c>
      <c r="E4863" s="3185">
        <v>21516</v>
      </c>
      <c r="F4863" s="838">
        <v>21516</v>
      </c>
      <c r="G4863" s="936">
        <v>44197</v>
      </c>
      <c r="H4863" s="103" t="s">
        <v>7967</v>
      </c>
      <c r="I4863" s="1042" t="s">
        <v>1874</v>
      </c>
      <c r="J4863" s="93" t="s">
        <v>8532</v>
      </c>
      <c r="K4863" s="1428" t="s">
        <v>8940</v>
      </c>
      <c r="L4863" s="491"/>
      <c r="M4863" s="523"/>
      <c r="N4863" s="664"/>
      <c r="O4863" s="659"/>
    </row>
    <row r="4864" spans="1:16" s="71" customFormat="1" ht="9.75" customHeight="1">
      <c r="A4864" s="667">
        <v>13</v>
      </c>
      <c r="B4864" s="1334" t="s">
        <v>1028</v>
      </c>
      <c r="C4864" s="848" t="s">
        <v>11365</v>
      </c>
      <c r="D4864" s="2113">
        <v>1</v>
      </c>
      <c r="E4864" s="3185">
        <v>16122</v>
      </c>
      <c r="F4864" s="838">
        <v>16122</v>
      </c>
      <c r="G4864" s="936">
        <v>44197</v>
      </c>
      <c r="H4864" s="103" t="s">
        <v>7967</v>
      </c>
      <c r="I4864" s="1042" t="s">
        <v>1874</v>
      </c>
      <c r="J4864" s="93" t="s">
        <v>8532</v>
      </c>
      <c r="K4864" s="1428" t="s">
        <v>8940</v>
      </c>
      <c r="L4864" s="491"/>
      <c r="M4864" s="523"/>
      <c r="N4864" s="664"/>
      <c r="O4864" s="659"/>
    </row>
    <row r="4865" spans="1:15" s="71" customFormat="1" ht="9.75" customHeight="1">
      <c r="A4865" s="667">
        <v>14</v>
      </c>
      <c r="B4865" s="1334" t="s">
        <v>1028</v>
      </c>
      <c r="C4865" s="848" t="s">
        <v>11366</v>
      </c>
      <c r="D4865" s="2113">
        <v>1</v>
      </c>
      <c r="E4865" s="3185">
        <v>16122</v>
      </c>
      <c r="F4865" s="838">
        <v>16122</v>
      </c>
      <c r="G4865" s="936">
        <v>44197</v>
      </c>
      <c r="H4865" s="103" t="s">
        <v>7967</v>
      </c>
      <c r="I4865" s="1042" t="s">
        <v>1874</v>
      </c>
      <c r="J4865" s="93" t="s">
        <v>8532</v>
      </c>
      <c r="K4865" s="1428" t="s">
        <v>8940</v>
      </c>
      <c r="L4865" s="491"/>
      <c r="M4865" s="523"/>
      <c r="N4865" s="664"/>
      <c r="O4865" s="659"/>
    </row>
    <row r="4866" spans="1:15" s="71" customFormat="1" ht="9.75" customHeight="1">
      <c r="A4866" s="667">
        <v>15</v>
      </c>
      <c r="B4866" s="1334" t="s">
        <v>1028</v>
      </c>
      <c r="C4866" s="848" t="s">
        <v>11367</v>
      </c>
      <c r="D4866" s="2113">
        <v>1</v>
      </c>
      <c r="E4866" s="3185">
        <v>16122</v>
      </c>
      <c r="F4866" s="838">
        <v>16122</v>
      </c>
      <c r="G4866" s="936">
        <v>44197</v>
      </c>
      <c r="H4866" s="103" t="s">
        <v>7967</v>
      </c>
      <c r="I4866" s="1042" t="s">
        <v>1874</v>
      </c>
      <c r="J4866" s="93" t="s">
        <v>8532</v>
      </c>
      <c r="K4866" s="1428" t="s">
        <v>8940</v>
      </c>
      <c r="L4866" s="491"/>
      <c r="M4866" s="523"/>
      <c r="N4866" s="664"/>
      <c r="O4866" s="659"/>
    </row>
    <row r="4867" spans="1:15" s="71" customFormat="1" ht="9.75" customHeight="1">
      <c r="A4867" s="667">
        <v>16</v>
      </c>
      <c r="B4867" s="1334" t="s">
        <v>1028</v>
      </c>
      <c r="C4867" s="848" t="s">
        <v>11368</v>
      </c>
      <c r="D4867" s="2113">
        <v>1</v>
      </c>
      <c r="E4867" s="3185">
        <v>16122</v>
      </c>
      <c r="F4867" s="838">
        <v>16122</v>
      </c>
      <c r="G4867" s="936">
        <v>44197</v>
      </c>
      <c r="H4867" s="103" t="s">
        <v>7967</v>
      </c>
      <c r="I4867" s="1042" t="s">
        <v>1874</v>
      </c>
      <c r="J4867" s="93" t="s">
        <v>8532</v>
      </c>
      <c r="K4867" s="1428" t="s">
        <v>8940</v>
      </c>
      <c r="L4867" s="491"/>
      <c r="M4867" s="523"/>
      <c r="N4867" s="664"/>
      <c r="O4867" s="659"/>
    </row>
    <row r="4868" spans="1:15" s="71" customFormat="1" ht="9.75" customHeight="1">
      <c r="A4868" s="667">
        <v>17</v>
      </c>
      <c r="B4868" s="1334" t="s">
        <v>1028</v>
      </c>
      <c r="C4868" s="848" t="s">
        <v>11369</v>
      </c>
      <c r="D4868" s="2113">
        <v>1</v>
      </c>
      <c r="E4868" s="3185">
        <v>16122</v>
      </c>
      <c r="F4868" s="838">
        <v>16122</v>
      </c>
      <c r="G4868" s="936">
        <v>44197</v>
      </c>
      <c r="H4868" s="103" t="s">
        <v>7967</v>
      </c>
      <c r="I4868" s="1042" t="s">
        <v>1874</v>
      </c>
      <c r="J4868" s="93" t="s">
        <v>8532</v>
      </c>
      <c r="K4868" s="1428" t="s">
        <v>8940</v>
      </c>
      <c r="L4868" s="491"/>
      <c r="M4868" s="523"/>
      <c r="N4868" s="664"/>
      <c r="O4868" s="659"/>
    </row>
    <row r="4869" spans="1:15" s="71" customFormat="1" ht="9.75" customHeight="1">
      <c r="A4869" s="667">
        <v>18</v>
      </c>
      <c r="B4869" s="1334" t="s">
        <v>1028</v>
      </c>
      <c r="C4869" s="848" t="s">
        <v>11374</v>
      </c>
      <c r="D4869" s="2113">
        <v>1</v>
      </c>
      <c r="E4869" s="3185">
        <v>16122</v>
      </c>
      <c r="F4869" s="838">
        <v>16122</v>
      </c>
      <c r="G4869" s="936">
        <v>44197</v>
      </c>
      <c r="H4869" s="103" t="s">
        <v>7967</v>
      </c>
      <c r="I4869" s="1042" t="s">
        <v>1874</v>
      </c>
      <c r="J4869" s="93" t="s">
        <v>8532</v>
      </c>
      <c r="K4869" s="1428" t="s">
        <v>8940</v>
      </c>
      <c r="L4869" s="491"/>
      <c r="M4869" s="523"/>
      <c r="N4869" s="664"/>
      <c r="O4869" s="659"/>
    </row>
    <row r="4870" spans="1:15" s="71" customFormat="1" ht="9.75" customHeight="1">
      <c r="A4870" s="667">
        <v>19</v>
      </c>
      <c r="B4870" s="1334" t="s">
        <v>1029</v>
      </c>
      <c r="C4870" s="848" t="s">
        <v>11381</v>
      </c>
      <c r="D4870" s="2113">
        <v>1</v>
      </c>
      <c r="E4870" s="3185">
        <v>5100</v>
      </c>
      <c r="F4870" s="838">
        <v>5100</v>
      </c>
      <c r="G4870" s="936">
        <v>44197</v>
      </c>
      <c r="H4870" s="103" t="s">
        <v>7967</v>
      </c>
      <c r="I4870" s="1042" t="s">
        <v>1874</v>
      </c>
      <c r="J4870" s="93" t="s">
        <v>8532</v>
      </c>
      <c r="K4870" s="1428" t="s">
        <v>8940</v>
      </c>
      <c r="L4870" s="491"/>
      <c r="M4870" s="523"/>
      <c r="N4870" s="664"/>
      <c r="O4870" s="659"/>
    </row>
    <row r="4871" spans="1:15" s="71" customFormat="1" ht="9.75" customHeight="1">
      <c r="A4871" s="667">
        <v>20</v>
      </c>
      <c r="B4871" s="1334" t="s">
        <v>1030</v>
      </c>
      <c r="C4871" s="848" t="s">
        <v>11360</v>
      </c>
      <c r="D4871" s="2113">
        <v>1</v>
      </c>
      <c r="E4871" s="3185">
        <v>10000</v>
      </c>
      <c r="F4871" s="838">
        <v>10000</v>
      </c>
      <c r="G4871" s="936">
        <v>44197</v>
      </c>
      <c r="H4871" s="103" t="s">
        <v>7967</v>
      </c>
      <c r="I4871" s="1042" t="s">
        <v>1874</v>
      </c>
      <c r="J4871" s="93" t="s">
        <v>8532</v>
      </c>
      <c r="K4871" s="1428" t="s">
        <v>8940</v>
      </c>
      <c r="L4871" s="491"/>
      <c r="M4871" s="523"/>
      <c r="N4871" s="664"/>
      <c r="O4871" s="659"/>
    </row>
    <row r="4872" spans="1:15" s="71" customFormat="1" ht="9.75" customHeight="1">
      <c r="A4872" s="667">
        <v>21</v>
      </c>
      <c r="B4872" s="1334" t="s">
        <v>946</v>
      </c>
      <c r="C4872" s="848" t="s">
        <v>11362</v>
      </c>
      <c r="D4872" s="2113">
        <v>1</v>
      </c>
      <c r="E4872" s="3185">
        <v>5000</v>
      </c>
      <c r="F4872" s="838">
        <v>5000</v>
      </c>
      <c r="G4872" s="936">
        <v>44197</v>
      </c>
      <c r="H4872" s="103" t="s">
        <v>7967</v>
      </c>
      <c r="I4872" s="1042" t="s">
        <v>1874</v>
      </c>
      <c r="J4872" s="93" t="s">
        <v>8532</v>
      </c>
      <c r="K4872" s="1428" t="s">
        <v>8940</v>
      </c>
      <c r="L4872" s="491"/>
      <c r="M4872" s="523"/>
      <c r="N4872" s="664"/>
      <c r="O4872" s="659"/>
    </row>
    <row r="4873" spans="1:15" s="71" customFormat="1" ht="9.75" customHeight="1">
      <c r="A4873" s="667">
        <v>22</v>
      </c>
      <c r="B4873" s="1334" t="s">
        <v>946</v>
      </c>
      <c r="C4873" s="848" t="s">
        <v>11363</v>
      </c>
      <c r="D4873" s="2113">
        <v>1</v>
      </c>
      <c r="E4873" s="3185">
        <v>5000</v>
      </c>
      <c r="F4873" s="838">
        <v>5000</v>
      </c>
      <c r="G4873" s="936">
        <v>44197</v>
      </c>
      <c r="H4873" s="103" t="s">
        <v>7967</v>
      </c>
      <c r="I4873" s="1042" t="s">
        <v>1874</v>
      </c>
      <c r="J4873" s="93" t="s">
        <v>8532</v>
      </c>
      <c r="K4873" s="1428" t="s">
        <v>8940</v>
      </c>
      <c r="L4873" s="491"/>
      <c r="M4873" s="523"/>
      <c r="N4873" s="664"/>
      <c r="O4873" s="659"/>
    </row>
    <row r="4874" spans="1:15" s="71" customFormat="1" ht="9.75" customHeight="1">
      <c r="A4874" s="667">
        <v>23</v>
      </c>
      <c r="B4874" s="1334" t="s">
        <v>1031</v>
      </c>
      <c r="C4874" s="848" t="s">
        <v>11364</v>
      </c>
      <c r="D4874" s="2113">
        <v>1</v>
      </c>
      <c r="E4874" s="3185">
        <v>3135.02</v>
      </c>
      <c r="F4874" s="838">
        <v>3135.02</v>
      </c>
      <c r="G4874" s="936">
        <v>44197</v>
      </c>
      <c r="H4874" s="103" t="s">
        <v>7967</v>
      </c>
      <c r="I4874" s="1042" t="s">
        <v>1874</v>
      </c>
      <c r="J4874" s="93" t="s">
        <v>8532</v>
      </c>
      <c r="K4874" s="1428" t="s">
        <v>8940</v>
      </c>
      <c r="L4874" s="491"/>
      <c r="M4874" s="523"/>
      <c r="N4874" s="664"/>
      <c r="O4874" s="659"/>
    </row>
    <row r="4875" spans="1:15" s="71" customFormat="1" ht="9.75" customHeight="1">
      <c r="A4875" s="667">
        <v>24</v>
      </c>
      <c r="B4875" s="1334" t="s">
        <v>1032</v>
      </c>
      <c r="C4875" s="848" t="s">
        <v>11384</v>
      </c>
      <c r="D4875" s="2113">
        <v>1</v>
      </c>
      <c r="E4875" s="3185">
        <v>56000</v>
      </c>
      <c r="F4875" s="838">
        <v>56000</v>
      </c>
      <c r="G4875" s="936">
        <v>44197</v>
      </c>
      <c r="H4875" s="103" t="s">
        <v>7967</v>
      </c>
      <c r="I4875" s="1042" t="s">
        <v>1874</v>
      </c>
      <c r="J4875" s="93" t="s">
        <v>8532</v>
      </c>
      <c r="K4875" s="1428" t="s">
        <v>8940</v>
      </c>
      <c r="L4875" s="491"/>
      <c r="M4875" s="523"/>
      <c r="N4875" s="664"/>
      <c r="O4875" s="659"/>
    </row>
    <row r="4876" spans="1:15" s="71" customFormat="1" ht="9.75" customHeight="1">
      <c r="A4876" s="667">
        <v>25</v>
      </c>
      <c r="B4876" s="1334" t="s">
        <v>1033</v>
      </c>
      <c r="C4876" s="848" t="s">
        <v>11355</v>
      </c>
      <c r="D4876" s="2113">
        <v>1</v>
      </c>
      <c r="E4876" s="3185">
        <v>17669.599999999999</v>
      </c>
      <c r="F4876" s="838">
        <v>17669.599999999999</v>
      </c>
      <c r="G4876" s="936">
        <v>44197</v>
      </c>
      <c r="H4876" s="103" t="s">
        <v>7967</v>
      </c>
      <c r="I4876" s="1042" t="s">
        <v>1874</v>
      </c>
      <c r="J4876" s="93" t="s">
        <v>8532</v>
      </c>
      <c r="K4876" s="1428" t="s">
        <v>8940</v>
      </c>
      <c r="L4876" s="491"/>
      <c r="M4876" s="523"/>
      <c r="N4876" s="664"/>
      <c r="O4876" s="659"/>
    </row>
    <row r="4877" spans="1:15" s="71" customFormat="1" ht="9.75" customHeight="1">
      <c r="A4877" s="667">
        <v>26</v>
      </c>
      <c r="B4877" s="1334" t="s">
        <v>1033</v>
      </c>
      <c r="C4877" s="848" t="s">
        <v>11356</v>
      </c>
      <c r="D4877" s="2113">
        <v>1</v>
      </c>
      <c r="E4877" s="3185">
        <v>17669.599999999999</v>
      </c>
      <c r="F4877" s="838">
        <v>17669.599999999999</v>
      </c>
      <c r="G4877" s="936">
        <v>44197</v>
      </c>
      <c r="H4877" s="103" t="s">
        <v>7967</v>
      </c>
      <c r="I4877" s="1042" t="s">
        <v>1874</v>
      </c>
      <c r="J4877" s="93" t="s">
        <v>8532</v>
      </c>
      <c r="K4877" s="1428" t="s">
        <v>8940</v>
      </c>
      <c r="L4877" s="491"/>
      <c r="M4877" s="523"/>
      <c r="N4877" s="664"/>
      <c r="O4877" s="659"/>
    </row>
    <row r="4878" spans="1:15" s="71" customFormat="1" ht="9.75" customHeight="1">
      <c r="A4878" s="667">
        <v>27</v>
      </c>
      <c r="B4878" s="1334" t="s">
        <v>1033</v>
      </c>
      <c r="C4878" s="848" t="s">
        <v>11357</v>
      </c>
      <c r="D4878" s="2113">
        <v>1</v>
      </c>
      <c r="E4878" s="3185">
        <v>17669.599999999999</v>
      </c>
      <c r="F4878" s="838">
        <v>17669.599999999999</v>
      </c>
      <c r="G4878" s="936">
        <v>44197</v>
      </c>
      <c r="H4878" s="103" t="s">
        <v>7967</v>
      </c>
      <c r="I4878" s="1042" t="s">
        <v>1874</v>
      </c>
      <c r="J4878" s="93" t="s">
        <v>8532</v>
      </c>
      <c r="K4878" s="1428" t="s">
        <v>8940</v>
      </c>
      <c r="L4878" s="491"/>
      <c r="M4878" s="523"/>
      <c r="N4878" s="664"/>
      <c r="O4878" s="659"/>
    </row>
    <row r="4879" spans="1:15" s="71" customFormat="1" ht="9.75" customHeight="1">
      <c r="A4879" s="667">
        <v>28</v>
      </c>
      <c r="B4879" s="1334" t="s">
        <v>1033</v>
      </c>
      <c r="C4879" s="848" t="s">
        <v>11361</v>
      </c>
      <c r="D4879" s="2113">
        <v>1</v>
      </c>
      <c r="E4879" s="3185">
        <v>17669.599999999999</v>
      </c>
      <c r="F4879" s="838">
        <v>17669.599999999999</v>
      </c>
      <c r="G4879" s="936">
        <v>44197</v>
      </c>
      <c r="H4879" s="103" t="s">
        <v>7967</v>
      </c>
      <c r="I4879" s="1042" t="s">
        <v>1874</v>
      </c>
      <c r="J4879" s="93" t="s">
        <v>8532</v>
      </c>
      <c r="K4879" s="1428" t="s">
        <v>8940</v>
      </c>
      <c r="L4879" s="491"/>
      <c r="M4879" s="523"/>
      <c r="N4879" s="664"/>
      <c r="O4879" s="659"/>
    </row>
    <row r="4880" spans="1:15" s="71" customFormat="1" ht="9.75" customHeight="1">
      <c r="A4880" s="667">
        <v>29</v>
      </c>
      <c r="B4880" s="1334" t="s">
        <v>1034</v>
      </c>
      <c r="C4880" s="848" t="s">
        <v>11351</v>
      </c>
      <c r="D4880" s="2113">
        <v>1</v>
      </c>
      <c r="E4880" s="3185">
        <v>5890</v>
      </c>
      <c r="F4880" s="838">
        <v>5890</v>
      </c>
      <c r="G4880" s="936">
        <v>44197</v>
      </c>
      <c r="H4880" s="103" t="s">
        <v>7967</v>
      </c>
      <c r="I4880" s="1042" t="s">
        <v>1874</v>
      </c>
      <c r="J4880" s="93" t="s">
        <v>8532</v>
      </c>
      <c r="K4880" s="1428" t="s">
        <v>8940</v>
      </c>
      <c r="L4880" s="491"/>
      <c r="M4880" s="523"/>
      <c r="N4880" s="664"/>
      <c r="O4880" s="659"/>
    </row>
    <row r="4881" spans="1:15" s="71" customFormat="1" ht="9.75" customHeight="1">
      <c r="A4881" s="667">
        <v>30</v>
      </c>
      <c r="B4881" s="1334" t="s">
        <v>1034</v>
      </c>
      <c r="C4881" s="848" t="s">
        <v>11352</v>
      </c>
      <c r="D4881" s="2113">
        <v>1</v>
      </c>
      <c r="E4881" s="3185">
        <v>5890</v>
      </c>
      <c r="F4881" s="838">
        <v>5890</v>
      </c>
      <c r="G4881" s="936">
        <v>44197</v>
      </c>
      <c r="H4881" s="103" t="s">
        <v>7967</v>
      </c>
      <c r="I4881" s="1042" t="s">
        <v>1874</v>
      </c>
      <c r="J4881" s="93" t="s">
        <v>8532</v>
      </c>
      <c r="K4881" s="1428" t="s">
        <v>8940</v>
      </c>
      <c r="L4881" s="491"/>
      <c r="M4881" s="523"/>
      <c r="N4881" s="664"/>
      <c r="O4881" s="659"/>
    </row>
    <row r="4882" spans="1:15" s="71" customFormat="1" ht="9.75" customHeight="1">
      <c r="A4882" s="667">
        <v>31</v>
      </c>
      <c r="B4882" s="1334" t="s">
        <v>1034</v>
      </c>
      <c r="C4882" s="848" t="s">
        <v>11353</v>
      </c>
      <c r="D4882" s="2113">
        <v>1</v>
      </c>
      <c r="E4882" s="3185">
        <v>5890</v>
      </c>
      <c r="F4882" s="838">
        <v>5890</v>
      </c>
      <c r="G4882" s="936">
        <v>44197</v>
      </c>
      <c r="H4882" s="103" t="s">
        <v>7967</v>
      </c>
      <c r="I4882" s="1042" t="s">
        <v>1874</v>
      </c>
      <c r="J4882" s="93" t="s">
        <v>8532</v>
      </c>
      <c r="K4882" s="1428" t="s">
        <v>8940</v>
      </c>
      <c r="L4882" s="491"/>
      <c r="M4882" s="523"/>
      <c r="N4882" s="664"/>
      <c r="O4882" s="659"/>
    </row>
    <row r="4883" spans="1:15" s="71" customFormat="1" ht="9.75" customHeight="1">
      <c r="A4883" s="667">
        <v>32</v>
      </c>
      <c r="B4883" s="1334" t="s">
        <v>1034</v>
      </c>
      <c r="C4883" s="848" t="s">
        <v>11358</v>
      </c>
      <c r="D4883" s="2113">
        <v>1</v>
      </c>
      <c r="E4883" s="3185">
        <v>5890</v>
      </c>
      <c r="F4883" s="838">
        <v>5890</v>
      </c>
      <c r="G4883" s="936">
        <v>44197</v>
      </c>
      <c r="H4883" s="103" t="s">
        <v>7967</v>
      </c>
      <c r="I4883" s="1042" t="s">
        <v>1874</v>
      </c>
      <c r="J4883" s="93" t="s">
        <v>8532</v>
      </c>
      <c r="K4883" s="1428" t="s">
        <v>8940</v>
      </c>
      <c r="L4883" s="491"/>
      <c r="M4883" s="523"/>
      <c r="N4883" s="664"/>
      <c r="O4883" s="659"/>
    </row>
    <row r="4884" spans="1:15" s="71" customFormat="1" ht="9.75" customHeight="1">
      <c r="A4884" s="667">
        <v>33</v>
      </c>
      <c r="B4884" s="1334" t="s">
        <v>1034</v>
      </c>
      <c r="C4884" s="848" t="s">
        <v>11359</v>
      </c>
      <c r="D4884" s="2113">
        <v>1</v>
      </c>
      <c r="E4884" s="3185">
        <v>5890</v>
      </c>
      <c r="F4884" s="838">
        <v>5890</v>
      </c>
      <c r="G4884" s="936">
        <v>44197</v>
      </c>
      <c r="H4884" s="103" t="s">
        <v>7967</v>
      </c>
      <c r="I4884" s="1042" t="s">
        <v>1874</v>
      </c>
      <c r="J4884" s="93" t="s">
        <v>8532</v>
      </c>
      <c r="K4884" s="1428" t="s">
        <v>8940</v>
      </c>
      <c r="L4884" s="491"/>
      <c r="M4884" s="523"/>
      <c r="N4884" s="664"/>
      <c r="O4884" s="659"/>
    </row>
    <row r="4885" spans="1:15" s="71" customFormat="1" ht="9.75" customHeight="1">
      <c r="A4885" s="667">
        <v>34</v>
      </c>
      <c r="B4885" s="1334" t="s">
        <v>1035</v>
      </c>
      <c r="C4885" s="848" t="s">
        <v>11354</v>
      </c>
      <c r="D4885" s="2113">
        <v>1</v>
      </c>
      <c r="E4885" s="3185">
        <v>35630.93</v>
      </c>
      <c r="F4885" s="838">
        <v>35630.93</v>
      </c>
      <c r="G4885" s="936">
        <v>44197</v>
      </c>
      <c r="H4885" s="103" t="s">
        <v>7967</v>
      </c>
      <c r="I4885" s="1042" t="s">
        <v>1874</v>
      </c>
      <c r="J4885" s="93" t="s">
        <v>8532</v>
      </c>
      <c r="K4885" s="1428" t="s">
        <v>8940</v>
      </c>
      <c r="L4885" s="491"/>
      <c r="M4885" s="523"/>
      <c r="N4885" s="664"/>
      <c r="O4885" s="659"/>
    </row>
    <row r="4886" spans="1:15" s="71" customFormat="1" ht="9.75" customHeight="1">
      <c r="A4886" s="667">
        <v>35</v>
      </c>
      <c r="B4886" s="1334" t="s">
        <v>1036</v>
      </c>
      <c r="C4886" s="848" t="s">
        <v>11346</v>
      </c>
      <c r="D4886" s="2113">
        <v>1</v>
      </c>
      <c r="E4886" s="3185">
        <v>10000</v>
      </c>
      <c r="F4886" s="838">
        <v>10000</v>
      </c>
      <c r="G4886" s="936">
        <v>44197</v>
      </c>
      <c r="H4886" s="103" t="s">
        <v>7967</v>
      </c>
      <c r="I4886" s="1042" t="s">
        <v>1874</v>
      </c>
      <c r="J4886" s="93" t="s">
        <v>8532</v>
      </c>
      <c r="K4886" s="1428" t="s">
        <v>8940</v>
      </c>
      <c r="L4886" s="491"/>
      <c r="M4886" s="523"/>
      <c r="N4886" s="664"/>
      <c r="O4886" s="659"/>
    </row>
    <row r="4887" spans="1:15" s="71" customFormat="1" ht="9.75" customHeight="1">
      <c r="A4887" s="667">
        <v>36</v>
      </c>
      <c r="B4887" s="1334" t="s">
        <v>204</v>
      </c>
      <c r="C4887" s="848" t="s">
        <v>11377</v>
      </c>
      <c r="D4887" s="2113">
        <v>1</v>
      </c>
      <c r="E4887" s="3185">
        <v>5292.17</v>
      </c>
      <c r="F4887" s="838">
        <v>5292.17</v>
      </c>
      <c r="G4887" s="936">
        <v>44197</v>
      </c>
      <c r="H4887" s="103" t="s">
        <v>7967</v>
      </c>
      <c r="I4887" s="1042" t="s">
        <v>1874</v>
      </c>
      <c r="J4887" s="93" t="s">
        <v>8532</v>
      </c>
      <c r="K4887" s="1428" t="s">
        <v>8940</v>
      </c>
      <c r="L4887" s="491"/>
      <c r="M4887" s="523"/>
      <c r="N4887" s="664"/>
      <c r="O4887" s="659"/>
    </row>
    <row r="4888" spans="1:15" s="71" customFormat="1" ht="9.75" customHeight="1">
      <c r="A4888" s="667">
        <v>37</v>
      </c>
      <c r="B4888" s="1334" t="s">
        <v>1037</v>
      </c>
      <c r="C4888" s="848" t="s">
        <v>11347</v>
      </c>
      <c r="D4888" s="2113">
        <v>1</v>
      </c>
      <c r="E4888" s="3185">
        <v>6699</v>
      </c>
      <c r="F4888" s="838">
        <v>6699</v>
      </c>
      <c r="G4888" s="936">
        <v>44197</v>
      </c>
      <c r="H4888" s="103" t="s">
        <v>7967</v>
      </c>
      <c r="I4888" s="1042" t="s">
        <v>1874</v>
      </c>
      <c r="J4888" s="93" t="s">
        <v>8532</v>
      </c>
      <c r="K4888" s="1428" t="s">
        <v>8940</v>
      </c>
      <c r="L4888" s="491"/>
      <c r="M4888" s="523"/>
      <c r="N4888" s="664"/>
      <c r="O4888" s="659"/>
    </row>
    <row r="4889" spans="1:15" s="71" customFormat="1" ht="9.75" customHeight="1">
      <c r="A4889" s="667">
        <v>38</v>
      </c>
      <c r="B4889" s="1334" t="s">
        <v>1038</v>
      </c>
      <c r="C4889" s="848" t="s">
        <v>11348</v>
      </c>
      <c r="D4889" s="2113">
        <v>1</v>
      </c>
      <c r="E4889" s="3185">
        <v>20900</v>
      </c>
      <c r="F4889" s="838">
        <v>20900</v>
      </c>
      <c r="G4889" s="936">
        <v>44197</v>
      </c>
      <c r="H4889" s="103" t="s">
        <v>7967</v>
      </c>
      <c r="I4889" s="1042" t="s">
        <v>1874</v>
      </c>
      <c r="J4889" s="93" t="s">
        <v>8532</v>
      </c>
      <c r="K4889" s="1428" t="s">
        <v>8940</v>
      </c>
      <c r="L4889" s="491"/>
      <c r="M4889" s="523"/>
      <c r="N4889" s="664"/>
      <c r="O4889" s="659"/>
    </row>
    <row r="4890" spans="1:15" s="71" customFormat="1" ht="9" customHeight="1">
      <c r="A4890" s="667">
        <v>39</v>
      </c>
      <c r="B4890" s="1334" t="s">
        <v>1039</v>
      </c>
      <c r="C4890" s="848" t="s">
        <v>11382</v>
      </c>
      <c r="D4890" s="2113">
        <v>1</v>
      </c>
      <c r="E4890" s="3185">
        <v>24400</v>
      </c>
      <c r="F4890" s="838">
        <v>24400</v>
      </c>
      <c r="G4890" s="936">
        <v>44197</v>
      </c>
      <c r="H4890" s="103" t="s">
        <v>7967</v>
      </c>
      <c r="I4890" s="1042" t="s">
        <v>1874</v>
      </c>
      <c r="J4890" s="93" t="s">
        <v>8532</v>
      </c>
      <c r="K4890" s="1428" t="s">
        <v>8940</v>
      </c>
      <c r="L4890" s="491"/>
      <c r="M4890" s="523"/>
      <c r="N4890" s="664"/>
      <c r="O4890" s="659"/>
    </row>
    <row r="4891" spans="1:15" s="71" customFormat="1" ht="9.75" customHeight="1">
      <c r="A4891" s="667">
        <v>40</v>
      </c>
      <c r="B4891" s="1334" t="s">
        <v>1040</v>
      </c>
      <c r="C4891" s="848" t="s">
        <v>11349</v>
      </c>
      <c r="D4891" s="2113">
        <v>1</v>
      </c>
      <c r="E4891" s="3185">
        <v>14290.01</v>
      </c>
      <c r="F4891" s="838">
        <v>14290.01</v>
      </c>
      <c r="G4891" s="936">
        <v>44197</v>
      </c>
      <c r="H4891" s="103" t="s">
        <v>7967</v>
      </c>
      <c r="I4891" s="1042" t="s">
        <v>1874</v>
      </c>
      <c r="J4891" s="93" t="s">
        <v>8532</v>
      </c>
      <c r="K4891" s="1428" t="s">
        <v>8940</v>
      </c>
      <c r="L4891" s="491"/>
      <c r="M4891" s="523"/>
      <c r="N4891" s="664"/>
      <c r="O4891" s="659"/>
    </row>
    <row r="4892" spans="1:15" s="71" customFormat="1" ht="9.75" customHeight="1">
      <c r="A4892" s="667">
        <v>41</v>
      </c>
      <c r="B4892" s="1334" t="s">
        <v>1041</v>
      </c>
      <c r="C4892" s="848" t="s">
        <v>11340</v>
      </c>
      <c r="D4892" s="2113">
        <v>1</v>
      </c>
      <c r="E4892" s="3185">
        <v>18381</v>
      </c>
      <c r="F4892" s="838">
        <v>18381</v>
      </c>
      <c r="G4892" s="936">
        <v>44197</v>
      </c>
      <c r="H4892" s="103" t="s">
        <v>7967</v>
      </c>
      <c r="I4892" s="1042" t="s">
        <v>1874</v>
      </c>
      <c r="J4892" s="93" t="s">
        <v>8532</v>
      </c>
      <c r="K4892" s="1428" t="s">
        <v>8940</v>
      </c>
      <c r="L4892" s="491"/>
      <c r="M4892" s="523"/>
      <c r="N4892" s="664"/>
      <c r="O4892" s="659"/>
    </row>
    <row r="4893" spans="1:15" s="71" customFormat="1" ht="9.75" customHeight="1">
      <c r="A4893" s="667">
        <v>42</v>
      </c>
      <c r="B4893" s="1334" t="s">
        <v>1041</v>
      </c>
      <c r="C4893" s="848" t="s">
        <v>11341</v>
      </c>
      <c r="D4893" s="2113">
        <v>1</v>
      </c>
      <c r="E4893" s="3185">
        <v>18381</v>
      </c>
      <c r="F4893" s="838">
        <v>18381</v>
      </c>
      <c r="G4893" s="936">
        <v>44197</v>
      </c>
      <c r="H4893" s="103" t="s">
        <v>7967</v>
      </c>
      <c r="I4893" s="1042" t="s">
        <v>1874</v>
      </c>
      <c r="J4893" s="93" t="s">
        <v>8532</v>
      </c>
      <c r="K4893" s="1428" t="s">
        <v>8940</v>
      </c>
      <c r="L4893" s="491"/>
      <c r="M4893" s="523"/>
      <c r="N4893" s="664"/>
      <c r="O4893" s="659"/>
    </row>
    <row r="4894" spans="1:15" s="71" customFormat="1" ht="9.75" customHeight="1">
      <c r="A4894" s="667">
        <v>43</v>
      </c>
      <c r="B4894" s="1334" t="s">
        <v>1041</v>
      </c>
      <c r="C4894" s="848" t="s">
        <v>11350</v>
      </c>
      <c r="D4894" s="2113">
        <v>1</v>
      </c>
      <c r="E4894" s="3185">
        <v>18381</v>
      </c>
      <c r="F4894" s="838">
        <v>18381</v>
      </c>
      <c r="G4894" s="936">
        <v>44197</v>
      </c>
      <c r="H4894" s="103" t="s">
        <v>7967</v>
      </c>
      <c r="I4894" s="1042" t="s">
        <v>1874</v>
      </c>
      <c r="J4894" s="93" t="s">
        <v>8532</v>
      </c>
      <c r="K4894" s="1428" t="s">
        <v>8940</v>
      </c>
      <c r="L4894" s="491"/>
      <c r="M4894" s="523"/>
      <c r="N4894" s="664"/>
      <c r="O4894" s="659"/>
    </row>
    <row r="4895" spans="1:15" s="71" customFormat="1" ht="9.75" customHeight="1">
      <c r="A4895" s="667">
        <v>44</v>
      </c>
      <c r="B4895" s="1334" t="s">
        <v>1041</v>
      </c>
      <c r="C4895" s="848" t="s">
        <v>11383</v>
      </c>
      <c r="D4895" s="2113">
        <v>1</v>
      </c>
      <c r="E4895" s="3185">
        <v>18381</v>
      </c>
      <c r="F4895" s="838">
        <v>18381</v>
      </c>
      <c r="G4895" s="936">
        <v>44197</v>
      </c>
      <c r="H4895" s="103" t="s">
        <v>7967</v>
      </c>
      <c r="I4895" s="1042" t="s">
        <v>1874</v>
      </c>
      <c r="J4895" s="93" t="s">
        <v>8532</v>
      </c>
      <c r="K4895" s="1428" t="s">
        <v>8940</v>
      </c>
      <c r="L4895" s="491"/>
      <c r="M4895" s="523"/>
      <c r="N4895" s="664"/>
      <c r="O4895" s="659"/>
    </row>
    <row r="4896" spans="1:15" s="71" customFormat="1" ht="9.75" customHeight="1">
      <c r="A4896" s="667">
        <v>45</v>
      </c>
      <c r="B4896" s="1334" t="s">
        <v>1042</v>
      </c>
      <c r="C4896" s="848" t="s">
        <v>11342</v>
      </c>
      <c r="D4896" s="2113">
        <v>1</v>
      </c>
      <c r="E4896" s="3185">
        <v>16525</v>
      </c>
      <c r="F4896" s="838">
        <v>16525</v>
      </c>
      <c r="G4896" s="936">
        <v>44197</v>
      </c>
      <c r="H4896" s="103" t="s">
        <v>7967</v>
      </c>
      <c r="I4896" s="1042" t="s">
        <v>1874</v>
      </c>
      <c r="J4896" s="93" t="s">
        <v>8532</v>
      </c>
      <c r="K4896" s="1428" t="s">
        <v>8940</v>
      </c>
      <c r="L4896" s="491"/>
      <c r="M4896" s="523"/>
      <c r="N4896" s="664"/>
      <c r="O4896" s="659"/>
    </row>
    <row r="4897" spans="1:15" s="71" customFormat="1" ht="9.75" customHeight="1">
      <c r="A4897" s="667">
        <v>46</v>
      </c>
      <c r="B4897" s="1334" t="s">
        <v>1042</v>
      </c>
      <c r="C4897" s="848" t="s">
        <v>11343</v>
      </c>
      <c r="D4897" s="2113">
        <v>1</v>
      </c>
      <c r="E4897" s="3185">
        <v>16525</v>
      </c>
      <c r="F4897" s="838">
        <v>16525</v>
      </c>
      <c r="G4897" s="936">
        <v>44197</v>
      </c>
      <c r="H4897" s="103" t="s">
        <v>7967</v>
      </c>
      <c r="I4897" s="1042" t="s">
        <v>1874</v>
      </c>
      <c r="J4897" s="93" t="s">
        <v>8532</v>
      </c>
      <c r="K4897" s="1428" t="s">
        <v>8940</v>
      </c>
      <c r="L4897" s="491"/>
      <c r="M4897" s="523"/>
      <c r="N4897" s="664"/>
      <c r="O4897" s="659"/>
    </row>
    <row r="4898" spans="1:15" s="71" customFormat="1" ht="9.75" customHeight="1">
      <c r="A4898" s="667">
        <v>47</v>
      </c>
      <c r="B4898" s="1334" t="s">
        <v>1042</v>
      </c>
      <c r="C4898" s="848" t="s">
        <v>11344</v>
      </c>
      <c r="D4898" s="2113">
        <v>1</v>
      </c>
      <c r="E4898" s="3185">
        <v>16525</v>
      </c>
      <c r="F4898" s="838">
        <v>16525</v>
      </c>
      <c r="G4898" s="936">
        <v>44197</v>
      </c>
      <c r="H4898" s="103" t="s">
        <v>7967</v>
      </c>
      <c r="I4898" s="1042" t="s">
        <v>1874</v>
      </c>
      <c r="J4898" s="93" t="s">
        <v>8532</v>
      </c>
      <c r="K4898" s="1428" t="s">
        <v>8940</v>
      </c>
      <c r="L4898" s="491"/>
      <c r="M4898" s="523"/>
      <c r="N4898" s="664"/>
      <c r="O4898" s="659"/>
    </row>
    <row r="4899" spans="1:15" s="71" customFormat="1" ht="9.75" customHeight="1">
      <c r="A4899" s="667">
        <v>48</v>
      </c>
      <c r="B4899" s="1334" t="s">
        <v>1042</v>
      </c>
      <c r="C4899" s="848" t="s">
        <v>11345</v>
      </c>
      <c r="D4899" s="2113">
        <v>1</v>
      </c>
      <c r="E4899" s="3185">
        <v>16525</v>
      </c>
      <c r="F4899" s="838">
        <v>16525</v>
      </c>
      <c r="G4899" s="936">
        <v>44197</v>
      </c>
      <c r="H4899" s="103" t="s">
        <v>7967</v>
      </c>
      <c r="I4899" s="1042" t="s">
        <v>1874</v>
      </c>
      <c r="J4899" s="93" t="s">
        <v>8532</v>
      </c>
      <c r="K4899" s="1428" t="s">
        <v>8940</v>
      </c>
      <c r="L4899" s="491"/>
      <c r="M4899" s="523"/>
      <c r="N4899" s="664"/>
      <c r="O4899" s="659"/>
    </row>
    <row r="4900" spans="1:15" s="71" customFormat="1" ht="9.75" customHeight="1">
      <c r="A4900" s="667">
        <v>49</v>
      </c>
      <c r="B4900" s="1334" t="s">
        <v>1043</v>
      </c>
      <c r="C4900" s="848" t="s">
        <v>11336</v>
      </c>
      <c r="D4900" s="2113">
        <v>1</v>
      </c>
      <c r="E4900" s="3185">
        <v>13000</v>
      </c>
      <c r="F4900" s="838">
        <v>13000</v>
      </c>
      <c r="G4900" s="936">
        <v>44197</v>
      </c>
      <c r="H4900" s="103" t="s">
        <v>7967</v>
      </c>
      <c r="I4900" s="1042" t="s">
        <v>1874</v>
      </c>
      <c r="J4900" s="93" t="s">
        <v>8532</v>
      </c>
      <c r="K4900" s="1428" t="s">
        <v>8940</v>
      </c>
      <c r="L4900" s="491"/>
      <c r="M4900" s="523"/>
      <c r="N4900" s="664"/>
      <c r="O4900" s="659"/>
    </row>
    <row r="4901" spans="1:15" s="71" customFormat="1" ht="9.75" customHeight="1">
      <c r="A4901" s="667">
        <v>50</v>
      </c>
      <c r="B4901" s="1334" t="s">
        <v>1043</v>
      </c>
      <c r="C4901" s="848" t="s">
        <v>11337</v>
      </c>
      <c r="D4901" s="2113">
        <v>1</v>
      </c>
      <c r="E4901" s="3185">
        <v>13000</v>
      </c>
      <c r="F4901" s="838">
        <v>13000</v>
      </c>
      <c r="G4901" s="936">
        <v>44197</v>
      </c>
      <c r="H4901" s="103" t="s">
        <v>7967</v>
      </c>
      <c r="I4901" s="1042" t="s">
        <v>1874</v>
      </c>
      <c r="J4901" s="93" t="s">
        <v>8532</v>
      </c>
      <c r="K4901" s="1428" t="s">
        <v>8940</v>
      </c>
      <c r="L4901" s="491"/>
      <c r="M4901" s="523"/>
      <c r="N4901" s="664"/>
      <c r="O4901" s="659"/>
    </row>
    <row r="4902" spans="1:15" s="71" customFormat="1" ht="9.75" customHeight="1">
      <c r="A4902" s="667">
        <v>51</v>
      </c>
      <c r="B4902" s="1334" t="s">
        <v>1043</v>
      </c>
      <c r="C4902" s="848" t="s">
        <v>11338</v>
      </c>
      <c r="D4902" s="2113">
        <v>1</v>
      </c>
      <c r="E4902" s="3185">
        <v>13000</v>
      </c>
      <c r="F4902" s="838">
        <v>13000</v>
      </c>
      <c r="G4902" s="936">
        <v>44197</v>
      </c>
      <c r="H4902" s="103" t="s">
        <v>7967</v>
      </c>
      <c r="I4902" s="1042" t="s">
        <v>1874</v>
      </c>
      <c r="J4902" s="93" t="s">
        <v>8532</v>
      </c>
      <c r="K4902" s="1428" t="s">
        <v>8940</v>
      </c>
      <c r="L4902" s="491"/>
      <c r="M4902" s="523"/>
      <c r="N4902" s="664"/>
      <c r="O4902" s="659"/>
    </row>
    <row r="4903" spans="1:15" s="71" customFormat="1" ht="9.75" customHeight="1">
      <c r="A4903" s="667">
        <v>52</v>
      </c>
      <c r="B4903" s="1334" t="s">
        <v>1044</v>
      </c>
      <c r="C4903" s="848" t="s">
        <v>11385</v>
      </c>
      <c r="D4903" s="2113">
        <v>1</v>
      </c>
      <c r="E4903" s="3185">
        <v>5000</v>
      </c>
      <c r="F4903" s="838">
        <v>5000</v>
      </c>
      <c r="G4903" s="936">
        <v>44197</v>
      </c>
      <c r="H4903" s="103" t="s">
        <v>7967</v>
      </c>
      <c r="I4903" s="1042" t="s">
        <v>1874</v>
      </c>
      <c r="J4903" s="93" t="s">
        <v>8532</v>
      </c>
      <c r="K4903" s="1428" t="s">
        <v>8940</v>
      </c>
      <c r="L4903" s="491"/>
      <c r="M4903" s="523"/>
      <c r="N4903" s="664"/>
      <c r="O4903" s="659"/>
    </row>
    <row r="4904" spans="1:15" s="71" customFormat="1" ht="9.75" customHeight="1">
      <c r="A4904" s="667">
        <v>53</v>
      </c>
      <c r="B4904" s="1334" t="s">
        <v>1045</v>
      </c>
      <c r="C4904" s="848" t="s">
        <v>11339</v>
      </c>
      <c r="D4904" s="2113">
        <v>1</v>
      </c>
      <c r="E4904" s="3185">
        <v>29853</v>
      </c>
      <c r="F4904" s="838">
        <v>29853</v>
      </c>
      <c r="G4904" s="936">
        <v>44197</v>
      </c>
      <c r="H4904" s="103" t="s">
        <v>7967</v>
      </c>
      <c r="I4904" s="1042" t="s">
        <v>1874</v>
      </c>
      <c r="J4904" s="93" t="s">
        <v>8532</v>
      </c>
      <c r="K4904" s="1428" t="s">
        <v>8940</v>
      </c>
      <c r="L4904" s="491"/>
      <c r="M4904" s="523"/>
      <c r="N4904" s="664"/>
      <c r="O4904" s="659"/>
    </row>
    <row r="4905" spans="1:15" s="71" customFormat="1" ht="9.75" customHeight="1">
      <c r="A4905" s="667">
        <v>54</v>
      </c>
      <c r="B4905" s="1334" t="s">
        <v>1046</v>
      </c>
      <c r="C4905" s="848" t="s">
        <v>11333</v>
      </c>
      <c r="D4905" s="2113">
        <v>1</v>
      </c>
      <c r="E4905" s="3185">
        <v>20000</v>
      </c>
      <c r="F4905" s="838">
        <v>20000</v>
      </c>
      <c r="G4905" s="936">
        <v>44197</v>
      </c>
      <c r="H4905" s="103" t="s">
        <v>7967</v>
      </c>
      <c r="I4905" s="1042" t="s">
        <v>1874</v>
      </c>
      <c r="J4905" s="93" t="s">
        <v>8532</v>
      </c>
      <c r="K4905" s="1428" t="s">
        <v>8940</v>
      </c>
      <c r="L4905" s="491"/>
      <c r="M4905" s="523"/>
      <c r="N4905" s="664"/>
      <c r="O4905" s="659"/>
    </row>
    <row r="4906" spans="1:15" s="71" customFormat="1" ht="9.75" customHeight="1">
      <c r="A4906" s="667">
        <v>55</v>
      </c>
      <c r="B4906" s="1334" t="s">
        <v>1047</v>
      </c>
      <c r="C4906" s="848" t="s">
        <v>11375</v>
      </c>
      <c r="D4906" s="2113">
        <v>1</v>
      </c>
      <c r="E4906" s="3185">
        <v>30746.74</v>
      </c>
      <c r="F4906" s="838">
        <v>30746.74</v>
      </c>
      <c r="G4906" s="936">
        <v>44197</v>
      </c>
      <c r="H4906" s="103" t="s">
        <v>7967</v>
      </c>
      <c r="I4906" s="1042" t="s">
        <v>1874</v>
      </c>
      <c r="J4906" s="93" t="s">
        <v>8532</v>
      </c>
      <c r="K4906" s="1428" t="s">
        <v>8940</v>
      </c>
      <c r="L4906" s="491"/>
      <c r="M4906" s="523"/>
      <c r="N4906" s="664"/>
      <c r="O4906" s="659"/>
    </row>
    <row r="4907" spans="1:15" s="71" customFormat="1" ht="9.75" customHeight="1">
      <c r="A4907" s="667">
        <v>56</v>
      </c>
      <c r="B4907" s="1334" t="s">
        <v>1048</v>
      </c>
      <c r="C4907" s="848" t="s">
        <v>11334</v>
      </c>
      <c r="D4907" s="2113">
        <v>1</v>
      </c>
      <c r="E4907" s="3185">
        <v>30000</v>
      </c>
      <c r="F4907" s="838">
        <v>30000</v>
      </c>
      <c r="G4907" s="936">
        <v>44197</v>
      </c>
      <c r="H4907" s="103" t="s">
        <v>7967</v>
      </c>
      <c r="I4907" s="1042" t="s">
        <v>1874</v>
      </c>
      <c r="J4907" s="93" t="s">
        <v>8532</v>
      </c>
      <c r="K4907" s="1428" t="s">
        <v>8940</v>
      </c>
      <c r="L4907" s="491"/>
      <c r="M4907" s="523"/>
      <c r="N4907" s="664"/>
      <c r="O4907" s="659"/>
    </row>
    <row r="4908" spans="1:15" s="71" customFormat="1" ht="9.75" customHeight="1">
      <c r="A4908" s="667">
        <v>57</v>
      </c>
      <c r="B4908" s="1334" t="s">
        <v>1049</v>
      </c>
      <c r="C4908" s="848" t="s">
        <v>11335</v>
      </c>
      <c r="D4908" s="2113">
        <v>1</v>
      </c>
      <c r="E4908" s="3185">
        <v>26399</v>
      </c>
      <c r="F4908" s="838">
        <v>26399</v>
      </c>
      <c r="G4908" s="936">
        <v>44197</v>
      </c>
      <c r="H4908" s="103" t="s">
        <v>7967</v>
      </c>
      <c r="I4908" s="1042" t="s">
        <v>1874</v>
      </c>
      <c r="J4908" s="93" t="s">
        <v>8532</v>
      </c>
      <c r="K4908" s="1428" t="s">
        <v>8940</v>
      </c>
      <c r="L4908" s="491"/>
      <c r="M4908" s="523"/>
      <c r="N4908" s="664"/>
      <c r="O4908" s="659"/>
    </row>
    <row r="4909" spans="1:15" s="71" customFormat="1" ht="9.75" customHeight="1">
      <c r="A4909" s="667">
        <v>58</v>
      </c>
      <c r="B4909" s="1334" t="s">
        <v>211</v>
      </c>
      <c r="C4909" s="1387" t="s">
        <v>11328</v>
      </c>
      <c r="D4909" s="2113">
        <v>1</v>
      </c>
      <c r="E4909" s="3185">
        <v>26822.76</v>
      </c>
      <c r="F4909" s="838">
        <v>26822.76</v>
      </c>
      <c r="G4909" s="936">
        <v>44197</v>
      </c>
      <c r="H4909" s="103" t="s">
        <v>7967</v>
      </c>
      <c r="I4909" s="1042" t="s">
        <v>1874</v>
      </c>
      <c r="J4909" s="93" t="s">
        <v>8532</v>
      </c>
      <c r="K4909" s="1428" t="s">
        <v>8940</v>
      </c>
      <c r="L4909" s="491"/>
      <c r="M4909" s="523"/>
      <c r="N4909" s="345"/>
      <c r="O4909" s="709"/>
    </row>
    <row r="4910" spans="1:15" s="71" customFormat="1" ht="9.75" customHeight="1">
      <c r="A4910" s="667">
        <v>59</v>
      </c>
      <c r="B4910" s="1334" t="s">
        <v>211</v>
      </c>
      <c r="C4910" s="1387" t="s">
        <v>11329</v>
      </c>
      <c r="D4910" s="2113">
        <v>1</v>
      </c>
      <c r="E4910" s="3185">
        <v>17016.21</v>
      </c>
      <c r="F4910" s="838">
        <v>17016.21</v>
      </c>
      <c r="G4910" s="936">
        <v>44197</v>
      </c>
      <c r="H4910" s="103" t="s">
        <v>7967</v>
      </c>
      <c r="I4910" s="1042" t="s">
        <v>1874</v>
      </c>
      <c r="J4910" s="93" t="s">
        <v>8532</v>
      </c>
      <c r="K4910" s="1428" t="s">
        <v>8940</v>
      </c>
      <c r="L4910" s="491"/>
      <c r="M4910" s="523"/>
      <c r="N4910" s="345"/>
      <c r="O4910" s="709"/>
    </row>
    <row r="4911" spans="1:15" s="71" customFormat="1" ht="9.75" customHeight="1">
      <c r="A4911" s="667">
        <v>60</v>
      </c>
      <c r="B4911" s="1334" t="s">
        <v>211</v>
      </c>
      <c r="C4911" s="1387" t="s">
        <v>11330</v>
      </c>
      <c r="D4911" s="2113">
        <v>1</v>
      </c>
      <c r="E4911" s="3185">
        <v>17016.21</v>
      </c>
      <c r="F4911" s="838">
        <v>17016.21</v>
      </c>
      <c r="G4911" s="936">
        <v>44197</v>
      </c>
      <c r="H4911" s="103" t="s">
        <v>7967</v>
      </c>
      <c r="I4911" s="1042" t="s">
        <v>1874</v>
      </c>
      <c r="J4911" s="93" t="s">
        <v>8532</v>
      </c>
      <c r="K4911" s="1428" t="s">
        <v>8940</v>
      </c>
      <c r="L4911" s="491"/>
      <c r="M4911" s="523"/>
      <c r="N4911" s="345"/>
      <c r="O4911" s="709"/>
    </row>
    <row r="4912" spans="1:15" s="71" customFormat="1" ht="9.75" customHeight="1">
      <c r="A4912" s="667">
        <v>61</v>
      </c>
      <c r="B4912" s="1334" t="s">
        <v>211</v>
      </c>
      <c r="C4912" s="1387" t="s">
        <v>11331</v>
      </c>
      <c r="D4912" s="2113">
        <v>1</v>
      </c>
      <c r="E4912" s="3185">
        <v>17016.21</v>
      </c>
      <c r="F4912" s="838">
        <v>17016.21</v>
      </c>
      <c r="G4912" s="936">
        <v>44197</v>
      </c>
      <c r="H4912" s="103" t="s">
        <v>7967</v>
      </c>
      <c r="I4912" s="1042" t="s">
        <v>1874</v>
      </c>
      <c r="J4912" s="93" t="s">
        <v>8532</v>
      </c>
      <c r="K4912" s="1428" t="s">
        <v>8940</v>
      </c>
      <c r="L4912" s="491"/>
      <c r="M4912" s="523"/>
      <c r="N4912" s="345"/>
      <c r="O4912" s="709"/>
    </row>
    <row r="4913" spans="1:15" s="71" customFormat="1" ht="9.75" customHeight="1">
      <c r="A4913" s="667">
        <v>62</v>
      </c>
      <c r="B4913" s="1334" t="s">
        <v>212</v>
      </c>
      <c r="C4913" s="848" t="s">
        <v>11332</v>
      </c>
      <c r="D4913" s="2113">
        <v>1</v>
      </c>
      <c r="E4913" s="3185">
        <v>17522.07</v>
      </c>
      <c r="F4913" s="838">
        <v>17522.07</v>
      </c>
      <c r="G4913" s="936">
        <v>44197</v>
      </c>
      <c r="H4913" s="103" t="s">
        <v>7967</v>
      </c>
      <c r="I4913" s="1042" t="s">
        <v>1874</v>
      </c>
      <c r="J4913" s="93" t="s">
        <v>8532</v>
      </c>
      <c r="K4913" s="1428" t="s">
        <v>8940</v>
      </c>
      <c r="L4913" s="491"/>
      <c r="M4913" s="523"/>
      <c r="N4913" s="345"/>
      <c r="O4913" s="709"/>
    </row>
    <row r="4914" spans="1:15" s="71" customFormat="1" ht="9.75" customHeight="1">
      <c r="A4914" s="667">
        <v>63</v>
      </c>
      <c r="B4914" s="1334" t="s">
        <v>212</v>
      </c>
      <c r="C4914" s="848" t="s">
        <v>11327</v>
      </c>
      <c r="D4914" s="2113">
        <v>1</v>
      </c>
      <c r="E4914" s="3185">
        <v>14909.82</v>
      </c>
      <c r="F4914" s="838">
        <v>14909.82</v>
      </c>
      <c r="G4914" s="936">
        <v>44197</v>
      </c>
      <c r="H4914" s="103" t="s">
        <v>7967</v>
      </c>
      <c r="I4914" s="1042" t="s">
        <v>1874</v>
      </c>
      <c r="J4914" s="93" t="s">
        <v>8532</v>
      </c>
      <c r="K4914" s="1428" t="s">
        <v>8940</v>
      </c>
      <c r="L4914" s="491"/>
      <c r="M4914" s="523"/>
      <c r="N4914" s="664"/>
      <c r="O4914" s="659"/>
    </row>
    <row r="4915" spans="1:15" s="71" customFormat="1" ht="9.75" customHeight="1">
      <c r="A4915" s="667">
        <v>64</v>
      </c>
      <c r="B4915" s="1334" t="s">
        <v>212</v>
      </c>
      <c r="C4915" s="848" t="s">
        <v>11391</v>
      </c>
      <c r="D4915" s="2113">
        <v>1</v>
      </c>
      <c r="E4915" s="3185">
        <v>9871.08</v>
      </c>
      <c r="F4915" s="838">
        <v>9871.08</v>
      </c>
      <c r="G4915" s="936">
        <v>44197</v>
      </c>
      <c r="H4915" s="103" t="s">
        <v>7967</v>
      </c>
      <c r="I4915" s="1042" t="s">
        <v>1874</v>
      </c>
      <c r="J4915" s="93" t="s">
        <v>8532</v>
      </c>
      <c r="K4915" s="1428" t="s">
        <v>8940</v>
      </c>
      <c r="L4915" s="491"/>
      <c r="M4915" s="523"/>
      <c r="N4915" s="664"/>
      <c r="O4915" s="659"/>
    </row>
    <row r="4916" spans="1:15" s="71" customFormat="1" ht="9.75" customHeight="1">
      <c r="A4916" s="667">
        <v>65</v>
      </c>
      <c r="B4916" s="1334" t="s">
        <v>860</v>
      </c>
      <c r="C4916" s="848" t="s">
        <v>11378</v>
      </c>
      <c r="D4916" s="2113">
        <v>1</v>
      </c>
      <c r="E4916" s="3185">
        <v>99968</v>
      </c>
      <c r="F4916" s="838">
        <v>99968</v>
      </c>
      <c r="G4916" s="936">
        <v>44197</v>
      </c>
      <c r="H4916" s="103" t="s">
        <v>7967</v>
      </c>
      <c r="I4916" s="1042" t="s">
        <v>1874</v>
      </c>
      <c r="J4916" s="93" t="s">
        <v>8532</v>
      </c>
      <c r="K4916" s="1428" t="s">
        <v>8940</v>
      </c>
      <c r="L4916" s="491"/>
      <c r="M4916" s="523"/>
      <c r="N4916" s="664"/>
      <c r="O4916" s="659"/>
    </row>
    <row r="4917" spans="1:15" s="71" customFormat="1" ht="9.75" customHeight="1">
      <c r="A4917" s="667">
        <v>66</v>
      </c>
      <c r="B4917" s="1334" t="s">
        <v>1050</v>
      </c>
      <c r="C4917" s="848" t="s">
        <v>11322</v>
      </c>
      <c r="D4917" s="2113">
        <v>1</v>
      </c>
      <c r="E4917" s="3185">
        <v>6000</v>
      </c>
      <c r="F4917" s="838">
        <v>6000</v>
      </c>
      <c r="G4917" s="936">
        <v>44197</v>
      </c>
      <c r="H4917" s="103" t="s">
        <v>7967</v>
      </c>
      <c r="I4917" s="1042" t="s">
        <v>1874</v>
      </c>
      <c r="J4917" s="93" t="s">
        <v>8532</v>
      </c>
      <c r="K4917" s="1428" t="s">
        <v>8940</v>
      </c>
      <c r="L4917" s="491"/>
      <c r="M4917" s="523"/>
      <c r="N4917" s="664"/>
      <c r="O4917" s="659"/>
    </row>
    <row r="4918" spans="1:15" s="71" customFormat="1" ht="9.75" customHeight="1">
      <c r="A4918" s="667">
        <v>67</v>
      </c>
      <c r="B4918" s="1334" t="s">
        <v>1050</v>
      </c>
      <c r="C4918" s="848" t="s">
        <v>11323</v>
      </c>
      <c r="D4918" s="2113">
        <v>1</v>
      </c>
      <c r="E4918" s="3185">
        <v>6000</v>
      </c>
      <c r="F4918" s="838">
        <v>6000</v>
      </c>
      <c r="G4918" s="936">
        <v>44197</v>
      </c>
      <c r="H4918" s="103" t="s">
        <v>7967</v>
      </c>
      <c r="I4918" s="1042" t="s">
        <v>1874</v>
      </c>
      <c r="J4918" s="93" t="s">
        <v>8532</v>
      </c>
      <c r="K4918" s="1428" t="s">
        <v>8940</v>
      </c>
      <c r="L4918" s="491"/>
      <c r="M4918" s="523"/>
      <c r="N4918" s="664"/>
      <c r="O4918" s="659"/>
    </row>
    <row r="4919" spans="1:15" s="71" customFormat="1" ht="9.75" customHeight="1">
      <c r="A4919" s="667">
        <v>68</v>
      </c>
      <c r="B4919" s="1334" t="s">
        <v>1050</v>
      </c>
      <c r="C4919" s="848" t="s">
        <v>11324</v>
      </c>
      <c r="D4919" s="2113">
        <v>1</v>
      </c>
      <c r="E4919" s="3185">
        <v>6000</v>
      </c>
      <c r="F4919" s="838">
        <v>6000</v>
      </c>
      <c r="G4919" s="936">
        <v>44197</v>
      </c>
      <c r="H4919" s="103" t="s">
        <v>7967</v>
      </c>
      <c r="I4919" s="1042" t="s">
        <v>1874</v>
      </c>
      <c r="J4919" s="93" t="s">
        <v>8532</v>
      </c>
      <c r="K4919" s="1428" t="s">
        <v>8940</v>
      </c>
      <c r="L4919" s="491"/>
      <c r="M4919" s="523"/>
      <c r="N4919" s="664"/>
      <c r="O4919" s="659"/>
    </row>
    <row r="4920" spans="1:15" s="71" customFormat="1" ht="9.75" customHeight="1">
      <c r="A4920" s="667">
        <v>69</v>
      </c>
      <c r="B4920" s="1334" t="s">
        <v>1050</v>
      </c>
      <c r="C4920" s="848" t="s">
        <v>11325</v>
      </c>
      <c r="D4920" s="2113">
        <v>1</v>
      </c>
      <c r="E4920" s="3185">
        <v>6000</v>
      </c>
      <c r="F4920" s="838">
        <v>6000</v>
      </c>
      <c r="G4920" s="936">
        <v>44197</v>
      </c>
      <c r="H4920" s="103" t="s">
        <v>7967</v>
      </c>
      <c r="I4920" s="1042" t="s">
        <v>1874</v>
      </c>
      <c r="J4920" s="93" t="s">
        <v>8532</v>
      </c>
      <c r="K4920" s="1428" t="s">
        <v>8940</v>
      </c>
      <c r="L4920" s="491"/>
      <c r="M4920" s="523"/>
      <c r="N4920" s="664"/>
      <c r="O4920" s="659"/>
    </row>
    <row r="4921" spans="1:15" s="71" customFormat="1" ht="9.75" customHeight="1">
      <c r="A4921" s="667">
        <v>70</v>
      </c>
      <c r="B4921" s="1334" t="s">
        <v>1050</v>
      </c>
      <c r="C4921" s="848" t="s">
        <v>11326</v>
      </c>
      <c r="D4921" s="2113">
        <v>1</v>
      </c>
      <c r="E4921" s="3185">
        <v>6000</v>
      </c>
      <c r="F4921" s="838">
        <v>6000</v>
      </c>
      <c r="G4921" s="936">
        <v>44197</v>
      </c>
      <c r="H4921" s="103" t="s">
        <v>7967</v>
      </c>
      <c r="I4921" s="1042" t="s">
        <v>1874</v>
      </c>
      <c r="J4921" s="93" t="s">
        <v>8532</v>
      </c>
      <c r="K4921" s="1428" t="s">
        <v>8940</v>
      </c>
      <c r="L4921" s="491"/>
      <c r="M4921" s="523"/>
      <c r="N4921" s="664"/>
      <c r="O4921" s="659"/>
    </row>
    <row r="4922" spans="1:15" s="71" customFormat="1" ht="9.75" customHeight="1">
      <c r="A4922" s="667">
        <v>71</v>
      </c>
      <c r="B4922" s="1334" t="s">
        <v>1051</v>
      </c>
      <c r="C4922" s="848" t="s">
        <v>11436</v>
      </c>
      <c r="D4922" s="2113">
        <v>1</v>
      </c>
      <c r="E4922" s="3185">
        <v>9180</v>
      </c>
      <c r="F4922" s="838">
        <v>9180</v>
      </c>
      <c r="G4922" s="936">
        <v>44197</v>
      </c>
      <c r="H4922" s="103" t="s">
        <v>7967</v>
      </c>
      <c r="I4922" s="1042" t="s">
        <v>1874</v>
      </c>
      <c r="J4922" s="93" t="s">
        <v>8532</v>
      </c>
      <c r="K4922" s="1428" t="s">
        <v>8940</v>
      </c>
      <c r="L4922" s="491"/>
      <c r="M4922" s="523"/>
      <c r="N4922" s="664"/>
      <c r="O4922" s="659"/>
    </row>
    <row r="4923" spans="1:15" s="71" customFormat="1" ht="9.75" customHeight="1">
      <c r="A4923" s="667">
        <v>72</v>
      </c>
      <c r="B4923" s="1334" t="s">
        <v>233</v>
      </c>
      <c r="C4923" s="848" t="s">
        <v>11440</v>
      </c>
      <c r="D4923" s="2113">
        <v>1</v>
      </c>
      <c r="E4923" s="3185">
        <v>5347.51</v>
      </c>
      <c r="F4923" s="838">
        <v>5347.51</v>
      </c>
      <c r="G4923" s="936">
        <v>44197</v>
      </c>
      <c r="H4923" s="103" t="s">
        <v>7967</v>
      </c>
      <c r="I4923" s="1042" t="s">
        <v>1874</v>
      </c>
      <c r="J4923" s="93" t="s">
        <v>8532</v>
      </c>
      <c r="K4923" s="1428" t="s">
        <v>8940</v>
      </c>
      <c r="L4923" s="491"/>
      <c r="M4923" s="523"/>
      <c r="N4923" s="664"/>
      <c r="O4923" s="659"/>
    </row>
    <row r="4924" spans="1:15" s="71" customFormat="1" ht="9.75" customHeight="1">
      <c r="A4924" s="667">
        <v>73</v>
      </c>
      <c r="B4924" s="1334" t="s">
        <v>233</v>
      </c>
      <c r="C4924" s="848" t="s">
        <v>11434</v>
      </c>
      <c r="D4924" s="2113">
        <v>1</v>
      </c>
      <c r="E4924" s="3185">
        <v>4751.9799999999996</v>
      </c>
      <c r="F4924" s="838">
        <v>4751.9799999999996</v>
      </c>
      <c r="G4924" s="936">
        <v>44197</v>
      </c>
      <c r="H4924" s="103" t="s">
        <v>7967</v>
      </c>
      <c r="I4924" s="1042" t="s">
        <v>1874</v>
      </c>
      <c r="J4924" s="93" t="s">
        <v>8532</v>
      </c>
      <c r="K4924" s="1428" t="s">
        <v>8940</v>
      </c>
      <c r="L4924" s="491"/>
      <c r="M4924" s="523"/>
      <c r="N4924" s="664"/>
      <c r="O4924" s="659"/>
    </row>
    <row r="4925" spans="1:15" s="71" customFormat="1" ht="9.75" customHeight="1">
      <c r="A4925" s="667">
        <v>74</v>
      </c>
      <c r="B4925" s="1334" t="s">
        <v>233</v>
      </c>
      <c r="C4925" s="848" t="s">
        <v>11441</v>
      </c>
      <c r="D4925" s="2113">
        <v>1</v>
      </c>
      <c r="E4925" s="3185">
        <v>5347.51</v>
      </c>
      <c r="F4925" s="838">
        <v>5347.51</v>
      </c>
      <c r="G4925" s="936">
        <v>44197</v>
      </c>
      <c r="H4925" s="103" t="s">
        <v>7967</v>
      </c>
      <c r="I4925" s="1042" t="s">
        <v>1874</v>
      </c>
      <c r="J4925" s="93" t="s">
        <v>8532</v>
      </c>
      <c r="K4925" s="1428" t="s">
        <v>8940</v>
      </c>
      <c r="L4925" s="491"/>
      <c r="M4925" s="523"/>
      <c r="N4925" s="664"/>
      <c r="O4925" s="659"/>
    </row>
    <row r="4926" spans="1:15" s="71" customFormat="1" ht="9.75" customHeight="1">
      <c r="A4926" s="667">
        <v>75</v>
      </c>
      <c r="B4926" s="1334" t="s">
        <v>1052</v>
      </c>
      <c r="C4926" s="848" t="s">
        <v>11428</v>
      </c>
      <c r="D4926" s="2113">
        <v>1</v>
      </c>
      <c r="E4926" s="3185">
        <v>6716</v>
      </c>
      <c r="F4926" s="838">
        <v>6716</v>
      </c>
      <c r="G4926" s="936">
        <v>44197</v>
      </c>
      <c r="H4926" s="103" t="s">
        <v>7967</v>
      </c>
      <c r="I4926" s="1042" t="s">
        <v>1874</v>
      </c>
      <c r="J4926" s="93" t="s">
        <v>8532</v>
      </c>
      <c r="K4926" s="1428" t="s">
        <v>8940</v>
      </c>
      <c r="L4926" s="491"/>
      <c r="M4926" s="523"/>
      <c r="N4926" s="664"/>
      <c r="O4926" s="659"/>
    </row>
    <row r="4927" spans="1:15" s="71" customFormat="1" ht="9.75" customHeight="1">
      <c r="A4927" s="667">
        <v>76</v>
      </c>
      <c r="B4927" s="1334" t="s">
        <v>1052</v>
      </c>
      <c r="C4927" s="848" t="s">
        <v>11435</v>
      </c>
      <c r="D4927" s="2113">
        <v>1</v>
      </c>
      <c r="E4927" s="3185">
        <v>6716</v>
      </c>
      <c r="F4927" s="838">
        <v>6716</v>
      </c>
      <c r="G4927" s="936">
        <v>44197</v>
      </c>
      <c r="H4927" s="103" t="s">
        <v>7967</v>
      </c>
      <c r="I4927" s="1042" t="s">
        <v>1874</v>
      </c>
      <c r="J4927" s="93" t="s">
        <v>8532</v>
      </c>
      <c r="K4927" s="1428" t="s">
        <v>8940</v>
      </c>
      <c r="L4927" s="491"/>
      <c r="M4927" s="523"/>
      <c r="N4927" s="664"/>
      <c r="O4927" s="659"/>
    </row>
    <row r="4928" spans="1:15" s="71" customFormat="1" ht="9.75" customHeight="1">
      <c r="A4928" s="667">
        <v>77</v>
      </c>
      <c r="B4928" s="1334" t="s">
        <v>1053</v>
      </c>
      <c r="C4928" s="848" t="s">
        <v>11424</v>
      </c>
      <c r="D4928" s="2113">
        <v>1</v>
      </c>
      <c r="E4928" s="3185">
        <v>6532</v>
      </c>
      <c r="F4928" s="838">
        <v>6532</v>
      </c>
      <c r="G4928" s="936">
        <v>44197</v>
      </c>
      <c r="H4928" s="103" t="s">
        <v>7967</v>
      </c>
      <c r="I4928" s="1042" t="s">
        <v>1874</v>
      </c>
      <c r="J4928" s="93" t="s">
        <v>8532</v>
      </c>
      <c r="K4928" s="1428" t="s">
        <v>8940</v>
      </c>
      <c r="L4928" s="491"/>
      <c r="M4928" s="523"/>
      <c r="N4928" s="664"/>
      <c r="O4928" s="659"/>
    </row>
    <row r="4929" spans="1:15" s="71" customFormat="1" ht="9.75" customHeight="1">
      <c r="A4929" s="667">
        <v>78</v>
      </c>
      <c r="B4929" s="1334" t="s">
        <v>1053</v>
      </c>
      <c r="C4929" s="848" t="s">
        <v>11429</v>
      </c>
      <c r="D4929" s="2113">
        <v>1</v>
      </c>
      <c r="E4929" s="3185">
        <v>6532</v>
      </c>
      <c r="F4929" s="838">
        <v>6532</v>
      </c>
      <c r="G4929" s="936">
        <v>44197</v>
      </c>
      <c r="H4929" s="103" t="s">
        <v>7967</v>
      </c>
      <c r="I4929" s="1042" t="s">
        <v>1874</v>
      </c>
      <c r="J4929" s="93" t="s">
        <v>8532</v>
      </c>
      <c r="K4929" s="1428" t="s">
        <v>8940</v>
      </c>
      <c r="L4929" s="491"/>
      <c r="M4929" s="523"/>
      <c r="N4929" s="664"/>
      <c r="O4929" s="659"/>
    </row>
    <row r="4930" spans="1:15" s="71" customFormat="1" ht="9.75" customHeight="1">
      <c r="A4930" s="667">
        <v>79</v>
      </c>
      <c r="B4930" s="1334" t="s">
        <v>1053</v>
      </c>
      <c r="C4930" s="848" t="s">
        <v>11430</v>
      </c>
      <c r="D4930" s="2113">
        <v>1</v>
      </c>
      <c r="E4930" s="3185">
        <v>6532</v>
      </c>
      <c r="F4930" s="838">
        <v>6532</v>
      </c>
      <c r="G4930" s="936">
        <v>44197</v>
      </c>
      <c r="H4930" s="103" t="s">
        <v>7967</v>
      </c>
      <c r="I4930" s="1042" t="s">
        <v>1874</v>
      </c>
      <c r="J4930" s="93" t="s">
        <v>8532</v>
      </c>
      <c r="K4930" s="1428" t="s">
        <v>8940</v>
      </c>
      <c r="L4930" s="491"/>
      <c r="M4930" s="523"/>
      <c r="N4930" s="664"/>
      <c r="O4930" s="659"/>
    </row>
    <row r="4931" spans="1:15" s="71" customFormat="1" ht="9.75" customHeight="1">
      <c r="A4931" s="667">
        <v>80</v>
      </c>
      <c r="B4931" s="1334" t="s">
        <v>1053</v>
      </c>
      <c r="C4931" s="848" t="s">
        <v>11431</v>
      </c>
      <c r="D4931" s="2113">
        <v>1</v>
      </c>
      <c r="E4931" s="3185">
        <v>6532</v>
      </c>
      <c r="F4931" s="838">
        <v>6532</v>
      </c>
      <c r="G4931" s="936">
        <v>44197</v>
      </c>
      <c r="H4931" s="103" t="s">
        <v>7967</v>
      </c>
      <c r="I4931" s="1042" t="s">
        <v>1874</v>
      </c>
      <c r="J4931" s="93" t="s">
        <v>8532</v>
      </c>
      <c r="K4931" s="1428" t="s">
        <v>8940</v>
      </c>
      <c r="L4931" s="491"/>
      <c r="M4931" s="523"/>
      <c r="N4931" s="664"/>
      <c r="O4931" s="659"/>
    </row>
    <row r="4932" spans="1:15" s="71" customFormat="1" ht="9.75" customHeight="1">
      <c r="A4932" s="667">
        <v>81</v>
      </c>
      <c r="B4932" s="1334" t="s">
        <v>1053</v>
      </c>
      <c r="C4932" s="848" t="s">
        <v>11432</v>
      </c>
      <c r="D4932" s="2113">
        <v>1</v>
      </c>
      <c r="E4932" s="3185">
        <v>6532</v>
      </c>
      <c r="F4932" s="838">
        <v>6532</v>
      </c>
      <c r="G4932" s="936">
        <v>44197</v>
      </c>
      <c r="H4932" s="103" t="s">
        <v>7967</v>
      </c>
      <c r="I4932" s="1042" t="s">
        <v>1874</v>
      </c>
      <c r="J4932" s="93" t="s">
        <v>8532</v>
      </c>
      <c r="K4932" s="1428" t="s">
        <v>8940</v>
      </c>
      <c r="L4932" s="491"/>
      <c r="M4932" s="523"/>
      <c r="N4932" s="664"/>
      <c r="O4932" s="659"/>
    </row>
    <row r="4933" spans="1:15" s="71" customFormat="1" ht="9.75" customHeight="1">
      <c r="A4933" s="667">
        <v>82</v>
      </c>
      <c r="B4933" s="1334" t="s">
        <v>1053</v>
      </c>
      <c r="C4933" s="848" t="s">
        <v>11433</v>
      </c>
      <c r="D4933" s="2113">
        <v>1</v>
      </c>
      <c r="E4933" s="3185">
        <v>6532</v>
      </c>
      <c r="F4933" s="838">
        <v>6532</v>
      </c>
      <c r="G4933" s="936">
        <v>44197</v>
      </c>
      <c r="H4933" s="103" t="s">
        <v>7967</v>
      </c>
      <c r="I4933" s="1042" t="s">
        <v>1874</v>
      </c>
      <c r="J4933" s="93" t="s">
        <v>8532</v>
      </c>
      <c r="K4933" s="1428" t="s">
        <v>8940</v>
      </c>
      <c r="L4933" s="491"/>
      <c r="M4933" s="523"/>
      <c r="N4933" s="664"/>
      <c r="O4933" s="659"/>
    </row>
    <row r="4934" spans="1:15" s="71" customFormat="1" ht="9.75" customHeight="1">
      <c r="A4934" s="667">
        <v>83</v>
      </c>
      <c r="B4934" s="1334" t="s">
        <v>1054</v>
      </c>
      <c r="C4934" s="848" t="s">
        <v>11425</v>
      </c>
      <c r="D4934" s="2113">
        <v>1</v>
      </c>
      <c r="E4934" s="3185">
        <v>6585</v>
      </c>
      <c r="F4934" s="838">
        <v>6585</v>
      </c>
      <c r="G4934" s="936">
        <v>44197</v>
      </c>
      <c r="H4934" s="103" t="s">
        <v>7967</v>
      </c>
      <c r="I4934" s="1042" t="s">
        <v>1874</v>
      </c>
      <c r="J4934" s="93" t="s">
        <v>8532</v>
      </c>
      <c r="K4934" s="1428" t="s">
        <v>8940</v>
      </c>
      <c r="L4934" s="491"/>
      <c r="M4934" s="523"/>
      <c r="N4934" s="664"/>
      <c r="O4934" s="659"/>
    </row>
    <row r="4935" spans="1:15" s="71" customFormat="1" ht="9.75" customHeight="1">
      <c r="A4935" s="667">
        <v>84</v>
      </c>
      <c r="B4935" s="1334" t="s">
        <v>1055</v>
      </c>
      <c r="C4935" s="848" t="s">
        <v>11426</v>
      </c>
      <c r="D4935" s="2113">
        <v>1</v>
      </c>
      <c r="E4935" s="3185">
        <v>9714</v>
      </c>
      <c r="F4935" s="838">
        <v>9714</v>
      </c>
      <c r="G4935" s="936">
        <v>44197</v>
      </c>
      <c r="H4935" s="103" t="s">
        <v>7967</v>
      </c>
      <c r="I4935" s="1042" t="s">
        <v>1874</v>
      </c>
      <c r="J4935" s="93" t="s">
        <v>8532</v>
      </c>
      <c r="K4935" s="1428" t="s">
        <v>8940</v>
      </c>
      <c r="L4935" s="491"/>
      <c r="M4935" s="523"/>
      <c r="N4935" s="664"/>
      <c r="O4935" s="659"/>
    </row>
    <row r="4936" spans="1:15" s="71" customFormat="1" ht="9.75" customHeight="1">
      <c r="A4936" s="667">
        <v>85</v>
      </c>
      <c r="B4936" s="1334" t="s">
        <v>985</v>
      </c>
      <c r="C4936" s="848" t="s">
        <v>11439</v>
      </c>
      <c r="D4936" s="2113">
        <v>1</v>
      </c>
      <c r="E4936" s="3185">
        <v>8500</v>
      </c>
      <c r="F4936" s="838">
        <v>8500</v>
      </c>
      <c r="G4936" s="936">
        <v>44197</v>
      </c>
      <c r="H4936" s="103" t="s">
        <v>7967</v>
      </c>
      <c r="I4936" s="1042" t="s">
        <v>1874</v>
      </c>
      <c r="J4936" s="93" t="s">
        <v>8532</v>
      </c>
      <c r="K4936" s="1428" t="s">
        <v>8940</v>
      </c>
      <c r="L4936" s="491"/>
      <c r="M4936" s="523"/>
      <c r="N4936" s="664"/>
      <c r="O4936" s="659"/>
    </row>
    <row r="4937" spans="1:15" s="71" customFormat="1" ht="9.75" customHeight="1">
      <c r="A4937" s="667">
        <v>86</v>
      </c>
      <c r="B4937" s="1334" t="s">
        <v>1056</v>
      </c>
      <c r="C4937" s="848" t="s">
        <v>11427</v>
      </c>
      <c r="D4937" s="2113">
        <v>1</v>
      </c>
      <c r="E4937" s="3185">
        <v>8500</v>
      </c>
      <c r="F4937" s="838">
        <v>8500</v>
      </c>
      <c r="G4937" s="936">
        <v>44197</v>
      </c>
      <c r="H4937" s="103" t="s">
        <v>7967</v>
      </c>
      <c r="I4937" s="1042" t="s">
        <v>1874</v>
      </c>
      <c r="J4937" s="93" t="s">
        <v>8532</v>
      </c>
      <c r="K4937" s="1428" t="s">
        <v>8940</v>
      </c>
      <c r="L4937" s="491"/>
      <c r="M4937" s="523"/>
      <c r="N4937" s="664"/>
      <c r="O4937" s="659"/>
    </row>
    <row r="4938" spans="1:15" s="71" customFormat="1" ht="9.75" customHeight="1">
      <c r="A4938" s="667">
        <v>87</v>
      </c>
      <c r="B4938" s="1334" t="s">
        <v>1057</v>
      </c>
      <c r="C4938" s="848" t="s">
        <v>11438</v>
      </c>
      <c r="D4938" s="2113">
        <v>1</v>
      </c>
      <c r="E4938" s="3185">
        <v>9600</v>
      </c>
      <c r="F4938" s="838">
        <v>9600</v>
      </c>
      <c r="G4938" s="936">
        <v>44197</v>
      </c>
      <c r="H4938" s="103" t="s">
        <v>7967</v>
      </c>
      <c r="I4938" s="1042" t="s">
        <v>1874</v>
      </c>
      <c r="J4938" s="93" t="s">
        <v>8532</v>
      </c>
      <c r="K4938" s="1428" t="s">
        <v>8940</v>
      </c>
      <c r="L4938" s="491"/>
      <c r="M4938" s="523"/>
      <c r="N4938" s="664"/>
      <c r="O4938" s="659"/>
    </row>
    <row r="4939" spans="1:15" s="71" customFormat="1" ht="9.75" customHeight="1">
      <c r="A4939" s="667">
        <v>88</v>
      </c>
      <c r="B4939" s="1334" t="s">
        <v>1058</v>
      </c>
      <c r="C4939" s="848" t="s">
        <v>11423</v>
      </c>
      <c r="D4939" s="2113">
        <v>1</v>
      </c>
      <c r="E4939" s="3185">
        <v>5100</v>
      </c>
      <c r="F4939" s="838">
        <v>5100</v>
      </c>
      <c r="G4939" s="936">
        <v>44197</v>
      </c>
      <c r="H4939" s="103" t="s">
        <v>7967</v>
      </c>
      <c r="I4939" s="1042" t="s">
        <v>1874</v>
      </c>
      <c r="J4939" s="93" t="s">
        <v>8532</v>
      </c>
      <c r="K4939" s="1428" t="s">
        <v>8940</v>
      </c>
      <c r="L4939" s="491"/>
      <c r="M4939" s="523"/>
      <c r="N4939" s="664"/>
      <c r="O4939" s="659"/>
    </row>
    <row r="4940" spans="1:15" s="71" customFormat="1" ht="9.75" customHeight="1">
      <c r="A4940" s="667">
        <v>89</v>
      </c>
      <c r="B4940" s="1334" t="s">
        <v>1059</v>
      </c>
      <c r="C4940" s="848" t="s">
        <v>11422</v>
      </c>
      <c r="D4940" s="2113">
        <v>1</v>
      </c>
      <c r="E4940" s="3185">
        <v>65370</v>
      </c>
      <c r="F4940" s="838">
        <v>65370</v>
      </c>
      <c r="G4940" s="936">
        <v>44197</v>
      </c>
      <c r="H4940" s="103" t="s">
        <v>7967</v>
      </c>
      <c r="I4940" s="1042" t="s">
        <v>1874</v>
      </c>
      <c r="J4940" s="93" t="s">
        <v>8532</v>
      </c>
      <c r="K4940" s="1428" t="s">
        <v>8940</v>
      </c>
      <c r="L4940" s="491"/>
      <c r="M4940" s="523"/>
      <c r="N4940" s="664"/>
      <c r="O4940" s="659"/>
    </row>
    <row r="4941" spans="1:15" s="71" customFormat="1" ht="9.75" customHeight="1">
      <c r="A4941" s="667">
        <v>90</v>
      </c>
      <c r="B4941" s="1334" t="s">
        <v>787</v>
      </c>
      <c r="C4941" s="848" t="s">
        <v>11417</v>
      </c>
      <c r="D4941" s="2113">
        <v>1</v>
      </c>
      <c r="E4941" s="3185">
        <v>9000</v>
      </c>
      <c r="F4941" s="838">
        <v>9000</v>
      </c>
      <c r="G4941" s="936">
        <v>44197</v>
      </c>
      <c r="H4941" s="103" t="s">
        <v>7967</v>
      </c>
      <c r="I4941" s="1042" t="s">
        <v>1874</v>
      </c>
      <c r="J4941" s="93" t="s">
        <v>8532</v>
      </c>
      <c r="K4941" s="1428" t="s">
        <v>8940</v>
      </c>
      <c r="L4941" s="491"/>
      <c r="M4941" s="523"/>
      <c r="N4941" s="664"/>
      <c r="O4941" s="659"/>
    </row>
    <row r="4942" spans="1:15" s="71" customFormat="1" ht="9.75" customHeight="1">
      <c r="A4942" s="667">
        <v>91</v>
      </c>
      <c r="B4942" s="1334" t="s">
        <v>1060</v>
      </c>
      <c r="C4942" s="848" t="s">
        <v>11411</v>
      </c>
      <c r="D4942" s="2113">
        <v>1</v>
      </c>
      <c r="E4942" s="3185">
        <v>5401.6</v>
      </c>
      <c r="F4942" s="838">
        <v>5401.6</v>
      </c>
      <c r="G4942" s="936">
        <v>44197</v>
      </c>
      <c r="H4942" s="103" t="s">
        <v>7967</v>
      </c>
      <c r="I4942" s="1042" t="s">
        <v>1874</v>
      </c>
      <c r="J4942" s="93" t="s">
        <v>8532</v>
      </c>
      <c r="K4942" s="1428" t="s">
        <v>8940</v>
      </c>
      <c r="L4942" s="491"/>
      <c r="M4942" s="523"/>
      <c r="N4942" s="664"/>
      <c r="O4942" s="659"/>
    </row>
    <row r="4943" spans="1:15" s="71" customFormat="1" ht="9.75" customHeight="1">
      <c r="A4943" s="667">
        <v>92</v>
      </c>
      <c r="B4943" s="1334" t="s">
        <v>1060</v>
      </c>
      <c r="C4943" s="848" t="s">
        <v>11412</v>
      </c>
      <c r="D4943" s="2113">
        <v>1</v>
      </c>
      <c r="E4943" s="3185">
        <v>5401.6</v>
      </c>
      <c r="F4943" s="838">
        <v>5401.6</v>
      </c>
      <c r="G4943" s="936">
        <v>44197</v>
      </c>
      <c r="H4943" s="103" t="s">
        <v>7967</v>
      </c>
      <c r="I4943" s="1042" t="s">
        <v>1874</v>
      </c>
      <c r="J4943" s="93" t="s">
        <v>8532</v>
      </c>
      <c r="K4943" s="1428" t="s">
        <v>8940</v>
      </c>
      <c r="L4943" s="491"/>
      <c r="M4943" s="523"/>
      <c r="N4943" s="664"/>
      <c r="O4943" s="659"/>
    </row>
    <row r="4944" spans="1:15" s="71" customFormat="1" ht="9.75" customHeight="1">
      <c r="A4944" s="667">
        <v>93</v>
      </c>
      <c r="B4944" s="1334" t="s">
        <v>1060</v>
      </c>
      <c r="C4944" s="848" t="s">
        <v>11413</v>
      </c>
      <c r="D4944" s="2113">
        <v>1</v>
      </c>
      <c r="E4944" s="3185">
        <v>5401.6</v>
      </c>
      <c r="F4944" s="838">
        <v>5401.6</v>
      </c>
      <c r="G4944" s="936">
        <v>44197</v>
      </c>
      <c r="H4944" s="103" t="s">
        <v>7967</v>
      </c>
      <c r="I4944" s="1042" t="s">
        <v>1874</v>
      </c>
      <c r="J4944" s="93" t="s">
        <v>8532</v>
      </c>
      <c r="K4944" s="1428" t="s">
        <v>8940</v>
      </c>
      <c r="L4944" s="491"/>
      <c r="M4944" s="523"/>
      <c r="N4944" s="664"/>
      <c r="O4944" s="659"/>
    </row>
    <row r="4945" spans="1:15" s="71" customFormat="1" ht="9.75" customHeight="1">
      <c r="A4945" s="667">
        <v>94</v>
      </c>
      <c r="B4945" s="1334" t="s">
        <v>1060</v>
      </c>
      <c r="C4945" s="848" t="s">
        <v>11414</v>
      </c>
      <c r="D4945" s="2113">
        <v>1</v>
      </c>
      <c r="E4945" s="3185">
        <v>5401.6</v>
      </c>
      <c r="F4945" s="838">
        <v>5401.6</v>
      </c>
      <c r="G4945" s="936">
        <v>44197</v>
      </c>
      <c r="H4945" s="103" t="s">
        <v>7967</v>
      </c>
      <c r="I4945" s="1042" t="s">
        <v>1874</v>
      </c>
      <c r="J4945" s="93" t="s">
        <v>8532</v>
      </c>
      <c r="K4945" s="1428" t="s">
        <v>8940</v>
      </c>
      <c r="L4945" s="491"/>
      <c r="M4945" s="523"/>
      <c r="N4945" s="664"/>
      <c r="O4945" s="659"/>
    </row>
    <row r="4946" spans="1:15" s="71" customFormat="1" ht="9.75" customHeight="1">
      <c r="A4946" s="667">
        <v>95</v>
      </c>
      <c r="B4946" s="1334" t="s">
        <v>1060</v>
      </c>
      <c r="C4946" s="848" t="s">
        <v>11415</v>
      </c>
      <c r="D4946" s="2113">
        <v>1</v>
      </c>
      <c r="E4946" s="3185">
        <v>5401.6</v>
      </c>
      <c r="F4946" s="838">
        <v>5401.6</v>
      </c>
      <c r="G4946" s="936">
        <v>44197</v>
      </c>
      <c r="H4946" s="103" t="s">
        <v>7967</v>
      </c>
      <c r="I4946" s="1042" t="s">
        <v>1874</v>
      </c>
      <c r="J4946" s="93" t="s">
        <v>8532</v>
      </c>
      <c r="K4946" s="1428" t="s">
        <v>8940</v>
      </c>
      <c r="L4946" s="491"/>
      <c r="M4946" s="523"/>
      <c r="N4946" s="664"/>
      <c r="O4946" s="659"/>
    </row>
    <row r="4947" spans="1:15" s="71" customFormat="1" ht="9.75" customHeight="1">
      <c r="A4947" s="667">
        <v>96</v>
      </c>
      <c r="B4947" s="1334" t="s">
        <v>1060</v>
      </c>
      <c r="C4947" s="848" t="s">
        <v>11416</v>
      </c>
      <c r="D4947" s="2113">
        <v>1</v>
      </c>
      <c r="E4947" s="3185">
        <v>5401.6</v>
      </c>
      <c r="F4947" s="838">
        <v>5401.6</v>
      </c>
      <c r="G4947" s="936">
        <v>44197</v>
      </c>
      <c r="H4947" s="103" t="s">
        <v>7967</v>
      </c>
      <c r="I4947" s="1042" t="s">
        <v>1874</v>
      </c>
      <c r="J4947" s="93" t="s">
        <v>8532</v>
      </c>
      <c r="K4947" s="1428" t="s">
        <v>8940</v>
      </c>
      <c r="L4947" s="491"/>
      <c r="M4947" s="523"/>
      <c r="N4947" s="664"/>
      <c r="O4947" s="659"/>
    </row>
    <row r="4948" spans="1:15" s="71" customFormat="1" ht="9.75" customHeight="1">
      <c r="A4948" s="667">
        <v>97</v>
      </c>
      <c r="B4948" s="1334" t="s">
        <v>1060</v>
      </c>
      <c r="C4948" s="848" t="s">
        <v>11418</v>
      </c>
      <c r="D4948" s="2113">
        <v>1</v>
      </c>
      <c r="E4948" s="3185">
        <v>5401.6</v>
      </c>
      <c r="F4948" s="838">
        <v>5401.6</v>
      </c>
      <c r="G4948" s="936">
        <v>44197</v>
      </c>
      <c r="H4948" s="103" t="s">
        <v>7967</v>
      </c>
      <c r="I4948" s="1042" t="s">
        <v>1874</v>
      </c>
      <c r="J4948" s="93" t="s">
        <v>8532</v>
      </c>
      <c r="K4948" s="1428" t="s">
        <v>8940</v>
      </c>
      <c r="L4948" s="491"/>
      <c r="M4948" s="523"/>
      <c r="N4948" s="664"/>
      <c r="O4948" s="659"/>
    </row>
    <row r="4949" spans="1:15" s="71" customFormat="1" ht="9.75" customHeight="1">
      <c r="A4949" s="667">
        <v>98</v>
      </c>
      <c r="B4949" s="1334" t="s">
        <v>1060</v>
      </c>
      <c r="C4949" s="848" t="s">
        <v>11419</v>
      </c>
      <c r="D4949" s="2113">
        <v>1</v>
      </c>
      <c r="E4949" s="3185">
        <v>5401.6</v>
      </c>
      <c r="F4949" s="838">
        <v>5401.6</v>
      </c>
      <c r="G4949" s="936">
        <v>44197</v>
      </c>
      <c r="H4949" s="103" t="s">
        <v>7967</v>
      </c>
      <c r="I4949" s="1042" t="s">
        <v>1874</v>
      </c>
      <c r="J4949" s="93" t="s">
        <v>8532</v>
      </c>
      <c r="K4949" s="1428" t="s">
        <v>8940</v>
      </c>
      <c r="L4949" s="491"/>
      <c r="M4949" s="523"/>
      <c r="N4949" s="664"/>
      <c r="O4949" s="659"/>
    </row>
    <row r="4950" spans="1:15" s="71" customFormat="1" ht="9.75" customHeight="1">
      <c r="A4950" s="667">
        <v>99</v>
      </c>
      <c r="B4950" s="1334" t="s">
        <v>1060</v>
      </c>
      <c r="C4950" s="848" t="s">
        <v>11420</v>
      </c>
      <c r="D4950" s="2113">
        <v>1</v>
      </c>
      <c r="E4950" s="3185">
        <v>5401.6</v>
      </c>
      <c r="F4950" s="838">
        <v>5401.6</v>
      </c>
      <c r="G4950" s="936">
        <v>44197</v>
      </c>
      <c r="H4950" s="103" t="s">
        <v>7967</v>
      </c>
      <c r="I4950" s="1042" t="s">
        <v>1874</v>
      </c>
      <c r="J4950" s="93" t="s">
        <v>8532</v>
      </c>
      <c r="K4950" s="1428" t="s">
        <v>8940</v>
      </c>
      <c r="L4950" s="491"/>
      <c r="M4950" s="523"/>
      <c r="N4950" s="664"/>
      <c r="O4950" s="659"/>
    </row>
    <row r="4951" spans="1:15" s="71" customFormat="1" ht="9.75" customHeight="1">
      <c r="A4951" s="667">
        <v>100</v>
      </c>
      <c r="B4951" s="1334" t="s">
        <v>1060</v>
      </c>
      <c r="C4951" s="848" t="s">
        <v>11421</v>
      </c>
      <c r="D4951" s="2113">
        <v>1</v>
      </c>
      <c r="E4951" s="3185">
        <v>5401.6</v>
      </c>
      <c r="F4951" s="838">
        <v>5401.6</v>
      </c>
      <c r="G4951" s="936">
        <v>44197</v>
      </c>
      <c r="H4951" s="103" t="s">
        <v>7967</v>
      </c>
      <c r="I4951" s="1042" t="s">
        <v>1874</v>
      </c>
      <c r="J4951" s="93" t="s">
        <v>8532</v>
      </c>
      <c r="K4951" s="1428" t="s">
        <v>8940</v>
      </c>
      <c r="L4951" s="491"/>
      <c r="M4951" s="523"/>
      <c r="N4951" s="664"/>
      <c r="O4951" s="659"/>
    </row>
    <row r="4952" spans="1:15" s="71" customFormat="1" ht="9.75" customHeight="1">
      <c r="A4952" s="667">
        <v>101</v>
      </c>
      <c r="B4952" s="1334" t="s">
        <v>1061</v>
      </c>
      <c r="C4952" s="848" t="s">
        <v>11399</v>
      </c>
      <c r="D4952" s="2113">
        <v>1</v>
      </c>
      <c r="E4952" s="3185">
        <v>3000</v>
      </c>
      <c r="F4952" s="838">
        <v>3000</v>
      </c>
      <c r="G4952" s="936">
        <v>44197</v>
      </c>
      <c r="H4952" s="103" t="s">
        <v>7967</v>
      </c>
      <c r="I4952" s="1042" t="s">
        <v>1874</v>
      </c>
      <c r="J4952" s="93" t="s">
        <v>8532</v>
      </c>
      <c r="K4952" s="1428" t="s">
        <v>8940</v>
      </c>
      <c r="L4952" s="491"/>
      <c r="M4952" s="523"/>
      <c r="N4952" s="664"/>
      <c r="O4952" s="659"/>
    </row>
    <row r="4953" spans="1:15" s="71" customFormat="1" ht="9.75" customHeight="1">
      <c r="A4953" s="667">
        <v>102</v>
      </c>
      <c r="B4953" s="1334" t="s">
        <v>1061</v>
      </c>
      <c r="C4953" s="848" t="s">
        <v>11400</v>
      </c>
      <c r="D4953" s="2113">
        <v>1</v>
      </c>
      <c r="E4953" s="3185">
        <v>3000</v>
      </c>
      <c r="F4953" s="838">
        <v>3000</v>
      </c>
      <c r="G4953" s="936">
        <v>44197</v>
      </c>
      <c r="H4953" s="103" t="s">
        <v>7967</v>
      </c>
      <c r="I4953" s="1042" t="s">
        <v>1874</v>
      </c>
      <c r="J4953" s="93" t="s">
        <v>8532</v>
      </c>
      <c r="K4953" s="1428" t="s">
        <v>8940</v>
      </c>
      <c r="L4953" s="491"/>
      <c r="M4953" s="523"/>
      <c r="N4953" s="664"/>
      <c r="O4953" s="659"/>
    </row>
    <row r="4954" spans="1:15" s="71" customFormat="1" ht="9.75" customHeight="1">
      <c r="A4954" s="667">
        <v>103</v>
      </c>
      <c r="B4954" s="1334" t="s">
        <v>1061</v>
      </c>
      <c r="C4954" s="848" t="s">
        <v>11401</v>
      </c>
      <c r="D4954" s="2113">
        <v>1</v>
      </c>
      <c r="E4954" s="3185">
        <v>3000</v>
      </c>
      <c r="F4954" s="838">
        <v>3000</v>
      </c>
      <c r="G4954" s="936">
        <v>44197</v>
      </c>
      <c r="H4954" s="103" t="s">
        <v>7967</v>
      </c>
      <c r="I4954" s="1042" t="s">
        <v>1874</v>
      </c>
      <c r="J4954" s="93" t="s">
        <v>8532</v>
      </c>
      <c r="K4954" s="1428" t="s">
        <v>8940</v>
      </c>
      <c r="L4954" s="491"/>
      <c r="M4954" s="523"/>
      <c r="N4954" s="664"/>
      <c r="O4954" s="659"/>
    </row>
    <row r="4955" spans="1:15" s="71" customFormat="1" ht="9.75" customHeight="1">
      <c r="A4955" s="667">
        <v>104</v>
      </c>
      <c r="B4955" s="1334" t="s">
        <v>1061</v>
      </c>
      <c r="C4955" s="848" t="s">
        <v>11402</v>
      </c>
      <c r="D4955" s="2113">
        <v>1</v>
      </c>
      <c r="E4955" s="3185">
        <v>3000</v>
      </c>
      <c r="F4955" s="838">
        <v>3000</v>
      </c>
      <c r="G4955" s="936">
        <v>44197</v>
      </c>
      <c r="H4955" s="103" t="s">
        <v>7967</v>
      </c>
      <c r="I4955" s="1042" t="s">
        <v>1874</v>
      </c>
      <c r="J4955" s="93" t="s">
        <v>8532</v>
      </c>
      <c r="K4955" s="1428" t="s">
        <v>8940</v>
      </c>
      <c r="L4955" s="491"/>
      <c r="M4955" s="523"/>
      <c r="N4955" s="664"/>
      <c r="O4955" s="659"/>
    </row>
    <row r="4956" spans="1:15" s="71" customFormat="1" ht="9.75" customHeight="1">
      <c r="A4956" s="667">
        <v>105</v>
      </c>
      <c r="B4956" s="1334" t="s">
        <v>1061</v>
      </c>
      <c r="C4956" s="848" t="s">
        <v>11405</v>
      </c>
      <c r="D4956" s="2113">
        <v>1</v>
      </c>
      <c r="E4956" s="3185">
        <v>3000</v>
      </c>
      <c r="F4956" s="838">
        <v>3000</v>
      </c>
      <c r="G4956" s="936">
        <v>44197</v>
      </c>
      <c r="H4956" s="103" t="s">
        <v>7967</v>
      </c>
      <c r="I4956" s="1042" t="s">
        <v>1874</v>
      </c>
      <c r="J4956" s="93" t="s">
        <v>8532</v>
      </c>
      <c r="K4956" s="1428" t="s">
        <v>8940</v>
      </c>
      <c r="L4956" s="491"/>
      <c r="M4956" s="523"/>
      <c r="N4956" s="664"/>
      <c r="O4956" s="659"/>
    </row>
    <row r="4957" spans="1:15" s="71" customFormat="1" ht="9.75" customHeight="1">
      <c r="A4957" s="667">
        <v>106</v>
      </c>
      <c r="B4957" s="1334" t="s">
        <v>1061</v>
      </c>
      <c r="C4957" s="848" t="s">
        <v>11406</v>
      </c>
      <c r="D4957" s="2113">
        <v>1</v>
      </c>
      <c r="E4957" s="3185">
        <v>3000</v>
      </c>
      <c r="F4957" s="838">
        <v>3000</v>
      </c>
      <c r="G4957" s="936">
        <v>44197</v>
      </c>
      <c r="H4957" s="103" t="s">
        <v>7967</v>
      </c>
      <c r="I4957" s="1042" t="s">
        <v>1874</v>
      </c>
      <c r="J4957" s="93" t="s">
        <v>8532</v>
      </c>
      <c r="K4957" s="1428" t="s">
        <v>8940</v>
      </c>
      <c r="L4957" s="491"/>
      <c r="M4957" s="523"/>
      <c r="N4957" s="664"/>
      <c r="O4957" s="659"/>
    </row>
    <row r="4958" spans="1:15" s="71" customFormat="1" ht="9.75" customHeight="1">
      <c r="A4958" s="667">
        <v>107</v>
      </c>
      <c r="B4958" s="1334" t="s">
        <v>1061</v>
      </c>
      <c r="C4958" s="848" t="s">
        <v>11407</v>
      </c>
      <c r="D4958" s="2113">
        <v>1</v>
      </c>
      <c r="E4958" s="3185">
        <v>3000</v>
      </c>
      <c r="F4958" s="838">
        <v>3000</v>
      </c>
      <c r="G4958" s="936">
        <v>44197</v>
      </c>
      <c r="H4958" s="103" t="s">
        <v>7967</v>
      </c>
      <c r="I4958" s="1042" t="s">
        <v>1874</v>
      </c>
      <c r="J4958" s="93" t="s">
        <v>8532</v>
      </c>
      <c r="K4958" s="1428" t="s">
        <v>8940</v>
      </c>
      <c r="L4958" s="491"/>
      <c r="M4958" s="523"/>
      <c r="N4958" s="664"/>
      <c r="O4958" s="659"/>
    </row>
    <row r="4959" spans="1:15" s="71" customFormat="1" ht="9.75" customHeight="1">
      <c r="A4959" s="667">
        <v>108</v>
      </c>
      <c r="B4959" s="1334" t="s">
        <v>1061</v>
      </c>
      <c r="C4959" s="848" t="s">
        <v>11408</v>
      </c>
      <c r="D4959" s="2113">
        <v>1</v>
      </c>
      <c r="E4959" s="3185">
        <v>3000</v>
      </c>
      <c r="F4959" s="838">
        <v>3000</v>
      </c>
      <c r="G4959" s="936">
        <v>44197</v>
      </c>
      <c r="H4959" s="103" t="s">
        <v>7967</v>
      </c>
      <c r="I4959" s="1042" t="s">
        <v>1874</v>
      </c>
      <c r="J4959" s="93" t="s">
        <v>8532</v>
      </c>
      <c r="K4959" s="1428" t="s">
        <v>8940</v>
      </c>
      <c r="L4959" s="491"/>
      <c r="M4959" s="523"/>
      <c r="N4959" s="664"/>
      <c r="O4959" s="659"/>
    </row>
    <row r="4960" spans="1:15" s="71" customFormat="1" ht="9.75" customHeight="1">
      <c r="A4960" s="667">
        <v>109</v>
      </c>
      <c r="B4960" s="1334" t="s">
        <v>1061</v>
      </c>
      <c r="C4960" s="848" t="s">
        <v>11409</v>
      </c>
      <c r="D4960" s="2113">
        <v>1</v>
      </c>
      <c r="E4960" s="3185">
        <v>3000</v>
      </c>
      <c r="F4960" s="838">
        <v>3000</v>
      </c>
      <c r="G4960" s="936">
        <v>44197</v>
      </c>
      <c r="H4960" s="103" t="s">
        <v>7967</v>
      </c>
      <c r="I4960" s="1042" t="s">
        <v>1874</v>
      </c>
      <c r="J4960" s="93" t="s">
        <v>8532</v>
      </c>
      <c r="K4960" s="1428" t="s">
        <v>8940</v>
      </c>
      <c r="L4960" s="491"/>
      <c r="M4960" s="523"/>
      <c r="N4960" s="664"/>
      <c r="O4960" s="659"/>
    </row>
    <row r="4961" spans="1:15" s="71" customFormat="1" ht="9.75" customHeight="1">
      <c r="A4961" s="667">
        <v>110</v>
      </c>
      <c r="B4961" s="1334" t="s">
        <v>1061</v>
      </c>
      <c r="C4961" s="848" t="s">
        <v>11410</v>
      </c>
      <c r="D4961" s="2113">
        <v>1</v>
      </c>
      <c r="E4961" s="3185">
        <v>3000</v>
      </c>
      <c r="F4961" s="838">
        <v>3000</v>
      </c>
      <c r="G4961" s="936">
        <v>44197</v>
      </c>
      <c r="H4961" s="103" t="s">
        <v>7967</v>
      </c>
      <c r="I4961" s="1042" t="s">
        <v>1874</v>
      </c>
      <c r="J4961" s="93" t="s">
        <v>8532</v>
      </c>
      <c r="K4961" s="1428" t="s">
        <v>8940</v>
      </c>
      <c r="L4961" s="491"/>
      <c r="M4961" s="523"/>
      <c r="N4961" s="664"/>
      <c r="O4961" s="659"/>
    </row>
    <row r="4962" spans="1:15" s="71" customFormat="1" ht="9.75" customHeight="1">
      <c r="A4962" s="667">
        <v>111</v>
      </c>
      <c r="B4962" s="1334" t="s">
        <v>726</v>
      </c>
      <c r="C4962" s="848" t="s">
        <v>11395</v>
      </c>
      <c r="D4962" s="2113">
        <v>1</v>
      </c>
      <c r="E4962" s="3185">
        <v>4000</v>
      </c>
      <c r="F4962" s="838">
        <v>4000</v>
      </c>
      <c r="G4962" s="936">
        <v>44197</v>
      </c>
      <c r="H4962" s="103" t="s">
        <v>7967</v>
      </c>
      <c r="I4962" s="1042" t="s">
        <v>1874</v>
      </c>
      <c r="J4962" s="93" t="s">
        <v>8532</v>
      </c>
      <c r="K4962" s="1428" t="s">
        <v>8940</v>
      </c>
      <c r="L4962" s="491"/>
      <c r="M4962" s="523"/>
      <c r="N4962" s="664"/>
      <c r="O4962" s="659"/>
    </row>
    <row r="4963" spans="1:15" s="71" customFormat="1" ht="9.75" customHeight="1">
      <c r="A4963" s="667">
        <v>112</v>
      </c>
      <c r="B4963" s="1334" t="s">
        <v>726</v>
      </c>
      <c r="C4963" s="848" t="s">
        <v>11403</v>
      </c>
      <c r="D4963" s="2113">
        <v>1</v>
      </c>
      <c r="E4963" s="3185">
        <v>4000</v>
      </c>
      <c r="F4963" s="838">
        <v>4000</v>
      </c>
      <c r="G4963" s="936">
        <v>44197</v>
      </c>
      <c r="H4963" s="103" t="s">
        <v>7967</v>
      </c>
      <c r="I4963" s="1042" t="s">
        <v>1874</v>
      </c>
      <c r="J4963" s="93" t="s">
        <v>8532</v>
      </c>
      <c r="K4963" s="1428" t="s">
        <v>8940</v>
      </c>
      <c r="L4963" s="491"/>
      <c r="M4963" s="523"/>
      <c r="N4963" s="664"/>
      <c r="O4963" s="659"/>
    </row>
    <row r="4964" spans="1:15" s="71" customFormat="1" ht="9.75" customHeight="1">
      <c r="A4964" s="667">
        <v>113</v>
      </c>
      <c r="B4964" s="1334" t="s">
        <v>726</v>
      </c>
      <c r="C4964" s="848" t="s">
        <v>11404</v>
      </c>
      <c r="D4964" s="2113">
        <v>1</v>
      </c>
      <c r="E4964" s="3185">
        <v>4000</v>
      </c>
      <c r="F4964" s="838">
        <v>4000</v>
      </c>
      <c r="G4964" s="936">
        <v>44197</v>
      </c>
      <c r="H4964" s="103" t="s">
        <v>7967</v>
      </c>
      <c r="I4964" s="1042" t="s">
        <v>1874</v>
      </c>
      <c r="J4964" s="93" t="s">
        <v>8532</v>
      </c>
      <c r="K4964" s="1428" t="s">
        <v>8940</v>
      </c>
      <c r="L4964" s="491"/>
      <c r="M4964" s="523"/>
      <c r="N4964" s="664"/>
      <c r="O4964" s="659"/>
    </row>
    <row r="4965" spans="1:15" s="71" customFormat="1" ht="9.75" customHeight="1">
      <c r="A4965" s="667">
        <v>114</v>
      </c>
      <c r="B4965" s="1334" t="s">
        <v>1062</v>
      </c>
      <c r="C4965" s="848" t="s">
        <v>11437</v>
      </c>
      <c r="D4965" s="2113">
        <v>1</v>
      </c>
      <c r="E4965" s="3185">
        <v>12000</v>
      </c>
      <c r="F4965" s="838">
        <v>12000</v>
      </c>
      <c r="G4965" s="936">
        <v>44197</v>
      </c>
      <c r="H4965" s="103" t="s">
        <v>7967</v>
      </c>
      <c r="I4965" s="1042" t="s">
        <v>1874</v>
      </c>
      <c r="J4965" s="93" t="s">
        <v>8532</v>
      </c>
      <c r="K4965" s="1428" t="s">
        <v>8940</v>
      </c>
      <c r="L4965" s="491"/>
      <c r="M4965" s="523"/>
      <c r="N4965" s="664"/>
      <c r="O4965" s="659"/>
    </row>
    <row r="4966" spans="1:15" s="71" customFormat="1" ht="9.75" customHeight="1">
      <c r="A4966" s="667">
        <v>115</v>
      </c>
      <c r="B4966" s="1334" t="s">
        <v>798</v>
      </c>
      <c r="C4966" s="848" t="s">
        <v>11396</v>
      </c>
      <c r="D4966" s="2113">
        <v>1</v>
      </c>
      <c r="E4966" s="3185">
        <v>7000</v>
      </c>
      <c r="F4966" s="838">
        <v>7000</v>
      </c>
      <c r="G4966" s="936">
        <v>44197</v>
      </c>
      <c r="H4966" s="103" t="s">
        <v>7967</v>
      </c>
      <c r="I4966" s="1042" t="s">
        <v>1874</v>
      </c>
      <c r="J4966" s="93" t="s">
        <v>8532</v>
      </c>
      <c r="K4966" s="1428" t="s">
        <v>8940</v>
      </c>
      <c r="L4966" s="491"/>
      <c r="M4966" s="523"/>
      <c r="N4966" s="664"/>
      <c r="O4966" s="659"/>
    </row>
    <row r="4967" spans="1:15" s="71" customFormat="1" ht="9.75" customHeight="1">
      <c r="A4967" s="667">
        <v>116</v>
      </c>
      <c r="B4967" s="1334" t="s">
        <v>798</v>
      </c>
      <c r="C4967" s="848" t="s">
        <v>11397</v>
      </c>
      <c r="D4967" s="2113">
        <v>1</v>
      </c>
      <c r="E4967" s="3185">
        <v>7000</v>
      </c>
      <c r="F4967" s="838">
        <v>7000</v>
      </c>
      <c r="G4967" s="936">
        <v>44197</v>
      </c>
      <c r="H4967" s="103" t="s">
        <v>7967</v>
      </c>
      <c r="I4967" s="1042" t="s">
        <v>1874</v>
      </c>
      <c r="J4967" s="93" t="s">
        <v>8532</v>
      </c>
      <c r="K4967" s="1428" t="s">
        <v>8940</v>
      </c>
      <c r="L4967" s="491"/>
      <c r="M4967" s="523"/>
      <c r="N4967" s="664"/>
      <c r="O4967" s="659"/>
    </row>
    <row r="4968" spans="1:15" s="71" customFormat="1" ht="9.75" customHeight="1">
      <c r="A4968" s="667">
        <v>117</v>
      </c>
      <c r="B4968" s="1334" t="s">
        <v>798</v>
      </c>
      <c r="C4968" s="848" t="s">
        <v>11398</v>
      </c>
      <c r="D4968" s="2113">
        <v>1</v>
      </c>
      <c r="E4968" s="3185">
        <v>7000</v>
      </c>
      <c r="F4968" s="838">
        <v>7000</v>
      </c>
      <c r="G4968" s="936">
        <v>44197</v>
      </c>
      <c r="H4968" s="103" t="s">
        <v>7967</v>
      </c>
      <c r="I4968" s="1042" t="s">
        <v>1874</v>
      </c>
      <c r="J4968" s="93" t="s">
        <v>8532</v>
      </c>
      <c r="K4968" s="1428" t="s">
        <v>8940</v>
      </c>
      <c r="L4968" s="491"/>
      <c r="M4968" s="523"/>
      <c r="N4968" s="664"/>
      <c r="O4968" s="659"/>
    </row>
    <row r="4969" spans="1:15" s="71" customFormat="1" ht="9.75" customHeight="1">
      <c r="A4969" s="667">
        <v>118</v>
      </c>
      <c r="B4969" s="1334" t="s">
        <v>1063</v>
      </c>
      <c r="C4969" s="848" t="s">
        <v>11394</v>
      </c>
      <c r="D4969" s="2113">
        <v>1</v>
      </c>
      <c r="E4969" s="3185">
        <v>9400</v>
      </c>
      <c r="F4969" s="838">
        <v>9400</v>
      </c>
      <c r="G4969" s="936">
        <v>44197</v>
      </c>
      <c r="H4969" s="103" t="s">
        <v>7967</v>
      </c>
      <c r="I4969" s="1042" t="s">
        <v>1874</v>
      </c>
      <c r="J4969" s="93" t="s">
        <v>8532</v>
      </c>
      <c r="K4969" s="1428" t="s">
        <v>8940</v>
      </c>
      <c r="L4969" s="491"/>
      <c r="M4969" s="523"/>
      <c r="N4969" s="664"/>
      <c r="O4969" s="659"/>
    </row>
    <row r="4970" spans="1:15" s="71" customFormat="1" ht="9.75" customHeight="1">
      <c r="A4970" s="667">
        <v>119</v>
      </c>
      <c r="B4970" s="1334" t="s">
        <v>1064</v>
      </c>
      <c r="C4970" s="848" t="s">
        <v>11392</v>
      </c>
      <c r="D4970" s="2113">
        <v>1</v>
      </c>
      <c r="E4970" s="3185">
        <v>8730</v>
      </c>
      <c r="F4970" s="838">
        <v>8730</v>
      </c>
      <c r="G4970" s="936">
        <v>44197</v>
      </c>
      <c r="H4970" s="103" t="s">
        <v>7967</v>
      </c>
      <c r="I4970" s="1042" t="s">
        <v>1874</v>
      </c>
      <c r="J4970" s="93" t="s">
        <v>8532</v>
      </c>
      <c r="K4970" s="1428" t="s">
        <v>8940</v>
      </c>
      <c r="L4970" s="491"/>
      <c r="M4970" s="523"/>
      <c r="N4970" s="664"/>
      <c r="O4970" s="659"/>
    </row>
    <row r="4971" spans="1:15" s="71" customFormat="1" ht="9.75" customHeight="1">
      <c r="A4971" s="667">
        <v>120</v>
      </c>
      <c r="B4971" s="1334" t="s">
        <v>1065</v>
      </c>
      <c r="C4971" s="848" t="s">
        <v>11393</v>
      </c>
      <c r="D4971" s="2113">
        <v>1</v>
      </c>
      <c r="E4971" s="3185">
        <v>5336</v>
      </c>
      <c r="F4971" s="838">
        <v>5336</v>
      </c>
      <c r="G4971" s="936">
        <v>44197</v>
      </c>
      <c r="H4971" s="103" t="s">
        <v>7967</v>
      </c>
      <c r="I4971" s="1042" t="s">
        <v>1874</v>
      </c>
      <c r="J4971" s="93" t="s">
        <v>8532</v>
      </c>
      <c r="K4971" s="1428" t="s">
        <v>8940</v>
      </c>
      <c r="L4971" s="491"/>
      <c r="M4971" s="523"/>
      <c r="N4971" s="664"/>
      <c r="O4971" s="659"/>
    </row>
    <row r="4972" spans="1:15" s="71" customFormat="1" ht="9.75" customHeight="1">
      <c r="A4972" s="667">
        <v>121</v>
      </c>
      <c r="B4972" s="1334" t="s">
        <v>1066</v>
      </c>
      <c r="C4972" s="848" t="s">
        <v>11445</v>
      </c>
      <c r="D4972" s="2113">
        <v>1</v>
      </c>
      <c r="E4972" s="3185">
        <v>588.89</v>
      </c>
      <c r="F4972" s="838">
        <v>588.89</v>
      </c>
      <c r="G4972" s="936">
        <v>44197</v>
      </c>
      <c r="H4972" s="103" t="s">
        <v>7967</v>
      </c>
      <c r="I4972" s="1042" t="s">
        <v>1874</v>
      </c>
      <c r="J4972" s="93" t="s">
        <v>8532</v>
      </c>
      <c r="K4972" s="1428" t="s">
        <v>8940</v>
      </c>
      <c r="L4972" s="491"/>
      <c r="M4972" s="523"/>
      <c r="N4972" s="664"/>
      <c r="O4972" s="659"/>
    </row>
    <row r="4973" spans="1:15" s="71" customFormat="1" ht="9.75" customHeight="1">
      <c r="A4973" s="667">
        <v>122</v>
      </c>
      <c r="B4973" s="1334" t="s">
        <v>1067</v>
      </c>
      <c r="C4973" s="848" t="s">
        <v>11484</v>
      </c>
      <c r="D4973" s="2113">
        <v>1</v>
      </c>
      <c r="E4973" s="3185">
        <v>454</v>
      </c>
      <c r="F4973" s="838">
        <v>454</v>
      </c>
      <c r="G4973" s="936">
        <v>44197</v>
      </c>
      <c r="H4973" s="103" t="s">
        <v>7967</v>
      </c>
      <c r="I4973" s="1042" t="s">
        <v>1874</v>
      </c>
      <c r="J4973" s="93" t="s">
        <v>8532</v>
      </c>
      <c r="K4973" s="1428" t="s">
        <v>8940</v>
      </c>
      <c r="L4973" s="491"/>
      <c r="M4973" s="523"/>
      <c r="N4973" s="664"/>
      <c r="O4973" s="659"/>
    </row>
    <row r="4974" spans="1:15" s="71" customFormat="1" ht="9.75" customHeight="1">
      <c r="A4974" s="667">
        <v>123</v>
      </c>
      <c r="B4974" s="1334" t="s">
        <v>1068</v>
      </c>
      <c r="C4974" s="848" t="s">
        <v>11478</v>
      </c>
      <c r="D4974" s="2113">
        <v>1</v>
      </c>
      <c r="E4974" s="3185">
        <v>8514</v>
      </c>
      <c r="F4974" s="838">
        <v>8514</v>
      </c>
      <c r="G4974" s="936">
        <v>44197</v>
      </c>
      <c r="H4974" s="103" t="s">
        <v>7967</v>
      </c>
      <c r="I4974" s="1042" t="s">
        <v>1874</v>
      </c>
      <c r="J4974" s="93" t="s">
        <v>8532</v>
      </c>
      <c r="K4974" s="1428" t="s">
        <v>8940</v>
      </c>
      <c r="L4974" s="491"/>
      <c r="M4974" s="523"/>
      <c r="N4974" s="664"/>
      <c r="O4974" s="659"/>
    </row>
    <row r="4975" spans="1:15" s="71" customFormat="1" ht="9.75" customHeight="1">
      <c r="A4975" s="667">
        <v>124</v>
      </c>
      <c r="B4975" s="1334" t="s">
        <v>1069</v>
      </c>
      <c r="C4975" s="848" t="s">
        <v>11479</v>
      </c>
      <c r="D4975" s="2113">
        <v>1</v>
      </c>
      <c r="E4975" s="3185">
        <v>8514</v>
      </c>
      <c r="F4975" s="838">
        <v>8514</v>
      </c>
      <c r="G4975" s="936">
        <v>44197</v>
      </c>
      <c r="H4975" s="103" t="s">
        <v>7967</v>
      </c>
      <c r="I4975" s="1042" t="s">
        <v>1874</v>
      </c>
      <c r="J4975" s="93" t="s">
        <v>8532</v>
      </c>
      <c r="K4975" s="1428" t="s">
        <v>8940</v>
      </c>
      <c r="L4975" s="491"/>
      <c r="M4975" s="523"/>
      <c r="N4975" s="664"/>
      <c r="O4975" s="659"/>
    </row>
    <row r="4976" spans="1:15" s="71" customFormat="1" ht="9.75" customHeight="1">
      <c r="A4976" s="667">
        <v>125</v>
      </c>
      <c r="B4976" s="1334" t="s">
        <v>1070</v>
      </c>
      <c r="C4976" s="848" t="s">
        <v>11485</v>
      </c>
      <c r="D4976" s="2113">
        <v>1</v>
      </c>
      <c r="E4976" s="3185">
        <v>5418</v>
      </c>
      <c r="F4976" s="838">
        <v>5418</v>
      </c>
      <c r="G4976" s="936">
        <v>44197</v>
      </c>
      <c r="H4976" s="103" t="s">
        <v>7967</v>
      </c>
      <c r="I4976" s="1042" t="s">
        <v>1874</v>
      </c>
      <c r="J4976" s="93" t="s">
        <v>8532</v>
      </c>
      <c r="K4976" s="1428" t="s">
        <v>8940</v>
      </c>
      <c r="L4976" s="491"/>
      <c r="M4976" s="523"/>
      <c r="N4976" s="664"/>
      <c r="O4976" s="659"/>
    </row>
    <row r="4977" spans="1:15" s="71" customFormat="1" ht="9.75" customHeight="1">
      <c r="A4977" s="667">
        <v>129</v>
      </c>
      <c r="B4977" s="1334" t="s">
        <v>1071</v>
      </c>
      <c r="C4977" s="848" t="s">
        <v>11482</v>
      </c>
      <c r="D4977" s="2113">
        <v>1</v>
      </c>
      <c r="E4977" s="3185">
        <v>1225</v>
      </c>
      <c r="F4977" s="838">
        <v>1225</v>
      </c>
      <c r="G4977" s="936">
        <v>44197</v>
      </c>
      <c r="H4977" s="103" t="s">
        <v>7967</v>
      </c>
      <c r="I4977" s="1042" t="s">
        <v>1874</v>
      </c>
      <c r="J4977" s="93" t="s">
        <v>8532</v>
      </c>
      <c r="K4977" s="1428" t="s">
        <v>8940</v>
      </c>
      <c r="L4977" s="491"/>
      <c r="M4977" s="523"/>
      <c r="N4977" s="664"/>
      <c r="O4977" s="659"/>
    </row>
    <row r="4978" spans="1:15" s="71" customFormat="1" ht="9.75" customHeight="1">
      <c r="A4978" s="667">
        <v>130</v>
      </c>
      <c r="B4978" s="1334" t="s">
        <v>1072</v>
      </c>
      <c r="C4978" s="848" t="s">
        <v>11483</v>
      </c>
      <c r="D4978" s="2113">
        <v>1</v>
      </c>
      <c r="E4978" s="3185">
        <v>1225</v>
      </c>
      <c r="F4978" s="838">
        <v>1225</v>
      </c>
      <c r="G4978" s="936">
        <v>44197</v>
      </c>
      <c r="H4978" s="103" t="s">
        <v>7967</v>
      </c>
      <c r="I4978" s="1042" t="s">
        <v>1874</v>
      </c>
      <c r="J4978" s="93" t="s">
        <v>8532</v>
      </c>
      <c r="K4978" s="1428" t="s">
        <v>8940</v>
      </c>
      <c r="L4978" s="491"/>
      <c r="M4978" s="523"/>
      <c r="N4978" s="664"/>
      <c r="O4978" s="659"/>
    </row>
    <row r="4979" spans="1:15" s="71" customFormat="1" ht="9.75" customHeight="1">
      <c r="A4979" s="667">
        <v>131</v>
      </c>
      <c r="B4979" s="1334" t="s">
        <v>1073</v>
      </c>
      <c r="C4979" s="848" t="s">
        <v>11480</v>
      </c>
      <c r="D4979" s="2113">
        <v>1</v>
      </c>
      <c r="E4979" s="3185">
        <v>1227.08</v>
      </c>
      <c r="F4979" s="838">
        <v>1227.08</v>
      </c>
      <c r="G4979" s="936">
        <v>44197</v>
      </c>
      <c r="H4979" s="103" t="s">
        <v>7967</v>
      </c>
      <c r="I4979" s="1042" t="s">
        <v>1874</v>
      </c>
      <c r="J4979" s="93" t="s">
        <v>8532</v>
      </c>
      <c r="K4979" s="1428" t="s">
        <v>8940</v>
      </c>
      <c r="L4979" s="491"/>
      <c r="M4979" s="523"/>
      <c r="N4979" s="664"/>
      <c r="O4979" s="659"/>
    </row>
    <row r="4980" spans="1:15" s="71" customFormat="1" ht="9.75" customHeight="1">
      <c r="A4980" s="667">
        <v>132</v>
      </c>
      <c r="B4980" s="1334" t="s">
        <v>1074</v>
      </c>
      <c r="C4980" s="848" t="s">
        <v>11481</v>
      </c>
      <c r="D4980" s="2113">
        <v>1</v>
      </c>
      <c r="E4980" s="3185">
        <v>1227.08</v>
      </c>
      <c r="F4980" s="838">
        <v>1227.08</v>
      </c>
      <c r="G4980" s="936">
        <v>44197</v>
      </c>
      <c r="H4980" s="103" t="s">
        <v>7967</v>
      </c>
      <c r="I4980" s="1042" t="s">
        <v>1874</v>
      </c>
      <c r="J4980" s="93" t="s">
        <v>8532</v>
      </c>
      <c r="K4980" s="1428" t="s">
        <v>8940</v>
      </c>
      <c r="L4980" s="491"/>
      <c r="M4980" s="523"/>
      <c r="N4980" s="664"/>
      <c r="O4980" s="659"/>
    </row>
    <row r="4981" spans="1:15" s="71" customFormat="1" ht="9.75" customHeight="1">
      <c r="A4981" s="667">
        <v>135</v>
      </c>
      <c r="B4981" s="1334" t="s">
        <v>10093</v>
      </c>
      <c r="C4981" s="848" t="s">
        <v>10961</v>
      </c>
      <c r="D4981" s="2113">
        <v>47</v>
      </c>
      <c r="E4981" s="3185">
        <v>22780.240000000002</v>
      </c>
      <c r="F4981" s="3185">
        <v>22780.240000000002</v>
      </c>
      <c r="G4981" s="936">
        <v>44197</v>
      </c>
      <c r="H4981" s="103" t="s">
        <v>7967</v>
      </c>
      <c r="I4981" s="1042" t="s">
        <v>1874</v>
      </c>
      <c r="J4981" s="93" t="s">
        <v>8532</v>
      </c>
      <c r="K4981" s="1428" t="s">
        <v>8940</v>
      </c>
      <c r="L4981" s="491"/>
      <c r="M4981" s="523"/>
      <c r="N4981" s="664"/>
      <c r="O4981" s="659"/>
    </row>
    <row r="4982" spans="1:15" s="71" customFormat="1" ht="9.75" customHeight="1">
      <c r="A4982" s="667">
        <v>139</v>
      </c>
      <c r="B4982" s="1334" t="s">
        <v>1075</v>
      </c>
      <c r="C4982" s="848" t="s">
        <v>11446</v>
      </c>
      <c r="D4982" s="2113">
        <v>1</v>
      </c>
      <c r="E4982" s="3185">
        <v>1050</v>
      </c>
      <c r="F4982" s="838">
        <v>1050</v>
      </c>
      <c r="G4982" s="936">
        <v>44197</v>
      </c>
      <c r="H4982" s="103" t="s">
        <v>7967</v>
      </c>
      <c r="I4982" s="1042" t="s">
        <v>1874</v>
      </c>
      <c r="J4982" s="93" t="s">
        <v>8532</v>
      </c>
      <c r="K4982" s="1428" t="s">
        <v>8940</v>
      </c>
      <c r="L4982" s="491"/>
      <c r="M4982" s="523"/>
      <c r="N4982" s="664"/>
      <c r="O4982" s="659"/>
    </row>
    <row r="4983" spans="1:15" s="71" customFormat="1" ht="9.75" customHeight="1">
      <c r="A4983" s="667">
        <v>141</v>
      </c>
      <c r="B4983" s="1334" t="s">
        <v>1076</v>
      </c>
      <c r="C4983" s="848" t="s">
        <v>11442</v>
      </c>
      <c r="D4983" s="2113">
        <v>1</v>
      </c>
      <c r="E4983" s="3185">
        <v>3000</v>
      </c>
      <c r="F4983" s="838">
        <v>3000</v>
      </c>
      <c r="G4983" s="936">
        <v>44197</v>
      </c>
      <c r="H4983" s="103" t="s">
        <v>7967</v>
      </c>
      <c r="I4983" s="1042" t="s">
        <v>1874</v>
      </c>
      <c r="J4983" s="93" t="s">
        <v>8532</v>
      </c>
      <c r="K4983" s="1428" t="s">
        <v>8940</v>
      </c>
      <c r="L4983" s="491"/>
      <c r="M4983" s="523"/>
      <c r="N4983" s="664"/>
      <c r="O4983" s="659"/>
    </row>
    <row r="4984" spans="1:15" s="71" customFormat="1" ht="9.75" customHeight="1">
      <c r="A4984" s="667">
        <v>142</v>
      </c>
      <c r="B4984" s="1334" t="s">
        <v>1077</v>
      </c>
      <c r="C4984" s="848" t="s">
        <v>10961</v>
      </c>
      <c r="D4984" s="2113">
        <v>2</v>
      </c>
      <c r="E4984" s="3185">
        <v>2340</v>
      </c>
      <c r="F4984" s="838">
        <v>2340</v>
      </c>
      <c r="G4984" s="936">
        <v>44197</v>
      </c>
      <c r="H4984" s="103" t="s">
        <v>7967</v>
      </c>
      <c r="I4984" s="1042" t="s">
        <v>1874</v>
      </c>
      <c r="J4984" s="93" t="s">
        <v>8532</v>
      </c>
      <c r="K4984" s="1428" t="s">
        <v>8940</v>
      </c>
      <c r="L4984" s="491"/>
      <c r="M4984" s="523"/>
      <c r="N4984" s="664"/>
      <c r="O4984" s="659"/>
    </row>
    <row r="4985" spans="1:15" s="71" customFormat="1" ht="9.75" customHeight="1">
      <c r="A4985" s="667">
        <v>143</v>
      </c>
      <c r="B4985" s="1334" t="s">
        <v>1078</v>
      </c>
      <c r="C4985" s="848" t="s">
        <v>11443</v>
      </c>
      <c r="D4985" s="2113">
        <v>1</v>
      </c>
      <c r="E4985" s="3185">
        <v>1980</v>
      </c>
      <c r="F4985" s="838">
        <v>1980</v>
      </c>
      <c r="G4985" s="936">
        <v>44197</v>
      </c>
      <c r="H4985" s="103" t="s">
        <v>7967</v>
      </c>
      <c r="I4985" s="1042" t="s">
        <v>1874</v>
      </c>
      <c r="J4985" s="93" t="s">
        <v>8532</v>
      </c>
      <c r="K4985" s="1428" t="s">
        <v>8940</v>
      </c>
      <c r="L4985" s="491"/>
      <c r="M4985" s="523"/>
      <c r="N4985" s="664"/>
      <c r="O4985" s="659"/>
    </row>
    <row r="4986" spans="1:15" s="71" customFormat="1" ht="9.75" customHeight="1">
      <c r="A4986" s="667">
        <v>144</v>
      </c>
      <c r="B4986" s="1334" t="s">
        <v>1079</v>
      </c>
      <c r="C4986" s="848" t="s">
        <v>11444</v>
      </c>
      <c r="D4986" s="2113">
        <v>1</v>
      </c>
      <c r="E4986" s="3185">
        <v>26718.9</v>
      </c>
      <c r="F4986" s="838">
        <v>26718.9</v>
      </c>
      <c r="G4986" s="936">
        <v>44197</v>
      </c>
      <c r="H4986" s="103" t="s">
        <v>7967</v>
      </c>
      <c r="I4986" s="1042" t="s">
        <v>1874</v>
      </c>
      <c r="J4986" s="93" t="s">
        <v>8532</v>
      </c>
      <c r="K4986" s="1428" t="s">
        <v>8940</v>
      </c>
      <c r="L4986" s="491"/>
      <c r="M4986" s="523"/>
      <c r="N4986" s="664"/>
      <c r="O4986" s="659"/>
    </row>
    <row r="4987" spans="1:15" s="71" customFormat="1" ht="9.75" customHeight="1">
      <c r="A4987" s="667">
        <v>145</v>
      </c>
      <c r="B4987" s="1334" t="s">
        <v>2030</v>
      </c>
      <c r="C4987" s="848" t="s">
        <v>11473</v>
      </c>
      <c r="D4987" s="2113">
        <v>1</v>
      </c>
      <c r="E4987" s="3185">
        <v>1170</v>
      </c>
      <c r="F4987" s="838">
        <v>1170</v>
      </c>
      <c r="G4987" s="936">
        <v>44197</v>
      </c>
      <c r="H4987" s="103" t="s">
        <v>7967</v>
      </c>
      <c r="I4987" s="1042" t="s">
        <v>1874</v>
      </c>
      <c r="J4987" s="93" t="s">
        <v>8532</v>
      </c>
      <c r="K4987" s="1428" t="s">
        <v>8940</v>
      </c>
      <c r="L4987" s="491"/>
      <c r="M4987" s="523"/>
      <c r="N4987" s="664"/>
      <c r="O4987" s="659"/>
    </row>
    <row r="4988" spans="1:15" s="71" customFormat="1" ht="11.25" customHeight="1">
      <c r="A4988" s="667">
        <v>146</v>
      </c>
      <c r="B4988" s="1334" t="s">
        <v>2031</v>
      </c>
      <c r="C4988" s="848" t="s">
        <v>11472</v>
      </c>
      <c r="D4988" s="2113">
        <v>1</v>
      </c>
      <c r="E4988" s="3185">
        <v>1170</v>
      </c>
      <c r="F4988" s="838">
        <v>1170</v>
      </c>
      <c r="G4988" s="936">
        <v>44197</v>
      </c>
      <c r="H4988" s="103" t="s">
        <v>7967</v>
      </c>
      <c r="I4988" s="1042" t="s">
        <v>1874</v>
      </c>
      <c r="J4988" s="93" t="s">
        <v>8532</v>
      </c>
      <c r="K4988" s="1428" t="s">
        <v>8940</v>
      </c>
      <c r="L4988" s="491"/>
      <c r="M4988" s="523"/>
      <c r="N4988" s="664"/>
      <c r="O4988" s="659"/>
    </row>
    <row r="4989" spans="1:15" s="71" customFormat="1" ht="9.75" customHeight="1">
      <c r="A4989" s="667">
        <v>148</v>
      </c>
      <c r="B4989" s="1334" t="s">
        <v>2032</v>
      </c>
      <c r="C4989" s="848" t="s">
        <v>11477</v>
      </c>
      <c r="D4989" s="2113">
        <v>1</v>
      </c>
      <c r="E4989" s="3185">
        <v>2320</v>
      </c>
      <c r="F4989" s="838">
        <v>2320</v>
      </c>
      <c r="G4989" s="936">
        <v>44197</v>
      </c>
      <c r="H4989" s="103" t="s">
        <v>7967</v>
      </c>
      <c r="I4989" s="1042" t="s">
        <v>1874</v>
      </c>
      <c r="J4989" s="93" t="s">
        <v>8532</v>
      </c>
      <c r="K4989" s="1428" t="s">
        <v>8940</v>
      </c>
      <c r="L4989" s="491"/>
      <c r="M4989" s="523"/>
      <c r="N4989" s="664"/>
      <c r="O4989" s="659"/>
    </row>
    <row r="4990" spans="1:15" s="71" customFormat="1" ht="9.75" customHeight="1">
      <c r="A4990" s="667">
        <v>149</v>
      </c>
      <c r="B4990" s="1334" t="s">
        <v>2033</v>
      </c>
      <c r="C4990" s="848" t="s">
        <v>11476</v>
      </c>
      <c r="D4990" s="2113">
        <v>1</v>
      </c>
      <c r="E4990" s="3185">
        <v>2320</v>
      </c>
      <c r="F4990" s="838">
        <v>2320</v>
      </c>
      <c r="G4990" s="936">
        <v>44197</v>
      </c>
      <c r="H4990" s="103" t="s">
        <v>7967</v>
      </c>
      <c r="I4990" s="1042" t="s">
        <v>1874</v>
      </c>
      <c r="J4990" s="93" t="s">
        <v>8532</v>
      </c>
      <c r="K4990" s="1428" t="s">
        <v>8940</v>
      </c>
      <c r="L4990" s="491"/>
      <c r="M4990" s="523"/>
      <c r="N4990" s="664"/>
      <c r="O4990" s="659"/>
    </row>
    <row r="4991" spans="1:15" s="71" customFormat="1" ht="9.75" customHeight="1">
      <c r="A4991" s="667">
        <v>150</v>
      </c>
      <c r="B4991" s="1334" t="s">
        <v>2034</v>
      </c>
      <c r="C4991" s="848" t="s">
        <v>11475</v>
      </c>
      <c r="D4991" s="2113">
        <v>1</v>
      </c>
      <c r="E4991" s="3185">
        <v>1590</v>
      </c>
      <c r="F4991" s="838">
        <v>1590</v>
      </c>
      <c r="G4991" s="936">
        <v>44197</v>
      </c>
      <c r="H4991" s="103" t="s">
        <v>7967</v>
      </c>
      <c r="I4991" s="1042" t="s">
        <v>1874</v>
      </c>
      <c r="J4991" s="93" t="s">
        <v>8532</v>
      </c>
      <c r="K4991" s="1428" t="s">
        <v>8940</v>
      </c>
      <c r="L4991" s="491"/>
      <c r="M4991" s="523"/>
      <c r="N4991" s="664"/>
      <c r="O4991" s="659"/>
    </row>
    <row r="4992" spans="1:15" s="71" customFormat="1" ht="9.75" customHeight="1">
      <c r="A4992" s="667">
        <v>151</v>
      </c>
      <c r="B4992" s="1334" t="s">
        <v>2035</v>
      </c>
      <c r="C4992" s="848" t="s">
        <v>11474</v>
      </c>
      <c r="D4992" s="2113">
        <v>1</v>
      </c>
      <c r="E4992" s="3185">
        <v>1590</v>
      </c>
      <c r="F4992" s="838">
        <v>1590</v>
      </c>
      <c r="G4992" s="936">
        <v>44197</v>
      </c>
      <c r="H4992" s="103" t="s">
        <v>7967</v>
      </c>
      <c r="I4992" s="1042" t="s">
        <v>1874</v>
      </c>
      <c r="J4992" s="93" t="s">
        <v>8532</v>
      </c>
      <c r="K4992" s="1428" t="s">
        <v>8940</v>
      </c>
      <c r="L4992" s="491"/>
      <c r="M4992" s="523"/>
      <c r="N4992" s="664"/>
      <c r="O4992" s="659"/>
    </row>
    <row r="4993" spans="1:15" s="71" customFormat="1" ht="9.75" customHeight="1">
      <c r="A4993" s="667">
        <v>152</v>
      </c>
      <c r="B4993" s="1334" t="s">
        <v>2036</v>
      </c>
      <c r="C4993" s="848" t="s">
        <v>11464</v>
      </c>
      <c r="D4993" s="2113">
        <v>1</v>
      </c>
      <c r="E4993" s="3185">
        <v>2709</v>
      </c>
      <c r="F4993" s="838">
        <v>2709</v>
      </c>
      <c r="G4993" s="936">
        <v>44197</v>
      </c>
      <c r="H4993" s="103" t="s">
        <v>7967</v>
      </c>
      <c r="I4993" s="1042" t="s">
        <v>1874</v>
      </c>
      <c r="J4993" s="93" t="s">
        <v>8532</v>
      </c>
      <c r="K4993" s="1428" t="s">
        <v>8940</v>
      </c>
      <c r="L4993" s="491"/>
      <c r="M4993" s="523"/>
      <c r="N4993" s="664"/>
      <c r="O4993" s="659"/>
    </row>
    <row r="4994" spans="1:15" s="71" customFormat="1" ht="9.75" customHeight="1">
      <c r="A4994" s="667">
        <v>153</v>
      </c>
      <c r="B4994" s="1334" t="s">
        <v>2037</v>
      </c>
      <c r="C4994" s="848" t="s">
        <v>11463</v>
      </c>
      <c r="D4994" s="2113">
        <v>1</v>
      </c>
      <c r="E4994" s="3185">
        <v>2709</v>
      </c>
      <c r="F4994" s="838">
        <v>2709</v>
      </c>
      <c r="G4994" s="936">
        <v>44197</v>
      </c>
      <c r="H4994" s="103" t="s">
        <v>7967</v>
      </c>
      <c r="I4994" s="1042" t="s">
        <v>1874</v>
      </c>
      <c r="J4994" s="93" t="s">
        <v>8532</v>
      </c>
      <c r="K4994" s="1428" t="s">
        <v>8940</v>
      </c>
      <c r="L4994" s="491"/>
      <c r="M4994" s="523"/>
      <c r="N4994" s="664"/>
      <c r="O4994" s="659"/>
    </row>
    <row r="4995" spans="1:15" s="71" customFormat="1" ht="9.75" customHeight="1">
      <c r="A4995" s="667">
        <v>154</v>
      </c>
      <c r="B4995" s="1334" t="s">
        <v>2038</v>
      </c>
      <c r="C4995" s="848" t="s">
        <v>11470</v>
      </c>
      <c r="D4995" s="2113">
        <v>1</v>
      </c>
      <c r="E4995" s="3185">
        <v>2709</v>
      </c>
      <c r="F4995" s="838">
        <v>2709</v>
      </c>
      <c r="G4995" s="936">
        <v>44197</v>
      </c>
      <c r="H4995" s="103" t="s">
        <v>7967</v>
      </c>
      <c r="I4995" s="1042" t="s">
        <v>1874</v>
      </c>
      <c r="J4995" s="93" t="s">
        <v>8532</v>
      </c>
      <c r="K4995" s="1428" t="s">
        <v>8940</v>
      </c>
      <c r="L4995" s="491"/>
      <c r="M4995" s="523"/>
      <c r="N4995" s="664"/>
      <c r="O4995" s="659"/>
    </row>
    <row r="4996" spans="1:15" s="71" customFormat="1" ht="9.75" customHeight="1">
      <c r="A4996" s="667">
        <v>157</v>
      </c>
      <c r="B4996" s="1334" t="s">
        <v>2039</v>
      </c>
      <c r="C4996" s="848" t="s">
        <v>11460</v>
      </c>
      <c r="D4996" s="2113">
        <v>1</v>
      </c>
      <c r="E4996" s="3185">
        <v>7680</v>
      </c>
      <c r="F4996" s="838">
        <v>7680</v>
      </c>
      <c r="G4996" s="936">
        <v>44197</v>
      </c>
      <c r="H4996" s="103" t="s">
        <v>7967</v>
      </c>
      <c r="I4996" s="1042" t="s">
        <v>1874</v>
      </c>
      <c r="J4996" s="93" t="s">
        <v>8532</v>
      </c>
      <c r="K4996" s="1428" t="s">
        <v>8940</v>
      </c>
      <c r="L4996" s="491"/>
      <c r="M4996" s="523"/>
      <c r="N4996" s="664"/>
      <c r="O4996" s="659"/>
    </row>
    <row r="4997" spans="1:15" s="71" customFormat="1" ht="9.75" customHeight="1">
      <c r="A4997" s="667">
        <v>158</v>
      </c>
      <c r="B4997" s="1334" t="s">
        <v>2040</v>
      </c>
      <c r="C4997" s="848" t="s">
        <v>11451</v>
      </c>
      <c r="D4997" s="2113">
        <v>1</v>
      </c>
      <c r="E4997" s="3185">
        <v>3600</v>
      </c>
      <c r="F4997" s="838">
        <v>3600</v>
      </c>
      <c r="G4997" s="936">
        <v>44197</v>
      </c>
      <c r="H4997" s="103" t="s">
        <v>7967</v>
      </c>
      <c r="I4997" s="1042" t="s">
        <v>1874</v>
      </c>
      <c r="J4997" s="93" t="s">
        <v>8532</v>
      </c>
      <c r="K4997" s="1428" t="s">
        <v>8940</v>
      </c>
      <c r="L4997" s="491"/>
      <c r="M4997" s="523"/>
      <c r="N4997" s="664"/>
      <c r="O4997" s="659"/>
    </row>
    <row r="4998" spans="1:15" s="71" customFormat="1" ht="9.75" customHeight="1">
      <c r="A4998" s="667">
        <v>159</v>
      </c>
      <c r="B4998" s="1334" t="s">
        <v>2041</v>
      </c>
      <c r="C4998" s="848" t="s">
        <v>11452</v>
      </c>
      <c r="D4998" s="2113">
        <v>1</v>
      </c>
      <c r="E4998" s="3185">
        <v>3600</v>
      </c>
      <c r="F4998" s="838">
        <v>3600</v>
      </c>
      <c r="G4998" s="936">
        <v>44197</v>
      </c>
      <c r="H4998" s="103" t="s">
        <v>7967</v>
      </c>
      <c r="I4998" s="1042" t="s">
        <v>1874</v>
      </c>
      <c r="J4998" s="93" t="s">
        <v>8532</v>
      </c>
      <c r="K4998" s="1428" t="s">
        <v>8940</v>
      </c>
      <c r="L4998" s="491"/>
      <c r="M4998" s="523"/>
      <c r="N4998" s="664"/>
      <c r="O4998" s="659"/>
    </row>
    <row r="4999" spans="1:15" s="71" customFormat="1" ht="9.75" customHeight="1">
      <c r="A4999" s="667">
        <v>160</v>
      </c>
      <c r="B4999" s="1334" t="s">
        <v>2042</v>
      </c>
      <c r="C4999" s="848" t="s">
        <v>11450</v>
      </c>
      <c r="D4999" s="2113">
        <v>1</v>
      </c>
      <c r="E4999" s="3185">
        <v>1800</v>
      </c>
      <c r="F4999" s="838">
        <v>1800</v>
      </c>
      <c r="G4999" s="936">
        <v>44197</v>
      </c>
      <c r="H4999" s="103" t="s">
        <v>7967</v>
      </c>
      <c r="I4999" s="1042" t="s">
        <v>1874</v>
      </c>
      <c r="J4999" s="93" t="s">
        <v>8532</v>
      </c>
      <c r="K4999" s="1428" t="s">
        <v>8940</v>
      </c>
      <c r="L4999" s="491"/>
      <c r="M4999" s="523"/>
      <c r="N4999" s="664"/>
      <c r="O4999" s="659"/>
    </row>
    <row r="5000" spans="1:15" s="71" customFormat="1" ht="9.75" customHeight="1">
      <c r="A5000" s="667">
        <v>161</v>
      </c>
      <c r="B5000" s="1334" t="s">
        <v>2043</v>
      </c>
      <c r="C5000" s="848" t="s">
        <v>11465</v>
      </c>
      <c r="D5000" s="2113">
        <v>1</v>
      </c>
      <c r="E5000" s="3185">
        <v>2712</v>
      </c>
      <c r="F5000" s="838">
        <v>2712</v>
      </c>
      <c r="G5000" s="936">
        <v>44197</v>
      </c>
      <c r="H5000" s="103" t="s">
        <v>7967</v>
      </c>
      <c r="I5000" s="1042" t="s">
        <v>1874</v>
      </c>
      <c r="J5000" s="93" t="s">
        <v>8532</v>
      </c>
      <c r="K5000" s="1428" t="s">
        <v>8940</v>
      </c>
      <c r="L5000" s="491"/>
      <c r="M5000" s="523"/>
      <c r="N5000" s="664"/>
      <c r="O5000" s="659"/>
    </row>
    <row r="5001" spans="1:15" s="71" customFormat="1" ht="9.75" customHeight="1">
      <c r="A5001" s="667">
        <v>162</v>
      </c>
      <c r="B5001" s="1334" t="s">
        <v>2044</v>
      </c>
      <c r="C5001" s="848" t="s">
        <v>11469</v>
      </c>
      <c r="D5001" s="2113">
        <v>1</v>
      </c>
      <c r="E5001" s="3185">
        <v>903</v>
      </c>
      <c r="F5001" s="838">
        <v>903</v>
      </c>
      <c r="G5001" s="936">
        <v>44197</v>
      </c>
      <c r="H5001" s="103" t="s">
        <v>7967</v>
      </c>
      <c r="I5001" s="1042" t="s">
        <v>1874</v>
      </c>
      <c r="J5001" s="93" t="s">
        <v>8532</v>
      </c>
      <c r="K5001" s="1428" t="s">
        <v>8940</v>
      </c>
      <c r="L5001" s="491"/>
      <c r="M5001" s="523"/>
      <c r="N5001" s="664"/>
      <c r="O5001" s="659"/>
    </row>
    <row r="5002" spans="1:15" s="71" customFormat="1" ht="9.75" customHeight="1">
      <c r="A5002" s="667">
        <v>163</v>
      </c>
      <c r="B5002" s="1334" t="s">
        <v>2045</v>
      </c>
      <c r="C5002" s="848" t="s">
        <v>11468</v>
      </c>
      <c r="D5002" s="2113">
        <v>1</v>
      </c>
      <c r="E5002" s="3185">
        <v>903</v>
      </c>
      <c r="F5002" s="838">
        <v>903</v>
      </c>
      <c r="G5002" s="936">
        <v>44197</v>
      </c>
      <c r="H5002" s="103" t="s">
        <v>7967</v>
      </c>
      <c r="I5002" s="1042" t="s">
        <v>1874</v>
      </c>
      <c r="J5002" s="93" t="s">
        <v>8532</v>
      </c>
      <c r="K5002" s="1428" t="s">
        <v>8940</v>
      </c>
      <c r="L5002" s="491"/>
      <c r="M5002" s="523"/>
      <c r="N5002" s="664"/>
      <c r="O5002" s="659"/>
    </row>
    <row r="5003" spans="1:15" s="71" customFormat="1" ht="9.75" customHeight="1">
      <c r="A5003" s="667">
        <v>164</v>
      </c>
      <c r="B5003" s="1334" t="s">
        <v>2046</v>
      </c>
      <c r="C5003" s="848" t="s">
        <v>11467</v>
      </c>
      <c r="D5003" s="2113">
        <v>1</v>
      </c>
      <c r="E5003" s="3185">
        <v>4515</v>
      </c>
      <c r="F5003" s="838">
        <v>4515</v>
      </c>
      <c r="G5003" s="936">
        <v>44197</v>
      </c>
      <c r="H5003" s="103" t="s">
        <v>7967</v>
      </c>
      <c r="I5003" s="1042" t="s">
        <v>1874</v>
      </c>
      <c r="J5003" s="93" t="s">
        <v>8532</v>
      </c>
      <c r="K5003" s="1428" t="s">
        <v>8940</v>
      </c>
      <c r="L5003" s="491"/>
      <c r="M5003" s="523"/>
      <c r="N5003" s="664"/>
      <c r="O5003" s="659"/>
    </row>
    <row r="5004" spans="1:15" s="71" customFormat="1" ht="9.75" customHeight="1">
      <c r="A5004" s="667">
        <v>165</v>
      </c>
      <c r="B5004" s="1334" t="s">
        <v>2047</v>
      </c>
      <c r="C5004" s="848" t="s">
        <v>11461</v>
      </c>
      <c r="D5004" s="2113">
        <v>1</v>
      </c>
      <c r="E5004" s="3185">
        <v>900</v>
      </c>
      <c r="F5004" s="838">
        <v>900</v>
      </c>
      <c r="G5004" s="936">
        <v>44197</v>
      </c>
      <c r="H5004" s="103" t="s">
        <v>7967</v>
      </c>
      <c r="I5004" s="1042" t="s">
        <v>1874</v>
      </c>
      <c r="J5004" s="93" t="s">
        <v>8532</v>
      </c>
      <c r="K5004" s="1428" t="s">
        <v>8940</v>
      </c>
      <c r="L5004" s="491"/>
      <c r="M5004" s="523"/>
      <c r="N5004" s="664"/>
      <c r="O5004" s="659"/>
    </row>
    <row r="5005" spans="1:15" s="71" customFormat="1" ht="9.75" customHeight="1">
      <c r="A5005" s="667">
        <v>166</v>
      </c>
      <c r="B5005" s="1334" t="s">
        <v>2048</v>
      </c>
      <c r="C5005" s="848" t="s">
        <v>11462</v>
      </c>
      <c r="D5005" s="2113">
        <v>1</v>
      </c>
      <c r="E5005" s="3185">
        <v>900</v>
      </c>
      <c r="F5005" s="838">
        <v>900</v>
      </c>
      <c r="G5005" s="936">
        <v>44197</v>
      </c>
      <c r="H5005" s="103" t="s">
        <v>7967</v>
      </c>
      <c r="I5005" s="1042" t="s">
        <v>1874</v>
      </c>
      <c r="J5005" s="93" t="s">
        <v>8532</v>
      </c>
      <c r="K5005" s="1428" t="s">
        <v>8940</v>
      </c>
      <c r="L5005" s="491"/>
      <c r="M5005" s="523"/>
      <c r="N5005" s="664"/>
      <c r="O5005" s="659"/>
    </row>
    <row r="5006" spans="1:15" s="71" customFormat="1" ht="9.75" customHeight="1">
      <c r="A5006" s="667">
        <v>167</v>
      </c>
      <c r="B5006" s="1334" t="s">
        <v>2049</v>
      </c>
      <c r="C5006" s="848" t="s">
        <v>11471</v>
      </c>
      <c r="D5006" s="2113">
        <v>1</v>
      </c>
      <c r="E5006" s="3185">
        <v>900</v>
      </c>
      <c r="F5006" s="838">
        <v>900</v>
      </c>
      <c r="G5006" s="936">
        <v>44197</v>
      </c>
      <c r="H5006" s="103" t="s">
        <v>7967</v>
      </c>
      <c r="I5006" s="1042" t="s">
        <v>1874</v>
      </c>
      <c r="J5006" s="93" t="s">
        <v>8532</v>
      </c>
      <c r="K5006" s="1428" t="s">
        <v>8940</v>
      </c>
      <c r="L5006" s="491"/>
      <c r="M5006" s="523"/>
      <c r="N5006" s="664"/>
      <c r="O5006" s="659"/>
    </row>
    <row r="5007" spans="1:15" s="71" customFormat="1" ht="9.75" customHeight="1">
      <c r="A5007" s="667">
        <v>169</v>
      </c>
      <c r="B5007" s="1334" t="s">
        <v>2050</v>
      </c>
      <c r="C5007" s="848" t="s">
        <v>11458</v>
      </c>
      <c r="D5007" s="2113">
        <v>1</v>
      </c>
      <c r="E5007" s="3185">
        <v>4060</v>
      </c>
      <c r="F5007" s="838">
        <v>4060</v>
      </c>
      <c r="G5007" s="936">
        <v>44197</v>
      </c>
      <c r="H5007" s="103" t="s">
        <v>7967</v>
      </c>
      <c r="I5007" s="1042" t="s">
        <v>1874</v>
      </c>
      <c r="J5007" s="93" t="s">
        <v>8532</v>
      </c>
      <c r="K5007" s="1428" t="s">
        <v>8940</v>
      </c>
      <c r="L5007" s="491"/>
      <c r="M5007" s="523"/>
      <c r="N5007" s="664"/>
      <c r="O5007" s="659"/>
    </row>
    <row r="5008" spans="1:15" s="71" customFormat="1" ht="9.75" customHeight="1">
      <c r="A5008" s="667">
        <v>170</v>
      </c>
      <c r="B5008" s="1334" t="s">
        <v>2051</v>
      </c>
      <c r="C5008" s="848" t="s">
        <v>11466</v>
      </c>
      <c r="D5008" s="2113">
        <v>1</v>
      </c>
      <c r="E5008" s="3185">
        <v>6230</v>
      </c>
      <c r="F5008" s="838">
        <v>6230</v>
      </c>
      <c r="G5008" s="936">
        <v>44197</v>
      </c>
      <c r="H5008" s="103" t="s">
        <v>7967</v>
      </c>
      <c r="I5008" s="1042" t="s">
        <v>1874</v>
      </c>
      <c r="J5008" s="93" t="s">
        <v>8532</v>
      </c>
      <c r="K5008" s="1428" t="s">
        <v>8940</v>
      </c>
      <c r="L5008" s="491"/>
      <c r="M5008" s="523"/>
      <c r="N5008" s="664"/>
      <c r="O5008" s="659"/>
    </row>
    <row r="5009" spans="1:16" s="71" customFormat="1" ht="9.75" customHeight="1">
      <c r="A5009" s="667">
        <v>171</v>
      </c>
      <c r="B5009" s="1334" t="s">
        <v>2052</v>
      </c>
      <c r="C5009" s="848" t="s">
        <v>11455</v>
      </c>
      <c r="D5009" s="2113">
        <v>1</v>
      </c>
      <c r="E5009" s="3185">
        <v>4240</v>
      </c>
      <c r="F5009" s="838">
        <v>4240</v>
      </c>
      <c r="G5009" s="936">
        <v>44197</v>
      </c>
      <c r="H5009" s="103" t="s">
        <v>7967</v>
      </c>
      <c r="I5009" s="1042" t="s">
        <v>1874</v>
      </c>
      <c r="J5009" s="93" t="s">
        <v>8532</v>
      </c>
      <c r="K5009" s="1428" t="s">
        <v>8940</v>
      </c>
      <c r="L5009" s="491"/>
      <c r="M5009" s="523"/>
      <c r="N5009" s="664"/>
      <c r="O5009" s="659"/>
    </row>
    <row r="5010" spans="1:16" s="71" customFormat="1" ht="9.75" customHeight="1">
      <c r="A5010" s="667">
        <v>172</v>
      </c>
      <c r="B5010" s="1334" t="s">
        <v>2053</v>
      </c>
      <c r="C5010" s="848" t="s">
        <v>11456</v>
      </c>
      <c r="D5010" s="2113">
        <v>1</v>
      </c>
      <c r="E5010" s="3185">
        <v>4240</v>
      </c>
      <c r="F5010" s="838">
        <v>4240</v>
      </c>
      <c r="G5010" s="936">
        <v>44197</v>
      </c>
      <c r="H5010" s="103" t="s">
        <v>7967</v>
      </c>
      <c r="I5010" s="1042" t="s">
        <v>1874</v>
      </c>
      <c r="J5010" s="93" t="s">
        <v>8532</v>
      </c>
      <c r="K5010" s="1428" t="s">
        <v>8940</v>
      </c>
      <c r="L5010" s="491"/>
      <c r="M5010" s="523"/>
      <c r="N5010" s="664"/>
      <c r="O5010" s="659"/>
    </row>
    <row r="5011" spans="1:16" s="71" customFormat="1" ht="9.75" customHeight="1">
      <c r="A5011" s="667">
        <v>173</v>
      </c>
      <c r="B5011" s="1334" t="s">
        <v>2054</v>
      </c>
      <c r="C5011" s="848" t="s">
        <v>11454</v>
      </c>
      <c r="D5011" s="2113">
        <v>1</v>
      </c>
      <c r="E5011" s="3185">
        <v>3180</v>
      </c>
      <c r="F5011" s="838">
        <v>3180</v>
      </c>
      <c r="G5011" s="936">
        <v>44197</v>
      </c>
      <c r="H5011" s="103" t="s">
        <v>7967</v>
      </c>
      <c r="I5011" s="1042" t="s">
        <v>1874</v>
      </c>
      <c r="J5011" s="93" t="s">
        <v>8532</v>
      </c>
      <c r="K5011" s="1428" t="s">
        <v>8940</v>
      </c>
      <c r="L5011" s="491"/>
      <c r="M5011" s="523"/>
      <c r="N5011" s="664"/>
      <c r="O5011" s="659"/>
    </row>
    <row r="5012" spans="1:16" s="71" customFormat="1" ht="9.75" customHeight="1">
      <c r="A5012" s="667">
        <v>175</v>
      </c>
      <c r="B5012" s="1334" t="s">
        <v>2055</v>
      </c>
      <c r="C5012" s="848" t="s">
        <v>11449</v>
      </c>
      <c r="D5012" s="2113">
        <v>1</v>
      </c>
      <c r="E5012" s="3185">
        <v>2900</v>
      </c>
      <c r="F5012" s="838">
        <v>2900</v>
      </c>
      <c r="G5012" s="936">
        <v>44197</v>
      </c>
      <c r="H5012" s="103" t="s">
        <v>7967</v>
      </c>
      <c r="I5012" s="1042" t="s">
        <v>1874</v>
      </c>
      <c r="J5012" s="93" t="s">
        <v>8532</v>
      </c>
      <c r="K5012" s="1428" t="s">
        <v>8940</v>
      </c>
      <c r="L5012" s="491"/>
      <c r="M5012" s="523"/>
      <c r="N5012" s="664"/>
      <c r="O5012" s="659"/>
    </row>
    <row r="5013" spans="1:16" s="71" customFormat="1" ht="9.75" customHeight="1">
      <c r="A5013" s="667">
        <v>176</v>
      </c>
      <c r="B5013" s="1334" t="s">
        <v>2056</v>
      </c>
      <c r="C5013" s="848" t="s">
        <v>11457</v>
      </c>
      <c r="D5013" s="2113">
        <v>1</v>
      </c>
      <c r="E5013" s="3185">
        <v>1160</v>
      </c>
      <c r="F5013" s="838">
        <v>1160</v>
      </c>
      <c r="G5013" s="936">
        <v>44197</v>
      </c>
      <c r="H5013" s="103" t="s">
        <v>7967</v>
      </c>
      <c r="I5013" s="1042" t="s">
        <v>1874</v>
      </c>
      <c r="J5013" s="93" t="s">
        <v>8532</v>
      </c>
      <c r="K5013" s="1428" t="s">
        <v>8940</v>
      </c>
      <c r="L5013" s="491"/>
      <c r="M5013" s="523"/>
      <c r="N5013" s="664"/>
      <c r="O5013" s="659"/>
    </row>
    <row r="5014" spans="1:16" s="71" customFormat="1" ht="9.75" customHeight="1">
      <c r="A5014" s="667">
        <v>178</v>
      </c>
      <c r="B5014" s="1334" t="s">
        <v>2057</v>
      </c>
      <c r="C5014" s="848" t="s">
        <v>11459</v>
      </c>
      <c r="D5014" s="2113">
        <v>1</v>
      </c>
      <c r="E5014" s="3185">
        <v>5040</v>
      </c>
      <c r="F5014" s="838">
        <v>5040</v>
      </c>
      <c r="G5014" s="936">
        <v>44197</v>
      </c>
      <c r="H5014" s="103" t="s">
        <v>7967</v>
      </c>
      <c r="I5014" s="1042" t="s">
        <v>1874</v>
      </c>
      <c r="J5014" s="93" t="s">
        <v>8532</v>
      </c>
      <c r="K5014" s="1428" t="s">
        <v>8940</v>
      </c>
      <c r="L5014" s="491"/>
      <c r="M5014" s="523"/>
      <c r="N5014" s="664"/>
      <c r="O5014" s="659"/>
    </row>
    <row r="5015" spans="1:16" s="593" customFormat="1" ht="9.75" customHeight="1">
      <c r="A5015" s="667">
        <v>180</v>
      </c>
      <c r="B5015" s="1334" t="s">
        <v>2198</v>
      </c>
      <c r="C5015" s="848" t="s">
        <v>11453</v>
      </c>
      <c r="D5015" s="2113">
        <v>1</v>
      </c>
      <c r="E5015" s="3185">
        <v>65550</v>
      </c>
      <c r="F5015" s="3410">
        <v>23489.18</v>
      </c>
      <c r="G5015" s="936">
        <v>44197</v>
      </c>
      <c r="H5015" s="103" t="s">
        <v>7967</v>
      </c>
      <c r="I5015" s="1042" t="s">
        <v>1874</v>
      </c>
      <c r="J5015" s="93" t="s">
        <v>8532</v>
      </c>
      <c r="K5015" s="1428" t="s">
        <v>8940</v>
      </c>
      <c r="L5015" s="491"/>
      <c r="M5015" s="523"/>
      <c r="N5015" s="664"/>
      <c r="O5015" s="659"/>
      <c r="P5015" s="71"/>
    </row>
    <row r="5016" spans="1:16" ht="9.75" customHeight="1">
      <c r="A5016" s="667">
        <v>181</v>
      </c>
      <c r="B5016" s="1334" t="s">
        <v>2263</v>
      </c>
      <c r="C5016" s="848"/>
      <c r="D5016" s="2113">
        <v>1</v>
      </c>
      <c r="E5016" s="3185">
        <v>19930</v>
      </c>
      <c r="F5016" s="838">
        <v>19930</v>
      </c>
      <c r="G5016" s="936">
        <v>44197</v>
      </c>
      <c r="H5016" s="103" t="s">
        <v>7967</v>
      </c>
      <c r="I5016" s="1042" t="s">
        <v>1874</v>
      </c>
      <c r="J5016" s="93" t="s">
        <v>8532</v>
      </c>
      <c r="K5016" s="1428"/>
      <c r="L5016" s="491"/>
      <c r="M5016" s="523"/>
      <c r="O5016" s="659"/>
    </row>
    <row r="5017" spans="1:16" s="593" customFormat="1" ht="9.75" customHeight="1">
      <c r="A5017" s="667">
        <v>183</v>
      </c>
      <c r="B5017" s="1334" t="s">
        <v>3874</v>
      </c>
      <c r="C5017" s="848" t="s">
        <v>11447</v>
      </c>
      <c r="D5017" s="2113">
        <v>1</v>
      </c>
      <c r="E5017" s="3185">
        <v>4050</v>
      </c>
      <c r="F5017" s="838">
        <v>4050</v>
      </c>
      <c r="G5017" s="936">
        <v>44197</v>
      </c>
      <c r="H5017" s="103" t="s">
        <v>7967</v>
      </c>
      <c r="I5017" s="1042" t="s">
        <v>1874</v>
      </c>
      <c r="J5017" s="93" t="s">
        <v>8532</v>
      </c>
      <c r="K5017" s="1428" t="s">
        <v>8940</v>
      </c>
      <c r="L5017" s="491"/>
      <c r="M5017" s="523"/>
      <c r="N5017" s="664"/>
      <c r="O5017" s="659"/>
      <c r="P5017" s="71"/>
    </row>
    <row r="5018" spans="1:16" s="593" customFormat="1" ht="9.75" customHeight="1">
      <c r="A5018" s="667">
        <v>184</v>
      </c>
      <c r="B5018" s="1334" t="s">
        <v>3875</v>
      </c>
      <c r="C5018" s="848" t="s">
        <v>11448</v>
      </c>
      <c r="D5018" s="2113">
        <v>1</v>
      </c>
      <c r="E5018" s="3185">
        <v>4050</v>
      </c>
      <c r="F5018" s="838">
        <v>4050</v>
      </c>
      <c r="G5018" s="936">
        <v>44197</v>
      </c>
      <c r="H5018" s="103" t="s">
        <v>7967</v>
      </c>
      <c r="I5018" s="1042" t="s">
        <v>1874</v>
      </c>
      <c r="J5018" s="93" t="s">
        <v>8532</v>
      </c>
      <c r="K5018" s="1428" t="s">
        <v>8940</v>
      </c>
      <c r="L5018" s="491"/>
      <c r="M5018" s="523"/>
      <c r="N5018" s="664"/>
      <c r="O5018" s="659"/>
      <c r="P5018" s="71"/>
    </row>
    <row r="5019" spans="1:16" s="593" customFormat="1" ht="9.75" customHeight="1">
      <c r="A5019" s="667">
        <v>187</v>
      </c>
      <c r="B5019" s="1334" t="s">
        <v>3893</v>
      </c>
      <c r="C5019" s="848" t="s">
        <v>10473</v>
      </c>
      <c r="D5019" s="2113">
        <v>1</v>
      </c>
      <c r="E5019" s="3185">
        <v>3870.9</v>
      </c>
      <c r="F5019" s="838">
        <v>3870.9</v>
      </c>
      <c r="G5019" s="936">
        <v>44197</v>
      </c>
      <c r="H5019" s="103" t="s">
        <v>7967</v>
      </c>
      <c r="I5019" s="1042" t="s">
        <v>1874</v>
      </c>
      <c r="J5019" s="93" t="s">
        <v>8532</v>
      </c>
      <c r="K5019" s="1428" t="s">
        <v>8940</v>
      </c>
      <c r="L5019" s="491"/>
      <c r="M5019" s="523"/>
      <c r="N5019" s="664"/>
      <c r="O5019" s="659"/>
      <c r="P5019" s="71"/>
    </row>
    <row r="5020" spans="1:16" s="593" customFormat="1" ht="9.75" customHeight="1">
      <c r="A5020" s="667">
        <v>188</v>
      </c>
      <c r="B5020" s="1334" t="s">
        <v>3894</v>
      </c>
      <c r="C5020" s="848" t="s">
        <v>10471</v>
      </c>
      <c r="D5020" s="2113">
        <v>1</v>
      </c>
      <c r="E5020" s="3185">
        <v>1815</v>
      </c>
      <c r="F5020" s="838">
        <v>1815</v>
      </c>
      <c r="G5020" s="936">
        <v>44197</v>
      </c>
      <c r="H5020" s="103" t="s">
        <v>7967</v>
      </c>
      <c r="I5020" s="1042" t="s">
        <v>1874</v>
      </c>
      <c r="J5020" s="93" t="s">
        <v>8532</v>
      </c>
      <c r="K5020" s="1428" t="s">
        <v>8940</v>
      </c>
      <c r="L5020" s="491"/>
      <c r="M5020" s="523"/>
      <c r="N5020" s="664"/>
      <c r="O5020" s="659"/>
      <c r="P5020" s="71"/>
    </row>
    <row r="5021" spans="1:16" s="593" customFormat="1" ht="9.75" customHeight="1">
      <c r="A5021" s="667">
        <v>189</v>
      </c>
      <c r="B5021" s="1334" t="s">
        <v>3895</v>
      </c>
      <c r="C5021" s="848" t="s">
        <v>10472</v>
      </c>
      <c r="D5021" s="2113">
        <v>1</v>
      </c>
      <c r="E5021" s="3185">
        <v>1815</v>
      </c>
      <c r="F5021" s="838">
        <v>1815</v>
      </c>
      <c r="G5021" s="936">
        <v>44197</v>
      </c>
      <c r="H5021" s="103" t="s">
        <v>7967</v>
      </c>
      <c r="I5021" s="1042" t="s">
        <v>1874</v>
      </c>
      <c r="J5021" s="93" t="s">
        <v>8532</v>
      </c>
      <c r="K5021" s="1428" t="s">
        <v>8940</v>
      </c>
      <c r="L5021" s="491"/>
      <c r="M5021" s="523"/>
      <c r="N5021" s="664"/>
      <c r="O5021" s="659"/>
      <c r="P5021" s="71"/>
    </row>
    <row r="5022" spans="1:16" s="593" customFormat="1" ht="9.75" customHeight="1">
      <c r="A5022" s="667">
        <v>190</v>
      </c>
      <c r="B5022" s="1334" t="s">
        <v>3896</v>
      </c>
      <c r="C5022" s="848" t="s">
        <v>10469</v>
      </c>
      <c r="D5022" s="2113">
        <v>1</v>
      </c>
      <c r="E5022" s="3185">
        <v>2940.3</v>
      </c>
      <c r="F5022" s="838">
        <v>2940.3</v>
      </c>
      <c r="G5022" s="936">
        <v>44197</v>
      </c>
      <c r="H5022" s="103" t="s">
        <v>7967</v>
      </c>
      <c r="I5022" s="1042" t="s">
        <v>1874</v>
      </c>
      <c r="J5022" s="93" t="s">
        <v>8532</v>
      </c>
      <c r="K5022" s="1428" t="s">
        <v>8940</v>
      </c>
      <c r="L5022" s="491"/>
      <c r="M5022" s="523"/>
      <c r="N5022" s="664"/>
      <c r="O5022" s="659"/>
      <c r="P5022" s="71"/>
    </row>
    <row r="5023" spans="1:16" s="593" customFormat="1" ht="9" customHeight="1">
      <c r="A5023" s="667">
        <v>191</v>
      </c>
      <c r="B5023" s="1334" t="s">
        <v>3897</v>
      </c>
      <c r="C5023" s="848" t="s">
        <v>10470</v>
      </c>
      <c r="D5023" s="2113">
        <v>1</v>
      </c>
      <c r="E5023" s="3185">
        <v>2940.3</v>
      </c>
      <c r="F5023" s="838">
        <v>2940.3</v>
      </c>
      <c r="G5023" s="936">
        <v>44197</v>
      </c>
      <c r="H5023" s="103" t="s">
        <v>7967</v>
      </c>
      <c r="I5023" s="1042" t="s">
        <v>1874</v>
      </c>
      <c r="J5023" s="93" t="s">
        <v>8532</v>
      </c>
      <c r="K5023" s="1428" t="s">
        <v>8940</v>
      </c>
      <c r="L5023" s="491"/>
      <c r="M5023" s="523"/>
      <c r="N5023" s="664"/>
      <c r="O5023" s="659"/>
      <c r="P5023" s="71"/>
    </row>
    <row r="5024" spans="1:16" s="593" customFormat="1" ht="9.75" customHeight="1">
      <c r="A5024" s="667">
        <v>192</v>
      </c>
      <c r="B5024" s="1334" t="s">
        <v>3898</v>
      </c>
      <c r="C5024" s="848" t="s">
        <v>10468</v>
      </c>
      <c r="D5024" s="2113">
        <v>1</v>
      </c>
      <c r="E5024" s="3185">
        <v>942.81</v>
      </c>
      <c r="F5024" s="838">
        <v>942.81</v>
      </c>
      <c r="G5024" s="936">
        <v>44197</v>
      </c>
      <c r="H5024" s="103" t="s">
        <v>7967</v>
      </c>
      <c r="I5024" s="1042" t="s">
        <v>1874</v>
      </c>
      <c r="J5024" s="93" t="s">
        <v>8532</v>
      </c>
      <c r="K5024" s="1428" t="s">
        <v>8940</v>
      </c>
      <c r="L5024" s="491"/>
      <c r="M5024" s="523"/>
      <c r="N5024" s="664"/>
      <c r="O5024" s="659"/>
      <c r="P5024" s="71"/>
    </row>
    <row r="5025" spans="1:16" s="593" customFormat="1" ht="9.75" customHeight="1">
      <c r="A5025" s="667">
        <v>193</v>
      </c>
      <c r="B5025" s="1334" t="s">
        <v>3886</v>
      </c>
      <c r="C5025" s="848" t="s">
        <v>10467</v>
      </c>
      <c r="D5025" s="2113">
        <v>1</v>
      </c>
      <c r="E5025" s="3185">
        <v>4142.6000000000004</v>
      </c>
      <c r="F5025" s="838">
        <v>4142.6000000000004</v>
      </c>
      <c r="G5025" s="936">
        <v>44197</v>
      </c>
      <c r="H5025" s="103" t="s">
        <v>7967</v>
      </c>
      <c r="I5025" s="1042" t="s">
        <v>1874</v>
      </c>
      <c r="J5025" s="93" t="s">
        <v>8532</v>
      </c>
      <c r="K5025" s="1428" t="s">
        <v>8940</v>
      </c>
      <c r="L5025" s="491"/>
      <c r="M5025" s="523"/>
      <c r="N5025" s="664"/>
      <c r="O5025" s="659"/>
      <c r="P5025" s="71"/>
    </row>
    <row r="5026" spans="1:16" s="593" customFormat="1" ht="9.75" customHeight="1">
      <c r="A5026" s="667">
        <v>194</v>
      </c>
      <c r="B5026" s="1334" t="s">
        <v>3887</v>
      </c>
      <c r="C5026" s="848" t="s">
        <v>10465</v>
      </c>
      <c r="D5026" s="2113">
        <v>1</v>
      </c>
      <c r="E5026" s="3185">
        <v>5182.1000000000004</v>
      </c>
      <c r="F5026" s="838">
        <v>5182.1000000000004</v>
      </c>
      <c r="G5026" s="936">
        <v>44197</v>
      </c>
      <c r="H5026" s="103" t="s">
        <v>7967</v>
      </c>
      <c r="I5026" s="1042" t="s">
        <v>1874</v>
      </c>
      <c r="J5026" s="93" t="s">
        <v>8532</v>
      </c>
      <c r="K5026" s="1428" t="s">
        <v>8940</v>
      </c>
      <c r="L5026" s="491"/>
      <c r="M5026" s="523"/>
      <c r="N5026" s="664"/>
      <c r="O5026" s="662"/>
      <c r="P5026" s="71"/>
    </row>
    <row r="5027" spans="1:16" s="593" customFormat="1" ht="9.75" customHeight="1">
      <c r="A5027" s="667">
        <v>195</v>
      </c>
      <c r="B5027" s="1334" t="s">
        <v>3899</v>
      </c>
      <c r="C5027" s="848" t="s">
        <v>10464</v>
      </c>
      <c r="D5027" s="2113">
        <v>1</v>
      </c>
      <c r="E5027" s="3185">
        <v>3275.36</v>
      </c>
      <c r="F5027" s="838">
        <v>3275.36</v>
      </c>
      <c r="G5027" s="936">
        <v>44197</v>
      </c>
      <c r="H5027" s="103" t="s">
        <v>7967</v>
      </c>
      <c r="I5027" s="1042" t="s">
        <v>1874</v>
      </c>
      <c r="J5027" s="93" t="s">
        <v>8532</v>
      </c>
      <c r="K5027" s="1428" t="s">
        <v>8940</v>
      </c>
      <c r="L5027" s="491"/>
      <c r="M5027" s="523"/>
      <c r="N5027" s="664"/>
      <c r="O5027" s="662"/>
      <c r="P5027" s="71"/>
    </row>
    <row r="5028" spans="1:16" s="593" customFormat="1" ht="9.75" customHeight="1">
      <c r="A5028" s="667">
        <v>196</v>
      </c>
      <c r="B5028" s="1334" t="s">
        <v>3900</v>
      </c>
      <c r="C5028" s="848" t="s">
        <v>10466</v>
      </c>
      <c r="D5028" s="2113">
        <v>1</v>
      </c>
      <c r="E5028" s="3185">
        <v>3298.9</v>
      </c>
      <c r="F5028" s="838">
        <v>3298.9</v>
      </c>
      <c r="G5028" s="936">
        <v>44197</v>
      </c>
      <c r="H5028" s="103" t="s">
        <v>7967</v>
      </c>
      <c r="I5028" s="1042" t="s">
        <v>1874</v>
      </c>
      <c r="J5028" s="93" t="s">
        <v>8532</v>
      </c>
      <c r="K5028" s="1428" t="s">
        <v>8940</v>
      </c>
      <c r="L5028" s="491"/>
      <c r="M5028" s="523"/>
      <c r="N5028" s="664"/>
      <c r="O5028" s="662"/>
      <c r="P5028" s="71"/>
    </row>
    <row r="5029" spans="1:16" s="593" customFormat="1" ht="9.75" customHeight="1">
      <c r="A5029" s="667">
        <v>197</v>
      </c>
      <c r="B5029" s="1334" t="s">
        <v>3901</v>
      </c>
      <c r="C5029" s="848" t="s">
        <v>10463</v>
      </c>
      <c r="D5029" s="2113">
        <v>1</v>
      </c>
      <c r="E5029" s="3185">
        <v>3298.9</v>
      </c>
      <c r="F5029" s="838">
        <v>3298.9</v>
      </c>
      <c r="G5029" s="936">
        <v>44197</v>
      </c>
      <c r="H5029" s="103" t="s">
        <v>7967</v>
      </c>
      <c r="I5029" s="1042" t="s">
        <v>1874</v>
      </c>
      <c r="J5029" s="93" t="s">
        <v>8532</v>
      </c>
      <c r="K5029" s="1428" t="s">
        <v>8940</v>
      </c>
      <c r="L5029" s="491"/>
      <c r="M5029" s="523"/>
      <c r="N5029" s="664"/>
      <c r="O5029" s="662"/>
      <c r="P5029" s="71"/>
    </row>
    <row r="5030" spans="1:16" s="593" customFormat="1" ht="9.75" customHeight="1">
      <c r="A5030" s="667">
        <v>198</v>
      </c>
      <c r="B5030" s="1334" t="s">
        <v>3902</v>
      </c>
      <c r="C5030" s="848" t="s">
        <v>10462</v>
      </c>
      <c r="D5030" s="2113">
        <v>1</v>
      </c>
      <c r="E5030" s="3185">
        <v>2812.48</v>
      </c>
      <c r="F5030" s="838">
        <v>2812.48</v>
      </c>
      <c r="G5030" s="936">
        <v>44197</v>
      </c>
      <c r="H5030" s="103" t="s">
        <v>7967</v>
      </c>
      <c r="I5030" s="1042" t="s">
        <v>1874</v>
      </c>
      <c r="J5030" s="93" t="s">
        <v>8532</v>
      </c>
      <c r="K5030" s="1428" t="s">
        <v>8940</v>
      </c>
      <c r="L5030" s="491"/>
      <c r="M5030" s="523"/>
      <c r="N5030" s="664"/>
      <c r="O5030" s="662"/>
      <c r="P5030" s="71"/>
    </row>
    <row r="5031" spans="1:16" s="593" customFormat="1" ht="9.75" customHeight="1">
      <c r="A5031" s="667">
        <v>199</v>
      </c>
      <c r="B5031" s="1334" t="s">
        <v>11486</v>
      </c>
      <c r="C5031" s="848" t="s">
        <v>11487</v>
      </c>
      <c r="D5031" s="2113">
        <v>1</v>
      </c>
      <c r="E5031" s="3185">
        <v>7500</v>
      </c>
      <c r="F5031" s="838">
        <v>7500</v>
      </c>
      <c r="G5031" s="936">
        <v>44197</v>
      </c>
      <c r="H5031" s="103" t="s">
        <v>7967</v>
      </c>
      <c r="I5031" s="1042" t="s">
        <v>1874</v>
      </c>
      <c r="J5031" s="93" t="s">
        <v>8532</v>
      </c>
      <c r="K5031" s="1428" t="s">
        <v>8940</v>
      </c>
      <c r="L5031" s="491"/>
      <c r="M5031" s="523"/>
      <c r="N5031" s="664"/>
      <c r="O5031" s="662"/>
      <c r="P5031" s="71"/>
    </row>
    <row r="5032" spans="1:16" ht="9.75" customHeight="1">
      <c r="A5032" s="799">
        <v>200</v>
      </c>
      <c r="B5032" s="1334" t="s">
        <v>3903</v>
      </c>
      <c r="C5032" s="848"/>
      <c r="D5032" s="2113">
        <v>1</v>
      </c>
      <c r="E5032" s="3185">
        <v>31000</v>
      </c>
      <c r="F5032" s="838">
        <v>31000</v>
      </c>
      <c r="G5032" s="936">
        <v>44197</v>
      </c>
      <c r="H5032" s="103" t="s">
        <v>7967</v>
      </c>
      <c r="I5032" s="1042" t="s">
        <v>1874</v>
      </c>
      <c r="J5032" s="93" t="s">
        <v>8532</v>
      </c>
      <c r="K5032" s="1428"/>
      <c r="L5032" s="491"/>
      <c r="M5032" s="523"/>
    </row>
    <row r="5033" spans="1:16" ht="9.75" customHeight="1">
      <c r="A5033" s="799">
        <v>201</v>
      </c>
      <c r="B5033" s="1334" t="s">
        <v>3904</v>
      </c>
      <c r="C5033" s="848"/>
      <c r="D5033" s="2113">
        <v>1</v>
      </c>
      <c r="E5033" s="3185">
        <v>72027</v>
      </c>
      <c r="F5033" s="3410">
        <v>60879.66</v>
      </c>
      <c r="G5033" s="936">
        <v>44197</v>
      </c>
      <c r="H5033" s="103" t="s">
        <v>7967</v>
      </c>
      <c r="I5033" s="1042" t="s">
        <v>1874</v>
      </c>
      <c r="J5033" s="93" t="s">
        <v>8532</v>
      </c>
      <c r="K5033" s="1428"/>
      <c r="L5033" s="491"/>
      <c r="M5033" s="523"/>
    </row>
    <row r="5034" spans="1:16" ht="9.75" customHeight="1">
      <c r="A5034" s="799">
        <v>202</v>
      </c>
      <c r="B5034" s="1334" t="s">
        <v>3905</v>
      </c>
      <c r="C5034" s="848"/>
      <c r="D5034" s="2113">
        <v>1</v>
      </c>
      <c r="E5034" s="3185">
        <v>21810</v>
      </c>
      <c r="F5034" s="838">
        <v>21810</v>
      </c>
      <c r="G5034" s="936">
        <v>44197</v>
      </c>
      <c r="H5034" s="103" t="s">
        <v>7967</v>
      </c>
      <c r="I5034" s="1042" t="s">
        <v>1874</v>
      </c>
      <c r="J5034" s="93" t="s">
        <v>8532</v>
      </c>
      <c r="K5034" s="1428"/>
      <c r="L5034" s="491"/>
      <c r="M5034" s="523"/>
    </row>
    <row r="5035" spans="1:16" s="593" customFormat="1" ht="9.75" customHeight="1">
      <c r="A5035" s="667">
        <v>203</v>
      </c>
      <c r="B5035" s="1334" t="s">
        <v>5134</v>
      </c>
      <c r="C5035" s="849">
        <v>4101270030</v>
      </c>
      <c r="D5035" s="2113">
        <v>1</v>
      </c>
      <c r="E5035" s="3185">
        <v>3138</v>
      </c>
      <c r="F5035" s="838">
        <v>3138</v>
      </c>
      <c r="G5035" s="936">
        <v>44197</v>
      </c>
      <c r="H5035" s="103" t="s">
        <v>7967</v>
      </c>
      <c r="I5035" s="1042" t="s">
        <v>1874</v>
      </c>
      <c r="J5035" s="93" t="s">
        <v>8532</v>
      </c>
      <c r="K5035" s="1428" t="s">
        <v>8940</v>
      </c>
      <c r="L5035" s="491"/>
      <c r="M5035" s="523"/>
      <c r="N5035" s="664"/>
      <c r="O5035" s="662"/>
      <c r="P5035" s="71"/>
    </row>
    <row r="5036" spans="1:16" ht="9.75" customHeight="1">
      <c r="A5036" s="667">
        <v>204</v>
      </c>
      <c r="B5036" s="1334" t="s">
        <v>5135</v>
      </c>
      <c r="C5036" s="849">
        <v>4101340001</v>
      </c>
      <c r="D5036" s="2113">
        <v>1</v>
      </c>
      <c r="E5036" s="3185">
        <v>7145</v>
      </c>
      <c r="F5036" s="838">
        <v>7145</v>
      </c>
      <c r="G5036" s="936">
        <v>44197</v>
      </c>
      <c r="H5036" s="103" t="s">
        <v>7967</v>
      </c>
      <c r="I5036" s="1042" t="s">
        <v>1874</v>
      </c>
      <c r="J5036" s="93" t="s">
        <v>8532</v>
      </c>
      <c r="K5036" s="1428"/>
      <c r="L5036" s="491"/>
      <c r="M5036" s="523"/>
    </row>
    <row r="5037" spans="1:16" s="593" customFormat="1" ht="9.75" customHeight="1">
      <c r="A5037" s="667">
        <v>205</v>
      </c>
      <c r="B5037" s="1334" t="s">
        <v>5136</v>
      </c>
      <c r="C5037" s="849">
        <v>4101270018</v>
      </c>
      <c r="D5037" s="2113">
        <v>1</v>
      </c>
      <c r="E5037" s="3185">
        <v>4810</v>
      </c>
      <c r="F5037" s="838">
        <v>4810</v>
      </c>
      <c r="G5037" s="936">
        <v>44197</v>
      </c>
      <c r="H5037" s="103" t="s">
        <v>7967</v>
      </c>
      <c r="I5037" s="1042" t="s">
        <v>1874</v>
      </c>
      <c r="J5037" s="93" t="s">
        <v>8532</v>
      </c>
      <c r="K5037" s="1428" t="s">
        <v>8940</v>
      </c>
      <c r="L5037" s="491"/>
      <c r="M5037" s="523"/>
      <c r="N5037" s="664"/>
      <c r="O5037" s="662"/>
      <c r="P5037" s="71"/>
    </row>
    <row r="5038" spans="1:16" s="593" customFormat="1" ht="9.75" customHeight="1">
      <c r="A5038" s="667">
        <v>206</v>
      </c>
      <c r="B5038" s="1334" t="s">
        <v>5137</v>
      </c>
      <c r="C5038" s="849">
        <v>4101270017</v>
      </c>
      <c r="D5038" s="2113">
        <v>1</v>
      </c>
      <c r="E5038" s="3185">
        <v>4430</v>
      </c>
      <c r="F5038" s="838">
        <v>4430</v>
      </c>
      <c r="G5038" s="936">
        <v>44197</v>
      </c>
      <c r="H5038" s="103" t="s">
        <v>7967</v>
      </c>
      <c r="I5038" s="1042" t="s">
        <v>1874</v>
      </c>
      <c r="J5038" s="93" t="s">
        <v>8532</v>
      </c>
      <c r="K5038" s="1428" t="s">
        <v>8940</v>
      </c>
      <c r="L5038" s="491"/>
      <c r="M5038" s="523"/>
      <c r="N5038" s="664"/>
      <c r="O5038" s="662"/>
      <c r="P5038" s="71"/>
    </row>
    <row r="5039" spans="1:16" s="593" customFormat="1" ht="9.75" customHeight="1">
      <c r="A5039" s="667">
        <v>207</v>
      </c>
      <c r="B5039" s="1334" t="s">
        <v>5138</v>
      </c>
      <c r="C5039" s="849">
        <v>4101270016</v>
      </c>
      <c r="D5039" s="2113">
        <v>1</v>
      </c>
      <c r="E5039" s="3185">
        <v>4080</v>
      </c>
      <c r="F5039" s="838">
        <v>4080</v>
      </c>
      <c r="G5039" s="936">
        <v>44197</v>
      </c>
      <c r="H5039" s="103" t="s">
        <v>7967</v>
      </c>
      <c r="I5039" s="1042" t="s">
        <v>1874</v>
      </c>
      <c r="J5039" s="93" t="s">
        <v>8532</v>
      </c>
      <c r="K5039" s="1428" t="s">
        <v>8940</v>
      </c>
      <c r="L5039" s="491"/>
      <c r="M5039" s="523"/>
      <c r="N5039" s="664"/>
      <c r="O5039" s="662"/>
      <c r="P5039" s="71"/>
    </row>
    <row r="5040" spans="1:16" s="593" customFormat="1" ht="9.75" customHeight="1">
      <c r="A5040" s="667">
        <v>208</v>
      </c>
      <c r="B5040" s="1334" t="s">
        <v>5139</v>
      </c>
      <c r="C5040" s="849">
        <v>4101270015</v>
      </c>
      <c r="D5040" s="2113">
        <v>1</v>
      </c>
      <c r="E5040" s="3185">
        <v>4080</v>
      </c>
      <c r="F5040" s="838">
        <v>4080</v>
      </c>
      <c r="G5040" s="936">
        <v>44197</v>
      </c>
      <c r="H5040" s="103" t="s">
        <v>7967</v>
      </c>
      <c r="I5040" s="1042" t="s">
        <v>1874</v>
      </c>
      <c r="J5040" s="93" t="s">
        <v>8532</v>
      </c>
      <c r="K5040" s="1428" t="s">
        <v>8940</v>
      </c>
      <c r="L5040" s="491"/>
      <c r="M5040" s="523"/>
      <c r="N5040" s="664"/>
      <c r="O5040" s="662"/>
      <c r="P5040" s="71"/>
    </row>
    <row r="5041" spans="1:16" s="593" customFormat="1" ht="9.75" customHeight="1">
      <c r="A5041" s="667">
        <v>209</v>
      </c>
      <c r="B5041" s="1334" t="s">
        <v>5140</v>
      </c>
      <c r="C5041" s="849">
        <v>4101270019</v>
      </c>
      <c r="D5041" s="2113">
        <v>1</v>
      </c>
      <c r="E5041" s="3185">
        <v>5100</v>
      </c>
      <c r="F5041" s="838">
        <v>5100</v>
      </c>
      <c r="G5041" s="936">
        <v>44197</v>
      </c>
      <c r="H5041" s="103" t="s">
        <v>7967</v>
      </c>
      <c r="I5041" s="1042" t="s">
        <v>1874</v>
      </c>
      <c r="J5041" s="93" t="s">
        <v>8532</v>
      </c>
      <c r="K5041" s="1428" t="s">
        <v>8940</v>
      </c>
      <c r="L5041" s="491"/>
      <c r="M5041" s="523"/>
      <c r="N5041" s="664"/>
      <c r="O5041" s="662"/>
      <c r="P5041" s="71"/>
    </row>
    <row r="5042" spans="1:16" s="593" customFormat="1" ht="9.75" customHeight="1">
      <c r="A5042" s="667">
        <v>210</v>
      </c>
      <c r="B5042" s="1334" t="s">
        <v>5141</v>
      </c>
      <c r="C5042" s="849">
        <v>4101270014</v>
      </c>
      <c r="D5042" s="2113">
        <v>1</v>
      </c>
      <c r="E5042" s="3185">
        <v>4630</v>
      </c>
      <c r="F5042" s="838">
        <v>4630</v>
      </c>
      <c r="G5042" s="936">
        <v>44197</v>
      </c>
      <c r="H5042" s="103" t="s">
        <v>7967</v>
      </c>
      <c r="I5042" s="1042" t="s">
        <v>1874</v>
      </c>
      <c r="J5042" s="93" t="s">
        <v>8532</v>
      </c>
      <c r="K5042" s="1428" t="s">
        <v>8940</v>
      </c>
      <c r="L5042" s="491"/>
      <c r="M5042" s="523"/>
      <c r="N5042" s="664"/>
      <c r="O5042" s="662"/>
      <c r="P5042" s="71"/>
    </row>
    <row r="5043" spans="1:16" s="593" customFormat="1" ht="9.75" customHeight="1">
      <c r="A5043" s="667">
        <v>211</v>
      </c>
      <c r="B5043" s="1334" t="s">
        <v>5142</v>
      </c>
      <c r="C5043" s="849">
        <v>4101270013</v>
      </c>
      <c r="D5043" s="2113">
        <v>1</v>
      </c>
      <c r="E5043" s="3185">
        <v>3088</v>
      </c>
      <c r="F5043" s="838">
        <v>3088</v>
      </c>
      <c r="G5043" s="936">
        <v>44197</v>
      </c>
      <c r="H5043" s="103" t="s">
        <v>7967</v>
      </c>
      <c r="I5043" s="1042" t="s">
        <v>1874</v>
      </c>
      <c r="J5043" s="93" t="s">
        <v>8532</v>
      </c>
      <c r="K5043" s="1428" t="s">
        <v>8940</v>
      </c>
      <c r="L5043" s="491"/>
      <c r="M5043" s="523"/>
      <c r="N5043" s="664"/>
      <c r="O5043" s="662"/>
      <c r="P5043" s="71"/>
    </row>
    <row r="5044" spans="1:16" s="593" customFormat="1" ht="9.75" customHeight="1">
      <c r="A5044" s="667">
        <v>212</v>
      </c>
      <c r="B5044" s="1334" t="s">
        <v>5143</v>
      </c>
      <c r="C5044" s="849">
        <v>4101270020</v>
      </c>
      <c r="D5044" s="2113">
        <v>1</v>
      </c>
      <c r="E5044" s="3185">
        <v>1815</v>
      </c>
      <c r="F5044" s="838">
        <v>1815</v>
      </c>
      <c r="G5044" s="936">
        <v>44197</v>
      </c>
      <c r="H5044" s="103" t="s">
        <v>7967</v>
      </c>
      <c r="I5044" s="1042" t="s">
        <v>1874</v>
      </c>
      <c r="J5044" s="93" t="s">
        <v>8532</v>
      </c>
      <c r="K5044" s="1428" t="s">
        <v>8940</v>
      </c>
      <c r="L5044" s="491"/>
      <c r="M5044" s="523"/>
      <c r="N5044" s="664"/>
      <c r="O5044" s="662"/>
      <c r="P5044" s="71"/>
    </row>
    <row r="5045" spans="1:16" s="593" customFormat="1" ht="9.75" customHeight="1">
      <c r="A5045" s="667">
        <v>213</v>
      </c>
      <c r="B5045" s="1334" t="s">
        <v>5144</v>
      </c>
      <c r="C5045" s="849">
        <v>4101270021</v>
      </c>
      <c r="D5045" s="2113">
        <v>1</v>
      </c>
      <c r="E5045" s="3185">
        <v>1815</v>
      </c>
      <c r="F5045" s="838">
        <v>1815</v>
      </c>
      <c r="G5045" s="936">
        <v>44197</v>
      </c>
      <c r="H5045" s="103" t="s">
        <v>7967</v>
      </c>
      <c r="I5045" s="1042" t="s">
        <v>1874</v>
      </c>
      <c r="J5045" s="93" t="s">
        <v>8532</v>
      </c>
      <c r="K5045" s="1428" t="s">
        <v>8940</v>
      </c>
      <c r="L5045" s="491"/>
      <c r="M5045" s="523"/>
      <c r="N5045" s="664"/>
      <c r="O5045" s="662"/>
      <c r="P5045" s="71"/>
    </row>
    <row r="5046" spans="1:16" s="593" customFormat="1" ht="9.75" customHeight="1">
      <c r="A5046" s="667">
        <v>214</v>
      </c>
      <c r="B5046" s="1334" t="s">
        <v>5145</v>
      </c>
      <c r="C5046" s="849">
        <v>4101270022</v>
      </c>
      <c r="D5046" s="2113">
        <v>1</v>
      </c>
      <c r="E5046" s="3185">
        <v>4093.1</v>
      </c>
      <c r="F5046" s="838">
        <v>4093.1</v>
      </c>
      <c r="G5046" s="936">
        <v>44197</v>
      </c>
      <c r="H5046" s="103" t="s">
        <v>7967</v>
      </c>
      <c r="I5046" s="1042" t="s">
        <v>1874</v>
      </c>
      <c r="J5046" s="93" t="s">
        <v>8532</v>
      </c>
      <c r="K5046" s="1428" t="s">
        <v>8940</v>
      </c>
      <c r="L5046" s="491"/>
      <c r="M5046" s="523"/>
      <c r="N5046" s="664"/>
      <c r="O5046" s="662"/>
      <c r="P5046" s="71"/>
    </row>
    <row r="5047" spans="1:16" s="593" customFormat="1" ht="9.75" customHeight="1">
      <c r="A5047" s="667">
        <v>215</v>
      </c>
      <c r="B5047" s="1334" t="s">
        <v>5146</v>
      </c>
      <c r="C5047" s="849">
        <v>4101270023</v>
      </c>
      <c r="D5047" s="2113">
        <v>1</v>
      </c>
      <c r="E5047" s="3185">
        <v>4266.8999999999996</v>
      </c>
      <c r="F5047" s="838">
        <v>4266.8999999999996</v>
      </c>
      <c r="G5047" s="936">
        <v>44197</v>
      </c>
      <c r="H5047" s="103" t="s">
        <v>7967</v>
      </c>
      <c r="I5047" s="1042" t="s">
        <v>1874</v>
      </c>
      <c r="J5047" s="93" t="s">
        <v>8532</v>
      </c>
      <c r="K5047" s="1428" t="s">
        <v>8940</v>
      </c>
      <c r="L5047" s="491"/>
      <c r="M5047" s="523"/>
      <c r="N5047" s="664"/>
      <c r="O5047" s="662"/>
      <c r="P5047" s="71"/>
    </row>
    <row r="5048" spans="1:16" s="593" customFormat="1" ht="9.75" customHeight="1">
      <c r="A5048" s="667">
        <v>216</v>
      </c>
      <c r="B5048" s="1334" t="s">
        <v>5147</v>
      </c>
      <c r="C5048" s="849">
        <v>4101270024</v>
      </c>
      <c r="D5048" s="2113">
        <v>1</v>
      </c>
      <c r="E5048" s="3185">
        <v>3015.76</v>
      </c>
      <c r="F5048" s="838">
        <v>3015.76</v>
      </c>
      <c r="G5048" s="936">
        <v>44197</v>
      </c>
      <c r="H5048" s="103" t="s">
        <v>7967</v>
      </c>
      <c r="I5048" s="1042" t="s">
        <v>1874</v>
      </c>
      <c r="J5048" s="93" t="s">
        <v>8532</v>
      </c>
      <c r="K5048" s="1428" t="s">
        <v>8940</v>
      </c>
      <c r="L5048" s="491"/>
      <c r="M5048" s="523"/>
      <c r="N5048" s="664"/>
      <c r="O5048" s="662"/>
      <c r="P5048" s="71"/>
    </row>
    <row r="5049" spans="1:16" s="593" customFormat="1" ht="9.75" customHeight="1">
      <c r="A5049" s="667">
        <v>217</v>
      </c>
      <c r="B5049" s="1334" t="s">
        <v>5148</v>
      </c>
      <c r="C5049" s="849">
        <v>4101270025</v>
      </c>
      <c r="D5049" s="2113">
        <v>1</v>
      </c>
      <c r="E5049" s="3185">
        <v>3628.9</v>
      </c>
      <c r="F5049" s="838">
        <v>3628.9</v>
      </c>
      <c r="G5049" s="936">
        <v>44197</v>
      </c>
      <c r="H5049" s="103" t="s">
        <v>7967</v>
      </c>
      <c r="I5049" s="1042" t="s">
        <v>1874</v>
      </c>
      <c r="J5049" s="93" t="s">
        <v>8532</v>
      </c>
      <c r="K5049" s="1428" t="s">
        <v>8940</v>
      </c>
      <c r="L5049" s="491"/>
      <c r="M5049" s="523"/>
      <c r="N5049" s="664"/>
      <c r="O5049" s="662"/>
      <c r="P5049" s="71"/>
    </row>
    <row r="5050" spans="1:16" s="593" customFormat="1" ht="9.75" customHeight="1">
      <c r="A5050" s="667">
        <v>218</v>
      </c>
      <c r="B5050" s="1334" t="s">
        <v>5149</v>
      </c>
      <c r="C5050" s="849">
        <v>4101270026</v>
      </c>
      <c r="D5050" s="2113">
        <v>1</v>
      </c>
      <c r="E5050" s="3185">
        <v>3628.9</v>
      </c>
      <c r="F5050" s="838">
        <v>3628.9</v>
      </c>
      <c r="G5050" s="936">
        <v>44197</v>
      </c>
      <c r="H5050" s="103" t="s">
        <v>7967</v>
      </c>
      <c r="I5050" s="1042" t="s">
        <v>1874</v>
      </c>
      <c r="J5050" s="93" t="s">
        <v>8532</v>
      </c>
      <c r="K5050" s="1428" t="s">
        <v>8940</v>
      </c>
      <c r="L5050" s="491"/>
      <c r="M5050" s="523"/>
      <c r="N5050" s="664"/>
      <c r="O5050" s="662"/>
      <c r="P5050" s="71"/>
    </row>
    <row r="5051" spans="1:16" s="593" customFormat="1" ht="9.75" customHeight="1">
      <c r="A5051" s="667">
        <v>219</v>
      </c>
      <c r="B5051" s="1334" t="s">
        <v>5150</v>
      </c>
      <c r="C5051" s="849">
        <v>4101270027</v>
      </c>
      <c r="D5051" s="2113">
        <v>1</v>
      </c>
      <c r="E5051" s="3185">
        <v>5441.7</v>
      </c>
      <c r="F5051" s="838">
        <v>5441.7</v>
      </c>
      <c r="G5051" s="936">
        <v>44197</v>
      </c>
      <c r="H5051" s="103" t="s">
        <v>7967</v>
      </c>
      <c r="I5051" s="1042" t="s">
        <v>1874</v>
      </c>
      <c r="J5051" s="93" t="s">
        <v>8532</v>
      </c>
      <c r="K5051" s="1428" t="s">
        <v>8940</v>
      </c>
      <c r="L5051" s="491"/>
      <c r="M5051" s="523"/>
      <c r="N5051" s="664"/>
      <c r="O5051" s="662"/>
      <c r="P5051" s="71"/>
    </row>
    <row r="5052" spans="1:16" s="593" customFormat="1" ht="9.75" customHeight="1">
      <c r="A5052" s="667">
        <v>220</v>
      </c>
      <c r="B5052" s="1334" t="s">
        <v>5151</v>
      </c>
      <c r="C5052" s="849">
        <v>4101270028</v>
      </c>
      <c r="D5052" s="2113">
        <v>1</v>
      </c>
      <c r="E5052" s="3185">
        <v>3275.36</v>
      </c>
      <c r="F5052" s="838">
        <v>3275.36</v>
      </c>
      <c r="G5052" s="936">
        <v>44197</v>
      </c>
      <c r="H5052" s="103" t="s">
        <v>7967</v>
      </c>
      <c r="I5052" s="1042" t="s">
        <v>1874</v>
      </c>
      <c r="J5052" s="93" t="s">
        <v>8532</v>
      </c>
      <c r="K5052" s="1428" t="s">
        <v>8940</v>
      </c>
      <c r="L5052" s="491"/>
      <c r="M5052" s="523"/>
      <c r="N5052" s="664"/>
      <c r="O5052" s="662"/>
      <c r="P5052" s="71"/>
    </row>
    <row r="5053" spans="1:16" s="593" customFormat="1" ht="9.75" customHeight="1">
      <c r="A5053" s="667">
        <v>221</v>
      </c>
      <c r="B5053" s="1334" t="s">
        <v>5152</v>
      </c>
      <c r="C5053" s="849">
        <v>4101270029</v>
      </c>
      <c r="D5053" s="2113">
        <v>1</v>
      </c>
      <c r="E5053" s="3185">
        <v>3219.92</v>
      </c>
      <c r="F5053" s="838">
        <v>3219.92</v>
      </c>
      <c r="G5053" s="936">
        <v>44197</v>
      </c>
      <c r="H5053" s="103" t="s">
        <v>7967</v>
      </c>
      <c r="I5053" s="1042" t="s">
        <v>1874</v>
      </c>
      <c r="J5053" s="93" t="s">
        <v>8532</v>
      </c>
      <c r="K5053" s="1428" t="s">
        <v>8940</v>
      </c>
      <c r="L5053" s="491"/>
      <c r="M5053" s="523"/>
      <c r="N5053" s="664"/>
      <c r="O5053" s="662"/>
      <c r="P5053" s="71"/>
    </row>
    <row r="5054" spans="1:16" s="593" customFormat="1" ht="9.75" customHeight="1">
      <c r="A5054" s="667">
        <v>222</v>
      </c>
      <c r="B5054" s="1334" t="s">
        <v>5153</v>
      </c>
      <c r="C5054" s="849">
        <v>4101210001</v>
      </c>
      <c r="D5054" s="2113">
        <v>1</v>
      </c>
      <c r="E5054" s="3185">
        <v>4336.2</v>
      </c>
      <c r="F5054" s="838">
        <v>4336.2</v>
      </c>
      <c r="G5054" s="936">
        <v>44197</v>
      </c>
      <c r="H5054" s="103" t="s">
        <v>7967</v>
      </c>
      <c r="I5054" s="1042" t="s">
        <v>1874</v>
      </c>
      <c r="J5054" s="93" t="s">
        <v>8532</v>
      </c>
      <c r="K5054" s="1428" t="s">
        <v>8940</v>
      </c>
      <c r="L5054" s="491"/>
      <c r="M5054" s="523"/>
      <c r="N5054" s="664"/>
      <c r="O5054" s="662"/>
      <c r="P5054" s="71"/>
    </row>
    <row r="5055" spans="1:16" ht="9.75" customHeight="1">
      <c r="A5055" s="799">
        <v>223</v>
      </c>
      <c r="B5055" s="1346" t="s">
        <v>5380</v>
      </c>
      <c r="C5055" s="849">
        <v>4101340003</v>
      </c>
      <c r="D5055" s="2113">
        <v>1</v>
      </c>
      <c r="E5055" s="3567">
        <v>25290</v>
      </c>
      <c r="F5055" s="838">
        <v>25290</v>
      </c>
      <c r="G5055" s="936">
        <v>44197</v>
      </c>
      <c r="H5055" s="103" t="s">
        <v>7967</v>
      </c>
      <c r="I5055" s="1042" t="s">
        <v>1874</v>
      </c>
      <c r="J5055" s="93" t="s">
        <v>8532</v>
      </c>
      <c r="K5055" s="1428"/>
      <c r="L5055" s="491"/>
      <c r="M5055" s="523"/>
    </row>
    <row r="5056" spans="1:16" ht="9.75" customHeight="1">
      <c r="A5056" s="799">
        <v>224</v>
      </c>
      <c r="B5056" s="1346" t="s">
        <v>5381</v>
      </c>
      <c r="C5056" s="849">
        <v>4101360013</v>
      </c>
      <c r="D5056" s="2113">
        <v>1</v>
      </c>
      <c r="E5056" s="3567">
        <v>22790</v>
      </c>
      <c r="F5056" s="838">
        <v>22790</v>
      </c>
      <c r="G5056" s="936">
        <v>44197</v>
      </c>
      <c r="H5056" s="103" t="s">
        <v>7967</v>
      </c>
      <c r="I5056" s="1042" t="s">
        <v>1874</v>
      </c>
      <c r="J5056" s="93" t="s">
        <v>8532</v>
      </c>
      <c r="K5056" s="1428"/>
      <c r="L5056" s="491"/>
      <c r="M5056" s="523"/>
    </row>
    <row r="5057" spans="1:16" ht="9.75" customHeight="1">
      <c r="A5057" s="799">
        <v>225</v>
      </c>
      <c r="B5057" s="1346" t="s">
        <v>5382</v>
      </c>
      <c r="C5057" s="849">
        <v>4101360014</v>
      </c>
      <c r="D5057" s="2113">
        <v>1</v>
      </c>
      <c r="E5057" s="3567">
        <v>10290</v>
      </c>
      <c r="F5057" s="838">
        <v>10290</v>
      </c>
      <c r="G5057" s="936">
        <v>44197</v>
      </c>
      <c r="H5057" s="103" t="s">
        <v>7967</v>
      </c>
      <c r="I5057" s="1042" t="s">
        <v>1874</v>
      </c>
      <c r="J5057" s="93" t="s">
        <v>8532</v>
      </c>
      <c r="K5057" s="1428"/>
      <c r="L5057" s="491"/>
      <c r="M5057" s="523"/>
    </row>
    <row r="5058" spans="1:16" ht="9.75" customHeight="1">
      <c r="A5058" s="799">
        <v>226</v>
      </c>
      <c r="B5058" s="1346" t="s">
        <v>5383</v>
      </c>
      <c r="C5058" s="849">
        <v>4101360015</v>
      </c>
      <c r="D5058" s="2113">
        <v>1</v>
      </c>
      <c r="E5058" s="3567">
        <v>9870</v>
      </c>
      <c r="F5058" s="838">
        <v>9870</v>
      </c>
      <c r="G5058" s="936">
        <v>44197</v>
      </c>
      <c r="H5058" s="103" t="s">
        <v>7967</v>
      </c>
      <c r="I5058" s="1042" t="s">
        <v>1874</v>
      </c>
      <c r="J5058" s="93" t="s">
        <v>8532</v>
      </c>
      <c r="K5058" s="1428"/>
      <c r="L5058" s="491"/>
      <c r="M5058" s="523"/>
    </row>
    <row r="5059" spans="1:16" s="593" customFormat="1" ht="9.75" customHeight="1">
      <c r="A5059" s="667">
        <v>227</v>
      </c>
      <c r="B5059" s="103" t="s">
        <v>5573</v>
      </c>
      <c r="C5059" s="849">
        <v>4101280001</v>
      </c>
      <c r="D5059" s="2113">
        <v>1</v>
      </c>
      <c r="E5059" s="3411">
        <v>1974.5</v>
      </c>
      <c r="F5059" s="797">
        <v>1974.5</v>
      </c>
      <c r="G5059" s="936">
        <v>44197</v>
      </c>
      <c r="H5059" s="103" t="s">
        <v>7967</v>
      </c>
      <c r="I5059" s="1042" t="s">
        <v>1874</v>
      </c>
      <c r="J5059" s="93" t="s">
        <v>8532</v>
      </c>
      <c r="K5059" s="1428" t="s">
        <v>8940</v>
      </c>
      <c r="L5059" s="491"/>
      <c r="M5059" s="523"/>
      <c r="N5059" s="664"/>
      <c r="O5059" s="662"/>
      <c r="P5059" s="71"/>
    </row>
    <row r="5060" spans="1:16" s="593" customFormat="1" ht="9.75" customHeight="1">
      <c r="A5060" s="667">
        <v>228</v>
      </c>
      <c r="B5060" s="103" t="s">
        <v>5574</v>
      </c>
      <c r="C5060" s="849">
        <v>4101280002</v>
      </c>
      <c r="D5060" s="2113">
        <v>1</v>
      </c>
      <c r="E5060" s="3411">
        <v>1974.5</v>
      </c>
      <c r="F5060" s="797">
        <v>1974.5</v>
      </c>
      <c r="G5060" s="936">
        <v>44197</v>
      </c>
      <c r="H5060" s="103" t="s">
        <v>7967</v>
      </c>
      <c r="I5060" s="1042" t="s">
        <v>1874</v>
      </c>
      <c r="J5060" s="93" t="s">
        <v>8532</v>
      </c>
      <c r="K5060" s="1428" t="s">
        <v>8940</v>
      </c>
      <c r="L5060" s="491"/>
      <c r="M5060" s="523"/>
      <c r="N5060" s="664"/>
      <c r="O5060" s="662"/>
      <c r="P5060" s="71"/>
    </row>
    <row r="5061" spans="1:16" s="593" customFormat="1" ht="9.75" customHeight="1">
      <c r="A5061" s="667">
        <v>229</v>
      </c>
      <c r="B5061" s="103" t="s">
        <v>5575</v>
      </c>
      <c r="C5061" s="849">
        <v>4101280003</v>
      </c>
      <c r="D5061" s="2113">
        <v>1</v>
      </c>
      <c r="E5061" s="3411">
        <v>4638.7</v>
      </c>
      <c r="F5061" s="797">
        <v>4638.7</v>
      </c>
      <c r="G5061" s="936">
        <v>44197</v>
      </c>
      <c r="H5061" s="103" t="s">
        <v>7967</v>
      </c>
      <c r="I5061" s="1042" t="s">
        <v>1874</v>
      </c>
      <c r="J5061" s="93" t="s">
        <v>8532</v>
      </c>
      <c r="K5061" s="1428" t="s">
        <v>8940</v>
      </c>
      <c r="L5061" s="491"/>
      <c r="M5061" s="523"/>
      <c r="N5061" s="664"/>
      <c r="O5061" s="662"/>
      <c r="P5061" s="71"/>
    </row>
    <row r="5062" spans="1:16" s="593" customFormat="1" ht="9.75" customHeight="1">
      <c r="A5062" s="667">
        <v>230</v>
      </c>
      <c r="B5062" s="103" t="s">
        <v>5576</v>
      </c>
      <c r="C5062" s="849">
        <v>4101280004</v>
      </c>
      <c r="D5062" s="2113">
        <v>1</v>
      </c>
      <c r="E5062" s="3411">
        <v>3946.8</v>
      </c>
      <c r="F5062" s="797">
        <v>3946.8</v>
      </c>
      <c r="G5062" s="936">
        <v>44197</v>
      </c>
      <c r="H5062" s="103" t="s">
        <v>7967</v>
      </c>
      <c r="I5062" s="1042" t="s">
        <v>1874</v>
      </c>
      <c r="J5062" s="93" t="s">
        <v>8532</v>
      </c>
      <c r="K5062" s="1428" t="s">
        <v>8940</v>
      </c>
      <c r="L5062" s="491"/>
      <c r="M5062" s="523"/>
      <c r="N5062" s="664"/>
      <c r="O5062" s="662"/>
      <c r="P5062" s="71"/>
    </row>
    <row r="5063" spans="1:16" s="593" customFormat="1" ht="9.75" customHeight="1">
      <c r="A5063" s="667">
        <v>231</v>
      </c>
      <c r="B5063" s="103" t="s">
        <v>5577</v>
      </c>
      <c r="C5063" s="849">
        <v>4101280005</v>
      </c>
      <c r="D5063" s="2113">
        <v>1</v>
      </c>
      <c r="E5063" s="3411">
        <v>3946.8</v>
      </c>
      <c r="F5063" s="797">
        <v>3946.8</v>
      </c>
      <c r="G5063" s="936">
        <v>44197</v>
      </c>
      <c r="H5063" s="103" t="s">
        <v>7967</v>
      </c>
      <c r="I5063" s="1042" t="s">
        <v>1874</v>
      </c>
      <c r="J5063" s="93" t="s">
        <v>8532</v>
      </c>
      <c r="K5063" s="1428" t="s">
        <v>8940</v>
      </c>
      <c r="L5063" s="491"/>
      <c r="M5063" s="523"/>
      <c r="N5063" s="664"/>
      <c r="O5063" s="662"/>
      <c r="P5063" s="71"/>
    </row>
    <row r="5064" spans="1:16" s="593" customFormat="1" ht="9.75" customHeight="1">
      <c r="A5064" s="667">
        <v>232</v>
      </c>
      <c r="B5064" s="103" t="s">
        <v>5578</v>
      </c>
      <c r="C5064" s="849">
        <v>4101280006</v>
      </c>
      <c r="D5064" s="2113">
        <v>1</v>
      </c>
      <c r="E5064" s="3411">
        <v>5806.9</v>
      </c>
      <c r="F5064" s="797">
        <v>5806.9</v>
      </c>
      <c r="G5064" s="936">
        <v>44197</v>
      </c>
      <c r="H5064" s="103" t="s">
        <v>7967</v>
      </c>
      <c r="I5064" s="1042" t="s">
        <v>1874</v>
      </c>
      <c r="J5064" s="93" t="s">
        <v>8532</v>
      </c>
      <c r="K5064" s="1428" t="s">
        <v>8940</v>
      </c>
      <c r="L5064" s="491"/>
      <c r="M5064" s="523"/>
      <c r="N5064" s="664"/>
      <c r="O5064" s="662"/>
      <c r="P5064" s="71"/>
    </row>
    <row r="5065" spans="1:16" s="593" customFormat="1" ht="9.75" customHeight="1">
      <c r="A5065" s="667">
        <v>233</v>
      </c>
      <c r="B5065" s="103" t="s">
        <v>5579</v>
      </c>
      <c r="C5065" s="849">
        <v>4101280007</v>
      </c>
      <c r="D5065" s="2113">
        <v>1</v>
      </c>
      <c r="E5065" s="3411">
        <v>3308.8</v>
      </c>
      <c r="F5065" s="797">
        <v>3308.8</v>
      </c>
      <c r="G5065" s="936">
        <v>44197</v>
      </c>
      <c r="H5065" s="103" t="s">
        <v>7967</v>
      </c>
      <c r="I5065" s="1042" t="s">
        <v>1874</v>
      </c>
      <c r="J5065" s="93" t="s">
        <v>8532</v>
      </c>
      <c r="K5065" s="1428" t="s">
        <v>8940</v>
      </c>
      <c r="L5065" s="491"/>
      <c r="M5065" s="523"/>
      <c r="N5065" s="664"/>
      <c r="O5065" s="662"/>
      <c r="P5065" s="71"/>
    </row>
    <row r="5066" spans="1:16" s="593" customFormat="1" ht="9.75" customHeight="1">
      <c r="A5066" s="667">
        <v>234</v>
      </c>
      <c r="B5066" s="103" t="s">
        <v>5580</v>
      </c>
      <c r="C5066" s="849">
        <v>4101280008</v>
      </c>
      <c r="D5066" s="2113">
        <v>1</v>
      </c>
      <c r="E5066" s="3411">
        <v>5120.5</v>
      </c>
      <c r="F5066" s="797">
        <v>5120.5</v>
      </c>
      <c r="G5066" s="936">
        <v>44197</v>
      </c>
      <c r="H5066" s="103" t="s">
        <v>7967</v>
      </c>
      <c r="I5066" s="1042" t="s">
        <v>1874</v>
      </c>
      <c r="J5066" s="93" t="s">
        <v>8532</v>
      </c>
      <c r="K5066" s="1428" t="s">
        <v>8940</v>
      </c>
      <c r="L5066" s="491"/>
      <c r="M5066" s="523"/>
      <c r="N5066" s="664"/>
      <c r="O5066" s="662"/>
      <c r="P5066" s="71"/>
    </row>
    <row r="5067" spans="1:16" s="593" customFormat="1" ht="9.75" customHeight="1">
      <c r="A5067" s="667">
        <v>235</v>
      </c>
      <c r="B5067" s="103" t="s">
        <v>5581</v>
      </c>
      <c r="C5067" s="849">
        <v>4101280009</v>
      </c>
      <c r="D5067" s="2113">
        <v>1</v>
      </c>
      <c r="E5067" s="3411">
        <v>5120.5</v>
      </c>
      <c r="F5067" s="797">
        <v>5120.5</v>
      </c>
      <c r="G5067" s="936">
        <v>44197</v>
      </c>
      <c r="H5067" s="103" t="s">
        <v>7967</v>
      </c>
      <c r="I5067" s="1042" t="s">
        <v>1874</v>
      </c>
      <c r="J5067" s="93" t="s">
        <v>8532</v>
      </c>
      <c r="K5067" s="1428" t="s">
        <v>8940</v>
      </c>
      <c r="L5067" s="491"/>
      <c r="M5067" s="523"/>
      <c r="N5067" s="664"/>
      <c r="O5067" s="662"/>
      <c r="P5067" s="71"/>
    </row>
    <row r="5068" spans="1:16" s="593" customFormat="1" ht="9.75" customHeight="1">
      <c r="A5068" s="667">
        <v>236</v>
      </c>
      <c r="B5068" s="103" t="s">
        <v>5582</v>
      </c>
      <c r="C5068" s="849">
        <v>4101280010</v>
      </c>
      <c r="D5068" s="2113">
        <v>1</v>
      </c>
      <c r="E5068" s="3411">
        <v>4571.6000000000004</v>
      </c>
      <c r="F5068" s="797">
        <v>4571.6000000000004</v>
      </c>
      <c r="G5068" s="936">
        <v>44197</v>
      </c>
      <c r="H5068" s="103" t="s">
        <v>7967</v>
      </c>
      <c r="I5068" s="1042" t="s">
        <v>1874</v>
      </c>
      <c r="J5068" s="93" t="s">
        <v>8532</v>
      </c>
      <c r="K5068" s="1428" t="s">
        <v>8940</v>
      </c>
      <c r="L5068" s="491"/>
      <c r="M5068" s="523"/>
      <c r="N5068" s="664"/>
      <c r="O5068" s="662"/>
      <c r="P5068" s="71"/>
    </row>
    <row r="5069" spans="1:16" s="593" customFormat="1" ht="9.75" customHeight="1">
      <c r="A5069" s="667">
        <v>237</v>
      </c>
      <c r="B5069" s="103" t="s">
        <v>5583</v>
      </c>
      <c r="C5069" s="849">
        <v>4101280011</v>
      </c>
      <c r="D5069" s="2113">
        <v>1</v>
      </c>
      <c r="E5069" s="3411">
        <v>4627.7</v>
      </c>
      <c r="F5069" s="797">
        <v>4627.7</v>
      </c>
      <c r="G5069" s="936">
        <v>44197</v>
      </c>
      <c r="H5069" s="103" t="s">
        <v>7967</v>
      </c>
      <c r="I5069" s="1042" t="s">
        <v>1874</v>
      </c>
      <c r="J5069" s="93" t="s">
        <v>8532</v>
      </c>
      <c r="K5069" s="1428" t="s">
        <v>8940</v>
      </c>
      <c r="L5069" s="491"/>
      <c r="M5069" s="523"/>
      <c r="N5069" s="664"/>
      <c r="O5069" s="662"/>
      <c r="P5069" s="71"/>
    </row>
    <row r="5070" spans="1:16" s="593" customFormat="1" ht="9.75" customHeight="1">
      <c r="A5070" s="667">
        <v>238</v>
      </c>
      <c r="B5070" s="103" t="s">
        <v>5616</v>
      </c>
      <c r="C5070" s="849">
        <v>4101270031</v>
      </c>
      <c r="D5070" s="2113">
        <v>1</v>
      </c>
      <c r="E5070" s="3411">
        <v>4680</v>
      </c>
      <c r="F5070" s="797">
        <v>4680</v>
      </c>
      <c r="G5070" s="936">
        <v>44197</v>
      </c>
      <c r="H5070" s="103" t="s">
        <v>7967</v>
      </c>
      <c r="I5070" s="1042" t="s">
        <v>1874</v>
      </c>
      <c r="J5070" s="93" t="s">
        <v>8532</v>
      </c>
      <c r="K5070" s="1428" t="s">
        <v>8940</v>
      </c>
      <c r="L5070" s="491"/>
      <c r="M5070" s="523"/>
      <c r="N5070" s="664"/>
      <c r="O5070" s="662"/>
      <c r="P5070" s="71"/>
    </row>
    <row r="5071" spans="1:16" s="593" customFormat="1" ht="9.75" customHeight="1">
      <c r="A5071" s="667">
        <v>239</v>
      </c>
      <c r="B5071" s="103" t="s">
        <v>5617</v>
      </c>
      <c r="C5071" s="849">
        <v>4101270032</v>
      </c>
      <c r="D5071" s="2113">
        <v>1</v>
      </c>
      <c r="E5071" s="3411">
        <v>4240</v>
      </c>
      <c r="F5071" s="797">
        <v>4240</v>
      </c>
      <c r="G5071" s="936">
        <v>44197</v>
      </c>
      <c r="H5071" s="103" t="s">
        <v>7967</v>
      </c>
      <c r="I5071" s="1042" t="s">
        <v>1874</v>
      </c>
      <c r="J5071" s="93" t="s">
        <v>8532</v>
      </c>
      <c r="K5071" s="1428" t="s">
        <v>8940</v>
      </c>
      <c r="L5071" s="491"/>
      <c r="M5071" s="523"/>
      <c r="N5071" s="664"/>
      <c r="O5071" s="662"/>
      <c r="P5071" s="71"/>
    </row>
    <row r="5072" spans="1:16" s="593" customFormat="1" ht="9.75" customHeight="1">
      <c r="A5072" s="667">
        <v>240</v>
      </c>
      <c r="B5072" s="103" t="s">
        <v>5618</v>
      </c>
      <c r="C5072" s="849">
        <v>4101270033</v>
      </c>
      <c r="D5072" s="2113">
        <v>1</v>
      </c>
      <c r="E5072" s="3411">
        <v>4250</v>
      </c>
      <c r="F5072" s="797">
        <v>4250</v>
      </c>
      <c r="G5072" s="936">
        <v>44197</v>
      </c>
      <c r="H5072" s="103" t="s">
        <v>7967</v>
      </c>
      <c r="I5072" s="1042" t="s">
        <v>1874</v>
      </c>
      <c r="J5072" s="93" t="s">
        <v>8532</v>
      </c>
      <c r="K5072" s="1428" t="s">
        <v>8940</v>
      </c>
      <c r="L5072" s="491"/>
      <c r="M5072" s="523"/>
      <c r="N5072" s="664"/>
      <c r="O5072" s="662"/>
      <c r="P5072" s="71"/>
    </row>
    <row r="5073" spans="1:16" s="593" customFormat="1" ht="9.75" customHeight="1">
      <c r="A5073" s="667">
        <v>241</v>
      </c>
      <c r="B5073" s="103" t="s">
        <v>5619</v>
      </c>
      <c r="C5073" s="849">
        <v>4101270034</v>
      </c>
      <c r="D5073" s="2113">
        <v>1</v>
      </c>
      <c r="E5073" s="3411">
        <v>3740</v>
      </c>
      <c r="F5073" s="797">
        <v>3740</v>
      </c>
      <c r="G5073" s="936">
        <v>44197</v>
      </c>
      <c r="H5073" s="103" t="s">
        <v>7967</v>
      </c>
      <c r="I5073" s="1042" t="s">
        <v>1874</v>
      </c>
      <c r="J5073" s="93" t="s">
        <v>8532</v>
      </c>
      <c r="K5073" s="1428" t="s">
        <v>8940</v>
      </c>
      <c r="L5073" s="491"/>
      <c r="M5073" s="523"/>
      <c r="N5073" s="664"/>
      <c r="O5073" s="662"/>
      <c r="P5073" s="71"/>
    </row>
    <row r="5074" spans="1:16" s="593" customFormat="1" ht="9.75" customHeight="1">
      <c r="A5074" s="667">
        <v>242</v>
      </c>
      <c r="B5074" s="103" t="s">
        <v>5620</v>
      </c>
      <c r="C5074" s="849">
        <v>4101270035</v>
      </c>
      <c r="D5074" s="2113">
        <v>1</v>
      </c>
      <c r="E5074" s="3411">
        <v>4400</v>
      </c>
      <c r="F5074" s="797">
        <v>4400</v>
      </c>
      <c r="G5074" s="936">
        <v>44197</v>
      </c>
      <c r="H5074" s="103" t="s">
        <v>7967</v>
      </c>
      <c r="I5074" s="1042" t="s">
        <v>1874</v>
      </c>
      <c r="J5074" s="93" t="s">
        <v>8532</v>
      </c>
      <c r="K5074" s="1428" t="s">
        <v>8940</v>
      </c>
      <c r="L5074" s="491"/>
      <c r="M5074" s="523"/>
      <c r="N5074" s="664"/>
      <c r="O5074" s="662"/>
      <c r="P5074" s="71"/>
    </row>
    <row r="5075" spans="1:16" s="593" customFormat="1" ht="9.75" customHeight="1">
      <c r="A5075" s="667">
        <v>243</v>
      </c>
      <c r="B5075" s="103" t="s">
        <v>5621</v>
      </c>
      <c r="C5075" s="849">
        <v>4101270036</v>
      </c>
      <c r="D5075" s="2113">
        <v>1</v>
      </c>
      <c r="E5075" s="3411">
        <v>3740</v>
      </c>
      <c r="F5075" s="797">
        <v>3740</v>
      </c>
      <c r="G5075" s="936">
        <v>44197</v>
      </c>
      <c r="H5075" s="103" t="s">
        <v>7967</v>
      </c>
      <c r="I5075" s="1042" t="s">
        <v>1874</v>
      </c>
      <c r="J5075" s="93" t="s">
        <v>8532</v>
      </c>
      <c r="K5075" s="1428" t="s">
        <v>8940</v>
      </c>
      <c r="L5075" s="491"/>
      <c r="M5075" s="523"/>
      <c r="N5075" s="664"/>
      <c r="O5075" s="662"/>
      <c r="P5075" s="71"/>
    </row>
    <row r="5076" spans="1:16" s="593" customFormat="1" ht="9.75" customHeight="1">
      <c r="A5076" s="667">
        <v>244</v>
      </c>
      <c r="B5076" s="103" t="s">
        <v>5622</v>
      </c>
      <c r="C5076" s="849">
        <v>4101270037</v>
      </c>
      <c r="D5076" s="2113">
        <v>1</v>
      </c>
      <c r="E5076" s="3411">
        <v>4554</v>
      </c>
      <c r="F5076" s="797">
        <v>4554</v>
      </c>
      <c r="G5076" s="936">
        <v>44197</v>
      </c>
      <c r="H5076" s="103" t="s">
        <v>7967</v>
      </c>
      <c r="I5076" s="1042" t="s">
        <v>1874</v>
      </c>
      <c r="J5076" s="93" t="s">
        <v>8532</v>
      </c>
      <c r="K5076" s="1428" t="s">
        <v>8940</v>
      </c>
      <c r="L5076" s="491"/>
      <c r="M5076" s="523"/>
      <c r="N5076" s="664"/>
      <c r="O5076" s="662"/>
      <c r="P5076" s="71"/>
    </row>
    <row r="5077" spans="1:16" s="593" customFormat="1" ht="9.75" customHeight="1">
      <c r="A5077" s="667">
        <v>245</v>
      </c>
      <c r="B5077" s="103" t="s">
        <v>5623</v>
      </c>
      <c r="C5077" s="849">
        <v>4101270038</v>
      </c>
      <c r="D5077" s="2113">
        <v>1</v>
      </c>
      <c r="E5077" s="3411">
        <v>3550</v>
      </c>
      <c r="F5077" s="797">
        <v>3550</v>
      </c>
      <c r="G5077" s="936">
        <v>44197</v>
      </c>
      <c r="H5077" s="103" t="s">
        <v>7967</v>
      </c>
      <c r="I5077" s="1042" t="s">
        <v>1874</v>
      </c>
      <c r="J5077" s="93" t="s">
        <v>8532</v>
      </c>
      <c r="K5077" s="1428" t="s">
        <v>8940</v>
      </c>
      <c r="L5077" s="491"/>
      <c r="M5077" s="523"/>
      <c r="N5077" s="664"/>
      <c r="O5077" s="662"/>
      <c r="P5077" s="71"/>
    </row>
    <row r="5078" spans="1:16" ht="9.75" customHeight="1">
      <c r="A5078" s="667">
        <v>246</v>
      </c>
      <c r="B5078" s="103" t="s">
        <v>5659</v>
      </c>
      <c r="C5078" s="849">
        <v>4101360016</v>
      </c>
      <c r="D5078" s="2113">
        <v>1</v>
      </c>
      <c r="E5078" s="3411">
        <v>10049.290000000001</v>
      </c>
      <c r="F5078" s="797">
        <v>10049.290000000001</v>
      </c>
      <c r="G5078" s="936">
        <v>44197</v>
      </c>
      <c r="H5078" s="103" t="s">
        <v>7967</v>
      </c>
      <c r="I5078" s="1042" t="s">
        <v>1874</v>
      </c>
      <c r="J5078" s="93" t="s">
        <v>8532</v>
      </c>
      <c r="K5078" s="1428"/>
      <c r="L5078" s="491"/>
      <c r="M5078" s="523"/>
    </row>
    <row r="5079" spans="1:16" s="593" customFormat="1" ht="9.75" customHeight="1">
      <c r="A5079" s="667">
        <v>247</v>
      </c>
      <c r="B5079" s="103" t="s">
        <v>5755</v>
      </c>
      <c r="C5079" s="849">
        <v>4101240001</v>
      </c>
      <c r="D5079" s="2113">
        <v>1</v>
      </c>
      <c r="E5079" s="3411">
        <v>25000</v>
      </c>
      <c r="F5079" s="797">
        <v>25000</v>
      </c>
      <c r="G5079" s="936">
        <v>44197</v>
      </c>
      <c r="H5079" s="103" t="s">
        <v>7967</v>
      </c>
      <c r="I5079" s="1042" t="s">
        <v>1874</v>
      </c>
      <c r="J5079" s="93" t="s">
        <v>8532</v>
      </c>
      <c r="K5079" s="1428" t="s">
        <v>8940</v>
      </c>
      <c r="L5079" s="491"/>
      <c r="M5079" s="523"/>
      <c r="N5079" s="664"/>
      <c r="O5079" s="662"/>
      <c r="P5079" s="71"/>
    </row>
    <row r="5080" spans="1:16" s="593" customFormat="1" ht="9.75" customHeight="1">
      <c r="A5080" s="667">
        <v>248</v>
      </c>
      <c r="B5080" s="103" t="s">
        <v>5759</v>
      </c>
      <c r="C5080" s="849">
        <v>4101260001</v>
      </c>
      <c r="D5080" s="2113">
        <v>1</v>
      </c>
      <c r="E5080" s="3411">
        <v>30000</v>
      </c>
      <c r="F5080" s="797">
        <v>30000</v>
      </c>
      <c r="G5080" s="936">
        <v>44197</v>
      </c>
      <c r="H5080" s="103" t="s">
        <v>7967</v>
      </c>
      <c r="I5080" s="1042" t="s">
        <v>1874</v>
      </c>
      <c r="J5080" s="93" t="s">
        <v>8532</v>
      </c>
      <c r="K5080" s="1428" t="s">
        <v>8940</v>
      </c>
      <c r="L5080" s="491"/>
      <c r="M5080" s="523"/>
      <c r="N5080" s="664"/>
      <c r="O5080" s="662"/>
      <c r="P5080" s="71"/>
    </row>
    <row r="5081" spans="1:16" s="593" customFormat="1" ht="9.75" customHeight="1">
      <c r="A5081" s="667">
        <v>249</v>
      </c>
      <c r="B5081" s="103" t="s">
        <v>5759</v>
      </c>
      <c r="C5081" s="849">
        <v>4101260002</v>
      </c>
      <c r="D5081" s="2113">
        <v>1</v>
      </c>
      <c r="E5081" s="3411">
        <v>30000</v>
      </c>
      <c r="F5081" s="797">
        <v>30000</v>
      </c>
      <c r="G5081" s="936">
        <v>44197</v>
      </c>
      <c r="H5081" s="103" t="s">
        <v>7967</v>
      </c>
      <c r="I5081" s="1042" t="s">
        <v>1874</v>
      </c>
      <c r="J5081" s="93" t="s">
        <v>8532</v>
      </c>
      <c r="K5081" s="1428" t="s">
        <v>8940</v>
      </c>
      <c r="L5081" s="491"/>
      <c r="M5081" s="523"/>
      <c r="N5081" s="664"/>
      <c r="O5081" s="662"/>
      <c r="P5081" s="71"/>
    </row>
    <row r="5082" spans="1:16" s="593" customFormat="1" ht="9.75" customHeight="1">
      <c r="A5082" s="667">
        <v>250</v>
      </c>
      <c r="B5082" s="103" t="s">
        <v>5759</v>
      </c>
      <c r="C5082" s="849">
        <v>4101260003</v>
      </c>
      <c r="D5082" s="2113">
        <v>1</v>
      </c>
      <c r="E5082" s="3411">
        <v>30000</v>
      </c>
      <c r="F5082" s="797">
        <v>30000</v>
      </c>
      <c r="G5082" s="936">
        <v>44197</v>
      </c>
      <c r="H5082" s="103" t="s">
        <v>7967</v>
      </c>
      <c r="I5082" s="1042" t="s">
        <v>1874</v>
      </c>
      <c r="J5082" s="93" t="s">
        <v>8532</v>
      </c>
      <c r="K5082" s="1428" t="s">
        <v>8940</v>
      </c>
      <c r="L5082" s="491"/>
      <c r="M5082" s="523"/>
      <c r="N5082" s="664"/>
      <c r="O5082" s="662"/>
      <c r="P5082" s="71"/>
    </row>
    <row r="5083" spans="1:16" ht="9.75" customHeight="1">
      <c r="A5083" s="667">
        <v>251</v>
      </c>
      <c r="B5083" s="103" t="s">
        <v>5892</v>
      </c>
      <c r="C5083" s="849">
        <v>5101340001</v>
      </c>
      <c r="D5083" s="2113">
        <v>1</v>
      </c>
      <c r="E5083" s="3411">
        <v>24999</v>
      </c>
      <c r="F5083" s="797">
        <v>24999</v>
      </c>
      <c r="G5083" s="936">
        <v>44197</v>
      </c>
      <c r="H5083" s="103" t="s">
        <v>7967</v>
      </c>
      <c r="I5083" s="1042" t="s">
        <v>1874</v>
      </c>
      <c r="J5083" s="93" t="s">
        <v>8532</v>
      </c>
      <c r="K5083" s="1428"/>
      <c r="L5083" s="491"/>
      <c r="M5083" s="523"/>
    </row>
    <row r="5084" spans="1:16" s="593" customFormat="1" ht="9.75" customHeight="1">
      <c r="A5084" s="667">
        <v>252</v>
      </c>
      <c r="B5084" s="103" t="s">
        <v>5893</v>
      </c>
      <c r="C5084" s="849">
        <v>4101260004</v>
      </c>
      <c r="D5084" s="2113">
        <v>1</v>
      </c>
      <c r="E5084" s="3411">
        <v>35362</v>
      </c>
      <c r="F5084" s="797">
        <v>35362</v>
      </c>
      <c r="G5084" s="936">
        <v>44197</v>
      </c>
      <c r="H5084" s="103" t="s">
        <v>7967</v>
      </c>
      <c r="I5084" s="1042" t="s">
        <v>1874</v>
      </c>
      <c r="J5084" s="93" t="s">
        <v>8532</v>
      </c>
      <c r="K5084" s="1428" t="s">
        <v>8940</v>
      </c>
      <c r="L5084" s="491"/>
      <c r="M5084" s="523"/>
      <c r="N5084" s="664"/>
      <c r="O5084" s="662"/>
      <c r="P5084" s="71"/>
    </row>
    <row r="5085" spans="1:16" s="593" customFormat="1" ht="9.75" customHeight="1">
      <c r="A5085" s="667">
        <v>253</v>
      </c>
      <c r="B5085" s="103" t="s">
        <v>5894</v>
      </c>
      <c r="C5085" s="849">
        <v>4101260005</v>
      </c>
      <c r="D5085" s="2113">
        <v>1</v>
      </c>
      <c r="E5085" s="3411">
        <v>20000</v>
      </c>
      <c r="F5085" s="797">
        <v>20000</v>
      </c>
      <c r="G5085" s="936">
        <v>44197</v>
      </c>
      <c r="H5085" s="103" t="s">
        <v>7967</v>
      </c>
      <c r="I5085" s="1042" t="s">
        <v>1874</v>
      </c>
      <c r="J5085" s="93" t="s">
        <v>8532</v>
      </c>
      <c r="K5085" s="1428" t="s">
        <v>8940</v>
      </c>
      <c r="L5085" s="491"/>
      <c r="M5085" s="523"/>
      <c r="N5085" s="664"/>
      <c r="O5085" s="662"/>
      <c r="P5085" s="71"/>
    </row>
    <row r="5086" spans="1:16" s="593" customFormat="1" ht="9.75" customHeight="1">
      <c r="A5086" s="667">
        <v>254</v>
      </c>
      <c r="B5086" s="1347" t="s">
        <v>6266</v>
      </c>
      <c r="C5086" s="849">
        <v>4101260006</v>
      </c>
      <c r="D5086" s="2113">
        <v>1</v>
      </c>
      <c r="E5086" s="3185">
        <v>14924</v>
      </c>
      <c r="F5086" s="838">
        <v>14924</v>
      </c>
      <c r="G5086" s="936">
        <v>44197</v>
      </c>
      <c r="H5086" s="103" t="s">
        <v>7967</v>
      </c>
      <c r="I5086" s="1042" t="s">
        <v>1874</v>
      </c>
      <c r="J5086" s="93" t="s">
        <v>8532</v>
      </c>
      <c r="K5086" s="1428" t="s">
        <v>8940</v>
      </c>
      <c r="L5086" s="491"/>
      <c r="M5086" s="523"/>
      <c r="N5086" s="664"/>
      <c r="O5086" s="662"/>
      <c r="P5086" s="71"/>
    </row>
    <row r="5087" spans="1:16" s="593" customFormat="1" ht="9.75" customHeight="1">
      <c r="A5087" s="667">
        <v>255</v>
      </c>
      <c r="B5087" s="1347" t="s">
        <v>6281</v>
      </c>
      <c r="C5087" s="849">
        <v>101280001</v>
      </c>
      <c r="D5087" s="2113">
        <v>1</v>
      </c>
      <c r="E5087" s="3185">
        <v>3437</v>
      </c>
      <c r="F5087" s="838">
        <v>3437</v>
      </c>
      <c r="G5087" s="936">
        <v>44197</v>
      </c>
      <c r="H5087" s="103" t="s">
        <v>7967</v>
      </c>
      <c r="I5087" s="1042" t="s">
        <v>1874</v>
      </c>
      <c r="J5087" s="93" t="s">
        <v>8532</v>
      </c>
      <c r="K5087" s="1428" t="s">
        <v>8940</v>
      </c>
      <c r="L5087" s="491"/>
      <c r="M5087" s="523"/>
      <c r="N5087" s="664"/>
      <c r="O5087" s="662"/>
      <c r="P5087" s="71"/>
    </row>
    <row r="5088" spans="1:16" s="593" customFormat="1" ht="9.75" customHeight="1">
      <c r="A5088" s="667">
        <v>256</v>
      </c>
      <c r="B5088" s="1334" t="s">
        <v>6282</v>
      </c>
      <c r="C5088" s="849">
        <v>101280002</v>
      </c>
      <c r="D5088" s="2113">
        <v>1</v>
      </c>
      <c r="E5088" s="3185">
        <v>4228</v>
      </c>
      <c r="F5088" s="838">
        <v>4228</v>
      </c>
      <c r="G5088" s="936">
        <v>44197</v>
      </c>
      <c r="H5088" s="103" t="s">
        <v>7967</v>
      </c>
      <c r="I5088" s="1042" t="s">
        <v>1874</v>
      </c>
      <c r="J5088" s="93" t="s">
        <v>8532</v>
      </c>
      <c r="K5088" s="1428" t="s">
        <v>8940</v>
      </c>
      <c r="L5088" s="491"/>
      <c r="M5088" s="523"/>
      <c r="N5088" s="664"/>
      <c r="O5088" s="662"/>
      <c r="P5088" s="71"/>
    </row>
    <row r="5089" spans="1:16" s="593" customFormat="1" ht="9.75" customHeight="1">
      <c r="A5089" s="667">
        <v>257</v>
      </c>
      <c r="B5089" s="1347" t="s">
        <v>6283</v>
      </c>
      <c r="C5089" s="849">
        <v>101280003</v>
      </c>
      <c r="D5089" s="2113">
        <v>1</v>
      </c>
      <c r="E5089" s="3185">
        <v>2751</v>
      </c>
      <c r="F5089" s="838">
        <v>2751</v>
      </c>
      <c r="G5089" s="936">
        <v>44197</v>
      </c>
      <c r="H5089" s="103" t="s">
        <v>7967</v>
      </c>
      <c r="I5089" s="1042" t="s">
        <v>1874</v>
      </c>
      <c r="J5089" s="93" t="s">
        <v>8532</v>
      </c>
      <c r="K5089" s="1428" t="s">
        <v>8940</v>
      </c>
      <c r="L5089" s="491"/>
      <c r="M5089" s="523"/>
      <c r="N5089" s="664"/>
      <c r="O5089" s="662"/>
      <c r="P5089" s="71"/>
    </row>
    <row r="5090" spans="1:16" s="593" customFormat="1" ht="9.75" customHeight="1">
      <c r="A5090" s="667">
        <v>258</v>
      </c>
      <c r="B5090" s="1347" t="s">
        <v>6284</v>
      </c>
      <c r="C5090" s="849">
        <v>101280004</v>
      </c>
      <c r="D5090" s="2113">
        <v>1</v>
      </c>
      <c r="E5090" s="3185">
        <v>2751</v>
      </c>
      <c r="F5090" s="838">
        <v>2751</v>
      </c>
      <c r="G5090" s="936">
        <v>44197</v>
      </c>
      <c r="H5090" s="103" t="s">
        <v>7967</v>
      </c>
      <c r="I5090" s="1042" t="s">
        <v>1874</v>
      </c>
      <c r="J5090" s="93" t="s">
        <v>8532</v>
      </c>
      <c r="K5090" s="1428" t="s">
        <v>8940</v>
      </c>
      <c r="L5090" s="491"/>
      <c r="M5090" s="523"/>
      <c r="N5090" s="664"/>
      <c r="O5090" s="662"/>
      <c r="P5090" s="71"/>
    </row>
    <row r="5091" spans="1:16" s="593" customFormat="1" ht="9.75" customHeight="1">
      <c r="A5091" s="667">
        <v>259</v>
      </c>
      <c r="B5091" s="1334" t="s">
        <v>6285</v>
      </c>
      <c r="C5091" s="849">
        <v>101280005</v>
      </c>
      <c r="D5091" s="2113">
        <v>1</v>
      </c>
      <c r="E5091" s="3185">
        <v>3080</v>
      </c>
      <c r="F5091" s="838">
        <v>3080</v>
      </c>
      <c r="G5091" s="936">
        <v>44197</v>
      </c>
      <c r="H5091" s="103" t="s">
        <v>7967</v>
      </c>
      <c r="I5091" s="1042" t="s">
        <v>1874</v>
      </c>
      <c r="J5091" s="93" t="s">
        <v>8532</v>
      </c>
      <c r="K5091" s="1428" t="s">
        <v>8940</v>
      </c>
      <c r="L5091" s="491"/>
      <c r="M5091" s="523"/>
      <c r="N5091" s="664"/>
      <c r="O5091" s="662"/>
      <c r="P5091" s="71"/>
    </row>
    <row r="5092" spans="1:16" s="593" customFormat="1" ht="9.75" customHeight="1">
      <c r="A5092" s="667">
        <v>260</v>
      </c>
      <c r="B5092" s="1334" t="s">
        <v>6286</v>
      </c>
      <c r="C5092" s="849">
        <v>101280006</v>
      </c>
      <c r="D5092" s="2113">
        <v>1</v>
      </c>
      <c r="E5092" s="3185">
        <v>4330</v>
      </c>
      <c r="F5092" s="838">
        <v>4330</v>
      </c>
      <c r="G5092" s="936">
        <v>44197</v>
      </c>
      <c r="H5092" s="103" t="s">
        <v>7967</v>
      </c>
      <c r="I5092" s="1042" t="s">
        <v>1874</v>
      </c>
      <c r="J5092" s="93" t="s">
        <v>8532</v>
      </c>
      <c r="K5092" s="1428" t="s">
        <v>8940</v>
      </c>
      <c r="L5092" s="491"/>
      <c r="M5092" s="523"/>
      <c r="N5092" s="664"/>
      <c r="O5092" s="662"/>
      <c r="P5092" s="71"/>
    </row>
    <row r="5093" spans="1:16" s="593" customFormat="1" ht="9.75" customHeight="1">
      <c r="A5093" s="667">
        <v>261</v>
      </c>
      <c r="B5093" s="1334" t="s">
        <v>6287</v>
      </c>
      <c r="C5093" s="849">
        <v>101280007</v>
      </c>
      <c r="D5093" s="2113">
        <v>1</v>
      </c>
      <c r="E5093" s="3185">
        <v>2975</v>
      </c>
      <c r="F5093" s="838">
        <v>2975</v>
      </c>
      <c r="G5093" s="936">
        <v>44197</v>
      </c>
      <c r="H5093" s="103" t="s">
        <v>7967</v>
      </c>
      <c r="I5093" s="1042" t="s">
        <v>1874</v>
      </c>
      <c r="J5093" s="93" t="s">
        <v>8532</v>
      </c>
      <c r="K5093" s="1428" t="s">
        <v>8940</v>
      </c>
      <c r="L5093" s="491"/>
      <c r="M5093" s="523"/>
      <c r="N5093" s="664"/>
      <c r="O5093" s="662"/>
      <c r="P5093" s="71"/>
    </row>
    <row r="5094" spans="1:16" s="593" customFormat="1" ht="9.75" customHeight="1">
      <c r="A5094" s="667">
        <v>262</v>
      </c>
      <c r="B5094" s="1334" t="s">
        <v>6697</v>
      </c>
      <c r="C5094" s="849">
        <v>4101280012</v>
      </c>
      <c r="D5094" s="2113">
        <v>1</v>
      </c>
      <c r="E5094" s="3185">
        <v>1319.01</v>
      </c>
      <c r="F5094" s="838">
        <v>1319.01</v>
      </c>
      <c r="G5094" s="936">
        <v>44197</v>
      </c>
      <c r="H5094" s="103" t="s">
        <v>7967</v>
      </c>
      <c r="I5094" s="1042" t="s">
        <v>1874</v>
      </c>
      <c r="J5094" s="93" t="s">
        <v>8532</v>
      </c>
      <c r="K5094" s="1428" t="s">
        <v>8940</v>
      </c>
      <c r="L5094" s="491"/>
      <c r="M5094" s="523"/>
      <c r="N5094" s="664"/>
      <c r="O5094" s="662"/>
      <c r="P5094" s="71"/>
    </row>
    <row r="5095" spans="1:16" s="593" customFormat="1" ht="9.75" customHeight="1">
      <c r="A5095" s="667">
        <v>263</v>
      </c>
      <c r="B5095" s="1334" t="s">
        <v>6696</v>
      </c>
      <c r="C5095" s="849">
        <v>4101280013</v>
      </c>
      <c r="D5095" s="2113">
        <v>1</v>
      </c>
      <c r="E5095" s="3185">
        <v>1319.01</v>
      </c>
      <c r="F5095" s="838">
        <v>1319.01</v>
      </c>
      <c r="G5095" s="936">
        <v>44197</v>
      </c>
      <c r="H5095" s="103" t="s">
        <v>7967</v>
      </c>
      <c r="I5095" s="1042" t="s">
        <v>1874</v>
      </c>
      <c r="J5095" s="93" t="s">
        <v>8532</v>
      </c>
      <c r="K5095" s="1428" t="s">
        <v>8940</v>
      </c>
      <c r="L5095" s="491"/>
      <c r="M5095" s="523"/>
      <c r="N5095" s="664"/>
      <c r="O5095" s="662"/>
      <c r="P5095" s="71"/>
    </row>
    <row r="5096" spans="1:16" s="593" customFormat="1" ht="9.75" customHeight="1">
      <c r="A5096" s="667">
        <v>264</v>
      </c>
      <c r="B5096" s="1334" t="s">
        <v>6699</v>
      </c>
      <c r="C5096" s="849">
        <v>4101280014</v>
      </c>
      <c r="D5096" s="2113">
        <v>1</v>
      </c>
      <c r="E5096" s="3185">
        <v>2695</v>
      </c>
      <c r="F5096" s="838">
        <v>2695</v>
      </c>
      <c r="G5096" s="936">
        <v>44197</v>
      </c>
      <c r="H5096" s="103" t="s">
        <v>7967</v>
      </c>
      <c r="I5096" s="1042" t="s">
        <v>1874</v>
      </c>
      <c r="J5096" s="93" t="s">
        <v>8532</v>
      </c>
      <c r="K5096" s="1428" t="s">
        <v>8940</v>
      </c>
      <c r="L5096" s="491"/>
      <c r="M5096" s="523"/>
      <c r="N5096" s="664"/>
      <c r="O5096" s="662"/>
      <c r="P5096" s="71"/>
    </row>
    <row r="5097" spans="1:16" s="593" customFormat="1" ht="9.75" customHeight="1">
      <c r="A5097" s="667">
        <v>265</v>
      </c>
      <c r="B5097" s="1334" t="s">
        <v>6698</v>
      </c>
      <c r="C5097" s="849">
        <v>4101280015</v>
      </c>
      <c r="D5097" s="2113">
        <v>1</v>
      </c>
      <c r="E5097" s="3185">
        <v>2695</v>
      </c>
      <c r="F5097" s="838">
        <v>2695</v>
      </c>
      <c r="G5097" s="936">
        <v>44197</v>
      </c>
      <c r="H5097" s="103" t="s">
        <v>7967</v>
      </c>
      <c r="I5097" s="1042" t="s">
        <v>1874</v>
      </c>
      <c r="J5097" s="93" t="s">
        <v>8532</v>
      </c>
      <c r="K5097" s="1428" t="s">
        <v>8940</v>
      </c>
      <c r="L5097" s="491"/>
      <c r="M5097" s="523"/>
      <c r="N5097" s="664"/>
      <c r="O5097" s="662"/>
      <c r="P5097" s="71"/>
    </row>
    <row r="5098" spans="1:16" s="593" customFormat="1" ht="9.75" customHeight="1">
      <c r="A5098" s="667">
        <v>266</v>
      </c>
      <c r="B5098" s="1334" t="s">
        <v>6700</v>
      </c>
      <c r="C5098" s="849">
        <v>4101280016</v>
      </c>
      <c r="D5098" s="2113">
        <v>1</v>
      </c>
      <c r="E5098" s="3185">
        <v>3099.25</v>
      </c>
      <c r="F5098" s="838">
        <v>3099.25</v>
      </c>
      <c r="G5098" s="936">
        <v>44197</v>
      </c>
      <c r="H5098" s="103" t="s">
        <v>7967</v>
      </c>
      <c r="I5098" s="1042" t="s">
        <v>1874</v>
      </c>
      <c r="J5098" s="93" t="s">
        <v>8532</v>
      </c>
      <c r="K5098" s="1428" t="s">
        <v>8940</v>
      </c>
      <c r="L5098" s="491"/>
      <c r="M5098" s="523"/>
      <c r="N5098" s="664"/>
      <c r="O5098" s="662"/>
      <c r="P5098" s="71"/>
    </row>
    <row r="5099" spans="1:16" s="593" customFormat="1" ht="9.75" customHeight="1">
      <c r="A5099" s="667">
        <v>267</v>
      </c>
      <c r="B5099" s="1334" t="s">
        <v>6701</v>
      </c>
      <c r="C5099" s="849">
        <v>4101280017</v>
      </c>
      <c r="D5099" s="2113">
        <v>1</v>
      </c>
      <c r="E5099" s="3185">
        <v>2637.25</v>
      </c>
      <c r="F5099" s="838">
        <v>2637.25</v>
      </c>
      <c r="G5099" s="936">
        <v>44197</v>
      </c>
      <c r="H5099" s="103" t="s">
        <v>7967</v>
      </c>
      <c r="I5099" s="1042" t="s">
        <v>1874</v>
      </c>
      <c r="J5099" s="93" t="s">
        <v>8532</v>
      </c>
      <c r="K5099" s="1428" t="s">
        <v>8940</v>
      </c>
      <c r="L5099" s="491"/>
      <c r="M5099" s="523"/>
      <c r="N5099" s="664"/>
      <c r="O5099" s="662"/>
      <c r="P5099" s="71"/>
    </row>
    <row r="5100" spans="1:16" s="593" customFormat="1" ht="9.75" customHeight="1">
      <c r="A5100" s="667">
        <v>268</v>
      </c>
      <c r="B5100" s="1334" t="s">
        <v>6702</v>
      </c>
      <c r="C5100" s="849">
        <v>410128001</v>
      </c>
      <c r="D5100" s="2113">
        <v>1</v>
      </c>
      <c r="E5100" s="3185">
        <v>2637.25</v>
      </c>
      <c r="F5100" s="838">
        <v>2637.25</v>
      </c>
      <c r="G5100" s="936">
        <v>44197</v>
      </c>
      <c r="H5100" s="103" t="s">
        <v>7967</v>
      </c>
      <c r="I5100" s="1042" t="s">
        <v>1874</v>
      </c>
      <c r="J5100" s="93" t="s">
        <v>8532</v>
      </c>
      <c r="K5100" s="1428" t="s">
        <v>8940</v>
      </c>
      <c r="L5100" s="491"/>
      <c r="M5100" s="523"/>
      <c r="N5100" s="664"/>
      <c r="O5100" s="662"/>
      <c r="P5100" s="71"/>
    </row>
    <row r="5101" spans="1:16" s="593" customFormat="1" ht="9.75" customHeight="1">
      <c r="A5101" s="667">
        <v>269</v>
      </c>
      <c r="B5101" s="1334" t="s">
        <v>6703</v>
      </c>
      <c r="C5101" s="849">
        <v>4101280019</v>
      </c>
      <c r="D5101" s="2113">
        <v>1</v>
      </c>
      <c r="E5101" s="3185">
        <v>3880.03</v>
      </c>
      <c r="F5101" s="838">
        <v>3880.03</v>
      </c>
      <c r="G5101" s="936">
        <v>44197</v>
      </c>
      <c r="H5101" s="103" t="s">
        <v>7967</v>
      </c>
      <c r="I5101" s="1042" t="s">
        <v>1874</v>
      </c>
      <c r="J5101" s="93" t="s">
        <v>8532</v>
      </c>
      <c r="K5101" s="1428" t="s">
        <v>8940</v>
      </c>
      <c r="L5101" s="491"/>
      <c r="M5101" s="523"/>
      <c r="N5101" s="664"/>
      <c r="O5101" s="662"/>
      <c r="P5101" s="71"/>
    </row>
    <row r="5102" spans="1:16" s="593" customFormat="1" ht="9.75" customHeight="1">
      <c r="A5102" s="667">
        <v>270</v>
      </c>
      <c r="B5102" s="1334" t="s">
        <v>6704</v>
      </c>
      <c r="C5102" s="849">
        <v>4101280020</v>
      </c>
      <c r="D5102" s="2113">
        <v>1</v>
      </c>
      <c r="E5102" s="3185">
        <v>2926</v>
      </c>
      <c r="F5102" s="838">
        <v>2926</v>
      </c>
      <c r="G5102" s="936">
        <v>44197</v>
      </c>
      <c r="H5102" s="103" t="s">
        <v>7967</v>
      </c>
      <c r="I5102" s="1042" t="s">
        <v>1874</v>
      </c>
      <c r="J5102" s="93" t="s">
        <v>8532</v>
      </c>
      <c r="K5102" s="1428" t="s">
        <v>8940</v>
      </c>
      <c r="L5102" s="491"/>
      <c r="M5102" s="523"/>
      <c r="N5102" s="664"/>
      <c r="O5102" s="662"/>
      <c r="P5102" s="71"/>
    </row>
    <row r="5103" spans="1:16" s="593" customFormat="1" ht="9.75" customHeight="1">
      <c r="A5103" s="667">
        <v>271</v>
      </c>
      <c r="B5103" s="1334" t="s">
        <v>6705</v>
      </c>
      <c r="C5103" s="849">
        <v>4101280021</v>
      </c>
      <c r="D5103" s="2113">
        <v>1</v>
      </c>
      <c r="E5103" s="3185">
        <v>3092.32</v>
      </c>
      <c r="F5103" s="838">
        <v>3092.32</v>
      </c>
      <c r="G5103" s="936">
        <v>44197</v>
      </c>
      <c r="H5103" s="103" t="s">
        <v>7967</v>
      </c>
      <c r="I5103" s="1042" t="s">
        <v>1874</v>
      </c>
      <c r="J5103" s="93" t="s">
        <v>8532</v>
      </c>
      <c r="K5103" s="1428" t="s">
        <v>8940</v>
      </c>
      <c r="L5103" s="491"/>
      <c r="M5103" s="523"/>
      <c r="N5103" s="664"/>
      <c r="O5103" s="662"/>
      <c r="P5103" s="71"/>
    </row>
    <row r="5104" spans="1:16" s="593" customFormat="1" ht="9.75" customHeight="1">
      <c r="A5104" s="667">
        <v>272</v>
      </c>
      <c r="B5104" s="1334" t="s">
        <v>5412</v>
      </c>
      <c r="C5104" s="849">
        <v>10124001</v>
      </c>
      <c r="D5104" s="2113">
        <v>1</v>
      </c>
      <c r="E5104" s="3185">
        <v>35000</v>
      </c>
      <c r="F5104" s="838">
        <v>35000</v>
      </c>
      <c r="G5104" s="936">
        <v>44197</v>
      </c>
      <c r="H5104" s="103" t="s">
        <v>7967</v>
      </c>
      <c r="I5104" s="1042" t="s">
        <v>1874</v>
      </c>
      <c r="J5104" s="93" t="s">
        <v>8532</v>
      </c>
      <c r="K5104" s="1428" t="s">
        <v>8940</v>
      </c>
      <c r="L5104" s="491"/>
      <c r="M5104" s="523"/>
      <c r="N5104" s="664"/>
      <c r="O5104" s="662"/>
      <c r="P5104" s="71"/>
    </row>
    <row r="5105" spans="1:16" ht="9.75" customHeight="1">
      <c r="A5105" s="667">
        <v>273</v>
      </c>
      <c r="B5105" s="1334" t="s">
        <v>6289</v>
      </c>
      <c r="C5105" s="849">
        <v>101340001</v>
      </c>
      <c r="D5105" s="2113">
        <v>1</v>
      </c>
      <c r="E5105" s="3185">
        <v>17500</v>
      </c>
      <c r="F5105" s="838">
        <v>17500</v>
      </c>
      <c r="G5105" s="936">
        <v>44197</v>
      </c>
      <c r="H5105" s="103" t="s">
        <v>7967</v>
      </c>
      <c r="I5105" s="1042" t="s">
        <v>1874</v>
      </c>
      <c r="J5105" s="93" t="s">
        <v>8532</v>
      </c>
      <c r="K5105" s="1428"/>
      <c r="L5105" s="491"/>
      <c r="M5105" s="523"/>
    </row>
    <row r="5106" spans="1:16" ht="9.75" customHeight="1">
      <c r="A5106" s="667">
        <v>274</v>
      </c>
      <c r="B5106" s="1334" t="s">
        <v>6440</v>
      </c>
      <c r="C5106" s="848"/>
      <c r="D5106" s="2113">
        <v>1</v>
      </c>
      <c r="E5106" s="3185">
        <v>189085.36</v>
      </c>
      <c r="F5106" s="838">
        <v>189085.36</v>
      </c>
      <c r="G5106" s="936">
        <v>44197</v>
      </c>
      <c r="H5106" s="103" t="s">
        <v>7967</v>
      </c>
      <c r="I5106" s="1042" t="s">
        <v>1874</v>
      </c>
      <c r="J5106" s="93" t="s">
        <v>8532</v>
      </c>
      <c r="K5106" s="1428"/>
      <c r="L5106" s="491"/>
      <c r="M5106" s="523"/>
      <c r="O5106" s="263"/>
    </row>
    <row r="5107" spans="1:16" s="593" customFormat="1" ht="9.75" customHeight="1">
      <c r="A5107" s="667">
        <v>275</v>
      </c>
      <c r="B5107" s="1334" t="s">
        <v>6494</v>
      </c>
      <c r="C5107" s="849">
        <v>4101280022</v>
      </c>
      <c r="D5107" s="2113">
        <v>1</v>
      </c>
      <c r="E5107" s="3185">
        <v>3796.1</v>
      </c>
      <c r="F5107" s="838">
        <v>3796.1</v>
      </c>
      <c r="G5107" s="936">
        <v>44197</v>
      </c>
      <c r="H5107" s="103" t="s">
        <v>7967</v>
      </c>
      <c r="I5107" s="1042" t="s">
        <v>1874</v>
      </c>
      <c r="J5107" s="93" t="s">
        <v>8532</v>
      </c>
      <c r="K5107" s="1428" t="s">
        <v>8940</v>
      </c>
      <c r="L5107" s="491"/>
      <c r="M5107" s="523"/>
      <c r="N5107" s="664"/>
      <c r="O5107" s="662"/>
      <c r="P5107" s="71"/>
    </row>
    <row r="5108" spans="1:16" s="593" customFormat="1" ht="9.75" customHeight="1">
      <c r="A5108" s="667">
        <v>276</v>
      </c>
      <c r="B5108" s="1334" t="s">
        <v>6495</v>
      </c>
      <c r="C5108" s="849">
        <v>4101280023</v>
      </c>
      <c r="D5108" s="2113">
        <v>1</v>
      </c>
      <c r="E5108" s="3185">
        <v>3796.1</v>
      </c>
      <c r="F5108" s="838">
        <v>3796.1</v>
      </c>
      <c r="G5108" s="936">
        <v>44197</v>
      </c>
      <c r="H5108" s="103" t="s">
        <v>7967</v>
      </c>
      <c r="I5108" s="1042" t="s">
        <v>1874</v>
      </c>
      <c r="J5108" s="93" t="s">
        <v>8532</v>
      </c>
      <c r="K5108" s="1428" t="s">
        <v>8940</v>
      </c>
      <c r="L5108" s="491"/>
      <c r="M5108" s="523"/>
      <c r="N5108" s="664"/>
      <c r="O5108" s="662"/>
      <c r="P5108" s="71"/>
    </row>
    <row r="5109" spans="1:16" s="593" customFormat="1" ht="9.75" customHeight="1">
      <c r="A5109" s="667">
        <v>277</v>
      </c>
      <c r="B5109" s="1334" t="s">
        <v>6496</v>
      </c>
      <c r="C5109" s="849">
        <v>4101280024</v>
      </c>
      <c r="D5109" s="2113">
        <v>1</v>
      </c>
      <c r="E5109" s="3185">
        <v>3399</v>
      </c>
      <c r="F5109" s="838">
        <v>3399</v>
      </c>
      <c r="G5109" s="936">
        <v>44197</v>
      </c>
      <c r="H5109" s="103" t="s">
        <v>7967</v>
      </c>
      <c r="I5109" s="1042" t="s">
        <v>1874</v>
      </c>
      <c r="J5109" s="93" t="s">
        <v>8532</v>
      </c>
      <c r="K5109" s="1428" t="s">
        <v>8940</v>
      </c>
      <c r="L5109" s="491"/>
      <c r="M5109" s="523"/>
      <c r="N5109" s="664"/>
      <c r="O5109" s="662"/>
      <c r="P5109" s="71"/>
    </row>
    <row r="5110" spans="1:16" s="593" customFormat="1" ht="9.75" customHeight="1">
      <c r="A5110" s="667">
        <v>278</v>
      </c>
      <c r="B5110" s="1334" t="s">
        <v>6497</v>
      </c>
      <c r="C5110" s="849">
        <v>4101280025</v>
      </c>
      <c r="D5110" s="2113">
        <v>1</v>
      </c>
      <c r="E5110" s="3185">
        <v>2785.2</v>
      </c>
      <c r="F5110" s="838">
        <v>2785.2</v>
      </c>
      <c r="G5110" s="936">
        <v>44197</v>
      </c>
      <c r="H5110" s="103" t="s">
        <v>7967</v>
      </c>
      <c r="I5110" s="1042" t="s">
        <v>1874</v>
      </c>
      <c r="J5110" s="93" t="s">
        <v>8532</v>
      </c>
      <c r="K5110" s="1428" t="s">
        <v>8940</v>
      </c>
      <c r="L5110" s="491"/>
      <c r="M5110" s="523"/>
      <c r="N5110" s="664"/>
      <c r="O5110" s="662"/>
      <c r="P5110" s="71"/>
    </row>
    <row r="5111" spans="1:16" s="593" customFormat="1" ht="9.75" customHeight="1">
      <c r="A5111" s="667">
        <v>279</v>
      </c>
      <c r="B5111" s="1334" t="s">
        <v>6498</v>
      </c>
      <c r="C5111" s="849">
        <v>4101280026</v>
      </c>
      <c r="D5111" s="2113">
        <v>1</v>
      </c>
      <c r="E5111" s="3185">
        <v>4171.2</v>
      </c>
      <c r="F5111" s="838">
        <v>4171.2</v>
      </c>
      <c r="G5111" s="936">
        <v>44197</v>
      </c>
      <c r="H5111" s="103" t="s">
        <v>7967</v>
      </c>
      <c r="I5111" s="1042" t="s">
        <v>1874</v>
      </c>
      <c r="J5111" s="93" t="s">
        <v>8532</v>
      </c>
      <c r="K5111" s="1428" t="s">
        <v>8940</v>
      </c>
      <c r="L5111" s="491"/>
      <c r="M5111" s="523"/>
      <c r="N5111" s="664"/>
      <c r="O5111" s="662"/>
      <c r="P5111" s="71"/>
    </row>
    <row r="5112" spans="1:16" s="593" customFormat="1" ht="9.75" customHeight="1">
      <c r="A5112" s="667">
        <v>280</v>
      </c>
      <c r="B5112" s="1334" t="s">
        <v>6532</v>
      </c>
      <c r="C5112" s="849">
        <v>4101240002</v>
      </c>
      <c r="D5112" s="2113">
        <v>1</v>
      </c>
      <c r="E5112" s="3185">
        <v>32000</v>
      </c>
      <c r="F5112" s="838">
        <v>32000</v>
      </c>
      <c r="G5112" s="936">
        <v>44197</v>
      </c>
      <c r="H5112" s="103" t="s">
        <v>7967</v>
      </c>
      <c r="I5112" s="1042" t="s">
        <v>1874</v>
      </c>
      <c r="J5112" s="93" t="s">
        <v>8532</v>
      </c>
      <c r="K5112" s="1428" t="s">
        <v>8940</v>
      </c>
      <c r="L5112" s="491"/>
      <c r="M5112" s="523"/>
      <c r="N5112" s="664"/>
      <c r="O5112" s="662"/>
      <c r="P5112" s="71"/>
    </row>
    <row r="5113" spans="1:16" s="593" customFormat="1" ht="11.25" customHeight="1">
      <c r="A5113" s="667">
        <v>281</v>
      </c>
      <c r="B5113" s="1334" t="s">
        <v>6537</v>
      </c>
      <c r="C5113" s="849">
        <v>4101280027</v>
      </c>
      <c r="D5113" s="2113">
        <v>1</v>
      </c>
      <c r="E5113" s="3185">
        <v>4923</v>
      </c>
      <c r="F5113" s="838">
        <v>4923</v>
      </c>
      <c r="G5113" s="936">
        <v>44197</v>
      </c>
      <c r="H5113" s="103" t="s">
        <v>7967</v>
      </c>
      <c r="I5113" s="1042" t="s">
        <v>1874</v>
      </c>
      <c r="J5113" s="93" t="s">
        <v>8532</v>
      </c>
      <c r="K5113" s="1428" t="s">
        <v>8940</v>
      </c>
      <c r="L5113" s="491"/>
      <c r="M5113" s="523"/>
      <c r="N5113" s="664"/>
      <c r="O5113" s="662"/>
      <c r="P5113" s="71"/>
    </row>
    <row r="5114" spans="1:16" ht="11.25" customHeight="1">
      <c r="A5114" s="799">
        <v>282</v>
      </c>
      <c r="B5114" s="1334" t="s">
        <v>6597</v>
      </c>
      <c r="C5114" s="849">
        <v>4101360021</v>
      </c>
      <c r="D5114" s="2113">
        <v>1</v>
      </c>
      <c r="E5114" s="3185">
        <v>14000</v>
      </c>
      <c r="F5114" s="838">
        <v>14000</v>
      </c>
      <c r="G5114" s="936">
        <v>44197</v>
      </c>
      <c r="H5114" s="103" t="s">
        <v>7967</v>
      </c>
      <c r="I5114" s="1042" t="s">
        <v>1874</v>
      </c>
      <c r="J5114" s="93" t="s">
        <v>8532</v>
      </c>
      <c r="K5114" s="1428"/>
      <c r="L5114" s="491"/>
      <c r="M5114" s="523"/>
    </row>
    <row r="5115" spans="1:16" s="593" customFormat="1" ht="9.75" customHeight="1">
      <c r="A5115" s="667">
        <v>283</v>
      </c>
      <c r="B5115" s="1334" t="s">
        <v>6830</v>
      </c>
      <c r="C5115" s="848">
        <v>4101280028</v>
      </c>
      <c r="D5115" s="2113">
        <v>1</v>
      </c>
      <c r="E5115" s="3185">
        <v>106790.42</v>
      </c>
      <c r="F5115" s="3410">
        <v>49835.519999999997</v>
      </c>
      <c r="G5115" s="936">
        <v>44197</v>
      </c>
      <c r="H5115" s="103" t="s">
        <v>7967</v>
      </c>
      <c r="I5115" s="1042" t="s">
        <v>1874</v>
      </c>
      <c r="J5115" s="93" t="s">
        <v>8532</v>
      </c>
      <c r="K5115" s="1428" t="s">
        <v>8940</v>
      </c>
      <c r="L5115" s="491"/>
      <c r="M5115" s="523"/>
      <c r="N5115" s="664"/>
      <c r="O5115" s="662"/>
      <c r="P5115" s="71"/>
    </row>
    <row r="5116" spans="1:16" s="593" customFormat="1" ht="9.75" customHeight="1">
      <c r="A5116" s="667">
        <v>284</v>
      </c>
      <c r="B5116" s="1334" t="s">
        <v>7000</v>
      </c>
      <c r="C5116" s="848">
        <v>4101280029</v>
      </c>
      <c r="D5116" s="2113">
        <v>1</v>
      </c>
      <c r="E5116" s="3185">
        <v>2380</v>
      </c>
      <c r="F5116" s="838">
        <v>2380</v>
      </c>
      <c r="G5116" s="936">
        <v>44197</v>
      </c>
      <c r="H5116" s="103" t="s">
        <v>7967</v>
      </c>
      <c r="I5116" s="1042" t="s">
        <v>1874</v>
      </c>
      <c r="J5116" s="93" t="s">
        <v>8532</v>
      </c>
      <c r="K5116" s="1428" t="s">
        <v>8940</v>
      </c>
      <c r="L5116" s="491"/>
      <c r="M5116" s="523"/>
      <c r="N5116" s="664"/>
      <c r="O5116" s="662"/>
      <c r="P5116" s="71"/>
    </row>
    <row r="5117" spans="1:16" s="593" customFormat="1" ht="9.75" customHeight="1">
      <c r="A5117" s="667">
        <v>285</v>
      </c>
      <c r="B5117" s="1334" t="s">
        <v>7016</v>
      </c>
      <c r="C5117" s="848">
        <v>4101280030</v>
      </c>
      <c r="D5117" s="2113">
        <v>1</v>
      </c>
      <c r="E5117" s="3185">
        <v>2869.79</v>
      </c>
      <c r="F5117" s="838">
        <v>2869.79</v>
      </c>
      <c r="G5117" s="936">
        <v>44197</v>
      </c>
      <c r="H5117" s="103" t="s">
        <v>7967</v>
      </c>
      <c r="I5117" s="1042" t="s">
        <v>1874</v>
      </c>
      <c r="J5117" s="93" t="s">
        <v>8532</v>
      </c>
      <c r="K5117" s="1428" t="s">
        <v>8940</v>
      </c>
      <c r="L5117" s="491"/>
      <c r="M5117" s="523"/>
      <c r="N5117" s="664"/>
      <c r="O5117" s="662"/>
      <c r="P5117" s="71"/>
    </row>
    <row r="5118" spans="1:16" s="593" customFormat="1" ht="9.75" customHeight="1">
      <c r="A5118" s="667">
        <v>286</v>
      </c>
      <c r="B5118" s="1334" t="s">
        <v>7017</v>
      </c>
      <c r="C5118" s="848">
        <v>4101280031</v>
      </c>
      <c r="D5118" s="2113">
        <v>1</v>
      </c>
      <c r="E5118" s="3185">
        <v>1954.7</v>
      </c>
      <c r="F5118" s="838">
        <v>1954.7</v>
      </c>
      <c r="G5118" s="936">
        <v>44197</v>
      </c>
      <c r="H5118" s="103" t="s">
        <v>7967</v>
      </c>
      <c r="I5118" s="1042" t="s">
        <v>1874</v>
      </c>
      <c r="J5118" s="93" t="s">
        <v>8532</v>
      </c>
      <c r="K5118" s="1428" t="s">
        <v>8940</v>
      </c>
      <c r="L5118" s="491"/>
      <c r="M5118" s="523"/>
      <c r="N5118" s="664"/>
      <c r="O5118" s="662"/>
      <c r="P5118" s="71"/>
    </row>
    <row r="5119" spans="1:16" s="593" customFormat="1" ht="9.75" customHeight="1">
      <c r="A5119" s="667">
        <v>287</v>
      </c>
      <c r="B5119" s="1334" t="s">
        <v>7018</v>
      </c>
      <c r="C5119" s="848">
        <v>4101280032</v>
      </c>
      <c r="D5119" s="2113">
        <v>1</v>
      </c>
      <c r="E5119" s="3185">
        <v>2019.6</v>
      </c>
      <c r="F5119" s="838">
        <v>2019.6</v>
      </c>
      <c r="G5119" s="936">
        <v>44197</v>
      </c>
      <c r="H5119" s="103" t="s">
        <v>7967</v>
      </c>
      <c r="I5119" s="1042" t="s">
        <v>1874</v>
      </c>
      <c r="J5119" s="93" t="s">
        <v>8532</v>
      </c>
      <c r="K5119" s="1428" t="s">
        <v>8940</v>
      </c>
      <c r="L5119" s="491"/>
      <c r="M5119" s="523"/>
      <c r="N5119" s="664"/>
      <c r="O5119" s="662"/>
      <c r="P5119" s="71"/>
    </row>
    <row r="5120" spans="1:16" s="593" customFormat="1" ht="9.75" customHeight="1">
      <c r="A5120" s="667">
        <v>288</v>
      </c>
      <c r="B5120" s="1334" t="s">
        <v>7019</v>
      </c>
      <c r="C5120" s="848">
        <v>4101280033</v>
      </c>
      <c r="D5120" s="2113">
        <v>1</v>
      </c>
      <c r="E5120" s="3185">
        <v>1904.65</v>
      </c>
      <c r="F5120" s="838">
        <v>1904.65</v>
      </c>
      <c r="G5120" s="936">
        <v>44197</v>
      </c>
      <c r="H5120" s="103" t="s">
        <v>7967</v>
      </c>
      <c r="I5120" s="1042" t="s">
        <v>1874</v>
      </c>
      <c r="J5120" s="93" t="s">
        <v>8532</v>
      </c>
      <c r="K5120" s="1428" t="s">
        <v>8940</v>
      </c>
      <c r="L5120" s="491"/>
      <c r="M5120" s="523"/>
      <c r="N5120" s="664"/>
      <c r="O5120" s="662"/>
      <c r="P5120" s="71"/>
    </row>
    <row r="5121" spans="1:16" ht="9.75" customHeight="1">
      <c r="A5121" s="799">
        <v>289</v>
      </c>
      <c r="B5121" s="1346" t="s">
        <v>7215</v>
      </c>
      <c r="C5121" s="848">
        <v>4101340006</v>
      </c>
      <c r="D5121" s="2113">
        <v>1</v>
      </c>
      <c r="E5121" s="3567">
        <v>36772.629999999997</v>
      </c>
      <c r="F5121" s="883">
        <v>36772.629999999997</v>
      </c>
      <c r="G5121" s="935">
        <v>44197</v>
      </c>
      <c r="H5121" s="1015" t="s">
        <v>7967</v>
      </c>
      <c r="I5121" s="1042" t="s">
        <v>1874</v>
      </c>
      <c r="J5121" s="143" t="s">
        <v>8532</v>
      </c>
      <c r="K5121" s="1425"/>
      <c r="L5121" s="127"/>
      <c r="M5121" s="523"/>
    </row>
    <row r="5122" spans="1:16" ht="9.75" customHeight="1">
      <c r="A5122" s="799">
        <v>290</v>
      </c>
      <c r="B5122" s="1346" t="s">
        <v>7215</v>
      </c>
      <c r="C5122" s="848">
        <v>4101340007</v>
      </c>
      <c r="D5122" s="2113">
        <v>1</v>
      </c>
      <c r="E5122" s="3567">
        <v>36772.629999999997</v>
      </c>
      <c r="F5122" s="883">
        <v>36772.629999999997</v>
      </c>
      <c r="G5122" s="935">
        <v>44197</v>
      </c>
      <c r="H5122" s="1015" t="s">
        <v>7967</v>
      </c>
      <c r="I5122" s="1042" t="s">
        <v>1874</v>
      </c>
      <c r="J5122" s="143" t="s">
        <v>8532</v>
      </c>
      <c r="K5122" s="1425"/>
      <c r="L5122" s="127"/>
      <c r="M5122" s="523"/>
    </row>
    <row r="5123" spans="1:16" ht="9.75" customHeight="1">
      <c r="A5123" s="799">
        <v>291</v>
      </c>
      <c r="B5123" s="1346" t="s">
        <v>8218</v>
      </c>
      <c r="C5123" s="848">
        <v>4101280034</v>
      </c>
      <c r="D5123" s="2113">
        <v>1</v>
      </c>
      <c r="E5123" s="3567">
        <v>111063.48</v>
      </c>
      <c r="F5123" s="3410">
        <v>25914.84</v>
      </c>
      <c r="G5123" s="935">
        <v>44386</v>
      </c>
      <c r="H5123" s="1005" t="s">
        <v>8219</v>
      </c>
      <c r="I5123" s="1042" t="s">
        <v>1874</v>
      </c>
      <c r="J5123" s="143" t="s">
        <v>10142</v>
      </c>
      <c r="K5123" s="1425" t="s">
        <v>8940</v>
      </c>
      <c r="L5123" s="1558"/>
      <c r="M5123" s="523"/>
    </row>
    <row r="5124" spans="1:16" ht="9.75" customHeight="1">
      <c r="A5124" s="799">
        <v>292</v>
      </c>
      <c r="B5124" s="1346" t="s">
        <v>8331</v>
      </c>
      <c r="C5124" s="848">
        <v>4101340016</v>
      </c>
      <c r="D5124" s="2113">
        <v>1</v>
      </c>
      <c r="E5124" s="3567">
        <v>17499</v>
      </c>
      <c r="F5124" s="883">
        <v>17499</v>
      </c>
      <c r="G5124" s="935">
        <v>44386</v>
      </c>
      <c r="H5124" s="1019" t="s">
        <v>8333</v>
      </c>
      <c r="I5124" s="1042" t="s">
        <v>1874</v>
      </c>
      <c r="J5124" s="962" t="s">
        <v>10143</v>
      </c>
      <c r="K5124" s="1470"/>
      <c r="L5124" s="1558"/>
      <c r="M5124" s="523"/>
    </row>
    <row r="5125" spans="1:16" ht="9.75" customHeight="1">
      <c r="A5125" s="799">
        <v>293</v>
      </c>
      <c r="B5125" s="1346" t="s">
        <v>8331</v>
      </c>
      <c r="C5125" s="848">
        <v>4101340015</v>
      </c>
      <c r="D5125" s="2113">
        <v>1</v>
      </c>
      <c r="E5125" s="3567">
        <v>17499</v>
      </c>
      <c r="F5125" s="883">
        <v>17499</v>
      </c>
      <c r="G5125" s="935">
        <v>44386</v>
      </c>
      <c r="H5125" s="1019" t="s">
        <v>8363</v>
      </c>
      <c r="I5125" s="1042" t="s">
        <v>1874</v>
      </c>
      <c r="J5125" s="962" t="s">
        <v>10143</v>
      </c>
      <c r="K5125" s="1470"/>
      <c r="L5125" s="1558"/>
      <c r="M5125" s="523"/>
    </row>
    <row r="5126" spans="1:16" ht="9.75" customHeight="1">
      <c r="A5126" s="799">
        <v>294</v>
      </c>
      <c r="B5126" s="1346" t="s">
        <v>8332</v>
      </c>
      <c r="C5126" s="848">
        <v>4101340009</v>
      </c>
      <c r="D5126" s="2113">
        <v>1</v>
      </c>
      <c r="E5126" s="3567">
        <v>16000</v>
      </c>
      <c r="F5126" s="883">
        <v>16000</v>
      </c>
      <c r="G5126" s="935">
        <v>44386</v>
      </c>
      <c r="H5126" s="1005" t="s">
        <v>8333</v>
      </c>
      <c r="I5126" s="1042" t="s">
        <v>1874</v>
      </c>
      <c r="J5126" s="962" t="s">
        <v>10143</v>
      </c>
      <c r="K5126" s="1470"/>
      <c r="L5126" s="1558"/>
      <c r="M5126" s="523"/>
    </row>
    <row r="5127" spans="1:16" ht="9.75" customHeight="1">
      <c r="A5127" s="799">
        <v>297</v>
      </c>
      <c r="B5127" s="1346" t="s">
        <v>8366</v>
      </c>
      <c r="C5127" s="848">
        <v>4101340013</v>
      </c>
      <c r="D5127" s="2113">
        <v>1</v>
      </c>
      <c r="E5127" s="3567">
        <v>11500</v>
      </c>
      <c r="F5127" s="883">
        <v>11500</v>
      </c>
      <c r="G5127" s="935">
        <v>44420</v>
      </c>
      <c r="H5127" s="1005" t="s">
        <v>8367</v>
      </c>
      <c r="I5127" s="1042" t="s">
        <v>1874</v>
      </c>
      <c r="J5127" s="962" t="s">
        <v>10143</v>
      </c>
      <c r="K5127" s="1470"/>
      <c r="L5127" s="1558"/>
      <c r="M5127" s="523"/>
    </row>
    <row r="5128" spans="1:16" ht="9.75" customHeight="1">
      <c r="A5128" s="799">
        <v>298</v>
      </c>
      <c r="B5128" s="1346" t="s">
        <v>8338</v>
      </c>
      <c r="C5128" s="848">
        <v>4101340014</v>
      </c>
      <c r="D5128" s="2113">
        <v>1</v>
      </c>
      <c r="E5128" s="3567">
        <v>15435</v>
      </c>
      <c r="F5128" s="883">
        <v>15435</v>
      </c>
      <c r="G5128" s="935">
        <v>44420</v>
      </c>
      <c r="H5128" s="1005" t="s">
        <v>8367</v>
      </c>
      <c r="I5128" s="1042" t="s">
        <v>1874</v>
      </c>
      <c r="J5128" s="962" t="s">
        <v>10143</v>
      </c>
      <c r="K5128" s="1470"/>
      <c r="L5128" s="1558"/>
      <c r="M5128" s="523"/>
    </row>
    <row r="5129" spans="1:16" ht="9.75" customHeight="1">
      <c r="A5129" s="799">
        <v>301</v>
      </c>
      <c r="B5129" s="1346" t="s">
        <v>8815</v>
      </c>
      <c r="C5129" s="848">
        <v>4101340017</v>
      </c>
      <c r="D5129" s="2113">
        <v>1</v>
      </c>
      <c r="E5129" s="3567">
        <v>14850</v>
      </c>
      <c r="F5129" s="883">
        <v>14850</v>
      </c>
      <c r="G5129" s="935">
        <v>44523</v>
      </c>
      <c r="H5129" s="3188" t="s">
        <v>8956</v>
      </c>
      <c r="I5129" s="1042" t="s">
        <v>1874</v>
      </c>
      <c r="J5129" s="962" t="s">
        <v>8957</v>
      </c>
      <c r="K5129" s="1019"/>
      <c r="L5129" s="1558"/>
      <c r="M5129" s="1526"/>
    </row>
    <row r="5130" spans="1:16" s="428" customFormat="1" ht="9.75" customHeight="1" thickBot="1">
      <c r="A5130" s="667">
        <v>307</v>
      </c>
      <c r="B5130" s="1346" t="s">
        <v>9111</v>
      </c>
      <c r="C5130" s="848">
        <v>4101340018</v>
      </c>
      <c r="D5130" s="2113">
        <v>1</v>
      </c>
      <c r="E5130" s="3567">
        <v>10006</v>
      </c>
      <c r="F5130" s="883">
        <v>10006</v>
      </c>
      <c r="G5130" s="935">
        <v>44546</v>
      </c>
      <c r="H5130" s="1005" t="s">
        <v>9112</v>
      </c>
      <c r="I5130" s="1042" t="s">
        <v>1874</v>
      </c>
      <c r="J5130" s="962" t="s">
        <v>9114</v>
      </c>
      <c r="K5130" s="1019"/>
      <c r="L5130" s="1558"/>
      <c r="M5130" s="523"/>
      <c r="N5130" s="664"/>
      <c r="O5130" s="695"/>
      <c r="P5130" s="453"/>
    </row>
    <row r="5131" spans="1:16" s="1624" customFormat="1" ht="9.75" customHeight="1">
      <c r="A5131" s="1648">
        <v>308</v>
      </c>
      <c r="B5131" s="2906" t="s">
        <v>11488</v>
      </c>
      <c r="C5131" s="2323" t="s">
        <v>11489</v>
      </c>
      <c r="D5131" s="2907">
        <v>1</v>
      </c>
      <c r="E5131" s="3569">
        <v>2200</v>
      </c>
      <c r="F5131" s="2908">
        <v>2200</v>
      </c>
      <c r="G5131" s="1636">
        <v>44197</v>
      </c>
      <c r="H5131" s="2435" t="s">
        <v>10999</v>
      </c>
      <c r="I5131" s="2909" t="s">
        <v>1874</v>
      </c>
      <c r="J5131" s="1639" t="s">
        <v>13026</v>
      </c>
      <c r="K5131" s="1714" t="s">
        <v>8940</v>
      </c>
      <c r="L5131" s="2910"/>
      <c r="M5131" s="2911"/>
      <c r="N5131" s="2912"/>
      <c r="O5131" s="2871"/>
    </row>
    <row r="5132" spans="1:16" s="1624" customFormat="1" ht="9.75" customHeight="1">
      <c r="A5132" s="1648">
        <v>309</v>
      </c>
      <c r="B5132" s="2906" t="s">
        <v>11488</v>
      </c>
      <c r="C5132" s="2323" t="s">
        <v>11490</v>
      </c>
      <c r="D5132" s="2907">
        <v>1</v>
      </c>
      <c r="E5132" s="3569">
        <v>2200</v>
      </c>
      <c r="F5132" s="2908">
        <v>2200</v>
      </c>
      <c r="G5132" s="1636">
        <v>44197</v>
      </c>
      <c r="H5132" s="2435" t="s">
        <v>10999</v>
      </c>
      <c r="I5132" s="2909" t="s">
        <v>1874</v>
      </c>
      <c r="J5132" s="1639" t="s">
        <v>13026</v>
      </c>
      <c r="K5132" s="1714" t="s">
        <v>8940</v>
      </c>
      <c r="L5132" s="2910"/>
      <c r="M5132" s="2911"/>
      <c r="N5132" s="2912"/>
      <c r="O5132" s="2871"/>
    </row>
    <row r="5133" spans="1:16" s="1624" customFormat="1" ht="9.75" customHeight="1">
      <c r="A5133" s="1648">
        <v>310</v>
      </c>
      <c r="B5133" s="2906" t="s">
        <v>11488</v>
      </c>
      <c r="C5133" s="2323" t="s">
        <v>11491</v>
      </c>
      <c r="D5133" s="2907">
        <v>1</v>
      </c>
      <c r="E5133" s="3569">
        <v>2200</v>
      </c>
      <c r="F5133" s="2908">
        <v>2200</v>
      </c>
      <c r="G5133" s="1636">
        <v>44197</v>
      </c>
      <c r="H5133" s="2435" t="s">
        <v>10999</v>
      </c>
      <c r="I5133" s="2909" t="s">
        <v>1874</v>
      </c>
      <c r="J5133" s="1639" t="s">
        <v>13026</v>
      </c>
      <c r="K5133" s="1714" t="s">
        <v>8940</v>
      </c>
      <c r="L5133" s="2910"/>
      <c r="M5133" s="2911"/>
      <c r="N5133" s="2912"/>
      <c r="O5133" s="2871"/>
    </row>
    <row r="5134" spans="1:16" s="1624" customFormat="1" ht="9.75" customHeight="1">
      <c r="A5134" s="1648">
        <v>311</v>
      </c>
      <c r="B5134" s="2906" t="s">
        <v>11488</v>
      </c>
      <c r="C5134" s="2323" t="s">
        <v>11492</v>
      </c>
      <c r="D5134" s="2907">
        <v>1</v>
      </c>
      <c r="E5134" s="3569">
        <v>2200</v>
      </c>
      <c r="F5134" s="2908">
        <v>2200</v>
      </c>
      <c r="G5134" s="1636">
        <v>44197</v>
      </c>
      <c r="H5134" s="2435" t="s">
        <v>10999</v>
      </c>
      <c r="I5134" s="2909" t="s">
        <v>1874</v>
      </c>
      <c r="J5134" s="1639" t="s">
        <v>13026</v>
      </c>
      <c r="K5134" s="1714" t="s">
        <v>8940</v>
      </c>
      <c r="L5134" s="2910"/>
      <c r="M5134" s="2911"/>
      <c r="N5134" s="2912"/>
      <c r="O5134" s="2871"/>
    </row>
    <row r="5135" spans="1:16" s="1624" customFormat="1" ht="9.75" customHeight="1">
      <c r="A5135" s="1632">
        <v>312</v>
      </c>
      <c r="B5135" s="2913" t="s">
        <v>11488</v>
      </c>
      <c r="C5135" s="2323" t="s">
        <v>11493</v>
      </c>
      <c r="D5135" s="2914">
        <v>1</v>
      </c>
      <c r="E5135" s="3569">
        <v>9200</v>
      </c>
      <c r="F5135" s="2908">
        <v>9200</v>
      </c>
      <c r="G5135" s="2915">
        <v>44197</v>
      </c>
      <c r="H5135" s="2435" t="s">
        <v>10999</v>
      </c>
      <c r="I5135" s="2909" t="s">
        <v>1874</v>
      </c>
      <c r="J5135" s="1639" t="s">
        <v>13026</v>
      </c>
      <c r="K5135" s="1714" t="s">
        <v>8940</v>
      </c>
      <c r="L5135" s="2910"/>
      <c r="M5135" s="2916"/>
      <c r="N5135" s="2917"/>
      <c r="O5135" s="2871"/>
    </row>
    <row r="5136" spans="1:16" s="150" customFormat="1" ht="9.75" customHeight="1">
      <c r="A5136" s="252">
        <v>313</v>
      </c>
      <c r="B5136" s="1334" t="s">
        <v>12900</v>
      </c>
      <c r="C5136" s="848" t="s">
        <v>12901</v>
      </c>
      <c r="D5136" s="2113">
        <v>1</v>
      </c>
      <c r="E5136" s="3185">
        <v>17783</v>
      </c>
      <c r="F5136" s="3185">
        <v>17783</v>
      </c>
      <c r="G5136" s="936">
        <v>44662</v>
      </c>
      <c r="H5136" s="1005" t="s">
        <v>12902</v>
      </c>
      <c r="I5136" s="1042" t="s">
        <v>1874</v>
      </c>
      <c r="J5136" s="837" t="s">
        <v>13026</v>
      </c>
      <c r="K5136" s="1012"/>
      <c r="L5136" s="1558"/>
      <c r="M5136" s="523"/>
      <c r="N5136" s="345"/>
      <c r="O5136" s="701"/>
    </row>
    <row r="5137" spans="1:16" s="71" customFormat="1" ht="9.75" customHeight="1">
      <c r="A5137" s="252">
        <v>314</v>
      </c>
      <c r="B5137" s="1348" t="s">
        <v>13017</v>
      </c>
      <c r="C5137" s="848" t="s">
        <v>13021</v>
      </c>
      <c r="D5137" s="2113">
        <v>1</v>
      </c>
      <c r="E5137" s="3185">
        <v>3623.4</v>
      </c>
      <c r="F5137" s="838">
        <v>3623.4</v>
      </c>
      <c r="G5137" s="1179">
        <v>44721</v>
      </c>
      <c r="H5137" s="1005" t="s">
        <v>13025</v>
      </c>
      <c r="I5137" s="1042" t="s">
        <v>1874</v>
      </c>
      <c r="J5137" s="837" t="s">
        <v>13027</v>
      </c>
      <c r="K5137" s="1012" t="s">
        <v>8940</v>
      </c>
      <c r="L5137" s="1558"/>
      <c r="M5137" s="1526"/>
      <c r="N5137" s="705"/>
      <c r="O5137" s="678"/>
    </row>
    <row r="5138" spans="1:16" s="71" customFormat="1" ht="9.75" customHeight="1">
      <c r="A5138" s="252">
        <v>315</v>
      </c>
      <c r="B5138" s="1348" t="s">
        <v>13018</v>
      </c>
      <c r="C5138" s="848" t="s">
        <v>13022</v>
      </c>
      <c r="D5138" s="2113">
        <v>1</v>
      </c>
      <c r="E5138" s="3185">
        <v>4237.2</v>
      </c>
      <c r="F5138" s="838">
        <v>4237.2</v>
      </c>
      <c r="G5138" s="1179">
        <v>44721</v>
      </c>
      <c r="H5138" s="1005" t="s">
        <v>13025</v>
      </c>
      <c r="I5138" s="1042" t="s">
        <v>1874</v>
      </c>
      <c r="J5138" s="837" t="s">
        <v>13027</v>
      </c>
      <c r="K5138" s="1012" t="s">
        <v>8940</v>
      </c>
      <c r="L5138" s="1558"/>
      <c r="M5138" s="1526"/>
      <c r="N5138" s="705"/>
      <c r="O5138" s="678"/>
    </row>
    <row r="5139" spans="1:16" s="71" customFormat="1" ht="9.75" customHeight="1">
      <c r="A5139" s="252">
        <v>316</v>
      </c>
      <c r="B5139" s="1348" t="s">
        <v>13019</v>
      </c>
      <c r="C5139" s="848" t="s">
        <v>13023</v>
      </c>
      <c r="D5139" s="2113">
        <v>1</v>
      </c>
      <c r="E5139" s="3185">
        <v>3069</v>
      </c>
      <c r="F5139" s="838">
        <v>3069</v>
      </c>
      <c r="G5139" s="1179">
        <v>44721</v>
      </c>
      <c r="H5139" s="1005" t="s">
        <v>13025</v>
      </c>
      <c r="I5139" s="1042" t="s">
        <v>1874</v>
      </c>
      <c r="J5139" s="837" t="s">
        <v>13027</v>
      </c>
      <c r="K5139" s="1012" t="s">
        <v>8940</v>
      </c>
      <c r="L5139" s="1558"/>
      <c r="M5139" s="1526"/>
      <c r="N5139" s="705"/>
      <c r="O5139" s="678"/>
    </row>
    <row r="5140" spans="1:16" s="71" customFormat="1" ht="9.75" customHeight="1">
      <c r="A5140" s="252">
        <v>317</v>
      </c>
      <c r="B5140" s="1348" t="s">
        <v>13020</v>
      </c>
      <c r="C5140" s="848" t="s">
        <v>13024</v>
      </c>
      <c r="D5140" s="2113">
        <v>1</v>
      </c>
      <c r="E5140" s="3185">
        <v>3349.5</v>
      </c>
      <c r="F5140" s="838">
        <v>3349.5</v>
      </c>
      <c r="G5140" s="1179">
        <v>44721</v>
      </c>
      <c r="H5140" s="1005" t="s">
        <v>13025</v>
      </c>
      <c r="I5140" s="1042" t="s">
        <v>1874</v>
      </c>
      <c r="J5140" s="837" t="s">
        <v>13027</v>
      </c>
      <c r="K5140" s="1012" t="s">
        <v>8940</v>
      </c>
      <c r="L5140" s="1558"/>
      <c r="M5140" s="1526"/>
      <c r="N5140" s="705"/>
      <c r="O5140" s="678"/>
    </row>
    <row r="5141" spans="1:16" s="1308" customFormat="1" ht="9.75" customHeight="1">
      <c r="A5141" s="2878">
        <v>318</v>
      </c>
      <c r="B5141" s="2879" t="s">
        <v>5798</v>
      </c>
      <c r="C5141" s="2880" t="s">
        <v>13663</v>
      </c>
      <c r="D5141" s="2881">
        <v>1</v>
      </c>
      <c r="E5141" s="3441">
        <v>29016.85</v>
      </c>
      <c r="F5141" s="2882">
        <v>29016.85</v>
      </c>
      <c r="G5141" s="3184">
        <v>44805</v>
      </c>
      <c r="H5141" s="2883" t="s">
        <v>13664</v>
      </c>
      <c r="I5141" s="2884" t="s">
        <v>1874</v>
      </c>
      <c r="J5141" s="2885" t="s">
        <v>13665</v>
      </c>
      <c r="K5141" s="2886"/>
      <c r="L5141" s="2887"/>
      <c r="M5141" s="2888"/>
      <c r="N5141" s="2889"/>
      <c r="O5141" s="2890"/>
    </row>
    <row r="5142" spans="1:16" s="2899" customFormat="1" ht="9.75" customHeight="1">
      <c r="A5142" s="1052">
        <v>319</v>
      </c>
      <c r="B5142" s="1263" t="s">
        <v>14423</v>
      </c>
      <c r="C5142" s="21" t="s">
        <v>14425</v>
      </c>
      <c r="D5142" s="2892">
        <v>1</v>
      </c>
      <c r="E5142" s="3185">
        <v>36000</v>
      </c>
      <c r="F5142" s="838">
        <v>36000</v>
      </c>
      <c r="G5142" s="1260">
        <v>44837</v>
      </c>
      <c r="H5142" s="912" t="s">
        <v>14428</v>
      </c>
      <c r="I5142" s="2893" t="s">
        <v>1874</v>
      </c>
      <c r="J5142" s="837" t="s">
        <v>14430</v>
      </c>
      <c r="K5142" s="2894"/>
      <c r="L5142" s="2896"/>
      <c r="M5142" s="2897"/>
      <c r="N5142" s="2895"/>
      <c r="O5142" s="2898"/>
    </row>
    <row r="5143" spans="1:16" s="2899" customFormat="1" ht="9.75" customHeight="1">
      <c r="A5143" s="1052">
        <v>320</v>
      </c>
      <c r="B5143" s="1263" t="s">
        <v>14423</v>
      </c>
      <c r="C5143" s="21" t="s">
        <v>14426</v>
      </c>
      <c r="D5143" s="2892">
        <v>1</v>
      </c>
      <c r="E5143" s="3185">
        <v>36000</v>
      </c>
      <c r="F5143" s="838">
        <v>36000</v>
      </c>
      <c r="G5143" s="1260">
        <v>44837</v>
      </c>
      <c r="H5143" s="912" t="s">
        <v>14428</v>
      </c>
      <c r="I5143" s="2893" t="s">
        <v>1874</v>
      </c>
      <c r="J5143" s="837" t="s">
        <v>14430</v>
      </c>
      <c r="K5143" s="2894"/>
      <c r="L5143" s="2896"/>
      <c r="M5143" s="2897"/>
      <c r="N5143" s="2895"/>
      <c r="O5143" s="2898"/>
    </row>
    <row r="5144" spans="1:16" s="2899" customFormat="1" ht="9.75" customHeight="1">
      <c r="A5144" s="1052">
        <v>321</v>
      </c>
      <c r="B5144" s="1263" t="s">
        <v>14424</v>
      </c>
      <c r="C5144" s="21" t="s">
        <v>14427</v>
      </c>
      <c r="D5144" s="2892">
        <v>1</v>
      </c>
      <c r="E5144" s="3185">
        <v>61450</v>
      </c>
      <c r="F5144" s="838">
        <v>61450</v>
      </c>
      <c r="G5144" s="1260">
        <v>44854</v>
      </c>
      <c r="H5144" s="912" t="s">
        <v>14429</v>
      </c>
      <c r="I5144" s="2893" t="s">
        <v>1874</v>
      </c>
      <c r="J5144" s="837" t="s">
        <v>14430</v>
      </c>
      <c r="K5144" s="2894"/>
      <c r="L5144" s="2896"/>
      <c r="M5144" s="2897"/>
      <c r="N5144" s="2895"/>
      <c r="O5144" s="2898"/>
    </row>
    <row r="5145" spans="1:16" s="2899" customFormat="1" ht="12" customHeight="1">
      <c r="A5145" s="1052">
        <v>322</v>
      </c>
      <c r="B5145" s="3186" t="s">
        <v>14876</v>
      </c>
      <c r="C5145" s="3187">
        <v>5101340018</v>
      </c>
      <c r="D5145" s="2892">
        <v>1</v>
      </c>
      <c r="E5145" s="3185">
        <v>61450</v>
      </c>
      <c r="F5145" s="838">
        <v>61450</v>
      </c>
      <c r="G5145" s="1260">
        <v>44868</v>
      </c>
      <c r="H5145" s="912" t="s">
        <v>14877</v>
      </c>
      <c r="I5145" s="2893" t="s">
        <v>1874</v>
      </c>
      <c r="J5145" s="837" t="s">
        <v>14430</v>
      </c>
      <c r="K5145" s="2894"/>
      <c r="L5145" s="2896"/>
      <c r="M5145" s="2897"/>
      <c r="N5145" s="2895"/>
      <c r="O5145" s="2898"/>
    </row>
    <row r="5146" spans="1:16" s="269" customFormat="1" ht="9.75" customHeight="1">
      <c r="A5146" s="252"/>
      <c r="B5146" s="3180"/>
      <c r="C5146" s="848"/>
      <c r="D5146" s="3181"/>
      <c r="E5146" s="3567"/>
      <c r="F5146" s="883"/>
      <c r="G5146" s="1132"/>
      <c r="H5146" s="912"/>
      <c r="I5146" s="1042"/>
      <c r="J5146" s="962"/>
      <c r="K5146" s="3182"/>
      <c r="L5146" s="1558"/>
      <c r="M5146" s="3183"/>
      <c r="N5146" s="345"/>
      <c r="O5146" s="701"/>
      <c r="P5146" s="150"/>
    </row>
    <row r="5147" spans="1:16" s="393" customFormat="1" ht="11.25" customHeight="1">
      <c r="A5147" s="814"/>
      <c r="B5147" s="1188"/>
      <c r="C5147" s="2631" t="s">
        <v>13173</v>
      </c>
      <c r="D5147" s="2115">
        <f>SUM(D4852:D5146)</f>
        <v>341</v>
      </c>
      <c r="E5147" s="3570">
        <f>SUM(E4852:E5146)</f>
        <v>3497550.0600000005</v>
      </c>
      <c r="F5147" s="3177">
        <f>SUM(F4852:F5146)</f>
        <v>3302238.3600000003</v>
      </c>
      <c r="G5147" s="945"/>
      <c r="H5147" s="1129"/>
      <c r="I5147" s="2891"/>
      <c r="J5147" s="1130"/>
      <c r="K5147" s="3178"/>
      <c r="L5147" s="1609"/>
      <c r="M5147" s="1526"/>
      <c r="N5147" s="3179"/>
      <c r="O5147" s="699"/>
    </row>
    <row r="5148" spans="1:16" s="1671" customFormat="1" ht="11.25" customHeight="1">
      <c r="A5148" s="1660"/>
      <c r="B5148" s="2369"/>
      <c r="C5148" s="2902" t="s">
        <v>9313</v>
      </c>
      <c r="D5148" s="2468"/>
      <c r="E5148" s="3571"/>
      <c r="F5148" s="2903"/>
      <c r="G5148" s="1846"/>
      <c r="H5148" s="1801"/>
      <c r="I5148" s="2900"/>
      <c r="J5148" s="2401"/>
      <c r="K5148" s="2904"/>
      <c r="L5148" s="2402"/>
      <c r="M5148" s="2901"/>
      <c r="N5148" s="2905"/>
      <c r="O5148" s="1735"/>
    </row>
    <row r="5149" spans="1:16" s="1659" customFormat="1" ht="11.25" customHeight="1">
      <c r="A5149" s="1652"/>
      <c r="B5149" s="2359"/>
      <c r="C5149" s="2513" t="s">
        <v>11869</v>
      </c>
      <c r="D5149" s="2474">
        <f>SUM(D5131:D5135)</f>
        <v>5</v>
      </c>
      <c r="E5149" s="3572">
        <f>SUM(E5131:E5135)</f>
        <v>18000</v>
      </c>
      <c r="F5149" s="2918">
        <f>SUM(F5131:F5135)</f>
        <v>18000</v>
      </c>
      <c r="G5149" s="1838"/>
      <c r="H5149" s="2435"/>
      <c r="I5149" s="2909"/>
      <c r="J5149" s="2389"/>
      <c r="K5149" s="2919"/>
      <c r="L5149" s="2391"/>
      <c r="M5149" s="2920"/>
      <c r="N5149" s="2921"/>
      <c r="O5149" s="1728"/>
    </row>
    <row r="5150" spans="1:16" s="1684" customFormat="1" ht="11.25" customHeight="1">
      <c r="A5150" s="1672"/>
      <c r="B5150" s="2349"/>
      <c r="C5150" s="2567" t="s">
        <v>15386</v>
      </c>
      <c r="D5150" s="2350">
        <f>D5147-D5148-D5149</f>
        <v>336</v>
      </c>
      <c r="E5150" s="3573">
        <f>E5147-E5148-E5149</f>
        <v>3479550.0600000005</v>
      </c>
      <c r="F5150" s="2922">
        <f>F5147-F5148-F5149</f>
        <v>3284238.3600000003</v>
      </c>
      <c r="G5150" s="2460"/>
      <c r="H5150" s="3189" t="s">
        <v>14878</v>
      </c>
      <c r="I5150" s="2923"/>
      <c r="J5150" s="2408"/>
      <c r="K5150" s="2924"/>
      <c r="L5150" s="2410"/>
      <c r="M5150" s="2925"/>
      <c r="N5150" s="2926"/>
      <c r="O5150" s="1745"/>
    </row>
    <row r="5151" spans="1:16" s="148" customFormat="1" ht="41.25" customHeight="1">
      <c r="A5151" s="527" t="s">
        <v>8549</v>
      </c>
      <c r="B5151" s="1020" t="s">
        <v>8548</v>
      </c>
      <c r="C5151" s="1381"/>
      <c r="D5151" s="2070"/>
      <c r="E5151" s="3542"/>
      <c r="F5151" s="525"/>
      <c r="G5151" s="934"/>
      <c r="H5151" s="1020"/>
      <c r="I5151" s="522"/>
      <c r="J5151" s="830"/>
      <c r="K5151" s="1471"/>
      <c r="L5151" s="964"/>
      <c r="M5151" s="654"/>
      <c r="N5151" s="720"/>
      <c r="O5151" s="263"/>
      <c r="P5151" s="393"/>
    </row>
    <row r="5152" spans="1:16" ht="9" customHeight="1">
      <c r="A5152" s="799">
        <v>1</v>
      </c>
      <c r="B5152" s="98" t="s">
        <v>834</v>
      </c>
      <c r="D5152" s="889">
        <v>1</v>
      </c>
      <c r="E5152" s="3520">
        <v>1113764</v>
      </c>
      <c r="F5152" s="879">
        <v>1113764</v>
      </c>
      <c r="G5152" s="914">
        <v>44197</v>
      </c>
      <c r="H5152" s="1015" t="s">
        <v>8394</v>
      </c>
      <c r="I5152" s="63" t="s">
        <v>1875</v>
      </c>
      <c r="J5152" s="143" t="s">
        <v>8547</v>
      </c>
      <c r="K5152" s="1425"/>
      <c r="M5152" s="1378"/>
      <c r="N5152" s="70"/>
    </row>
    <row r="5153" spans="1:15" ht="9" customHeight="1">
      <c r="A5153" s="799">
        <v>3</v>
      </c>
      <c r="B5153" s="98" t="s">
        <v>1080</v>
      </c>
      <c r="D5153" s="889">
        <v>1</v>
      </c>
      <c r="E5153" s="3520">
        <v>6128.38</v>
      </c>
      <c r="F5153" s="879">
        <v>6128.38</v>
      </c>
      <c r="G5153" s="914">
        <v>44197</v>
      </c>
      <c r="H5153" s="1015" t="s">
        <v>8394</v>
      </c>
      <c r="I5153" s="63" t="s">
        <v>1875</v>
      </c>
      <c r="J5153" s="143" t="s">
        <v>8547</v>
      </c>
      <c r="K5153" s="1425"/>
      <c r="M5153" s="1378"/>
      <c r="N5153" s="70"/>
    </row>
    <row r="5154" spans="1:15" ht="9" customHeight="1">
      <c r="A5154" s="799">
        <v>4</v>
      </c>
      <c r="B5154" s="98" t="s">
        <v>1081</v>
      </c>
      <c r="D5154" s="889">
        <v>1</v>
      </c>
      <c r="E5154" s="3520">
        <v>3299</v>
      </c>
      <c r="F5154" s="879">
        <v>3299</v>
      </c>
      <c r="G5154" s="914">
        <v>44197</v>
      </c>
      <c r="H5154" s="1015" t="s">
        <v>8394</v>
      </c>
      <c r="I5154" s="63" t="s">
        <v>1875</v>
      </c>
      <c r="J5154" s="143" t="s">
        <v>8547</v>
      </c>
      <c r="K5154" s="1425"/>
      <c r="M5154" s="1378"/>
      <c r="N5154" s="70"/>
    </row>
    <row r="5155" spans="1:15" ht="9" customHeight="1">
      <c r="A5155" s="799">
        <v>5</v>
      </c>
      <c r="B5155" s="98" t="s">
        <v>1081</v>
      </c>
      <c r="D5155" s="889">
        <v>1</v>
      </c>
      <c r="E5155" s="3520">
        <v>3299</v>
      </c>
      <c r="F5155" s="879">
        <v>3299</v>
      </c>
      <c r="G5155" s="914">
        <v>44197</v>
      </c>
      <c r="H5155" s="1015" t="s">
        <v>8394</v>
      </c>
      <c r="I5155" s="63" t="s">
        <v>1875</v>
      </c>
      <c r="J5155" s="143" t="s">
        <v>8547</v>
      </c>
      <c r="K5155" s="1425"/>
      <c r="M5155" s="1378"/>
      <c r="N5155" s="70"/>
    </row>
    <row r="5156" spans="1:15" ht="9" customHeight="1">
      <c r="A5156" s="799">
        <v>6</v>
      </c>
      <c r="B5156" s="98" t="s">
        <v>1082</v>
      </c>
      <c r="C5156" s="983" t="s">
        <v>11535</v>
      </c>
      <c r="D5156" s="889">
        <v>1</v>
      </c>
      <c r="E5156" s="3520">
        <v>11786.43</v>
      </c>
      <c r="F5156" s="879">
        <v>11786.43</v>
      </c>
      <c r="G5156" s="914">
        <v>44197</v>
      </c>
      <c r="H5156" s="1015" t="s">
        <v>8394</v>
      </c>
      <c r="I5156" s="63" t="s">
        <v>1875</v>
      </c>
      <c r="J5156" s="143" t="s">
        <v>8547</v>
      </c>
      <c r="K5156" s="1425" t="s">
        <v>8940</v>
      </c>
      <c r="M5156" s="1378"/>
      <c r="N5156" s="70"/>
    </row>
    <row r="5157" spans="1:15" s="71" customFormat="1" ht="9" customHeight="1">
      <c r="A5157" s="667">
        <v>9</v>
      </c>
      <c r="B5157" s="102" t="s">
        <v>223</v>
      </c>
      <c r="C5157" s="983" t="s">
        <v>11507</v>
      </c>
      <c r="D5157" s="889">
        <v>1</v>
      </c>
      <c r="E5157" s="3411">
        <v>17025</v>
      </c>
      <c r="F5157" s="797">
        <v>17025</v>
      </c>
      <c r="G5157" s="933">
        <v>44197</v>
      </c>
      <c r="H5157" s="103" t="s">
        <v>8394</v>
      </c>
      <c r="I5157" s="252" t="s">
        <v>1875</v>
      </c>
      <c r="J5157" s="93" t="s">
        <v>8547</v>
      </c>
      <c r="K5157" s="1428" t="s">
        <v>8940</v>
      </c>
      <c r="L5157" s="126"/>
      <c r="M5157" s="291"/>
      <c r="N5157" s="70"/>
      <c r="O5157" s="662"/>
    </row>
    <row r="5158" spans="1:15" s="71" customFormat="1" ht="9" customHeight="1">
      <c r="A5158" s="667">
        <v>10</v>
      </c>
      <c r="B5158" s="102" t="s">
        <v>223</v>
      </c>
      <c r="C5158" s="983" t="s">
        <v>11509</v>
      </c>
      <c r="D5158" s="889">
        <v>1</v>
      </c>
      <c r="E5158" s="3411">
        <v>17025</v>
      </c>
      <c r="F5158" s="797">
        <v>17025</v>
      </c>
      <c r="G5158" s="933">
        <v>44197</v>
      </c>
      <c r="H5158" s="103" t="s">
        <v>8394</v>
      </c>
      <c r="I5158" s="252" t="s">
        <v>1875</v>
      </c>
      <c r="J5158" s="93" t="s">
        <v>8547</v>
      </c>
      <c r="K5158" s="1428" t="s">
        <v>8940</v>
      </c>
      <c r="L5158" s="126"/>
      <c r="M5158" s="291"/>
      <c r="N5158" s="70"/>
      <c r="O5158" s="662"/>
    </row>
    <row r="5159" spans="1:15" s="71" customFormat="1" ht="9" customHeight="1">
      <c r="A5159" s="667">
        <v>11</v>
      </c>
      <c r="B5159" s="102" t="s">
        <v>223</v>
      </c>
      <c r="C5159" s="983" t="s">
        <v>11510</v>
      </c>
      <c r="D5159" s="889">
        <v>1</v>
      </c>
      <c r="E5159" s="3411">
        <v>17025</v>
      </c>
      <c r="F5159" s="797">
        <v>17025</v>
      </c>
      <c r="G5159" s="933">
        <v>44197</v>
      </c>
      <c r="H5159" s="103" t="s">
        <v>8394</v>
      </c>
      <c r="I5159" s="252" t="s">
        <v>1875</v>
      </c>
      <c r="J5159" s="93" t="s">
        <v>8547</v>
      </c>
      <c r="K5159" s="1428" t="s">
        <v>8940</v>
      </c>
      <c r="L5159" s="126"/>
      <c r="M5159" s="291"/>
      <c r="N5159" s="70"/>
      <c r="O5159" s="659"/>
    </row>
    <row r="5160" spans="1:15" s="71" customFormat="1" ht="9" customHeight="1">
      <c r="A5160" s="667">
        <v>13</v>
      </c>
      <c r="B5160" s="102" t="s">
        <v>1084</v>
      </c>
      <c r="C5160" s="983" t="s">
        <v>11505</v>
      </c>
      <c r="D5160" s="889">
        <v>1</v>
      </c>
      <c r="E5160" s="3411">
        <v>15500</v>
      </c>
      <c r="F5160" s="797">
        <v>15500</v>
      </c>
      <c r="G5160" s="933">
        <v>44197</v>
      </c>
      <c r="H5160" s="103" t="s">
        <v>8394</v>
      </c>
      <c r="I5160" s="252" t="s">
        <v>1875</v>
      </c>
      <c r="J5160" s="93" t="s">
        <v>8547</v>
      </c>
      <c r="K5160" s="1428" t="s">
        <v>8940</v>
      </c>
      <c r="L5160" s="126"/>
      <c r="M5160" s="291"/>
      <c r="N5160" s="70"/>
      <c r="O5160" s="659"/>
    </row>
    <row r="5161" spans="1:15" s="71" customFormat="1" ht="9" customHeight="1">
      <c r="A5161" s="667">
        <v>14</v>
      </c>
      <c r="B5161" s="102" t="s">
        <v>1084</v>
      </c>
      <c r="C5161" s="983" t="s">
        <v>11506</v>
      </c>
      <c r="D5161" s="889">
        <v>1</v>
      </c>
      <c r="E5161" s="3411">
        <v>15500</v>
      </c>
      <c r="F5161" s="797">
        <v>15500</v>
      </c>
      <c r="G5161" s="933">
        <v>44197</v>
      </c>
      <c r="H5161" s="103" t="s">
        <v>8394</v>
      </c>
      <c r="I5161" s="252" t="s">
        <v>1875</v>
      </c>
      <c r="J5161" s="93" t="s">
        <v>8547</v>
      </c>
      <c r="K5161" s="1428" t="s">
        <v>8940</v>
      </c>
      <c r="L5161" s="126"/>
      <c r="M5161" s="291"/>
      <c r="N5161" s="70"/>
      <c r="O5161" s="659"/>
    </row>
    <row r="5162" spans="1:15" s="71" customFormat="1" ht="9" customHeight="1">
      <c r="A5162" s="667">
        <v>15</v>
      </c>
      <c r="B5162" s="102" t="s">
        <v>1085</v>
      </c>
      <c r="C5162" s="983" t="s">
        <v>11499</v>
      </c>
      <c r="D5162" s="889">
        <v>1</v>
      </c>
      <c r="E5162" s="3411">
        <v>31825.37</v>
      </c>
      <c r="F5162" s="797">
        <v>31825.37</v>
      </c>
      <c r="G5162" s="933">
        <v>44197</v>
      </c>
      <c r="H5162" s="103" t="s">
        <v>8394</v>
      </c>
      <c r="I5162" s="252" t="s">
        <v>1875</v>
      </c>
      <c r="J5162" s="93" t="s">
        <v>8547</v>
      </c>
      <c r="K5162" s="1428" t="s">
        <v>8940</v>
      </c>
      <c r="L5162" s="126"/>
      <c r="M5162" s="291"/>
      <c r="N5162" s="70"/>
      <c r="O5162" s="659"/>
    </row>
    <row r="5163" spans="1:15" ht="9" customHeight="1">
      <c r="A5163" s="799">
        <v>17</v>
      </c>
      <c r="B5163" s="98" t="s">
        <v>489</v>
      </c>
      <c r="D5163" s="889">
        <v>1</v>
      </c>
      <c r="E5163" s="3520">
        <v>24000</v>
      </c>
      <c r="F5163" s="879">
        <v>24000</v>
      </c>
      <c r="G5163" s="914">
        <v>44197</v>
      </c>
      <c r="H5163" s="1015" t="s">
        <v>8394</v>
      </c>
      <c r="I5163" s="63" t="s">
        <v>1875</v>
      </c>
      <c r="J5163" s="143" t="s">
        <v>8547</v>
      </c>
      <c r="K5163" s="1425"/>
      <c r="M5163" s="1378"/>
      <c r="N5163" s="70"/>
      <c r="O5163" s="659"/>
    </row>
    <row r="5164" spans="1:15" ht="9" customHeight="1">
      <c r="A5164" s="799">
        <v>18</v>
      </c>
      <c r="B5164" s="98" t="s">
        <v>1088</v>
      </c>
      <c r="D5164" s="889">
        <v>1</v>
      </c>
      <c r="E5164" s="3520">
        <v>4850.2700000000004</v>
      </c>
      <c r="F5164" s="879">
        <v>4850.2700000000004</v>
      </c>
      <c r="G5164" s="914">
        <v>44197</v>
      </c>
      <c r="H5164" s="1015" t="s">
        <v>8394</v>
      </c>
      <c r="I5164" s="63" t="s">
        <v>1875</v>
      </c>
      <c r="J5164" s="143" t="s">
        <v>8547</v>
      </c>
      <c r="K5164" s="1425"/>
      <c r="M5164" s="1378"/>
      <c r="N5164" s="70"/>
      <c r="O5164" s="659"/>
    </row>
    <row r="5165" spans="1:15" ht="9" customHeight="1">
      <c r="A5165" s="799">
        <v>19</v>
      </c>
      <c r="B5165" s="98" t="s">
        <v>1088</v>
      </c>
      <c r="D5165" s="889">
        <v>1</v>
      </c>
      <c r="E5165" s="3520">
        <v>4850.2700000000004</v>
      </c>
      <c r="F5165" s="879">
        <v>4850.2700000000004</v>
      </c>
      <c r="G5165" s="914">
        <v>44197</v>
      </c>
      <c r="H5165" s="1015" t="s">
        <v>8394</v>
      </c>
      <c r="I5165" s="63" t="s">
        <v>1875</v>
      </c>
      <c r="J5165" s="143" t="s">
        <v>8547</v>
      </c>
      <c r="K5165" s="1425"/>
      <c r="M5165" s="1378"/>
      <c r="N5165" s="70"/>
      <c r="O5165" s="659"/>
    </row>
    <row r="5166" spans="1:15" s="71" customFormat="1" ht="9" customHeight="1">
      <c r="A5166" s="667">
        <v>21</v>
      </c>
      <c r="B5166" s="102" t="s">
        <v>1086</v>
      </c>
      <c r="C5166" s="983" t="s">
        <v>11502</v>
      </c>
      <c r="D5166" s="889">
        <v>1</v>
      </c>
      <c r="E5166" s="3411">
        <v>24999</v>
      </c>
      <c r="F5166" s="797">
        <v>24999</v>
      </c>
      <c r="G5166" s="933">
        <v>44197</v>
      </c>
      <c r="H5166" s="103" t="s">
        <v>8394</v>
      </c>
      <c r="I5166" s="252" t="s">
        <v>1875</v>
      </c>
      <c r="J5166" s="93" t="s">
        <v>8547</v>
      </c>
      <c r="K5166" s="1428" t="s">
        <v>8940</v>
      </c>
      <c r="L5166" s="126"/>
      <c r="M5166" s="291"/>
      <c r="N5166" s="70"/>
      <c r="O5166" s="659"/>
    </row>
    <row r="5167" spans="1:15" s="71" customFormat="1" ht="9" customHeight="1">
      <c r="A5167" s="667">
        <v>23</v>
      </c>
      <c r="B5167" s="102" t="s">
        <v>554</v>
      </c>
      <c r="C5167" s="983" t="s">
        <v>11518</v>
      </c>
      <c r="D5167" s="889">
        <v>1</v>
      </c>
      <c r="E5167" s="3411">
        <v>13795</v>
      </c>
      <c r="F5167" s="797">
        <v>13795</v>
      </c>
      <c r="G5167" s="933">
        <v>44197</v>
      </c>
      <c r="H5167" s="103" t="s">
        <v>8394</v>
      </c>
      <c r="I5167" s="252" t="s">
        <v>1875</v>
      </c>
      <c r="J5167" s="93" t="s">
        <v>8547</v>
      </c>
      <c r="K5167" s="1428" t="s">
        <v>8940</v>
      </c>
      <c r="L5167" s="126"/>
      <c r="M5167" s="291"/>
      <c r="N5167" s="70"/>
      <c r="O5167" s="659"/>
    </row>
    <row r="5168" spans="1:15" s="71" customFormat="1" ht="9" customHeight="1">
      <c r="A5168" s="667">
        <v>24</v>
      </c>
      <c r="B5168" s="102" t="s">
        <v>554</v>
      </c>
      <c r="C5168" s="983" t="s">
        <v>11519</v>
      </c>
      <c r="D5168" s="889">
        <v>1</v>
      </c>
      <c r="E5168" s="3411">
        <v>13795</v>
      </c>
      <c r="F5168" s="797">
        <v>13795</v>
      </c>
      <c r="G5168" s="933">
        <v>44197</v>
      </c>
      <c r="H5168" s="103" t="s">
        <v>8394</v>
      </c>
      <c r="I5168" s="252" t="s">
        <v>1875</v>
      </c>
      <c r="J5168" s="93" t="s">
        <v>8547</v>
      </c>
      <c r="K5168" s="1428" t="s">
        <v>8940</v>
      </c>
      <c r="L5168" s="126"/>
      <c r="M5168" s="291"/>
      <c r="N5168" s="70"/>
      <c r="O5168" s="659"/>
    </row>
    <row r="5169" spans="1:15" s="71" customFormat="1" ht="9" customHeight="1">
      <c r="A5169" s="667">
        <v>27</v>
      </c>
      <c r="B5169" s="102" t="s">
        <v>554</v>
      </c>
      <c r="C5169" s="983" t="s">
        <v>11511</v>
      </c>
      <c r="D5169" s="889">
        <v>1</v>
      </c>
      <c r="E5169" s="3411">
        <v>13795</v>
      </c>
      <c r="F5169" s="797">
        <v>13795</v>
      </c>
      <c r="G5169" s="933">
        <v>44197</v>
      </c>
      <c r="H5169" s="103" t="s">
        <v>8394</v>
      </c>
      <c r="I5169" s="252" t="s">
        <v>1875</v>
      </c>
      <c r="J5169" s="93" t="s">
        <v>8547</v>
      </c>
      <c r="K5169" s="1428" t="s">
        <v>8940</v>
      </c>
      <c r="L5169" s="126"/>
      <c r="M5169" s="291"/>
      <c r="N5169" s="70"/>
      <c r="O5169" s="659"/>
    </row>
    <row r="5170" spans="1:15" s="71" customFormat="1" ht="9" customHeight="1">
      <c r="A5170" s="667">
        <v>28</v>
      </c>
      <c r="B5170" s="102" t="s">
        <v>554</v>
      </c>
      <c r="C5170" s="983" t="s">
        <v>11512</v>
      </c>
      <c r="D5170" s="889">
        <v>1</v>
      </c>
      <c r="E5170" s="3411">
        <v>13795</v>
      </c>
      <c r="F5170" s="797">
        <v>13795</v>
      </c>
      <c r="G5170" s="933">
        <v>44197</v>
      </c>
      <c r="H5170" s="103" t="s">
        <v>8394</v>
      </c>
      <c r="I5170" s="252" t="s">
        <v>1875</v>
      </c>
      <c r="J5170" s="93" t="s">
        <v>8547</v>
      </c>
      <c r="K5170" s="1428" t="s">
        <v>8940</v>
      </c>
      <c r="L5170" s="126"/>
      <c r="M5170" s="291"/>
      <c r="N5170" s="70"/>
      <c r="O5170" s="659"/>
    </row>
    <row r="5171" spans="1:15" s="71" customFormat="1" ht="9" customHeight="1">
      <c r="A5171" s="667">
        <v>29</v>
      </c>
      <c r="B5171" s="102" t="s">
        <v>554</v>
      </c>
      <c r="C5171" s="983" t="s">
        <v>11513</v>
      </c>
      <c r="D5171" s="889">
        <v>1</v>
      </c>
      <c r="E5171" s="3411">
        <v>13795</v>
      </c>
      <c r="F5171" s="797">
        <v>13795</v>
      </c>
      <c r="G5171" s="933">
        <v>44197</v>
      </c>
      <c r="H5171" s="103" t="s">
        <v>8394</v>
      </c>
      <c r="I5171" s="252" t="s">
        <v>1875</v>
      </c>
      <c r="J5171" s="93" t="s">
        <v>8547</v>
      </c>
      <c r="K5171" s="1428" t="s">
        <v>8940</v>
      </c>
      <c r="L5171" s="126"/>
      <c r="M5171" s="291"/>
      <c r="N5171" s="70"/>
      <c r="O5171" s="659"/>
    </row>
    <row r="5172" spans="1:15" s="71" customFormat="1" ht="9" customHeight="1">
      <c r="A5172" s="667">
        <v>30</v>
      </c>
      <c r="B5172" s="102" t="s">
        <v>554</v>
      </c>
      <c r="C5172" s="983" t="s">
        <v>11514</v>
      </c>
      <c r="D5172" s="889">
        <v>1</v>
      </c>
      <c r="E5172" s="3411">
        <v>13795</v>
      </c>
      <c r="F5172" s="797">
        <v>13795</v>
      </c>
      <c r="G5172" s="933">
        <v>44197</v>
      </c>
      <c r="H5172" s="103" t="s">
        <v>8394</v>
      </c>
      <c r="I5172" s="252" t="s">
        <v>1875</v>
      </c>
      <c r="J5172" s="93" t="s">
        <v>8547</v>
      </c>
      <c r="K5172" s="1428" t="s">
        <v>8940</v>
      </c>
      <c r="L5172" s="126"/>
      <c r="M5172" s="291"/>
      <c r="N5172" s="70"/>
      <c r="O5172" s="659"/>
    </row>
    <row r="5173" spans="1:15" s="71" customFormat="1" ht="9" customHeight="1">
      <c r="A5173" s="667">
        <v>31</v>
      </c>
      <c r="B5173" s="102" t="s">
        <v>554</v>
      </c>
      <c r="C5173" s="983" t="s">
        <v>11515</v>
      </c>
      <c r="D5173" s="889">
        <v>1</v>
      </c>
      <c r="E5173" s="3411">
        <v>13795</v>
      </c>
      <c r="F5173" s="797">
        <v>13795</v>
      </c>
      <c r="G5173" s="933">
        <v>44197</v>
      </c>
      <c r="H5173" s="103" t="s">
        <v>8394</v>
      </c>
      <c r="I5173" s="252" t="s">
        <v>1875</v>
      </c>
      <c r="J5173" s="93" t="s">
        <v>8547</v>
      </c>
      <c r="K5173" s="1428" t="s">
        <v>8940</v>
      </c>
      <c r="L5173" s="126"/>
      <c r="M5173" s="291"/>
      <c r="N5173" s="70"/>
      <c r="O5173" s="659"/>
    </row>
    <row r="5174" spans="1:15" ht="9" customHeight="1">
      <c r="A5174" s="799">
        <v>32</v>
      </c>
      <c r="B5174" s="98" t="s">
        <v>554</v>
      </c>
      <c r="C5174" s="983" t="s">
        <v>11520</v>
      </c>
      <c r="D5174" s="889">
        <v>1</v>
      </c>
      <c r="E5174" s="3520">
        <v>13795</v>
      </c>
      <c r="F5174" s="879">
        <v>13795</v>
      </c>
      <c r="G5174" s="914">
        <v>44197</v>
      </c>
      <c r="H5174" s="1015" t="s">
        <v>8394</v>
      </c>
      <c r="I5174" s="63" t="s">
        <v>1875</v>
      </c>
      <c r="J5174" s="143" t="s">
        <v>8547</v>
      </c>
      <c r="K5174" s="1428" t="s">
        <v>8940</v>
      </c>
      <c r="M5174" s="1378"/>
      <c r="N5174" s="70"/>
      <c r="O5174" s="659"/>
    </row>
    <row r="5175" spans="1:15" ht="9" customHeight="1">
      <c r="A5175" s="799">
        <v>33</v>
      </c>
      <c r="B5175" s="98" t="s">
        <v>554</v>
      </c>
      <c r="C5175" s="983" t="s">
        <v>11521</v>
      </c>
      <c r="D5175" s="889">
        <v>1</v>
      </c>
      <c r="E5175" s="3520">
        <v>13795</v>
      </c>
      <c r="F5175" s="879">
        <v>13795</v>
      </c>
      <c r="G5175" s="914">
        <v>44197</v>
      </c>
      <c r="H5175" s="1015" t="s">
        <v>8394</v>
      </c>
      <c r="I5175" s="63" t="s">
        <v>1875</v>
      </c>
      <c r="J5175" s="143" t="s">
        <v>8547</v>
      </c>
      <c r="K5175" s="1428" t="s">
        <v>8940</v>
      </c>
      <c r="M5175" s="1378"/>
      <c r="N5175" s="70"/>
      <c r="O5175" s="659"/>
    </row>
    <row r="5176" spans="1:15" ht="9" customHeight="1">
      <c r="A5176" s="799">
        <v>34</v>
      </c>
      <c r="B5176" s="98" t="s">
        <v>554</v>
      </c>
      <c r="C5176" s="983" t="s">
        <v>11522</v>
      </c>
      <c r="D5176" s="889">
        <v>1</v>
      </c>
      <c r="E5176" s="3520">
        <v>13795</v>
      </c>
      <c r="F5176" s="879">
        <v>13795</v>
      </c>
      <c r="G5176" s="914">
        <v>44197</v>
      </c>
      <c r="H5176" s="1015" t="s">
        <v>8394</v>
      </c>
      <c r="I5176" s="63" t="s">
        <v>1875</v>
      </c>
      <c r="J5176" s="143" t="s">
        <v>8547</v>
      </c>
      <c r="K5176" s="1428" t="s">
        <v>8940</v>
      </c>
      <c r="M5176" s="1378"/>
      <c r="N5176" s="70"/>
      <c r="O5176" s="659"/>
    </row>
    <row r="5177" spans="1:15" s="71" customFormat="1" ht="9.75" customHeight="1">
      <c r="A5177" s="667">
        <v>35</v>
      </c>
      <c r="B5177" s="102" t="s">
        <v>1087</v>
      </c>
      <c r="C5177" s="983" t="s">
        <v>11516</v>
      </c>
      <c r="D5177" s="889">
        <v>1</v>
      </c>
      <c r="E5177" s="3411">
        <v>15999</v>
      </c>
      <c r="F5177" s="797">
        <v>15999</v>
      </c>
      <c r="G5177" s="933">
        <v>44197</v>
      </c>
      <c r="H5177" s="103" t="s">
        <v>8394</v>
      </c>
      <c r="I5177" s="252" t="s">
        <v>1875</v>
      </c>
      <c r="J5177" s="93" t="s">
        <v>8547</v>
      </c>
      <c r="K5177" s="1428" t="s">
        <v>8940</v>
      </c>
      <c r="L5177" s="126"/>
      <c r="M5177" s="291"/>
      <c r="N5177" s="70"/>
      <c r="O5177" s="659"/>
    </row>
    <row r="5178" spans="1:15" s="71" customFormat="1" ht="9" customHeight="1">
      <c r="A5178" s="667">
        <v>59</v>
      </c>
      <c r="B5178" s="102" t="s">
        <v>212</v>
      </c>
      <c r="C5178" s="983" t="s">
        <v>11517</v>
      </c>
      <c r="D5178" s="889">
        <v>1</v>
      </c>
      <c r="E5178" s="3411">
        <v>19006.560000000001</v>
      </c>
      <c r="F5178" s="797">
        <v>19006.560000000001</v>
      </c>
      <c r="G5178" s="933">
        <v>44197</v>
      </c>
      <c r="H5178" s="103" t="s">
        <v>8394</v>
      </c>
      <c r="I5178" s="252" t="s">
        <v>1875</v>
      </c>
      <c r="J5178" s="93" t="s">
        <v>8547</v>
      </c>
      <c r="K5178" s="1428" t="s">
        <v>8940</v>
      </c>
      <c r="L5178" s="126"/>
      <c r="M5178" s="291"/>
      <c r="N5178" s="70"/>
      <c r="O5178" s="659"/>
    </row>
    <row r="5179" spans="1:15" s="71" customFormat="1" ht="9" customHeight="1">
      <c r="A5179" s="667">
        <v>60</v>
      </c>
      <c r="B5179" s="102" t="s">
        <v>212</v>
      </c>
      <c r="C5179" s="983" t="s">
        <v>11494</v>
      </c>
      <c r="D5179" s="889">
        <v>1</v>
      </c>
      <c r="E5179" s="3411">
        <v>8380.7999999999993</v>
      </c>
      <c r="F5179" s="797">
        <v>8380.7999999999993</v>
      </c>
      <c r="G5179" s="933">
        <v>44197</v>
      </c>
      <c r="H5179" s="103" t="s">
        <v>8394</v>
      </c>
      <c r="I5179" s="252" t="s">
        <v>1875</v>
      </c>
      <c r="J5179" s="93" t="s">
        <v>8547</v>
      </c>
      <c r="K5179" s="1428" t="s">
        <v>8940</v>
      </c>
      <c r="L5179" s="126"/>
      <c r="M5179" s="291"/>
      <c r="N5179" s="70"/>
      <c r="O5179" s="659"/>
    </row>
    <row r="5180" spans="1:15" s="71" customFormat="1" ht="9" customHeight="1">
      <c r="A5180" s="667">
        <v>61</v>
      </c>
      <c r="B5180" s="102" t="s">
        <v>212</v>
      </c>
      <c r="C5180" s="983" t="s">
        <v>11534</v>
      </c>
      <c r="D5180" s="889">
        <v>1</v>
      </c>
      <c r="E5180" s="3411">
        <v>8380.7999999999993</v>
      </c>
      <c r="F5180" s="797">
        <v>8380.7999999999993</v>
      </c>
      <c r="G5180" s="933">
        <v>44197</v>
      </c>
      <c r="H5180" s="103" t="s">
        <v>8394</v>
      </c>
      <c r="I5180" s="252" t="s">
        <v>1875</v>
      </c>
      <c r="J5180" s="93" t="s">
        <v>8547</v>
      </c>
      <c r="K5180" s="1428" t="s">
        <v>8940</v>
      </c>
      <c r="L5180" s="126"/>
      <c r="M5180" s="291"/>
      <c r="N5180" s="70"/>
      <c r="O5180" s="659"/>
    </row>
    <row r="5181" spans="1:15" s="71" customFormat="1" ht="9" customHeight="1">
      <c r="A5181" s="667">
        <v>62</v>
      </c>
      <c r="B5181" s="102" t="s">
        <v>212</v>
      </c>
      <c r="C5181" s="983" t="s">
        <v>11533</v>
      </c>
      <c r="D5181" s="889">
        <v>1</v>
      </c>
      <c r="E5181" s="3411">
        <v>22465.200000000001</v>
      </c>
      <c r="F5181" s="797">
        <v>22465.200000000001</v>
      </c>
      <c r="G5181" s="933">
        <v>44197</v>
      </c>
      <c r="H5181" s="103" t="s">
        <v>8394</v>
      </c>
      <c r="I5181" s="252" t="s">
        <v>1875</v>
      </c>
      <c r="J5181" s="93" t="s">
        <v>8547</v>
      </c>
      <c r="K5181" s="1428" t="s">
        <v>8940</v>
      </c>
      <c r="L5181" s="126"/>
      <c r="M5181" s="291"/>
      <c r="N5181" s="70"/>
      <c r="O5181" s="659"/>
    </row>
    <row r="5182" spans="1:15" s="71" customFormat="1" ht="9" customHeight="1">
      <c r="A5182" s="667">
        <v>63</v>
      </c>
      <c r="B5182" s="102" t="s">
        <v>212</v>
      </c>
      <c r="C5182" s="983" t="s">
        <v>11504</v>
      </c>
      <c r="D5182" s="889">
        <v>1</v>
      </c>
      <c r="E5182" s="3411">
        <v>11232.6</v>
      </c>
      <c r="F5182" s="797">
        <v>11232.6</v>
      </c>
      <c r="G5182" s="933">
        <v>44197</v>
      </c>
      <c r="H5182" s="103" t="s">
        <v>8394</v>
      </c>
      <c r="I5182" s="252" t="s">
        <v>1875</v>
      </c>
      <c r="J5182" s="93" t="s">
        <v>8547</v>
      </c>
      <c r="K5182" s="1428" t="s">
        <v>8940</v>
      </c>
      <c r="L5182" s="126"/>
      <c r="M5182" s="291"/>
      <c r="N5182" s="70"/>
      <c r="O5182" s="659"/>
    </row>
    <row r="5183" spans="1:15" ht="9" customHeight="1">
      <c r="A5183" s="799">
        <v>65</v>
      </c>
      <c r="B5183" s="98" t="s">
        <v>1089</v>
      </c>
      <c r="D5183" s="889">
        <v>1</v>
      </c>
      <c r="E5183" s="3520">
        <v>4124.4799999999996</v>
      </c>
      <c r="F5183" s="879">
        <v>4124.4799999999996</v>
      </c>
      <c r="G5183" s="914">
        <v>44197</v>
      </c>
      <c r="H5183" s="1015" t="s">
        <v>8394</v>
      </c>
      <c r="I5183" s="63" t="s">
        <v>1875</v>
      </c>
      <c r="J5183" s="143" t="s">
        <v>8547</v>
      </c>
      <c r="K5183" s="1425"/>
      <c r="M5183" s="1378"/>
      <c r="N5183" s="70"/>
      <c r="O5183" s="659"/>
    </row>
    <row r="5184" spans="1:15" ht="9" customHeight="1">
      <c r="A5184" s="799">
        <v>71</v>
      </c>
      <c r="B5184" s="98" t="s">
        <v>1114</v>
      </c>
      <c r="C5184" s="983" t="s">
        <v>11523</v>
      </c>
      <c r="D5184" s="889">
        <v>1</v>
      </c>
      <c r="E5184" s="3520">
        <v>21300</v>
      </c>
      <c r="F5184" s="879">
        <v>21300</v>
      </c>
      <c r="G5184" s="914">
        <v>44197</v>
      </c>
      <c r="H5184" s="1015" t="s">
        <v>8394</v>
      </c>
      <c r="I5184" s="63" t="s">
        <v>1875</v>
      </c>
      <c r="J5184" s="143" t="s">
        <v>8547</v>
      </c>
      <c r="K5184" s="1425" t="s">
        <v>8940</v>
      </c>
      <c r="M5184" s="1378"/>
      <c r="N5184" s="70"/>
      <c r="O5184" s="659"/>
    </row>
    <row r="5185" spans="1:15" s="71" customFormat="1" ht="9" customHeight="1">
      <c r="A5185" s="667">
        <v>72</v>
      </c>
      <c r="B5185" s="102" t="s">
        <v>1086</v>
      </c>
      <c r="C5185" s="983" t="s">
        <v>11503</v>
      </c>
      <c r="D5185" s="889">
        <v>1</v>
      </c>
      <c r="E5185" s="3411">
        <v>20186.97</v>
      </c>
      <c r="F5185" s="797">
        <v>20186.97</v>
      </c>
      <c r="G5185" s="933">
        <v>44197</v>
      </c>
      <c r="H5185" s="103" t="s">
        <v>8394</v>
      </c>
      <c r="I5185" s="252" t="s">
        <v>1875</v>
      </c>
      <c r="J5185" s="93" t="s">
        <v>8547</v>
      </c>
      <c r="K5185" s="1428" t="s">
        <v>8940</v>
      </c>
      <c r="L5185" s="126"/>
      <c r="M5185" s="291"/>
      <c r="N5185" s="70"/>
      <c r="O5185" s="659"/>
    </row>
    <row r="5186" spans="1:15" s="71" customFormat="1" ht="9" customHeight="1">
      <c r="A5186" s="667">
        <v>75</v>
      </c>
      <c r="B5186" s="102" t="s">
        <v>1090</v>
      </c>
      <c r="C5186" s="983"/>
      <c r="D5186" s="889">
        <v>1</v>
      </c>
      <c r="E5186" s="3411">
        <v>20615</v>
      </c>
      <c r="F5186" s="797">
        <v>20615</v>
      </c>
      <c r="G5186" s="933">
        <v>44197</v>
      </c>
      <c r="H5186" s="103" t="s">
        <v>8394</v>
      </c>
      <c r="I5186" s="252" t="s">
        <v>1875</v>
      </c>
      <c r="J5186" s="93" t="s">
        <v>8547</v>
      </c>
      <c r="K5186" s="1428"/>
      <c r="L5186" s="126"/>
      <c r="M5186" s="291"/>
      <c r="N5186" s="70"/>
      <c r="O5186" s="659"/>
    </row>
    <row r="5187" spans="1:15" s="71" customFormat="1" ht="9" customHeight="1">
      <c r="A5187" s="667">
        <v>77</v>
      </c>
      <c r="B5187" s="103" t="s">
        <v>1083</v>
      </c>
      <c r="C5187" s="983" t="s">
        <v>11498</v>
      </c>
      <c r="D5187" s="889">
        <v>1</v>
      </c>
      <c r="E5187" s="3411">
        <v>23758.02</v>
      </c>
      <c r="F5187" s="797">
        <v>23758.02</v>
      </c>
      <c r="G5187" s="933">
        <v>44197</v>
      </c>
      <c r="H5187" s="103" t="s">
        <v>8394</v>
      </c>
      <c r="I5187" s="252" t="s">
        <v>1875</v>
      </c>
      <c r="J5187" s="93" t="s">
        <v>8547</v>
      </c>
      <c r="K5187" s="1428" t="s">
        <v>8940</v>
      </c>
      <c r="L5187" s="126"/>
      <c r="M5187" s="291"/>
      <c r="N5187" s="70"/>
      <c r="O5187" s="659"/>
    </row>
    <row r="5188" spans="1:15" s="71" customFormat="1" ht="9" customHeight="1">
      <c r="A5188" s="667">
        <v>79</v>
      </c>
      <c r="B5188" s="102" t="s">
        <v>1085</v>
      </c>
      <c r="C5188" s="983" t="s">
        <v>11500</v>
      </c>
      <c r="D5188" s="889">
        <v>1</v>
      </c>
      <c r="E5188" s="3411">
        <v>25701.95</v>
      </c>
      <c r="F5188" s="797">
        <v>25701.95</v>
      </c>
      <c r="G5188" s="933">
        <v>44197</v>
      </c>
      <c r="H5188" s="103" t="s">
        <v>8394</v>
      </c>
      <c r="I5188" s="252" t="s">
        <v>1875</v>
      </c>
      <c r="J5188" s="93" t="s">
        <v>8547</v>
      </c>
      <c r="K5188" s="1428" t="s">
        <v>8940</v>
      </c>
      <c r="L5188" s="126"/>
      <c r="M5188" s="291"/>
      <c r="N5188" s="70"/>
      <c r="O5188" s="659"/>
    </row>
    <row r="5189" spans="1:15" ht="9" customHeight="1">
      <c r="A5189" s="799">
        <v>80</v>
      </c>
      <c r="B5189" s="98" t="s">
        <v>1091</v>
      </c>
      <c r="D5189" s="889">
        <v>1</v>
      </c>
      <c r="E5189" s="3520">
        <v>16385</v>
      </c>
      <c r="F5189" s="879">
        <v>16385</v>
      </c>
      <c r="G5189" s="914">
        <v>44197</v>
      </c>
      <c r="H5189" s="1015" t="s">
        <v>8394</v>
      </c>
      <c r="I5189" s="63" t="s">
        <v>1875</v>
      </c>
      <c r="J5189" s="143" t="s">
        <v>8547</v>
      </c>
      <c r="K5189" s="1425"/>
      <c r="M5189" s="1378"/>
      <c r="N5189" s="70"/>
      <c r="O5189" s="659"/>
    </row>
    <row r="5190" spans="1:15" ht="9" customHeight="1">
      <c r="A5190" s="799">
        <v>81</v>
      </c>
      <c r="B5190" s="98" t="s">
        <v>1089</v>
      </c>
      <c r="D5190" s="889">
        <v>1</v>
      </c>
      <c r="E5190" s="3411">
        <v>8637.52</v>
      </c>
      <c r="F5190" s="879">
        <v>8637.52</v>
      </c>
      <c r="G5190" s="914">
        <v>44197</v>
      </c>
      <c r="H5190" s="1015" t="s">
        <v>8394</v>
      </c>
      <c r="I5190" s="63" t="s">
        <v>1875</v>
      </c>
      <c r="J5190" s="143" t="s">
        <v>8547</v>
      </c>
      <c r="K5190" s="1425"/>
      <c r="M5190" s="1378"/>
      <c r="N5190" s="70"/>
      <c r="O5190" s="659"/>
    </row>
    <row r="5191" spans="1:15" ht="9" customHeight="1">
      <c r="A5191" s="799">
        <v>88</v>
      </c>
      <c r="B5191" s="98" t="s">
        <v>833</v>
      </c>
      <c r="C5191" s="983" t="s">
        <v>11532</v>
      </c>
      <c r="D5191" s="889">
        <v>1</v>
      </c>
      <c r="E5191" s="3520">
        <v>21400</v>
      </c>
      <c r="F5191" s="879">
        <v>21400</v>
      </c>
      <c r="G5191" s="914">
        <v>44197</v>
      </c>
      <c r="H5191" s="1015" t="s">
        <v>8394</v>
      </c>
      <c r="I5191" s="63" t="s">
        <v>1875</v>
      </c>
      <c r="J5191" s="143" t="s">
        <v>8547</v>
      </c>
      <c r="K5191" s="1425" t="s">
        <v>8940</v>
      </c>
      <c r="M5191" s="1378"/>
      <c r="N5191" s="70"/>
      <c r="O5191" s="659"/>
    </row>
    <row r="5192" spans="1:15" ht="9" customHeight="1">
      <c r="A5192" s="799">
        <v>89</v>
      </c>
      <c r="B5192" s="98" t="s">
        <v>833</v>
      </c>
      <c r="C5192" s="983" t="s">
        <v>11527</v>
      </c>
      <c r="D5192" s="889">
        <v>1</v>
      </c>
      <c r="E5192" s="3520">
        <v>21400</v>
      </c>
      <c r="F5192" s="879">
        <v>21400</v>
      </c>
      <c r="G5192" s="914">
        <v>44197</v>
      </c>
      <c r="H5192" s="1015" t="s">
        <v>8394</v>
      </c>
      <c r="I5192" s="63" t="s">
        <v>1875</v>
      </c>
      <c r="J5192" s="143" t="s">
        <v>8547</v>
      </c>
      <c r="K5192" s="1425" t="s">
        <v>8940</v>
      </c>
      <c r="M5192" s="1378"/>
      <c r="N5192" s="70"/>
      <c r="O5192" s="659"/>
    </row>
    <row r="5193" spans="1:15" ht="9" customHeight="1">
      <c r="A5193" s="799">
        <v>90</v>
      </c>
      <c r="B5193" s="98" t="s">
        <v>833</v>
      </c>
      <c r="C5193" s="983" t="s">
        <v>11528</v>
      </c>
      <c r="D5193" s="889">
        <v>1</v>
      </c>
      <c r="E5193" s="3520">
        <v>21400</v>
      </c>
      <c r="F5193" s="879">
        <v>21400</v>
      </c>
      <c r="G5193" s="914">
        <v>44197</v>
      </c>
      <c r="H5193" s="1015" t="s">
        <v>8394</v>
      </c>
      <c r="I5193" s="63" t="s">
        <v>1875</v>
      </c>
      <c r="J5193" s="143" t="s">
        <v>8547</v>
      </c>
      <c r="K5193" s="1425" t="s">
        <v>8940</v>
      </c>
      <c r="M5193" s="1378"/>
      <c r="N5193" s="70"/>
      <c r="O5193" s="659"/>
    </row>
    <row r="5194" spans="1:15" ht="9" customHeight="1">
      <c r="A5194" s="799">
        <v>91</v>
      </c>
      <c r="B5194" s="98" t="s">
        <v>833</v>
      </c>
      <c r="C5194" s="983" t="s">
        <v>11529</v>
      </c>
      <c r="D5194" s="889">
        <v>1</v>
      </c>
      <c r="E5194" s="3520">
        <v>21400</v>
      </c>
      <c r="F5194" s="879">
        <v>21400</v>
      </c>
      <c r="G5194" s="914">
        <v>44197</v>
      </c>
      <c r="H5194" s="1015" t="s">
        <v>8394</v>
      </c>
      <c r="I5194" s="63" t="s">
        <v>1875</v>
      </c>
      <c r="J5194" s="143" t="s">
        <v>8547</v>
      </c>
      <c r="K5194" s="1425" t="s">
        <v>8940</v>
      </c>
      <c r="M5194" s="1378"/>
      <c r="N5194" s="70"/>
      <c r="O5194" s="659"/>
    </row>
    <row r="5195" spans="1:15" ht="9" customHeight="1">
      <c r="A5195" s="799">
        <v>92</v>
      </c>
      <c r="B5195" s="98" t="s">
        <v>833</v>
      </c>
      <c r="C5195" s="983" t="s">
        <v>11530</v>
      </c>
      <c r="D5195" s="889">
        <v>1</v>
      </c>
      <c r="E5195" s="3520">
        <v>21400</v>
      </c>
      <c r="F5195" s="879">
        <v>21400</v>
      </c>
      <c r="G5195" s="914">
        <v>44197</v>
      </c>
      <c r="H5195" s="1015" t="s">
        <v>8394</v>
      </c>
      <c r="I5195" s="63" t="s">
        <v>1875</v>
      </c>
      <c r="J5195" s="143" t="s">
        <v>8547</v>
      </c>
      <c r="K5195" s="1425" t="s">
        <v>8940</v>
      </c>
      <c r="M5195" s="1378"/>
      <c r="N5195" s="70"/>
      <c r="O5195" s="659"/>
    </row>
    <row r="5196" spans="1:15" ht="9" customHeight="1">
      <c r="A5196" s="799">
        <v>93</v>
      </c>
      <c r="B5196" s="98" t="s">
        <v>833</v>
      </c>
      <c r="C5196" s="983" t="s">
        <v>11531</v>
      </c>
      <c r="D5196" s="889">
        <v>1</v>
      </c>
      <c r="E5196" s="3520">
        <v>21400</v>
      </c>
      <c r="F5196" s="879">
        <v>21400</v>
      </c>
      <c r="G5196" s="914">
        <v>44197</v>
      </c>
      <c r="H5196" s="1015" t="s">
        <v>8394</v>
      </c>
      <c r="I5196" s="63" t="s">
        <v>1875</v>
      </c>
      <c r="J5196" s="143" t="s">
        <v>8547</v>
      </c>
      <c r="K5196" s="1425" t="s">
        <v>8940</v>
      </c>
      <c r="M5196" s="1378"/>
      <c r="N5196" s="70"/>
      <c r="O5196" s="659"/>
    </row>
    <row r="5197" spans="1:15" ht="9" customHeight="1">
      <c r="A5197" s="799">
        <v>94</v>
      </c>
      <c r="B5197" s="98" t="s">
        <v>833</v>
      </c>
      <c r="C5197" s="983" t="s">
        <v>11536</v>
      </c>
      <c r="D5197" s="889">
        <v>1</v>
      </c>
      <c r="E5197" s="3520">
        <v>21400</v>
      </c>
      <c r="F5197" s="879">
        <v>21400</v>
      </c>
      <c r="G5197" s="914">
        <v>44197</v>
      </c>
      <c r="H5197" s="1015" t="s">
        <v>8394</v>
      </c>
      <c r="I5197" s="63" t="s">
        <v>1875</v>
      </c>
      <c r="J5197" s="143" t="s">
        <v>8547</v>
      </c>
      <c r="K5197" s="1425" t="s">
        <v>8940</v>
      </c>
      <c r="M5197" s="1378"/>
      <c r="N5197" s="70"/>
      <c r="O5197" s="659"/>
    </row>
    <row r="5198" spans="1:15" s="1616" customFormat="1" ht="9" customHeight="1">
      <c r="A5198" s="1699">
        <v>97</v>
      </c>
      <c r="B5198" s="1705" t="s">
        <v>1115</v>
      </c>
      <c r="C5198" s="1700" t="s">
        <v>11537</v>
      </c>
      <c r="D5198" s="2090">
        <v>1</v>
      </c>
      <c r="E5198" s="3463">
        <v>1351321.19</v>
      </c>
      <c r="F5198" s="1701">
        <v>1351321.19</v>
      </c>
      <c r="G5198" s="1786">
        <v>44197</v>
      </c>
      <c r="H5198" s="1787" t="s">
        <v>8394</v>
      </c>
      <c r="I5198" s="1664" t="s">
        <v>1875</v>
      </c>
      <c r="J5198" s="1665" t="s">
        <v>8547</v>
      </c>
      <c r="K5198" s="1666" t="s">
        <v>8940</v>
      </c>
      <c r="L5198" s="1667" t="s">
        <v>15848</v>
      </c>
      <c r="M5198" s="1668"/>
      <c r="N5198" s="2656"/>
      <c r="O5198" s="1746"/>
    </row>
    <row r="5199" spans="1:15" ht="9" customHeight="1">
      <c r="A5199" s="799">
        <v>98</v>
      </c>
      <c r="B5199" s="98" t="s">
        <v>230</v>
      </c>
      <c r="C5199" s="983" t="s">
        <v>11554</v>
      </c>
      <c r="D5199" s="889">
        <v>1</v>
      </c>
      <c r="E5199" s="3520">
        <v>20320</v>
      </c>
      <c r="F5199" s="879">
        <v>20320</v>
      </c>
      <c r="G5199" s="914">
        <v>44197</v>
      </c>
      <c r="H5199" s="1015" t="s">
        <v>8394</v>
      </c>
      <c r="I5199" s="63" t="s">
        <v>1875</v>
      </c>
      <c r="J5199" s="143" t="s">
        <v>8547</v>
      </c>
      <c r="K5199" s="1425" t="s">
        <v>8940</v>
      </c>
      <c r="M5199" s="1378"/>
      <c r="N5199" s="70"/>
      <c r="O5199" s="659"/>
    </row>
    <row r="5200" spans="1:15" ht="9" customHeight="1">
      <c r="A5200" s="799">
        <v>104</v>
      </c>
      <c r="B5200" s="98" t="s">
        <v>1093</v>
      </c>
      <c r="C5200" s="983" t="s">
        <v>11543</v>
      </c>
      <c r="D5200" s="889">
        <v>1</v>
      </c>
      <c r="E5200" s="3520">
        <v>6716</v>
      </c>
      <c r="F5200" s="879">
        <v>6716</v>
      </c>
      <c r="G5200" s="914">
        <v>44197</v>
      </c>
      <c r="H5200" s="1015" t="s">
        <v>8394</v>
      </c>
      <c r="I5200" s="63" t="s">
        <v>1875</v>
      </c>
      <c r="J5200" s="143" t="s">
        <v>8547</v>
      </c>
      <c r="K5200" s="1425" t="s">
        <v>8940</v>
      </c>
      <c r="M5200" s="1378"/>
      <c r="N5200" s="70"/>
      <c r="O5200" s="659"/>
    </row>
    <row r="5201" spans="1:15" ht="9" customHeight="1">
      <c r="A5201" s="799">
        <v>105</v>
      </c>
      <c r="B5201" s="98" t="s">
        <v>1094</v>
      </c>
      <c r="C5201" s="983" t="s">
        <v>11544</v>
      </c>
      <c r="D5201" s="889">
        <v>1</v>
      </c>
      <c r="E5201" s="3520">
        <v>6585</v>
      </c>
      <c r="F5201" s="879">
        <v>6585</v>
      </c>
      <c r="G5201" s="914">
        <v>44197</v>
      </c>
      <c r="H5201" s="1015" t="s">
        <v>8394</v>
      </c>
      <c r="I5201" s="63" t="s">
        <v>1875</v>
      </c>
      <c r="J5201" s="143" t="s">
        <v>8547</v>
      </c>
      <c r="K5201" s="1425" t="s">
        <v>8940</v>
      </c>
      <c r="M5201" s="1378"/>
      <c r="N5201" s="70"/>
      <c r="O5201" s="659"/>
    </row>
    <row r="5202" spans="1:15" ht="9" customHeight="1">
      <c r="A5202" s="799">
        <v>106</v>
      </c>
      <c r="B5202" s="98" t="s">
        <v>1095</v>
      </c>
      <c r="C5202" s="983" t="s">
        <v>11547</v>
      </c>
      <c r="D5202" s="889">
        <v>1</v>
      </c>
      <c r="E5202" s="3520">
        <v>6532</v>
      </c>
      <c r="F5202" s="879">
        <v>6532</v>
      </c>
      <c r="G5202" s="914">
        <v>44197</v>
      </c>
      <c r="H5202" s="1015" t="s">
        <v>8394</v>
      </c>
      <c r="I5202" s="63" t="s">
        <v>1875</v>
      </c>
      <c r="J5202" s="143" t="s">
        <v>8547</v>
      </c>
      <c r="K5202" s="1425" t="s">
        <v>8940</v>
      </c>
      <c r="M5202" s="1378"/>
      <c r="N5202" s="70"/>
      <c r="O5202" s="659"/>
    </row>
    <row r="5203" spans="1:15" ht="9" customHeight="1">
      <c r="A5203" s="799">
        <v>107</v>
      </c>
      <c r="B5203" s="98" t="s">
        <v>1095</v>
      </c>
      <c r="C5203" s="983" t="s">
        <v>11548</v>
      </c>
      <c r="D5203" s="889">
        <v>1</v>
      </c>
      <c r="E5203" s="3520">
        <v>6532</v>
      </c>
      <c r="F5203" s="879">
        <v>6532</v>
      </c>
      <c r="G5203" s="914">
        <v>44197</v>
      </c>
      <c r="H5203" s="1015" t="s">
        <v>8394</v>
      </c>
      <c r="I5203" s="63" t="s">
        <v>1875</v>
      </c>
      <c r="J5203" s="143" t="s">
        <v>8547</v>
      </c>
      <c r="K5203" s="1425" t="s">
        <v>8940</v>
      </c>
      <c r="M5203" s="1378"/>
      <c r="N5203" s="70"/>
      <c r="O5203" s="659"/>
    </row>
    <row r="5204" spans="1:15" ht="9" customHeight="1">
      <c r="A5204" s="799">
        <v>108</v>
      </c>
      <c r="B5204" s="98" t="s">
        <v>1095</v>
      </c>
      <c r="C5204" s="983" t="s">
        <v>11549</v>
      </c>
      <c r="D5204" s="889">
        <v>1</v>
      </c>
      <c r="E5204" s="3520">
        <v>6532</v>
      </c>
      <c r="F5204" s="879">
        <v>6532</v>
      </c>
      <c r="G5204" s="914">
        <v>44197</v>
      </c>
      <c r="H5204" s="1015" t="s">
        <v>8394</v>
      </c>
      <c r="I5204" s="63" t="s">
        <v>1875</v>
      </c>
      <c r="J5204" s="143" t="s">
        <v>8547</v>
      </c>
      <c r="K5204" s="1425" t="s">
        <v>8940</v>
      </c>
      <c r="M5204" s="1378"/>
      <c r="N5204" s="70"/>
      <c r="O5204" s="659"/>
    </row>
    <row r="5205" spans="1:15" ht="9" customHeight="1">
      <c r="A5205" s="799">
        <v>112</v>
      </c>
      <c r="B5205" s="98" t="s">
        <v>1096</v>
      </c>
      <c r="D5205" s="889">
        <v>1</v>
      </c>
      <c r="E5205" s="3520">
        <v>3048.95</v>
      </c>
      <c r="F5205" s="879">
        <v>3048.95</v>
      </c>
      <c r="G5205" s="914">
        <v>44197</v>
      </c>
      <c r="H5205" s="1015" t="s">
        <v>8394</v>
      </c>
      <c r="I5205" s="63" t="s">
        <v>1875</v>
      </c>
      <c r="J5205" s="143" t="s">
        <v>8547</v>
      </c>
      <c r="K5205" s="1425"/>
      <c r="M5205" s="1378"/>
      <c r="N5205" s="70"/>
      <c r="O5205" s="659"/>
    </row>
    <row r="5206" spans="1:15" ht="9" customHeight="1">
      <c r="A5206" s="799">
        <v>114</v>
      </c>
      <c r="B5206" s="98" t="s">
        <v>1097</v>
      </c>
      <c r="D5206" s="889">
        <v>1</v>
      </c>
      <c r="E5206" s="3520">
        <v>14100</v>
      </c>
      <c r="F5206" s="879">
        <v>14100</v>
      </c>
      <c r="G5206" s="914">
        <v>44197</v>
      </c>
      <c r="H5206" s="1015" t="s">
        <v>8394</v>
      </c>
      <c r="I5206" s="63" t="s">
        <v>1875</v>
      </c>
      <c r="J5206" s="143" t="s">
        <v>8547</v>
      </c>
      <c r="K5206" s="1425"/>
      <c r="M5206" s="1378"/>
      <c r="N5206" s="70"/>
      <c r="O5206" s="659"/>
    </row>
    <row r="5207" spans="1:15" ht="9" customHeight="1">
      <c r="A5207" s="799">
        <v>115</v>
      </c>
      <c r="B5207" s="98" t="s">
        <v>1098</v>
      </c>
      <c r="C5207" s="983" t="s">
        <v>11540</v>
      </c>
      <c r="D5207" s="889">
        <v>1</v>
      </c>
      <c r="E5207" s="3520">
        <v>3500</v>
      </c>
      <c r="F5207" s="879">
        <v>3500</v>
      </c>
      <c r="G5207" s="914">
        <v>44197</v>
      </c>
      <c r="H5207" s="1015" t="s">
        <v>8394</v>
      </c>
      <c r="I5207" s="63" t="s">
        <v>1875</v>
      </c>
      <c r="J5207" s="143" t="s">
        <v>8547</v>
      </c>
      <c r="K5207" s="1425" t="s">
        <v>8940</v>
      </c>
      <c r="M5207" s="1378"/>
      <c r="N5207" s="70"/>
      <c r="O5207" s="659"/>
    </row>
    <row r="5208" spans="1:15" ht="9" customHeight="1">
      <c r="A5208" s="799">
        <v>116</v>
      </c>
      <c r="B5208" s="98" t="s">
        <v>1098</v>
      </c>
      <c r="C5208" s="983" t="s">
        <v>11541</v>
      </c>
      <c r="D5208" s="889">
        <v>1</v>
      </c>
      <c r="E5208" s="3520">
        <v>3500</v>
      </c>
      <c r="F5208" s="879">
        <v>3500</v>
      </c>
      <c r="G5208" s="914">
        <v>44197</v>
      </c>
      <c r="H5208" s="1015" t="s">
        <v>8394</v>
      </c>
      <c r="I5208" s="63" t="s">
        <v>1875</v>
      </c>
      <c r="J5208" s="143" t="s">
        <v>8547</v>
      </c>
      <c r="K5208" s="1425" t="s">
        <v>8940</v>
      </c>
      <c r="M5208" s="1378"/>
      <c r="N5208" s="70"/>
      <c r="O5208" s="659"/>
    </row>
    <row r="5209" spans="1:15" ht="9" customHeight="1">
      <c r="A5209" s="799">
        <v>117</v>
      </c>
      <c r="B5209" s="98" t="s">
        <v>1098</v>
      </c>
      <c r="C5209" s="983" t="s">
        <v>11542</v>
      </c>
      <c r="D5209" s="889">
        <v>1</v>
      </c>
      <c r="E5209" s="3520">
        <v>3500</v>
      </c>
      <c r="F5209" s="879">
        <v>3500</v>
      </c>
      <c r="G5209" s="914">
        <v>44197</v>
      </c>
      <c r="H5209" s="1015" t="s">
        <v>8394</v>
      </c>
      <c r="I5209" s="63" t="s">
        <v>1875</v>
      </c>
      <c r="J5209" s="143" t="s">
        <v>8547</v>
      </c>
      <c r="K5209" s="1425" t="s">
        <v>8940</v>
      </c>
      <c r="M5209" s="1378"/>
      <c r="N5209" s="70"/>
      <c r="O5209" s="659"/>
    </row>
    <row r="5210" spans="1:15" ht="9" customHeight="1">
      <c r="A5210" s="799">
        <v>118</v>
      </c>
      <c r="B5210" s="98" t="s">
        <v>1099</v>
      </c>
      <c r="C5210" s="983" t="s">
        <v>11538</v>
      </c>
      <c r="D5210" s="889">
        <v>1</v>
      </c>
      <c r="E5210" s="3520">
        <v>1800</v>
      </c>
      <c r="F5210" s="879">
        <v>1800</v>
      </c>
      <c r="G5210" s="914">
        <v>44197</v>
      </c>
      <c r="H5210" s="1015" t="s">
        <v>8394</v>
      </c>
      <c r="I5210" s="63" t="s">
        <v>1875</v>
      </c>
      <c r="J5210" s="143" t="s">
        <v>8547</v>
      </c>
      <c r="K5210" s="1425" t="s">
        <v>8940</v>
      </c>
      <c r="M5210" s="1378"/>
      <c r="N5210" s="70"/>
      <c r="O5210" s="659"/>
    </row>
    <row r="5211" spans="1:15" ht="9" customHeight="1">
      <c r="A5211" s="799">
        <v>119</v>
      </c>
      <c r="B5211" s="98" t="s">
        <v>1099</v>
      </c>
      <c r="C5211" s="983" t="s">
        <v>11539</v>
      </c>
      <c r="D5211" s="889">
        <v>1</v>
      </c>
      <c r="E5211" s="3520">
        <v>1800</v>
      </c>
      <c r="F5211" s="879">
        <v>1800</v>
      </c>
      <c r="G5211" s="914">
        <v>44197</v>
      </c>
      <c r="H5211" s="1015" t="s">
        <v>8394</v>
      </c>
      <c r="I5211" s="63" t="s">
        <v>1875</v>
      </c>
      <c r="J5211" s="143" t="s">
        <v>8547</v>
      </c>
      <c r="K5211" s="1425" t="s">
        <v>8940</v>
      </c>
      <c r="M5211" s="1378"/>
      <c r="N5211" s="70"/>
      <c r="O5211" s="659"/>
    </row>
    <row r="5212" spans="1:15" ht="9" customHeight="1">
      <c r="A5212" s="799">
        <v>120</v>
      </c>
      <c r="B5212" s="98" t="s">
        <v>1099</v>
      </c>
      <c r="C5212" s="983" t="s">
        <v>11572</v>
      </c>
      <c r="D5212" s="889">
        <v>1</v>
      </c>
      <c r="E5212" s="3520">
        <v>1800</v>
      </c>
      <c r="F5212" s="879">
        <v>1800</v>
      </c>
      <c r="G5212" s="914">
        <v>44197</v>
      </c>
      <c r="H5212" s="1015" t="s">
        <v>8394</v>
      </c>
      <c r="I5212" s="63" t="s">
        <v>1875</v>
      </c>
      <c r="J5212" s="143" t="s">
        <v>8547</v>
      </c>
      <c r="K5212" s="1425" t="s">
        <v>8940</v>
      </c>
      <c r="M5212" s="1378"/>
      <c r="N5212" s="70"/>
      <c r="O5212" s="659"/>
    </row>
    <row r="5213" spans="1:15" ht="9" customHeight="1">
      <c r="A5213" s="799">
        <v>121</v>
      </c>
      <c r="B5213" s="98" t="s">
        <v>1100</v>
      </c>
      <c r="D5213" s="889">
        <v>1</v>
      </c>
      <c r="E5213" s="3520">
        <v>5936.4</v>
      </c>
      <c r="F5213" s="879">
        <v>5936.4</v>
      </c>
      <c r="G5213" s="914">
        <v>44197</v>
      </c>
      <c r="H5213" s="1015" t="s">
        <v>8394</v>
      </c>
      <c r="I5213" s="63" t="s">
        <v>1875</v>
      </c>
      <c r="J5213" s="143" t="s">
        <v>8547</v>
      </c>
      <c r="K5213" s="1425"/>
      <c r="M5213" s="1378"/>
      <c r="N5213" s="70"/>
      <c r="O5213" s="659"/>
    </row>
    <row r="5214" spans="1:15" ht="9" customHeight="1">
      <c r="A5214" s="799">
        <v>122</v>
      </c>
      <c r="B5214" s="98" t="s">
        <v>1101</v>
      </c>
      <c r="D5214" s="889">
        <v>1</v>
      </c>
      <c r="E5214" s="3520">
        <v>4418.6499999999996</v>
      </c>
      <c r="F5214" s="879">
        <v>4418.6499999999996</v>
      </c>
      <c r="G5214" s="914">
        <v>44197</v>
      </c>
      <c r="H5214" s="1015" t="s">
        <v>8394</v>
      </c>
      <c r="I5214" s="63" t="s">
        <v>1875</v>
      </c>
      <c r="J5214" s="143" t="s">
        <v>8547</v>
      </c>
      <c r="K5214" s="1425"/>
      <c r="M5214" s="1378"/>
      <c r="N5214" s="70"/>
      <c r="O5214" s="659"/>
    </row>
    <row r="5215" spans="1:15" ht="9" customHeight="1">
      <c r="A5215" s="799">
        <v>125</v>
      </c>
      <c r="B5215" s="98" t="s">
        <v>237</v>
      </c>
      <c r="C5215" s="983" t="s">
        <v>11550</v>
      </c>
      <c r="D5215" s="889">
        <v>1</v>
      </c>
      <c r="E5215" s="3520">
        <v>3500</v>
      </c>
      <c r="F5215" s="879">
        <v>3500</v>
      </c>
      <c r="G5215" s="914">
        <v>44197</v>
      </c>
      <c r="H5215" s="1015" t="s">
        <v>8394</v>
      </c>
      <c r="I5215" s="63" t="s">
        <v>1875</v>
      </c>
      <c r="J5215" s="143" t="s">
        <v>8547</v>
      </c>
      <c r="K5215" s="1425" t="s">
        <v>8940</v>
      </c>
      <c r="M5215" s="1378"/>
      <c r="N5215" s="70"/>
      <c r="O5215" s="659"/>
    </row>
    <row r="5216" spans="1:15" ht="9" customHeight="1">
      <c r="A5216" s="799">
        <v>126</v>
      </c>
      <c r="B5216" s="98" t="s">
        <v>237</v>
      </c>
      <c r="C5216" s="983" t="s">
        <v>11551</v>
      </c>
      <c r="D5216" s="889">
        <v>1</v>
      </c>
      <c r="E5216" s="3520">
        <v>3500</v>
      </c>
      <c r="F5216" s="879">
        <v>3500</v>
      </c>
      <c r="G5216" s="914">
        <v>44197</v>
      </c>
      <c r="H5216" s="1015" t="s">
        <v>8394</v>
      </c>
      <c r="I5216" s="63" t="s">
        <v>1875</v>
      </c>
      <c r="J5216" s="143" t="s">
        <v>8547</v>
      </c>
      <c r="K5216" s="1425" t="s">
        <v>8940</v>
      </c>
      <c r="M5216" s="1378"/>
      <c r="N5216" s="70"/>
      <c r="O5216" s="659"/>
    </row>
    <row r="5217" spans="1:15" ht="9" customHeight="1">
      <c r="A5217" s="799">
        <v>127</v>
      </c>
      <c r="B5217" s="98" t="s">
        <v>1102</v>
      </c>
      <c r="C5217" s="983" t="s">
        <v>11552</v>
      </c>
      <c r="D5217" s="889">
        <v>1</v>
      </c>
      <c r="E5217" s="3520">
        <v>9200</v>
      </c>
      <c r="F5217" s="879">
        <v>9200</v>
      </c>
      <c r="G5217" s="914">
        <v>44197</v>
      </c>
      <c r="H5217" s="1015" t="s">
        <v>8394</v>
      </c>
      <c r="I5217" s="63" t="s">
        <v>1875</v>
      </c>
      <c r="J5217" s="143" t="s">
        <v>8547</v>
      </c>
      <c r="K5217" s="1425" t="s">
        <v>8940</v>
      </c>
      <c r="M5217" s="1378"/>
      <c r="N5217" s="70"/>
      <c r="O5217" s="659"/>
    </row>
    <row r="5218" spans="1:15" ht="9" customHeight="1">
      <c r="A5218" s="799">
        <v>128</v>
      </c>
      <c r="B5218" s="98" t="s">
        <v>1102</v>
      </c>
      <c r="C5218" s="983" t="s">
        <v>11553</v>
      </c>
      <c r="D5218" s="889">
        <v>1</v>
      </c>
      <c r="E5218" s="3520">
        <v>9200</v>
      </c>
      <c r="F5218" s="879">
        <v>9200</v>
      </c>
      <c r="G5218" s="914">
        <v>44197</v>
      </c>
      <c r="H5218" s="1015" t="s">
        <v>8394</v>
      </c>
      <c r="I5218" s="63" t="s">
        <v>1875</v>
      </c>
      <c r="J5218" s="143" t="s">
        <v>8547</v>
      </c>
      <c r="K5218" s="1425" t="s">
        <v>8940</v>
      </c>
      <c r="M5218" s="1378"/>
      <c r="N5218" s="70"/>
      <c r="O5218" s="659"/>
    </row>
    <row r="5219" spans="1:15" ht="9" customHeight="1">
      <c r="A5219" s="799">
        <v>130</v>
      </c>
      <c r="B5219" s="1015" t="s">
        <v>1116</v>
      </c>
      <c r="D5219" s="889">
        <v>1</v>
      </c>
      <c r="E5219" s="3520">
        <v>9300</v>
      </c>
      <c r="F5219" s="879">
        <v>9300</v>
      </c>
      <c r="G5219" s="914">
        <v>44197</v>
      </c>
      <c r="H5219" s="1015" t="s">
        <v>8394</v>
      </c>
      <c r="I5219" s="63" t="s">
        <v>1875</v>
      </c>
      <c r="J5219" s="143" t="s">
        <v>8547</v>
      </c>
      <c r="K5219" s="1425"/>
      <c r="M5219" s="1378"/>
      <c r="N5219" s="70"/>
      <c r="O5219" s="659"/>
    </row>
    <row r="5220" spans="1:15" ht="9" customHeight="1">
      <c r="A5220" s="799">
        <v>131</v>
      </c>
      <c r="B5220" s="98" t="s">
        <v>683</v>
      </c>
      <c r="D5220" s="889">
        <v>1</v>
      </c>
      <c r="E5220" s="3520">
        <v>8098.9</v>
      </c>
      <c r="F5220" s="879">
        <v>8098.9</v>
      </c>
      <c r="G5220" s="914">
        <v>44197</v>
      </c>
      <c r="H5220" s="1015" t="s">
        <v>8394</v>
      </c>
      <c r="I5220" s="63" t="s">
        <v>1875</v>
      </c>
      <c r="J5220" s="143" t="s">
        <v>8547</v>
      </c>
      <c r="K5220" s="1425"/>
      <c r="M5220" s="1378"/>
      <c r="N5220" s="70"/>
      <c r="O5220" s="659"/>
    </row>
    <row r="5221" spans="1:15" ht="9.75" customHeight="1">
      <c r="A5221" s="799">
        <v>132</v>
      </c>
      <c r="B5221" s="98" t="s">
        <v>1103</v>
      </c>
      <c r="C5221" s="983" t="s">
        <v>11545</v>
      </c>
      <c r="D5221" s="889">
        <v>1</v>
      </c>
      <c r="E5221" s="3520">
        <v>5300</v>
      </c>
      <c r="F5221" s="879">
        <v>5300</v>
      </c>
      <c r="G5221" s="914">
        <v>44197</v>
      </c>
      <c r="H5221" s="1015" t="s">
        <v>8394</v>
      </c>
      <c r="I5221" s="63" t="s">
        <v>1875</v>
      </c>
      <c r="J5221" s="143" t="s">
        <v>8547</v>
      </c>
      <c r="K5221" s="1425" t="s">
        <v>8940</v>
      </c>
      <c r="M5221" s="1378"/>
      <c r="N5221" s="70"/>
      <c r="O5221" s="659"/>
    </row>
    <row r="5222" spans="1:15" ht="9.75" customHeight="1">
      <c r="A5222" s="799">
        <v>133</v>
      </c>
      <c r="B5222" s="98" t="s">
        <v>1103</v>
      </c>
      <c r="C5222" s="983" t="s">
        <v>11546</v>
      </c>
      <c r="D5222" s="889">
        <v>1</v>
      </c>
      <c r="E5222" s="3520">
        <v>5300</v>
      </c>
      <c r="F5222" s="879">
        <v>5300</v>
      </c>
      <c r="G5222" s="914">
        <v>44197</v>
      </c>
      <c r="H5222" s="1015" t="s">
        <v>8394</v>
      </c>
      <c r="I5222" s="63" t="s">
        <v>1875</v>
      </c>
      <c r="J5222" s="143" t="s">
        <v>8547</v>
      </c>
      <c r="K5222" s="1425" t="s">
        <v>8940</v>
      </c>
      <c r="M5222" s="1378"/>
      <c r="N5222" s="70"/>
      <c r="O5222" s="659"/>
    </row>
    <row r="5223" spans="1:15" ht="9.75" customHeight="1">
      <c r="A5223" s="799">
        <v>134</v>
      </c>
      <c r="B5223" s="98" t="s">
        <v>1103</v>
      </c>
      <c r="C5223" s="983" t="s">
        <v>10576</v>
      </c>
      <c r="D5223" s="889">
        <v>1</v>
      </c>
      <c r="E5223" s="3520">
        <v>5300</v>
      </c>
      <c r="F5223" s="879">
        <v>5300</v>
      </c>
      <c r="G5223" s="914">
        <v>44197</v>
      </c>
      <c r="H5223" s="1015" t="s">
        <v>8394</v>
      </c>
      <c r="I5223" s="63" t="s">
        <v>1875</v>
      </c>
      <c r="J5223" s="143" t="s">
        <v>8547</v>
      </c>
      <c r="K5223" s="1425" t="s">
        <v>8940</v>
      </c>
      <c r="M5223" s="1378"/>
      <c r="N5223" s="70"/>
      <c r="O5223" s="659"/>
    </row>
    <row r="5224" spans="1:15" ht="9.75" customHeight="1">
      <c r="A5224" s="799">
        <v>135</v>
      </c>
      <c r="B5224" s="98" t="s">
        <v>1104</v>
      </c>
      <c r="D5224" s="889">
        <v>1</v>
      </c>
      <c r="E5224" s="3520">
        <v>5200</v>
      </c>
      <c r="F5224" s="879">
        <v>5200</v>
      </c>
      <c r="G5224" s="914">
        <v>44197</v>
      </c>
      <c r="H5224" s="1015" t="s">
        <v>8394</v>
      </c>
      <c r="I5224" s="63" t="s">
        <v>1875</v>
      </c>
      <c r="J5224" s="143" t="s">
        <v>8547</v>
      </c>
      <c r="K5224" s="1425"/>
      <c r="M5224" s="1378"/>
      <c r="N5224" s="70"/>
      <c r="O5224" s="659"/>
    </row>
    <row r="5225" spans="1:15" ht="9" customHeight="1">
      <c r="A5225" s="799">
        <v>137</v>
      </c>
      <c r="B5225" s="98" t="s">
        <v>1107</v>
      </c>
      <c r="D5225" s="889">
        <v>1</v>
      </c>
      <c r="E5225" s="3520">
        <v>3500</v>
      </c>
      <c r="F5225" s="879">
        <v>3500</v>
      </c>
      <c r="G5225" s="914">
        <v>44197</v>
      </c>
      <c r="H5225" s="1015" t="s">
        <v>8394</v>
      </c>
      <c r="I5225" s="63" t="s">
        <v>1875</v>
      </c>
      <c r="J5225" s="143" t="s">
        <v>8547</v>
      </c>
      <c r="K5225" s="1425"/>
      <c r="M5225" s="1378"/>
      <c r="N5225" s="70"/>
      <c r="O5225" s="659"/>
    </row>
    <row r="5226" spans="1:15" ht="9" customHeight="1">
      <c r="A5226" s="799">
        <v>140</v>
      </c>
      <c r="B5226" s="1015" t="s">
        <v>1105</v>
      </c>
      <c r="C5226" s="983" t="s">
        <v>11555</v>
      </c>
      <c r="D5226" s="889">
        <v>1</v>
      </c>
      <c r="E5226" s="3520">
        <v>19192.240000000002</v>
      </c>
      <c r="F5226" s="879">
        <v>19192.240000000002</v>
      </c>
      <c r="G5226" s="914">
        <v>44197</v>
      </c>
      <c r="H5226" s="1015" t="s">
        <v>8394</v>
      </c>
      <c r="I5226" s="63" t="s">
        <v>1875</v>
      </c>
      <c r="J5226" s="143" t="s">
        <v>8547</v>
      </c>
      <c r="K5226" s="1425" t="s">
        <v>8940</v>
      </c>
      <c r="M5226" s="1378"/>
      <c r="N5226" s="70"/>
      <c r="O5226" s="659"/>
    </row>
    <row r="5227" spans="1:15" ht="9" customHeight="1">
      <c r="A5227" s="799">
        <v>144</v>
      </c>
      <c r="B5227" s="98" t="s">
        <v>1108</v>
      </c>
      <c r="D5227" s="889">
        <v>1</v>
      </c>
      <c r="E5227" s="3520">
        <v>9000</v>
      </c>
      <c r="F5227" s="879">
        <v>9000</v>
      </c>
      <c r="G5227" s="914">
        <v>44197</v>
      </c>
      <c r="H5227" s="1015" t="s">
        <v>8394</v>
      </c>
      <c r="I5227" s="63" t="s">
        <v>1875</v>
      </c>
      <c r="J5227" s="143" t="s">
        <v>8547</v>
      </c>
      <c r="K5227" s="1425"/>
      <c r="M5227" s="1378"/>
      <c r="N5227" s="70"/>
      <c r="O5227" s="659"/>
    </row>
    <row r="5228" spans="1:15" ht="9" customHeight="1">
      <c r="A5228" s="799">
        <v>145</v>
      </c>
      <c r="B5228" s="98" t="s">
        <v>1108</v>
      </c>
      <c r="D5228" s="889">
        <v>1</v>
      </c>
      <c r="E5228" s="3520">
        <v>7000</v>
      </c>
      <c r="F5228" s="879">
        <v>7000</v>
      </c>
      <c r="G5228" s="914">
        <v>44197</v>
      </c>
      <c r="H5228" s="1015" t="s">
        <v>8394</v>
      </c>
      <c r="I5228" s="63" t="s">
        <v>1875</v>
      </c>
      <c r="J5228" s="143" t="s">
        <v>8547</v>
      </c>
      <c r="K5228" s="1425"/>
      <c r="M5228" s="1378"/>
      <c r="N5228" s="70"/>
      <c r="O5228" s="659"/>
    </row>
    <row r="5229" spans="1:15" ht="9" customHeight="1">
      <c r="A5229" s="799">
        <v>146</v>
      </c>
      <c r="B5229" s="98" t="s">
        <v>1108</v>
      </c>
      <c r="D5229" s="889">
        <v>1</v>
      </c>
      <c r="E5229" s="3520">
        <v>7000</v>
      </c>
      <c r="F5229" s="879">
        <v>7000</v>
      </c>
      <c r="G5229" s="914">
        <v>44197</v>
      </c>
      <c r="H5229" s="1015" t="s">
        <v>8394</v>
      </c>
      <c r="I5229" s="63" t="s">
        <v>1875</v>
      </c>
      <c r="J5229" s="143" t="s">
        <v>8547</v>
      </c>
      <c r="K5229" s="1425"/>
      <c r="M5229" s="1378"/>
      <c r="N5229" s="70"/>
      <c r="O5229" s="659"/>
    </row>
    <row r="5230" spans="1:15" ht="9" customHeight="1">
      <c r="A5230" s="799">
        <v>147</v>
      </c>
      <c r="B5230" s="98" t="s">
        <v>1108</v>
      </c>
      <c r="D5230" s="889">
        <v>1</v>
      </c>
      <c r="E5230" s="3520">
        <v>7000</v>
      </c>
      <c r="F5230" s="879">
        <v>7000</v>
      </c>
      <c r="G5230" s="914">
        <v>44197</v>
      </c>
      <c r="H5230" s="1015" t="s">
        <v>8394</v>
      </c>
      <c r="I5230" s="63" t="s">
        <v>1875</v>
      </c>
      <c r="J5230" s="143" t="s">
        <v>8547</v>
      </c>
      <c r="K5230" s="1425"/>
      <c r="M5230" s="1378"/>
      <c r="N5230" s="70"/>
      <c r="O5230" s="659"/>
    </row>
    <row r="5231" spans="1:15" ht="9" customHeight="1">
      <c r="A5231" s="799">
        <v>148</v>
      </c>
      <c r="B5231" s="98" t="s">
        <v>871</v>
      </c>
      <c r="D5231" s="889">
        <v>1</v>
      </c>
      <c r="E5231" s="3520">
        <v>5336</v>
      </c>
      <c r="F5231" s="879">
        <v>5336</v>
      </c>
      <c r="G5231" s="914">
        <v>44197</v>
      </c>
      <c r="H5231" s="1015" t="s">
        <v>8394</v>
      </c>
      <c r="I5231" s="63" t="s">
        <v>1875</v>
      </c>
      <c r="J5231" s="143" t="s">
        <v>8547</v>
      </c>
      <c r="K5231" s="1425"/>
      <c r="M5231" s="1378"/>
      <c r="N5231" s="70"/>
      <c r="O5231" s="659"/>
    </row>
    <row r="5232" spans="1:15" ht="9" customHeight="1">
      <c r="A5232" s="799">
        <v>150</v>
      </c>
      <c r="B5232" s="98" t="s">
        <v>1109</v>
      </c>
      <c r="D5232" s="889">
        <v>1</v>
      </c>
      <c r="E5232" s="3520">
        <v>7000</v>
      </c>
      <c r="F5232" s="879">
        <v>7000</v>
      </c>
      <c r="G5232" s="914">
        <v>44197</v>
      </c>
      <c r="H5232" s="1015" t="s">
        <v>8394</v>
      </c>
      <c r="I5232" s="63" t="s">
        <v>1875</v>
      </c>
      <c r="J5232" s="143" t="s">
        <v>8547</v>
      </c>
      <c r="K5232" s="1425"/>
      <c r="M5232" s="1378"/>
      <c r="N5232" s="70"/>
      <c r="O5232" s="659"/>
    </row>
    <row r="5233" spans="1:15" ht="9" customHeight="1">
      <c r="A5233" s="799">
        <v>151</v>
      </c>
      <c r="B5233" s="98" t="s">
        <v>1110</v>
      </c>
      <c r="D5233" s="889">
        <v>1</v>
      </c>
      <c r="E5233" s="3520">
        <v>12450</v>
      </c>
      <c r="F5233" s="879">
        <v>12450</v>
      </c>
      <c r="G5233" s="914">
        <v>44197</v>
      </c>
      <c r="H5233" s="1015" t="s">
        <v>8394</v>
      </c>
      <c r="I5233" s="63" t="s">
        <v>1875</v>
      </c>
      <c r="J5233" s="143" t="s">
        <v>8547</v>
      </c>
      <c r="K5233" s="1425"/>
      <c r="M5233" s="1378"/>
      <c r="N5233" s="70"/>
      <c r="O5233" s="659"/>
    </row>
    <row r="5234" spans="1:15" ht="9" customHeight="1">
      <c r="A5234" s="799">
        <v>158</v>
      </c>
      <c r="B5234" s="98" t="s">
        <v>1117</v>
      </c>
      <c r="C5234" s="983" t="s">
        <v>11557</v>
      </c>
      <c r="D5234" s="889">
        <v>1</v>
      </c>
      <c r="E5234" s="3520">
        <v>28341</v>
      </c>
      <c r="F5234" s="879">
        <v>28341</v>
      </c>
      <c r="G5234" s="914">
        <v>44197</v>
      </c>
      <c r="H5234" s="1015" t="s">
        <v>8394</v>
      </c>
      <c r="I5234" s="63" t="s">
        <v>1875</v>
      </c>
      <c r="J5234" s="143" t="s">
        <v>8547</v>
      </c>
      <c r="K5234" s="1425" t="s">
        <v>8940</v>
      </c>
      <c r="M5234" s="1378"/>
      <c r="N5234" s="70"/>
    </row>
    <row r="5235" spans="1:15" ht="9" customHeight="1">
      <c r="A5235" s="799">
        <v>159</v>
      </c>
      <c r="B5235" s="98" t="s">
        <v>1118</v>
      </c>
      <c r="D5235" s="889">
        <v>1</v>
      </c>
      <c r="E5235" s="3520">
        <v>17355</v>
      </c>
      <c r="F5235" s="879">
        <v>17355</v>
      </c>
      <c r="G5235" s="914">
        <v>44197</v>
      </c>
      <c r="H5235" s="1015" t="s">
        <v>8394</v>
      </c>
      <c r="I5235" s="63" t="s">
        <v>1875</v>
      </c>
      <c r="J5235" s="143" t="s">
        <v>8547</v>
      </c>
      <c r="K5235" s="1425"/>
      <c r="M5235" s="1378"/>
      <c r="N5235" s="70"/>
    </row>
    <row r="5236" spans="1:15" ht="9" customHeight="1">
      <c r="A5236" s="799">
        <v>160</v>
      </c>
      <c r="B5236" s="98" t="s">
        <v>1119</v>
      </c>
      <c r="D5236" s="889">
        <v>1</v>
      </c>
      <c r="E5236" s="3520">
        <v>5525</v>
      </c>
      <c r="F5236" s="879">
        <v>5525</v>
      </c>
      <c r="G5236" s="914">
        <v>44197</v>
      </c>
      <c r="H5236" s="1015" t="s">
        <v>8394</v>
      </c>
      <c r="I5236" s="63" t="s">
        <v>1875</v>
      </c>
      <c r="J5236" s="143" t="s">
        <v>8547</v>
      </c>
      <c r="K5236" s="1425"/>
      <c r="M5236" s="1378"/>
      <c r="N5236" s="70"/>
    </row>
    <row r="5237" spans="1:15" ht="9" customHeight="1">
      <c r="A5237" s="799">
        <v>161</v>
      </c>
      <c r="B5237" s="98" t="s">
        <v>1120</v>
      </c>
      <c r="D5237" s="889">
        <v>1</v>
      </c>
      <c r="E5237" s="3520">
        <v>8177</v>
      </c>
      <c r="F5237" s="879">
        <v>8177</v>
      </c>
      <c r="G5237" s="914">
        <v>44197</v>
      </c>
      <c r="H5237" s="1015" t="s">
        <v>8394</v>
      </c>
      <c r="I5237" s="63" t="s">
        <v>1875</v>
      </c>
      <c r="J5237" s="143" t="s">
        <v>8547</v>
      </c>
      <c r="K5237" s="1425"/>
      <c r="M5237" s="1378"/>
      <c r="N5237" s="70"/>
    </row>
    <row r="5238" spans="1:15" ht="9" customHeight="1">
      <c r="A5238" s="799">
        <v>162</v>
      </c>
      <c r="B5238" s="98" t="s">
        <v>872</v>
      </c>
      <c r="D5238" s="889">
        <v>1</v>
      </c>
      <c r="E5238" s="3520">
        <v>1177.78</v>
      </c>
      <c r="F5238" s="879">
        <v>1177.78</v>
      </c>
      <c r="G5238" s="914">
        <v>44197</v>
      </c>
      <c r="H5238" s="1015" t="s">
        <v>8394</v>
      </c>
      <c r="I5238" s="63" t="s">
        <v>1875</v>
      </c>
      <c r="J5238" s="143" t="s">
        <v>8547</v>
      </c>
      <c r="K5238" s="1425"/>
      <c r="M5238" s="1378"/>
      <c r="N5238" s="70"/>
    </row>
    <row r="5239" spans="1:15" ht="9" customHeight="1">
      <c r="A5239" s="799">
        <v>163</v>
      </c>
      <c r="B5239" s="98" t="s">
        <v>623</v>
      </c>
      <c r="D5239" s="889">
        <v>1</v>
      </c>
      <c r="E5239" s="3520">
        <v>1050</v>
      </c>
      <c r="F5239" s="879">
        <v>1050</v>
      </c>
      <c r="G5239" s="914">
        <v>44197</v>
      </c>
      <c r="H5239" s="1015" t="s">
        <v>8394</v>
      </c>
      <c r="I5239" s="63" t="s">
        <v>1875</v>
      </c>
      <c r="J5239" s="143" t="s">
        <v>8547</v>
      </c>
      <c r="K5239" s="1425"/>
      <c r="M5239" s="1378"/>
      <c r="N5239" s="70"/>
    </row>
    <row r="5240" spans="1:15" ht="9" customHeight="1">
      <c r="A5240" s="799">
        <v>170</v>
      </c>
      <c r="B5240" s="98" t="s">
        <v>1113</v>
      </c>
      <c r="D5240" s="889">
        <v>1</v>
      </c>
      <c r="E5240" s="3520">
        <v>14000</v>
      </c>
      <c r="F5240" s="879">
        <v>14000</v>
      </c>
      <c r="G5240" s="914">
        <v>44197</v>
      </c>
      <c r="H5240" s="1015" t="s">
        <v>8394</v>
      </c>
      <c r="I5240" s="63" t="s">
        <v>1875</v>
      </c>
      <c r="J5240" s="143" t="s">
        <v>8547</v>
      </c>
      <c r="K5240" s="1425"/>
      <c r="M5240" s="1378"/>
      <c r="N5240" s="70"/>
    </row>
    <row r="5241" spans="1:15" ht="9" customHeight="1">
      <c r="A5241" s="799">
        <v>171</v>
      </c>
      <c r="B5241" s="98" t="s">
        <v>1112</v>
      </c>
      <c r="D5241" s="889">
        <v>1</v>
      </c>
      <c r="E5241" s="3520">
        <v>2640</v>
      </c>
      <c r="F5241" s="879">
        <v>2640</v>
      </c>
      <c r="G5241" s="914">
        <v>44197</v>
      </c>
      <c r="H5241" s="1015" t="s">
        <v>8394</v>
      </c>
      <c r="I5241" s="63" t="s">
        <v>1875</v>
      </c>
      <c r="J5241" s="143" t="s">
        <v>8547</v>
      </c>
      <c r="K5241" s="1425"/>
      <c r="M5241" s="1378"/>
      <c r="N5241" s="70"/>
      <c r="O5241" s="659"/>
    </row>
    <row r="5242" spans="1:15" ht="9" customHeight="1">
      <c r="A5242" s="799">
        <v>172</v>
      </c>
      <c r="B5242" s="98" t="s">
        <v>1111</v>
      </c>
      <c r="D5242" s="889">
        <v>1</v>
      </c>
      <c r="E5242" s="3520">
        <v>23575.5</v>
      </c>
      <c r="F5242" s="879">
        <v>23575.5</v>
      </c>
      <c r="G5242" s="914">
        <v>44197</v>
      </c>
      <c r="H5242" s="1015" t="s">
        <v>8394</v>
      </c>
      <c r="I5242" s="63" t="s">
        <v>1875</v>
      </c>
      <c r="J5242" s="143" t="s">
        <v>8547</v>
      </c>
      <c r="K5242" s="1425"/>
      <c r="M5242" s="1378"/>
      <c r="N5242" s="70"/>
      <c r="O5242" s="659"/>
    </row>
    <row r="5243" spans="1:15" ht="9" customHeight="1">
      <c r="A5243" s="799">
        <v>173</v>
      </c>
      <c r="B5243" s="102" t="s">
        <v>2058</v>
      </c>
      <c r="D5243" s="889">
        <v>1</v>
      </c>
      <c r="E5243" s="3411">
        <v>30000</v>
      </c>
      <c r="F5243" s="797">
        <v>30000</v>
      </c>
      <c r="G5243" s="914">
        <v>44197</v>
      </c>
      <c r="H5243" s="1015" t="s">
        <v>8394</v>
      </c>
      <c r="I5243" s="252" t="s">
        <v>1875</v>
      </c>
      <c r="J5243" s="143" t="s">
        <v>8547</v>
      </c>
      <c r="K5243" s="1425"/>
      <c r="M5243" s="291"/>
      <c r="N5243" s="70"/>
      <c r="O5243" s="659"/>
    </row>
    <row r="5244" spans="1:15" ht="9" customHeight="1">
      <c r="A5244" s="799">
        <v>180</v>
      </c>
      <c r="B5244" s="102" t="s">
        <v>2264</v>
      </c>
      <c r="C5244" s="983" t="s">
        <v>11558</v>
      </c>
      <c r="D5244" s="889">
        <v>1</v>
      </c>
      <c r="E5244" s="3411">
        <v>68700</v>
      </c>
      <c r="F5244" s="3403">
        <v>26335</v>
      </c>
      <c r="G5244" s="914">
        <v>44197</v>
      </c>
      <c r="H5244" s="1015" t="s">
        <v>8394</v>
      </c>
      <c r="I5244" s="252" t="s">
        <v>1875</v>
      </c>
      <c r="J5244" s="143" t="s">
        <v>8547</v>
      </c>
      <c r="K5244" s="1425" t="s">
        <v>8940</v>
      </c>
      <c r="M5244" s="291"/>
      <c r="N5244" s="70"/>
      <c r="O5244" s="659"/>
    </row>
    <row r="5245" spans="1:15" ht="9" customHeight="1">
      <c r="A5245" s="799">
        <v>181</v>
      </c>
      <c r="B5245" s="102" t="s">
        <v>3869</v>
      </c>
      <c r="C5245" s="983" t="s">
        <v>11559</v>
      </c>
      <c r="D5245" s="889">
        <v>1</v>
      </c>
      <c r="E5245" s="3411">
        <v>20840</v>
      </c>
      <c r="F5245" s="797">
        <v>20840</v>
      </c>
      <c r="G5245" s="914">
        <v>44197</v>
      </c>
      <c r="H5245" s="1015" t="s">
        <v>8394</v>
      </c>
      <c r="I5245" s="252" t="s">
        <v>1875</v>
      </c>
      <c r="J5245" s="143" t="s">
        <v>8547</v>
      </c>
      <c r="K5245" s="1425" t="s">
        <v>8940</v>
      </c>
      <c r="M5245" s="291"/>
      <c r="N5245" s="70"/>
      <c r="O5245" s="659"/>
    </row>
    <row r="5246" spans="1:15" ht="9" customHeight="1">
      <c r="A5246" s="799">
        <v>182</v>
      </c>
      <c r="B5246" s="102" t="s">
        <v>3906</v>
      </c>
      <c r="C5246" s="983" t="s">
        <v>11525</v>
      </c>
      <c r="D5246" s="889">
        <v>1</v>
      </c>
      <c r="E5246" s="3411">
        <v>25000</v>
      </c>
      <c r="F5246" s="797">
        <v>25000</v>
      </c>
      <c r="G5246" s="914">
        <v>44197</v>
      </c>
      <c r="H5246" s="1015" t="s">
        <v>8394</v>
      </c>
      <c r="I5246" s="252" t="s">
        <v>1875</v>
      </c>
      <c r="J5246" s="143" t="s">
        <v>8547</v>
      </c>
      <c r="K5246" s="1425" t="s">
        <v>8940</v>
      </c>
      <c r="M5246" s="291"/>
      <c r="N5246" s="70"/>
      <c r="O5246" s="659"/>
    </row>
    <row r="5247" spans="1:15" ht="9" customHeight="1">
      <c r="A5247" s="799">
        <v>183</v>
      </c>
      <c r="B5247" s="102" t="s">
        <v>3906</v>
      </c>
      <c r="C5247" s="983" t="s">
        <v>11526</v>
      </c>
      <c r="D5247" s="889">
        <v>1</v>
      </c>
      <c r="E5247" s="3411">
        <v>25000</v>
      </c>
      <c r="F5247" s="797">
        <v>25000</v>
      </c>
      <c r="G5247" s="914">
        <v>44197</v>
      </c>
      <c r="H5247" s="1015" t="s">
        <v>8394</v>
      </c>
      <c r="I5247" s="252" t="s">
        <v>1875</v>
      </c>
      <c r="J5247" s="143" t="s">
        <v>8547</v>
      </c>
      <c r="K5247" s="1425" t="s">
        <v>8940</v>
      </c>
      <c r="M5247" s="291"/>
      <c r="N5247" s="70"/>
      <c r="O5247" s="659"/>
    </row>
    <row r="5248" spans="1:15" ht="9" customHeight="1">
      <c r="A5248" s="799">
        <v>184</v>
      </c>
      <c r="B5248" s="102" t="s">
        <v>3907</v>
      </c>
      <c r="C5248" s="983" t="s">
        <v>11524</v>
      </c>
      <c r="D5248" s="889">
        <v>1</v>
      </c>
      <c r="E5248" s="3411">
        <v>7034.12</v>
      </c>
      <c r="F5248" s="797">
        <v>7034.12</v>
      </c>
      <c r="G5248" s="914">
        <v>44197</v>
      </c>
      <c r="H5248" s="1015" t="s">
        <v>8394</v>
      </c>
      <c r="I5248" s="252" t="s">
        <v>1875</v>
      </c>
      <c r="J5248" s="143" t="s">
        <v>8547</v>
      </c>
      <c r="K5248" s="1425" t="s">
        <v>8940</v>
      </c>
      <c r="M5248" s="291"/>
      <c r="N5248" s="70"/>
      <c r="O5248" s="659"/>
    </row>
    <row r="5249" spans="1:15" ht="9" customHeight="1">
      <c r="A5249" s="799">
        <v>185</v>
      </c>
      <c r="B5249" s="102" t="s">
        <v>3908</v>
      </c>
      <c r="C5249" s="983" t="s">
        <v>11560</v>
      </c>
      <c r="D5249" s="889">
        <v>1</v>
      </c>
      <c r="E5249" s="3411">
        <v>48125.88</v>
      </c>
      <c r="F5249" s="3403">
        <v>15440.04</v>
      </c>
      <c r="G5249" s="914">
        <v>44197</v>
      </c>
      <c r="H5249" s="1015" t="s">
        <v>8394</v>
      </c>
      <c r="I5249" s="252" t="s">
        <v>1875</v>
      </c>
      <c r="J5249" s="143" t="s">
        <v>8547</v>
      </c>
      <c r="K5249" s="1425" t="s">
        <v>8940</v>
      </c>
      <c r="M5249" s="291"/>
      <c r="N5249" s="70"/>
      <c r="O5249" s="659"/>
    </row>
    <row r="5250" spans="1:15" ht="9" customHeight="1">
      <c r="A5250" s="799">
        <v>186</v>
      </c>
      <c r="B5250" s="102" t="s">
        <v>3909</v>
      </c>
      <c r="D5250" s="889">
        <v>1</v>
      </c>
      <c r="E5250" s="3411">
        <v>30000</v>
      </c>
      <c r="F5250" s="797">
        <v>30000</v>
      </c>
      <c r="G5250" s="914">
        <v>44197</v>
      </c>
      <c r="H5250" s="1015" t="s">
        <v>8394</v>
      </c>
      <c r="I5250" s="252" t="s">
        <v>1875</v>
      </c>
      <c r="J5250" s="143" t="s">
        <v>8547</v>
      </c>
      <c r="K5250" s="1425"/>
      <c r="M5250" s="291"/>
      <c r="N5250" s="70"/>
      <c r="O5250" s="659"/>
    </row>
    <row r="5251" spans="1:15" ht="9" customHeight="1">
      <c r="A5251" s="799">
        <v>187</v>
      </c>
      <c r="B5251" s="98" t="s">
        <v>5154</v>
      </c>
      <c r="C5251" s="849">
        <v>3101060166</v>
      </c>
      <c r="D5251" s="889">
        <v>1</v>
      </c>
      <c r="E5251" s="3520">
        <v>33650</v>
      </c>
      <c r="F5251" s="797">
        <v>33650</v>
      </c>
      <c r="G5251" s="914">
        <v>44197</v>
      </c>
      <c r="H5251" s="1015" t="s">
        <v>8394</v>
      </c>
      <c r="I5251" s="252" t="s">
        <v>1875</v>
      </c>
      <c r="J5251" s="143" t="s">
        <v>8547</v>
      </c>
      <c r="K5251" s="1425" t="s">
        <v>8940</v>
      </c>
      <c r="M5251" s="291"/>
      <c r="N5251" s="70"/>
    </row>
    <row r="5252" spans="1:15" ht="9" customHeight="1">
      <c r="A5252" s="799">
        <v>188</v>
      </c>
      <c r="B5252" s="98" t="s">
        <v>5155</v>
      </c>
      <c r="C5252" s="849">
        <v>110104044</v>
      </c>
      <c r="D5252" s="889">
        <v>1</v>
      </c>
      <c r="E5252" s="3520">
        <v>47603.16</v>
      </c>
      <c r="F5252" s="3403">
        <v>13091.1</v>
      </c>
      <c r="G5252" s="914">
        <v>44197</v>
      </c>
      <c r="H5252" s="1015" t="s">
        <v>8394</v>
      </c>
      <c r="I5252" s="252" t="s">
        <v>1875</v>
      </c>
      <c r="J5252" s="143" t="s">
        <v>8547</v>
      </c>
      <c r="K5252" s="1425" t="s">
        <v>8940</v>
      </c>
      <c r="M5252" s="291"/>
      <c r="N5252" s="70"/>
    </row>
    <row r="5253" spans="1:15" s="71" customFormat="1" ht="9" customHeight="1">
      <c r="A5253" s="667">
        <v>189</v>
      </c>
      <c r="B5253" s="102" t="s">
        <v>5384</v>
      </c>
      <c r="C5253" s="849">
        <v>3101060176</v>
      </c>
      <c r="D5253" s="889">
        <v>1</v>
      </c>
      <c r="E5253" s="3411">
        <v>18746.84</v>
      </c>
      <c r="F5253" s="797">
        <v>18746.84</v>
      </c>
      <c r="G5253" s="933">
        <v>44197</v>
      </c>
      <c r="H5253" s="103" t="s">
        <v>8394</v>
      </c>
      <c r="I5253" s="252" t="s">
        <v>1875</v>
      </c>
      <c r="J5253" s="93" t="s">
        <v>8547</v>
      </c>
      <c r="K5253" s="1428" t="s">
        <v>8940</v>
      </c>
      <c r="L5253" s="126"/>
      <c r="M5253" s="291"/>
      <c r="N5253" s="70"/>
      <c r="O5253" s="662"/>
    </row>
    <row r="5254" spans="1:15" s="71" customFormat="1" ht="9" customHeight="1">
      <c r="A5254" s="667">
        <v>190</v>
      </c>
      <c r="B5254" s="102" t="s">
        <v>5385</v>
      </c>
      <c r="C5254" s="849" t="s">
        <v>11501</v>
      </c>
      <c r="D5254" s="889">
        <v>1</v>
      </c>
      <c r="E5254" s="3411">
        <v>28000</v>
      </c>
      <c r="F5254" s="797">
        <v>28000</v>
      </c>
      <c r="G5254" s="933">
        <v>44197</v>
      </c>
      <c r="H5254" s="103" t="s">
        <v>8394</v>
      </c>
      <c r="I5254" s="252" t="s">
        <v>1875</v>
      </c>
      <c r="J5254" s="93" t="s">
        <v>8547</v>
      </c>
      <c r="K5254" s="1428" t="s">
        <v>8940</v>
      </c>
      <c r="L5254" s="126"/>
      <c r="M5254" s="291"/>
      <c r="N5254" s="70"/>
      <c r="O5254" s="662"/>
    </row>
    <row r="5255" spans="1:15" s="71" customFormat="1" ht="9" customHeight="1">
      <c r="A5255" s="667">
        <v>191</v>
      </c>
      <c r="B5255" s="102" t="s">
        <v>5386</v>
      </c>
      <c r="C5255" s="849" t="s">
        <v>11495</v>
      </c>
      <c r="D5255" s="889">
        <v>1</v>
      </c>
      <c r="E5255" s="3411">
        <v>26000</v>
      </c>
      <c r="F5255" s="797">
        <v>26000</v>
      </c>
      <c r="G5255" s="933">
        <v>44197</v>
      </c>
      <c r="H5255" s="103" t="s">
        <v>8394</v>
      </c>
      <c r="I5255" s="252" t="s">
        <v>1875</v>
      </c>
      <c r="J5255" s="93" t="s">
        <v>8547</v>
      </c>
      <c r="K5255" s="1428" t="s">
        <v>8940</v>
      </c>
      <c r="L5255" s="126"/>
      <c r="M5255" s="291"/>
      <c r="N5255" s="70"/>
      <c r="O5255" s="662"/>
    </row>
    <row r="5256" spans="1:15" s="71" customFormat="1" ht="9" customHeight="1">
      <c r="A5256" s="667">
        <v>192</v>
      </c>
      <c r="B5256" s="102" t="s">
        <v>5387</v>
      </c>
      <c r="C5256" s="849" t="s">
        <v>11496</v>
      </c>
      <c r="D5256" s="889">
        <v>1</v>
      </c>
      <c r="E5256" s="3411">
        <v>8000</v>
      </c>
      <c r="F5256" s="797">
        <v>8000</v>
      </c>
      <c r="G5256" s="933">
        <v>44197</v>
      </c>
      <c r="H5256" s="103" t="s">
        <v>8394</v>
      </c>
      <c r="I5256" s="252" t="s">
        <v>1875</v>
      </c>
      <c r="J5256" s="93" t="s">
        <v>8547</v>
      </c>
      <c r="K5256" s="1428" t="s">
        <v>8940</v>
      </c>
      <c r="L5256" s="126"/>
      <c r="M5256" s="291"/>
      <c r="N5256" s="70"/>
      <c r="O5256" s="662"/>
    </row>
    <row r="5257" spans="1:15" s="71" customFormat="1" ht="9" customHeight="1">
      <c r="A5257" s="667">
        <v>193</v>
      </c>
      <c r="B5257" s="102" t="s">
        <v>3907</v>
      </c>
      <c r="C5257" s="849" t="s">
        <v>11497</v>
      </c>
      <c r="D5257" s="889">
        <v>1</v>
      </c>
      <c r="E5257" s="3411">
        <v>8000</v>
      </c>
      <c r="F5257" s="797">
        <v>8000</v>
      </c>
      <c r="G5257" s="933">
        <v>44197</v>
      </c>
      <c r="H5257" s="103" t="s">
        <v>8394</v>
      </c>
      <c r="I5257" s="252" t="s">
        <v>1875</v>
      </c>
      <c r="J5257" s="93" t="s">
        <v>8547</v>
      </c>
      <c r="K5257" s="1428" t="s">
        <v>8940</v>
      </c>
      <c r="L5257" s="126"/>
      <c r="M5257" s="291"/>
      <c r="N5257" s="70"/>
      <c r="O5257" s="662"/>
    </row>
    <row r="5258" spans="1:15" ht="9" customHeight="1">
      <c r="A5258" s="799">
        <v>194</v>
      </c>
      <c r="B5258" s="98" t="s">
        <v>5388</v>
      </c>
      <c r="C5258" s="849">
        <v>10104045</v>
      </c>
      <c r="D5258" s="889">
        <v>1</v>
      </c>
      <c r="E5258" s="3520">
        <v>4707</v>
      </c>
      <c r="F5258" s="797">
        <v>4707</v>
      </c>
      <c r="G5258" s="914">
        <v>44197</v>
      </c>
      <c r="H5258" s="1015" t="s">
        <v>8394</v>
      </c>
      <c r="I5258" s="252" t="s">
        <v>1875</v>
      </c>
      <c r="J5258" s="143" t="s">
        <v>8547</v>
      </c>
      <c r="K5258" s="1428" t="s">
        <v>8940</v>
      </c>
      <c r="M5258" s="291"/>
      <c r="N5258" s="70"/>
    </row>
    <row r="5259" spans="1:15" ht="9" customHeight="1">
      <c r="A5259" s="799">
        <v>195</v>
      </c>
      <c r="B5259" s="98" t="s">
        <v>3880</v>
      </c>
      <c r="C5259" s="849">
        <v>31010601211</v>
      </c>
      <c r="D5259" s="889">
        <v>1</v>
      </c>
      <c r="E5259" s="3520">
        <v>30000</v>
      </c>
      <c r="F5259" s="797">
        <v>30000</v>
      </c>
      <c r="G5259" s="914">
        <v>44197</v>
      </c>
      <c r="H5259" s="1015" t="s">
        <v>8394</v>
      </c>
      <c r="I5259" s="252" t="s">
        <v>1875</v>
      </c>
      <c r="J5259" s="143" t="s">
        <v>8547</v>
      </c>
      <c r="K5259" s="1425"/>
      <c r="M5259" s="291"/>
      <c r="N5259" s="70"/>
    </row>
    <row r="5260" spans="1:15" ht="9.75" customHeight="1">
      <c r="A5260" s="799">
        <v>196</v>
      </c>
      <c r="B5260" s="98" t="s">
        <v>5764</v>
      </c>
      <c r="C5260" s="849">
        <v>3101060121</v>
      </c>
      <c r="D5260" s="889">
        <v>1</v>
      </c>
      <c r="E5260" s="3520">
        <v>40774</v>
      </c>
      <c r="F5260" s="3403">
        <v>9853.6200000000008</v>
      </c>
      <c r="G5260" s="914">
        <v>44197</v>
      </c>
      <c r="H5260" s="1015" t="s">
        <v>8394</v>
      </c>
      <c r="I5260" s="252" t="s">
        <v>1875</v>
      </c>
      <c r="J5260" s="143" t="s">
        <v>8547</v>
      </c>
      <c r="K5260" s="1425" t="s">
        <v>8940</v>
      </c>
      <c r="M5260" s="291"/>
      <c r="N5260" s="70"/>
    </row>
    <row r="5261" spans="1:15" ht="9.75" customHeight="1">
      <c r="A5261" s="799">
        <v>197</v>
      </c>
      <c r="B5261" s="98" t="s">
        <v>5765</v>
      </c>
      <c r="C5261" s="849">
        <v>31010601221</v>
      </c>
      <c r="D5261" s="889">
        <v>1</v>
      </c>
      <c r="E5261" s="3520">
        <v>8710.35</v>
      </c>
      <c r="F5261" s="879">
        <v>8710.35</v>
      </c>
      <c r="G5261" s="914">
        <v>44197</v>
      </c>
      <c r="H5261" s="1015" t="s">
        <v>8394</v>
      </c>
      <c r="I5261" s="252" t="s">
        <v>1875</v>
      </c>
      <c r="J5261" s="143" t="s">
        <v>8547</v>
      </c>
      <c r="K5261" s="1425" t="s">
        <v>8940</v>
      </c>
      <c r="M5261" s="291"/>
      <c r="N5261" s="70"/>
    </row>
    <row r="5262" spans="1:15" ht="9.75" customHeight="1">
      <c r="A5262" s="799">
        <v>198</v>
      </c>
      <c r="B5262" s="1349" t="s">
        <v>5766</v>
      </c>
      <c r="C5262" s="849">
        <v>31010601231</v>
      </c>
      <c r="D5262" s="889">
        <v>1</v>
      </c>
      <c r="E5262" s="3520">
        <v>6941.55</v>
      </c>
      <c r="F5262" s="879">
        <v>6941.55</v>
      </c>
      <c r="G5262" s="914">
        <v>44197</v>
      </c>
      <c r="H5262" s="1015" t="s">
        <v>8394</v>
      </c>
      <c r="I5262" s="252" t="s">
        <v>1875</v>
      </c>
      <c r="J5262" s="143" t="s">
        <v>8547</v>
      </c>
      <c r="K5262" s="1425" t="s">
        <v>8940</v>
      </c>
      <c r="M5262" s="291"/>
      <c r="N5262" s="70"/>
    </row>
    <row r="5263" spans="1:15" ht="9.75" customHeight="1">
      <c r="A5263" s="799">
        <v>199</v>
      </c>
      <c r="B5263" s="1349" t="s">
        <v>5767</v>
      </c>
      <c r="C5263" s="849">
        <v>31010601241</v>
      </c>
      <c r="D5263" s="889">
        <v>1</v>
      </c>
      <c r="E5263" s="3520">
        <v>6675.9</v>
      </c>
      <c r="F5263" s="879">
        <v>6675.9</v>
      </c>
      <c r="G5263" s="914">
        <v>44197</v>
      </c>
      <c r="H5263" s="1015" t="s">
        <v>8394</v>
      </c>
      <c r="I5263" s="252" t="s">
        <v>1875</v>
      </c>
      <c r="J5263" s="143" t="s">
        <v>8547</v>
      </c>
      <c r="K5263" s="1425" t="s">
        <v>8940</v>
      </c>
      <c r="M5263" s="291"/>
      <c r="N5263" s="70"/>
    </row>
    <row r="5264" spans="1:15" ht="9.75" customHeight="1">
      <c r="A5264" s="799">
        <v>200</v>
      </c>
      <c r="B5264" s="1349" t="s">
        <v>5768</v>
      </c>
      <c r="C5264" s="849">
        <v>31010601251</v>
      </c>
      <c r="D5264" s="889">
        <v>1</v>
      </c>
      <c r="E5264" s="3520">
        <v>7680.75</v>
      </c>
      <c r="F5264" s="879">
        <v>7680.75</v>
      </c>
      <c r="G5264" s="914">
        <v>44197</v>
      </c>
      <c r="H5264" s="1015" t="s">
        <v>8394</v>
      </c>
      <c r="I5264" s="252" t="s">
        <v>1875</v>
      </c>
      <c r="J5264" s="143" t="s">
        <v>8547</v>
      </c>
      <c r="K5264" s="1425" t="s">
        <v>8940</v>
      </c>
      <c r="M5264" s="291"/>
      <c r="N5264" s="70"/>
    </row>
    <row r="5265" spans="1:14" ht="9.75" customHeight="1">
      <c r="A5265" s="799">
        <v>201</v>
      </c>
      <c r="B5265" s="1349" t="s">
        <v>5769</v>
      </c>
      <c r="C5265" s="849">
        <v>31010601261</v>
      </c>
      <c r="D5265" s="889">
        <v>1</v>
      </c>
      <c r="E5265" s="3520">
        <v>6958.05</v>
      </c>
      <c r="F5265" s="879">
        <v>6958.05</v>
      </c>
      <c r="G5265" s="914">
        <v>44197</v>
      </c>
      <c r="H5265" s="1015" t="s">
        <v>8394</v>
      </c>
      <c r="I5265" s="252" t="s">
        <v>1875</v>
      </c>
      <c r="J5265" s="143" t="s">
        <v>8547</v>
      </c>
      <c r="K5265" s="1425" t="s">
        <v>8940</v>
      </c>
      <c r="M5265" s="291"/>
      <c r="N5265" s="70"/>
    </row>
    <row r="5266" spans="1:14" ht="9.75" customHeight="1">
      <c r="A5266" s="799">
        <v>202</v>
      </c>
      <c r="B5266" s="1349" t="s">
        <v>5770</v>
      </c>
      <c r="C5266" s="849">
        <v>31010601271</v>
      </c>
      <c r="D5266" s="889">
        <v>1</v>
      </c>
      <c r="E5266" s="3520">
        <v>6857.4</v>
      </c>
      <c r="F5266" s="879">
        <v>6857.4</v>
      </c>
      <c r="G5266" s="914">
        <v>44197</v>
      </c>
      <c r="H5266" s="1015" t="s">
        <v>8394</v>
      </c>
      <c r="I5266" s="252" t="s">
        <v>1875</v>
      </c>
      <c r="J5266" s="143" t="s">
        <v>8547</v>
      </c>
      <c r="K5266" s="1425" t="s">
        <v>8940</v>
      </c>
      <c r="M5266" s="291"/>
      <c r="N5266" s="70"/>
    </row>
    <row r="5267" spans="1:14" ht="9.75" customHeight="1">
      <c r="A5267" s="799">
        <v>203</v>
      </c>
      <c r="B5267" s="1349" t="s">
        <v>5771</v>
      </c>
      <c r="C5267" s="849">
        <v>31010601281</v>
      </c>
      <c r="D5267" s="889">
        <v>1</v>
      </c>
      <c r="E5267" s="3520">
        <v>6204</v>
      </c>
      <c r="F5267" s="879">
        <v>6204</v>
      </c>
      <c r="G5267" s="914">
        <v>44197</v>
      </c>
      <c r="H5267" s="1015" t="s">
        <v>8394</v>
      </c>
      <c r="I5267" s="252" t="s">
        <v>1875</v>
      </c>
      <c r="J5267" s="143" t="s">
        <v>8547</v>
      </c>
      <c r="K5267" s="1425" t="s">
        <v>8940</v>
      </c>
      <c r="M5267" s="291"/>
      <c r="N5267" s="70"/>
    </row>
    <row r="5268" spans="1:14" ht="9.75" customHeight="1">
      <c r="A5268" s="799">
        <v>204</v>
      </c>
      <c r="B5268" s="1349" t="s">
        <v>5772</v>
      </c>
      <c r="C5268" s="849">
        <v>31010601291</v>
      </c>
      <c r="D5268" s="889">
        <v>1</v>
      </c>
      <c r="E5268" s="3520">
        <v>5923.5</v>
      </c>
      <c r="F5268" s="879">
        <v>5923.5</v>
      </c>
      <c r="G5268" s="914">
        <v>44197</v>
      </c>
      <c r="H5268" s="1015" t="s">
        <v>8394</v>
      </c>
      <c r="I5268" s="252" t="s">
        <v>1875</v>
      </c>
      <c r="J5268" s="143" t="s">
        <v>8547</v>
      </c>
      <c r="K5268" s="1425" t="s">
        <v>8940</v>
      </c>
      <c r="M5268" s="291"/>
      <c r="N5268" s="70"/>
    </row>
    <row r="5269" spans="1:14" ht="9.75" customHeight="1">
      <c r="A5269" s="799">
        <v>205</v>
      </c>
      <c r="B5269" s="1349" t="s">
        <v>5773</v>
      </c>
      <c r="C5269" s="849">
        <v>31010601301</v>
      </c>
      <c r="D5269" s="889">
        <v>1</v>
      </c>
      <c r="E5269" s="3520">
        <v>11840.4</v>
      </c>
      <c r="F5269" s="879">
        <v>11840.4</v>
      </c>
      <c r="G5269" s="914">
        <v>44197</v>
      </c>
      <c r="H5269" s="1015" t="s">
        <v>8394</v>
      </c>
      <c r="I5269" s="252" t="s">
        <v>1875</v>
      </c>
      <c r="J5269" s="143" t="s">
        <v>8547</v>
      </c>
      <c r="K5269" s="1425" t="s">
        <v>8940</v>
      </c>
      <c r="M5269" s="291"/>
      <c r="N5269" s="70"/>
    </row>
    <row r="5270" spans="1:14" ht="9.75" customHeight="1">
      <c r="A5270" s="799">
        <v>206</v>
      </c>
      <c r="B5270" s="98" t="s">
        <v>5774</v>
      </c>
      <c r="C5270" s="849">
        <v>31010601351</v>
      </c>
      <c r="D5270" s="889">
        <v>1</v>
      </c>
      <c r="E5270" s="3520">
        <v>15870</v>
      </c>
      <c r="F5270" s="879">
        <v>15870</v>
      </c>
      <c r="G5270" s="914">
        <v>44197</v>
      </c>
      <c r="H5270" s="1015" t="s">
        <v>8394</v>
      </c>
      <c r="I5270" s="252" t="s">
        <v>1875</v>
      </c>
      <c r="J5270" s="143" t="s">
        <v>8547</v>
      </c>
      <c r="K5270" s="1425" t="s">
        <v>8940</v>
      </c>
      <c r="M5270" s="291"/>
      <c r="N5270" s="70"/>
    </row>
    <row r="5271" spans="1:14" ht="9.75" customHeight="1">
      <c r="A5271" s="799">
        <v>207</v>
      </c>
      <c r="B5271" s="98" t="s">
        <v>5775</v>
      </c>
      <c r="C5271" s="849">
        <v>31010601333</v>
      </c>
      <c r="D5271" s="889">
        <v>1</v>
      </c>
      <c r="E5271" s="3520">
        <v>550</v>
      </c>
      <c r="F5271" s="879">
        <v>550</v>
      </c>
      <c r="G5271" s="914">
        <v>44197</v>
      </c>
      <c r="H5271" s="1015" t="s">
        <v>8394</v>
      </c>
      <c r="I5271" s="252" t="s">
        <v>1875</v>
      </c>
      <c r="J5271" s="143" t="s">
        <v>8547</v>
      </c>
      <c r="K5271" s="1425" t="s">
        <v>8940</v>
      </c>
      <c r="M5271" s="291"/>
      <c r="N5271" s="70"/>
    </row>
    <row r="5272" spans="1:14" ht="9.75" customHeight="1">
      <c r="A5272" s="799">
        <v>208</v>
      </c>
      <c r="B5272" s="98" t="s">
        <v>5776</v>
      </c>
      <c r="C5272" s="849">
        <v>31010601332</v>
      </c>
      <c r="D5272" s="889">
        <v>1</v>
      </c>
      <c r="E5272" s="3520">
        <v>1140</v>
      </c>
      <c r="F5272" s="879">
        <v>1140</v>
      </c>
      <c r="G5272" s="914">
        <v>44197</v>
      </c>
      <c r="H5272" s="1015" t="s">
        <v>8394</v>
      </c>
      <c r="I5272" s="252" t="s">
        <v>1875</v>
      </c>
      <c r="J5272" s="143" t="s">
        <v>8547</v>
      </c>
      <c r="K5272" s="1425" t="s">
        <v>8940</v>
      </c>
      <c r="M5272" s="291"/>
      <c r="N5272" s="70"/>
    </row>
    <row r="5273" spans="1:14" ht="9.75" customHeight="1">
      <c r="A5273" s="799">
        <v>209</v>
      </c>
      <c r="B5273" s="98" t="s">
        <v>5777</v>
      </c>
      <c r="C5273" s="849">
        <v>31010601331</v>
      </c>
      <c r="D5273" s="889">
        <v>1</v>
      </c>
      <c r="E5273" s="3520">
        <v>4674</v>
      </c>
      <c r="F5273" s="879">
        <v>4674</v>
      </c>
      <c r="G5273" s="914">
        <v>44197</v>
      </c>
      <c r="H5273" s="1015" t="s">
        <v>8394</v>
      </c>
      <c r="I5273" s="252" t="s">
        <v>1875</v>
      </c>
      <c r="J5273" s="143" t="s">
        <v>8547</v>
      </c>
      <c r="K5273" s="1425" t="s">
        <v>8940</v>
      </c>
      <c r="M5273" s="291"/>
      <c r="N5273" s="70"/>
    </row>
    <row r="5274" spans="1:14" ht="9.75" customHeight="1">
      <c r="A5274" s="799">
        <v>210</v>
      </c>
      <c r="B5274" s="98" t="s">
        <v>5778</v>
      </c>
      <c r="C5274" s="849">
        <v>31010601321</v>
      </c>
      <c r="D5274" s="889">
        <v>1</v>
      </c>
      <c r="E5274" s="3520">
        <v>3259</v>
      </c>
      <c r="F5274" s="879">
        <v>3259</v>
      </c>
      <c r="G5274" s="914">
        <v>44197</v>
      </c>
      <c r="H5274" s="1015" t="s">
        <v>8394</v>
      </c>
      <c r="I5274" s="252" t="s">
        <v>1875</v>
      </c>
      <c r="J5274" s="143" t="s">
        <v>8547</v>
      </c>
      <c r="K5274" s="1425" t="s">
        <v>8940</v>
      </c>
      <c r="M5274" s="291"/>
      <c r="N5274" s="70"/>
    </row>
    <row r="5275" spans="1:14" ht="9.75" customHeight="1">
      <c r="A5275" s="799">
        <v>211</v>
      </c>
      <c r="B5275" s="98" t="s">
        <v>5779</v>
      </c>
      <c r="C5275" s="849">
        <v>31010601311</v>
      </c>
      <c r="D5275" s="889">
        <v>1</v>
      </c>
      <c r="E5275" s="3520">
        <v>961</v>
      </c>
      <c r="F5275" s="879">
        <v>961</v>
      </c>
      <c r="G5275" s="914">
        <v>44197</v>
      </c>
      <c r="H5275" s="1015" t="s">
        <v>8394</v>
      </c>
      <c r="I5275" s="252" t="s">
        <v>1875</v>
      </c>
      <c r="J5275" s="143" t="s">
        <v>8547</v>
      </c>
      <c r="K5275" s="1425" t="s">
        <v>8940</v>
      </c>
      <c r="M5275" s="291"/>
      <c r="N5275" s="70"/>
    </row>
    <row r="5276" spans="1:14" ht="9.75" customHeight="1">
      <c r="A5276" s="799">
        <v>212</v>
      </c>
      <c r="B5276" s="98" t="s">
        <v>6404</v>
      </c>
      <c r="C5276" s="849">
        <v>31010601581</v>
      </c>
      <c r="D5276" s="889">
        <v>1</v>
      </c>
      <c r="E5276" s="3520">
        <v>14924</v>
      </c>
      <c r="F5276" s="879">
        <v>14924</v>
      </c>
      <c r="G5276" s="914">
        <v>44197</v>
      </c>
      <c r="H5276" s="1015" t="s">
        <v>8394</v>
      </c>
      <c r="I5276" s="252" t="s">
        <v>1875</v>
      </c>
      <c r="J5276" s="143" t="s">
        <v>8547</v>
      </c>
      <c r="K5276" s="1425"/>
      <c r="M5276" s="291"/>
      <c r="N5276" s="70"/>
    </row>
    <row r="5277" spans="1:14" ht="9.75" customHeight="1">
      <c r="A5277" s="799">
        <v>213</v>
      </c>
      <c r="B5277" s="98" t="s">
        <v>6405</v>
      </c>
      <c r="C5277" s="849" t="s">
        <v>11556</v>
      </c>
      <c r="D5277" s="889">
        <v>1</v>
      </c>
      <c r="E5277" s="3411">
        <v>892</v>
      </c>
      <c r="F5277" s="797">
        <v>892</v>
      </c>
      <c r="G5277" s="914">
        <v>44197</v>
      </c>
      <c r="H5277" s="1015" t="s">
        <v>8394</v>
      </c>
      <c r="I5277" s="252" t="s">
        <v>1875</v>
      </c>
      <c r="J5277" s="143" t="s">
        <v>8547</v>
      </c>
      <c r="K5277" s="1425" t="s">
        <v>8940</v>
      </c>
      <c r="M5277" s="291"/>
      <c r="N5277" s="70"/>
    </row>
    <row r="5278" spans="1:14" ht="9.75" customHeight="1">
      <c r="A5278" s="799">
        <v>214</v>
      </c>
      <c r="B5278" s="98" t="s">
        <v>6406</v>
      </c>
      <c r="C5278" s="849">
        <v>310106013112</v>
      </c>
      <c r="D5278" s="889">
        <v>1</v>
      </c>
      <c r="E5278" s="3520">
        <v>892</v>
      </c>
      <c r="F5278" s="879">
        <v>892</v>
      </c>
      <c r="G5278" s="914">
        <v>44197</v>
      </c>
      <c r="H5278" s="1015" t="s">
        <v>8394</v>
      </c>
      <c r="I5278" s="252" t="s">
        <v>1875</v>
      </c>
      <c r="J5278" s="143" t="s">
        <v>8547</v>
      </c>
      <c r="K5278" s="1425" t="s">
        <v>8940</v>
      </c>
      <c r="M5278" s="291"/>
      <c r="N5278" s="70"/>
    </row>
    <row r="5279" spans="1:14" ht="9.75" customHeight="1">
      <c r="A5279" s="799">
        <v>215</v>
      </c>
      <c r="B5279" s="98" t="s">
        <v>6407</v>
      </c>
      <c r="C5279" s="849">
        <v>310106013113</v>
      </c>
      <c r="D5279" s="889">
        <v>1</v>
      </c>
      <c r="E5279" s="3520">
        <v>892</v>
      </c>
      <c r="F5279" s="879">
        <v>892</v>
      </c>
      <c r="G5279" s="914">
        <v>44197</v>
      </c>
      <c r="H5279" s="1015" t="s">
        <v>8394</v>
      </c>
      <c r="I5279" s="252" t="s">
        <v>1875</v>
      </c>
      <c r="J5279" s="143" t="s">
        <v>8547</v>
      </c>
      <c r="K5279" s="1425" t="s">
        <v>8940</v>
      </c>
      <c r="M5279" s="291"/>
      <c r="N5279" s="70"/>
    </row>
    <row r="5280" spans="1:14" ht="9.75" customHeight="1">
      <c r="A5280" s="799">
        <v>216</v>
      </c>
      <c r="B5280" s="98" t="s">
        <v>6408</v>
      </c>
      <c r="C5280" s="849" t="s">
        <v>6439</v>
      </c>
      <c r="D5280" s="889">
        <v>7</v>
      </c>
      <c r="E5280" s="3520">
        <v>3052</v>
      </c>
      <c r="F5280" s="879">
        <v>3052</v>
      </c>
      <c r="G5280" s="914">
        <v>44197</v>
      </c>
      <c r="H5280" s="1015" t="s">
        <v>8394</v>
      </c>
      <c r="I5280" s="252" t="s">
        <v>1875</v>
      </c>
      <c r="J5280" s="143" t="s">
        <v>8547</v>
      </c>
      <c r="K5280" s="1425" t="s">
        <v>8940</v>
      </c>
      <c r="M5280" s="291"/>
      <c r="N5280" s="70"/>
    </row>
    <row r="5281" spans="1:14" ht="9.75" customHeight="1">
      <c r="A5281" s="799">
        <v>217</v>
      </c>
      <c r="B5281" s="98" t="s">
        <v>6409</v>
      </c>
      <c r="C5281" s="849" t="s">
        <v>6439</v>
      </c>
      <c r="D5281" s="889">
        <v>7</v>
      </c>
      <c r="E5281" s="3520">
        <v>3437</v>
      </c>
      <c r="F5281" s="879">
        <v>3437</v>
      </c>
      <c r="G5281" s="914">
        <v>44197</v>
      </c>
      <c r="H5281" s="1015" t="s">
        <v>8394</v>
      </c>
      <c r="I5281" s="252" t="s">
        <v>1875</v>
      </c>
      <c r="J5281" s="143" t="s">
        <v>8547</v>
      </c>
      <c r="K5281" s="1425" t="s">
        <v>8940</v>
      </c>
      <c r="M5281" s="291"/>
      <c r="N5281" s="70"/>
    </row>
    <row r="5282" spans="1:14" ht="9.75" customHeight="1">
      <c r="A5282" s="799">
        <v>218</v>
      </c>
      <c r="B5282" s="98" t="s">
        <v>6410</v>
      </c>
      <c r="C5282" s="849">
        <v>31010601633</v>
      </c>
      <c r="D5282" s="889">
        <v>1</v>
      </c>
      <c r="E5282" s="3520">
        <v>120</v>
      </c>
      <c r="F5282" s="879">
        <v>120</v>
      </c>
      <c r="G5282" s="914">
        <v>44197</v>
      </c>
      <c r="H5282" s="1015" t="s">
        <v>8394</v>
      </c>
      <c r="I5282" s="252" t="s">
        <v>1875</v>
      </c>
      <c r="J5282" s="143" t="s">
        <v>8547</v>
      </c>
      <c r="K5282" s="1425" t="s">
        <v>8940</v>
      </c>
      <c r="M5282" s="291"/>
      <c r="N5282" s="70"/>
    </row>
    <row r="5283" spans="1:14" ht="9.75" customHeight="1">
      <c r="A5283" s="799">
        <v>219</v>
      </c>
      <c r="B5283" s="98" t="s">
        <v>6411</v>
      </c>
      <c r="C5283" s="849">
        <v>31010601641</v>
      </c>
      <c r="D5283" s="889">
        <v>1</v>
      </c>
      <c r="E5283" s="3520">
        <v>142</v>
      </c>
      <c r="F5283" s="879">
        <v>142</v>
      </c>
      <c r="G5283" s="914">
        <v>44197</v>
      </c>
      <c r="H5283" s="1015" t="s">
        <v>8394</v>
      </c>
      <c r="I5283" s="252" t="s">
        <v>1875</v>
      </c>
      <c r="J5283" s="143" t="s">
        <v>8547</v>
      </c>
      <c r="K5283" s="1425" t="s">
        <v>8940</v>
      </c>
      <c r="M5283" s="291"/>
      <c r="N5283" s="70"/>
    </row>
    <row r="5284" spans="1:14" ht="9.75" customHeight="1">
      <c r="A5284" s="799">
        <v>220</v>
      </c>
      <c r="B5284" s="98" t="s">
        <v>6436</v>
      </c>
      <c r="C5284" s="849">
        <v>31010601651</v>
      </c>
      <c r="D5284" s="889">
        <v>1</v>
      </c>
      <c r="E5284" s="3520">
        <v>153</v>
      </c>
      <c r="F5284" s="879">
        <v>153</v>
      </c>
      <c r="G5284" s="914">
        <v>44197</v>
      </c>
      <c r="H5284" s="1015" t="s">
        <v>8394</v>
      </c>
      <c r="I5284" s="252" t="s">
        <v>1875</v>
      </c>
      <c r="J5284" s="143" t="s">
        <v>8547</v>
      </c>
      <c r="K5284" s="1425" t="s">
        <v>8940</v>
      </c>
      <c r="M5284" s="291"/>
      <c r="N5284" s="70"/>
    </row>
    <row r="5285" spans="1:14" ht="9.75" customHeight="1">
      <c r="A5285" s="799">
        <v>221</v>
      </c>
      <c r="B5285" s="98" t="s">
        <v>6437</v>
      </c>
      <c r="C5285" s="849">
        <v>31010601661</v>
      </c>
      <c r="D5285" s="889">
        <v>1</v>
      </c>
      <c r="E5285" s="3520">
        <v>189</v>
      </c>
      <c r="F5285" s="879">
        <v>189</v>
      </c>
      <c r="G5285" s="914">
        <v>44197</v>
      </c>
      <c r="H5285" s="1015" t="s">
        <v>8394</v>
      </c>
      <c r="I5285" s="252" t="s">
        <v>1875</v>
      </c>
      <c r="J5285" s="143" t="s">
        <v>8547</v>
      </c>
      <c r="K5285" s="1425" t="s">
        <v>8940</v>
      </c>
      <c r="M5285" s="291"/>
      <c r="N5285" s="70"/>
    </row>
    <row r="5286" spans="1:14" ht="9.75" customHeight="1">
      <c r="A5286" s="799">
        <v>222</v>
      </c>
      <c r="B5286" s="98" t="s">
        <v>6412</v>
      </c>
      <c r="C5286" s="849">
        <v>31010601671</v>
      </c>
      <c r="D5286" s="889">
        <v>1</v>
      </c>
      <c r="E5286" s="3520">
        <v>283</v>
      </c>
      <c r="F5286" s="879">
        <v>283</v>
      </c>
      <c r="G5286" s="914">
        <v>44197</v>
      </c>
      <c r="H5286" s="1015" t="s">
        <v>8394</v>
      </c>
      <c r="I5286" s="252" t="s">
        <v>1875</v>
      </c>
      <c r="J5286" s="143" t="s">
        <v>8547</v>
      </c>
      <c r="K5286" s="1425" t="s">
        <v>8940</v>
      </c>
      <c r="M5286" s="291"/>
      <c r="N5286" s="70"/>
    </row>
    <row r="5287" spans="1:14" ht="9.75" customHeight="1">
      <c r="A5287" s="799">
        <v>223</v>
      </c>
      <c r="B5287" s="98" t="s">
        <v>6413</v>
      </c>
      <c r="C5287" s="849" t="s">
        <v>6439</v>
      </c>
      <c r="D5287" s="889">
        <v>1</v>
      </c>
      <c r="E5287" s="3520">
        <v>1485</v>
      </c>
      <c r="F5287" s="879">
        <v>1485</v>
      </c>
      <c r="G5287" s="914">
        <v>44197</v>
      </c>
      <c r="H5287" s="1015" t="s">
        <v>8394</v>
      </c>
      <c r="I5287" s="252" t="s">
        <v>1875</v>
      </c>
      <c r="J5287" s="143" t="s">
        <v>8547</v>
      </c>
      <c r="K5287" s="1425" t="s">
        <v>8940</v>
      </c>
      <c r="M5287" s="291"/>
      <c r="N5287" s="70"/>
    </row>
    <row r="5288" spans="1:14" ht="9.75" customHeight="1">
      <c r="A5288" s="799">
        <v>224</v>
      </c>
      <c r="B5288" s="98" t="s">
        <v>6414</v>
      </c>
      <c r="C5288" s="849" t="s">
        <v>6439</v>
      </c>
      <c r="D5288" s="889">
        <v>1</v>
      </c>
      <c r="E5288" s="3520">
        <v>1485</v>
      </c>
      <c r="F5288" s="879">
        <v>1485</v>
      </c>
      <c r="G5288" s="914">
        <v>44197</v>
      </c>
      <c r="H5288" s="1015" t="s">
        <v>8394</v>
      </c>
      <c r="I5288" s="252" t="s">
        <v>1875</v>
      </c>
      <c r="J5288" s="143" t="s">
        <v>8547</v>
      </c>
      <c r="K5288" s="1425" t="s">
        <v>8940</v>
      </c>
      <c r="M5288" s="291"/>
      <c r="N5288" s="70"/>
    </row>
    <row r="5289" spans="1:14" ht="9.75" customHeight="1">
      <c r="A5289" s="799">
        <v>225</v>
      </c>
      <c r="B5289" s="98" t="s">
        <v>6415</v>
      </c>
      <c r="C5289" s="849" t="s">
        <v>6439</v>
      </c>
      <c r="D5289" s="889">
        <v>1</v>
      </c>
      <c r="E5289" s="3520">
        <v>4228</v>
      </c>
      <c r="F5289" s="879">
        <v>4228</v>
      </c>
      <c r="G5289" s="914">
        <v>44197</v>
      </c>
      <c r="H5289" s="1015" t="s">
        <v>8394</v>
      </c>
      <c r="I5289" s="252" t="s">
        <v>1875</v>
      </c>
      <c r="J5289" s="143" t="s">
        <v>8547</v>
      </c>
      <c r="K5289" s="1425" t="s">
        <v>8940</v>
      </c>
      <c r="M5289" s="291"/>
      <c r="N5289" s="70"/>
    </row>
    <row r="5290" spans="1:14" ht="9.75" customHeight="1">
      <c r="A5290" s="799">
        <v>226</v>
      </c>
      <c r="B5290" s="98" t="s">
        <v>6416</v>
      </c>
      <c r="C5290" s="849" t="s">
        <v>6439</v>
      </c>
      <c r="D5290" s="889">
        <v>1</v>
      </c>
      <c r="E5290" s="3520">
        <v>2751</v>
      </c>
      <c r="F5290" s="879">
        <v>2751</v>
      </c>
      <c r="G5290" s="914">
        <v>44197</v>
      </c>
      <c r="H5290" s="1015" t="s">
        <v>8394</v>
      </c>
      <c r="I5290" s="252" t="s">
        <v>1875</v>
      </c>
      <c r="J5290" s="143" t="s">
        <v>8547</v>
      </c>
      <c r="K5290" s="1425" t="s">
        <v>8940</v>
      </c>
      <c r="M5290" s="291"/>
      <c r="N5290" s="70"/>
    </row>
    <row r="5291" spans="1:14" ht="9.75" customHeight="1">
      <c r="A5291" s="799">
        <v>227</v>
      </c>
      <c r="B5291" s="98" t="s">
        <v>6438</v>
      </c>
      <c r="C5291" s="849">
        <v>31010601691</v>
      </c>
      <c r="D5291" s="889">
        <v>1</v>
      </c>
      <c r="E5291" s="3520">
        <v>147</v>
      </c>
      <c r="F5291" s="879">
        <v>147</v>
      </c>
      <c r="G5291" s="914">
        <v>44197</v>
      </c>
      <c r="H5291" s="1015" t="s">
        <v>8394</v>
      </c>
      <c r="I5291" s="252" t="s">
        <v>1875</v>
      </c>
      <c r="J5291" s="143" t="s">
        <v>8547</v>
      </c>
      <c r="K5291" s="1425" t="s">
        <v>8940</v>
      </c>
      <c r="M5291" s="291"/>
      <c r="N5291" s="70"/>
    </row>
    <row r="5292" spans="1:14" ht="9.75" customHeight="1">
      <c r="A5292" s="799">
        <v>228</v>
      </c>
      <c r="B5292" s="98" t="s">
        <v>6417</v>
      </c>
      <c r="C5292" s="849">
        <v>31010601731</v>
      </c>
      <c r="D5292" s="889">
        <v>1</v>
      </c>
      <c r="E5292" s="3520">
        <v>170</v>
      </c>
      <c r="F5292" s="879">
        <v>170</v>
      </c>
      <c r="G5292" s="914">
        <v>44197</v>
      </c>
      <c r="H5292" s="1015" t="s">
        <v>8394</v>
      </c>
      <c r="I5292" s="252" t="s">
        <v>1875</v>
      </c>
      <c r="J5292" s="143" t="s">
        <v>8547</v>
      </c>
      <c r="K5292" s="1425" t="s">
        <v>8940</v>
      </c>
      <c r="M5292" s="291"/>
      <c r="N5292" s="70"/>
    </row>
    <row r="5293" spans="1:14" ht="9.75" customHeight="1">
      <c r="A5293" s="799">
        <v>229</v>
      </c>
      <c r="B5293" s="98" t="s">
        <v>6418</v>
      </c>
      <c r="C5293" s="849">
        <v>3101061741</v>
      </c>
      <c r="D5293" s="889">
        <v>1</v>
      </c>
      <c r="E5293" s="3520">
        <v>149</v>
      </c>
      <c r="F5293" s="879">
        <v>149</v>
      </c>
      <c r="G5293" s="914">
        <v>44197</v>
      </c>
      <c r="H5293" s="1015" t="s">
        <v>8394</v>
      </c>
      <c r="I5293" s="252" t="s">
        <v>1875</v>
      </c>
      <c r="J5293" s="143" t="s">
        <v>8547</v>
      </c>
      <c r="K5293" s="1425" t="s">
        <v>8940</v>
      </c>
      <c r="M5293" s="291"/>
      <c r="N5293" s="70"/>
    </row>
    <row r="5294" spans="1:14" ht="9.75" customHeight="1">
      <c r="A5294" s="799">
        <v>230</v>
      </c>
      <c r="B5294" s="98" t="s">
        <v>6419</v>
      </c>
      <c r="C5294" s="849">
        <v>3101060751</v>
      </c>
      <c r="D5294" s="889">
        <v>1</v>
      </c>
      <c r="E5294" s="3520">
        <v>117</v>
      </c>
      <c r="F5294" s="879">
        <v>117</v>
      </c>
      <c r="G5294" s="914">
        <v>44197</v>
      </c>
      <c r="H5294" s="1015" t="s">
        <v>8394</v>
      </c>
      <c r="I5294" s="252" t="s">
        <v>1875</v>
      </c>
      <c r="J5294" s="143" t="s">
        <v>8547</v>
      </c>
      <c r="K5294" s="1425" t="s">
        <v>8940</v>
      </c>
      <c r="M5294" s="291"/>
      <c r="N5294" s="70"/>
    </row>
    <row r="5295" spans="1:14" ht="9.75" customHeight="1">
      <c r="A5295" s="799">
        <v>231</v>
      </c>
      <c r="B5295" s="98" t="s">
        <v>6420</v>
      </c>
      <c r="C5295" s="849">
        <v>31010601761</v>
      </c>
      <c r="D5295" s="889">
        <v>1</v>
      </c>
      <c r="E5295" s="3520">
        <v>149</v>
      </c>
      <c r="F5295" s="879">
        <v>149</v>
      </c>
      <c r="G5295" s="914">
        <v>44197</v>
      </c>
      <c r="H5295" s="1015" t="s">
        <v>8394</v>
      </c>
      <c r="I5295" s="252" t="s">
        <v>1875</v>
      </c>
      <c r="J5295" s="143" t="s">
        <v>8547</v>
      </c>
      <c r="K5295" s="1425" t="s">
        <v>8940</v>
      </c>
      <c r="M5295" s="291"/>
      <c r="N5295" s="70"/>
    </row>
    <row r="5296" spans="1:14" ht="9.75" customHeight="1">
      <c r="A5296" s="799">
        <v>232</v>
      </c>
      <c r="B5296" s="98" t="s">
        <v>6421</v>
      </c>
      <c r="C5296" s="849">
        <v>31010601781</v>
      </c>
      <c r="D5296" s="889">
        <v>1</v>
      </c>
      <c r="E5296" s="3520">
        <v>151</v>
      </c>
      <c r="F5296" s="879">
        <v>151</v>
      </c>
      <c r="G5296" s="914">
        <v>44197</v>
      </c>
      <c r="H5296" s="1015" t="s">
        <v>8394</v>
      </c>
      <c r="I5296" s="252" t="s">
        <v>1875</v>
      </c>
      <c r="J5296" s="143" t="s">
        <v>8547</v>
      </c>
      <c r="K5296" s="1425" t="s">
        <v>8940</v>
      </c>
      <c r="M5296" s="291"/>
      <c r="N5296" s="70"/>
    </row>
    <row r="5297" spans="1:14" ht="9.75" customHeight="1">
      <c r="A5297" s="799">
        <v>233</v>
      </c>
      <c r="B5297" s="98" t="s">
        <v>6422</v>
      </c>
      <c r="C5297" s="849">
        <v>31010601771</v>
      </c>
      <c r="D5297" s="889">
        <v>1</v>
      </c>
      <c r="E5297" s="3520">
        <v>164</v>
      </c>
      <c r="F5297" s="879">
        <v>164</v>
      </c>
      <c r="G5297" s="914">
        <v>44197</v>
      </c>
      <c r="H5297" s="1015" t="s">
        <v>8394</v>
      </c>
      <c r="I5297" s="252" t="s">
        <v>1875</v>
      </c>
      <c r="J5297" s="143" t="s">
        <v>8547</v>
      </c>
      <c r="K5297" s="1425" t="s">
        <v>8940</v>
      </c>
      <c r="M5297" s="291"/>
      <c r="N5297" s="70"/>
    </row>
    <row r="5298" spans="1:14" ht="9.75" customHeight="1">
      <c r="A5298" s="799">
        <v>234</v>
      </c>
      <c r="B5298" s="98" t="s">
        <v>6423</v>
      </c>
      <c r="C5298" s="849" t="s">
        <v>6439</v>
      </c>
      <c r="D5298" s="889">
        <v>1</v>
      </c>
      <c r="E5298" s="3520">
        <v>2751</v>
      </c>
      <c r="F5298" s="879">
        <v>2751</v>
      </c>
      <c r="G5298" s="914">
        <v>44197</v>
      </c>
      <c r="H5298" s="1015" t="s">
        <v>8394</v>
      </c>
      <c r="I5298" s="252" t="s">
        <v>1875</v>
      </c>
      <c r="J5298" s="143" t="s">
        <v>8547</v>
      </c>
      <c r="K5298" s="1425" t="s">
        <v>8940</v>
      </c>
      <c r="M5298" s="291"/>
      <c r="N5298" s="70"/>
    </row>
    <row r="5299" spans="1:14" ht="9.75" customHeight="1">
      <c r="A5299" s="799">
        <v>235</v>
      </c>
      <c r="B5299" s="98" t="s">
        <v>6424</v>
      </c>
      <c r="C5299" s="849">
        <v>31010601791</v>
      </c>
      <c r="D5299" s="889">
        <v>1</v>
      </c>
      <c r="E5299" s="3520">
        <v>151</v>
      </c>
      <c r="F5299" s="879">
        <v>151</v>
      </c>
      <c r="G5299" s="914">
        <v>44197</v>
      </c>
      <c r="H5299" s="1015" t="s">
        <v>8394</v>
      </c>
      <c r="I5299" s="252" t="s">
        <v>1875</v>
      </c>
      <c r="J5299" s="143" t="s">
        <v>8547</v>
      </c>
      <c r="K5299" s="1425" t="s">
        <v>8940</v>
      </c>
      <c r="M5299" s="291"/>
      <c r="N5299" s="70"/>
    </row>
    <row r="5300" spans="1:14" ht="9.75" customHeight="1">
      <c r="A5300" s="799">
        <v>236</v>
      </c>
      <c r="B5300" s="98" t="s">
        <v>6425</v>
      </c>
      <c r="C5300" s="849" t="s">
        <v>6439</v>
      </c>
      <c r="D5300" s="889">
        <v>1</v>
      </c>
      <c r="E5300" s="3520">
        <v>2926</v>
      </c>
      <c r="F5300" s="879">
        <v>2926</v>
      </c>
      <c r="G5300" s="914">
        <v>44197</v>
      </c>
      <c r="H5300" s="1015" t="s">
        <v>8394</v>
      </c>
      <c r="I5300" s="252" t="s">
        <v>1875</v>
      </c>
      <c r="J5300" s="143" t="s">
        <v>8547</v>
      </c>
      <c r="K5300" s="1425" t="s">
        <v>8940</v>
      </c>
      <c r="M5300" s="291"/>
      <c r="N5300" s="70"/>
    </row>
    <row r="5301" spans="1:14" ht="9.75" customHeight="1">
      <c r="A5301" s="799">
        <v>237</v>
      </c>
      <c r="B5301" s="98" t="s">
        <v>6426</v>
      </c>
      <c r="C5301" s="849" t="s">
        <v>6439</v>
      </c>
      <c r="D5301" s="889">
        <v>1</v>
      </c>
      <c r="E5301" s="3520">
        <v>3080</v>
      </c>
      <c r="F5301" s="879">
        <v>3080</v>
      </c>
      <c r="G5301" s="914">
        <v>44197</v>
      </c>
      <c r="H5301" s="1015" t="s">
        <v>8394</v>
      </c>
      <c r="I5301" s="252" t="s">
        <v>1875</v>
      </c>
      <c r="J5301" s="143" t="s">
        <v>8547</v>
      </c>
      <c r="K5301" s="1425" t="s">
        <v>8940</v>
      </c>
      <c r="M5301" s="291"/>
      <c r="N5301" s="70"/>
    </row>
    <row r="5302" spans="1:14" ht="9.75" customHeight="1">
      <c r="A5302" s="799">
        <v>238</v>
      </c>
      <c r="B5302" s="98" t="s">
        <v>6427</v>
      </c>
      <c r="C5302" s="849" t="s">
        <v>6439</v>
      </c>
      <c r="D5302" s="889">
        <v>1</v>
      </c>
      <c r="E5302" s="3520">
        <v>4330</v>
      </c>
      <c r="F5302" s="879">
        <v>4330</v>
      </c>
      <c r="G5302" s="914">
        <v>44197</v>
      </c>
      <c r="H5302" s="1015" t="s">
        <v>8394</v>
      </c>
      <c r="I5302" s="252" t="s">
        <v>1875</v>
      </c>
      <c r="J5302" s="143" t="s">
        <v>8547</v>
      </c>
      <c r="K5302" s="1425" t="s">
        <v>8940</v>
      </c>
      <c r="M5302" s="291"/>
      <c r="N5302" s="70"/>
    </row>
    <row r="5303" spans="1:14" ht="9.75" customHeight="1">
      <c r="A5303" s="799">
        <v>239</v>
      </c>
      <c r="B5303" s="98" t="s">
        <v>6428</v>
      </c>
      <c r="C5303" s="849" t="s">
        <v>6439</v>
      </c>
      <c r="D5303" s="889">
        <v>1</v>
      </c>
      <c r="E5303" s="3520">
        <v>2975</v>
      </c>
      <c r="F5303" s="879">
        <v>2975</v>
      </c>
      <c r="G5303" s="914">
        <v>44197</v>
      </c>
      <c r="H5303" s="1015" t="s">
        <v>8394</v>
      </c>
      <c r="I5303" s="252" t="s">
        <v>1875</v>
      </c>
      <c r="J5303" s="143" t="s">
        <v>8547</v>
      </c>
      <c r="K5303" s="1425" t="s">
        <v>8940</v>
      </c>
      <c r="M5303" s="291"/>
      <c r="N5303" s="70"/>
    </row>
    <row r="5304" spans="1:14" ht="9.75" customHeight="1">
      <c r="A5304" s="799">
        <v>240</v>
      </c>
      <c r="B5304" s="98" t="s">
        <v>6429</v>
      </c>
      <c r="C5304" s="849" t="s">
        <v>6439</v>
      </c>
      <c r="D5304" s="889">
        <v>1</v>
      </c>
      <c r="E5304" s="3520">
        <v>1071</v>
      </c>
      <c r="F5304" s="879">
        <v>1071</v>
      </c>
      <c r="G5304" s="914">
        <v>44197</v>
      </c>
      <c r="H5304" s="1015" t="s">
        <v>8394</v>
      </c>
      <c r="I5304" s="252" t="s">
        <v>1875</v>
      </c>
      <c r="J5304" s="143" t="s">
        <v>8547</v>
      </c>
      <c r="K5304" s="1425" t="s">
        <v>8940</v>
      </c>
      <c r="M5304" s="291"/>
      <c r="N5304" s="70"/>
    </row>
    <row r="5305" spans="1:14" ht="9.75" customHeight="1">
      <c r="A5305" s="799">
        <v>241</v>
      </c>
      <c r="B5305" s="98" t="s">
        <v>6430</v>
      </c>
      <c r="C5305" s="849" t="s">
        <v>6439</v>
      </c>
      <c r="D5305" s="889">
        <v>1</v>
      </c>
      <c r="E5305" s="3520">
        <v>2598</v>
      </c>
      <c r="F5305" s="879">
        <v>2598</v>
      </c>
      <c r="G5305" s="914">
        <v>44197</v>
      </c>
      <c r="H5305" s="1015" t="s">
        <v>8394</v>
      </c>
      <c r="I5305" s="252" t="s">
        <v>1875</v>
      </c>
      <c r="J5305" s="143" t="s">
        <v>8547</v>
      </c>
      <c r="K5305" s="1425" t="s">
        <v>8940</v>
      </c>
      <c r="M5305" s="291"/>
      <c r="N5305" s="70"/>
    </row>
    <row r="5306" spans="1:14" ht="9.75" customHeight="1">
      <c r="A5306" s="799">
        <v>242</v>
      </c>
      <c r="B5306" s="98" t="s">
        <v>6431</v>
      </c>
      <c r="C5306" s="849">
        <v>31010601831</v>
      </c>
      <c r="D5306" s="889">
        <v>1</v>
      </c>
      <c r="E5306" s="3520">
        <v>143</v>
      </c>
      <c r="F5306" s="879">
        <v>143</v>
      </c>
      <c r="G5306" s="914">
        <v>44197</v>
      </c>
      <c r="H5306" s="1015" t="s">
        <v>8394</v>
      </c>
      <c r="I5306" s="252" t="s">
        <v>1875</v>
      </c>
      <c r="J5306" s="143" t="s">
        <v>8547</v>
      </c>
      <c r="K5306" s="1425" t="s">
        <v>8940</v>
      </c>
      <c r="M5306" s="291"/>
      <c r="N5306" s="70"/>
    </row>
    <row r="5307" spans="1:14" ht="9.75" customHeight="1">
      <c r="A5307" s="799">
        <v>243</v>
      </c>
      <c r="B5307" s="98" t="s">
        <v>6432</v>
      </c>
      <c r="C5307" s="849">
        <v>31010601881</v>
      </c>
      <c r="D5307" s="889">
        <v>1</v>
      </c>
      <c r="E5307" s="3520">
        <v>167</v>
      </c>
      <c r="F5307" s="879">
        <v>167</v>
      </c>
      <c r="G5307" s="914">
        <v>44197</v>
      </c>
      <c r="H5307" s="1015" t="s">
        <v>8394</v>
      </c>
      <c r="I5307" s="252" t="s">
        <v>1875</v>
      </c>
      <c r="J5307" s="143" t="s">
        <v>8547</v>
      </c>
      <c r="K5307" s="1425" t="s">
        <v>8940</v>
      </c>
      <c r="M5307" s="291"/>
      <c r="N5307" s="70"/>
    </row>
    <row r="5308" spans="1:14" ht="9.75" customHeight="1">
      <c r="A5308" s="799">
        <v>244</v>
      </c>
      <c r="B5308" s="98" t="s">
        <v>6433</v>
      </c>
      <c r="C5308" s="849">
        <v>31010601891</v>
      </c>
      <c r="D5308" s="889">
        <v>1</v>
      </c>
      <c r="E5308" s="3520">
        <v>167</v>
      </c>
      <c r="F5308" s="879">
        <v>167</v>
      </c>
      <c r="G5308" s="914">
        <v>44197</v>
      </c>
      <c r="H5308" s="1015" t="s">
        <v>8394</v>
      </c>
      <c r="I5308" s="252" t="s">
        <v>1875</v>
      </c>
      <c r="J5308" s="143" t="s">
        <v>8547</v>
      </c>
      <c r="K5308" s="1425" t="s">
        <v>8940</v>
      </c>
      <c r="M5308" s="291"/>
      <c r="N5308" s="70"/>
    </row>
    <row r="5309" spans="1:14" ht="9.75" customHeight="1">
      <c r="A5309" s="799">
        <v>245</v>
      </c>
      <c r="B5309" s="98" t="s">
        <v>6434</v>
      </c>
      <c r="C5309" s="849">
        <v>31010601901</v>
      </c>
      <c r="D5309" s="889">
        <v>1</v>
      </c>
      <c r="E5309" s="3520">
        <v>167</v>
      </c>
      <c r="F5309" s="879">
        <v>167</v>
      </c>
      <c r="G5309" s="914">
        <v>44197</v>
      </c>
      <c r="H5309" s="1015" t="s">
        <v>8394</v>
      </c>
      <c r="I5309" s="252" t="s">
        <v>1875</v>
      </c>
      <c r="J5309" s="143" t="s">
        <v>8547</v>
      </c>
      <c r="K5309" s="1425" t="s">
        <v>8940</v>
      </c>
      <c r="M5309" s="291"/>
      <c r="N5309" s="70"/>
    </row>
    <row r="5310" spans="1:14" ht="9.75" customHeight="1">
      <c r="A5310" s="799">
        <v>246</v>
      </c>
      <c r="B5310" s="98" t="s">
        <v>6435</v>
      </c>
      <c r="C5310" s="849">
        <v>31010601911</v>
      </c>
      <c r="D5310" s="889">
        <v>1</v>
      </c>
      <c r="E5310" s="3520">
        <v>167</v>
      </c>
      <c r="F5310" s="879">
        <v>167</v>
      </c>
      <c r="G5310" s="914">
        <v>44197</v>
      </c>
      <c r="H5310" s="1015" t="s">
        <v>8394</v>
      </c>
      <c r="I5310" s="252" t="s">
        <v>1875</v>
      </c>
      <c r="J5310" s="143" t="s">
        <v>8547</v>
      </c>
      <c r="K5310" s="1425" t="s">
        <v>8940</v>
      </c>
      <c r="M5310" s="291"/>
      <c r="N5310" s="70"/>
    </row>
    <row r="5311" spans="1:14" ht="9.75" customHeight="1">
      <c r="A5311" s="799">
        <v>247</v>
      </c>
      <c r="B5311" s="98" t="s">
        <v>6706</v>
      </c>
      <c r="C5311" s="849" t="s">
        <v>10961</v>
      </c>
      <c r="D5311" s="889">
        <v>7</v>
      </c>
      <c r="E5311" s="3520">
        <v>2379.3000000000002</v>
      </c>
      <c r="F5311" s="879">
        <v>2379.3000000000002</v>
      </c>
      <c r="G5311" s="914">
        <v>44197</v>
      </c>
      <c r="H5311" s="1015" t="s">
        <v>8394</v>
      </c>
      <c r="I5311" s="252" t="s">
        <v>1875</v>
      </c>
      <c r="J5311" s="143" t="s">
        <v>8547</v>
      </c>
      <c r="K5311" s="1425" t="s">
        <v>8940</v>
      </c>
      <c r="M5311" s="291"/>
      <c r="N5311" s="70"/>
    </row>
    <row r="5312" spans="1:14" ht="9.75" customHeight="1">
      <c r="A5312" s="799">
        <v>248</v>
      </c>
      <c r="B5312" s="98" t="s">
        <v>6707</v>
      </c>
      <c r="C5312" s="849" t="s">
        <v>11561</v>
      </c>
      <c r="D5312" s="889">
        <v>1</v>
      </c>
      <c r="E5312" s="3520">
        <v>348.15</v>
      </c>
      <c r="F5312" s="879">
        <v>348.15</v>
      </c>
      <c r="G5312" s="914">
        <v>44197</v>
      </c>
      <c r="H5312" s="1015" t="s">
        <v>8394</v>
      </c>
      <c r="I5312" s="252" t="s">
        <v>1875</v>
      </c>
      <c r="J5312" s="143" t="s">
        <v>8547</v>
      </c>
      <c r="K5312" s="1425" t="s">
        <v>8940</v>
      </c>
      <c r="M5312" s="291"/>
      <c r="N5312" s="70"/>
    </row>
    <row r="5313" spans="1:14" ht="9.75" customHeight="1">
      <c r="A5313" s="799">
        <v>249</v>
      </c>
      <c r="B5313" s="98" t="s">
        <v>6707</v>
      </c>
      <c r="C5313" s="849" t="s">
        <v>11562</v>
      </c>
      <c r="D5313" s="889">
        <v>1</v>
      </c>
      <c r="E5313" s="3520">
        <v>348.15</v>
      </c>
      <c r="F5313" s="879">
        <v>348.15</v>
      </c>
      <c r="G5313" s="914">
        <v>44197</v>
      </c>
      <c r="H5313" s="1015" t="s">
        <v>8394</v>
      </c>
      <c r="I5313" s="252" t="s">
        <v>1875</v>
      </c>
      <c r="J5313" s="143" t="s">
        <v>8547</v>
      </c>
      <c r="K5313" s="1425" t="s">
        <v>8940</v>
      </c>
      <c r="M5313" s="291"/>
      <c r="N5313" s="70"/>
    </row>
    <row r="5314" spans="1:14" ht="9.75" customHeight="1">
      <c r="A5314" s="799">
        <v>250</v>
      </c>
      <c r="B5314" s="98" t="s">
        <v>6707</v>
      </c>
      <c r="C5314" s="849" t="s">
        <v>11563</v>
      </c>
      <c r="D5314" s="889">
        <v>1</v>
      </c>
      <c r="E5314" s="3520">
        <v>348.15</v>
      </c>
      <c r="F5314" s="879">
        <v>348.15</v>
      </c>
      <c r="G5314" s="914">
        <v>44197</v>
      </c>
      <c r="H5314" s="1015" t="s">
        <v>8394</v>
      </c>
      <c r="I5314" s="252" t="s">
        <v>1875</v>
      </c>
      <c r="J5314" s="143" t="s">
        <v>8547</v>
      </c>
      <c r="K5314" s="1425" t="s">
        <v>8940</v>
      </c>
      <c r="M5314" s="291"/>
      <c r="N5314" s="70"/>
    </row>
    <row r="5315" spans="1:14" ht="9.75" customHeight="1">
      <c r="A5315" s="799">
        <v>251</v>
      </c>
      <c r="B5315" s="98" t="s">
        <v>6707</v>
      </c>
      <c r="C5315" s="849" t="s">
        <v>11564</v>
      </c>
      <c r="D5315" s="889">
        <v>1</v>
      </c>
      <c r="E5315" s="3520">
        <v>348.15</v>
      </c>
      <c r="F5315" s="879">
        <v>348.15</v>
      </c>
      <c r="G5315" s="914">
        <v>44197</v>
      </c>
      <c r="H5315" s="1015" t="s">
        <v>8394</v>
      </c>
      <c r="I5315" s="252" t="s">
        <v>1875</v>
      </c>
      <c r="J5315" s="143" t="s">
        <v>8547</v>
      </c>
      <c r="K5315" s="1425" t="s">
        <v>8940</v>
      </c>
      <c r="M5315" s="291"/>
      <c r="N5315" s="70"/>
    </row>
    <row r="5316" spans="1:14" ht="9.75" customHeight="1">
      <c r="A5316" s="799">
        <v>252</v>
      </c>
      <c r="B5316" s="98" t="s">
        <v>6707</v>
      </c>
      <c r="C5316" s="849" t="s">
        <v>11565</v>
      </c>
      <c r="D5316" s="889">
        <v>1</v>
      </c>
      <c r="E5316" s="3520">
        <v>348.15</v>
      </c>
      <c r="F5316" s="879">
        <v>348.15</v>
      </c>
      <c r="G5316" s="914">
        <v>44197</v>
      </c>
      <c r="H5316" s="1015" t="s">
        <v>8394</v>
      </c>
      <c r="I5316" s="252" t="s">
        <v>1875</v>
      </c>
      <c r="J5316" s="143" t="s">
        <v>8547</v>
      </c>
      <c r="K5316" s="1425" t="s">
        <v>8940</v>
      </c>
      <c r="M5316" s="291"/>
      <c r="N5316" s="70"/>
    </row>
    <row r="5317" spans="1:14" ht="9.75" customHeight="1">
      <c r="A5317" s="799">
        <v>253</v>
      </c>
      <c r="B5317" s="98" t="s">
        <v>6707</v>
      </c>
      <c r="C5317" s="849" t="s">
        <v>11566</v>
      </c>
      <c r="D5317" s="889">
        <v>1</v>
      </c>
      <c r="E5317" s="3520">
        <v>348.15</v>
      </c>
      <c r="F5317" s="879">
        <v>348.15</v>
      </c>
      <c r="G5317" s="914">
        <v>44197</v>
      </c>
      <c r="H5317" s="1015" t="s">
        <v>8394</v>
      </c>
      <c r="I5317" s="252" t="s">
        <v>1875</v>
      </c>
      <c r="J5317" s="143" t="s">
        <v>8547</v>
      </c>
      <c r="K5317" s="1425" t="s">
        <v>8940</v>
      </c>
      <c r="M5317" s="291"/>
      <c r="N5317" s="70"/>
    </row>
    <row r="5318" spans="1:14" ht="9.75" customHeight="1">
      <c r="A5318" s="799">
        <v>254</v>
      </c>
      <c r="B5318" s="98" t="s">
        <v>6708</v>
      </c>
      <c r="C5318" s="849" t="s">
        <v>10961</v>
      </c>
      <c r="D5318" s="889">
        <v>14</v>
      </c>
      <c r="E5318" s="3520">
        <v>2638.02</v>
      </c>
      <c r="F5318" s="879">
        <v>2638.02</v>
      </c>
      <c r="G5318" s="914">
        <v>44197</v>
      </c>
      <c r="H5318" s="1015" t="s">
        <v>8394</v>
      </c>
      <c r="I5318" s="252" t="s">
        <v>1875</v>
      </c>
      <c r="J5318" s="143" t="s">
        <v>8547</v>
      </c>
      <c r="K5318" s="1425" t="s">
        <v>8940</v>
      </c>
      <c r="M5318" s="291"/>
      <c r="N5318" s="70"/>
    </row>
    <row r="5319" spans="1:14" ht="9.75" customHeight="1">
      <c r="A5319" s="799">
        <v>255</v>
      </c>
      <c r="B5319" s="98" t="s">
        <v>6709</v>
      </c>
      <c r="C5319" s="849" t="s">
        <v>10961</v>
      </c>
      <c r="D5319" s="889">
        <v>7</v>
      </c>
      <c r="E5319" s="3520">
        <v>2695</v>
      </c>
      <c r="F5319" s="879">
        <v>2695</v>
      </c>
      <c r="G5319" s="914">
        <v>44197</v>
      </c>
      <c r="H5319" s="1015" t="s">
        <v>8394</v>
      </c>
      <c r="I5319" s="252" t="s">
        <v>1875</v>
      </c>
      <c r="J5319" s="143" t="s">
        <v>8547</v>
      </c>
      <c r="K5319" s="1425" t="s">
        <v>8940</v>
      </c>
      <c r="M5319" s="291"/>
      <c r="N5319" s="70"/>
    </row>
    <row r="5320" spans="1:14" ht="9.75" customHeight="1">
      <c r="A5320" s="799">
        <v>256</v>
      </c>
      <c r="B5320" s="98" t="s">
        <v>6710</v>
      </c>
      <c r="C5320" s="849" t="s">
        <v>10961</v>
      </c>
      <c r="D5320" s="889">
        <v>7</v>
      </c>
      <c r="E5320" s="3520">
        <v>3099.25</v>
      </c>
      <c r="F5320" s="879">
        <v>3099.25</v>
      </c>
      <c r="G5320" s="914">
        <v>44197</v>
      </c>
      <c r="H5320" s="1015" t="s">
        <v>8394</v>
      </c>
      <c r="I5320" s="252" t="s">
        <v>1875</v>
      </c>
      <c r="J5320" s="143" t="s">
        <v>8547</v>
      </c>
      <c r="K5320" s="1425" t="s">
        <v>8940</v>
      </c>
      <c r="M5320" s="291"/>
      <c r="N5320" s="70"/>
    </row>
    <row r="5321" spans="1:14" ht="9.75" customHeight="1">
      <c r="A5321" s="799">
        <v>257</v>
      </c>
      <c r="B5321" s="98" t="s">
        <v>6711</v>
      </c>
      <c r="C5321" s="849" t="s">
        <v>10961</v>
      </c>
      <c r="D5321" s="889">
        <v>5</v>
      </c>
      <c r="E5321" s="3520">
        <v>1815</v>
      </c>
      <c r="F5321" s="879">
        <v>1815</v>
      </c>
      <c r="G5321" s="914">
        <v>44197</v>
      </c>
      <c r="H5321" s="1015" t="s">
        <v>8394</v>
      </c>
      <c r="I5321" s="252" t="s">
        <v>1875</v>
      </c>
      <c r="J5321" s="143" t="s">
        <v>8547</v>
      </c>
      <c r="K5321" s="1425" t="s">
        <v>8940</v>
      </c>
      <c r="M5321" s="291"/>
      <c r="N5321" s="70"/>
    </row>
    <row r="5322" spans="1:14" ht="9.75" customHeight="1">
      <c r="A5322" s="799">
        <v>258</v>
      </c>
      <c r="B5322" s="98" t="s">
        <v>6712</v>
      </c>
      <c r="C5322" s="849" t="s">
        <v>10961</v>
      </c>
      <c r="D5322" s="889">
        <v>5</v>
      </c>
      <c r="E5322" s="3520">
        <v>1857.9</v>
      </c>
      <c r="F5322" s="879">
        <v>1857.9</v>
      </c>
      <c r="G5322" s="914">
        <v>44197</v>
      </c>
      <c r="H5322" s="1015" t="s">
        <v>8394</v>
      </c>
      <c r="I5322" s="252" t="s">
        <v>1875</v>
      </c>
      <c r="J5322" s="143" t="s">
        <v>8547</v>
      </c>
      <c r="K5322" s="1425" t="s">
        <v>8940</v>
      </c>
      <c r="M5322" s="291"/>
      <c r="N5322" s="70"/>
    </row>
    <row r="5323" spans="1:14" ht="9.75" customHeight="1">
      <c r="A5323" s="799">
        <v>259</v>
      </c>
      <c r="B5323" s="98" t="s">
        <v>6713</v>
      </c>
      <c r="C5323" s="849" t="s">
        <v>10961</v>
      </c>
      <c r="D5323" s="889">
        <v>10</v>
      </c>
      <c r="E5323" s="3520">
        <v>2399.1</v>
      </c>
      <c r="F5323" s="879">
        <v>2399.1</v>
      </c>
      <c r="G5323" s="914">
        <v>44197</v>
      </c>
      <c r="H5323" s="1015" t="s">
        <v>8394</v>
      </c>
      <c r="I5323" s="252" t="s">
        <v>1875</v>
      </c>
      <c r="J5323" s="143" t="s">
        <v>8547</v>
      </c>
      <c r="K5323" s="1425" t="s">
        <v>8940</v>
      </c>
      <c r="M5323" s="291"/>
      <c r="N5323" s="70"/>
    </row>
    <row r="5324" spans="1:14" ht="9.75" customHeight="1">
      <c r="A5324" s="799">
        <v>260</v>
      </c>
      <c r="B5324" s="98" t="s">
        <v>6714</v>
      </c>
      <c r="C5324" s="849" t="s">
        <v>10961</v>
      </c>
      <c r="D5324" s="889">
        <v>7</v>
      </c>
      <c r="E5324" s="3520">
        <v>2637.25</v>
      </c>
      <c r="F5324" s="879">
        <v>2637.25</v>
      </c>
      <c r="G5324" s="914">
        <v>44197</v>
      </c>
      <c r="H5324" s="1015" t="s">
        <v>8394</v>
      </c>
      <c r="I5324" s="252" t="s">
        <v>1875</v>
      </c>
      <c r="J5324" s="143" t="s">
        <v>8547</v>
      </c>
      <c r="K5324" s="1425" t="s">
        <v>8940</v>
      </c>
      <c r="M5324" s="291"/>
      <c r="N5324" s="70"/>
    </row>
    <row r="5325" spans="1:14" ht="9.75" customHeight="1">
      <c r="A5325" s="799">
        <v>261</v>
      </c>
      <c r="B5325" s="98" t="s">
        <v>6715</v>
      </c>
      <c r="C5325" s="849" t="s">
        <v>10961</v>
      </c>
      <c r="D5325" s="889">
        <v>7</v>
      </c>
      <c r="E5325" s="3520">
        <v>2637.25</v>
      </c>
      <c r="F5325" s="879">
        <v>2637.25</v>
      </c>
      <c r="G5325" s="914">
        <v>44197</v>
      </c>
      <c r="H5325" s="1015" t="s">
        <v>8394</v>
      </c>
      <c r="I5325" s="252" t="s">
        <v>1875</v>
      </c>
      <c r="J5325" s="143" t="s">
        <v>8547</v>
      </c>
      <c r="K5325" s="1425" t="s">
        <v>8940</v>
      </c>
      <c r="M5325" s="291"/>
      <c r="N5325" s="70"/>
    </row>
    <row r="5326" spans="1:14" ht="9.75" customHeight="1">
      <c r="A5326" s="799">
        <v>262</v>
      </c>
      <c r="B5326" s="98" t="s">
        <v>6716</v>
      </c>
      <c r="C5326" s="849" t="s">
        <v>10961</v>
      </c>
      <c r="D5326" s="889">
        <v>7</v>
      </c>
      <c r="E5326" s="3520">
        <v>3880.03</v>
      </c>
      <c r="F5326" s="879">
        <v>3880.03</v>
      </c>
      <c r="G5326" s="914">
        <v>44197</v>
      </c>
      <c r="H5326" s="1015" t="s">
        <v>8394</v>
      </c>
      <c r="I5326" s="252" t="s">
        <v>1875</v>
      </c>
      <c r="J5326" s="143" t="s">
        <v>8547</v>
      </c>
      <c r="K5326" s="1425" t="s">
        <v>8940</v>
      </c>
      <c r="M5326" s="291"/>
      <c r="N5326" s="70"/>
    </row>
    <row r="5327" spans="1:14" ht="9.75" customHeight="1">
      <c r="A5327" s="799">
        <v>263</v>
      </c>
      <c r="B5327" s="98" t="s">
        <v>6717</v>
      </c>
      <c r="C5327" s="849" t="s">
        <v>10961</v>
      </c>
      <c r="D5327" s="889">
        <v>5</v>
      </c>
      <c r="E5327" s="3520">
        <v>1643.95</v>
      </c>
      <c r="F5327" s="879">
        <v>1643.95</v>
      </c>
      <c r="G5327" s="914">
        <v>44197</v>
      </c>
      <c r="H5327" s="1015" t="s">
        <v>8394</v>
      </c>
      <c r="I5327" s="252" t="s">
        <v>1875</v>
      </c>
      <c r="J5327" s="143" t="s">
        <v>8547</v>
      </c>
      <c r="K5327" s="1425" t="s">
        <v>8940</v>
      </c>
      <c r="M5327" s="291"/>
      <c r="N5327" s="70"/>
    </row>
    <row r="5328" spans="1:14" ht="9.75" customHeight="1">
      <c r="A5328" s="799">
        <v>264</v>
      </c>
      <c r="B5328" s="98" t="s">
        <v>6718</v>
      </c>
      <c r="C5328" s="849" t="s">
        <v>10961</v>
      </c>
      <c r="D5328" s="889">
        <v>2</v>
      </c>
      <c r="E5328" s="3520">
        <v>1643.95</v>
      </c>
      <c r="F5328" s="879">
        <v>1643.95</v>
      </c>
      <c r="G5328" s="914">
        <v>44197</v>
      </c>
      <c r="H5328" s="1015" t="s">
        <v>8394</v>
      </c>
      <c r="I5328" s="252" t="s">
        <v>1875</v>
      </c>
      <c r="J5328" s="143" t="s">
        <v>8547</v>
      </c>
      <c r="K5328" s="1425" t="s">
        <v>8940</v>
      </c>
      <c r="M5328" s="291"/>
      <c r="N5328" s="70"/>
    </row>
    <row r="5329" spans="1:14" ht="9.75" customHeight="1">
      <c r="A5329" s="799">
        <v>265</v>
      </c>
      <c r="B5329" s="98" t="s">
        <v>6719</v>
      </c>
      <c r="C5329" s="849" t="s">
        <v>10961</v>
      </c>
      <c r="D5329" s="889">
        <v>1</v>
      </c>
      <c r="E5329" s="3520">
        <v>3092.32</v>
      </c>
      <c r="F5329" s="879">
        <v>3092.32</v>
      </c>
      <c r="G5329" s="914">
        <v>44197</v>
      </c>
      <c r="H5329" s="1015" t="s">
        <v>8394</v>
      </c>
      <c r="I5329" s="252" t="s">
        <v>1875</v>
      </c>
      <c r="J5329" s="143" t="s">
        <v>8547</v>
      </c>
      <c r="K5329" s="1425" t="s">
        <v>8940</v>
      </c>
      <c r="M5329" s="291"/>
      <c r="N5329" s="70"/>
    </row>
    <row r="5330" spans="1:14" ht="9.75" customHeight="1">
      <c r="A5330" s="799">
        <v>266</v>
      </c>
      <c r="B5330" s="98" t="s">
        <v>6720</v>
      </c>
      <c r="C5330" s="849">
        <v>31010601941</v>
      </c>
      <c r="D5330" s="889">
        <v>1</v>
      </c>
      <c r="E5330" s="3520">
        <v>4923</v>
      </c>
      <c r="F5330" s="879">
        <v>4923</v>
      </c>
      <c r="G5330" s="914">
        <v>44197</v>
      </c>
      <c r="H5330" s="1015" t="s">
        <v>8394</v>
      </c>
      <c r="I5330" s="252" t="s">
        <v>1875</v>
      </c>
      <c r="J5330" s="143" t="s">
        <v>8547</v>
      </c>
      <c r="K5330" s="1425" t="s">
        <v>8940</v>
      </c>
      <c r="M5330" s="291"/>
      <c r="N5330" s="70"/>
    </row>
    <row r="5331" spans="1:14" ht="9.75" customHeight="1">
      <c r="A5331" s="799">
        <v>267</v>
      </c>
      <c r="B5331" s="98" t="s">
        <v>6610</v>
      </c>
      <c r="C5331" s="849">
        <v>3101060206</v>
      </c>
      <c r="D5331" s="889">
        <v>1</v>
      </c>
      <c r="E5331" s="3520">
        <v>2340</v>
      </c>
      <c r="F5331" s="879">
        <v>2340</v>
      </c>
      <c r="G5331" s="914">
        <v>44197</v>
      </c>
      <c r="H5331" s="1015" t="s">
        <v>8394</v>
      </c>
      <c r="I5331" s="252" t="s">
        <v>1875</v>
      </c>
      <c r="J5331" s="143" t="s">
        <v>8547</v>
      </c>
      <c r="K5331" s="1425" t="s">
        <v>8940</v>
      </c>
      <c r="M5331" s="291"/>
      <c r="N5331" s="70"/>
    </row>
    <row r="5332" spans="1:14" ht="9.75" customHeight="1">
      <c r="A5332" s="799">
        <v>268</v>
      </c>
      <c r="B5332" s="98" t="s">
        <v>6611</v>
      </c>
      <c r="C5332" s="849">
        <v>3101060207</v>
      </c>
      <c r="D5332" s="889">
        <v>1</v>
      </c>
      <c r="E5332" s="3520">
        <v>1426</v>
      </c>
      <c r="F5332" s="879">
        <v>1426</v>
      </c>
      <c r="G5332" s="914">
        <v>44197</v>
      </c>
      <c r="H5332" s="1015" t="s">
        <v>8394</v>
      </c>
      <c r="I5332" s="252" t="s">
        <v>1875</v>
      </c>
      <c r="J5332" s="143" t="s">
        <v>8547</v>
      </c>
      <c r="K5332" s="1425" t="s">
        <v>8940</v>
      </c>
      <c r="M5332" s="291"/>
      <c r="N5332" s="70"/>
    </row>
    <row r="5333" spans="1:14" ht="9.75" customHeight="1">
      <c r="A5333" s="799">
        <v>269</v>
      </c>
      <c r="B5333" s="98" t="s">
        <v>6612</v>
      </c>
      <c r="C5333" s="849">
        <v>31010602081</v>
      </c>
      <c r="D5333" s="889">
        <v>1</v>
      </c>
      <c r="E5333" s="3520">
        <v>14162.78</v>
      </c>
      <c r="F5333" s="879">
        <v>14162.78</v>
      </c>
      <c r="G5333" s="914">
        <v>44197</v>
      </c>
      <c r="H5333" s="1015" t="s">
        <v>8394</v>
      </c>
      <c r="I5333" s="252" t="s">
        <v>1875</v>
      </c>
      <c r="J5333" s="143" t="s">
        <v>8547</v>
      </c>
      <c r="K5333" s="1425"/>
      <c r="M5333" s="291"/>
      <c r="N5333" s="70"/>
    </row>
    <row r="5334" spans="1:14" ht="9.75" customHeight="1">
      <c r="A5334" s="799">
        <v>270</v>
      </c>
      <c r="B5334" s="98" t="s">
        <v>6613</v>
      </c>
      <c r="C5334" s="849">
        <v>3101060210</v>
      </c>
      <c r="D5334" s="889">
        <v>1</v>
      </c>
      <c r="E5334" s="3520">
        <v>12650</v>
      </c>
      <c r="F5334" s="879">
        <v>12650</v>
      </c>
      <c r="G5334" s="914">
        <v>44197</v>
      </c>
      <c r="H5334" s="1015" t="s">
        <v>8394</v>
      </c>
      <c r="I5334" s="252" t="s">
        <v>1875</v>
      </c>
      <c r="J5334" s="143" t="s">
        <v>8547</v>
      </c>
      <c r="K5334" s="1425"/>
      <c r="M5334" s="291"/>
      <c r="N5334" s="70"/>
    </row>
    <row r="5335" spans="1:14" ht="9.75" customHeight="1">
      <c r="A5335" s="799">
        <v>271</v>
      </c>
      <c r="B5335" s="98" t="s">
        <v>6614</v>
      </c>
      <c r="C5335" s="849">
        <v>3101060209</v>
      </c>
      <c r="D5335" s="889">
        <v>1</v>
      </c>
      <c r="E5335" s="3520">
        <v>12650</v>
      </c>
      <c r="F5335" s="879">
        <v>12650</v>
      </c>
      <c r="G5335" s="914">
        <v>44197</v>
      </c>
      <c r="H5335" s="1015" t="s">
        <v>8394</v>
      </c>
      <c r="I5335" s="252" t="s">
        <v>1875</v>
      </c>
      <c r="J5335" s="143" t="s">
        <v>8547</v>
      </c>
      <c r="K5335" s="1425"/>
      <c r="M5335" s="291"/>
      <c r="N5335" s="70"/>
    </row>
    <row r="5336" spans="1:14" ht="9.75" customHeight="1">
      <c r="A5336" s="799">
        <v>272</v>
      </c>
      <c r="B5336" s="98" t="s">
        <v>6615</v>
      </c>
      <c r="C5336" s="983">
        <v>3101060211</v>
      </c>
      <c r="D5336" s="889">
        <v>1</v>
      </c>
      <c r="E5336" s="3520">
        <v>14800</v>
      </c>
      <c r="F5336" s="879">
        <v>14800</v>
      </c>
      <c r="G5336" s="914">
        <v>44197</v>
      </c>
      <c r="H5336" s="1015" t="s">
        <v>8394</v>
      </c>
      <c r="I5336" s="252" t="s">
        <v>1875</v>
      </c>
      <c r="J5336" s="143" t="s">
        <v>8547</v>
      </c>
      <c r="K5336" s="1425"/>
      <c r="M5336" s="291"/>
      <c r="N5336" s="70"/>
    </row>
    <row r="5337" spans="1:14" ht="9.75" customHeight="1">
      <c r="A5337" s="799">
        <v>273</v>
      </c>
      <c r="B5337" s="98" t="s">
        <v>6615</v>
      </c>
      <c r="C5337" s="983">
        <v>3101060212</v>
      </c>
      <c r="D5337" s="889">
        <v>1</v>
      </c>
      <c r="E5337" s="3520">
        <v>14800</v>
      </c>
      <c r="F5337" s="879">
        <v>14800</v>
      </c>
      <c r="G5337" s="914">
        <v>44197</v>
      </c>
      <c r="H5337" s="1015" t="s">
        <v>8394</v>
      </c>
      <c r="I5337" s="252" t="s">
        <v>1875</v>
      </c>
      <c r="J5337" s="143" t="s">
        <v>8547</v>
      </c>
      <c r="K5337" s="1425"/>
      <c r="M5337" s="291"/>
      <c r="N5337" s="70"/>
    </row>
    <row r="5338" spans="1:14" ht="9.75" customHeight="1">
      <c r="A5338" s="799">
        <v>274</v>
      </c>
      <c r="B5338" s="98" t="s">
        <v>7187</v>
      </c>
      <c r="C5338" s="983">
        <v>3101060213</v>
      </c>
      <c r="D5338" s="889">
        <v>1</v>
      </c>
      <c r="E5338" s="3520">
        <v>15000</v>
      </c>
      <c r="F5338" s="879">
        <v>15000</v>
      </c>
      <c r="G5338" s="914">
        <v>44197</v>
      </c>
      <c r="H5338" s="1015" t="s">
        <v>8394</v>
      </c>
      <c r="I5338" s="252" t="s">
        <v>1875</v>
      </c>
      <c r="J5338" s="143" t="s">
        <v>8547</v>
      </c>
      <c r="K5338" s="1425"/>
      <c r="M5338" s="291"/>
      <c r="N5338" s="70"/>
    </row>
    <row r="5339" spans="1:14" ht="9.75" customHeight="1">
      <c r="A5339" s="799">
        <v>275</v>
      </c>
      <c r="B5339" s="98" t="s">
        <v>7188</v>
      </c>
      <c r="C5339" s="983">
        <v>3101060226</v>
      </c>
      <c r="D5339" s="889">
        <v>1</v>
      </c>
      <c r="E5339" s="3520">
        <v>36500</v>
      </c>
      <c r="F5339" s="879">
        <v>36500</v>
      </c>
      <c r="G5339" s="914">
        <v>44197</v>
      </c>
      <c r="H5339" s="1015" t="s">
        <v>8394</v>
      </c>
      <c r="I5339" s="252" t="s">
        <v>1875</v>
      </c>
      <c r="J5339" s="143" t="s">
        <v>8547</v>
      </c>
      <c r="K5339" s="1425"/>
      <c r="M5339" s="291"/>
      <c r="N5339" s="70"/>
    </row>
    <row r="5340" spans="1:14" ht="9.75" customHeight="1">
      <c r="A5340" s="799">
        <v>276</v>
      </c>
      <c r="B5340" s="98" t="s">
        <v>7188</v>
      </c>
      <c r="C5340" s="983">
        <v>3101060237</v>
      </c>
      <c r="D5340" s="889">
        <v>1</v>
      </c>
      <c r="E5340" s="3520">
        <v>31000</v>
      </c>
      <c r="F5340" s="879">
        <v>31000</v>
      </c>
      <c r="G5340" s="914">
        <v>44197</v>
      </c>
      <c r="H5340" s="1015" t="s">
        <v>8394</v>
      </c>
      <c r="I5340" s="252" t="s">
        <v>1875</v>
      </c>
      <c r="J5340" s="143" t="s">
        <v>8547</v>
      </c>
      <c r="K5340" s="1425"/>
      <c r="M5340" s="291"/>
      <c r="N5340" s="70"/>
    </row>
    <row r="5341" spans="1:14" ht="9.75" customHeight="1">
      <c r="A5341" s="799">
        <v>277</v>
      </c>
      <c r="B5341" s="98" t="s">
        <v>7189</v>
      </c>
      <c r="C5341" s="983" t="s">
        <v>7193</v>
      </c>
      <c r="D5341" s="889">
        <v>1</v>
      </c>
      <c r="E5341" s="3520">
        <v>476</v>
      </c>
      <c r="F5341" s="879">
        <v>476</v>
      </c>
      <c r="G5341" s="914">
        <v>44197</v>
      </c>
      <c r="H5341" s="1015" t="s">
        <v>8394</v>
      </c>
      <c r="I5341" s="252" t="s">
        <v>1875</v>
      </c>
      <c r="J5341" s="143" t="s">
        <v>8547</v>
      </c>
      <c r="K5341" s="1425"/>
      <c r="M5341" s="291"/>
      <c r="N5341" s="70"/>
    </row>
    <row r="5342" spans="1:14" ht="9.75" customHeight="1">
      <c r="A5342" s="799">
        <v>278</v>
      </c>
      <c r="B5342" s="98" t="s">
        <v>7189</v>
      </c>
      <c r="C5342" s="983" t="s">
        <v>7194</v>
      </c>
      <c r="D5342" s="889">
        <v>1</v>
      </c>
      <c r="E5342" s="3520">
        <v>476</v>
      </c>
      <c r="F5342" s="879">
        <v>476</v>
      </c>
      <c r="G5342" s="914">
        <v>44197</v>
      </c>
      <c r="H5342" s="1015" t="s">
        <v>8394</v>
      </c>
      <c r="I5342" s="252" t="s">
        <v>1875</v>
      </c>
      <c r="J5342" s="143" t="s">
        <v>8547</v>
      </c>
      <c r="K5342" s="1425"/>
      <c r="M5342" s="291"/>
      <c r="N5342" s="70"/>
    </row>
    <row r="5343" spans="1:14" ht="9.75" customHeight="1">
      <c r="A5343" s="799">
        <v>279</v>
      </c>
      <c r="B5343" s="98" t="s">
        <v>7189</v>
      </c>
      <c r="C5343" s="983" t="s">
        <v>7195</v>
      </c>
      <c r="D5343" s="889">
        <v>1</v>
      </c>
      <c r="E5343" s="3520">
        <v>476</v>
      </c>
      <c r="F5343" s="879">
        <v>476</v>
      </c>
      <c r="G5343" s="914">
        <v>44197</v>
      </c>
      <c r="H5343" s="1015" t="s">
        <v>8394</v>
      </c>
      <c r="I5343" s="252" t="s">
        <v>1875</v>
      </c>
      <c r="J5343" s="143" t="s">
        <v>8547</v>
      </c>
      <c r="K5343" s="1425"/>
      <c r="M5343" s="291"/>
      <c r="N5343" s="70"/>
    </row>
    <row r="5344" spans="1:14" ht="9.75" customHeight="1">
      <c r="A5344" s="799">
        <v>280</v>
      </c>
      <c r="B5344" s="98" t="s">
        <v>7190</v>
      </c>
      <c r="C5344" s="983" t="s">
        <v>7196</v>
      </c>
      <c r="D5344" s="889">
        <v>1</v>
      </c>
      <c r="E5344" s="3520">
        <v>1172.82</v>
      </c>
      <c r="F5344" s="879">
        <v>1172.82</v>
      </c>
      <c r="G5344" s="914">
        <v>44197</v>
      </c>
      <c r="H5344" s="1015" t="s">
        <v>8394</v>
      </c>
      <c r="I5344" s="252" t="s">
        <v>1875</v>
      </c>
      <c r="J5344" s="143" t="s">
        <v>8547</v>
      </c>
      <c r="K5344" s="1425"/>
      <c r="M5344" s="291"/>
      <c r="N5344" s="70"/>
    </row>
    <row r="5345" spans="1:14" ht="9.75" customHeight="1">
      <c r="A5345" s="799">
        <v>281</v>
      </c>
      <c r="B5345" s="98" t="s">
        <v>7191</v>
      </c>
      <c r="C5345" s="983" t="s">
        <v>7197</v>
      </c>
      <c r="D5345" s="889">
        <v>1</v>
      </c>
      <c r="E5345" s="3520">
        <v>1211.76</v>
      </c>
      <c r="F5345" s="879">
        <v>1211.76</v>
      </c>
      <c r="G5345" s="914">
        <v>44197</v>
      </c>
      <c r="H5345" s="1015" t="s">
        <v>8394</v>
      </c>
      <c r="I5345" s="252" t="s">
        <v>1875</v>
      </c>
      <c r="J5345" s="143" t="s">
        <v>8547</v>
      </c>
      <c r="K5345" s="1425"/>
      <c r="M5345" s="291"/>
      <c r="N5345" s="70"/>
    </row>
    <row r="5346" spans="1:14" ht="9.75" customHeight="1">
      <c r="A5346" s="799">
        <v>282</v>
      </c>
      <c r="B5346" s="98" t="s">
        <v>7192</v>
      </c>
      <c r="C5346" s="990" t="s">
        <v>7198</v>
      </c>
      <c r="D5346" s="889">
        <v>1</v>
      </c>
      <c r="E5346" s="3520">
        <v>1142.79</v>
      </c>
      <c r="F5346" s="879">
        <v>1142.79</v>
      </c>
      <c r="G5346" s="914">
        <v>44197</v>
      </c>
      <c r="H5346" s="1015" t="s">
        <v>8394</v>
      </c>
      <c r="I5346" s="252" t="s">
        <v>1875</v>
      </c>
      <c r="J5346" s="143" t="s">
        <v>8547</v>
      </c>
      <c r="K5346" s="1425"/>
      <c r="M5346" s="291"/>
      <c r="N5346" s="70"/>
    </row>
    <row r="5347" spans="1:14" ht="9.75" customHeight="1">
      <c r="A5347" s="799">
        <v>283</v>
      </c>
      <c r="B5347" s="98" t="s">
        <v>7199</v>
      </c>
      <c r="C5347" s="990"/>
      <c r="D5347" s="889">
        <v>1</v>
      </c>
      <c r="E5347" s="3520">
        <v>107892.62</v>
      </c>
      <c r="F5347" s="879">
        <v>107892.62</v>
      </c>
      <c r="G5347" s="914">
        <v>44197</v>
      </c>
      <c r="H5347" s="1015" t="s">
        <v>8394</v>
      </c>
      <c r="I5347" s="252" t="s">
        <v>1875</v>
      </c>
      <c r="J5347" s="143" t="s">
        <v>8547</v>
      </c>
      <c r="K5347" s="1425"/>
      <c r="M5347" s="291"/>
      <c r="N5347" s="70"/>
    </row>
    <row r="5348" spans="1:14" ht="9.75" customHeight="1">
      <c r="A5348" s="799">
        <v>284</v>
      </c>
      <c r="B5348" s="98" t="s">
        <v>7200</v>
      </c>
      <c r="C5348" s="990" t="s">
        <v>7202</v>
      </c>
      <c r="D5348" s="889">
        <v>1</v>
      </c>
      <c r="E5348" s="3520">
        <v>1145.76</v>
      </c>
      <c r="F5348" s="879">
        <v>1145.76</v>
      </c>
      <c r="G5348" s="914">
        <v>44197</v>
      </c>
      <c r="H5348" s="1015" t="s">
        <v>8394</v>
      </c>
      <c r="I5348" s="252" t="s">
        <v>1875</v>
      </c>
      <c r="J5348" s="143" t="s">
        <v>8547</v>
      </c>
      <c r="K5348" s="1425"/>
      <c r="M5348" s="291"/>
      <c r="N5348" s="70"/>
    </row>
    <row r="5349" spans="1:14" ht="9.75" customHeight="1">
      <c r="A5349" s="799">
        <v>285</v>
      </c>
      <c r="B5349" s="98" t="s">
        <v>7201</v>
      </c>
      <c r="C5349" s="983" t="s">
        <v>7203</v>
      </c>
      <c r="D5349" s="889">
        <v>1</v>
      </c>
      <c r="E5349" s="3520">
        <v>1670.79</v>
      </c>
      <c r="F5349" s="879">
        <v>1670.79</v>
      </c>
      <c r="G5349" s="914">
        <v>44197</v>
      </c>
      <c r="H5349" s="1015" t="s">
        <v>8394</v>
      </c>
      <c r="I5349" s="252" t="s">
        <v>1875</v>
      </c>
      <c r="J5349" s="143" t="s">
        <v>8547</v>
      </c>
      <c r="K5349" s="1425"/>
      <c r="M5349" s="291"/>
      <c r="N5349" s="288"/>
    </row>
    <row r="5350" spans="1:14" ht="9.75" customHeight="1">
      <c r="A5350" s="799">
        <v>286</v>
      </c>
      <c r="B5350" s="98" t="s">
        <v>7279</v>
      </c>
      <c r="C5350" s="983" t="s">
        <v>7278</v>
      </c>
      <c r="D5350" s="889">
        <v>1</v>
      </c>
      <c r="E5350" s="3520">
        <v>8140.97</v>
      </c>
      <c r="F5350" s="879">
        <v>8140.97</v>
      </c>
      <c r="G5350" s="914">
        <v>44197</v>
      </c>
      <c r="H5350" s="1015" t="s">
        <v>8394</v>
      </c>
      <c r="I5350" s="252" t="s">
        <v>1875</v>
      </c>
      <c r="J5350" s="143" t="s">
        <v>8547</v>
      </c>
      <c r="K5350" s="1425"/>
      <c r="M5350" s="291"/>
      <c r="N5350" s="288"/>
    </row>
    <row r="5351" spans="1:14" ht="9.75" customHeight="1">
      <c r="A5351" s="667">
        <v>288</v>
      </c>
      <c r="B5351" s="102" t="s">
        <v>9115</v>
      </c>
      <c r="C5351" s="983" t="s">
        <v>9077</v>
      </c>
      <c r="D5351" s="889">
        <v>1</v>
      </c>
      <c r="E5351" s="3411">
        <v>1229.58</v>
      </c>
      <c r="F5351" s="797">
        <v>1229.58</v>
      </c>
      <c r="G5351" s="933" t="s">
        <v>9078</v>
      </c>
      <c r="H5351" s="103" t="s">
        <v>9155</v>
      </c>
      <c r="I5351" s="252" t="s">
        <v>1875</v>
      </c>
      <c r="J5351" s="93" t="s">
        <v>9156</v>
      </c>
      <c r="K5351" s="1428" t="s">
        <v>8940</v>
      </c>
      <c r="M5351" s="291"/>
      <c r="N5351" s="288"/>
    </row>
    <row r="5352" spans="1:14" ht="9.75" customHeight="1">
      <c r="A5352" s="667">
        <v>289</v>
      </c>
      <c r="B5352" s="102" t="s">
        <v>9116</v>
      </c>
      <c r="C5352" s="983" t="s">
        <v>9057</v>
      </c>
      <c r="D5352" s="889">
        <v>1</v>
      </c>
      <c r="E5352" s="3411">
        <v>1128.5999999999999</v>
      </c>
      <c r="F5352" s="797">
        <v>1128.5999999999999</v>
      </c>
      <c r="G5352" s="933" t="s">
        <v>9078</v>
      </c>
      <c r="H5352" s="103" t="s">
        <v>9155</v>
      </c>
      <c r="I5352" s="252" t="s">
        <v>1875</v>
      </c>
      <c r="J5352" s="93" t="s">
        <v>9156</v>
      </c>
      <c r="K5352" s="1428" t="s">
        <v>8940</v>
      </c>
      <c r="M5352" s="291"/>
      <c r="N5352" s="288"/>
    </row>
    <row r="5353" spans="1:14" ht="9.75" customHeight="1">
      <c r="A5353" s="667">
        <v>290</v>
      </c>
      <c r="B5353" s="102" t="s">
        <v>9117</v>
      </c>
      <c r="C5353" s="983" t="s">
        <v>9142</v>
      </c>
      <c r="D5353" s="889">
        <v>1</v>
      </c>
      <c r="E5353" s="3411">
        <v>1426.92</v>
      </c>
      <c r="F5353" s="797">
        <v>1426.92</v>
      </c>
      <c r="G5353" s="933" t="s">
        <v>9078</v>
      </c>
      <c r="H5353" s="103" t="s">
        <v>9150</v>
      </c>
      <c r="I5353" s="252" t="s">
        <v>1875</v>
      </c>
      <c r="J5353" s="93" t="s">
        <v>9156</v>
      </c>
      <c r="K5353" s="1428" t="s">
        <v>8940</v>
      </c>
      <c r="M5353" s="291"/>
      <c r="N5353" s="288"/>
    </row>
    <row r="5354" spans="1:14" ht="9.75" customHeight="1">
      <c r="A5354" s="667">
        <v>291</v>
      </c>
      <c r="B5354" s="102" t="s">
        <v>9118</v>
      </c>
      <c r="C5354" s="983" t="s">
        <v>9067</v>
      </c>
      <c r="D5354" s="889">
        <v>1</v>
      </c>
      <c r="E5354" s="3411">
        <v>1203.18</v>
      </c>
      <c r="F5354" s="797">
        <v>1203.18</v>
      </c>
      <c r="G5354" s="933" t="s">
        <v>9078</v>
      </c>
      <c r="H5354" s="103" t="s">
        <v>9150</v>
      </c>
      <c r="I5354" s="252" t="s">
        <v>1875</v>
      </c>
      <c r="J5354" s="93" t="s">
        <v>9156</v>
      </c>
      <c r="K5354" s="1428" t="s">
        <v>8940</v>
      </c>
      <c r="M5354" s="291"/>
      <c r="N5354" s="288"/>
    </row>
    <row r="5355" spans="1:14" ht="9.75" customHeight="1">
      <c r="A5355" s="667">
        <v>292</v>
      </c>
      <c r="B5355" s="102" t="s">
        <v>9119</v>
      </c>
      <c r="C5355" s="983" t="s">
        <v>9056</v>
      </c>
      <c r="D5355" s="889">
        <v>1</v>
      </c>
      <c r="E5355" s="3411">
        <v>4469.8500000000004</v>
      </c>
      <c r="F5355" s="797">
        <v>4469.8500000000004</v>
      </c>
      <c r="G5355" s="933" t="s">
        <v>9078</v>
      </c>
      <c r="H5355" s="103" t="s">
        <v>9150</v>
      </c>
      <c r="I5355" s="252" t="s">
        <v>1875</v>
      </c>
      <c r="J5355" s="93" t="s">
        <v>9156</v>
      </c>
      <c r="K5355" s="1428" t="s">
        <v>8940</v>
      </c>
      <c r="M5355" s="291"/>
      <c r="N5355" s="288"/>
    </row>
    <row r="5356" spans="1:14" ht="9.75" customHeight="1">
      <c r="A5356" s="667">
        <v>293</v>
      </c>
      <c r="B5356" s="102" t="s">
        <v>9120</v>
      </c>
      <c r="C5356" s="983" t="s">
        <v>9066</v>
      </c>
      <c r="D5356" s="889">
        <v>1</v>
      </c>
      <c r="E5356" s="3411">
        <v>1243.44</v>
      </c>
      <c r="F5356" s="797">
        <v>1243.44</v>
      </c>
      <c r="G5356" s="933" t="s">
        <v>9078</v>
      </c>
      <c r="H5356" s="103" t="s">
        <v>9150</v>
      </c>
      <c r="I5356" s="252" t="s">
        <v>1875</v>
      </c>
      <c r="J5356" s="93" t="s">
        <v>9156</v>
      </c>
      <c r="K5356" s="1428" t="s">
        <v>8940</v>
      </c>
      <c r="M5356" s="291"/>
      <c r="N5356" s="288"/>
    </row>
    <row r="5357" spans="1:14" ht="9.75" customHeight="1">
      <c r="A5357" s="667">
        <v>294</v>
      </c>
      <c r="B5357" s="102" t="s">
        <v>9121</v>
      </c>
      <c r="C5357" s="983" t="s">
        <v>9070</v>
      </c>
      <c r="D5357" s="889">
        <v>1</v>
      </c>
      <c r="E5357" s="3411">
        <v>1330.56</v>
      </c>
      <c r="F5357" s="797">
        <v>1330.56</v>
      </c>
      <c r="G5357" s="933" t="s">
        <v>9078</v>
      </c>
      <c r="H5357" s="103" t="s">
        <v>9150</v>
      </c>
      <c r="I5357" s="252" t="s">
        <v>1875</v>
      </c>
      <c r="J5357" s="93" t="s">
        <v>9156</v>
      </c>
      <c r="K5357" s="1428" t="s">
        <v>8940</v>
      </c>
      <c r="M5357" s="291"/>
      <c r="N5357" s="288"/>
    </row>
    <row r="5358" spans="1:14" ht="9.75" customHeight="1">
      <c r="A5358" s="667">
        <v>295</v>
      </c>
      <c r="B5358" s="102" t="s">
        <v>9122</v>
      </c>
      <c r="C5358" s="983" t="s">
        <v>9058</v>
      </c>
      <c r="D5358" s="889">
        <v>1</v>
      </c>
      <c r="E5358" s="3411">
        <v>1243.44</v>
      </c>
      <c r="F5358" s="797">
        <v>1243.44</v>
      </c>
      <c r="G5358" s="933" t="s">
        <v>9078</v>
      </c>
      <c r="H5358" s="103" t="s">
        <v>9150</v>
      </c>
      <c r="I5358" s="252" t="s">
        <v>1875</v>
      </c>
      <c r="J5358" s="93" t="s">
        <v>9156</v>
      </c>
      <c r="K5358" s="1428" t="s">
        <v>8940</v>
      </c>
      <c r="M5358" s="291"/>
      <c r="N5358" s="288"/>
    </row>
    <row r="5359" spans="1:14" ht="9.75" customHeight="1">
      <c r="A5359" s="667">
        <v>296</v>
      </c>
      <c r="B5359" s="102" t="s">
        <v>9123</v>
      </c>
      <c r="C5359" s="983" t="s">
        <v>9060</v>
      </c>
      <c r="D5359" s="889">
        <v>1</v>
      </c>
      <c r="E5359" s="3411">
        <v>1226.72</v>
      </c>
      <c r="F5359" s="797">
        <v>1226.72</v>
      </c>
      <c r="G5359" s="933" t="s">
        <v>9078</v>
      </c>
      <c r="H5359" s="103" t="s">
        <v>9150</v>
      </c>
      <c r="I5359" s="252" t="s">
        <v>1875</v>
      </c>
      <c r="J5359" s="93" t="s">
        <v>9156</v>
      </c>
      <c r="K5359" s="1428" t="s">
        <v>8940</v>
      </c>
      <c r="M5359" s="291"/>
      <c r="N5359" s="288"/>
    </row>
    <row r="5360" spans="1:14" ht="9.75" customHeight="1">
      <c r="A5360" s="667">
        <v>297</v>
      </c>
      <c r="B5360" s="102" t="s">
        <v>9124</v>
      </c>
      <c r="C5360" s="983" t="s">
        <v>9061</v>
      </c>
      <c r="D5360" s="889">
        <v>1</v>
      </c>
      <c r="E5360" s="3411">
        <v>2370.06</v>
      </c>
      <c r="F5360" s="797">
        <v>2370.06</v>
      </c>
      <c r="G5360" s="933" t="s">
        <v>9078</v>
      </c>
      <c r="H5360" s="103" t="s">
        <v>9150</v>
      </c>
      <c r="I5360" s="252" t="s">
        <v>1875</v>
      </c>
      <c r="J5360" s="93" t="s">
        <v>9156</v>
      </c>
      <c r="K5360" s="1428" t="s">
        <v>8940</v>
      </c>
      <c r="M5360" s="291"/>
      <c r="N5360" s="288"/>
    </row>
    <row r="5361" spans="1:14" ht="9.75" customHeight="1">
      <c r="A5361" s="667">
        <v>298</v>
      </c>
      <c r="B5361" s="102" t="s">
        <v>9125</v>
      </c>
      <c r="C5361" s="983" t="s">
        <v>9063</v>
      </c>
      <c r="D5361" s="889">
        <v>1</v>
      </c>
      <c r="E5361" s="3411">
        <v>5123.1400000000003</v>
      </c>
      <c r="F5361" s="797">
        <v>5123.1400000000003</v>
      </c>
      <c r="G5361" s="933" t="s">
        <v>9078</v>
      </c>
      <c r="H5361" s="103" t="s">
        <v>9150</v>
      </c>
      <c r="I5361" s="252" t="s">
        <v>1875</v>
      </c>
      <c r="J5361" s="93" t="s">
        <v>9156</v>
      </c>
      <c r="K5361" s="1428" t="s">
        <v>8940</v>
      </c>
      <c r="M5361" s="291"/>
      <c r="N5361" s="288"/>
    </row>
    <row r="5362" spans="1:14" ht="9.75" customHeight="1">
      <c r="A5362" s="667">
        <v>299</v>
      </c>
      <c r="B5362" s="102" t="s">
        <v>9126</v>
      </c>
      <c r="C5362" s="983" t="s">
        <v>9065</v>
      </c>
      <c r="D5362" s="889">
        <v>1</v>
      </c>
      <c r="E5362" s="3411">
        <v>1231.3399999999999</v>
      </c>
      <c r="F5362" s="797">
        <v>1231.3399999999999</v>
      </c>
      <c r="G5362" s="933" t="s">
        <v>9078</v>
      </c>
      <c r="H5362" s="103" t="s">
        <v>9150</v>
      </c>
      <c r="I5362" s="252" t="s">
        <v>1875</v>
      </c>
      <c r="J5362" s="93" t="s">
        <v>9156</v>
      </c>
      <c r="K5362" s="1428" t="s">
        <v>8940</v>
      </c>
      <c r="M5362" s="291"/>
      <c r="N5362" s="288"/>
    </row>
    <row r="5363" spans="1:14" ht="9.75" customHeight="1">
      <c r="A5363" s="667">
        <v>300</v>
      </c>
      <c r="B5363" s="102" t="s">
        <v>9127</v>
      </c>
      <c r="C5363" s="983" t="s">
        <v>9069</v>
      </c>
      <c r="D5363" s="889">
        <v>1</v>
      </c>
      <c r="E5363" s="3411">
        <v>1332.87</v>
      </c>
      <c r="F5363" s="797">
        <v>1332.87</v>
      </c>
      <c r="G5363" s="933" t="s">
        <v>9078</v>
      </c>
      <c r="H5363" s="103" t="s">
        <v>9150</v>
      </c>
      <c r="I5363" s="252" t="s">
        <v>1875</v>
      </c>
      <c r="J5363" s="93" t="s">
        <v>9156</v>
      </c>
      <c r="K5363" s="1428" t="s">
        <v>8940</v>
      </c>
      <c r="M5363" s="291"/>
      <c r="N5363" s="288"/>
    </row>
    <row r="5364" spans="1:14" ht="9.75" customHeight="1">
      <c r="A5364" s="667">
        <v>301</v>
      </c>
      <c r="B5364" s="102" t="s">
        <v>9128</v>
      </c>
      <c r="C5364" s="983" t="s">
        <v>9059</v>
      </c>
      <c r="D5364" s="889">
        <v>1</v>
      </c>
      <c r="E5364" s="3411">
        <v>1671.12</v>
      </c>
      <c r="F5364" s="797">
        <v>1671.12</v>
      </c>
      <c r="G5364" s="933" t="s">
        <v>9078</v>
      </c>
      <c r="H5364" s="103" t="s">
        <v>9150</v>
      </c>
      <c r="I5364" s="252" t="s">
        <v>1875</v>
      </c>
      <c r="J5364" s="93" t="s">
        <v>9156</v>
      </c>
      <c r="K5364" s="1428" t="s">
        <v>8940</v>
      </c>
      <c r="M5364" s="291"/>
      <c r="N5364" s="288"/>
    </row>
    <row r="5365" spans="1:14" ht="9.75" customHeight="1">
      <c r="A5365" s="667">
        <v>302</v>
      </c>
      <c r="B5365" s="102" t="s">
        <v>9129</v>
      </c>
      <c r="C5365" s="983" t="s">
        <v>9072</v>
      </c>
      <c r="D5365" s="889">
        <v>1</v>
      </c>
      <c r="E5365" s="3411">
        <v>1272.48</v>
      </c>
      <c r="F5365" s="797">
        <v>1272.48</v>
      </c>
      <c r="G5365" s="933" t="s">
        <v>9078</v>
      </c>
      <c r="H5365" s="103" t="s">
        <v>9150</v>
      </c>
      <c r="I5365" s="252" t="s">
        <v>1875</v>
      </c>
      <c r="J5365" s="93" t="s">
        <v>9156</v>
      </c>
      <c r="K5365" s="1428" t="s">
        <v>8940</v>
      </c>
      <c r="M5365" s="291"/>
      <c r="N5365" s="288"/>
    </row>
    <row r="5366" spans="1:14" ht="9.75" customHeight="1">
      <c r="A5366" s="667">
        <v>303</v>
      </c>
      <c r="B5366" s="102" t="s">
        <v>9130</v>
      </c>
      <c r="C5366" s="983" t="s">
        <v>9064</v>
      </c>
      <c r="D5366" s="889">
        <v>1</v>
      </c>
      <c r="E5366" s="3411">
        <v>1200.21</v>
      </c>
      <c r="F5366" s="797">
        <v>1200.21</v>
      </c>
      <c r="G5366" s="933" t="s">
        <v>9078</v>
      </c>
      <c r="H5366" s="103" t="s">
        <v>9150</v>
      </c>
      <c r="I5366" s="252" t="s">
        <v>1875</v>
      </c>
      <c r="J5366" s="93" t="s">
        <v>9156</v>
      </c>
      <c r="K5366" s="1428" t="s">
        <v>8940</v>
      </c>
      <c r="M5366" s="291"/>
      <c r="N5366" s="288"/>
    </row>
    <row r="5367" spans="1:14" ht="9.75" customHeight="1">
      <c r="A5367" s="667">
        <v>304</v>
      </c>
      <c r="B5367" s="102" t="s">
        <v>9131</v>
      </c>
      <c r="C5367" s="983" t="s">
        <v>9051</v>
      </c>
      <c r="D5367" s="889">
        <v>1</v>
      </c>
      <c r="E5367" s="3411">
        <v>1966.8</v>
      </c>
      <c r="F5367" s="797">
        <v>1966.8</v>
      </c>
      <c r="G5367" s="933" t="s">
        <v>9078</v>
      </c>
      <c r="H5367" s="103" t="s">
        <v>9150</v>
      </c>
      <c r="I5367" s="252" t="s">
        <v>1875</v>
      </c>
      <c r="J5367" s="93" t="s">
        <v>9156</v>
      </c>
      <c r="K5367" s="1428" t="s">
        <v>8940</v>
      </c>
      <c r="M5367" s="291"/>
      <c r="N5367" s="288"/>
    </row>
    <row r="5368" spans="1:14" ht="9.75" customHeight="1">
      <c r="A5368" s="667">
        <v>305</v>
      </c>
      <c r="B5368" s="102" t="s">
        <v>9132</v>
      </c>
      <c r="C5368" s="983" t="s">
        <v>9050</v>
      </c>
      <c r="D5368" s="889">
        <v>1</v>
      </c>
      <c r="E5368" s="3411">
        <v>1966.8</v>
      </c>
      <c r="F5368" s="797">
        <v>1966.8</v>
      </c>
      <c r="G5368" s="933" t="s">
        <v>9078</v>
      </c>
      <c r="H5368" s="103" t="s">
        <v>9150</v>
      </c>
      <c r="I5368" s="252" t="s">
        <v>1875</v>
      </c>
      <c r="J5368" s="93" t="s">
        <v>9156</v>
      </c>
      <c r="K5368" s="1428" t="s">
        <v>8940</v>
      </c>
      <c r="M5368" s="291"/>
      <c r="N5368" s="288"/>
    </row>
    <row r="5369" spans="1:14" ht="9.75" customHeight="1">
      <c r="A5369" s="667">
        <v>306</v>
      </c>
      <c r="B5369" s="102" t="s">
        <v>7190</v>
      </c>
      <c r="C5369" s="983" t="s">
        <v>9075</v>
      </c>
      <c r="D5369" s="889">
        <v>1</v>
      </c>
      <c r="E5369" s="3411">
        <v>1231.56</v>
      </c>
      <c r="F5369" s="797">
        <v>1231.56</v>
      </c>
      <c r="G5369" s="933" t="s">
        <v>9078</v>
      </c>
      <c r="H5369" s="103" t="s">
        <v>9150</v>
      </c>
      <c r="I5369" s="252" t="s">
        <v>1875</v>
      </c>
      <c r="J5369" s="93" t="s">
        <v>9156</v>
      </c>
      <c r="K5369" s="1428" t="s">
        <v>8940</v>
      </c>
      <c r="M5369" s="291"/>
      <c r="N5369" s="288"/>
    </row>
    <row r="5370" spans="1:14" ht="9.75" customHeight="1">
      <c r="A5370" s="667">
        <v>307</v>
      </c>
      <c r="B5370" s="102" t="s">
        <v>9133</v>
      </c>
      <c r="C5370" s="983" t="s">
        <v>9068</v>
      </c>
      <c r="D5370" s="889">
        <v>1</v>
      </c>
      <c r="E5370" s="3411">
        <v>1226.72</v>
      </c>
      <c r="F5370" s="797">
        <v>1226.72</v>
      </c>
      <c r="G5370" s="933" t="s">
        <v>9078</v>
      </c>
      <c r="H5370" s="103" t="s">
        <v>9150</v>
      </c>
      <c r="I5370" s="252" t="s">
        <v>1875</v>
      </c>
      <c r="J5370" s="93" t="s">
        <v>9156</v>
      </c>
      <c r="K5370" s="1428" t="s">
        <v>8940</v>
      </c>
      <c r="M5370" s="291"/>
      <c r="N5370" s="288"/>
    </row>
    <row r="5371" spans="1:14" ht="9.75" customHeight="1">
      <c r="A5371" s="667">
        <v>308</v>
      </c>
      <c r="B5371" s="102" t="s">
        <v>9134</v>
      </c>
      <c r="C5371" s="983" t="s">
        <v>9062</v>
      </c>
      <c r="D5371" s="889">
        <v>1</v>
      </c>
      <c r="E5371" s="3411">
        <v>1439.46</v>
      </c>
      <c r="F5371" s="797">
        <v>1439.46</v>
      </c>
      <c r="G5371" s="933" t="s">
        <v>9078</v>
      </c>
      <c r="H5371" s="103" t="s">
        <v>9150</v>
      </c>
      <c r="I5371" s="252" t="s">
        <v>1875</v>
      </c>
      <c r="J5371" s="93" t="s">
        <v>9156</v>
      </c>
      <c r="K5371" s="1428" t="s">
        <v>8940</v>
      </c>
      <c r="M5371" s="291"/>
      <c r="N5371" s="288"/>
    </row>
    <row r="5372" spans="1:14" ht="9.75" customHeight="1">
      <c r="A5372" s="667">
        <v>309</v>
      </c>
      <c r="B5372" s="102" t="s">
        <v>9135</v>
      </c>
      <c r="C5372" s="983" t="s">
        <v>9071</v>
      </c>
      <c r="D5372" s="889">
        <v>1</v>
      </c>
      <c r="E5372" s="3411">
        <v>1243.44</v>
      </c>
      <c r="F5372" s="797">
        <v>1243.44</v>
      </c>
      <c r="G5372" s="933" t="s">
        <v>9078</v>
      </c>
      <c r="H5372" s="103" t="s">
        <v>9150</v>
      </c>
      <c r="I5372" s="252" t="s">
        <v>1875</v>
      </c>
      <c r="J5372" s="93" t="s">
        <v>9156</v>
      </c>
      <c r="K5372" s="1428" t="s">
        <v>8940</v>
      </c>
      <c r="M5372" s="291"/>
      <c r="N5372" s="288"/>
    </row>
    <row r="5373" spans="1:14" ht="9.75" customHeight="1">
      <c r="A5373" s="667">
        <v>310</v>
      </c>
      <c r="B5373" s="102" t="s">
        <v>9136</v>
      </c>
      <c r="C5373" s="983" t="s">
        <v>9055</v>
      </c>
      <c r="D5373" s="889">
        <v>1</v>
      </c>
      <c r="E5373" s="3411">
        <v>14014</v>
      </c>
      <c r="F5373" s="797">
        <v>14014</v>
      </c>
      <c r="G5373" s="933" t="s">
        <v>9078</v>
      </c>
      <c r="H5373" s="103" t="s">
        <v>9150</v>
      </c>
      <c r="I5373" s="252" t="s">
        <v>1875</v>
      </c>
      <c r="J5373" s="93" t="s">
        <v>9156</v>
      </c>
      <c r="K5373" s="1428" t="s">
        <v>8940</v>
      </c>
      <c r="M5373" s="291"/>
      <c r="N5373" s="288"/>
    </row>
    <row r="5374" spans="1:14" ht="9.75" customHeight="1">
      <c r="A5374" s="667">
        <v>311</v>
      </c>
      <c r="B5374" s="102" t="s">
        <v>9137</v>
      </c>
      <c r="C5374" s="983" t="s">
        <v>9076</v>
      </c>
      <c r="D5374" s="889">
        <v>1</v>
      </c>
      <c r="E5374" s="3411">
        <v>1229.58</v>
      </c>
      <c r="F5374" s="797">
        <v>1229.58</v>
      </c>
      <c r="G5374" s="933" t="s">
        <v>9078</v>
      </c>
      <c r="H5374" s="103" t="s">
        <v>9150</v>
      </c>
      <c r="I5374" s="252" t="s">
        <v>1875</v>
      </c>
      <c r="J5374" s="93" t="s">
        <v>9156</v>
      </c>
      <c r="K5374" s="1428" t="s">
        <v>8940</v>
      </c>
      <c r="M5374" s="291"/>
      <c r="N5374" s="288"/>
    </row>
    <row r="5375" spans="1:14" ht="9.75" customHeight="1">
      <c r="A5375" s="667">
        <v>312</v>
      </c>
      <c r="B5375" s="102" t="s">
        <v>9138</v>
      </c>
      <c r="C5375" s="983" t="s">
        <v>9074</v>
      </c>
      <c r="D5375" s="889">
        <v>1</v>
      </c>
      <c r="E5375" s="3411">
        <v>1229.58</v>
      </c>
      <c r="F5375" s="797">
        <v>1229.58</v>
      </c>
      <c r="G5375" s="933" t="s">
        <v>9078</v>
      </c>
      <c r="H5375" s="103" t="s">
        <v>9150</v>
      </c>
      <c r="I5375" s="252" t="s">
        <v>1875</v>
      </c>
      <c r="J5375" s="93" t="s">
        <v>9156</v>
      </c>
      <c r="K5375" s="1428" t="s">
        <v>8940</v>
      </c>
      <c r="M5375" s="291"/>
      <c r="N5375" s="288"/>
    </row>
    <row r="5376" spans="1:14" ht="9.75" customHeight="1">
      <c r="A5376" s="667">
        <v>313</v>
      </c>
      <c r="B5376" s="102" t="s">
        <v>9139</v>
      </c>
      <c r="C5376" s="983" t="s">
        <v>9053</v>
      </c>
      <c r="D5376" s="889">
        <v>1</v>
      </c>
      <c r="E5376" s="3411">
        <v>1968.12</v>
      </c>
      <c r="F5376" s="797">
        <v>1968.12</v>
      </c>
      <c r="G5376" s="933" t="s">
        <v>9078</v>
      </c>
      <c r="H5376" s="103" t="s">
        <v>9150</v>
      </c>
      <c r="I5376" s="252" t="s">
        <v>1875</v>
      </c>
      <c r="J5376" s="93" t="s">
        <v>9156</v>
      </c>
      <c r="K5376" s="1428" t="s">
        <v>8940</v>
      </c>
      <c r="M5376" s="291"/>
      <c r="N5376" s="288"/>
    </row>
    <row r="5377" spans="1:16" ht="9.75" customHeight="1">
      <c r="A5377" s="667">
        <v>314</v>
      </c>
      <c r="B5377" s="102" t="s">
        <v>9140</v>
      </c>
      <c r="C5377" s="983" t="s">
        <v>9054</v>
      </c>
      <c r="D5377" s="889">
        <v>1</v>
      </c>
      <c r="E5377" s="3411">
        <v>4342.58</v>
      </c>
      <c r="F5377" s="797">
        <v>4342.58</v>
      </c>
      <c r="G5377" s="933" t="s">
        <v>9078</v>
      </c>
      <c r="H5377" s="103" t="s">
        <v>9150</v>
      </c>
      <c r="I5377" s="252" t="s">
        <v>1875</v>
      </c>
      <c r="J5377" s="93" t="s">
        <v>9156</v>
      </c>
      <c r="K5377" s="1428" t="s">
        <v>8940</v>
      </c>
      <c r="M5377" s="291"/>
      <c r="N5377" s="288"/>
    </row>
    <row r="5378" spans="1:16" ht="9.75" customHeight="1">
      <c r="A5378" s="667">
        <v>315</v>
      </c>
      <c r="B5378" s="102" t="s">
        <v>9141</v>
      </c>
      <c r="C5378" s="983" t="s">
        <v>9052</v>
      </c>
      <c r="D5378" s="889">
        <v>1</v>
      </c>
      <c r="E5378" s="3411">
        <v>1107.92</v>
      </c>
      <c r="F5378" s="797">
        <v>1107.92</v>
      </c>
      <c r="G5378" s="933" t="s">
        <v>9078</v>
      </c>
      <c r="H5378" s="103" t="s">
        <v>9150</v>
      </c>
      <c r="I5378" s="252" t="s">
        <v>1875</v>
      </c>
      <c r="J5378" s="93" t="s">
        <v>9156</v>
      </c>
      <c r="K5378" s="1428" t="s">
        <v>8940</v>
      </c>
      <c r="M5378" s="291"/>
      <c r="N5378" s="288"/>
    </row>
    <row r="5379" spans="1:16" ht="9.75" customHeight="1">
      <c r="A5379" s="667">
        <v>316</v>
      </c>
      <c r="B5379" s="102" t="s">
        <v>9143</v>
      </c>
      <c r="C5379" s="983" t="s">
        <v>9085</v>
      </c>
      <c r="D5379" s="889">
        <v>1</v>
      </c>
      <c r="E5379" s="3411">
        <v>15000</v>
      </c>
      <c r="F5379" s="797">
        <v>15000</v>
      </c>
      <c r="G5379" s="933" t="s">
        <v>9145</v>
      </c>
      <c r="H5379" s="103" t="s">
        <v>9151</v>
      </c>
      <c r="I5379" s="252" t="s">
        <v>1875</v>
      </c>
      <c r="J5379" s="93" t="s">
        <v>9156</v>
      </c>
      <c r="K5379" s="1428"/>
      <c r="M5379" s="291"/>
      <c r="N5379" s="288"/>
    </row>
    <row r="5380" spans="1:16" ht="9.75" customHeight="1">
      <c r="A5380" s="667">
        <v>317</v>
      </c>
      <c r="B5380" s="102" t="s">
        <v>9143</v>
      </c>
      <c r="C5380" s="983" t="s">
        <v>9084</v>
      </c>
      <c r="D5380" s="889">
        <v>1</v>
      </c>
      <c r="E5380" s="3411">
        <v>15000</v>
      </c>
      <c r="F5380" s="797">
        <v>15000</v>
      </c>
      <c r="G5380" s="933" t="s">
        <v>9145</v>
      </c>
      <c r="H5380" s="103" t="s">
        <v>9151</v>
      </c>
      <c r="I5380" s="252" t="s">
        <v>1875</v>
      </c>
      <c r="J5380" s="93" t="s">
        <v>9156</v>
      </c>
      <c r="K5380" s="1428"/>
      <c r="M5380" s="291"/>
      <c r="N5380" s="288"/>
    </row>
    <row r="5381" spans="1:16" ht="9.75" customHeight="1">
      <c r="A5381" s="667">
        <v>318</v>
      </c>
      <c r="B5381" s="102" t="s">
        <v>3909</v>
      </c>
      <c r="C5381" s="983" t="s">
        <v>9144</v>
      </c>
      <c r="D5381" s="889">
        <v>1</v>
      </c>
      <c r="E5381" s="3411">
        <v>35000</v>
      </c>
      <c r="F5381" s="797">
        <v>35000</v>
      </c>
      <c r="G5381" s="933">
        <v>44349</v>
      </c>
      <c r="H5381" s="103" t="s">
        <v>9152</v>
      </c>
      <c r="I5381" s="252" t="s">
        <v>1875</v>
      </c>
      <c r="J5381" s="93" t="s">
        <v>9156</v>
      </c>
      <c r="K5381" s="1428"/>
      <c r="M5381" s="291"/>
      <c r="N5381" s="288"/>
    </row>
    <row r="5382" spans="1:16" ht="9.75" customHeight="1">
      <c r="A5382" s="667">
        <v>319</v>
      </c>
      <c r="B5382" s="102" t="s">
        <v>9146</v>
      </c>
      <c r="C5382" s="983" t="s">
        <v>9147</v>
      </c>
      <c r="D5382" s="889">
        <v>1</v>
      </c>
      <c r="E5382" s="3411">
        <v>13999</v>
      </c>
      <c r="F5382" s="797">
        <v>13999</v>
      </c>
      <c r="G5382" s="933">
        <v>44546</v>
      </c>
      <c r="H5382" s="103" t="s">
        <v>9153</v>
      </c>
      <c r="I5382" s="252" t="s">
        <v>1875</v>
      </c>
      <c r="J5382" s="93" t="s">
        <v>9156</v>
      </c>
      <c r="K5382" s="1428"/>
      <c r="M5382" s="291"/>
      <c r="N5382" s="288"/>
    </row>
    <row r="5383" spans="1:16" s="428" customFormat="1" ht="9.75" customHeight="1" thickBot="1">
      <c r="A5383" s="816">
        <v>320</v>
      </c>
      <c r="B5383" s="102" t="s">
        <v>9148</v>
      </c>
      <c r="C5383" s="983" t="s">
        <v>9090</v>
      </c>
      <c r="D5383" s="2091">
        <v>1</v>
      </c>
      <c r="E5383" s="3411">
        <v>10317</v>
      </c>
      <c r="F5383" s="797">
        <v>10317</v>
      </c>
      <c r="G5383" s="933">
        <v>44502</v>
      </c>
      <c r="H5383" s="103" t="s">
        <v>9154</v>
      </c>
      <c r="I5383" s="252" t="s">
        <v>1875</v>
      </c>
      <c r="J5383" s="93" t="s">
        <v>9156</v>
      </c>
      <c r="K5383" s="1428"/>
      <c r="L5383" s="1056"/>
      <c r="M5383" s="1522"/>
      <c r="N5383" s="721"/>
      <c r="O5383" s="695"/>
      <c r="P5383" s="453"/>
    </row>
    <row r="5384" spans="1:16" s="1624" customFormat="1" ht="9.75" customHeight="1">
      <c r="A5384" s="1632">
        <v>321</v>
      </c>
      <c r="B5384" s="2054" t="s">
        <v>11567</v>
      </c>
      <c r="C5384" s="1845" t="s">
        <v>11569</v>
      </c>
      <c r="D5384" s="2433">
        <v>7</v>
      </c>
      <c r="E5384" s="3390">
        <v>31640</v>
      </c>
      <c r="F5384" s="1834">
        <v>31640</v>
      </c>
      <c r="G5384" s="2434">
        <v>44197</v>
      </c>
      <c r="H5384" s="1637" t="s">
        <v>11570</v>
      </c>
      <c r="I5384" s="1638" t="s">
        <v>1875</v>
      </c>
      <c r="J5384" s="1654" t="s">
        <v>9970</v>
      </c>
      <c r="K5384" s="1655" t="s">
        <v>8940</v>
      </c>
      <c r="L5384" s="1641"/>
      <c r="M5384" s="1656"/>
      <c r="N5384" s="2870"/>
      <c r="O5384" s="2871"/>
    </row>
    <row r="5385" spans="1:16" s="1624" customFormat="1" ht="9.75" customHeight="1">
      <c r="A5385" s="1632">
        <v>322</v>
      </c>
      <c r="B5385" s="2054" t="s">
        <v>11568</v>
      </c>
      <c r="C5385" s="1845" t="s">
        <v>11571</v>
      </c>
      <c r="D5385" s="2433">
        <v>15</v>
      </c>
      <c r="E5385" s="3390">
        <v>22650</v>
      </c>
      <c r="F5385" s="1834">
        <v>22650</v>
      </c>
      <c r="G5385" s="2872">
        <v>44198</v>
      </c>
      <c r="H5385" s="1637" t="s">
        <v>11570</v>
      </c>
      <c r="I5385" s="1638" t="s">
        <v>1875</v>
      </c>
      <c r="J5385" s="1654" t="s">
        <v>9970</v>
      </c>
      <c r="K5385" s="1655" t="s">
        <v>8940</v>
      </c>
      <c r="L5385" s="1641"/>
      <c r="M5385" s="2873"/>
      <c r="N5385" s="2870"/>
      <c r="O5385" s="2871"/>
    </row>
    <row r="5386" spans="1:16" s="150" customFormat="1" ht="9.75" customHeight="1">
      <c r="A5386" s="252">
        <v>323</v>
      </c>
      <c r="B5386" s="102" t="s">
        <v>12895</v>
      </c>
      <c r="C5386" s="983" t="s">
        <v>12896</v>
      </c>
      <c r="D5386" s="262">
        <v>1</v>
      </c>
      <c r="E5386" s="2837">
        <v>11299</v>
      </c>
      <c r="F5386" s="797">
        <v>11299</v>
      </c>
      <c r="G5386" s="984">
        <v>44645</v>
      </c>
      <c r="H5386" s="103" t="s">
        <v>12962</v>
      </c>
      <c r="I5386" s="252" t="s">
        <v>1875</v>
      </c>
      <c r="J5386" s="93" t="s">
        <v>12963</v>
      </c>
      <c r="K5386" s="1428"/>
      <c r="L5386" s="126"/>
      <c r="M5386" s="291"/>
      <c r="N5386" s="281"/>
      <c r="O5386" s="701"/>
    </row>
    <row r="5387" spans="1:16" s="71" customFormat="1" ht="9.75" customHeight="1">
      <c r="A5387" s="252">
        <v>324</v>
      </c>
      <c r="B5387" s="102" t="s">
        <v>13099</v>
      </c>
      <c r="C5387" s="983" t="s">
        <v>13105</v>
      </c>
      <c r="D5387" s="262">
        <v>1</v>
      </c>
      <c r="E5387" s="2837">
        <v>1163.8</v>
      </c>
      <c r="F5387" s="2837">
        <v>1163.8</v>
      </c>
      <c r="G5387" s="1111">
        <v>44722</v>
      </c>
      <c r="H5387" s="103" t="s">
        <v>13108</v>
      </c>
      <c r="I5387" s="252" t="s">
        <v>1875</v>
      </c>
      <c r="J5387" s="93" t="s">
        <v>13109</v>
      </c>
      <c r="K5387" s="1428"/>
      <c r="L5387" s="126"/>
      <c r="M5387" s="1523"/>
      <c r="N5387" s="1112"/>
      <c r="O5387" s="678"/>
    </row>
    <row r="5388" spans="1:16" s="71" customFormat="1" ht="9.75" customHeight="1">
      <c r="A5388" s="252">
        <v>325</v>
      </c>
      <c r="B5388" s="102" t="s">
        <v>13100</v>
      </c>
      <c r="C5388" s="983" t="s">
        <v>13092</v>
      </c>
      <c r="D5388" s="262">
        <v>1</v>
      </c>
      <c r="E5388" s="2837">
        <v>2818.75</v>
      </c>
      <c r="F5388" s="797">
        <v>2818.75</v>
      </c>
      <c r="G5388" s="1111">
        <v>44722</v>
      </c>
      <c r="H5388" s="103" t="s">
        <v>13108</v>
      </c>
      <c r="I5388" s="252" t="s">
        <v>1875</v>
      </c>
      <c r="J5388" s="93" t="s">
        <v>13109</v>
      </c>
      <c r="K5388" s="1428"/>
      <c r="L5388" s="126"/>
      <c r="M5388" s="1523"/>
      <c r="N5388" s="1112"/>
      <c r="O5388" s="678"/>
    </row>
    <row r="5389" spans="1:16" s="71" customFormat="1" ht="9.75" customHeight="1">
      <c r="A5389" s="252">
        <v>326</v>
      </c>
      <c r="B5389" s="102" t="s">
        <v>13101</v>
      </c>
      <c r="C5389" s="983" t="s">
        <v>13093</v>
      </c>
      <c r="D5389" s="262">
        <v>1</v>
      </c>
      <c r="E5389" s="2837">
        <v>2818.75</v>
      </c>
      <c r="F5389" s="797">
        <v>2818.75</v>
      </c>
      <c r="G5389" s="1111">
        <v>44722</v>
      </c>
      <c r="H5389" s="103" t="s">
        <v>13108</v>
      </c>
      <c r="I5389" s="252" t="s">
        <v>1875</v>
      </c>
      <c r="J5389" s="93" t="s">
        <v>13109</v>
      </c>
      <c r="K5389" s="1428"/>
      <c r="L5389" s="126"/>
      <c r="M5389" s="1523"/>
      <c r="N5389" s="1112"/>
      <c r="O5389" s="678"/>
    </row>
    <row r="5390" spans="1:16" s="71" customFormat="1" ht="9.75" customHeight="1">
      <c r="A5390" s="252">
        <v>327</v>
      </c>
      <c r="B5390" s="102" t="s">
        <v>13102</v>
      </c>
      <c r="C5390" s="983" t="s">
        <v>13094</v>
      </c>
      <c r="D5390" s="262">
        <v>1</v>
      </c>
      <c r="E5390" s="2837">
        <v>2818.75</v>
      </c>
      <c r="F5390" s="797">
        <v>2818.75</v>
      </c>
      <c r="G5390" s="1111">
        <v>44722</v>
      </c>
      <c r="H5390" s="103" t="s">
        <v>13108</v>
      </c>
      <c r="I5390" s="252" t="s">
        <v>1875</v>
      </c>
      <c r="J5390" s="93" t="s">
        <v>13109</v>
      </c>
      <c r="K5390" s="1428"/>
      <c r="L5390" s="126"/>
      <c r="M5390" s="1523"/>
      <c r="N5390" s="1112"/>
      <c r="O5390" s="678"/>
    </row>
    <row r="5391" spans="1:16" s="71" customFormat="1" ht="9.75" customHeight="1">
      <c r="A5391" s="252">
        <v>328</v>
      </c>
      <c r="B5391" s="102" t="s">
        <v>13103</v>
      </c>
      <c r="C5391" s="983" t="s">
        <v>13095</v>
      </c>
      <c r="D5391" s="262">
        <v>1</v>
      </c>
      <c r="E5391" s="2837">
        <v>2598.75</v>
      </c>
      <c r="F5391" s="797">
        <v>2598.75</v>
      </c>
      <c r="G5391" s="1111">
        <v>44722</v>
      </c>
      <c r="H5391" s="103" t="s">
        <v>13108</v>
      </c>
      <c r="I5391" s="252" t="s">
        <v>1875</v>
      </c>
      <c r="J5391" s="93" t="s">
        <v>13109</v>
      </c>
      <c r="K5391" s="1428"/>
      <c r="L5391" s="126"/>
      <c r="M5391" s="1523"/>
      <c r="N5391" s="1112"/>
      <c r="O5391" s="678"/>
    </row>
    <row r="5392" spans="1:16" s="71" customFormat="1" ht="9.75" customHeight="1">
      <c r="A5392" s="252">
        <v>329</v>
      </c>
      <c r="B5392" s="102" t="s">
        <v>13104</v>
      </c>
      <c r="C5392" s="983" t="s">
        <v>13106</v>
      </c>
      <c r="D5392" s="262">
        <v>1</v>
      </c>
      <c r="E5392" s="2837">
        <v>2552</v>
      </c>
      <c r="F5392" s="797">
        <v>2552</v>
      </c>
      <c r="G5392" s="1111">
        <v>44722</v>
      </c>
      <c r="H5392" s="103" t="s">
        <v>13108</v>
      </c>
      <c r="I5392" s="252" t="s">
        <v>1875</v>
      </c>
      <c r="J5392" s="93" t="s">
        <v>13109</v>
      </c>
      <c r="K5392" s="1428"/>
      <c r="L5392" s="126"/>
      <c r="M5392" s="1523"/>
      <c r="N5392" s="1112"/>
      <c r="O5392" s="678"/>
    </row>
    <row r="5393" spans="1:16" s="71" customFormat="1" ht="9.75" customHeight="1">
      <c r="A5393" s="252">
        <v>330</v>
      </c>
      <c r="B5393" s="102" t="s">
        <v>15225</v>
      </c>
      <c r="C5393" s="983" t="s">
        <v>13107</v>
      </c>
      <c r="D5393" s="262">
        <v>1</v>
      </c>
      <c r="E5393" s="2837">
        <v>2552</v>
      </c>
      <c r="F5393" s="797">
        <v>2552</v>
      </c>
      <c r="G5393" s="1111">
        <v>44722</v>
      </c>
      <c r="H5393" s="103" t="s">
        <v>13108</v>
      </c>
      <c r="I5393" s="252" t="s">
        <v>1875</v>
      </c>
      <c r="J5393" s="93" t="s">
        <v>13109</v>
      </c>
      <c r="K5393" s="1428"/>
      <c r="L5393" s="126"/>
      <c r="M5393" s="1523"/>
      <c r="N5393" s="1112"/>
      <c r="O5393" s="678"/>
    </row>
    <row r="5394" spans="1:16" s="71" customFormat="1" ht="9.75" customHeight="1">
      <c r="A5394" s="252">
        <v>331</v>
      </c>
      <c r="B5394" s="102" t="s">
        <v>14130</v>
      </c>
      <c r="C5394" s="983" t="s">
        <v>14131</v>
      </c>
      <c r="D5394" s="2093">
        <v>1</v>
      </c>
      <c r="E5394" s="2837">
        <v>1745.7</v>
      </c>
      <c r="F5394" s="797">
        <v>1745.7</v>
      </c>
      <c r="G5394" s="1111">
        <v>44774</v>
      </c>
      <c r="H5394" s="103" t="s">
        <v>14409</v>
      </c>
      <c r="I5394" s="252" t="s">
        <v>1875</v>
      </c>
      <c r="J5394" s="93" t="s">
        <v>14410</v>
      </c>
      <c r="K5394" s="1428"/>
      <c r="L5394" s="126"/>
      <c r="M5394" s="1523"/>
      <c r="N5394" s="1112"/>
      <c r="O5394" s="678"/>
    </row>
    <row r="5395" spans="1:16" s="71" customFormat="1" ht="9.75" customHeight="1">
      <c r="A5395" s="252">
        <v>332</v>
      </c>
      <c r="B5395" s="102" t="s">
        <v>14836</v>
      </c>
      <c r="C5395" s="983" t="s">
        <v>13733</v>
      </c>
      <c r="D5395" s="2093">
        <v>1</v>
      </c>
      <c r="E5395" s="2837">
        <v>20999</v>
      </c>
      <c r="F5395" s="797">
        <v>20999</v>
      </c>
      <c r="G5395" s="1111">
        <v>44903</v>
      </c>
      <c r="H5395" s="103" t="s">
        <v>14839</v>
      </c>
      <c r="I5395" s="252" t="s">
        <v>1875</v>
      </c>
      <c r="J5395" s="93" t="s">
        <v>14840</v>
      </c>
      <c r="K5395" s="1428"/>
      <c r="L5395" s="126"/>
      <c r="M5395" s="1523"/>
      <c r="N5395" s="1112"/>
      <c r="O5395" s="678"/>
    </row>
    <row r="5396" spans="1:16" s="71" customFormat="1" ht="9.75" customHeight="1">
      <c r="A5396" s="252">
        <v>333</v>
      </c>
      <c r="B5396" s="102" t="s">
        <v>14836</v>
      </c>
      <c r="C5396" s="983" t="s">
        <v>14838</v>
      </c>
      <c r="D5396" s="2093">
        <v>1</v>
      </c>
      <c r="E5396" s="2837">
        <v>20999</v>
      </c>
      <c r="F5396" s="797">
        <v>20999</v>
      </c>
      <c r="G5396" s="1111">
        <v>44903</v>
      </c>
      <c r="H5396" s="103" t="s">
        <v>14839</v>
      </c>
      <c r="I5396" s="252" t="s">
        <v>1875</v>
      </c>
      <c r="J5396" s="93" t="s">
        <v>14840</v>
      </c>
      <c r="K5396" s="1428"/>
      <c r="L5396" s="126"/>
      <c r="M5396" s="1523"/>
      <c r="N5396" s="1112"/>
      <c r="O5396" s="678"/>
    </row>
    <row r="5397" spans="1:16" s="71" customFormat="1" ht="9.75" customHeight="1">
      <c r="A5397" s="252">
        <v>334</v>
      </c>
      <c r="B5397" s="102" t="s">
        <v>14836</v>
      </c>
      <c r="C5397" s="983" t="s">
        <v>13257</v>
      </c>
      <c r="D5397" s="2093">
        <v>1</v>
      </c>
      <c r="E5397" s="2837">
        <v>20999</v>
      </c>
      <c r="F5397" s="797">
        <v>20999</v>
      </c>
      <c r="G5397" s="1111">
        <v>44903</v>
      </c>
      <c r="H5397" s="103" t="s">
        <v>14839</v>
      </c>
      <c r="I5397" s="252" t="s">
        <v>1875</v>
      </c>
      <c r="J5397" s="93" t="s">
        <v>14840</v>
      </c>
      <c r="K5397" s="1428"/>
      <c r="L5397" s="126"/>
      <c r="M5397" s="1523"/>
      <c r="N5397" s="1112"/>
      <c r="O5397" s="678"/>
    </row>
    <row r="5398" spans="1:16" s="71" customFormat="1" ht="9.75" customHeight="1">
      <c r="A5398" s="809">
        <v>335</v>
      </c>
      <c r="B5398" s="102" t="s">
        <v>14836</v>
      </c>
      <c r="C5398" s="983" t="s">
        <v>14837</v>
      </c>
      <c r="D5398" s="2093">
        <v>1</v>
      </c>
      <c r="E5398" s="2837">
        <v>20999</v>
      </c>
      <c r="F5398" s="797">
        <v>20999</v>
      </c>
      <c r="G5398" s="1111">
        <v>44903</v>
      </c>
      <c r="H5398" s="103" t="s">
        <v>14839</v>
      </c>
      <c r="I5398" s="252" t="s">
        <v>1875</v>
      </c>
      <c r="J5398" s="93" t="s">
        <v>14840</v>
      </c>
      <c r="K5398" s="1428"/>
      <c r="L5398" s="126"/>
      <c r="M5398" s="1523"/>
      <c r="N5398" s="1112"/>
      <c r="O5398" s="678"/>
    </row>
    <row r="5399" spans="1:16" ht="9.75" customHeight="1">
      <c r="A5399" s="810"/>
      <c r="D5399" s="2093"/>
      <c r="G5399" s="940"/>
      <c r="H5399" s="1012"/>
      <c r="I5399" s="252"/>
      <c r="J5399" s="837"/>
      <c r="K5399" s="1434"/>
      <c r="L5399" s="1415"/>
      <c r="M5399" s="1523"/>
      <c r="N5399" s="458"/>
      <c r="O5399" s="264"/>
    </row>
    <row r="5400" spans="1:16" s="409" customFormat="1" ht="12" customHeight="1">
      <c r="A5400" s="527"/>
      <c r="B5400" s="1007"/>
      <c r="C5400" s="1191" t="s">
        <v>13173</v>
      </c>
      <c r="D5400" s="2094">
        <f>SUM(D5152:D5399)</f>
        <v>350</v>
      </c>
      <c r="E5400" s="3515">
        <f>SUM(E5152:E5399)</f>
        <v>4805257.2099999981</v>
      </c>
      <c r="F5400" s="539">
        <f>SUM(F5152:F5399)</f>
        <v>4664773.9299999969</v>
      </c>
      <c r="G5400" s="927"/>
      <c r="H5400" s="1011"/>
      <c r="I5400" s="501"/>
      <c r="J5400" s="658"/>
      <c r="K5400" s="1434"/>
      <c r="L5400" s="1554"/>
      <c r="M5400" s="524"/>
      <c r="N5400" s="722"/>
      <c r="O5400" s="414"/>
    </row>
    <row r="5401" spans="1:16" s="1762" customFormat="1" ht="12" customHeight="1">
      <c r="A5401" s="1660"/>
      <c r="B5401" s="2861"/>
      <c r="C5401" s="2259" t="s">
        <v>9313</v>
      </c>
      <c r="D5401" s="2421"/>
      <c r="E5401" s="3518"/>
      <c r="F5401" s="1612"/>
      <c r="G5401" s="2422"/>
      <c r="H5401" s="2862"/>
      <c r="I5401" s="2330"/>
      <c r="J5401" s="2863"/>
      <c r="K5401" s="1804"/>
      <c r="L5401" s="1758"/>
      <c r="M5401" s="2864"/>
      <c r="N5401" s="2865"/>
      <c r="O5401" s="2524"/>
    </row>
    <row r="5402" spans="1:16" s="1773" customFormat="1" ht="12" customHeight="1">
      <c r="A5402" s="1652"/>
      <c r="B5402" s="2866"/>
      <c r="C5402" s="2250" t="s">
        <v>11869</v>
      </c>
      <c r="D5402" s="2428">
        <f>D5384+D5385</f>
        <v>22</v>
      </c>
      <c r="E5402" s="3531">
        <f>E5384+E5385</f>
        <v>54290</v>
      </c>
      <c r="F5402" s="1620">
        <f>F5384+F5385</f>
        <v>54290</v>
      </c>
      <c r="G5402" s="1765"/>
      <c r="H5402" s="1766"/>
      <c r="I5402" s="2316"/>
      <c r="J5402" s="1768"/>
      <c r="K5402" s="1640"/>
      <c r="L5402" s="1769"/>
      <c r="M5402" s="2867"/>
      <c r="N5402" s="2868"/>
      <c r="O5402" s="2869"/>
    </row>
    <row r="5403" spans="1:16" s="1785" customFormat="1" ht="12" customHeight="1">
      <c r="A5403" s="1672"/>
      <c r="B5403" s="2874"/>
      <c r="C5403" s="2267" t="s">
        <v>15386</v>
      </c>
      <c r="D5403" s="2414">
        <f>D5400-D5401-D5402</f>
        <v>328</v>
      </c>
      <c r="E5403" s="3519">
        <f>E5400-E5401-E5402</f>
        <v>4750967.2099999981</v>
      </c>
      <c r="F5403" s="1675">
        <f>F5400-F5401-F5402</f>
        <v>4610483.9299999969</v>
      </c>
      <c r="G5403" s="1776"/>
      <c r="H5403" s="1777"/>
      <c r="I5403" s="2341"/>
      <c r="J5403" s="1779"/>
      <c r="K5403" s="1780"/>
      <c r="L5403" s="1781"/>
      <c r="M5403" s="2875"/>
      <c r="N5403" s="2876"/>
      <c r="O5403" s="2538"/>
    </row>
    <row r="5404" spans="1:16" s="147" customFormat="1" ht="44.25" customHeight="1">
      <c r="A5404" s="527" t="s">
        <v>8552</v>
      </c>
      <c r="B5404" s="1007" t="s">
        <v>8550</v>
      </c>
      <c r="C5404" s="1191"/>
      <c r="D5404" s="2094"/>
      <c r="E5404" s="3542"/>
      <c r="F5404" s="400"/>
      <c r="G5404" s="927"/>
      <c r="H5404" s="1007"/>
      <c r="I5404" s="1039"/>
      <c r="J5404" s="829"/>
      <c r="K5404" s="1455"/>
      <c r="L5404" s="968"/>
      <c r="M5404" s="408"/>
      <c r="N5404" s="722"/>
      <c r="O5404" s="414"/>
      <c r="P5404" s="409"/>
    </row>
    <row r="5405" spans="1:16" ht="9.75" customHeight="1">
      <c r="A5405" s="799">
        <v>1</v>
      </c>
      <c r="B5405" s="1015" t="s">
        <v>150</v>
      </c>
      <c r="C5405" s="990"/>
      <c r="D5405" s="2063">
        <v>1</v>
      </c>
      <c r="E5405" s="3520">
        <v>21400</v>
      </c>
      <c r="F5405" s="879">
        <v>21400</v>
      </c>
      <c r="G5405" s="914">
        <v>44197</v>
      </c>
      <c r="H5405" s="1015" t="s">
        <v>8394</v>
      </c>
      <c r="I5405" s="1035" t="s">
        <v>2194</v>
      </c>
      <c r="J5405" s="143" t="s">
        <v>8551</v>
      </c>
      <c r="K5405" s="1425"/>
      <c r="L5405" s="491"/>
      <c r="M5405" s="1510"/>
    </row>
    <row r="5406" spans="1:16" ht="9.75" customHeight="1">
      <c r="A5406" s="799">
        <v>2</v>
      </c>
      <c r="B5406" s="1015" t="s">
        <v>287</v>
      </c>
      <c r="C5406" s="990"/>
      <c r="D5406" s="2063">
        <v>1</v>
      </c>
      <c r="E5406" s="3520">
        <v>3750</v>
      </c>
      <c r="F5406" s="879">
        <v>3750</v>
      </c>
      <c r="G5406" s="914">
        <v>44197</v>
      </c>
      <c r="H5406" s="1015" t="s">
        <v>8394</v>
      </c>
      <c r="I5406" s="1035" t="s">
        <v>2194</v>
      </c>
      <c r="J5406" s="143" t="s">
        <v>8551</v>
      </c>
      <c r="K5406" s="1425"/>
      <c r="L5406" s="491"/>
      <c r="M5406" s="1510"/>
    </row>
    <row r="5407" spans="1:16" ht="9" customHeight="1">
      <c r="A5407" s="799">
        <v>3</v>
      </c>
      <c r="B5407" s="1015" t="s">
        <v>154</v>
      </c>
      <c r="C5407" s="990"/>
      <c r="D5407" s="2063">
        <v>1</v>
      </c>
      <c r="E5407" s="3520">
        <v>7110</v>
      </c>
      <c r="F5407" s="879">
        <v>7110</v>
      </c>
      <c r="G5407" s="914">
        <v>44197</v>
      </c>
      <c r="H5407" s="1015" t="s">
        <v>8394</v>
      </c>
      <c r="I5407" s="1035" t="s">
        <v>2194</v>
      </c>
      <c r="J5407" s="143" t="s">
        <v>8551</v>
      </c>
      <c r="K5407" s="1425"/>
      <c r="L5407" s="491"/>
      <c r="M5407" s="1510"/>
    </row>
    <row r="5408" spans="1:16" ht="9" customHeight="1">
      <c r="A5408" s="799">
        <v>4</v>
      </c>
      <c r="B5408" s="1015" t="s">
        <v>1121</v>
      </c>
      <c r="C5408" s="990"/>
      <c r="D5408" s="2063">
        <v>1</v>
      </c>
      <c r="E5408" s="3520">
        <v>4705</v>
      </c>
      <c r="F5408" s="879">
        <v>4705</v>
      </c>
      <c r="G5408" s="914">
        <v>44197</v>
      </c>
      <c r="H5408" s="1015" t="s">
        <v>8394</v>
      </c>
      <c r="I5408" s="1035" t="s">
        <v>2194</v>
      </c>
      <c r="J5408" s="143" t="s">
        <v>8551</v>
      </c>
      <c r="K5408" s="1425"/>
      <c r="L5408" s="491"/>
      <c r="M5408" s="1510"/>
      <c r="O5408" s="659"/>
    </row>
    <row r="5409" spans="1:15" ht="9" customHeight="1">
      <c r="A5409" s="799">
        <v>5</v>
      </c>
      <c r="B5409" s="1015" t="s">
        <v>1122</v>
      </c>
      <c r="C5409" s="990"/>
      <c r="D5409" s="2063">
        <v>1</v>
      </c>
      <c r="E5409" s="3520">
        <v>24300</v>
      </c>
      <c r="F5409" s="879">
        <v>24300</v>
      </c>
      <c r="G5409" s="914">
        <v>44197</v>
      </c>
      <c r="H5409" s="1015" t="s">
        <v>8394</v>
      </c>
      <c r="I5409" s="1035" t="s">
        <v>2194</v>
      </c>
      <c r="J5409" s="143" t="s">
        <v>8551</v>
      </c>
      <c r="K5409" s="1425"/>
      <c r="L5409" s="491"/>
      <c r="M5409" s="1510"/>
      <c r="O5409" s="659"/>
    </row>
    <row r="5410" spans="1:15" ht="9" customHeight="1">
      <c r="A5410" s="799">
        <v>6</v>
      </c>
      <c r="B5410" s="1015" t="s">
        <v>1123</v>
      </c>
      <c r="C5410" s="990"/>
      <c r="D5410" s="2063">
        <v>1</v>
      </c>
      <c r="E5410" s="3520">
        <v>24300</v>
      </c>
      <c r="F5410" s="879">
        <v>24300</v>
      </c>
      <c r="G5410" s="914">
        <v>44197</v>
      </c>
      <c r="H5410" s="1015" t="s">
        <v>8394</v>
      </c>
      <c r="I5410" s="1035" t="s">
        <v>2194</v>
      </c>
      <c r="J5410" s="143" t="s">
        <v>8551</v>
      </c>
      <c r="K5410" s="1425"/>
      <c r="L5410" s="491"/>
      <c r="M5410" s="1510"/>
      <c r="O5410" s="659"/>
    </row>
    <row r="5411" spans="1:15" ht="9" customHeight="1">
      <c r="A5411" s="799">
        <v>7</v>
      </c>
      <c r="B5411" s="1015" t="s">
        <v>1124</v>
      </c>
      <c r="C5411" s="990"/>
      <c r="D5411" s="2063">
        <v>1</v>
      </c>
      <c r="E5411" s="3520">
        <v>18200.89</v>
      </c>
      <c r="F5411" s="3403">
        <v>15087.89</v>
      </c>
      <c r="G5411" s="914">
        <v>44197</v>
      </c>
      <c r="H5411" s="1015" t="s">
        <v>8394</v>
      </c>
      <c r="I5411" s="1035" t="s">
        <v>2194</v>
      </c>
      <c r="J5411" s="143" t="s">
        <v>8551</v>
      </c>
      <c r="K5411" s="1425"/>
      <c r="L5411" s="491"/>
      <c r="M5411" s="1510"/>
      <c r="O5411" s="659"/>
    </row>
    <row r="5412" spans="1:15" ht="9" customHeight="1">
      <c r="A5412" s="799">
        <v>8</v>
      </c>
      <c r="B5412" s="1015" t="s">
        <v>223</v>
      </c>
      <c r="C5412" s="990" t="s">
        <v>12724</v>
      </c>
      <c r="D5412" s="2063">
        <v>1</v>
      </c>
      <c r="E5412" s="3520">
        <v>19250</v>
      </c>
      <c r="F5412" s="879">
        <v>19250</v>
      </c>
      <c r="G5412" s="914">
        <v>44197</v>
      </c>
      <c r="H5412" s="1015" t="s">
        <v>8394</v>
      </c>
      <c r="I5412" s="1035" t="s">
        <v>2194</v>
      </c>
      <c r="J5412" s="143" t="s">
        <v>8551</v>
      </c>
      <c r="K5412" s="1425" t="s">
        <v>8940</v>
      </c>
      <c r="L5412" s="491"/>
      <c r="M5412" s="1510"/>
      <c r="O5412" s="659"/>
    </row>
    <row r="5413" spans="1:15" ht="9" customHeight="1">
      <c r="A5413" s="799">
        <v>9</v>
      </c>
      <c r="B5413" s="1015" t="s">
        <v>223</v>
      </c>
      <c r="C5413" s="990" t="s">
        <v>12725</v>
      </c>
      <c r="D5413" s="2063">
        <v>1</v>
      </c>
      <c r="E5413" s="3520">
        <v>19250</v>
      </c>
      <c r="F5413" s="879">
        <v>19250</v>
      </c>
      <c r="G5413" s="914">
        <v>44197</v>
      </c>
      <c r="H5413" s="1015" t="s">
        <v>8394</v>
      </c>
      <c r="I5413" s="1035" t="s">
        <v>2194</v>
      </c>
      <c r="J5413" s="143" t="s">
        <v>8551</v>
      </c>
      <c r="K5413" s="1425" t="s">
        <v>8940</v>
      </c>
      <c r="L5413" s="491"/>
      <c r="M5413" s="1510"/>
      <c r="O5413" s="659"/>
    </row>
    <row r="5414" spans="1:15" ht="9" customHeight="1">
      <c r="A5414" s="799">
        <v>10</v>
      </c>
      <c r="B5414" s="1015" t="s">
        <v>223</v>
      </c>
      <c r="C5414" s="990" t="s">
        <v>12726</v>
      </c>
      <c r="D5414" s="2063">
        <v>1</v>
      </c>
      <c r="E5414" s="3520">
        <v>19250</v>
      </c>
      <c r="F5414" s="879">
        <v>19250</v>
      </c>
      <c r="G5414" s="914">
        <v>44197</v>
      </c>
      <c r="H5414" s="1015" t="s">
        <v>8394</v>
      </c>
      <c r="I5414" s="1035" t="s">
        <v>2194</v>
      </c>
      <c r="J5414" s="143" t="s">
        <v>8551</v>
      </c>
      <c r="K5414" s="1425" t="s">
        <v>8940</v>
      </c>
      <c r="L5414" s="491"/>
      <c r="M5414" s="1510"/>
      <c r="O5414" s="659"/>
    </row>
    <row r="5415" spans="1:15" ht="9" customHeight="1">
      <c r="A5415" s="799">
        <v>11</v>
      </c>
      <c r="B5415" s="1015" t="s">
        <v>223</v>
      </c>
      <c r="C5415" s="990" t="s">
        <v>12727</v>
      </c>
      <c r="D5415" s="2063">
        <v>1</v>
      </c>
      <c r="E5415" s="3520">
        <v>19250</v>
      </c>
      <c r="F5415" s="879">
        <v>19250</v>
      </c>
      <c r="G5415" s="914">
        <v>44197</v>
      </c>
      <c r="H5415" s="1015" t="s">
        <v>8394</v>
      </c>
      <c r="I5415" s="1035" t="s">
        <v>2194</v>
      </c>
      <c r="J5415" s="143" t="s">
        <v>8551</v>
      </c>
      <c r="K5415" s="1425" t="s">
        <v>8940</v>
      </c>
      <c r="L5415" s="491"/>
      <c r="M5415" s="1510"/>
      <c r="O5415" s="659"/>
    </row>
    <row r="5416" spans="1:15" ht="9" customHeight="1">
      <c r="A5416" s="799">
        <v>12</v>
      </c>
      <c r="B5416" s="1015" t="s">
        <v>223</v>
      </c>
      <c r="C5416" s="990" t="s">
        <v>12728</v>
      </c>
      <c r="D5416" s="2063">
        <v>1</v>
      </c>
      <c r="E5416" s="3520">
        <v>19250</v>
      </c>
      <c r="F5416" s="879">
        <v>19250</v>
      </c>
      <c r="G5416" s="914">
        <v>44197</v>
      </c>
      <c r="H5416" s="1015" t="s">
        <v>8394</v>
      </c>
      <c r="I5416" s="1035" t="s">
        <v>2194</v>
      </c>
      <c r="J5416" s="143" t="s">
        <v>8551</v>
      </c>
      <c r="K5416" s="1425" t="s">
        <v>8940</v>
      </c>
      <c r="L5416" s="491"/>
      <c r="M5416" s="1510"/>
      <c r="O5416" s="659"/>
    </row>
    <row r="5417" spans="1:15" ht="9" customHeight="1">
      <c r="A5417" s="799">
        <v>13</v>
      </c>
      <c r="B5417" s="1015" t="s">
        <v>223</v>
      </c>
      <c r="C5417" s="990" t="s">
        <v>12729</v>
      </c>
      <c r="D5417" s="2063">
        <v>1</v>
      </c>
      <c r="E5417" s="3520">
        <v>19250</v>
      </c>
      <c r="F5417" s="879">
        <v>19250</v>
      </c>
      <c r="G5417" s="914">
        <v>44197</v>
      </c>
      <c r="H5417" s="1015" t="s">
        <v>8394</v>
      </c>
      <c r="I5417" s="1035" t="s">
        <v>2194</v>
      </c>
      <c r="J5417" s="143" t="s">
        <v>8551</v>
      </c>
      <c r="K5417" s="1425" t="s">
        <v>8940</v>
      </c>
      <c r="L5417" s="491"/>
      <c r="M5417" s="1510"/>
      <c r="O5417" s="659"/>
    </row>
    <row r="5418" spans="1:15" ht="9" customHeight="1">
      <c r="A5418" s="799">
        <v>14</v>
      </c>
      <c r="B5418" s="1015" t="s">
        <v>1125</v>
      </c>
      <c r="C5418" s="990"/>
      <c r="D5418" s="2063">
        <v>1</v>
      </c>
      <c r="E5418" s="3520">
        <v>16400</v>
      </c>
      <c r="F5418" s="879">
        <v>16400</v>
      </c>
      <c r="G5418" s="914">
        <v>44197</v>
      </c>
      <c r="H5418" s="1015" t="s">
        <v>8394</v>
      </c>
      <c r="I5418" s="1035" t="s">
        <v>2194</v>
      </c>
      <c r="J5418" s="143" t="s">
        <v>8551</v>
      </c>
      <c r="K5418" s="1425"/>
      <c r="L5418" s="491"/>
      <c r="M5418" s="1510"/>
      <c r="O5418" s="659"/>
    </row>
    <row r="5419" spans="1:15" ht="9" customHeight="1">
      <c r="A5419" s="799">
        <v>15</v>
      </c>
      <c r="B5419" s="1015" t="s">
        <v>1126</v>
      </c>
      <c r="C5419" s="990"/>
      <c r="D5419" s="2063">
        <v>1</v>
      </c>
      <c r="E5419" s="3520">
        <v>16700</v>
      </c>
      <c r="F5419" s="879">
        <v>16700</v>
      </c>
      <c r="G5419" s="914">
        <v>44197</v>
      </c>
      <c r="H5419" s="1015" t="s">
        <v>8394</v>
      </c>
      <c r="I5419" s="1035" t="s">
        <v>2194</v>
      </c>
      <c r="J5419" s="143" t="s">
        <v>8551</v>
      </c>
      <c r="K5419" s="1425"/>
      <c r="L5419" s="491"/>
      <c r="M5419" s="1510"/>
      <c r="O5419" s="659"/>
    </row>
    <row r="5420" spans="1:15" ht="9" customHeight="1">
      <c r="A5420" s="799">
        <v>16</v>
      </c>
      <c r="B5420" s="1015" t="s">
        <v>1126</v>
      </c>
      <c r="C5420" s="990"/>
      <c r="D5420" s="2063">
        <v>1</v>
      </c>
      <c r="E5420" s="3520">
        <v>16700</v>
      </c>
      <c r="F5420" s="879">
        <v>16700</v>
      </c>
      <c r="G5420" s="914">
        <v>44197</v>
      </c>
      <c r="H5420" s="1015" t="s">
        <v>8394</v>
      </c>
      <c r="I5420" s="1035" t="s">
        <v>2194</v>
      </c>
      <c r="J5420" s="143" t="s">
        <v>8551</v>
      </c>
      <c r="K5420" s="1425"/>
      <c r="L5420" s="491"/>
      <c r="M5420" s="1510"/>
      <c r="O5420" s="659"/>
    </row>
    <row r="5421" spans="1:15" ht="9" customHeight="1">
      <c r="A5421" s="799">
        <v>17</v>
      </c>
      <c r="B5421" s="1015" t="s">
        <v>1126</v>
      </c>
      <c r="C5421" s="990"/>
      <c r="D5421" s="2063">
        <v>1</v>
      </c>
      <c r="E5421" s="3520">
        <v>16700</v>
      </c>
      <c r="F5421" s="879">
        <v>16700</v>
      </c>
      <c r="G5421" s="914">
        <v>44197</v>
      </c>
      <c r="H5421" s="1015" t="s">
        <v>8394</v>
      </c>
      <c r="I5421" s="1035" t="s">
        <v>2194</v>
      </c>
      <c r="J5421" s="143" t="s">
        <v>8551</v>
      </c>
      <c r="K5421" s="1425"/>
      <c r="L5421" s="491"/>
      <c r="M5421" s="1510"/>
      <c r="O5421" s="659"/>
    </row>
    <row r="5422" spans="1:15" ht="9" customHeight="1">
      <c r="A5422" s="799">
        <v>18</v>
      </c>
      <c r="B5422" s="1015" t="s">
        <v>1127</v>
      </c>
      <c r="C5422" s="990"/>
      <c r="D5422" s="2063">
        <v>1</v>
      </c>
      <c r="E5422" s="3520">
        <v>20000</v>
      </c>
      <c r="F5422" s="879">
        <v>20000</v>
      </c>
      <c r="G5422" s="914">
        <v>44197</v>
      </c>
      <c r="H5422" s="1015" t="s">
        <v>8394</v>
      </c>
      <c r="I5422" s="1035" t="s">
        <v>2194</v>
      </c>
      <c r="J5422" s="143" t="s">
        <v>8551</v>
      </c>
      <c r="K5422" s="1425"/>
      <c r="L5422" s="491"/>
      <c r="M5422" s="1510"/>
      <c r="O5422" s="659"/>
    </row>
    <row r="5423" spans="1:15" ht="9" customHeight="1">
      <c r="A5423" s="799">
        <v>19</v>
      </c>
      <c r="B5423" s="1015" t="s">
        <v>1128</v>
      </c>
      <c r="C5423" s="990"/>
      <c r="D5423" s="2063">
        <v>1</v>
      </c>
      <c r="E5423" s="3520">
        <v>35795</v>
      </c>
      <c r="F5423" s="879">
        <v>35795</v>
      </c>
      <c r="G5423" s="914">
        <v>44197</v>
      </c>
      <c r="H5423" s="1015" t="s">
        <v>8394</v>
      </c>
      <c r="I5423" s="1035" t="s">
        <v>2194</v>
      </c>
      <c r="J5423" s="143" t="s">
        <v>8551</v>
      </c>
      <c r="K5423" s="1425"/>
      <c r="L5423" s="491"/>
      <c r="M5423" s="1510"/>
      <c r="O5423" s="659"/>
    </row>
    <row r="5424" spans="1:15" ht="9" customHeight="1">
      <c r="A5424" s="799">
        <v>20</v>
      </c>
      <c r="B5424" s="1015" t="s">
        <v>96</v>
      </c>
      <c r="C5424" s="990"/>
      <c r="D5424" s="2063">
        <v>1</v>
      </c>
      <c r="E5424" s="3520">
        <v>99959</v>
      </c>
      <c r="F5424" s="879">
        <v>99959</v>
      </c>
      <c r="G5424" s="914">
        <v>44197</v>
      </c>
      <c r="H5424" s="1015" t="s">
        <v>8394</v>
      </c>
      <c r="I5424" s="1035" t="s">
        <v>2194</v>
      </c>
      <c r="J5424" s="143" t="s">
        <v>8551</v>
      </c>
      <c r="K5424" s="1425"/>
      <c r="L5424" s="491"/>
      <c r="M5424" s="1510"/>
      <c r="O5424" s="659"/>
    </row>
    <row r="5425" spans="1:15" ht="9" customHeight="1">
      <c r="A5425" s="799">
        <v>21</v>
      </c>
      <c r="B5425" s="1015" t="s">
        <v>1129</v>
      </c>
      <c r="C5425" s="990"/>
      <c r="D5425" s="2063">
        <v>1</v>
      </c>
      <c r="E5425" s="3520">
        <v>5600</v>
      </c>
      <c r="F5425" s="797">
        <v>5600</v>
      </c>
      <c r="G5425" s="914">
        <v>44197</v>
      </c>
      <c r="H5425" s="1015" t="s">
        <v>8394</v>
      </c>
      <c r="I5425" s="1035" t="s">
        <v>2194</v>
      </c>
      <c r="J5425" s="143" t="s">
        <v>8551</v>
      </c>
      <c r="K5425" s="1425"/>
      <c r="L5425" s="491"/>
      <c r="M5425" s="1510"/>
      <c r="O5425" s="659"/>
    </row>
    <row r="5426" spans="1:15" ht="9" customHeight="1">
      <c r="A5426" s="799">
        <v>22</v>
      </c>
      <c r="B5426" s="1015" t="s">
        <v>1130</v>
      </c>
      <c r="C5426" s="990"/>
      <c r="D5426" s="2063">
        <v>1</v>
      </c>
      <c r="E5426" s="3520">
        <v>4300</v>
      </c>
      <c r="F5426" s="879">
        <v>4300</v>
      </c>
      <c r="G5426" s="914">
        <v>44197</v>
      </c>
      <c r="H5426" s="1015" t="s">
        <v>8394</v>
      </c>
      <c r="I5426" s="1035" t="s">
        <v>2194</v>
      </c>
      <c r="J5426" s="143" t="s">
        <v>8551</v>
      </c>
      <c r="K5426" s="1425"/>
      <c r="L5426" s="491"/>
      <c r="M5426" s="1510"/>
      <c r="O5426" s="659"/>
    </row>
    <row r="5427" spans="1:15" ht="9" customHeight="1">
      <c r="A5427" s="799">
        <v>23</v>
      </c>
      <c r="B5427" s="1015" t="s">
        <v>1131</v>
      </c>
      <c r="C5427" s="990">
        <v>11013400013</v>
      </c>
      <c r="D5427" s="2063">
        <v>1</v>
      </c>
      <c r="E5427" s="3520">
        <v>21400</v>
      </c>
      <c r="F5427" s="879">
        <v>21400</v>
      </c>
      <c r="G5427" s="914">
        <v>44197</v>
      </c>
      <c r="H5427" s="1015" t="s">
        <v>8394</v>
      </c>
      <c r="I5427" s="1035" t="s">
        <v>2194</v>
      </c>
      <c r="J5427" s="143" t="s">
        <v>8551</v>
      </c>
      <c r="K5427" s="1425" t="s">
        <v>8940</v>
      </c>
      <c r="L5427" s="491"/>
      <c r="M5427" s="1510"/>
      <c r="O5427" s="659"/>
    </row>
    <row r="5428" spans="1:15" ht="9" customHeight="1">
      <c r="A5428" s="799">
        <v>24</v>
      </c>
      <c r="B5428" s="1015" t="s">
        <v>1131</v>
      </c>
      <c r="C5428" s="990">
        <v>11013400014</v>
      </c>
      <c r="D5428" s="2063">
        <v>1</v>
      </c>
      <c r="E5428" s="3520">
        <v>21400</v>
      </c>
      <c r="F5428" s="879">
        <v>21400</v>
      </c>
      <c r="G5428" s="914">
        <v>44197</v>
      </c>
      <c r="H5428" s="1015" t="s">
        <v>8394</v>
      </c>
      <c r="I5428" s="1035" t="s">
        <v>2194</v>
      </c>
      <c r="J5428" s="143" t="s">
        <v>8551</v>
      </c>
      <c r="K5428" s="1425" t="s">
        <v>8940</v>
      </c>
      <c r="L5428" s="491"/>
      <c r="M5428" s="1510"/>
      <c r="O5428" s="659"/>
    </row>
    <row r="5429" spans="1:15" ht="9" customHeight="1">
      <c r="A5429" s="799">
        <v>25</v>
      </c>
      <c r="B5429" s="1015" t="s">
        <v>1131</v>
      </c>
      <c r="C5429" s="990">
        <v>11013400015</v>
      </c>
      <c r="D5429" s="2063">
        <v>1</v>
      </c>
      <c r="E5429" s="3520">
        <v>21400</v>
      </c>
      <c r="F5429" s="879">
        <v>21400</v>
      </c>
      <c r="G5429" s="914">
        <v>44197</v>
      </c>
      <c r="H5429" s="1015" t="s">
        <v>8394</v>
      </c>
      <c r="I5429" s="1035" t="s">
        <v>2194</v>
      </c>
      <c r="J5429" s="143" t="s">
        <v>8551</v>
      </c>
      <c r="K5429" s="1425" t="s">
        <v>8940</v>
      </c>
      <c r="L5429" s="491"/>
      <c r="M5429" s="1510"/>
      <c r="O5429" s="659"/>
    </row>
    <row r="5430" spans="1:15" ht="9" customHeight="1">
      <c r="A5430" s="799">
        <v>26</v>
      </c>
      <c r="B5430" s="1015" t="s">
        <v>1131</v>
      </c>
      <c r="C5430" s="990">
        <v>11013400016</v>
      </c>
      <c r="D5430" s="2063">
        <v>1</v>
      </c>
      <c r="E5430" s="3520">
        <v>21400</v>
      </c>
      <c r="F5430" s="879">
        <v>21400</v>
      </c>
      <c r="G5430" s="914">
        <v>44197</v>
      </c>
      <c r="H5430" s="1015" t="s">
        <v>8394</v>
      </c>
      <c r="I5430" s="1035" t="s">
        <v>2194</v>
      </c>
      <c r="J5430" s="143" t="s">
        <v>8551</v>
      </c>
      <c r="K5430" s="1425" t="s">
        <v>8940</v>
      </c>
      <c r="L5430" s="491"/>
      <c r="M5430" s="1510"/>
      <c r="O5430" s="659"/>
    </row>
    <row r="5431" spans="1:15" ht="9" customHeight="1">
      <c r="A5431" s="799">
        <v>27</v>
      </c>
      <c r="B5431" s="1015" t="s">
        <v>1131</v>
      </c>
      <c r="C5431" s="990">
        <v>11013400017</v>
      </c>
      <c r="D5431" s="2063">
        <v>1</v>
      </c>
      <c r="E5431" s="3520">
        <v>21400</v>
      </c>
      <c r="F5431" s="879">
        <v>21400</v>
      </c>
      <c r="G5431" s="914">
        <v>44197</v>
      </c>
      <c r="H5431" s="1015" t="s">
        <v>8394</v>
      </c>
      <c r="I5431" s="1035" t="s">
        <v>2194</v>
      </c>
      <c r="J5431" s="143" t="s">
        <v>8551</v>
      </c>
      <c r="K5431" s="1425" t="s">
        <v>8940</v>
      </c>
      <c r="L5431" s="491"/>
      <c r="M5431" s="1510"/>
      <c r="O5431" s="659"/>
    </row>
    <row r="5432" spans="1:15" ht="9" customHeight="1">
      <c r="A5432" s="799">
        <v>28</v>
      </c>
      <c r="B5432" s="1015" t="s">
        <v>1131</v>
      </c>
      <c r="C5432" s="990">
        <v>11013400018</v>
      </c>
      <c r="D5432" s="2063">
        <v>1</v>
      </c>
      <c r="E5432" s="3520">
        <v>21400</v>
      </c>
      <c r="F5432" s="879">
        <v>21400</v>
      </c>
      <c r="G5432" s="914">
        <v>44197</v>
      </c>
      <c r="H5432" s="1015" t="s">
        <v>8394</v>
      </c>
      <c r="I5432" s="1035" t="s">
        <v>2194</v>
      </c>
      <c r="J5432" s="143" t="s">
        <v>8551</v>
      </c>
      <c r="K5432" s="1425" t="s">
        <v>8940</v>
      </c>
      <c r="L5432" s="491"/>
      <c r="M5432" s="1510"/>
      <c r="O5432" s="659"/>
    </row>
    <row r="5433" spans="1:15" ht="9" customHeight="1">
      <c r="A5433" s="799">
        <v>29</v>
      </c>
      <c r="B5433" s="1015" t="s">
        <v>1131</v>
      </c>
      <c r="C5433" s="990">
        <v>11013400019</v>
      </c>
      <c r="D5433" s="2063">
        <v>1</v>
      </c>
      <c r="E5433" s="3520">
        <v>21400</v>
      </c>
      <c r="F5433" s="879">
        <v>21400</v>
      </c>
      <c r="G5433" s="914">
        <v>44197</v>
      </c>
      <c r="H5433" s="1015" t="s">
        <v>8394</v>
      </c>
      <c r="I5433" s="1035" t="s">
        <v>2194</v>
      </c>
      <c r="J5433" s="143" t="s">
        <v>8551</v>
      </c>
      <c r="K5433" s="1425" t="s">
        <v>8940</v>
      </c>
      <c r="L5433" s="491"/>
      <c r="M5433" s="1510"/>
      <c r="O5433" s="659"/>
    </row>
    <row r="5434" spans="1:15" ht="9" customHeight="1">
      <c r="A5434" s="799">
        <v>30</v>
      </c>
      <c r="B5434" s="1015" t="s">
        <v>1131</v>
      </c>
      <c r="C5434" s="990">
        <v>11013400020</v>
      </c>
      <c r="D5434" s="2063">
        <v>1</v>
      </c>
      <c r="E5434" s="3520">
        <v>21400</v>
      </c>
      <c r="F5434" s="879">
        <v>21400</v>
      </c>
      <c r="G5434" s="914">
        <v>44197</v>
      </c>
      <c r="H5434" s="1015" t="s">
        <v>8394</v>
      </c>
      <c r="I5434" s="1035" t="s">
        <v>2194</v>
      </c>
      <c r="J5434" s="143" t="s">
        <v>8551</v>
      </c>
      <c r="K5434" s="1425" t="s">
        <v>8940</v>
      </c>
      <c r="L5434" s="491"/>
      <c r="M5434" s="1510"/>
      <c r="O5434" s="659"/>
    </row>
    <row r="5435" spans="1:15" ht="9" customHeight="1">
      <c r="A5435" s="799">
        <v>31</v>
      </c>
      <c r="B5435" s="1015" t="s">
        <v>1131</v>
      </c>
      <c r="C5435" s="990">
        <v>11013400021</v>
      </c>
      <c r="D5435" s="2063">
        <v>1</v>
      </c>
      <c r="E5435" s="3520">
        <v>21400</v>
      </c>
      <c r="F5435" s="879">
        <v>21400</v>
      </c>
      <c r="G5435" s="914">
        <v>44197</v>
      </c>
      <c r="H5435" s="1015" t="s">
        <v>8394</v>
      </c>
      <c r="I5435" s="1035" t="s">
        <v>2194</v>
      </c>
      <c r="J5435" s="143" t="s">
        <v>8551</v>
      </c>
      <c r="K5435" s="1425" t="s">
        <v>8940</v>
      </c>
      <c r="L5435" s="491"/>
      <c r="M5435" s="1510"/>
      <c r="O5435" s="659"/>
    </row>
    <row r="5436" spans="1:15" ht="9" customHeight="1">
      <c r="A5436" s="799">
        <v>32</v>
      </c>
      <c r="B5436" s="1015" t="s">
        <v>1132</v>
      </c>
      <c r="C5436" s="990"/>
      <c r="D5436" s="2063">
        <v>1</v>
      </c>
      <c r="E5436" s="3520">
        <v>50140</v>
      </c>
      <c r="F5436" s="879">
        <v>50140</v>
      </c>
      <c r="G5436" s="914">
        <v>44197</v>
      </c>
      <c r="H5436" s="1015" t="s">
        <v>8394</v>
      </c>
      <c r="I5436" s="1035" t="s">
        <v>2194</v>
      </c>
      <c r="J5436" s="143" t="s">
        <v>8551</v>
      </c>
      <c r="K5436" s="1425"/>
      <c r="L5436" s="491"/>
      <c r="M5436" s="1510"/>
      <c r="O5436" s="659"/>
    </row>
    <row r="5437" spans="1:15" ht="9" customHeight="1">
      <c r="A5437" s="799">
        <v>33</v>
      </c>
      <c r="B5437" s="1015" t="s">
        <v>150</v>
      </c>
      <c r="C5437" s="990"/>
      <c r="D5437" s="2063">
        <v>1</v>
      </c>
      <c r="E5437" s="3520">
        <v>22006.5</v>
      </c>
      <c r="F5437" s="879">
        <v>22006.5</v>
      </c>
      <c r="G5437" s="914">
        <v>44197</v>
      </c>
      <c r="H5437" s="1015" t="s">
        <v>8394</v>
      </c>
      <c r="I5437" s="1035" t="s">
        <v>2194</v>
      </c>
      <c r="J5437" s="143" t="s">
        <v>8551</v>
      </c>
      <c r="K5437" s="1425"/>
      <c r="L5437" s="491"/>
      <c r="M5437" s="1510"/>
      <c r="O5437" s="659"/>
    </row>
    <row r="5438" spans="1:15" ht="9" customHeight="1">
      <c r="A5438" s="799">
        <v>34</v>
      </c>
      <c r="B5438" s="1015" t="s">
        <v>150</v>
      </c>
      <c r="C5438" s="990" t="s">
        <v>12733</v>
      </c>
      <c r="D5438" s="2063">
        <v>1</v>
      </c>
      <c r="E5438" s="3520">
        <v>14230.02</v>
      </c>
      <c r="F5438" s="879">
        <v>14230.02</v>
      </c>
      <c r="G5438" s="914">
        <v>44197</v>
      </c>
      <c r="H5438" s="1015" t="s">
        <v>8394</v>
      </c>
      <c r="I5438" s="1035" t="s">
        <v>2194</v>
      </c>
      <c r="J5438" s="143" t="s">
        <v>8551</v>
      </c>
      <c r="K5438" s="1425" t="s">
        <v>8940</v>
      </c>
      <c r="L5438" s="491"/>
      <c r="M5438" s="1510"/>
      <c r="O5438" s="659"/>
    </row>
    <row r="5439" spans="1:15" ht="9" customHeight="1">
      <c r="A5439" s="799">
        <v>35</v>
      </c>
      <c r="B5439" s="1015" t="s">
        <v>150</v>
      </c>
      <c r="C5439" s="990" t="s">
        <v>12734</v>
      </c>
      <c r="D5439" s="2063">
        <v>1</v>
      </c>
      <c r="E5439" s="3520">
        <v>14230.02</v>
      </c>
      <c r="F5439" s="879">
        <v>14230.02</v>
      </c>
      <c r="G5439" s="914">
        <v>44197</v>
      </c>
      <c r="H5439" s="1015" t="s">
        <v>8394</v>
      </c>
      <c r="I5439" s="1035" t="s">
        <v>2194</v>
      </c>
      <c r="J5439" s="143" t="s">
        <v>8551</v>
      </c>
      <c r="K5439" s="1425" t="s">
        <v>8940</v>
      </c>
      <c r="L5439" s="491"/>
      <c r="M5439" s="1510"/>
      <c r="O5439" s="659"/>
    </row>
    <row r="5440" spans="1:15" ht="9" customHeight="1">
      <c r="A5440" s="799">
        <v>36</v>
      </c>
      <c r="B5440" s="1015" t="s">
        <v>150</v>
      </c>
      <c r="C5440" s="990" t="s">
        <v>12735</v>
      </c>
      <c r="D5440" s="2063">
        <v>1</v>
      </c>
      <c r="E5440" s="3520">
        <v>14230.02</v>
      </c>
      <c r="F5440" s="879">
        <v>14230.02</v>
      </c>
      <c r="G5440" s="914">
        <v>44197</v>
      </c>
      <c r="H5440" s="1015" t="s">
        <v>8394</v>
      </c>
      <c r="I5440" s="1035" t="s">
        <v>2194</v>
      </c>
      <c r="J5440" s="143" t="s">
        <v>8551</v>
      </c>
      <c r="K5440" s="1425" t="s">
        <v>8940</v>
      </c>
      <c r="L5440" s="491"/>
      <c r="M5440" s="1510"/>
      <c r="O5440" s="659"/>
    </row>
    <row r="5441" spans="1:15" ht="9" customHeight="1">
      <c r="A5441" s="799">
        <v>37</v>
      </c>
      <c r="B5441" s="1015" t="s">
        <v>150</v>
      </c>
      <c r="C5441" s="990" t="s">
        <v>12736</v>
      </c>
      <c r="D5441" s="2063">
        <v>1</v>
      </c>
      <c r="E5441" s="3520">
        <v>14230.02</v>
      </c>
      <c r="F5441" s="879">
        <v>14230.02</v>
      </c>
      <c r="G5441" s="914">
        <v>44197</v>
      </c>
      <c r="H5441" s="1015" t="s">
        <v>8394</v>
      </c>
      <c r="I5441" s="1035" t="s">
        <v>2194</v>
      </c>
      <c r="J5441" s="143" t="s">
        <v>8551</v>
      </c>
      <c r="K5441" s="1425" t="s">
        <v>8940</v>
      </c>
      <c r="L5441" s="491"/>
      <c r="M5441" s="1510"/>
      <c r="O5441" s="659"/>
    </row>
    <row r="5442" spans="1:15" ht="9" customHeight="1">
      <c r="A5442" s="799">
        <v>38</v>
      </c>
      <c r="B5442" s="1015" t="s">
        <v>150</v>
      </c>
      <c r="C5442" s="990" t="s">
        <v>12737</v>
      </c>
      <c r="D5442" s="2063">
        <v>1</v>
      </c>
      <c r="E5442" s="3520">
        <v>14230.02</v>
      </c>
      <c r="F5442" s="879">
        <v>14230.02</v>
      </c>
      <c r="G5442" s="914">
        <v>44197</v>
      </c>
      <c r="H5442" s="1015" t="s">
        <v>8394</v>
      </c>
      <c r="I5442" s="1035" t="s">
        <v>2194</v>
      </c>
      <c r="J5442" s="143" t="s">
        <v>8551</v>
      </c>
      <c r="K5442" s="1425" t="s">
        <v>8940</v>
      </c>
      <c r="L5442" s="491"/>
      <c r="M5442" s="1510"/>
      <c r="O5442" s="659"/>
    </row>
    <row r="5443" spans="1:15" ht="9" customHeight="1">
      <c r="A5443" s="799">
        <v>39</v>
      </c>
      <c r="B5443" s="1015" t="s">
        <v>150</v>
      </c>
      <c r="C5443" s="990" t="s">
        <v>12738</v>
      </c>
      <c r="D5443" s="2063">
        <v>1</v>
      </c>
      <c r="E5443" s="3520">
        <v>14230.02</v>
      </c>
      <c r="F5443" s="879">
        <v>14230.02</v>
      </c>
      <c r="G5443" s="914">
        <v>44197</v>
      </c>
      <c r="H5443" s="1015" t="s">
        <v>8394</v>
      </c>
      <c r="I5443" s="1035" t="s">
        <v>2194</v>
      </c>
      <c r="J5443" s="143" t="s">
        <v>8551</v>
      </c>
      <c r="K5443" s="1425" t="s">
        <v>8940</v>
      </c>
      <c r="L5443" s="491"/>
      <c r="M5443" s="1510"/>
      <c r="O5443" s="659"/>
    </row>
    <row r="5444" spans="1:15" ht="9" customHeight="1">
      <c r="A5444" s="799">
        <v>40</v>
      </c>
      <c r="B5444" s="1015" t="s">
        <v>150</v>
      </c>
      <c r="C5444" s="990" t="s">
        <v>12739</v>
      </c>
      <c r="D5444" s="2063">
        <v>1</v>
      </c>
      <c r="E5444" s="3520">
        <v>14230.02</v>
      </c>
      <c r="F5444" s="879">
        <v>14230.02</v>
      </c>
      <c r="G5444" s="914">
        <v>44197</v>
      </c>
      <c r="H5444" s="1015" t="s">
        <v>8394</v>
      </c>
      <c r="I5444" s="1035" t="s">
        <v>2194</v>
      </c>
      <c r="J5444" s="143" t="s">
        <v>8551</v>
      </c>
      <c r="K5444" s="1425" t="s">
        <v>8940</v>
      </c>
      <c r="L5444" s="491"/>
      <c r="M5444" s="1510"/>
      <c r="O5444" s="659"/>
    </row>
    <row r="5445" spans="1:15" ht="9" customHeight="1">
      <c r="A5445" s="799">
        <v>41</v>
      </c>
      <c r="B5445" s="1015" t="s">
        <v>150</v>
      </c>
      <c r="C5445" s="990" t="s">
        <v>12740</v>
      </c>
      <c r="D5445" s="2063">
        <v>1</v>
      </c>
      <c r="E5445" s="3520">
        <v>14230.02</v>
      </c>
      <c r="F5445" s="879">
        <v>14230.02</v>
      </c>
      <c r="G5445" s="914">
        <v>44197</v>
      </c>
      <c r="H5445" s="1015" t="s">
        <v>8394</v>
      </c>
      <c r="I5445" s="1035" t="s">
        <v>2194</v>
      </c>
      <c r="J5445" s="143" t="s">
        <v>8551</v>
      </c>
      <c r="K5445" s="1425" t="s">
        <v>8940</v>
      </c>
      <c r="L5445" s="491"/>
      <c r="M5445" s="1510"/>
      <c r="O5445" s="659"/>
    </row>
    <row r="5446" spans="1:15" ht="9" customHeight="1">
      <c r="A5446" s="799">
        <v>42</v>
      </c>
      <c r="B5446" s="1015" t="s">
        <v>1133</v>
      </c>
      <c r="C5446" s="990" t="s">
        <v>12723</v>
      </c>
      <c r="D5446" s="2063">
        <v>1</v>
      </c>
      <c r="E5446" s="3520">
        <v>20530.490000000002</v>
      </c>
      <c r="F5446" s="879">
        <v>20530.490000000002</v>
      </c>
      <c r="G5446" s="914">
        <v>44197</v>
      </c>
      <c r="H5446" s="1015" t="s">
        <v>8394</v>
      </c>
      <c r="I5446" s="1035" t="s">
        <v>2194</v>
      </c>
      <c r="J5446" s="143" t="s">
        <v>8551</v>
      </c>
      <c r="K5446" s="1425" t="s">
        <v>8940</v>
      </c>
      <c r="L5446" s="491"/>
      <c r="M5446" s="1510"/>
      <c r="O5446" s="659"/>
    </row>
    <row r="5447" spans="1:15" ht="9" customHeight="1">
      <c r="A5447" s="799">
        <v>43</v>
      </c>
      <c r="B5447" s="1015" t="s">
        <v>1134</v>
      </c>
      <c r="C5447" s="990" t="s">
        <v>12171</v>
      </c>
      <c r="D5447" s="2063">
        <v>1</v>
      </c>
      <c r="E5447" s="3520">
        <v>23774.94</v>
      </c>
      <c r="F5447" s="879">
        <v>23774.94</v>
      </c>
      <c r="G5447" s="914">
        <v>44197</v>
      </c>
      <c r="H5447" s="1015" t="s">
        <v>8394</v>
      </c>
      <c r="I5447" s="1035" t="s">
        <v>2194</v>
      </c>
      <c r="J5447" s="143" t="s">
        <v>8551</v>
      </c>
      <c r="K5447" s="1425" t="s">
        <v>8940</v>
      </c>
      <c r="L5447" s="491"/>
      <c r="M5447" s="1510"/>
      <c r="O5447" s="659"/>
    </row>
    <row r="5448" spans="1:15" ht="9" customHeight="1">
      <c r="A5448" s="799">
        <v>44</v>
      </c>
      <c r="B5448" s="1015" t="s">
        <v>1135</v>
      </c>
      <c r="C5448" s="990"/>
      <c r="D5448" s="2063">
        <v>1</v>
      </c>
      <c r="E5448" s="3520">
        <v>13000</v>
      </c>
      <c r="F5448" s="879">
        <v>13000</v>
      </c>
      <c r="G5448" s="914">
        <v>44197</v>
      </c>
      <c r="H5448" s="1015" t="s">
        <v>8394</v>
      </c>
      <c r="I5448" s="1035" t="s">
        <v>2194</v>
      </c>
      <c r="J5448" s="143" t="s">
        <v>8551</v>
      </c>
      <c r="K5448" s="1425"/>
      <c r="L5448" s="491"/>
      <c r="M5448" s="1510"/>
      <c r="O5448" s="659"/>
    </row>
    <row r="5449" spans="1:15" ht="9" customHeight="1">
      <c r="A5449" s="799">
        <v>45</v>
      </c>
      <c r="B5449" s="1015" t="s">
        <v>1135</v>
      </c>
      <c r="C5449" s="990"/>
      <c r="D5449" s="2063">
        <v>1</v>
      </c>
      <c r="E5449" s="3520">
        <v>13000</v>
      </c>
      <c r="F5449" s="879">
        <v>13000</v>
      </c>
      <c r="G5449" s="914">
        <v>44197</v>
      </c>
      <c r="H5449" s="1015" t="s">
        <v>8394</v>
      </c>
      <c r="I5449" s="1035" t="s">
        <v>2194</v>
      </c>
      <c r="J5449" s="143" t="s">
        <v>8551</v>
      </c>
      <c r="K5449" s="1425"/>
      <c r="L5449" s="491"/>
      <c r="M5449" s="1510"/>
      <c r="O5449" s="659"/>
    </row>
    <row r="5450" spans="1:15" ht="9" customHeight="1">
      <c r="A5450" s="799">
        <v>46</v>
      </c>
      <c r="B5450" s="1015" t="s">
        <v>1135</v>
      </c>
      <c r="C5450" s="990"/>
      <c r="D5450" s="2063">
        <v>1</v>
      </c>
      <c r="E5450" s="3520">
        <v>13000</v>
      </c>
      <c r="F5450" s="879">
        <v>13000</v>
      </c>
      <c r="G5450" s="914">
        <v>44197</v>
      </c>
      <c r="H5450" s="1015" t="s">
        <v>8394</v>
      </c>
      <c r="I5450" s="1035" t="s">
        <v>2194</v>
      </c>
      <c r="J5450" s="143" t="s">
        <v>8551</v>
      </c>
      <c r="K5450" s="1425"/>
      <c r="L5450" s="491"/>
      <c r="M5450" s="1510"/>
      <c r="O5450" s="659"/>
    </row>
    <row r="5451" spans="1:15" ht="9" customHeight="1">
      <c r="A5451" s="799">
        <v>47</v>
      </c>
      <c r="B5451" s="1015" t="s">
        <v>1135</v>
      </c>
      <c r="C5451" s="990"/>
      <c r="D5451" s="2063">
        <v>1</v>
      </c>
      <c r="E5451" s="3520">
        <v>13000</v>
      </c>
      <c r="F5451" s="879">
        <v>13000</v>
      </c>
      <c r="G5451" s="914">
        <v>44197</v>
      </c>
      <c r="H5451" s="1015" t="s">
        <v>8394</v>
      </c>
      <c r="I5451" s="1035" t="s">
        <v>2194</v>
      </c>
      <c r="J5451" s="143" t="s">
        <v>8551</v>
      </c>
      <c r="K5451" s="1425"/>
      <c r="L5451" s="491"/>
      <c r="M5451" s="1510"/>
      <c r="O5451" s="659"/>
    </row>
    <row r="5452" spans="1:15" ht="9" customHeight="1">
      <c r="A5452" s="799">
        <v>48</v>
      </c>
      <c r="B5452" s="1015" t="s">
        <v>1136</v>
      </c>
      <c r="C5452" s="990"/>
      <c r="D5452" s="2063">
        <v>1</v>
      </c>
      <c r="E5452" s="3520">
        <v>11843.97</v>
      </c>
      <c r="F5452" s="879">
        <v>11843.97</v>
      </c>
      <c r="G5452" s="914">
        <v>44197</v>
      </c>
      <c r="H5452" s="1015" t="s">
        <v>8394</v>
      </c>
      <c r="I5452" s="1035" t="s">
        <v>2194</v>
      </c>
      <c r="J5452" s="143" t="s">
        <v>8551</v>
      </c>
      <c r="K5452" s="1425"/>
      <c r="L5452" s="491"/>
      <c r="M5452" s="1510"/>
      <c r="O5452" s="659"/>
    </row>
    <row r="5453" spans="1:15" ht="9" customHeight="1">
      <c r="A5453" s="799">
        <v>49</v>
      </c>
      <c r="B5453" s="1015" t="s">
        <v>1137</v>
      </c>
      <c r="C5453" s="990"/>
      <c r="D5453" s="2063">
        <v>1</v>
      </c>
      <c r="E5453" s="3520">
        <v>14414.85</v>
      </c>
      <c r="F5453" s="879">
        <v>14414.85</v>
      </c>
      <c r="G5453" s="914">
        <v>44197</v>
      </c>
      <c r="H5453" s="1015" t="s">
        <v>8394</v>
      </c>
      <c r="I5453" s="1035" t="s">
        <v>2194</v>
      </c>
      <c r="J5453" s="143" t="s">
        <v>8551</v>
      </c>
      <c r="K5453" s="1425"/>
      <c r="L5453" s="491"/>
      <c r="M5453" s="1510"/>
      <c r="O5453" s="659"/>
    </row>
    <row r="5454" spans="1:15" ht="9" customHeight="1">
      <c r="A5454" s="799">
        <v>50</v>
      </c>
      <c r="B5454" s="1015" t="s">
        <v>1138</v>
      </c>
      <c r="C5454" s="990"/>
      <c r="D5454" s="2063">
        <v>1</v>
      </c>
      <c r="E5454" s="3520">
        <v>26183.59</v>
      </c>
      <c r="F5454" s="879">
        <v>26183.59</v>
      </c>
      <c r="G5454" s="914">
        <v>44197</v>
      </c>
      <c r="H5454" s="1015" t="s">
        <v>8394</v>
      </c>
      <c r="I5454" s="1035" t="s">
        <v>2194</v>
      </c>
      <c r="J5454" s="143" t="s">
        <v>8551</v>
      </c>
      <c r="K5454" s="1425"/>
      <c r="L5454" s="491"/>
      <c r="M5454" s="1510"/>
      <c r="O5454" s="659"/>
    </row>
    <row r="5455" spans="1:15" ht="9" customHeight="1">
      <c r="A5455" s="799">
        <v>51</v>
      </c>
      <c r="B5455" s="1015" t="s">
        <v>1138</v>
      </c>
      <c r="C5455" s="990"/>
      <c r="D5455" s="2063">
        <v>1</v>
      </c>
      <c r="E5455" s="3520">
        <v>26183.59</v>
      </c>
      <c r="F5455" s="879">
        <v>26183.59</v>
      </c>
      <c r="G5455" s="914">
        <v>44197</v>
      </c>
      <c r="H5455" s="1015" t="s">
        <v>8394</v>
      </c>
      <c r="I5455" s="1035" t="s">
        <v>2194</v>
      </c>
      <c r="J5455" s="143" t="s">
        <v>8551</v>
      </c>
      <c r="K5455" s="1425"/>
      <c r="L5455" s="491"/>
      <c r="M5455" s="1510"/>
      <c r="O5455" s="659"/>
    </row>
    <row r="5456" spans="1:15" ht="9" customHeight="1">
      <c r="A5456" s="799">
        <v>52</v>
      </c>
      <c r="B5456" s="1015" t="s">
        <v>1124</v>
      </c>
      <c r="C5456" s="990"/>
      <c r="D5456" s="2063">
        <v>1</v>
      </c>
      <c r="E5456" s="3520">
        <v>18200.89</v>
      </c>
      <c r="F5456" s="3403">
        <v>15087.89</v>
      </c>
      <c r="G5456" s="914">
        <v>44197</v>
      </c>
      <c r="H5456" s="1015" t="s">
        <v>8394</v>
      </c>
      <c r="I5456" s="1035" t="s">
        <v>2194</v>
      </c>
      <c r="J5456" s="143" t="s">
        <v>8551</v>
      </c>
      <c r="K5456" s="1425"/>
      <c r="L5456" s="491"/>
      <c r="M5456" s="1510"/>
      <c r="O5456" s="659"/>
    </row>
    <row r="5457" spans="1:15" ht="9" customHeight="1">
      <c r="A5457" s="799">
        <v>53</v>
      </c>
      <c r="B5457" s="1015" t="s">
        <v>1139</v>
      </c>
      <c r="C5457" s="990"/>
      <c r="D5457" s="2063">
        <v>1</v>
      </c>
      <c r="E5457" s="3520">
        <v>17999.18</v>
      </c>
      <c r="F5457" s="3403">
        <v>14999.18</v>
      </c>
      <c r="G5457" s="914">
        <v>44197</v>
      </c>
      <c r="H5457" s="1015" t="s">
        <v>8394</v>
      </c>
      <c r="I5457" s="1035" t="s">
        <v>2194</v>
      </c>
      <c r="J5457" s="143" t="s">
        <v>8551</v>
      </c>
      <c r="K5457" s="1425"/>
      <c r="L5457" s="491"/>
      <c r="M5457" s="1510"/>
      <c r="O5457" s="659"/>
    </row>
    <row r="5458" spans="1:15" ht="9" customHeight="1">
      <c r="A5458" s="799">
        <v>54</v>
      </c>
      <c r="B5458" s="1015" t="s">
        <v>1140</v>
      </c>
      <c r="C5458" s="990"/>
      <c r="D5458" s="2063">
        <v>1</v>
      </c>
      <c r="E5458" s="3520">
        <v>9170</v>
      </c>
      <c r="F5458" s="879">
        <v>9170</v>
      </c>
      <c r="G5458" s="914">
        <v>44197</v>
      </c>
      <c r="H5458" s="1015" t="s">
        <v>8394</v>
      </c>
      <c r="I5458" s="1035" t="s">
        <v>2194</v>
      </c>
      <c r="J5458" s="143" t="s">
        <v>8551</v>
      </c>
      <c r="K5458" s="1425"/>
      <c r="L5458" s="491"/>
      <c r="M5458" s="1510"/>
      <c r="O5458" s="659"/>
    </row>
    <row r="5459" spans="1:15" ht="9" customHeight="1">
      <c r="A5459" s="799">
        <v>55</v>
      </c>
      <c r="B5459" s="1015" t="s">
        <v>1141</v>
      </c>
      <c r="C5459" s="990"/>
      <c r="D5459" s="2063">
        <v>1</v>
      </c>
      <c r="E5459" s="3520">
        <v>4232.2700000000004</v>
      </c>
      <c r="F5459" s="879">
        <v>4232.2700000000004</v>
      </c>
      <c r="G5459" s="914">
        <v>44197</v>
      </c>
      <c r="H5459" s="1015" t="s">
        <v>8394</v>
      </c>
      <c r="I5459" s="1035" t="s">
        <v>2194</v>
      </c>
      <c r="J5459" s="143" t="s">
        <v>8551</v>
      </c>
      <c r="K5459" s="1425"/>
      <c r="L5459" s="491"/>
      <c r="M5459" s="1510"/>
      <c r="O5459" s="659"/>
    </row>
    <row r="5460" spans="1:15" ht="9" customHeight="1">
      <c r="A5460" s="799">
        <v>56</v>
      </c>
      <c r="B5460" s="1015" t="s">
        <v>1142</v>
      </c>
      <c r="C5460" s="990"/>
      <c r="D5460" s="2063">
        <v>1</v>
      </c>
      <c r="E5460" s="3520">
        <v>6973.99</v>
      </c>
      <c r="F5460" s="879">
        <v>6973.99</v>
      </c>
      <c r="G5460" s="914">
        <v>44197</v>
      </c>
      <c r="H5460" s="1015" t="s">
        <v>8394</v>
      </c>
      <c r="I5460" s="1035" t="s">
        <v>2194</v>
      </c>
      <c r="J5460" s="143" t="s">
        <v>8551</v>
      </c>
      <c r="K5460" s="1425"/>
      <c r="L5460" s="491"/>
      <c r="M5460" s="1510"/>
      <c r="O5460" s="659"/>
    </row>
    <row r="5461" spans="1:15" ht="9" customHeight="1">
      <c r="A5461" s="799">
        <v>57</v>
      </c>
      <c r="B5461" s="1015" t="s">
        <v>1143</v>
      </c>
      <c r="C5461" s="990"/>
      <c r="D5461" s="2063">
        <v>1</v>
      </c>
      <c r="E5461" s="3520">
        <v>5659.85</v>
      </c>
      <c r="F5461" s="879">
        <v>5659.85</v>
      </c>
      <c r="G5461" s="914">
        <v>44197</v>
      </c>
      <c r="H5461" s="1015" t="s">
        <v>8394</v>
      </c>
      <c r="I5461" s="1035" t="s">
        <v>2194</v>
      </c>
      <c r="J5461" s="143" t="s">
        <v>8551</v>
      </c>
      <c r="K5461" s="1425"/>
      <c r="L5461" s="491"/>
      <c r="M5461" s="1510"/>
      <c r="O5461" s="659"/>
    </row>
    <row r="5462" spans="1:15" ht="9" customHeight="1">
      <c r="A5462" s="799">
        <v>58</v>
      </c>
      <c r="B5462" s="1015" t="s">
        <v>1144</v>
      </c>
      <c r="C5462" s="990"/>
      <c r="D5462" s="2063">
        <v>1</v>
      </c>
      <c r="E5462" s="3520">
        <v>3969.62</v>
      </c>
      <c r="F5462" s="879">
        <v>3969.62</v>
      </c>
      <c r="G5462" s="914">
        <v>44197</v>
      </c>
      <c r="H5462" s="1015" t="s">
        <v>8394</v>
      </c>
      <c r="I5462" s="1035" t="s">
        <v>2194</v>
      </c>
      <c r="J5462" s="143" t="s">
        <v>8551</v>
      </c>
      <c r="K5462" s="1425"/>
      <c r="L5462" s="491"/>
      <c r="M5462" s="1510"/>
      <c r="O5462" s="659"/>
    </row>
    <row r="5463" spans="1:15" ht="9" customHeight="1">
      <c r="A5463" s="799">
        <v>59</v>
      </c>
      <c r="B5463" s="1015" t="s">
        <v>1144</v>
      </c>
      <c r="C5463" s="990"/>
      <c r="D5463" s="2063">
        <v>1</v>
      </c>
      <c r="E5463" s="3520">
        <v>3969.62</v>
      </c>
      <c r="F5463" s="879">
        <v>3969.62</v>
      </c>
      <c r="G5463" s="914">
        <v>44197</v>
      </c>
      <c r="H5463" s="1015" t="s">
        <v>8394</v>
      </c>
      <c r="I5463" s="1035" t="s">
        <v>2194</v>
      </c>
      <c r="J5463" s="143" t="s">
        <v>8551</v>
      </c>
      <c r="K5463" s="1425"/>
      <c r="L5463" s="491"/>
      <c r="M5463" s="1510"/>
      <c r="O5463" s="659"/>
    </row>
    <row r="5464" spans="1:15" ht="9" customHeight="1">
      <c r="A5464" s="799">
        <v>60</v>
      </c>
      <c r="B5464" s="1015" t="s">
        <v>1144</v>
      </c>
      <c r="C5464" s="990"/>
      <c r="D5464" s="2063">
        <v>1</v>
      </c>
      <c r="E5464" s="3520">
        <v>3969.62</v>
      </c>
      <c r="F5464" s="879">
        <v>3969.62</v>
      </c>
      <c r="G5464" s="914">
        <v>44197</v>
      </c>
      <c r="H5464" s="1015" t="s">
        <v>8394</v>
      </c>
      <c r="I5464" s="1035" t="s">
        <v>2194</v>
      </c>
      <c r="J5464" s="143" t="s">
        <v>8551</v>
      </c>
      <c r="K5464" s="1425"/>
      <c r="L5464" s="491"/>
      <c r="M5464" s="1510"/>
      <c r="O5464" s="659"/>
    </row>
    <row r="5465" spans="1:15" ht="9" customHeight="1">
      <c r="A5465" s="799">
        <v>61</v>
      </c>
      <c r="B5465" s="1015" t="s">
        <v>1144</v>
      </c>
      <c r="C5465" s="990"/>
      <c r="D5465" s="2063">
        <v>1</v>
      </c>
      <c r="E5465" s="3520">
        <v>3969.62</v>
      </c>
      <c r="F5465" s="879">
        <v>3969.62</v>
      </c>
      <c r="G5465" s="914">
        <v>44197</v>
      </c>
      <c r="H5465" s="1015" t="s">
        <v>8394</v>
      </c>
      <c r="I5465" s="1035" t="s">
        <v>2194</v>
      </c>
      <c r="J5465" s="143" t="s">
        <v>8551</v>
      </c>
      <c r="K5465" s="1425"/>
      <c r="L5465" s="491"/>
      <c r="M5465" s="1510"/>
      <c r="O5465" s="659"/>
    </row>
    <row r="5466" spans="1:15" ht="9" customHeight="1">
      <c r="A5466" s="799">
        <v>62</v>
      </c>
      <c r="B5466" s="1015" t="s">
        <v>1144</v>
      </c>
      <c r="C5466" s="990"/>
      <c r="D5466" s="2063">
        <v>1</v>
      </c>
      <c r="E5466" s="3520">
        <v>3969.62</v>
      </c>
      <c r="F5466" s="879">
        <v>3969.62</v>
      </c>
      <c r="G5466" s="914">
        <v>44197</v>
      </c>
      <c r="H5466" s="1015" t="s">
        <v>8394</v>
      </c>
      <c r="I5466" s="1035" t="s">
        <v>2194</v>
      </c>
      <c r="J5466" s="143" t="s">
        <v>8551</v>
      </c>
      <c r="K5466" s="1425"/>
      <c r="L5466" s="491"/>
      <c r="M5466" s="1510"/>
      <c r="O5466" s="659"/>
    </row>
    <row r="5467" spans="1:15" ht="9" customHeight="1">
      <c r="A5467" s="799">
        <v>63</v>
      </c>
      <c r="B5467" s="1015" t="s">
        <v>1145</v>
      </c>
      <c r="C5467" s="990" t="s">
        <v>12730</v>
      </c>
      <c r="D5467" s="2063">
        <v>1</v>
      </c>
      <c r="E5467" s="3520">
        <v>23890</v>
      </c>
      <c r="F5467" s="879">
        <v>23890</v>
      </c>
      <c r="G5467" s="914">
        <v>44197</v>
      </c>
      <c r="H5467" s="1015" t="s">
        <v>8394</v>
      </c>
      <c r="I5467" s="1035" t="s">
        <v>2194</v>
      </c>
      <c r="J5467" s="143" t="s">
        <v>8551</v>
      </c>
      <c r="K5467" s="1425" t="s">
        <v>8940</v>
      </c>
      <c r="L5467" s="491"/>
      <c r="M5467" s="1510"/>
      <c r="O5467" s="659"/>
    </row>
    <row r="5468" spans="1:15" ht="9" customHeight="1">
      <c r="A5468" s="799">
        <v>64</v>
      </c>
      <c r="B5468" s="1015" t="s">
        <v>1146</v>
      </c>
      <c r="C5468" s="990" t="s">
        <v>12731</v>
      </c>
      <c r="D5468" s="2063">
        <v>1</v>
      </c>
      <c r="E5468" s="3520">
        <v>16450</v>
      </c>
      <c r="F5468" s="879">
        <v>16450</v>
      </c>
      <c r="G5468" s="914">
        <v>44197</v>
      </c>
      <c r="H5468" s="1015" t="s">
        <v>8394</v>
      </c>
      <c r="I5468" s="1035" t="s">
        <v>2194</v>
      </c>
      <c r="J5468" s="143" t="s">
        <v>8551</v>
      </c>
      <c r="K5468" s="1425" t="s">
        <v>8940</v>
      </c>
      <c r="L5468" s="491"/>
      <c r="M5468" s="1510"/>
      <c r="O5468" s="659"/>
    </row>
    <row r="5469" spans="1:15" ht="9" customHeight="1">
      <c r="A5469" s="799">
        <v>65</v>
      </c>
      <c r="B5469" s="1015" t="s">
        <v>211</v>
      </c>
      <c r="C5469" s="990"/>
      <c r="D5469" s="2063">
        <v>1</v>
      </c>
      <c r="E5469" s="3520">
        <v>17016.21</v>
      </c>
      <c r="F5469" s="879">
        <v>17016.21</v>
      </c>
      <c r="G5469" s="914">
        <v>44197</v>
      </c>
      <c r="H5469" s="1015" t="s">
        <v>8394</v>
      </c>
      <c r="I5469" s="1035" t="s">
        <v>2194</v>
      </c>
      <c r="J5469" s="143" t="s">
        <v>8551</v>
      </c>
      <c r="K5469" s="1425"/>
      <c r="L5469" s="491"/>
      <c r="M5469" s="1510"/>
      <c r="O5469" s="659"/>
    </row>
    <row r="5470" spans="1:15" ht="9" customHeight="1">
      <c r="A5470" s="799">
        <v>66</v>
      </c>
      <c r="B5470" s="1015" t="s">
        <v>211</v>
      </c>
      <c r="C5470" s="990"/>
      <c r="D5470" s="2063">
        <v>1</v>
      </c>
      <c r="E5470" s="3520">
        <v>28577.52</v>
      </c>
      <c r="F5470" s="879">
        <v>28577.52</v>
      </c>
      <c r="G5470" s="914">
        <v>44197</v>
      </c>
      <c r="H5470" s="1015" t="s">
        <v>8394</v>
      </c>
      <c r="I5470" s="1035" t="s">
        <v>2194</v>
      </c>
      <c r="J5470" s="143" t="s">
        <v>8551</v>
      </c>
      <c r="K5470" s="1425"/>
      <c r="L5470" s="491"/>
      <c r="M5470" s="1510"/>
      <c r="O5470" s="659"/>
    </row>
    <row r="5471" spans="1:15" ht="9" customHeight="1">
      <c r="A5471" s="799">
        <v>67</v>
      </c>
      <c r="B5471" s="1015" t="s">
        <v>211</v>
      </c>
      <c r="C5471" s="990"/>
      <c r="D5471" s="2063">
        <v>1</v>
      </c>
      <c r="E5471" s="3520">
        <v>23089.97</v>
      </c>
      <c r="F5471" s="879">
        <v>23089.97</v>
      </c>
      <c r="G5471" s="914">
        <v>44197</v>
      </c>
      <c r="H5471" s="1015" t="s">
        <v>8394</v>
      </c>
      <c r="I5471" s="1035" t="s">
        <v>2194</v>
      </c>
      <c r="J5471" s="143" t="s">
        <v>8551</v>
      </c>
      <c r="K5471" s="1425"/>
      <c r="L5471" s="491"/>
      <c r="M5471" s="1510"/>
      <c r="O5471" s="659"/>
    </row>
    <row r="5472" spans="1:15" ht="9" customHeight="1">
      <c r="A5472" s="799">
        <v>68</v>
      </c>
      <c r="B5472" s="1015" t="s">
        <v>212</v>
      </c>
      <c r="C5472" s="990"/>
      <c r="D5472" s="2063">
        <v>1</v>
      </c>
      <c r="E5472" s="3520">
        <v>9765.82</v>
      </c>
      <c r="F5472" s="879">
        <v>9765.82</v>
      </c>
      <c r="G5472" s="914">
        <v>44197</v>
      </c>
      <c r="H5472" s="1015" t="s">
        <v>8394</v>
      </c>
      <c r="I5472" s="1035" t="s">
        <v>2194</v>
      </c>
      <c r="J5472" s="143" t="s">
        <v>8551</v>
      </c>
      <c r="K5472" s="1425"/>
      <c r="L5472" s="491"/>
      <c r="M5472" s="1510"/>
      <c r="O5472" s="659"/>
    </row>
    <row r="5473" spans="1:15" ht="9" customHeight="1">
      <c r="A5473" s="799">
        <v>69</v>
      </c>
      <c r="B5473" s="1015" t="s">
        <v>212</v>
      </c>
      <c r="C5473" s="990"/>
      <c r="D5473" s="2063">
        <v>1</v>
      </c>
      <c r="E5473" s="3520">
        <v>9760.66</v>
      </c>
      <c r="F5473" s="879">
        <v>9760.66</v>
      </c>
      <c r="G5473" s="914">
        <v>44197</v>
      </c>
      <c r="H5473" s="1015" t="s">
        <v>8394</v>
      </c>
      <c r="I5473" s="1035" t="s">
        <v>2194</v>
      </c>
      <c r="J5473" s="143" t="s">
        <v>8551</v>
      </c>
      <c r="K5473" s="1425"/>
      <c r="L5473" s="491"/>
      <c r="M5473" s="1510"/>
      <c r="O5473" s="659"/>
    </row>
    <row r="5474" spans="1:15" ht="9" customHeight="1">
      <c r="A5474" s="799">
        <v>70</v>
      </c>
      <c r="B5474" s="1015" t="s">
        <v>212</v>
      </c>
      <c r="C5474" s="990"/>
      <c r="D5474" s="2063">
        <v>1</v>
      </c>
      <c r="E5474" s="3520">
        <v>9759.6200000000008</v>
      </c>
      <c r="F5474" s="879">
        <v>9759.6200000000008</v>
      </c>
      <c r="G5474" s="914">
        <v>44197</v>
      </c>
      <c r="H5474" s="1015" t="s">
        <v>8394</v>
      </c>
      <c r="I5474" s="1035" t="s">
        <v>2194</v>
      </c>
      <c r="J5474" s="143" t="s">
        <v>8551</v>
      </c>
      <c r="K5474" s="1425"/>
      <c r="L5474" s="491"/>
      <c r="M5474" s="1510"/>
      <c r="O5474" s="659"/>
    </row>
    <row r="5475" spans="1:15" ht="9" customHeight="1">
      <c r="A5475" s="799">
        <v>71</v>
      </c>
      <c r="B5475" s="1015" t="s">
        <v>212</v>
      </c>
      <c r="C5475" s="990"/>
      <c r="D5475" s="2063">
        <v>1</v>
      </c>
      <c r="E5475" s="3520">
        <v>9756.5300000000007</v>
      </c>
      <c r="F5475" s="879">
        <v>9756.5300000000007</v>
      </c>
      <c r="G5475" s="914">
        <v>44197</v>
      </c>
      <c r="H5475" s="1015" t="s">
        <v>8394</v>
      </c>
      <c r="I5475" s="1035" t="s">
        <v>2194</v>
      </c>
      <c r="J5475" s="143" t="s">
        <v>8551</v>
      </c>
      <c r="K5475" s="1425"/>
      <c r="L5475" s="491"/>
      <c r="M5475" s="1510"/>
      <c r="O5475" s="659"/>
    </row>
    <row r="5476" spans="1:15" ht="9" customHeight="1">
      <c r="A5476" s="799">
        <v>72</v>
      </c>
      <c r="B5476" s="1015" t="s">
        <v>212</v>
      </c>
      <c r="C5476" s="990"/>
      <c r="D5476" s="2063">
        <v>1</v>
      </c>
      <c r="E5476" s="3520">
        <v>9757.56</v>
      </c>
      <c r="F5476" s="879">
        <v>9757.56</v>
      </c>
      <c r="G5476" s="914">
        <v>44197</v>
      </c>
      <c r="H5476" s="1015" t="s">
        <v>8394</v>
      </c>
      <c r="I5476" s="1035" t="s">
        <v>2194</v>
      </c>
      <c r="J5476" s="143" t="s">
        <v>8551</v>
      </c>
      <c r="K5476" s="1425"/>
      <c r="L5476" s="491"/>
      <c r="M5476" s="1510"/>
      <c r="O5476" s="659"/>
    </row>
    <row r="5477" spans="1:15" ht="9" customHeight="1">
      <c r="A5477" s="799">
        <v>73</v>
      </c>
      <c r="B5477" s="1015" t="s">
        <v>214</v>
      </c>
      <c r="C5477" s="990"/>
      <c r="D5477" s="2063">
        <v>1</v>
      </c>
      <c r="E5477" s="3520">
        <v>7009.58</v>
      </c>
      <c r="F5477" s="879">
        <v>7009.58</v>
      </c>
      <c r="G5477" s="914">
        <v>44197</v>
      </c>
      <c r="H5477" s="1015" t="s">
        <v>8394</v>
      </c>
      <c r="I5477" s="1035" t="s">
        <v>2194</v>
      </c>
      <c r="J5477" s="143" t="s">
        <v>8551</v>
      </c>
      <c r="K5477" s="1425"/>
      <c r="L5477" s="491"/>
      <c r="M5477" s="1510"/>
      <c r="O5477" s="659"/>
    </row>
    <row r="5478" spans="1:15" ht="9" customHeight="1">
      <c r="A5478" s="799">
        <v>74</v>
      </c>
      <c r="B5478" s="1015" t="s">
        <v>1147</v>
      </c>
      <c r="C5478" s="990"/>
      <c r="D5478" s="2063">
        <v>1</v>
      </c>
      <c r="E5478" s="3520">
        <v>12576.23</v>
      </c>
      <c r="F5478" s="879">
        <v>12576.23</v>
      </c>
      <c r="G5478" s="914">
        <v>44197</v>
      </c>
      <c r="H5478" s="1015" t="s">
        <v>8394</v>
      </c>
      <c r="I5478" s="1035" t="s">
        <v>2194</v>
      </c>
      <c r="J5478" s="143" t="s">
        <v>8551</v>
      </c>
      <c r="K5478" s="1425"/>
      <c r="L5478" s="491"/>
      <c r="M5478" s="1510"/>
      <c r="O5478" s="659"/>
    </row>
    <row r="5479" spans="1:15" ht="9" customHeight="1">
      <c r="A5479" s="799">
        <v>75</v>
      </c>
      <c r="B5479" s="1015" t="s">
        <v>1148</v>
      </c>
      <c r="C5479" s="990"/>
      <c r="D5479" s="2063">
        <v>1</v>
      </c>
      <c r="E5479" s="3520">
        <v>23230.01</v>
      </c>
      <c r="F5479" s="797">
        <v>23230.01</v>
      </c>
      <c r="G5479" s="914">
        <v>44197</v>
      </c>
      <c r="H5479" s="1015" t="s">
        <v>8394</v>
      </c>
      <c r="I5479" s="1035" t="s">
        <v>2194</v>
      </c>
      <c r="J5479" s="143" t="s">
        <v>8551</v>
      </c>
      <c r="K5479" s="1425"/>
      <c r="L5479" s="491"/>
      <c r="M5479" s="1510"/>
      <c r="O5479" s="659"/>
    </row>
    <row r="5480" spans="1:15" ht="9" customHeight="1">
      <c r="A5480" s="799">
        <v>76</v>
      </c>
      <c r="B5480" s="1015" t="s">
        <v>1149</v>
      </c>
      <c r="C5480" s="990"/>
      <c r="D5480" s="2063">
        <v>1</v>
      </c>
      <c r="E5480" s="3520">
        <v>5700</v>
      </c>
      <c r="F5480" s="879">
        <v>5700</v>
      </c>
      <c r="G5480" s="914">
        <v>44197</v>
      </c>
      <c r="H5480" s="1015" t="s">
        <v>8394</v>
      </c>
      <c r="I5480" s="1035" t="s">
        <v>2194</v>
      </c>
      <c r="J5480" s="143" t="s">
        <v>8551</v>
      </c>
      <c r="K5480" s="1425"/>
      <c r="L5480" s="491"/>
      <c r="M5480" s="1510"/>
      <c r="O5480" s="659"/>
    </row>
    <row r="5481" spans="1:15" ht="9" customHeight="1">
      <c r="A5481" s="799">
        <v>77</v>
      </c>
      <c r="B5481" s="1015" t="s">
        <v>1150</v>
      </c>
      <c r="C5481" s="990"/>
      <c r="D5481" s="2063">
        <v>1</v>
      </c>
      <c r="E5481" s="3520">
        <v>5430</v>
      </c>
      <c r="F5481" s="879">
        <v>5430</v>
      </c>
      <c r="G5481" s="914">
        <v>44197</v>
      </c>
      <c r="H5481" s="1015" t="s">
        <v>8394</v>
      </c>
      <c r="I5481" s="1035" t="s">
        <v>2194</v>
      </c>
      <c r="J5481" s="143" t="s">
        <v>8551</v>
      </c>
      <c r="K5481" s="1425"/>
      <c r="L5481" s="491"/>
      <c r="M5481" s="1510"/>
      <c r="O5481" s="659"/>
    </row>
    <row r="5482" spans="1:15" ht="9" customHeight="1">
      <c r="A5482" s="799">
        <v>78</v>
      </c>
      <c r="B5482" s="1015" t="s">
        <v>1151</v>
      </c>
      <c r="C5482" s="990"/>
      <c r="D5482" s="2063">
        <v>1</v>
      </c>
      <c r="E5482" s="3520">
        <v>4990</v>
      </c>
      <c r="F5482" s="879">
        <v>4990</v>
      </c>
      <c r="G5482" s="914">
        <v>44197</v>
      </c>
      <c r="H5482" s="1015" t="s">
        <v>8394</v>
      </c>
      <c r="I5482" s="1035" t="s">
        <v>2194</v>
      </c>
      <c r="J5482" s="143" t="s">
        <v>8551</v>
      </c>
      <c r="K5482" s="1425"/>
      <c r="L5482" s="491"/>
      <c r="M5482" s="1510"/>
      <c r="O5482" s="659"/>
    </row>
    <row r="5483" spans="1:15" ht="9" customHeight="1">
      <c r="A5483" s="799">
        <v>79</v>
      </c>
      <c r="B5483" s="1015" t="s">
        <v>1151</v>
      </c>
      <c r="C5483" s="990"/>
      <c r="D5483" s="2063">
        <v>1</v>
      </c>
      <c r="E5483" s="3520">
        <v>4990</v>
      </c>
      <c r="F5483" s="879">
        <v>4990</v>
      </c>
      <c r="G5483" s="914">
        <v>44197</v>
      </c>
      <c r="H5483" s="1015" t="s">
        <v>8394</v>
      </c>
      <c r="I5483" s="1035" t="s">
        <v>2194</v>
      </c>
      <c r="J5483" s="143" t="s">
        <v>8551</v>
      </c>
      <c r="K5483" s="1425"/>
      <c r="L5483" s="491"/>
      <c r="M5483" s="1510"/>
      <c r="O5483" s="659"/>
    </row>
    <row r="5484" spans="1:15" ht="9" customHeight="1">
      <c r="A5484" s="799">
        <v>80</v>
      </c>
      <c r="B5484" s="1015" t="s">
        <v>842</v>
      </c>
      <c r="C5484" s="990"/>
      <c r="D5484" s="2063">
        <v>1</v>
      </c>
      <c r="E5484" s="3520">
        <v>3790</v>
      </c>
      <c r="F5484" s="879">
        <v>3790</v>
      </c>
      <c r="G5484" s="914">
        <v>44197</v>
      </c>
      <c r="H5484" s="1015" t="s">
        <v>8394</v>
      </c>
      <c r="I5484" s="1035" t="s">
        <v>2194</v>
      </c>
      <c r="J5484" s="143" t="s">
        <v>8551</v>
      </c>
      <c r="K5484" s="1425"/>
      <c r="L5484" s="491"/>
      <c r="M5484" s="1510"/>
      <c r="O5484" s="659"/>
    </row>
    <row r="5485" spans="1:15" ht="9" customHeight="1">
      <c r="A5485" s="799">
        <v>81</v>
      </c>
      <c r="B5485" s="1015" t="s">
        <v>1152</v>
      </c>
      <c r="C5485" s="990"/>
      <c r="D5485" s="2063">
        <v>1</v>
      </c>
      <c r="E5485" s="3520">
        <v>62000</v>
      </c>
      <c r="F5485" s="879">
        <v>62000</v>
      </c>
      <c r="G5485" s="914">
        <v>44197</v>
      </c>
      <c r="H5485" s="1015" t="s">
        <v>8394</v>
      </c>
      <c r="I5485" s="1035" t="s">
        <v>2194</v>
      </c>
      <c r="J5485" s="143" t="s">
        <v>8551</v>
      </c>
      <c r="K5485" s="1425"/>
      <c r="L5485" s="491"/>
      <c r="M5485" s="1510"/>
      <c r="O5485" s="659"/>
    </row>
    <row r="5486" spans="1:15" ht="9" customHeight="1">
      <c r="A5486" s="799">
        <v>82</v>
      </c>
      <c r="B5486" s="1015" t="s">
        <v>452</v>
      </c>
      <c r="C5486" s="990"/>
      <c r="D5486" s="2063">
        <v>1</v>
      </c>
      <c r="E5486" s="3520">
        <v>10640</v>
      </c>
      <c r="F5486" s="879">
        <v>10640</v>
      </c>
      <c r="G5486" s="914">
        <v>44197</v>
      </c>
      <c r="H5486" s="1015" t="s">
        <v>8394</v>
      </c>
      <c r="I5486" s="1035" t="s">
        <v>2194</v>
      </c>
      <c r="J5486" s="143" t="s">
        <v>8551</v>
      </c>
      <c r="K5486" s="1425"/>
      <c r="L5486" s="491"/>
      <c r="M5486" s="1510"/>
      <c r="O5486" s="659"/>
    </row>
    <row r="5487" spans="1:15" ht="9" customHeight="1">
      <c r="A5487" s="799">
        <v>83</v>
      </c>
      <c r="B5487" s="1015" t="s">
        <v>1153</v>
      </c>
      <c r="C5487" s="990" t="s">
        <v>12751</v>
      </c>
      <c r="D5487" s="2063">
        <v>1</v>
      </c>
      <c r="E5487" s="3520">
        <v>5500</v>
      </c>
      <c r="F5487" s="879">
        <v>5500</v>
      </c>
      <c r="G5487" s="914">
        <v>44197</v>
      </c>
      <c r="H5487" s="1015" t="s">
        <v>8394</v>
      </c>
      <c r="I5487" s="1035" t="s">
        <v>2194</v>
      </c>
      <c r="J5487" s="143" t="s">
        <v>8551</v>
      </c>
      <c r="K5487" s="1425" t="s">
        <v>8940</v>
      </c>
      <c r="L5487" s="491"/>
      <c r="M5487" s="1510"/>
      <c r="O5487" s="659"/>
    </row>
    <row r="5488" spans="1:15" ht="9" customHeight="1">
      <c r="A5488" s="799">
        <v>84</v>
      </c>
      <c r="B5488" s="1015" t="s">
        <v>1708</v>
      </c>
      <c r="C5488" s="990"/>
      <c r="D5488" s="2063">
        <v>1</v>
      </c>
      <c r="E5488" s="3520">
        <v>2474</v>
      </c>
      <c r="F5488" s="879">
        <v>2474</v>
      </c>
      <c r="G5488" s="914">
        <v>44197</v>
      </c>
      <c r="H5488" s="1015" t="s">
        <v>8394</v>
      </c>
      <c r="I5488" s="1035" t="s">
        <v>2194</v>
      </c>
      <c r="J5488" s="143" t="s">
        <v>8551</v>
      </c>
      <c r="K5488" s="1425"/>
      <c r="L5488" s="491"/>
      <c r="M5488" s="1510"/>
      <c r="O5488" s="659"/>
    </row>
    <row r="5489" spans="1:15" ht="9" customHeight="1">
      <c r="A5489" s="799">
        <v>85</v>
      </c>
      <c r="B5489" s="1015" t="s">
        <v>1708</v>
      </c>
      <c r="C5489" s="990"/>
      <c r="D5489" s="2063">
        <v>1</v>
      </c>
      <c r="E5489" s="3520">
        <v>2474</v>
      </c>
      <c r="F5489" s="879">
        <v>2474</v>
      </c>
      <c r="G5489" s="914">
        <v>44197</v>
      </c>
      <c r="H5489" s="1015" t="s">
        <v>8394</v>
      </c>
      <c r="I5489" s="1035" t="s">
        <v>2194</v>
      </c>
      <c r="J5489" s="143" t="s">
        <v>8551</v>
      </c>
      <c r="K5489" s="1425"/>
      <c r="L5489" s="491"/>
      <c r="M5489" s="1510"/>
      <c r="O5489" s="659"/>
    </row>
    <row r="5490" spans="1:15" ht="9" customHeight="1">
      <c r="A5490" s="799">
        <v>86</v>
      </c>
      <c r="B5490" s="1015" t="s">
        <v>1708</v>
      </c>
      <c r="C5490" s="990"/>
      <c r="D5490" s="2063">
        <v>1</v>
      </c>
      <c r="E5490" s="3520">
        <v>2474</v>
      </c>
      <c r="F5490" s="879">
        <v>2474</v>
      </c>
      <c r="G5490" s="914">
        <v>44197</v>
      </c>
      <c r="H5490" s="1015" t="s">
        <v>8394</v>
      </c>
      <c r="I5490" s="1035" t="s">
        <v>2194</v>
      </c>
      <c r="J5490" s="143" t="s">
        <v>8551</v>
      </c>
      <c r="K5490" s="1425"/>
      <c r="L5490" s="491"/>
      <c r="M5490" s="1510"/>
      <c r="O5490" s="659"/>
    </row>
    <row r="5491" spans="1:15" ht="9" customHeight="1">
      <c r="A5491" s="799">
        <v>87</v>
      </c>
      <c r="B5491" s="1015" t="s">
        <v>1708</v>
      </c>
      <c r="C5491" s="990"/>
      <c r="D5491" s="2063">
        <v>1</v>
      </c>
      <c r="E5491" s="3520">
        <v>2474</v>
      </c>
      <c r="F5491" s="879">
        <v>2474</v>
      </c>
      <c r="G5491" s="914">
        <v>44197</v>
      </c>
      <c r="H5491" s="1015" t="s">
        <v>8394</v>
      </c>
      <c r="I5491" s="1035" t="s">
        <v>2194</v>
      </c>
      <c r="J5491" s="143" t="s">
        <v>8551</v>
      </c>
      <c r="K5491" s="1425"/>
      <c r="L5491" s="491"/>
      <c r="M5491" s="1510"/>
      <c r="O5491" s="659"/>
    </row>
    <row r="5492" spans="1:15" ht="9" customHeight="1">
      <c r="A5492" s="799">
        <v>88</v>
      </c>
      <c r="B5492" s="1015" t="s">
        <v>1154</v>
      </c>
      <c r="C5492" s="990"/>
      <c r="D5492" s="2063">
        <v>1</v>
      </c>
      <c r="E5492" s="3520">
        <v>3180</v>
      </c>
      <c r="F5492" s="879">
        <v>3180</v>
      </c>
      <c r="G5492" s="914">
        <v>44197</v>
      </c>
      <c r="H5492" s="1015" t="s">
        <v>8394</v>
      </c>
      <c r="I5492" s="1035" t="s">
        <v>2194</v>
      </c>
      <c r="J5492" s="143" t="s">
        <v>8551</v>
      </c>
      <c r="K5492" s="1425"/>
      <c r="L5492" s="491"/>
      <c r="M5492" s="1510"/>
      <c r="O5492" s="659"/>
    </row>
    <row r="5493" spans="1:15" ht="9" customHeight="1">
      <c r="A5493" s="799">
        <v>89</v>
      </c>
      <c r="B5493" s="1015" t="s">
        <v>1154</v>
      </c>
      <c r="C5493" s="990"/>
      <c r="D5493" s="2063">
        <v>1</v>
      </c>
      <c r="E5493" s="3520">
        <v>3180</v>
      </c>
      <c r="F5493" s="879">
        <v>3180</v>
      </c>
      <c r="G5493" s="914">
        <v>44197</v>
      </c>
      <c r="H5493" s="1015" t="s">
        <v>8394</v>
      </c>
      <c r="I5493" s="1035" t="s">
        <v>2194</v>
      </c>
      <c r="J5493" s="143" t="s">
        <v>8551</v>
      </c>
      <c r="K5493" s="1425"/>
      <c r="L5493" s="491"/>
      <c r="M5493" s="1510"/>
      <c r="O5493" s="659"/>
    </row>
    <row r="5494" spans="1:15" ht="9" customHeight="1">
      <c r="A5494" s="799">
        <v>90</v>
      </c>
      <c r="B5494" s="1015" t="s">
        <v>1154</v>
      </c>
      <c r="C5494" s="990"/>
      <c r="D5494" s="2063">
        <v>1</v>
      </c>
      <c r="E5494" s="3520">
        <v>3180</v>
      </c>
      <c r="F5494" s="879">
        <v>3180</v>
      </c>
      <c r="G5494" s="914">
        <v>44197</v>
      </c>
      <c r="H5494" s="1015" t="s">
        <v>8394</v>
      </c>
      <c r="I5494" s="1035" t="s">
        <v>2194</v>
      </c>
      <c r="J5494" s="143" t="s">
        <v>8551</v>
      </c>
      <c r="K5494" s="1425"/>
      <c r="L5494" s="491"/>
      <c r="M5494" s="1510"/>
      <c r="O5494" s="659"/>
    </row>
    <row r="5495" spans="1:15" ht="9" customHeight="1">
      <c r="A5495" s="799">
        <v>91</v>
      </c>
      <c r="B5495" s="1015" t="s">
        <v>1154</v>
      </c>
      <c r="C5495" s="990"/>
      <c r="D5495" s="2063">
        <v>1</v>
      </c>
      <c r="E5495" s="3520">
        <v>3180</v>
      </c>
      <c r="F5495" s="879">
        <v>3180</v>
      </c>
      <c r="G5495" s="914">
        <v>44197</v>
      </c>
      <c r="H5495" s="1015" t="s">
        <v>8394</v>
      </c>
      <c r="I5495" s="1035" t="s">
        <v>2194</v>
      </c>
      <c r="J5495" s="143" t="s">
        <v>8551</v>
      </c>
      <c r="K5495" s="1425"/>
      <c r="L5495" s="491"/>
      <c r="M5495" s="1510"/>
      <c r="O5495" s="659"/>
    </row>
    <row r="5496" spans="1:15" ht="9" customHeight="1">
      <c r="A5496" s="799">
        <v>92</v>
      </c>
      <c r="B5496" s="1015" t="s">
        <v>1154</v>
      </c>
      <c r="C5496" s="990"/>
      <c r="D5496" s="2063">
        <v>1</v>
      </c>
      <c r="E5496" s="3520">
        <v>3180</v>
      </c>
      <c r="F5496" s="879">
        <v>3180</v>
      </c>
      <c r="G5496" s="914">
        <v>44197</v>
      </c>
      <c r="H5496" s="1015" t="s">
        <v>8394</v>
      </c>
      <c r="I5496" s="1035" t="s">
        <v>2194</v>
      </c>
      <c r="J5496" s="143" t="s">
        <v>8551</v>
      </c>
      <c r="K5496" s="1425"/>
      <c r="L5496" s="491"/>
      <c r="M5496" s="1510"/>
      <c r="O5496" s="659"/>
    </row>
    <row r="5497" spans="1:15" ht="9" customHeight="1">
      <c r="A5497" s="799">
        <v>93</v>
      </c>
      <c r="B5497" s="1015" t="s">
        <v>1154</v>
      </c>
      <c r="C5497" s="990"/>
      <c r="D5497" s="2063">
        <v>1</v>
      </c>
      <c r="E5497" s="3520">
        <v>3180</v>
      </c>
      <c r="F5497" s="879">
        <v>3180</v>
      </c>
      <c r="G5497" s="914">
        <v>44197</v>
      </c>
      <c r="H5497" s="1015" t="s">
        <v>8394</v>
      </c>
      <c r="I5497" s="1035" t="s">
        <v>2194</v>
      </c>
      <c r="J5497" s="143" t="s">
        <v>8551</v>
      </c>
      <c r="K5497" s="1425"/>
      <c r="L5497" s="491"/>
      <c r="M5497" s="1510"/>
      <c r="O5497" s="659"/>
    </row>
    <row r="5498" spans="1:15" ht="9" customHeight="1">
      <c r="A5498" s="799">
        <v>94</v>
      </c>
      <c r="B5498" s="1015" t="s">
        <v>1154</v>
      </c>
      <c r="C5498" s="990"/>
      <c r="D5498" s="2063">
        <v>1</v>
      </c>
      <c r="E5498" s="3520">
        <v>3180</v>
      </c>
      <c r="F5498" s="879">
        <v>3180</v>
      </c>
      <c r="G5498" s="914">
        <v>44197</v>
      </c>
      <c r="H5498" s="1015" t="s">
        <v>8394</v>
      </c>
      <c r="I5498" s="1035" t="s">
        <v>2194</v>
      </c>
      <c r="J5498" s="143" t="s">
        <v>8551</v>
      </c>
      <c r="K5498" s="1425"/>
      <c r="L5498" s="491"/>
      <c r="M5498" s="1510"/>
      <c r="O5498" s="659"/>
    </row>
    <row r="5499" spans="1:15" ht="9" customHeight="1">
      <c r="A5499" s="799">
        <v>95</v>
      </c>
      <c r="B5499" s="1015" t="s">
        <v>1154</v>
      </c>
      <c r="C5499" s="990"/>
      <c r="D5499" s="2063">
        <v>1</v>
      </c>
      <c r="E5499" s="3520">
        <v>3180</v>
      </c>
      <c r="F5499" s="879">
        <v>3180</v>
      </c>
      <c r="G5499" s="914">
        <v>44197</v>
      </c>
      <c r="H5499" s="1015" t="s">
        <v>8394</v>
      </c>
      <c r="I5499" s="1035" t="s">
        <v>2194</v>
      </c>
      <c r="J5499" s="143" t="s">
        <v>8551</v>
      </c>
      <c r="K5499" s="1425"/>
      <c r="L5499" s="491"/>
      <c r="M5499" s="1510"/>
      <c r="O5499" s="659"/>
    </row>
    <row r="5500" spans="1:15" ht="9" customHeight="1">
      <c r="A5500" s="799">
        <v>96</v>
      </c>
      <c r="B5500" s="1015" t="s">
        <v>1154</v>
      </c>
      <c r="C5500" s="990"/>
      <c r="D5500" s="2063">
        <v>1</v>
      </c>
      <c r="E5500" s="3520">
        <v>3180</v>
      </c>
      <c r="F5500" s="879">
        <v>3180</v>
      </c>
      <c r="G5500" s="914">
        <v>44197</v>
      </c>
      <c r="H5500" s="1015" t="s">
        <v>8394</v>
      </c>
      <c r="I5500" s="1035" t="s">
        <v>2194</v>
      </c>
      <c r="J5500" s="143" t="s">
        <v>8551</v>
      </c>
      <c r="K5500" s="1425"/>
      <c r="L5500" s="491"/>
      <c r="M5500" s="1510"/>
      <c r="O5500" s="659"/>
    </row>
    <row r="5501" spans="1:15" ht="9" customHeight="1">
      <c r="A5501" s="799">
        <v>97</v>
      </c>
      <c r="B5501" s="1015" t="s">
        <v>1154</v>
      </c>
      <c r="C5501" s="990"/>
      <c r="D5501" s="2063">
        <v>1</v>
      </c>
      <c r="E5501" s="3520">
        <v>3180</v>
      </c>
      <c r="F5501" s="879">
        <v>3180</v>
      </c>
      <c r="G5501" s="914">
        <v>44197</v>
      </c>
      <c r="H5501" s="1015" t="s">
        <v>8394</v>
      </c>
      <c r="I5501" s="1035" t="s">
        <v>2194</v>
      </c>
      <c r="J5501" s="143" t="s">
        <v>8551</v>
      </c>
      <c r="K5501" s="1425"/>
      <c r="L5501" s="491"/>
      <c r="M5501" s="1510"/>
      <c r="O5501" s="659"/>
    </row>
    <row r="5502" spans="1:15" ht="9" customHeight="1">
      <c r="A5502" s="799">
        <v>98</v>
      </c>
      <c r="B5502" s="1015" t="s">
        <v>1154</v>
      </c>
      <c r="C5502" s="990"/>
      <c r="D5502" s="2063">
        <v>1</v>
      </c>
      <c r="E5502" s="3520">
        <v>3180</v>
      </c>
      <c r="F5502" s="879">
        <v>3180</v>
      </c>
      <c r="G5502" s="914">
        <v>44197</v>
      </c>
      <c r="H5502" s="1015" t="s">
        <v>8394</v>
      </c>
      <c r="I5502" s="1035" t="s">
        <v>2194</v>
      </c>
      <c r="J5502" s="143" t="s">
        <v>8551</v>
      </c>
      <c r="K5502" s="1425"/>
      <c r="L5502" s="491"/>
      <c r="M5502" s="1510"/>
      <c r="O5502" s="659"/>
    </row>
    <row r="5503" spans="1:15" ht="9" customHeight="1">
      <c r="A5503" s="799">
        <v>99</v>
      </c>
      <c r="B5503" s="1015" t="s">
        <v>1154</v>
      </c>
      <c r="C5503" s="990"/>
      <c r="D5503" s="2063">
        <v>1</v>
      </c>
      <c r="E5503" s="3520">
        <v>3180</v>
      </c>
      <c r="F5503" s="879">
        <v>3180</v>
      </c>
      <c r="G5503" s="914">
        <v>44197</v>
      </c>
      <c r="H5503" s="1015" t="s">
        <v>8394</v>
      </c>
      <c r="I5503" s="1035" t="s">
        <v>2194</v>
      </c>
      <c r="J5503" s="143" t="s">
        <v>8551</v>
      </c>
      <c r="K5503" s="1425"/>
      <c r="L5503" s="491"/>
      <c r="M5503" s="1510"/>
      <c r="O5503" s="659"/>
    </row>
    <row r="5504" spans="1:15" ht="9" customHeight="1">
      <c r="A5504" s="799">
        <v>100</v>
      </c>
      <c r="B5504" s="1015" t="s">
        <v>1154</v>
      </c>
      <c r="C5504" s="990"/>
      <c r="D5504" s="2063">
        <v>1</v>
      </c>
      <c r="E5504" s="3520">
        <v>3180</v>
      </c>
      <c r="F5504" s="879">
        <v>3180</v>
      </c>
      <c r="G5504" s="914">
        <v>44197</v>
      </c>
      <c r="H5504" s="1015" t="s">
        <v>8394</v>
      </c>
      <c r="I5504" s="1035" t="s">
        <v>2194</v>
      </c>
      <c r="J5504" s="143" t="s">
        <v>8551</v>
      </c>
      <c r="K5504" s="1425"/>
      <c r="L5504" s="491"/>
      <c r="M5504" s="1510"/>
      <c r="O5504" s="659"/>
    </row>
    <row r="5505" spans="1:15" ht="9" customHeight="1">
      <c r="A5505" s="799">
        <v>101</v>
      </c>
      <c r="B5505" s="1015" t="s">
        <v>1154</v>
      </c>
      <c r="C5505" s="990"/>
      <c r="D5505" s="2063">
        <v>1</v>
      </c>
      <c r="E5505" s="3520">
        <v>3180</v>
      </c>
      <c r="F5505" s="879">
        <v>3180</v>
      </c>
      <c r="G5505" s="914">
        <v>44197</v>
      </c>
      <c r="H5505" s="1015" t="s">
        <v>8394</v>
      </c>
      <c r="I5505" s="1035" t="s">
        <v>2194</v>
      </c>
      <c r="J5505" s="143" t="s">
        <v>8551</v>
      </c>
      <c r="K5505" s="1425"/>
      <c r="L5505" s="491"/>
      <c r="M5505" s="1510"/>
      <c r="O5505" s="659"/>
    </row>
    <row r="5506" spans="1:15" ht="9" customHeight="1">
      <c r="A5506" s="799">
        <v>102</v>
      </c>
      <c r="B5506" s="1015" t="s">
        <v>1154</v>
      </c>
      <c r="C5506" s="990"/>
      <c r="D5506" s="2063">
        <v>1</v>
      </c>
      <c r="E5506" s="3520">
        <v>3180</v>
      </c>
      <c r="F5506" s="879">
        <v>3180</v>
      </c>
      <c r="G5506" s="914">
        <v>44197</v>
      </c>
      <c r="H5506" s="1015" t="s">
        <v>8394</v>
      </c>
      <c r="I5506" s="1035" t="s">
        <v>2194</v>
      </c>
      <c r="J5506" s="143" t="s">
        <v>8551</v>
      </c>
      <c r="K5506" s="1425"/>
      <c r="L5506" s="491"/>
      <c r="M5506" s="1510"/>
      <c r="O5506" s="659"/>
    </row>
    <row r="5507" spans="1:15" ht="9" customHeight="1">
      <c r="A5507" s="799">
        <v>103</v>
      </c>
      <c r="B5507" s="1015" t="s">
        <v>1155</v>
      </c>
      <c r="C5507" s="990"/>
      <c r="D5507" s="2063">
        <v>1</v>
      </c>
      <c r="E5507" s="3520">
        <v>8399</v>
      </c>
      <c r="F5507" s="879">
        <v>8399</v>
      </c>
      <c r="G5507" s="914">
        <v>44197</v>
      </c>
      <c r="H5507" s="1015" t="s">
        <v>8394</v>
      </c>
      <c r="I5507" s="1035" t="s">
        <v>2194</v>
      </c>
      <c r="J5507" s="143" t="s">
        <v>8551</v>
      </c>
      <c r="K5507" s="1425"/>
      <c r="L5507" s="491"/>
      <c r="M5507" s="1510"/>
      <c r="O5507" s="659"/>
    </row>
    <row r="5508" spans="1:15" ht="9" customHeight="1">
      <c r="A5508" s="799">
        <v>104</v>
      </c>
      <c r="B5508" s="1015" t="s">
        <v>726</v>
      </c>
      <c r="C5508" s="990"/>
      <c r="D5508" s="2063">
        <v>1</v>
      </c>
      <c r="E5508" s="3520">
        <v>3214.26</v>
      </c>
      <c r="F5508" s="879">
        <v>3214.26</v>
      </c>
      <c r="G5508" s="914">
        <v>44197</v>
      </c>
      <c r="H5508" s="1015" t="s">
        <v>8394</v>
      </c>
      <c r="I5508" s="1035" t="s">
        <v>2194</v>
      </c>
      <c r="J5508" s="143" t="s">
        <v>8551</v>
      </c>
      <c r="K5508" s="1425"/>
      <c r="L5508" s="491"/>
      <c r="M5508" s="1510"/>
      <c r="O5508" s="659"/>
    </row>
    <row r="5509" spans="1:15" ht="9" customHeight="1">
      <c r="A5509" s="799">
        <v>105</v>
      </c>
      <c r="B5509" s="1015" t="s">
        <v>726</v>
      </c>
      <c r="C5509" s="990"/>
      <c r="D5509" s="2063">
        <v>1</v>
      </c>
      <c r="E5509" s="3520">
        <v>3214.29</v>
      </c>
      <c r="F5509" s="879">
        <v>3214.29</v>
      </c>
      <c r="G5509" s="914">
        <v>44197</v>
      </c>
      <c r="H5509" s="1015" t="s">
        <v>8394</v>
      </c>
      <c r="I5509" s="1035" t="s">
        <v>2194</v>
      </c>
      <c r="J5509" s="143" t="s">
        <v>8551</v>
      </c>
      <c r="K5509" s="1425"/>
      <c r="L5509" s="491"/>
      <c r="M5509" s="1510"/>
      <c r="O5509" s="659"/>
    </row>
    <row r="5510" spans="1:15" ht="9" customHeight="1">
      <c r="A5510" s="799">
        <v>106</v>
      </c>
      <c r="B5510" s="1015" t="s">
        <v>726</v>
      </c>
      <c r="C5510" s="990"/>
      <c r="D5510" s="2063">
        <v>1</v>
      </c>
      <c r="E5510" s="3520">
        <v>3214.29</v>
      </c>
      <c r="F5510" s="879">
        <v>3214.29</v>
      </c>
      <c r="G5510" s="914">
        <v>44197</v>
      </c>
      <c r="H5510" s="1015" t="s">
        <v>8394</v>
      </c>
      <c r="I5510" s="1035" t="s">
        <v>2194</v>
      </c>
      <c r="J5510" s="143" t="s">
        <v>8551</v>
      </c>
      <c r="K5510" s="1425"/>
      <c r="L5510" s="491"/>
      <c r="M5510" s="1510"/>
      <c r="O5510" s="659"/>
    </row>
    <row r="5511" spans="1:15" ht="9" customHeight="1">
      <c r="A5511" s="799">
        <v>107</v>
      </c>
      <c r="B5511" s="1015" t="s">
        <v>726</v>
      </c>
      <c r="C5511" s="990"/>
      <c r="D5511" s="2063">
        <v>1</v>
      </c>
      <c r="E5511" s="3520">
        <v>3214.29</v>
      </c>
      <c r="F5511" s="879">
        <v>3214.29</v>
      </c>
      <c r="G5511" s="914">
        <v>44197</v>
      </c>
      <c r="H5511" s="1015" t="s">
        <v>8394</v>
      </c>
      <c r="I5511" s="1035" t="s">
        <v>2194</v>
      </c>
      <c r="J5511" s="143" t="s">
        <v>8551</v>
      </c>
      <c r="K5511" s="1425"/>
      <c r="L5511" s="491"/>
      <c r="M5511" s="1510"/>
      <c r="O5511" s="659"/>
    </row>
    <row r="5512" spans="1:15" ht="9" customHeight="1">
      <c r="A5512" s="799">
        <v>108</v>
      </c>
      <c r="B5512" s="1015" t="s">
        <v>726</v>
      </c>
      <c r="C5512" s="990"/>
      <c r="D5512" s="2063">
        <v>1</v>
      </c>
      <c r="E5512" s="3520">
        <v>3214.29</v>
      </c>
      <c r="F5512" s="879">
        <v>3214.29</v>
      </c>
      <c r="G5512" s="914">
        <v>44197</v>
      </c>
      <c r="H5512" s="1015" t="s">
        <v>8394</v>
      </c>
      <c r="I5512" s="1035" t="s">
        <v>2194</v>
      </c>
      <c r="J5512" s="143" t="s">
        <v>8551</v>
      </c>
      <c r="K5512" s="1425"/>
      <c r="L5512" s="491"/>
      <c r="M5512" s="1510"/>
      <c r="O5512" s="659"/>
    </row>
    <row r="5513" spans="1:15" ht="9" customHeight="1">
      <c r="A5513" s="799">
        <v>109</v>
      </c>
      <c r="B5513" s="1015" t="s">
        <v>726</v>
      </c>
      <c r="C5513" s="990"/>
      <c r="D5513" s="2063">
        <v>1</v>
      </c>
      <c r="E5513" s="3520">
        <v>3214.29</v>
      </c>
      <c r="F5513" s="879">
        <v>3214.29</v>
      </c>
      <c r="G5513" s="914">
        <v>44197</v>
      </c>
      <c r="H5513" s="1015" t="s">
        <v>8394</v>
      </c>
      <c r="I5513" s="1035" t="s">
        <v>2194</v>
      </c>
      <c r="J5513" s="143" t="s">
        <v>8551</v>
      </c>
      <c r="K5513" s="1425"/>
      <c r="L5513" s="491"/>
      <c r="M5513" s="1510"/>
      <c r="O5513" s="659"/>
    </row>
    <row r="5514" spans="1:15" ht="9" customHeight="1">
      <c r="A5514" s="799">
        <v>110</v>
      </c>
      <c r="B5514" s="1015" t="s">
        <v>726</v>
      </c>
      <c r="C5514" s="990"/>
      <c r="D5514" s="2063">
        <v>1</v>
      </c>
      <c r="E5514" s="3520">
        <v>3214.29</v>
      </c>
      <c r="F5514" s="879">
        <v>3214.29</v>
      </c>
      <c r="G5514" s="914">
        <v>44197</v>
      </c>
      <c r="H5514" s="1015" t="s">
        <v>8394</v>
      </c>
      <c r="I5514" s="1035" t="s">
        <v>2194</v>
      </c>
      <c r="J5514" s="143" t="s">
        <v>8551</v>
      </c>
      <c r="K5514" s="1425"/>
      <c r="L5514" s="491"/>
      <c r="M5514" s="1510"/>
      <c r="O5514" s="659"/>
    </row>
    <row r="5515" spans="1:15" ht="9" customHeight="1">
      <c r="A5515" s="799">
        <v>111</v>
      </c>
      <c r="B5515" s="1015" t="s">
        <v>1156</v>
      </c>
      <c r="C5515" s="990"/>
      <c r="D5515" s="2063">
        <v>1</v>
      </c>
      <c r="E5515" s="3520">
        <v>15000</v>
      </c>
      <c r="F5515" s="879">
        <v>15000</v>
      </c>
      <c r="G5515" s="914">
        <v>44197</v>
      </c>
      <c r="H5515" s="1015" t="s">
        <v>8394</v>
      </c>
      <c r="I5515" s="1035" t="s">
        <v>2194</v>
      </c>
      <c r="J5515" s="143" t="s">
        <v>8551</v>
      </c>
      <c r="K5515" s="1425"/>
      <c r="L5515" s="491"/>
      <c r="M5515" s="1510"/>
      <c r="O5515" s="659"/>
    </row>
    <row r="5516" spans="1:15" ht="9" customHeight="1">
      <c r="A5516" s="799">
        <v>112</v>
      </c>
      <c r="B5516" s="1015" t="s">
        <v>468</v>
      </c>
      <c r="C5516" s="990">
        <v>1380121</v>
      </c>
      <c r="D5516" s="2063">
        <v>1</v>
      </c>
      <c r="E5516" s="3520">
        <v>13795</v>
      </c>
      <c r="F5516" s="879">
        <v>13795</v>
      </c>
      <c r="G5516" s="914">
        <v>44197</v>
      </c>
      <c r="H5516" s="1015" t="s">
        <v>8394</v>
      </c>
      <c r="I5516" s="1035" t="s">
        <v>2194</v>
      </c>
      <c r="J5516" s="143" t="s">
        <v>8551</v>
      </c>
      <c r="K5516" s="1425" t="s">
        <v>8940</v>
      </c>
      <c r="L5516" s="491"/>
      <c r="M5516" s="1510"/>
      <c r="O5516" s="659"/>
    </row>
    <row r="5517" spans="1:15" ht="9" customHeight="1">
      <c r="A5517" s="799">
        <v>113</v>
      </c>
      <c r="B5517" s="1015" t="s">
        <v>1157</v>
      </c>
      <c r="C5517" s="990">
        <v>1380122</v>
      </c>
      <c r="D5517" s="2063">
        <v>1</v>
      </c>
      <c r="E5517" s="3520">
        <v>13795</v>
      </c>
      <c r="F5517" s="879">
        <v>13795</v>
      </c>
      <c r="G5517" s="914">
        <v>44197</v>
      </c>
      <c r="H5517" s="1015" t="s">
        <v>8394</v>
      </c>
      <c r="I5517" s="1035" t="s">
        <v>2194</v>
      </c>
      <c r="J5517" s="143" t="s">
        <v>8551</v>
      </c>
      <c r="K5517" s="1425" t="s">
        <v>8940</v>
      </c>
      <c r="L5517" s="491"/>
      <c r="M5517" s="1510"/>
      <c r="O5517" s="659"/>
    </row>
    <row r="5518" spans="1:15" ht="9" customHeight="1">
      <c r="A5518" s="799">
        <v>114</v>
      </c>
      <c r="B5518" s="1015" t="s">
        <v>468</v>
      </c>
      <c r="C5518" s="990">
        <v>1380123</v>
      </c>
      <c r="D5518" s="2063">
        <v>1</v>
      </c>
      <c r="E5518" s="3520">
        <v>13795</v>
      </c>
      <c r="F5518" s="879">
        <v>13795</v>
      </c>
      <c r="G5518" s="914">
        <v>44197</v>
      </c>
      <c r="H5518" s="1015" t="s">
        <v>8394</v>
      </c>
      <c r="I5518" s="1035" t="s">
        <v>2194</v>
      </c>
      <c r="J5518" s="143" t="s">
        <v>8551</v>
      </c>
      <c r="K5518" s="1425" t="s">
        <v>8940</v>
      </c>
      <c r="L5518" s="491"/>
      <c r="M5518" s="1510"/>
      <c r="O5518" s="659"/>
    </row>
    <row r="5519" spans="1:15" ht="9" customHeight="1">
      <c r="A5519" s="799">
        <v>115</v>
      </c>
      <c r="B5519" s="1015" t="s">
        <v>1158</v>
      </c>
      <c r="C5519" s="990">
        <v>1380124</v>
      </c>
      <c r="D5519" s="2063">
        <v>1</v>
      </c>
      <c r="E5519" s="3520">
        <v>13795</v>
      </c>
      <c r="F5519" s="879">
        <v>13795</v>
      </c>
      <c r="G5519" s="914">
        <v>44197</v>
      </c>
      <c r="H5519" s="1015" t="s">
        <v>8394</v>
      </c>
      <c r="I5519" s="1035" t="s">
        <v>2194</v>
      </c>
      <c r="J5519" s="143" t="s">
        <v>8551</v>
      </c>
      <c r="K5519" s="1425" t="s">
        <v>8940</v>
      </c>
      <c r="L5519" s="491"/>
      <c r="M5519" s="1510"/>
      <c r="O5519" s="659"/>
    </row>
    <row r="5520" spans="1:15" ht="9" customHeight="1">
      <c r="A5520" s="799">
        <v>116</v>
      </c>
      <c r="B5520" s="1015" t="s">
        <v>1159</v>
      </c>
      <c r="C5520" s="990">
        <v>1380125</v>
      </c>
      <c r="D5520" s="2063">
        <v>1</v>
      </c>
      <c r="E5520" s="3520">
        <v>13795</v>
      </c>
      <c r="F5520" s="879">
        <v>13795</v>
      </c>
      <c r="G5520" s="914">
        <v>44197</v>
      </c>
      <c r="H5520" s="1015" t="s">
        <v>8394</v>
      </c>
      <c r="I5520" s="1035" t="s">
        <v>2194</v>
      </c>
      <c r="J5520" s="143" t="s">
        <v>8551</v>
      </c>
      <c r="K5520" s="1425" t="s">
        <v>8940</v>
      </c>
      <c r="L5520" s="491"/>
      <c r="M5520" s="1510"/>
      <c r="O5520" s="659"/>
    </row>
    <row r="5521" spans="1:15" ht="9" customHeight="1">
      <c r="A5521" s="799">
        <v>117</v>
      </c>
      <c r="B5521" s="1015" t="s">
        <v>1160</v>
      </c>
      <c r="C5521" s="990">
        <v>1380126</v>
      </c>
      <c r="D5521" s="2063">
        <v>1</v>
      </c>
      <c r="E5521" s="3520">
        <v>13795</v>
      </c>
      <c r="F5521" s="879">
        <v>13795</v>
      </c>
      <c r="G5521" s="914">
        <v>44197</v>
      </c>
      <c r="H5521" s="1015" t="s">
        <v>8394</v>
      </c>
      <c r="I5521" s="1035" t="s">
        <v>2194</v>
      </c>
      <c r="J5521" s="143" t="s">
        <v>8551</v>
      </c>
      <c r="K5521" s="1425" t="s">
        <v>8940</v>
      </c>
      <c r="L5521" s="491"/>
      <c r="M5521" s="1510"/>
      <c r="O5521" s="659"/>
    </row>
    <row r="5522" spans="1:15" ht="9" customHeight="1">
      <c r="A5522" s="799">
        <v>118</v>
      </c>
      <c r="B5522" s="1015" t="s">
        <v>1161</v>
      </c>
      <c r="C5522" s="990">
        <v>1380127</v>
      </c>
      <c r="D5522" s="2063">
        <v>1</v>
      </c>
      <c r="E5522" s="3520">
        <v>13795</v>
      </c>
      <c r="F5522" s="879">
        <v>13795</v>
      </c>
      <c r="G5522" s="914">
        <v>44197</v>
      </c>
      <c r="H5522" s="1015" t="s">
        <v>8394</v>
      </c>
      <c r="I5522" s="1035" t="s">
        <v>2194</v>
      </c>
      <c r="J5522" s="143" t="s">
        <v>8551</v>
      </c>
      <c r="K5522" s="1425" t="s">
        <v>8940</v>
      </c>
      <c r="L5522" s="491"/>
      <c r="M5522" s="1510"/>
      <c r="O5522" s="659"/>
    </row>
    <row r="5523" spans="1:15" ht="9" customHeight="1">
      <c r="A5523" s="799">
        <v>119</v>
      </c>
      <c r="B5523" s="1015" t="s">
        <v>1162</v>
      </c>
      <c r="C5523" s="990">
        <v>1380128</v>
      </c>
      <c r="D5523" s="2063">
        <v>1</v>
      </c>
      <c r="E5523" s="3520">
        <v>13795</v>
      </c>
      <c r="F5523" s="879">
        <v>13795</v>
      </c>
      <c r="G5523" s="914">
        <v>44197</v>
      </c>
      <c r="H5523" s="1015" t="s">
        <v>8394</v>
      </c>
      <c r="I5523" s="1035" t="s">
        <v>2194</v>
      </c>
      <c r="J5523" s="143" t="s">
        <v>8551</v>
      </c>
      <c r="K5523" s="1425" t="s">
        <v>8940</v>
      </c>
      <c r="L5523" s="491"/>
      <c r="M5523" s="1510"/>
      <c r="O5523" s="659"/>
    </row>
    <row r="5524" spans="1:15" ht="9" customHeight="1">
      <c r="A5524" s="799">
        <v>120</v>
      </c>
      <c r="B5524" s="1015" t="s">
        <v>1163</v>
      </c>
      <c r="C5524" s="990">
        <v>1380129</v>
      </c>
      <c r="D5524" s="2063">
        <v>1</v>
      </c>
      <c r="E5524" s="3520">
        <v>13795</v>
      </c>
      <c r="F5524" s="879">
        <v>13795</v>
      </c>
      <c r="G5524" s="914">
        <v>44197</v>
      </c>
      <c r="H5524" s="1015" t="s">
        <v>8394</v>
      </c>
      <c r="I5524" s="1035" t="s">
        <v>2194</v>
      </c>
      <c r="J5524" s="143" t="s">
        <v>8551</v>
      </c>
      <c r="K5524" s="1425" t="s">
        <v>8940</v>
      </c>
      <c r="L5524" s="491"/>
      <c r="M5524" s="1510"/>
      <c r="O5524" s="659"/>
    </row>
    <row r="5525" spans="1:15" ht="9" customHeight="1">
      <c r="A5525" s="799">
        <v>121</v>
      </c>
      <c r="B5525" s="1015" t="s">
        <v>1164</v>
      </c>
      <c r="C5525" s="990">
        <v>1380130</v>
      </c>
      <c r="D5525" s="2063">
        <v>1</v>
      </c>
      <c r="E5525" s="3520">
        <v>13795</v>
      </c>
      <c r="F5525" s="879">
        <v>13795</v>
      </c>
      <c r="G5525" s="914">
        <v>44197</v>
      </c>
      <c r="H5525" s="1015" t="s">
        <v>8394</v>
      </c>
      <c r="I5525" s="1035" t="s">
        <v>2194</v>
      </c>
      <c r="J5525" s="143" t="s">
        <v>8551</v>
      </c>
      <c r="K5525" s="1425" t="s">
        <v>8940</v>
      </c>
      <c r="L5525" s="491"/>
      <c r="M5525" s="1510"/>
      <c r="O5525" s="659"/>
    </row>
    <row r="5526" spans="1:15" ht="9" customHeight="1">
      <c r="A5526" s="799">
        <v>122</v>
      </c>
      <c r="B5526" s="1015" t="s">
        <v>231</v>
      </c>
      <c r="C5526" s="990"/>
      <c r="D5526" s="2063">
        <v>1</v>
      </c>
      <c r="E5526" s="3520">
        <v>4000</v>
      </c>
      <c r="F5526" s="879">
        <v>4000</v>
      </c>
      <c r="G5526" s="914">
        <v>44197</v>
      </c>
      <c r="H5526" s="1015" t="s">
        <v>8394</v>
      </c>
      <c r="I5526" s="1035" t="s">
        <v>2194</v>
      </c>
      <c r="J5526" s="143" t="s">
        <v>8551</v>
      </c>
      <c r="K5526" s="1425"/>
      <c r="L5526" s="491"/>
      <c r="M5526" s="1510"/>
      <c r="O5526" s="659"/>
    </row>
    <row r="5527" spans="1:15" ht="9" customHeight="1">
      <c r="A5527" s="799">
        <v>123</v>
      </c>
      <c r="B5527" s="1015" t="s">
        <v>775</v>
      </c>
      <c r="C5527" s="990" t="s">
        <v>12191</v>
      </c>
      <c r="D5527" s="2063">
        <v>1</v>
      </c>
      <c r="E5527" s="3520">
        <v>6716</v>
      </c>
      <c r="F5527" s="879">
        <v>6716</v>
      </c>
      <c r="G5527" s="914">
        <v>44197</v>
      </c>
      <c r="H5527" s="1015" t="s">
        <v>8394</v>
      </c>
      <c r="I5527" s="1035" t="s">
        <v>2194</v>
      </c>
      <c r="J5527" s="143" t="s">
        <v>8551</v>
      </c>
      <c r="K5527" s="1425" t="s">
        <v>8940</v>
      </c>
      <c r="L5527" s="491"/>
      <c r="M5527" s="1510"/>
      <c r="O5527" s="659"/>
    </row>
    <row r="5528" spans="1:15" ht="9" customHeight="1">
      <c r="A5528" s="799">
        <v>124</v>
      </c>
      <c r="B5528" s="1015" t="s">
        <v>1165</v>
      </c>
      <c r="C5528" s="990" t="s">
        <v>12741</v>
      </c>
      <c r="D5528" s="2063">
        <v>1</v>
      </c>
      <c r="E5528" s="3520">
        <v>6532</v>
      </c>
      <c r="F5528" s="879">
        <v>6532</v>
      </c>
      <c r="G5528" s="914">
        <v>44197</v>
      </c>
      <c r="H5528" s="1015" t="s">
        <v>8394</v>
      </c>
      <c r="I5528" s="1035" t="s">
        <v>2194</v>
      </c>
      <c r="J5528" s="143" t="s">
        <v>8551</v>
      </c>
      <c r="K5528" s="1425" t="s">
        <v>8940</v>
      </c>
      <c r="L5528" s="491"/>
      <c r="M5528" s="1510"/>
      <c r="O5528" s="659"/>
    </row>
    <row r="5529" spans="1:15" ht="9" customHeight="1">
      <c r="A5529" s="799">
        <v>125</v>
      </c>
      <c r="B5529" s="1015" t="s">
        <v>1166</v>
      </c>
      <c r="C5529" s="990" t="s">
        <v>12742</v>
      </c>
      <c r="D5529" s="2063">
        <v>1</v>
      </c>
      <c r="E5529" s="3520">
        <v>6532</v>
      </c>
      <c r="F5529" s="879">
        <v>6532</v>
      </c>
      <c r="G5529" s="914">
        <v>44197</v>
      </c>
      <c r="H5529" s="1015" t="s">
        <v>8394</v>
      </c>
      <c r="I5529" s="1035" t="s">
        <v>2194</v>
      </c>
      <c r="J5529" s="143" t="s">
        <v>8551</v>
      </c>
      <c r="K5529" s="1425" t="s">
        <v>8940</v>
      </c>
      <c r="L5529" s="491"/>
      <c r="M5529" s="1510"/>
      <c r="O5529" s="659"/>
    </row>
    <row r="5530" spans="1:15" ht="9" customHeight="1">
      <c r="A5530" s="799">
        <v>126</v>
      </c>
      <c r="B5530" s="1015" t="s">
        <v>1167</v>
      </c>
      <c r="C5530" s="990" t="s">
        <v>12743</v>
      </c>
      <c r="D5530" s="2063">
        <v>1</v>
      </c>
      <c r="E5530" s="3520">
        <v>6532</v>
      </c>
      <c r="F5530" s="879">
        <v>6532</v>
      </c>
      <c r="G5530" s="914">
        <v>44197</v>
      </c>
      <c r="H5530" s="1015" t="s">
        <v>8394</v>
      </c>
      <c r="I5530" s="1035" t="s">
        <v>2194</v>
      </c>
      <c r="J5530" s="143" t="s">
        <v>8551</v>
      </c>
      <c r="K5530" s="1425" t="s">
        <v>8940</v>
      </c>
      <c r="L5530" s="491"/>
      <c r="M5530" s="1510"/>
      <c r="O5530" s="659"/>
    </row>
    <row r="5531" spans="1:15" ht="9" customHeight="1">
      <c r="A5531" s="799">
        <v>127</v>
      </c>
      <c r="B5531" s="1015" t="s">
        <v>1168</v>
      </c>
      <c r="C5531" s="990" t="s">
        <v>12744</v>
      </c>
      <c r="D5531" s="2063">
        <v>1</v>
      </c>
      <c r="E5531" s="3520">
        <v>6532</v>
      </c>
      <c r="F5531" s="879">
        <v>6532</v>
      </c>
      <c r="G5531" s="914">
        <v>44197</v>
      </c>
      <c r="H5531" s="1015" t="s">
        <v>8394</v>
      </c>
      <c r="I5531" s="1035" t="s">
        <v>2194</v>
      </c>
      <c r="J5531" s="143" t="s">
        <v>8551</v>
      </c>
      <c r="K5531" s="1425" t="s">
        <v>8940</v>
      </c>
      <c r="L5531" s="491"/>
      <c r="M5531" s="1510"/>
      <c r="O5531" s="659"/>
    </row>
    <row r="5532" spans="1:15" ht="9" customHeight="1">
      <c r="A5532" s="799">
        <v>128</v>
      </c>
      <c r="B5532" s="1015" t="s">
        <v>1169</v>
      </c>
      <c r="C5532" s="990" t="s">
        <v>12745</v>
      </c>
      <c r="D5532" s="2063">
        <v>1</v>
      </c>
      <c r="E5532" s="3520">
        <v>6532</v>
      </c>
      <c r="F5532" s="879">
        <v>6532</v>
      </c>
      <c r="G5532" s="914">
        <v>44197</v>
      </c>
      <c r="H5532" s="1015" t="s">
        <v>8394</v>
      </c>
      <c r="I5532" s="1035" t="s">
        <v>2194</v>
      </c>
      <c r="J5532" s="143" t="s">
        <v>8551</v>
      </c>
      <c r="K5532" s="1425" t="s">
        <v>8940</v>
      </c>
      <c r="L5532" s="491"/>
      <c r="M5532" s="1510"/>
      <c r="O5532" s="659"/>
    </row>
    <row r="5533" spans="1:15" ht="9" customHeight="1">
      <c r="A5533" s="799">
        <v>129</v>
      </c>
      <c r="B5533" s="1015" t="s">
        <v>1170</v>
      </c>
      <c r="C5533" s="990" t="s">
        <v>12746</v>
      </c>
      <c r="D5533" s="2063">
        <v>1</v>
      </c>
      <c r="E5533" s="3520">
        <v>6532</v>
      </c>
      <c r="F5533" s="879">
        <v>6532</v>
      </c>
      <c r="G5533" s="914">
        <v>44197</v>
      </c>
      <c r="H5533" s="1015" t="s">
        <v>8394</v>
      </c>
      <c r="I5533" s="1035" t="s">
        <v>2194</v>
      </c>
      <c r="J5533" s="143" t="s">
        <v>8551</v>
      </c>
      <c r="K5533" s="1425" t="s">
        <v>8940</v>
      </c>
      <c r="L5533" s="491"/>
      <c r="M5533" s="1510"/>
      <c r="O5533" s="659"/>
    </row>
    <row r="5534" spans="1:15" ht="9" customHeight="1">
      <c r="A5534" s="799">
        <v>130</v>
      </c>
      <c r="B5534" s="1015" t="s">
        <v>1171</v>
      </c>
      <c r="C5534" s="990" t="s">
        <v>12747</v>
      </c>
      <c r="D5534" s="2063">
        <v>1</v>
      </c>
      <c r="E5534" s="3520">
        <v>6532</v>
      </c>
      <c r="F5534" s="879">
        <v>6532</v>
      </c>
      <c r="G5534" s="914">
        <v>44197</v>
      </c>
      <c r="H5534" s="1015" t="s">
        <v>8394</v>
      </c>
      <c r="I5534" s="1035" t="s">
        <v>2194</v>
      </c>
      <c r="J5534" s="143" t="s">
        <v>8551</v>
      </c>
      <c r="K5534" s="1425" t="s">
        <v>8940</v>
      </c>
      <c r="L5534" s="491"/>
      <c r="M5534" s="1510"/>
      <c r="O5534" s="659"/>
    </row>
    <row r="5535" spans="1:15" ht="9" customHeight="1">
      <c r="A5535" s="799">
        <v>131</v>
      </c>
      <c r="B5535" s="1015" t="s">
        <v>1172</v>
      </c>
      <c r="C5535" s="990" t="s">
        <v>12748</v>
      </c>
      <c r="D5535" s="2063">
        <v>1</v>
      </c>
      <c r="E5535" s="3520">
        <v>6532</v>
      </c>
      <c r="F5535" s="879">
        <v>6532</v>
      </c>
      <c r="G5535" s="914">
        <v>44197</v>
      </c>
      <c r="H5535" s="1015" t="s">
        <v>8394</v>
      </c>
      <c r="I5535" s="1035" t="s">
        <v>2194</v>
      </c>
      <c r="J5535" s="143" t="s">
        <v>8551</v>
      </c>
      <c r="K5535" s="1425" t="s">
        <v>8940</v>
      </c>
      <c r="L5535" s="491"/>
      <c r="M5535" s="1510"/>
      <c r="O5535" s="659"/>
    </row>
    <row r="5536" spans="1:15" ht="9" customHeight="1">
      <c r="A5536" s="799">
        <v>132</v>
      </c>
      <c r="B5536" s="1015" t="s">
        <v>1173</v>
      </c>
      <c r="C5536" s="990" t="s">
        <v>12749</v>
      </c>
      <c r="D5536" s="2063">
        <v>1</v>
      </c>
      <c r="E5536" s="3520">
        <v>6585</v>
      </c>
      <c r="F5536" s="879">
        <v>6585</v>
      </c>
      <c r="G5536" s="914">
        <v>44197</v>
      </c>
      <c r="H5536" s="1015" t="s">
        <v>8394</v>
      </c>
      <c r="I5536" s="1035" t="s">
        <v>2194</v>
      </c>
      <c r="J5536" s="143" t="s">
        <v>8551</v>
      </c>
      <c r="K5536" s="1425" t="s">
        <v>8940</v>
      </c>
      <c r="L5536" s="491"/>
      <c r="M5536" s="1510"/>
      <c r="O5536" s="659"/>
    </row>
    <row r="5537" spans="1:15" ht="9" customHeight="1">
      <c r="A5537" s="799">
        <v>133</v>
      </c>
      <c r="B5537" s="1015" t="s">
        <v>1174</v>
      </c>
      <c r="C5537" s="990" t="s">
        <v>12750</v>
      </c>
      <c r="D5537" s="2063">
        <v>1</v>
      </c>
      <c r="E5537" s="3520">
        <v>6532</v>
      </c>
      <c r="F5537" s="879">
        <v>6532</v>
      </c>
      <c r="G5537" s="914">
        <v>44197</v>
      </c>
      <c r="H5537" s="1015" t="s">
        <v>8394</v>
      </c>
      <c r="I5537" s="1035" t="s">
        <v>2194</v>
      </c>
      <c r="J5537" s="143" t="s">
        <v>8551</v>
      </c>
      <c r="K5537" s="1425" t="s">
        <v>8940</v>
      </c>
      <c r="L5537" s="491"/>
      <c r="M5537" s="1510"/>
      <c r="O5537" s="659"/>
    </row>
    <row r="5538" spans="1:15" ht="9" customHeight="1">
      <c r="A5538" s="799">
        <v>134</v>
      </c>
      <c r="B5538" s="1015" t="s">
        <v>1175</v>
      </c>
      <c r="C5538" s="990"/>
      <c r="D5538" s="2063">
        <v>1</v>
      </c>
      <c r="E5538" s="3520">
        <v>3420</v>
      </c>
      <c r="F5538" s="879">
        <v>3420</v>
      </c>
      <c r="G5538" s="914">
        <v>44197</v>
      </c>
      <c r="H5538" s="1015" t="s">
        <v>8394</v>
      </c>
      <c r="I5538" s="1035" t="s">
        <v>2194</v>
      </c>
      <c r="J5538" s="143" t="s">
        <v>8551</v>
      </c>
      <c r="K5538" s="1425"/>
      <c r="L5538" s="491"/>
      <c r="M5538" s="1510"/>
      <c r="O5538" s="659"/>
    </row>
    <row r="5539" spans="1:15" ht="9" customHeight="1">
      <c r="A5539" s="799">
        <v>135</v>
      </c>
      <c r="B5539" s="1015" t="s">
        <v>1175</v>
      </c>
      <c r="C5539" s="990"/>
      <c r="D5539" s="2063">
        <v>1</v>
      </c>
      <c r="E5539" s="3520">
        <v>3195</v>
      </c>
      <c r="F5539" s="879">
        <v>3195</v>
      </c>
      <c r="G5539" s="914">
        <v>44197</v>
      </c>
      <c r="H5539" s="1015" t="s">
        <v>8394</v>
      </c>
      <c r="I5539" s="1035" t="s">
        <v>2194</v>
      </c>
      <c r="J5539" s="143" t="s">
        <v>8551</v>
      </c>
      <c r="K5539" s="1425"/>
      <c r="L5539" s="491"/>
      <c r="M5539" s="1510"/>
      <c r="O5539" s="659"/>
    </row>
    <row r="5540" spans="1:15" ht="9" customHeight="1">
      <c r="A5540" s="799">
        <v>136</v>
      </c>
      <c r="B5540" s="1015" t="s">
        <v>1175</v>
      </c>
      <c r="C5540" s="990"/>
      <c r="D5540" s="2063">
        <v>1</v>
      </c>
      <c r="E5540" s="3520">
        <v>3195</v>
      </c>
      <c r="F5540" s="879">
        <v>3195</v>
      </c>
      <c r="G5540" s="914">
        <v>44197</v>
      </c>
      <c r="H5540" s="1015" t="s">
        <v>8394</v>
      </c>
      <c r="I5540" s="1035" t="s">
        <v>2194</v>
      </c>
      <c r="J5540" s="143" t="s">
        <v>8551</v>
      </c>
      <c r="K5540" s="1425"/>
      <c r="L5540" s="491"/>
      <c r="M5540" s="1510"/>
      <c r="O5540" s="659"/>
    </row>
    <row r="5541" spans="1:15" ht="9" customHeight="1">
      <c r="A5541" s="799">
        <v>137</v>
      </c>
      <c r="B5541" s="1015" t="s">
        <v>991</v>
      </c>
      <c r="C5541" s="990"/>
      <c r="D5541" s="2063">
        <v>1</v>
      </c>
      <c r="E5541" s="3520">
        <v>6872.22</v>
      </c>
      <c r="F5541" s="879">
        <v>6872.22</v>
      </c>
      <c r="G5541" s="914">
        <v>44197</v>
      </c>
      <c r="H5541" s="1015" t="s">
        <v>8394</v>
      </c>
      <c r="I5541" s="1035" t="s">
        <v>2194</v>
      </c>
      <c r="J5541" s="143" t="s">
        <v>8551</v>
      </c>
      <c r="K5541" s="1425"/>
      <c r="L5541" s="491"/>
      <c r="M5541" s="1510"/>
      <c r="O5541" s="659"/>
    </row>
    <row r="5542" spans="1:15" ht="9" customHeight="1">
      <c r="A5542" s="799">
        <v>138</v>
      </c>
      <c r="B5542" s="1015" t="s">
        <v>1176</v>
      </c>
      <c r="C5542" s="990"/>
      <c r="D5542" s="2063">
        <v>1</v>
      </c>
      <c r="E5542" s="3520">
        <v>8098.9</v>
      </c>
      <c r="F5542" s="879">
        <v>8098.9</v>
      </c>
      <c r="G5542" s="914">
        <v>44197</v>
      </c>
      <c r="H5542" s="1015" t="s">
        <v>8394</v>
      </c>
      <c r="I5542" s="1035" t="s">
        <v>2194</v>
      </c>
      <c r="J5542" s="143" t="s">
        <v>8551</v>
      </c>
      <c r="K5542" s="1425"/>
      <c r="L5542" s="491"/>
      <c r="M5542" s="1510"/>
      <c r="O5542" s="659"/>
    </row>
    <row r="5543" spans="1:15" ht="9" customHeight="1">
      <c r="A5543" s="799">
        <v>139</v>
      </c>
      <c r="B5543" s="1015" t="s">
        <v>1177</v>
      </c>
      <c r="C5543" s="990"/>
      <c r="D5543" s="2063">
        <v>1</v>
      </c>
      <c r="E5543" s="3520">
        <v>4759</v>
      </c>
      <c r="F5543" s="879">
        <v>4759</v>
      </c>
      <c r="G5543" s="914">
        <v>44197</v>
      </c>
      <c r="H5543" s="1015" t="s">
        <v>8394</v>
      </c>
      <c r="I5543" s="1035" t="s">
        <v>2194</v>
      </c>
      <c r="J5543" s="143" t="s">
        <v>8551</v>
      </c>
      <c r="K5543" s="1425"/>
      <c r="L5543" s="491"/>
      <c r="M5543" s="1510"/>
      <c r="O5543" s="659"/>
    </row>
    <row r="5544" spans="1:15" ht="9" customHeight="1">
      <c r="A5544" s="799">
        <v>140</v>
      </c>
      <c r="B5544" s="1015" t="s">
        <v>1178</v>
      </c>
      <c r="C5544" s="990"/>
      <c r="D5544" s="2063">
        <v>1</v>
      </c>
      <c r="E5544" s="3520">
        <v>5302</v>
      </c>
      <c r="F5544" s="879">
        <v>5302</v>
      </c>
      <c r="G5544" s="914">
        <v>44197</v>
      </c>
      <c r="H5544" s="1015" t="s">
        <v>8394</v>
      </c>
      <c r="I5544" s="1035" t="s">
        <v>2194</v>
      </c>
      <c r="J5544" s="143" t="s">
        <v>8551</v>
      </c>
      <c r="K5544" s="1425"/>
      <c r="L5544" s="491"/>
      <c r="M5544" s="1510"/>
      <c r="O5544" s="659"/>
    </row>
    <row r="5545" spans="1:15" ht="9" customHeight="1">
      <c r="A5545" s="799">
        <v>141</v>
      </c>
      <c r="B5545" s="1015" t="s">
        <v>1178</v>
      </c>
      <c r="C5545" s="990"/>
      <c r="D5545" s="2063">
        <v>1</v>
      </c>
      <c r="E5545" s="3520">
        <v>5302</v>
      </c>
      <c r="F5545" s="879">
        <v>5302</v>
      </c>
      <c r="G5545" s="914">
        <v>44197</v>
      </c>
      <c r="H5545" s="1015" t="s">
        <v>8394</v>
      </c>
      <c r="I5545" s="1035" t="s">
        <v>2194</v>
      </c>
      <c r="J5545" s="143" t="s">
        <v>8551</v>
      </c>
      <c r="K5545" s="1425"/>
      <c r="L5545" s="491"/>
      <c r="M5545" s="1510"/>
      <c r="O5545" s="659"/>
    </row>
    <row r="5546" spans="1:15" ht="9" customHeight="1">
      <c r="A5546" s="799">
        <v>142</v>
      </c>
      <c r="B5546" s="1015" t="s">
        <v>1178</v>
      </c>
      <c r="C5546" s="990"/>
      <c r="D5546" s="2063">
        <v>1</v>
      </c>
      <c r="E5546" s="3520">
        <v>5302</v>
      </c>
      <c r="F5546" s="879">
        <v>5302</v>
      </c>
      <c r="G5546" s="914">
        <v>44197</v>
      </c>
      <c r="H5546" s="1015" t="s">
        <v>8394</v>
      </c>
      <c r="I5546" s="1035" t="s">
        <v>2194</v>
      </c>
      <c r="J5546" s="143" t="s">
        <v>8551</v>
      </c>
      <c r="K5546" s="1425"/>
      <c r="L5546" s="491"/>
      <c r="M5546" s="1510"/>
      <c r="O5546" s="659"/>
    </row>
    <row r="5547" spans="1:15" ht="9" customHeight="1">
      <c r="A5547" s="799">
        <v>143</v>
      </c>
      <c r="B5547" s="1015" t="s">
        <v>1178</v>
      </c>
      <c r="C5547" s="990"/>
      <c r="D5547" s="2063">
        <v>1</v>
      </c>
      <c r="E5547" s="3520">
        <v>5302</v>
      </c>
      <c r="F5547" s="879">
        <v>5302</v>
      </c>
      <c r="G5547" s="914">
        <v>44197</v>
      </c>
      <c r="H5547" s="1015" t="s">
        <v>8394</v>
      </c>
      <c r="I5547" s="1035" t="s">
        <v>2194</v>
      </c>
      <c r="J5547" s="143" t="s">
        <v>8551</v>
      </c>
      <c r="K5547" s="1425"/>
      <c r="L5547" s="491"/>
      <c r="M5547" s="1510"/>
      <c r="O5547" s="659"/>
    </row>
    <row r="5548" spans="1:15" ht="9" customHeight="1">
      <c r="A5548" s="799">
        <v>144</v>
      </c>
      <c r="B5548" s="1015" t="s">
        <v>1178</v>
      </c>
      <c r="C5548" s="990"/>
      <c r="D5548" s="2063">
        <v>1</v>
      </c>
      <c r="E5548" s="3520">
        <v>5302</v>
      </c>
      <c r="F5548" s="879">
        <v>5302</v>
      </c>
      <c r="G5548" s="914">
        <v>44197</v>
      </c>
      <c r="H5548" s="1015" t="s">
        <v>8394</v>
      </c>
      <c r="I5548" s="1035" t="s">
        <v>2194</v>
      </c>
      <c r="J5548" s="143" t="s">
        <v>8551</v>
      </c>
      <c r="K5548" s="1425"/>
      <c r="L5548" s="491"/>
      <c r="M5548" s="1510"/>
      <c r="O5548" s="659"/>
    </row>
    <row r="5549" spans="1:15" ht="9" customHeight="1">
      <c r="A5549" s="799">
        <v>145</v>
      </c>
      <c r="B5549" s="1015" t="s">
        <v>1178</v>
      </c>
      <c r="C5549" s="990"/>
      <c r="D5549" s="2063">
        <v>1</v>
      </c>
      <c r="E5549" s="3520">
        <v>5302</v>
      </c>
      <c r="F5549" s="879">
        <v>5302</v>
      </c>
      <c r="G5549" s="914">
        <v>44197</v>
      </c>
      <c r="H5549" s="1015" t="s">
        <v>8394</v>
      </c>
      <c r="I5549" s="1035" t="s">
        <v>2194</v>
      </c>
      <c r="J5549" s="143" t="s">
        <v>8551</v>
      </c>
      <c r="K5549" s="1425"/>
      <c r="L5549" s="491"/>
      <c r="M5549" s="1510"/>
      <c r="O5549" s="659"/>
    </row>
    <row r="5550" spans="1:15" ht="9" customHeight="1">
      <c r="A5550" s="799">
        <v>146</v>
      </c>
      <c r="B5550" s="1015" t="s">
        <v>1178</v>
      </c>
      <c r="C5550" s="990"/>
      <c r="D5550" s="2063">
        <v>1</v>
      </c>
      <c r="E5550" s="3520">
        <v>5302</v>
      </c>
      <c r="F5550" s="879">
        <v>5302</v>
      </c>
      <c r="G5550" s="914">
        <v>44197</v>
      </c>
      <c r="H5550" s="1015" t="s">
        <v>8394</v>
      </c>
      <c r="I5550" s="1035" t="s">
        <v>2194</v>
      </c>
      <c r="J5550" s="143" t="s">
        <v>8551</v>
      </c>
      <c r="K5550" s="1425"/>
      <c r="L5550" s="491"/>
      <c r="M5550" s="1510"/>
      <c r="O5550" s="659"/>
    </row>
    <row r="5551" spans="1:15" ht="9" customHeight="1">
      <c r="A5551" s="799">
        <v>147</v>
      </c>
      <c r="B5551" s="1015" t="s">
        <v>1178</v>
      </c>
      <c r="C5551" s="990"/>
      <c r="D5551" s="2063">
        <v>1</v>
      </c>
      <c r="E5551" s="3520">
        <v>5302</v>
      </c>
      <c r="F5551" s="879">
        <v>5302</v>
      </c>
      <c r="G5551" s="914">
        <v>44197</v>
      </c>
      <c r="H5551" s="1015" t="s">
        <v>8394</v>
      </c>
      <c r="I5551" s="1035" t="s">
        <v>2194</v>
      </c>
      <c r="J5551" s="143" t="s">
        <v>8551</v>
      </c>
      <c r="K5551" s="1425"/>
      <c r="L5551" s="491"/>
      <c r="M5551" s="1510"/>
      <c r="O5551" s="659"/>
    </row>
    <row r="5552" spans="1:15" ht="9" customHeight="1">
      <c r="A5552" s="799">
        <v>148</v>
      </c>
      <c r="B5552" s="1015" t="s">
        <v>1178</v>
      </c>
      <c r="C5552" s="990"/>
      <c r="D5552" s="2063">
        <v>1</v>
      </c>
      <c r="E5552" s="3520">
        <v>5302</v>
      </c>
      <c r="F5552" s="879">
        <v>5302</v>
      </c>
      <c r="G5552" s="914">
        <v>44197</v>
      </c>
      <c r="H5552" s="1015" t="s">
        <v>8394</v>
      </c>
      <c r="I5552" s="1035" t="s">
        <v>2194</v>
      </c>
      <c r="J5552" s="143" t="s">
        <v>8551</v>
      </c>
      <c r="K5552" s="1425"/>
      <c r="L5552" s="491"/>
      <c r="M5552" s="1510"/>
      <c r="O5552" s="659"/>
    </row>
    <row r="5553" spans="1:15" ht="9" customHeight="1">
      <c r="A5553" s="799">
        <v>149</v>
      </c>
      <c r="B5553" s="1015" t="s">
        <v>1178</v>
      </c>
      <c r="C5553" s="990"/>
      <c r="D5553" s="2063">
        <v>1</v>
      </c>
      <c r="E5553" s="3520">
        <v>5302</v>
      </c>
      <c r="F5553" s="879">
        <v>5302</v>
      </c>
      <c r="G5553" s="914">
        <v>44197</v>
      </c>
      <c r="H5553" s="1015" t="s">
        <v>8394</v>
      </c>
      <c r="I5553" s="1035" t="s">
        <v>2194</v>
      </c>
      <c r="J5553" s="143" t="s">
        <v>8551</v>
      </c>
      <c r="K5553" s="1425"/>
      <c r="L5553" s="491"/>
      <c r="M5553" s="1510"/>
      <c r="O5553" s="659"/>
    </row>
    <row r="5554" spans="1:15" ht="9" customHeight="1">
      <c r="A5554" s="799">
        <v>150</v>
      </c>
      <c r="B5554" s="1015" t="s">
        <v>1179</v>
      </c>
      <c r="C5554" s="990"/>
      <c r="D5554" s="2063">
        <v>1</v>
      </c>
      <c r="E5554" s="3520">
        <v>5718.05</v>
      </c>
      <c r="F5554" s="879">
        <v>5718.05</v>
      </c>
      <c r="G5554" s="914">
        <v>44197</v>
      </c>
      <c r="H5554" s="1015" t="s">
        <v>8394</v>
      </c>
      <c r="I5554" s="1035" t="s">
        <v>2194</v>
      </c>
      <c r="J5554" s="143" t="s">
        <v>8551</v>
      </c>
      <c r="K5554" s="1425"/>
      <c r="L5554" s="491"/>
      <c r="M5554" s="1510"/>
      <c r="O5554" s="659"/>
    </row>
    <row r="5555" spans="1:15" ht="9" customHeight="1">
      <c r="A5555" s="799">
        <v>151</v>
      </c>
      <c r="B5555" s="1015" t="s">
        <v>1180</v>
      </c>
      <c r="C5555" s="990"/>
      <c r="D5555" s="2063">
        <v>1</v>
      </c>
      <c r="E5555" s="3520">
        <v>20000</v>
      </c>
      <c r="F5555" s="879">
        <v>20000</v>
      </c>
      <c r="G5555" s="914">
        <v>44197</v>
      </c>
      <c r="H5555" s="1015" t="s">
        <v>8394</v>
      </c>
      <c r="I5555" s="1035" t="s">
        <v>2194</v>
      </c>
      <c r="J5555" s="143" t="s">
        <v>8551</v>
      </c>
      <c r="K5555" s="1425"/>
      <c r="L5555" s="491"/>
      <c r="M5555" s="1510"/>
      <c r="O5555" s="659"/>
    </row>
    <row r="5556" spans="1:15" ht="9" customHeight="1">
      <c r="A5556" s="799">
        <v>152</v>
      </c>
      <c r="B5556" s="1015" t="s">
        <v>1181</v>
      </c>
      <c r="C5556" s="990" t="s">
        <v>12754</v>
      </c>
      <c r="D5556" s="2063">
        <v>1</v>
      </c>
      <c r="E5556" s="3520">
        <v>59725</v>
      </c>
      <c r="F5556" s="3403">
        <v>27124.65</v>
      </c>
      <c r="G5556" s="914">
        <v>44197</v>
      </c>
      <c r="H5556" s="1015" t="s">
        <v>8394</v>
      </c>
      <c r="I5556" s="1035" t="s">
        <v>2194</v>
      </c>
      <c r="J5556" s="143" t="s">
        <v>8551</v>
      </c>
      <c r="K5556" s="1425" t="s">
        <v>8940</v>
      </c>
      <c r="L5556" s="491"/>
      <c r="M5556" s="1510"/>
      <c r="O5556" s="659"/>
    </row>
    <row r="5557" spans="1:15" ht="9" customHeight="1">
      <c r="A5557" s="799">
        <v>153</v>
      </c>
      <c r="B5557" s="1015" t="s">
        <v>1182</v>
      </c>
      <c r="C5557" s="990"/>
      <c r="D5557" s="2063">
        <v>1</v>
      </c>
      <c r="E5557" s="3520">
        <v>38500</v>
      </c>
      <c r="F5557" s="879">
        <v>38500</v>
      </c>
      <c r="G5557" s="914">
        <v>44197</v>
      </c>
      <c r="H5557" s="1015" t="s">
        <v>8394</v>
      </c>
      <c r="I5557" s="1035" t="s">
        <v>2194</v>
      </c>
      <c r="J5557" s="143" t="s">
        <v>8551</v>
      </c>
      <c r="K5557" s="1425"/>
      <c r="L5557" s="491"/>
      <c r="M5557" s="1510"/>
      <c r="O5557" s="659"/>
    </row>
    <row r="5558" spans="1:15" ht="9" customHeight="1">
      <c r="A5558" s="799">
        <v>154</v>
      </c>
      <c r="B5558" s="1015" t="s">
        <v>1183</v>
      </c>
      <c r="C5558" s="990" t="s">
        <v>12752</v>
      </c>
      <c r="D5558" s="2063">
        <v>1</v>
      </c>
      <c r="E5558" s="3520">
        <v>42435.9</v>
      </c>
      <c r="F5558" s="3403">
        <v>21748.86</v>
      </c>
      <c r="G5558" s="914">
        <v>44197</v>
      </c>
      <c r="H5558" s="1015" t="s">
        <v>8394</v>
      </c>
      <c r="I5558" s="1035" t="s">
        <v>2194</v>
      </c>
      <c r="J5558" s="143" t="s">
        <v>8551</v>
      </c>
      <c r="K5558" s="1425" t="s">
        <v>8940</v>
      </c>
      <c r="L5558" s="491"/>
      <c r="M5558" s="1510"/>
      <c r="O5558" s="659"/>
    </row>
    <row r="5559" spans="1:15" ht="9" customHeight="1">
      <c r="A5559" s="799">
        <v>155</v>
      </c>
      <c r="B5559" s="1015" t="s">
        <v>1184</v>
      </c>
      <c r="C5559" s="990" t="s">
        <v>12753</v>
      </c>
      <c r="D5559" s="2063">
        <v>1</v>
      </c>
      <c r="E5559" s="3520">
        <v>3465</v>
      </c>
      <c r="F5559" s="879">
        <v>3465</v>
      </c>
      <c r="G5559" s="914">
        <v>44197</v>
      </c>
      <c r="H5559" s="1015" t="s">
        <v>8394</v>
      </c>
      <c r="I5559" s="1035" t="s">
        <v>2194</v>
      </c>
      <c r="J5559" s="143" t="s">
        <v>8551</v>
      </c>
      <c r="K5559" s="1425" t="s">
        <v>8940</v>
      </c>
      <c r="L5559" s="491"/>
      <c r="M5559" s="1510"/>
      <c r="O5559" s="659"/>
    </row>
    <row r="5560" spans="1:15" ht="9" customHeight="1">
      <c r="A5560" s="799">
        <v>156</v>
      </c>
      <c r="B5560" s="1015" t="s">
        <v>1185</v>
      </c>
      <c r="C5560" s="990"/>
      <c r="D5560" s="2063">
        <v>1</v>
      </c>
      <c r="E5560" s="3520">
        <v>22700</v>
      </c>
      <c r="F5560" s="879">
        <v>22700</v>
      </c>
      <c r="G5560" s="914">
        <v>44197</v>
      </c>
      <c r="H5560" s="1015" t="s">
        <v>8394</v>
      </c>
      <c r="I5560" s="1035" t="s">
        <v>2194</v>
      </c>
      <c r="J5560" s="143" t="s">
        <v>8551</v>
      </c>
      <c r="K5560" s="1425"/>
      <c r="L5560" s="491"/>
      <c r="M5560" s="1510"/>
      <c r="O5560" s="659"/>
    </row>
    <row r="5561" spans="1:15" ht="9" customHeight="1">
      <c r="A5561" s="799">
        <v>157</v>
      </c>
      <c r="B5561" s="1015" t="s">
        <v>1186</v>
      </c>
      <c r="C5561" s="990"/>
      <c r="D5561" s="2063">
        <v>1</v>
      </c>
      <c r="E5561" s="3520">
        <v>20000</v>
      </c>
      <c r="F5561" s="879">
        <v>20000</v>
      </c>
      <c r="G5561" s="914">
        <v>44197</v>
      </c>
      <c r="H5561" s="1015" t="s">
        <v>8394</v>
      </c>
      <c r="I5561" s="1035" t="s">
        <v>2194</v>
      </c>
      <c r="J5561" s="143" t="s">
        <v>8551</v>
      </c>
      <c r="K5561" s="1425"/>
      <c r="L5561" s="491"/>
      <c r="M5561" s="1510"/>
      <c r="O5561" s="659"/>
    </row>
    <row r="5562" spans="1:15" ht="9" customHeight="1">
      <c r="A5562" s="799">
        <v>158</v>
      </c>
      <c r="B5562" s="1015" t="s">
        <v>1187</v>
      </c>
      <c r="C5562" s="990" t="s">
        <v>12755</v>
      </c>
      <c r="D5562" s="2063">
        <v>1</v>
      </c>
      <c r="E5562" s="3424">
        <v>34371</v>
      </c>
      <c r="F5562" s="879">
        <v>34371</v>
      </c>
      <c r="G5562" s="914">
        <v>44197</v>
      </c>
      <c r="H5562" s="1015" t="s">
        <v>8394</v>
      </c>
      <c r="I5562" s="1035" t="s">
        <v>2194</v>
      </c>
      <c r="J5562" s="143" t="s">
        <v>8551</v>
      </c>
      <c r="K5562" s="1425" t="s">
        <v>8940</v>
      </c>
      <c r="L5562" s="491"/>
      <c r="M5562" s="1510"/>
      <c r="O5562" s="659"/>
    </row>
    <row r="5563" spans="1:15" ht="9" customHeight="1">
      <c r="A5563" s="799">
        <v>159</v>
      </c>
      <c r="B5563" s="103" t="s">
        <v>261</v>
      </c>
      <c r="C5563" s="990" t="s">
        <v>12756</v>
      </c>
      <c r="D5563" s="2063">
        <v>1</v>
      </c>
      <c r="E5563" s="3411">
        <v>60000</v>
      </c>
      <c r="F5563" s="3403">
        <v>25000</v>
      </c>
      <c r="G5563" s="914">
        <v>44197</v>
      </c>
      <c r="H5563" s="1015" t="s">
        <v>8394</v>
      </c>
      <c r="I5563" s="208" t="s">
        <v>2194</v>
      </c>
      <c r="J5563" s="143" t="s">
        <v>8551</v>
      </c>
      <c r="K5563" s="1425" t="s">
        <v>8940</v>
      </c>
      <c r="L5563" s="491"/>
      <c r="M5563" s="404"/>
      <c r="O5563" s="659"/>
    </row>
    <row r="5564" spans="1:15" ht="9" customHeight="1">
      <c r="A5564" s="799">
        <v>160</v>
      </c>
      <c r="B5564" s="103" t="s">
        <v>261</v>
      </c>
      <c r="C5564" s="990" t="s">
        <v>12757</v>
      </c>
      <c r="D5564" s="2063">
        <v>1</v>
      </c>
      <c r="E5564" s="3411">
        <v>209560</v>
      </c>
      <c r="F5564" s="3403">
        <v>86443.83</v>
      </c>
      <c r="G5564" s="914">
        <v>44197</v>
      </c>
      <c r="H5564" s="1015" t="s">
        <v>8394</v>
      </c>
      <c r="I5564" s="208" t="s">
        <v>2194</v>
      </c>
      <c r="J5564" s="143" t="s">
        <v>8551</v>
      </c>
      <c r="K5564" s="1425" t="s">
        <v>8940</v>
      </c>
      <c r="L5564" s="491"/>
      <c r="M5564" s="404"/>
      <c r="O5564" s="659"/>
    </row>
    <row r="5565" spans="1:15" ht="9" customHeight="1">
      <c r="A5565" s="799">
        <v>161</v>
      </c>
      <c r="B5565" s="103" t="s">
        <v>2059</v>
      </c>
      <c r="C5565" s="990" t="s">
        <v>12732</v>
      </c>
      <c r="D5565" s="2063">
        <v>1</v>
      </c>
      <c r="E5565" s="3411">
        <v>24950</v>
      </c>
      <c r="F5565" s="797">
        <v>24950</v>
      </c>
      <c r="G5565" s="914">
        <v>44197</v>
      </c>
      <c r="H5565" s="1015" t="s">
        <v>8394</v>
      </c>
      <c r="I5565" s="208" t="s">
        <v>2194</v>
      </c>
      <c r="J5565" s="143" t="s">
        <v>8551</v>
      </c>
      <c r="K5565" s="1425" t="s">
        <v>8940</v>
      </c>
      <c r="L5565" s="491"/>
      <c r="M5565" s="404"/>
      <c r="O5565" s="659"/>
    </row>
    <row r="5566" spans="1:15" ht="9" customHeight="1">
      <c r="A5566" s="799">
        <v>162</v>
      </c>
      <c r="B5566" s="103" t="s">
        <v>2060</v>
      </c>
      <c r="C5566" s="990"/>
      <c r="D5566" s="2063">
        <v>1</v>
      </c>
      <c r="E5566" s="3411">
        <v>3900</v>
      </c>
      <c r="F5566" s="797">
        <v>3900</v>
      </c>
      <c r="G5566" s="914">
        <v>44197</v>
      </c>
      <c r="H5566" s="1015" t="s">
        <v>8394</v>
      </c>
      <c r="I5566" s="208" t="s">
        <v>2194</v>
      </c>
      <c r="J5566" s="143" t="s">
        <v>8551</v>
      </c>
      <c r="K5566" s="1425"/>
      <c r="L5566" s="491"/>
      <c r="M5566" s="404"/>
      <c r="O5566" s="659"/>
    </row>
    <row r="5567" spans="1:15" ht="9" customHeight="1">
      <c r="A5567" s="799">
        <v>163</v>
      </c>
      <c r="B5567" s="103" t="s">
        <v>2061</v>
      </c>
      <c r="C5567" s="990"/>
      <c r="D5567" s="2063">
        <v>1</v>
      </c>
      <c r="E5567" s="3411">
        <v>7390</v>
      </c>
      <c r="F5567" s="797">
        <v>7390</v>
      </c>
      <c r="G5567" s="914">
        <v>44197</v>
      </c>
      <c r="H5567" s="1015" t="s">
        <v>8394</v>
      </c>
      <c r="I5567" s="208" t="s">
        <v>2194</v>
      </c>
      <c r="J5567" s="143" t="s">
        <v>8551</v>
      </c>
      <c r="K5567" s="1425"/>
      <c r="L5567" s="491"/>
      <c r="M5567" s="404"/>
      <c r="O5567" s="659"/>
    </row>
    <row r="5568" spans="1:15" ht="9" customHeight="1">
      <c r="A5568" s="799">
        <v>164</v>
      </c>
      <c r="B5568" s="103" t="s">
        <v>261</v>
      </c>
      <c r="C5568" s="990" t="s">
        <v>12758</v>
      </c>
      <c r="D5568" s="2063">
        <v>1</v>
      </c>
      <c r="E5568" s="3411">
        <v>110000</v>
      </c>
      <c r="F5568" s="3403">
        <v>40791.370000000003</v>
      </c>
      <c r="G5568" s="914">
        <v>44197</v>
      </c>
      <c r="H5568" s="1015" t="s">
        <v>8394</v>
      </c>
      <c r="I5568" s="208" t="s">
        <v>2194</v>
      </c>
      <c r="J5568" s="143" t="s">
        <v>8551</v>
      </c>
      <c r="K5568" s="1425" t="s">
        <v>8940</v>
      </c>
      <c r="L5568" s="491"/>
      <c r="M5568" s="404"/>
      <c r="O5568" s="659"/>
    </row>
    <row r="5569" spans="1:15" ht="9" customHeight="1">
      <c r="A5569" s="799">
        <v>165</v>
      </c>
      <c r="B5569" s="103" t="s">
        <v>2199</v>
      </c>
      <c r="C5569" s="990"/>
      <c r="D5569" s="2063">
        <v>1</v>
      </c>
      <c r="E5569" s="3411">
        <v>31000</v>
      </c>
      <c r="F5569" s="797">
        <v>31000</v>
      </c>
      <c r="G5569" s="914">
        <v>44197</v>
      </c>
      <c r="H5569" s="1015" t="s">
        <v>8394</v>
      </c>
      <c r="I5569" s="208" t="s">
        <v>2194</v>
      </c>
      <c r="J5569" s="143" t="s">
        <v>8551</v>
      </c>
      <c r="K5569" s="1425"/>
      <c r="L5569" s="491"/>
      <c r="M5569" s="404"/>
      <c r="O5569" s="659"/>
    </row>
    <row r="5570" spans="1:15" ht="9" customHeight="1">
      <c r="A5570" s="799">
        <v>166</v>
      </c>
      <c r="B5570" s="103" t="s">
        <v>2200</v>
      </c>
      <c r="C5570" s="990"/>
      <c r="D5570" s="2063">
        <v>1</v>
      </c>
      <c r="E5570" s="3411">
        <v>7500</v>
      </c>
      <c r="F5570" s="797">
        <v>7500</v>
      </c>
      <c r="G5570" s="914">
        <v>44197</v>
      </c>
      <c r="H5570" s="1015" t="s">
        <v>8394</v>
      </c>
      <c r="I5570" s="208" t="s">
        <v>2194</v>
      </c>
      <c r="J5570" s="143" t="s">
        <v>8551</v>
      </c>
      <c r="K5570" s="1425"/>
      <c r="L5570" s="491"/>
      <c r="M5570" s="404"/>
      <c r="O5570" s="659"/>
    </row>
    <row r="5571" spans="1:15" ht="9" customHeight="1">
      <c r="A5571" s="799">
        <v>167</v>
      </c>
      <c r="B5571" s="103" t="s">
        <v>2201</v>
      </c>
      <c r="C5571" s="990"/>
      <c r="D5571" s="2063">
        <v>1</v>
      </c>
      <c r="E5571" s="3411">
        <v>9900</v>
      </c>
      <c r="F5571" s="797">
        <v>9900</v>
      </c>
      <c r="G5571" s="914">
        <v>44197</v>
      </c>
      <c r="H5571" s="1015" t="s">
        <v>8394</v>
      </c>
      <c r="I5571" s="208" t="s">
        <v>2194</v>
      </c>
      <c r="J5571" s="143" t="s">
        <v>8551</v>
      </c>
      <c r="K5571" s="1425"/>
      <c r="L5571" s="491"/>
      <c r="M5571" s="404"/>
      <c r="O5571" s="659"/>
    </row>
    <row r="5572" spans="1:15" ht="9" customHeight="1">
      <c r="A5572" s="799">
        <v>168</v>
      </c>
      <c r="B5572" s="103" t="s">
        <v>2202</v>
      </c>
      <c r="C5572" s="990"/>
      <c r="D5572" s="2063">
        <v>1</v>
      </c>
      <c r="E5572" s="3411">
        <v>9300</v>
      </c>
      <c r="F5572" s="797">
        <v>9300</v>
      </c>
      <c r="G5572" s="914">
        <v>44197</v>
      </c>
      <c r="H5572" s="1015" t="s">
        <v>8394</v>
      </c>
      <c r="I5572" s="208" t="s">
        <v>2194</v>
      </c>
      <c r="J5572" s="143" t="s">
        <v>8551</v>
      </c>
      <c r="K5572" s="1425"/>
      <c r="L5572" s="491"/>
      <c r="M5572" s="404"/>
      <c r="O5572" s="659"/>
    </row>
    <row r="5573" spans="1:15" ht="9" customHeight="1">
      <c r="A5573" s="799">
        <v>169</v>
      </c>
      <c r="B5573" s="103" t="s">
        <v>2202</v>
      </c>
      <c r="C5573" s="990"/>
      <c r="D5573" s="2063">
        <v>1</v>
      </c>
      <c r="E5573" s="3411">
        <v>9300</v>
      </c>
      <c r="F5573" s="797">
        <v>9300</v>
      </c>
      <c r="G5573" s="914">
        <v>44197</v>
      </c>
      <c r="H5573" s="1015" t="s">
        <v>8394</v>
      </c>
      <c r="I5573" s="208" t="s">
        <v>2194</v>
      </c>
      <c r="J5573" s="143" t="s">
        <v>8551</v>
      </c>
      <c r="K5573" s="1425"/>
      <c r="L5573" s="491"/>
      <c r="M5573" s="404"/>
      <c r="O5573" s="659"/>
    </row>
    <row r="5574" spans="1:15" ht="9" customHeight="1">
      <c r="A5574" s="799">
        <v>170</v>
      </c>
      <c r="B5574" s="103" t="s">
        <v>3910</v>
      </c>
      <c r="C5574" s="990" t="s">
        <v>12707</v>
      </c>
      <c r="D5574" s="2063">
        <v>1</v>
      </c>
      <c r="E5574" s="3411">
        <v>38970</v>
      </c>
      <c r="F5574" s="797">
        <v>38970</v>
      </c>
      <c r="G5574" s="914">
        <v>44197</v>
      </c>
      <c r="H5574" s="1015" t="s">
        <v>8394</v>
      </c>
      <c r="I5574" s="208" t="s">
        <v>2194</v>
      </c>
      <c r="J5574" s="143" t="s">
        <v>8551</v>
      </c>
      <c r="K5574" s="1425" t="s">
        <v>8940</v>
      </c>
      <c r="L5574" s="491"/>
      <c r="M5574" s="404"/>
      <c r="O5574" s="659"/>
    </row>
    <row r="5575" spans="1:15" ht="9" customHeight="1">
      <c r="A5575" s="799">
        <v>171</v>
      </c>
      <c r="B5575" s="103" t="s">
        <v>3911</v>
      </c>
      <c r="C5575" s="990" t="s">
        <v>12717</v>
      </c>
      <c r="D5575" s="2063">
        <v>1</v>
      </c>
      <c r="E5575" s="3411">
        <v>79558.38</v>
      </c>
      <c r="F5575" s="3403">
        <v>25524.73</v>
      </c>
      <c r="G5575" s="914">
        <v>44197</v>
      </c>
      <c r="H5575" s="1015" t="s">
        <v>8394</v>
      </c>
      <c r="I5575" s="208" t="s">
        <v>2194</v>
      </c>
      <c r="J5575" s="143" t="s">
        <v>8551</v>
      </c>
      <c r="K5575" s="1425" t="s">
        <v>8940</v>
      </c>
      <c r="L5575" s="491"/>
      <c r="M5575" s="404"/>
      <c r="O5575" s="659"/>
    </row>
    <row r="5576" spans="1:15" ht="9" customHeight="1">
      <c r="A5576" s="799">
        <v>172</v>
      </c>
      <c r="B5576" s="103" t="s">
        <v>3912</v>
      </c>
      <c r="C5576" s="990" t="s">
        <v>12759</v>
      </c>
      <c r="D5576" s="2063">
        <v>1</v>
      </c>
      <c r="E5576" s="3411">
        <v>35493</v>
      </c>
      <c r="F5576" s="797">
        <v>35493</v>
      </c>
      <c r="G5576" s="914">
        <v>44197</v>
      </c>
      <c r="H5576" s="1015" t="s">
        <v>8394</v>
      </c>
      <c r="I5576" s="208" t="s">
        <v>2194</v>
      </c>
      <c r="J5576" s="143" t="s">
        <v>8551</v>
      </c>
      <c r="K5576" s="1425" t="s">
        <v>8940</v>
      </c>
      <c r="L5576" s="491"/>
      <c r="M5576" s="404"/>
      <c r="O5576" s="659"/>
    </row>
    <row r="5577" spans="1:15" ht="9" customHeight="1">
      <c r="A5577" s="799">
        <v>173</v>
      </c>
      <c r="B5577" s="1015" t="s">
        <v>5156</v>
      </c>
      <c r="C5577" s="849">
        <v>41012700006</v>
      </c>
      <c r="D5577" s="2063">
        <v>1</v>
      </c>
      <c r="E5577" s="3424">
        <v>48834</v>
      </c>
      <c r="F5577" s="3403">
        <v>14040.12</v>
      </c>
      <c r="G5577" s="914">
        <v>44197</v>
      </c>
      <c r="H5577" s="1015" t="s">
        <v>8394</v>
      </c>
      <c r="I5577" s="208" t="s">
        <v>2194</v>
      </c>
      <c r="J5577" s="143" t="s">
        <v>8551</v>
      </c>
      <c r="K5577" s="1425" t="s">
        <v>8940</v>
      </c>
      <c r="L5577" s="491"/>
      <c r="M5577" s="404"/>
    </row>
    <row r="5578" spans="1:15" ht="9" customHeight="1">
      <c r="A5578" s="799">
        <v>174</v>
      </c>
      <c r="B5578" s="1015" t="s">
        <v>5157</v>
      </c>
      <c r="C5578" s="849">
        <v>41012700007</v>
      </c>
      <c r="D5578" s="2063">
        <v>1</v>
      </c>
      <c r="E5578" s="3520">
        <v>46502.5</v>
      </c>
      <c r="F5578" s="3403">
        <v>12788.16</v>
      </c>
      <c r="G5578" s="914">
        <v>44197</v>
      </c>
      <c r="H5578" s="1015" t="s">
        <v>8394</v>
      </c>
      <c r="I5578" s="208" t="s">
        <v>2194</v>
      </c>
      <c r="J5578" s="143" t="s">
        <v>8551</v>
      </c>
      <c r="K5578" s="1425" t="s">
        <v>8940</v>
      </c>
      <c r="L5578" s="491"/>
      <c r="M5578" s="404"/>
    </row>
    <row r="5579" spans="1:15" ht="9" customHeight="1">
      <c r="A5579" s="799">
        <v>175</v>
      </c>
      <c r="B5579" s="1015" t="s">
        <v>5158</v>
      </c>
      <c r="C5579" s="849">
        <v>41012700008</v>
      </c>
      <c r="D5579" s="2063">
        <v>1</v>
      </c>
      <c r="E5579" s="3520">
        <v>2615</v>
      </c>
      <c r="F5579" s="797">
        <v>2615</v>
      </c>
      <c r="G5579" s="914">
        <v>44197</v>
      </c>
      <c r="H5579" s="1015" t="s">
        <v>8394</v>
      </c>
      <c r="I5579" s="208" t="s">
        <v>2194</v>
      </c>
      <c r="J5579" s="143" t="s">
        <v>8551</v>
      </c>
      <c r="K5579" s="1425" t="s">
        <v>8940</v>
      </c>
      <c r="L5579" s="491"/>
      <c r="M5579" s="404"/>
    </row>
    <row r="5580" spans="1:15" ht="9" customHeight="1">
      <c r="A5580" s="799">
        <v>176</v>
      </c>
      <c r="B5580" s="1015" t="s">
        <v>5159</v>
      </c>
      <c r="C5580" s="849">
        <v>41012600001</v>
      </c>
      <c r="D5580" s="2063">
        <v>1</v>
      </c>
      <c r="E5580" s="3520">
        <v>40744</v>
      </c>
      <c r="F5580" s="3403">
        <v>10695.51</v>
      </c>
      <c r="G5580" s="914">
        <v>44197</v>
      </c>
      <c r="H5580" s="1015" t="s">
        <v>8394</v>
      </c>
      <c r="I5580" s="208" t="s">
        <v>2194</v>
      </c>
      <c r="J5580" s="143" t="s">
        <v>8551</v>
      </c>
      <c r="K5580" s="1425" t="s">
        <v>8940</v>
      </c>
      <c r="L5580" s="491"/>
      <c r="M5580" s="404"/>
    </row>
    <row r="5581" spans="1:15" ht="9" customHeight="1">
      <c r="A5581" s="799">
        <v>177</v>
      </c>
      <c r="B5581" s="1015" t="s">
        <v>5160</v>
      </c>
      <c r="C5581" s="849">
        <v>41013400006</v>
      </c>
      <c r="D5581" s="2063">
        <v>1</v>
      </c>
      <c r="E5581" s="3520">
        <v>11299</v>
      </c>
      <c r="F5581" s="797">
        <v>11299</v>
      </c>
      <c r="G5581" s="914">
        <v>44197</v>
      </c>
      <c r="H5581" s="1015" t="s">
        <v>8394</v>
      </c>
      <c r="I5581" s="208" t="s">
        <v>2194</v>
      </c>
      <c r="J5581" s="143" t="s">
        <v>8551</v>
      </c>
      <c r="K5581" s="1425"/>
      <c r="L5581" s="491"/>
      <c r="M5581" s="404"/>
    </row>
    <row r="5582" spans="1:15" ht="9.75" customHeight="1">
      <c r="A5582" s="799">
        <v>178</v>
      </c>
      <c r="B5582" s="103" t="s">
        <v>5598</v>
      </c>
      <c r="C5582" s="849">
        <v>41012800001</v>
      </c>
      <c r="D5582" s="2063">
        <v>1</v>
      </c>
      <c r="E5582" s="3411">
        <v>54657.24</v>
      </c>
      <c r="F5582" s="797">
        <v>54657.24</v>
      </c>
      <c r="G5582" s="914">
        <v>44197</v>
      </c>
      <c r="H5582" s="1015" t="s">
        <v>8394</v>
      </c>
      <c r="I5582" s="208" t="s">
        <v>2194</v>
      </c>
      <c r="J5582" s="143" t="s">
        <v>8551</v>
      </c>
      <c r="K5582" s="1425" t="s">
        <v>8940</v>
      </c>
      <c r="L5582" s="491"/>
      <c r="M5582" s="404"/>
    </row>
    <row r="5583" spans="1:15" ht="9.75" customHeight="1">
      <c r="A5583" s="799">
        <v>179</v>
      </c>
      <c r="B5583" s="103" t="s">
        <v>5626</v>
      </c>
      <c r="C5583" s="849">
        <v>41013600001</v>
      </c>
      <c r="D5583" s="2063">
        <v>1</v>
      </c>
      <c r="E5583" s="3411">
        <v>17550</v>
      </c>
      <c r="F5583" s="797">
        <v>17550</v>
      </c>
      <c r="G5583" s="914">
        <v>44197</v>
      </c>
      <c r="H5583" s="1015" t="s">
        <v>8394</v>
      </c>
      <c r="I5583" s="208" t="s">
        <v>2194</v>
      </c>
      <c r="J5583" s="143" t="s">
        <v>8551</v>
      </c>
      <c r="K5583" s="1425"/>
      <c r="L5583" s="491"/>
      <c r="M5583" s="404"/>
    </row>
    <row r="5584" spans="1:15" ht="9.75" customHeight="1">
      <c r="A5584" s="799">
        <v>180</v>
      </c>
      <c r="B5584" s="103" t="s">
        <v>5627</v>
      </c>
      <c r="C5584" s="849">
        <v>41012700009</v>
      </c>
      <c r="D5584" s="2063">
        <v>1</v>
      </c>
      <c r="E5584" s="3411">
        <v>7632</v>
      </c>
      <c r="F5584" s="797">
        <v>7632</v>
      </c>
      <c r="G5584" s="914">
        <v>44197</v>
      </c>
      <c r="H5584" s="1015" t="s">
        <v>8394</v>
      </c>
      <c r="I5584" s="208" t="s">
        <v>2194</v>
      </c>
      <c r="J5584" s="143" t="s">
        <v>8551</v>
      </c>
      <c r="K5584" s="1425" t="s">
        <v>8940</v>
      </c>
      <c r="L5584" s="491"/>
      <c r="M5584" s="404"/>
    </row>
    <row r="5585" spans="1:13" ht="9.75" customHeight="1">
      <c r="A5585" s="799">
        <v>181</v>
      </c>
      <c r="B5585" s="103" t="s">
        <v>5628</v>
      </c>
      <c r="C5585" s="849">
        <v>41012700010</v>
      </c>
      <c r="D5585" s="2063">
        <v>1</v>
      </c>
      <c r="E5585" s="3411">
        <v>8424</v>
      </c>
      <c r="F5585" s="797">
        <v>8424</v>
      </c>
      <c r="G5585" s="914">
        <v>44197</v>
      </c>
      <c r="H5585" s="1015" t="s">
        <v>8394</v>
      </c>
      <c r="I5585" s="208" t="s">
        <v>2194</v>
      </c>
      <c r="J5585" s="143" t="s">
        <v>8551</v>
      </c>
      <c r="K5585" s="1425" t="s">
        <v>8940</v>
      </c>
      <c r="L5585" s="491"/>
      <c r="M5585" s="404"/>
    </row>
    <row r="5586" spans="1:13" ht="9.75" customHeight="1">
      <c r="A5586" s="799">
        <v>182</v>
      </c>
      <c r="B5586" s="103" t="s">
        <v>5629</v>
      </c>
      <c r="C5586" s="849">
        <v>41012700011</v>
      </c>
      <c r="D5586" s="2063">
        <v>1</v>
      </c>
      <c r="E5586" s="3411">
        <v>7920</v>
      </c>
      <c r="F5586" s="797">
        <v>7920</v>
      </c>
      <c r="G5586" s="914">
        <v>44197</v>
      </c>
      <c r="H5586" s="1015" t="s">
        <v>8394</v>
      </c>
      <c r="I5586" s="208" t="s">
        <v>2194</v>
      </c>
      <c r="J5586" s="143" t="s">
        <v>8551</v>
      </c>
      <c r="K5586" s="1425" t="s">
        <v>8940</v>
      </c>
      <c r="L5586" s="491"/>
      <c r="M5586" s="404"/>
    </row>
    <row r="5587" spans="1:13" ht="9.75" customHeight="1">
      <c r="A5587" s="799">
        <v>183</v>
      </c>
      <c r="B5587" s="103" t="s">
        <v>5630</v>
      </c>
      <c r="C5587" s="849">
        <v>41012700012</v>
      </c>
      <c r="D5587" s="2063">
        <v>1</v>
      </c>
      <c r="E5587" s="3411">
        <v>7650</v>
      </c>
      <c r="F5587" s="797">
        <v>7650</v>
      </c>
      <c r="G5587" s="914">
        <v>44197</v>
      </c>
      <c r="H5587" s="1015" t="s">
        <v>8394</v>
      </c>
      <c r="I5587" s="208" t="s">
        <v>2194</v>
      </c>
      <c r="J5587" s="143" t="s">
        <v>8551</v>
      </c>
      <c r="K5587" s="1425" t="s">
        <v>8940</v>
      </c>
      <c r="L5587" s="491"/>
      <c r="M5587" s="404"/>
    </row>
    <row r="5588" spans="1:13" ht="9.75" customHeight="1">
      <c r="A5588" s="799">
        <v>184</v>
      </c>
      <c r="B5588" s="103" t="s">
        <v>5631</v>
      </c>
      <c r="C5588" s="849">
        <v>41012700013</v>
      </c>
      <c r="D5588" s="2063">
        <v>1</v>
      </c>
      <c r="E5588" s="3411">
        <v>6732</v>
      </c>
      <c r="F5588" s="797">
        <v>6732</v>
      </c>
      <c r="G5588" s="914">
        <v>44197</v>
      </c>
      <c r="H5588" s="1015" t="s">
        <v>8394</v>
      </c>
      <c r="I5588" s="208" t="s">
        <v>2194</v>
      </c>
      <c r="J5588" s="143" t="s">
        <v>8551</v>
      </c>
      <c r="K5588" s="1425" t="s">
        <v>8940</v>
      </c>
      <c r="L5588" s="491"/>
      <c r="M5588" s="404"/>
    </row>
    <row r="5589" spans="1:13" ht="9.75" customHeight="1">
      <c r="A5589" s="799">
        <v>185</v>
      </c>
      <c r="B5589" s="103" t="s">
        <v>5632</v>
      </c>
      <c r="C5589" s="849">
        <v>41012700014</v>
      </c>
      <c r="D5589" s="2063">
        <v>1</v>
      </c>
      <c r="E5589" s="3411">
        <v>6732</v>
      </c>
      <c r="F5589" s="797">
        <v>6732</v>
      </c>
      <c r="G5589" s="914">
        <v>44197</v>
      </c>
      <c r="H5589" s="1015" t="s">
        <v>8394</v>
      </c>
      <c r="I5589" s="208" t="s">
        <v>2194</v>
      </c>
      <c r="J5589" s="143" t="s">
        <v>8551</v>
      </c>
      <c r="K5589" s="1425" t="s">
        <v>8940</v>
      </c>
      <c r="L5589" s="491"/>
      <c r="M5589" s="404"/>
    </row>
    <row r="5590" spans="1:13" ht="9.75" customHeight="1">
      <c r="A5590" s="799">
        <v>186</v>
      </c>
      <c r="B5590" s="103" t="s">
        <v>5667</v>
      </c>
      <c r="C5590" s="849">
        <v>4101240001</v>
      </c>
      <c r="D5590" s="2063">
        <v>1</v>
      </c>
      <c r="E5590" s="3411">
        <v>21990</v>
      </c>
      <c r="F5590" s="797">
        <v>21990</v>
      </c>
      <c r="G5590" s="914">
        <v>44197</v>
      </c>
      <c r="H5590" s="1015" t="s">
        <v>8394</v>
      </c>
      <c r="I5590" s="208" t="s">
        <v>2194</v>
      </c>
      <c r="J5590" s="143" t="s">
        <v>8551</v>
      </c>
      <c r="K5590" s="1425" t="s">
        <v>8940</v>
      </c>
      <c r="L5590" s="491"/>
      <c r="M5590" s="404"/>
    </row>
    <row r="5591" spans="1:13" ht="10.5" customHeight="1">
      <c r="A5591" s="799">
        <v>187</v>
      </c>
      <c r="B5591" s="103" t="s">
        <v>5760</v>
      </c>
      <c r="C5591" s="849">
        <v>4101240002</v>
      </c>
      <c r="D5591" s="2063">
        <v>1</v>
      </c>
      <c r="E5591" s="3411">
        <v>22999</v>
      </c>
      <c r="F5591" s="797">
        <v>22999</v>
      </c>
      <c r="G5591" s="914">
        <v>44197</v>
      </c>
      <c r="H5591" s="1015" t="s">
        <v>8394</v>
      </c>
      <c r="I5591" s="208" t="s">
        <v>2194</v>
      </c>
      <c r="J5591" s="143" t="s">
        <v>8551</v>
      </c>
      <c r="K5591" s="1425" t="s">
        <v>8940</v>
      </c>
      <c r="L5591" s="491"/>
      <c r="M5591" s="404"/>
    </row>
    <row r="5592" spans="1:13" ht="9" customHeight="1">
      <c r="A5592" s="799">
        <v>188</v>
      </c>
      <c r="B5592" s="103" t="s">
        <v>5760</v>
      </c>
      <c r="C5592" s="849">
        <v>4101240003</v>
      </c>
      <c r="D5592" s="2063">
        <v>1</v>
      </c>
      <c r="E5592" s="3411">
        <v>22999</v>
      </c>
      <c r="F5592" s="797">
        <v>22999</v>
      </c>
      <c r="G5592" s="914">
        <v>44197</v>
      </c>
      <c r="H5592" s="1015" t="s">
        <v>8394</v>
      </c>
      <c r="I5592" s="208" t="s">
        <v>2194</v>
      </c>
      <c r="J5592" s="143" t="s">
        <v>8551</v>
      </c>
      <c r="K5592" s="1425" t="s">
        <v>8940</v>
      </c>
      <c r="L5592" s="491"/>
      <c r="M5592" s="404"/>
    </row>
    <row r="5593" spans="1:13" ht="11.25" customHeight="1">
      <c r="A5593" s="799">
        <v>189</v>
      </c>
      <c r="B5593" s="1350" t="s">
        <v>5761</v>
      </c>
      <c r="C5593" s="849">
        <v>4101240006</v>
      </c>
      <c r="D5593" s="2063">
        <v>1</v>
      </c>
      <c r="E5593" s="3422">
        <v>22999</v>
      </c>
      <c r="F5593" s="881">
        <v>22999</v>
      </c>
      <c r="G5593" s="914">
        <v>44197</v>
      </c>
      <c r="H5593" s="1015" t="s">
        <v>8394</v>
      </c>
      <c r="I5593" s="208" t="s">
        <v>2194</v>
      </c>
      <c r="J5593" s="143" t="s">
        <v>8551</v>
      </c>
      <c r="K5593" s="1425" t="s">
        <v>8940</v>
      </c>
      <c r="L5593" s="491"/>
      <c r="M5593" s="404"/>
    </row>
    <row r="5594" spans="1:13" ht="11.25" customHeight="1">
      <c r="A5594" s="799">
        <v>190</v>
      </c>
      <c r="B5594" s="1350" t="s">
        <v>5830</v>
      </c>
      <c r="C5594" s="849">
        <v>4101240008</v>
      </c>
      <c r="D5594" s="2063">
        <v>1</v>
      </c>
      <c r="E5594" s="3422">
        <v>11499</v>
      </c>
      <c r="F5594" s="899">
        <v>11499</v>
      </c>
      <c r="G5594" s="914">
        <v>44197</v>
      </c>
      <c r="H5594" s="1015" t="s">
        <v>8394</v>
      </c>
      <c r="I5594" s="208" t="s">
        <v>2194</v>
      </c>
      <c r="J5594" s="143" t="s">
        <v>8551</v>
      </c>
      <c r="K5594" s="1425"/>
      <c r="L5594" s="491"/>
      <c r="M5594" s="404"/>
    </row>
    <row r="5595" spans="1:13" ht="11.25" customHeight="1">
      <c r="A5595" s="799">
        <v>191</v>
      </c>
      <c r="B5595" s="1350" t="s">
        <v>5913</v>
      </c>
      <c r="C5595" s="849">
        <v>41013400009</v>
      </c>
      <c r="D5595" s="2063">
        <v>1</v>
      </c>
      <c r="E5595" s="3422">
        <v>16999</v>
      </c>
      <c r="F5595" s="899">
        <v>16999</v>
      </c>
      <c r="G5595" s="914">
        <v>44197</v>
      </c>
      <c r="H5595" s="1015" t="s">
        <v>8394</v>
      </c>
      <c r="I5595" s="208" t="s">
        <v>2194</v>
      </c>
      <c r="J5595" s="143" t="s">
        <v>8551</v>
      </c>
      <c r="K5595" s="1425"/>
      <c r="L5595" s="491"/>
      <c r="M5595" s="404"/>
    </row>
    <row r="5596" spans="1:13" ht="9.75" customHeight="1">
      <c r="A5596" s="799">
        <v>192</v>
      </c>
      <c r="B5596" s="1015" t="s">
        <v>6270</v>
      </c>
      <c r="C5596" s="849">
        <v>410134000010</v>
      </c>
      <c r="D5596" s="2063">
        <v>1</v>
      </c>
      <c r="E5596" s="3520">
        <v>14924</v>
      </c>
      <c r="F5596" s="879">
        <v>14924</v>
      </c>
      <c r="G5596" s="914">
        <v>44197</v>
      </c>
      <c r="H5596" s="1015" t="s">
        <v>8394</v>
      </c>
      <c r="I5596" s="208" t="s">
        <v>2194</v>
      </c>
      <c r="J5596" s="143" t="s">
        <v>8551</v>
      </c>
      <c r="K5596" s="1425"/>
      <c r="L5596" s="491"/>
      <c r="M5596" s="404"/>
    </row>
    <row r="5597" spans="1:13" ht="9.75" customHeight="1">
      <c r="A5597" s="799">
        <v>193</v>
      </c>
      <c r="B5597" s="1015" t="s">
        <v>6306</v>
      </c>
      <c r="C5597" s="849">
        <v>1012800001</v>
      </c>
      <c r="D5597" s="2063">
        <v>1</v>
      </c>
      <c r="E5597" s="3520">
        <v>55923</v>
      </c>
      <c r="F5597" s="879">
        <v>55923</v>
      </c>
      <c r="G5597" s="914">
        <v>44197</v>
      </c>
      <c r="H5597" s="1015" t="s">
        <v>8394</v>
      </c>
      <c r="I5597" s="208" t="s">
        <v>2194</v>
      </c>
      <c r="J5597" s="143" t="s">
        <v>8551</v>
      </c>
      <c r="K5597" s="1425" t="s">
        <v>8940</v>
      </c>
      <c r="L5597" s="491"/>
      <c r="M5597" s="404"/>
    </row>
    <row r="5598" spans="1:13" ht="9.75" customHeight="1">
      <c r="A5598" s="799">
        <v>194</v>
      </c>
      <c r="B5598" s="1015" t="s">
        <v>6357</v>
      </c>
      <c r="C5598" s="849">
        <v>1012800002</v>
      </c>
      <c r="D5598" s="2063">
        <v>1</v>
      </c>
      <c r="E5598" s="3520">
        <v>50998.2</v>
      </c>
      <c r="F5598" s="879">
        <v>50998.2</v>
      </c>
      <c r="G5598" s="914">
        <v>44197</v>
      </c>
      <c r="H5598" s="1015" t="s">
        <v>8394</v>
      </c>
      <c r="I5598" s="208" t="s">
        <v>2194</v>
      </c>
      <c r="J5598" s="143" t="s">
        <v>8551</v>
      </c>
      <c r="K5598" s="1425" t="s">
        <v>8940</v>
      </c>
      <c r="L5598" s="491"/>
      <c r="M5598" s="404"/>
    </row>
    <row r="5599" spans="1:13" ht="9.75" customHeight="1">
      <c r="A5599" s="799">
        <v>195</v>
      </c>
      <c r="B5599" s="1015" t="s">
        <v>6450</v>
      </c>
      <c r="C5599" s="849">
        <v>1012800003</v>
      </c>
      <c r="D5599" s="2063">
        <v>1</v>
      </c>
      <c r="E5599" s="3520">
        <v>28402.77</v>
      </c>
      <c r="F5599" s="879">
        <v>28402.77</v>
      </c>
      <c r="G5599" s="914">
        <v>44197</v>
      </c>
      <c r="H5599" s="1015" t="s">
        <v>8394</v>
      </c>
      <c r="I5599" s="208" t="s">
        <v>2194</v>
      </c>
      <c r="J5599" s="143" t="s">
        <v>8551</v>
      </c>
      <c r="K5599" s="1425" t="s">
        <v>8940</v>
      </c>
      <c r="L5599" s="491"/>
      <c r="M5599" s="404"/>
    </row>
    <row r="5600" spans="1:13" ht="9.75" customHeight="1">
      <c r="A5600" s="799">
        <v>196</v>
      </c>
      <c r="B5600" s="1015" t="s">
        <v>6536</v>
      </c>
      <c r="C5600" s="990">
        <v>1012800004</v>
      </c>
      <c r="D5600" s="2063">
        <v>1</v>
      </c>
      <c r="E5600" s="3520">
        <v>4923</v>
      </c>
      <c r="F5600" s="879">
        <v>4923</v>
      </c>
      <c r="G5600" s="914">
        <v>44197</v>
      </c>
      <c r="H5600" s="1015" t="s">
        <v>8394</v>
      </c>
      <c r="I5600" s="208" t="s">
        <v>2194</v>
      </c>
      <c r="J5600" s="143" t="s">
        <v>8551</v>
      </c>
      <c r="K5600" s="1425" t="s">
        <v>8940</v>
      </c>
      <c r="L5600" s="491"/>
      <c r="M5600" s="404"/>
    </row>
    <row r="5601" spans="1:15" ht="9.75" customHeight="1">
      <c r="A5601" s="799">
        <v>197</v>
      </c>
      <c r="B5601" s="103" t="s">
        <v>6563</v>
      </c>
      <c r="C5601" s="990">
        <v>101300003</v>
      </c>
      <c r="D5601" s="2063">
        <v>1</v>
      </c>
      <c r="E5601" s="3411">
        <v>15999</v>
      </c>
      <c r="F5601" s="879">
        <v>15999</v>
      </c>
      <c r="G5601" s="914">
        <v>44197</v>
      </c>
      <c r="H5601" s="1015" t="s">
        <v>8394</v>
      </c>
      <c r="I5601" s="208" t="s">
        <v>2194</v>
      </c>
      <c r="J5601" s="143" t="s">
        <v>8551</v>
      </c>
      <c r="K5601" s="1425"/>
      <c r="L5601" s="491"/>
      <c r="M5601" s="404"/>
    </row>
    <row r="5602" spans="1:15" ht="9.75" customHeight="1">
      <c r="A5602" s="799">
        <v>198</v>
      </c>
      <c r="B5602" s="103" t="s">
        <v>6576</v>
      </c>
      <c r="C5602" s="990" t="s">
        <v>6575</v>
      </c>
      <c r="D5602" s="2063">
        <v>1</v>
      </c>
      <c r="E5602" s="3411">
        <v>463137</v>
      </c>
      <c r="F5602" s="879">
        <v>463137</v>
      </c>
      <c r="G5602" s="914">
        <v>44197</v>
      </c>
      <c r="H5602" s="1015" t="s">
        <v>8394</v>
      </c>
      <c r="I5602" s="208" t="s">
        <v>2194</v>
      </c>
      <c r="J5602" s="143" t="s">
        <v>8551</v>
      </c>
      <c r="K5602" s="1425"/>
      <c r="L5602" s="491"/>
      <c r="M5602" s="404"/>
    </row>
    <row r="5603" spans="1:15" ht="9.75" customHeight="1">
      <c r="A5603" s="799">
        <v>199</v>
      </c>
      <c r="B5603" s="103" t="s">
        <v>6577</v>
      </c>
      <c r="C5603" s="990">
        <v>1013400034</v>
      </c>
      <c r="D5603" s="2063">
        <v>1</v>
      </c>
      <c r="E5603" s="3411">
        <v>10068</v>
      </c>
      <c r="F5603" s="879">
        <v>10068</v>
      </c>
      <c r="G5603" s="914">
        <v>44197</v>
      </c>
      <c r="H5603" s="1015" t="s">
        <v>8394</v>
      </c>
      <c r="I5603" s="208" t="s">
        <v>2194</v>
      </c>
      <c r="J5603" s="143" t="s">
        <v>8551</v>
      </c>
      <c r="K5603" s="1425"/>
      <c r="L5603" s="491"/>
      <c r="M5603" s="404"/>
    </row>
    <row r="5604" spans="1:15" ht="9.75" customHeight="1">
      <c r="A5604" s="799">
        <v>200</v>
      </c>
      <c r="B5604" s="103" t="s">
        <v>6579</v>
      </c>
      <c r="C5604" s="990" t="s">
        <v>6578</v>
      </c>
      <c r="D5604" s="2063">
        <v>1</v>
      </c>
      <c r="E5604" s="3411">
        <v>255591</v>
      </c>
      <c r="F5604" s="879">
        <v>255591</v>
      </c>
      <c r="G5604" s="914">
        <v>44197</v>
      </c>
      <c r="H5604" s="1015" t="s">
        <v>8394</v>
      </c>
      <c r="I5604" s="208" t="s">
        <v>2194</v>
      </c>
      <c r="J5604" s="143" t="s">
        <v>8551</v>
      </c>
      <c r="K5604" s="1425"/>
      <c r="L5604" s="491"/>
      <c r="M5604" s="404"/>
    </row>
    <row r="5605" spans="1:15" ht="9.75" customHeight="1">
      <c r="A5605" s="799">
        <v>201</v>
      </c>
      <c r="B5605" s="103" t="s">
        <v>6581</v>
      </c>
      <c r="C5605" s="990" t="s">
        <v>6580</v>
      </c>
      <c r="D5605" s="2063">
        <v>1</v>
      </c>
      <c r="E5605" s="3411">
        <v>191283</v>
      </c>
      <c r="F5605" s="879">
        <v>191283</v>
      </c>
      <c r="G5605" s="914">
        <v>44197</v>
      </c>
      <c r="H5605" s="1015" t="s">
        <v>8394</v>
      </c>
      <c r="I5605" s="208" t="s">
        <v>2194</v>
      </c>
      <c r="J5605" s="143" t="s">
        <v>8551</v>
      </c>
      <c r="K5605" s="1425"/>
      <c r="L5605" s="491"/>
      <c r="M5605" s="404"/>
    </row>
    <row r="5606" spans="1:15" ht="9.75" customHeight="1">
      <c r="A5606" s="799">
        <v>202</v>
      </c>
      <c r="B5606" s="103" t="s">
        <v>6582</v>
      </c>
      <c r="C5606" s="990">
        <v>1012400001</v>
      </c>
      <c r="D5606" s="2063">
        <v>1</v>
      </c>
      <c r="E5606" s="3411">
        <v>120823</v>
      </c>
      <c r="F5606" s="2639">
        <v>72493.919999999998</v>
      </c>
      <c r="G5606" s="914">
        <v>44197</v>
      </c>
      <c r="H5606" s="1015" t="s">
        <v>8394</v>
      </c>
      <c r="I5606" s="208" t="s">
        <v>2194</v>
      </c>
      <c r="J5606" s="143" t="s">
        <v>8551</v>
      </c>
      <c r="K5606" s="1425" t="s">
        <v>8940</v>
      </c>
      <c r="L5606" s="491"/>
      <c r="M5606" s="404"/>
    </row>
    <row r="5607" spans="1:15" ht="9.75" customHeight="1">
      <c r="A5607" s="799">
        <v>203</v>
      </c>
      <c r="B5607" s="103" t="s">
        <v>6583</v>
      </c>
      <c r="C5607" s="990">
        <v>1012400002</v>
      </c>
      <c r="D5607" s="2063">
        <v>1</v>
      </c>
      <c r="E5607" s="3411">
        <v>71688.5</v>
      </c>
      <c r="F5607" s="2639">
        <v>43013.16</v>
      </c>
      <c r="G5607" s="914">
        <v>44197</v>
      </c>
      <c r="H5607" s="1015" t="s">
        <v>8394</v>
      </c>
      <c r="I5607" s="208" t="s">
        <v>2194</v>
      </c>
      <c r="J5607" s="143" t="s">
        <v>8551</v>
      </c>
      <c r="K5607" s="1425" t="s">
        <v>8940</v>
      </c>
      <c r="L5607" s="491"/>
      <c r="M5607" s="404"/>
    </row>
    <row r="5608" spans="1:15" ht="9.75" customHeight="1">
      <c r="A5608" s="799">
        <v>204</v>
      </c>
      <c r="B5608" s="1015" t="s">
        <v>6584</v>
      </c>
      <c r="C5608" s="990">
        <v>1012400003</v>
      </c>
      <c r="D5608" s="2063">
        <v>1</v>
      </c>
      <c r="E5608" s="3520">
        <v>536992.5</v>
      </c>
      <c r="F5608" s="2639">
        <v>322195.68</v>
      </c>
      <c r="G5608" s="914">
        <v>44197</v>
      </c>
      <c r="H5608" s="1015" t="s">
        <v>8394</v>
      </c>
      <c r="I5608" s="208" t="s">
        <v>2194</v>
      </c>
      <c r="J5608" s="143" t="s">
        <v>8551</v>
      </c>
      <c r="K5608" s="1425" t="s">
        <v>8940</v>
      </c>
      <c r="L5608" s="491"/>
      <c r="M5608" s="404"/>
    </row>
    <row r="5609" spans="1:15" ht="9.75" customHeight="1">
      <c r="A5609" s="799">
        <v>205</v>
      </c>
      <c r="B5609" s="103" t="s">
        <v>6620</v>
      </c>
      <c r="C5609" s="990">
        <v>1012400004</v>
      </c>
      <c r="D5609" s="2063">
        <v>1</v>
      </c>
      <c r="E5609" s="3411">
        <v>846924.66</v>
      </c>
      <c r="F5609" s="3442">
        <v>169385.04</v>
      </c>
      <c r="G5609" s="914">
        <v>44197</v>
      </c>
      <c r="H5609" s="1015" t="s">
        <v>8394</v>
      </c>
      <c r="I5609" s="208" t="s">
        <v>2194</v>
      </c>
      <c r="J5609" s="143" t="s">
        <v>8551</v>
      </c>
      <c r="K5609" s="1425" t="s">
        <v>8940</v>
      </c>
      <c r="L5609" s="491"/>
      <c r="M5609" s="404"/>
    </row>
    <row r="5610" spans="1:15" ht="9.75" customHeight="1">
      <c r="A5610" s="799">
        <v>206</v>
      </c>
      <c r="B5610" s="1015" t="s">
        <v>6831</v>
      </c>
      <c r="C5610" s="990">
        <v>1012800005</v>
      </c>
      <c r="D5610" s="2063">
        <v>1</v>
      </c>
      <c r="E5610" s="3520">
        <v>196207.66</v>
      </c>
      <c r="F5610" s="3403">
        <v>101374.03</v>
      </c>
      <c r="G5610" s="914">
        <v>44197</v>
      </c>
      <c r="H5610" s="1015" t="s">
        <v>8394</v>
      </c>
      <c r="I5610" s="208" t="s">
        <v>2194</v>
      </c>
      <c r="J5610" s="143" t="s">
        <v>8551</v>
      </c>
      <c r="K5610" s="1425" t="s">
        <v>8940</v>
      </c>
      <c r="L5610" s="491"/>
      <c r="M5610" s="404"/>
    </row>
    <row r="5611" spans="1:15" ht="9.75" customHeight="1">
      <c r="A5611" s="799">
        <v>207</v>
      </c>
      <c r="B5611" s="1015" t="s">
        <v>6997</v>
      </c>
      <c r="C5611" s="990">
        <v>1012800006</v>
      </c>
      <c r="D5611" s="2063">
        <v>1</v>
      </c>
      <c r="E5611" s="3520">
        <v>3808</v>
      </c>
      <c r="F5611" s="797">
        <v>3808</v>
      </c>
      <c r="G5611" s="914">
        <v>44197</v>
      </c>
      <c r="H5611" s="1015" t="s">
        <v>8394</v>
      </c>
      <c r="I5611" s="208" t="s">
        <v>2194</v>
      </c>
      <c r="J5611" s="143" t="s">
        <v>8551</v>
      </c>
      <c r="K5611" s="1425" t="s">
        <v>8940</v>
      </c>
      <c r="L5611" s="491"/>
      <c r="M5611" s="404"/>
    </row>
    <row r="5612" spans="1:15" ht="9.75" customHeight="1">
      <c r="A5612" s="799">
        <v>208</v>
      </c>
      <c r="B5612" s="1015" t="s">
        <v>6999</v>
      </c>
      <c r="C5612" s="990">
        <v>1012800007</v>
      </c>
      <c r="D5612" s="2063">
        <v>1</v>
      </c>
      <c r="E5612" s="3520">
        <v>4919.6400000000003</v>
      </c>
      <c r="F5612" s="797">
        <v>4919.6400000000003</v>
      </c>
      <c r="G5612" s="914">
        <v>44197</v>
      </c>
      <c r="H5612" s="1015" t="s">
        <v>8394</v>
      </c>
      <c r="I5612" s="208" t="s">
        <v>2194</v>
      </c>
      <c r="J5612" s="143" t="s">
        <v>8551</v>
      </c>
      <c r="K5612" s="1425" t="s">
        <v>8940</v>
      </c>
      <c r="L5612" s="491"/>
      <c r="M5612" s="404"/>
    </row>
    <row r="5613" spans="1:15" ht="9.75" customHeight="1">
      <c r="A5613" s="799">
        <v>209</v>
      </c>
      <c r="B5613" s="1015" t="s">
        <v>6998</v>
      </c>
      <c r="C5613" s="990">
        <v>1012800008</v>
      </c>
      <c r="D5613" s="2063">
        <v>1</v>
      </c>
      <c r="E5613" s="3520">
        <v>9406.32</v>
      </c>
      <c r="F5613" s="797">
        <v>9406.32</v>
      </c>
      <c r="G5613" s="914">
        <v>44197</v>
      </c>
      <c r="H5613" s="1015" t="s">
        <v>8394</v>
      </c>
      <c r="I5613" s="208" t="s">
        <v>2194</v>
      </c>
      <c r="J5613" s="143" t="s">
        <v>8551</v>
      </c>
      <c r="K5613" s="1425" t="s">
        <v>8940</v>
      </c>
      <c r="L5613" s="491"/>
      <c r="M5613" s="404"/>
    </row>
    <row r="5614" spans="1:15" ht="9.75" customHeight="1">
      <c r="A5614" s="799">
        <v>210</v>
      </c>
      <c r="B5614" s="1015" t="s">
        <v>8305</v>
      </c>
      <c r="C5614" s="990">
        <v>1013400086</v>
      </c>
      <c r="D5614" s="2063">
        <v>1</v>
      </c>
      <c r="E5614" s="3520">
        <v>45500</v>
      </c>
      <c r="F5614" s="797">
        <v>45500</v>
      </c>
      <c r="G5614" s="914">
        <v>44355</v>
      </c>
      <c r="H5614" s="1021" t="s">
        <v>8306</v>
      </c>
      <c r="I5614" s="208" t="s">
        <v>2194</v>
      </c>
      <c r="J5614" s="143" t="s">
        <v>8641</v>
      </c>
      <c r="K5614" s="1425"/>
      <c r="L5614" s="1414"/>
      <c r="M5614" s="404"/>
    </row>
    <row r="5615" spans="1:15" ht="31.5" customHeight="1">
      <c r="A5615" s="800">
        <v>211</v>
      </c>
      <c r="B5615" s="1015" t="s">
        <v>15226</v>
      </c>
      <c r="C5615" s="990"/>
      <c r="D5615" s="2063">
        <v>1</v>
      </c>
      <c r="E5615" s="3520">
        <v>3527363.12</v>
      </c>
      <c r="F5615" s="3403">
        <v>895276.48</v>
      </c>
      <c r="G5615" s="914">
        <v>44197</v>
      </c>
      <c r="H5615" s="1015" t="s">
        <v>8394</v>
      </c>
      <c r="I5615" s="208" t="s">
        <v>2194</v>
      </c>
      <c r="J5615" s="963" t="s">
        <v>8642</v>
      </c>
      <c r="K5615" s="1472"/>
      <c r="L5615" s="1559"/>
      <c r="M5615" s="1519"/>
    </row>
    <row r="5616" spans="1:15" ht="10.5" customHeight="1">
      <c r="A5616" s="812">
        <v>214</v>
      </c>
      <c r="B5616" s="103" t="s">
        <v>8820</v>
      </c>
      <c r="C5616" s="990">
        <v>1012800009</v>
      </c>
      <c r="D5616" s="2063">
        <v>1</v>
      </c>
      <c r="E5616" s="3411">
        <v>135957.79999999999</v>
      </c>
      <c r="F5616" s="3403">
        <v>38521.32</v>
      </c>
      <c r="G5616" s="933">
        <v>44386</v>
      </c>
      <c r="H5616" s="103" t="s">
        <v>8897</v>
      </c>
      <c r="I5616" s="208" t="s">
        <v>2194</v>
      </c>
      <c r="J5616" s="963" t="s">
        <v>8822</v>
      </c>
      <c r="K5616" s="1472" t="s">
        <v>8940</v>
      </c>
      <c r="L5616" s="1414"/>
      <c r="M5616" s="1520"/>
      <c r="N5616" s="705"/>
      <c r="O5616" s="678"/>
    </row>
    <row r="5617" spans="1:16" ht="10.5" customHeight="1">
      <c r="A5617" s="812">
        <v>215</v>
      </c>
      <c r="B5617" s="103" t="s">
        <v>8821</v>
      </c>
      <c r="C5617" s="990">
        <v>41013700009</v>
      </c>
      <c r="D5617" s="2063">
        <v>1</v>
      </c>
      <c r="E5617" s="3411">
        <v>13449</v>
      </c>
      <c r="F5617" s="797">
        <v>13449</v>
      </c>
      <c r="G5617" s="933">
        <v>44434</v>
      </c>
      <c r="H5617" s="103" t="s">
        <v>8823</v>
      </c>
      <c r="I5617" s="208" t="s">
        <v>2194</v>
      </c>
      <c r="J5617" s="963" t="s">
        <v>8822</v>
      </c>
      <c r="K5617" s="1472"/>
      <c r="L5617" s="1414"/>
      <c r="M5617" s="1520"/>
      <c r="N5617" s="705"/>
      <c r="O5617" s="678"/>
    </row>
    <row r="5618" spans="1:16" ht="10.5" customHeight="1">
      <c r="A5618" s="812">
        <v>216</v>
      </c>
      <c r="B5618" s="103" t="s">
        <v>8816</v>
      </c>
      <c r="C5618" s="990">
        <v>1013400087</v>
      </c>
      <c r="D5618" s="2063">
        <v>1</v>
      </c>
      <c r="E5618" s="3411">
        <v>18999</v>
      </c>
      <c r="F5618" s="797">
        <v>18999</v>
      </c>
      <c r="G5618" s="933">
        <v>44484</v>
      </c>
      <c r="H5618" s="103" t="s">
        <v>8824</v>
      </c>
      <c r="I5618" s="208" t="s">
        <v>2194</v>
      </c>
      <c r="J5618" s="963" t="s">
        <v>8822</v>
      </c>
      <c r="K5618" s="1472"/>
      <c r="L5618" s="1414"/>
      <c r="M5618" s="1520"/>
      <c r="N5618" s="705"/>
      <c r="O5618" s="678"/>
    </row>
    <row r="5619" spans="1:16" ht="10.5" customHeight="1">
      <c r="A5619" s="812">
        <v>217</v>
      </c>
      <c r="B5619" s="103" t="s">
        <v>8449</v>
      </c>
      <c r="C5619" s="990">
        <v>1013600091</v>
      </c>
      <c r="D5619" s="2101">
        <v>1</v>
      </c>
      <c r="E5619" s="3411">
        <v>10317</v>
      </c>
      <c r="F5619" s="797">
        <v>10317</v>
      </c>
      <c r="G5619" s="933">
        <v>44412</v>
      </c>
      <c r="H5619" s="103" t="s">
        <v>8825</v>
      </c>
      <c r="I5619" s="208" t="s">
        <v>2194</v>
      </c>
      <c r="J5619" s="963" t="s">
        <v>8822</v>
      </c>
      <c r="K5619" s="1472"/>
      <c r="L5619" s="1414"/>
      <c r="M5619" s="1527"/>
      <c r="N5619" s="706"/>
      <c r="O5619" s="707"/>
    </row>
    <row r="5620" spans="1:16" s="269" customFormat="1" ht="10.5" customHeight="1">
      <c r="A5620" s="667">
        <v>218</v>
      </c>
      <c r="B5620" s="103" t="s">
        <v>8829</v>
      </c>
      <c r="C5620" s="990">
        <v>1013700011</v>
      </c>
      <c r="D5620" s="2063">
        <v>1</v>
      </c>
      <c r="E5620" s="3411">
        <v>16999</v>
      </c>
      <c r="F5620" s="797">
        <v>16999</v>
      </c>
      <c r="G5620" s="933">
        <v>44552</v>
      </c>
      <c r="H5620" s="103" t="s">
        <v>8830</v>
      </c>
      <c r="I5620" s="208" t="s">
        <v>2194</v>
      </c>
      <c r="J5620" s="963" t="s">
        <v>8831</v>
      </c>
      <c r="K5620" s="1472"/>
      <c r="L5620" s="1414"/>
      <c r="M5620" s="1519"/>
      <c r="N5620" s="345"/>
      <c r="O5620" s="701"/>
      <c r="P5620" s="150"/>
    </row>
    <row r="5621" spans="1:16" s="269" customFormat="1" ht="10.5" customHeight="1">
      <c r="A5621" s="667">
        <v>219</v>
      </c>
      <c r="B5621" s="103" t="s">
        <v>5830</v>
      </c>
      <c r="C5621" s="990" t="s">
        <v>14879</v>
      </c>
      <c r="D5621" s="2063">
        <v>1</v>
      </c>
      <c r="E5621" s="3411">
        <v>16499</v>
      </c>
      <c r="F5621" s="797">
        <v>16499</v>
      </c>
      <c r="G5621" s="933">
        <v>44685</v>
      </c>
      <c r="H5621" s="103" t="s">
        <v>14880</v>
      </c>
      <c r="I5621" s="208" t="s">
        <v>2194</v>
      </c>
      <c r="J5621" s="963" t="s">
        <v>9970</v>
      </c>
      <c r="K5621" s="1472"/>
      <c r="L5621" s="1414"/>
      <c r="M5621" s="1519"/>
      <c r="N5621" s="345"/>
      <c r="O5621" s="701"/>
      <c r="P5621" s="150"/>
    </row>
    <row r="5622" spans="1:16" s="269" customFormat="1" ht="10.5" customHeight="1">
      <c r="A5622" s="667">
        <v>220</v>
      </c>
      <c r="B5622" s="103" t="s">
        <v>13658</v>
      </c>
      <c r="C5622" s="990" t="s">
        <v>13180</v>
      </c>
      <c r="D5622" s="2063">
        <v>1</v>
      </c>
      <c r="E5622" s="3411">
        <v>5964</v>
      </c>
      <c r="F5622" s="797">
        <v>5964</v>
      </c>
      <c r="G5622" s="933">
        <v>44810</v>
      </c>
      <c r="H5622" s="103" t="s">
        <v>13661</v>
      </c>
      <c r="I5622" s="208" t="s">
        <v>2194</v>
      </c>
      <c r="J5622" s="1307" t="s">
        <v>13662</v>
      </c>
      <c r="K5622" s="1472" t="s">
        <v>8940</v>
      </c>
      <c r="L5622" s="1414"/>
      <c r="M5622" s="1519"/>
      <c r="N5622" s="345"/>
      <c r="O5622" s="701"/>
      <c r="P5622" s="150"/>
    </row>
    <row r="5623" spans="1:16" s="269" customFormat="1" ht="10.5" customHeight="1">
      <c r="A5623" s="667">
        <v>221</v>
      </c>
      <c r="B5623" s="103" t="s">
        <v>13659</v>
      </c>
      <c r="C5623" s="990" t="s">
        <v>13660</v>
      </c>
      <c r="D5623" s="141">
        <v>1</v>
      </c>
      <c r="E5623" s="3411">
        <v>128750.6</v>
      </c>
      <c r="F5623" s="797">
        <v>6437.52</v>
      </c>
      <c r="G5623" s="984">
        <v>44811</v>
      </c>
      <c r="H5623" s="103" t="s">
        <v>13661</v>
      </c>
      <c r="I5623" s="208" t="s">
        <v>2194</v>
      </c>
      <c r="J5623" s="1307" t="s">
        <v>13662</v>
      </c>
      <c r="K5623" s="1472" t="s">
        <v>8940</v>
      </c>
      <c r="L5623" s="1414"/>
      <c r="M5623" s="1519"/>
      <c r="N5623" s="345"/>
      <c r="O5623" s="701"/>
      <c r="P5623" s="150"/>
    </row>
    <row r="5624" spans="1:16" s="269" customFormat="1" ht="9.75" customHeight="1">
      <c r="A5624" s="667">
        <v>222</v>
      </c>
      <c r="B5624" s="103" t="s">
        <v>7925</v>
      </c>
      <c r="C5624" s="990" t="s">
        <v>13666</v>
      </c>
      <c r="D5624" s="141">
        <v>1</v>
      </c>
      <c r="E5624" s="3411">
        <v>22999</v>
      </c>
      <c r="F5624" s="797">
        <v>22999</v>
      </c>
      <c r="G5624" s="984">
        <v>44804</v>
      </c>
      <c r="H5624" s="103" t="s">
        <v>13667</v>
      </c>
      <c r="I5624" s="208" t="s">
        <v>2194</v>
      </c>
      <c r="J5624" s="1307" t="s">
        <v>13668</v>
      </c>
      <c r="K5624" s="1472"/>
      <c r="L5624" s="1414"/>
      <c r="M5624" s="1519"/>
      <c r="N5624" s="345"/>
      <c r="O5624" s="701"/>
      <c r="P5624" s="150"/>
    </row>
    <row r="5625" spans="1:16" s="269" customFormat="1" ht="10.5" customHeight="1">
      <c r="A5625" s="667">
        <v>223</v>
      </c>
      <c r="B5625" s="103" t="s">
        <v>13738</v>
      </c>
      <c r="C5625" s="990" t="s">
        <v>13739</v>
      </c>
      <c r="D5625" s="141">
        <v>1</v>
      </c>
      <c r="E5625" s="3411">
        <v>12799</v>
      </c>
      <c r="F5625" s="797">
        <v>12799</v>
      </c>
      <c r="G5625" s="984">
        <v>44819</v>
      </c>
      <c r="H5625" s="103" t="s">
        <v>13740</v>
      </c>
      <c r="I5625" s="208" t="s">
        <v>2194</v>
      </c>
      <c r="J5625" s="963" t="s">
        <v>13741</v>
      </c>
      <c r="K5625" s="1472"/>
      <c r="L5625" s="1414"/>
      <c r="M5625" s="1519"/>
      <c r="N5625" s="345"/>
      <c r="O5625" s="701"/>
      <c r="P5625" s="150"/>
    </row>
    <row r="5626" spans="1:16" s="269" customFormat="1" ht="10.5" customHeight="1">
      <c r="A5626" s="667">
        <v>224</v>
      </c>
      <c r="B5626" s="103" t="s">
        <v>14072</v>
      </c>
      <c r="C5626" s="990" t="s">
        <v>14074</v>
      </c>
      <c r="D5626" s="141">
        <v>1</v>
      </c>
      <c r="E5626" s="3411">
        <v>26999</v>
      </c>
      <c r="F5626" s="797">
        <v>26999</v>
      </c>
      <c r="G5626" s="984">
        <v>44838</v>
      </c>
      <c r="H5626" s="103" t="s">
        <v>14076</v>
      </c>
      <c r="I5626" s="208" t="s">
        <v>2194</v>
      </c>
      <c r="J5626" s="963" t="s">
        <v>14077</v>
      </c>
      <c r="K5626" s="1472"/>
      <c r="L5626" s="1414"/>
      <c r="M5626" s="1519"/>
      <c r="N5626" s="345"/>
      <c r="O5626" s="701"/>
      <c r="P5626" s="150"/>
    </row>
    <row r="5627" spans="1:16" s="269" customFormat="1" ht="10.5" customHeight="1">
      <c r="A5627" s="667">
        <v>225</v>
      </c>
      <c r="B5627" s="103" t="s">
        <v>14073</v>
      </c>
      <c r="C5627" s="990" t="s">
        <v>14075</v>
      </c>
      <c r="D5627" s="141">
        <v>1</v>
      </c>
      <c r="E5627" s="3411">
        <v>26999</v>
      </c>
      <c r="F5627" s="797">
        <v>26999</v>
      </c>
      <c r="G5627" s="984">
        <v>44838</v>
      </c>
      <c r="H5627" s="103" t="s">
        <v>14076</v>
      </c>
      <c r="I5627" s="208" t="s">
        <v>2194</v>
      </c>
      <c r="J5627" s="963" t="s">
        <v>14077</v>
      </c>
      <c r="K5627" s="1472"/>
      <c r="L5627" s="1414"/>
      <c r="M5627" s="1519"/>
      <c r="N5627" s="345"/>
      <c r="O5627" s="701"/>
      <c r="P5627" s="150"/>
    </row>
    <row r="5628" spans="1:16" s="269" customFormat="1" ht="10.5" customHeight="1">
      <c r="A5628" s="667">
        <v>226</v>
      </c>
      <c r="B5628" s="103" t="s">
        <v>14253</v>
      </c>
      <c r="C5628" s="990" t="s">
        <v>14254</v>
      </c>
      <c r="D5628" s="141">
        <v>1</v>
      </c>
      <c r="E5628" s="3411">
        <v>35999</v>
      </c>
      <c r="F5628" s="797">
        <v>35999</v>
      </c>
      <c r="G5628" s="984">
        <v>44858</v>
      </c>
      <c r="H5628" s="103" t="s">
        <v>14255</v>
      </c>
      <c r="I5628" s="208" t="s">
        <v>2194</v>
      </c>
      <c r="J5628" s="963" t="s">
        <v>14256</v>
      </c>
      <c r="K5628" s="1472"/>
      <c r="L5628" s="1414"/>
      <c r="M5628" s="1519"/>
      <c r="N5628" s="345"/>
      <c r="O5628" s="701"/>
      <c r="P5628" s="150"/>
    </row>
    <row r="5629" spans="1:16" s="269" customFormat="1" ht="9.75" customHeight="1">
      <c r="A5629" s="63"/>
      <c r="B5629" s="1015"/>
      <c r="C5629" s="990"/>
      <c r="D5629" s="141"/>
      <c r="E5629" s="3520"/>
      <c r="F5629" s="797"/>
      <c r="G5629" s="1174"/>
      <c r="H5629" s="963"/>
      <c r="I5629" s="208"/>
      <c r="J5629" s="963"/>
      <c r="K5629" s="1473"/>
      <c r="L5629" s="1417"/>
      <c r="M5629" s="404"/>
      <c r="N5629" s="38"/>
      <c r="O5629" s="734"/>
      <c r="P5629" s="150"/>
    </row>
    <row r="5630" spans="1:16" s="409" customFormat="1" ht="10.5" customHeight="1">
      <c r="A5630" s="814"/>
      <c r="B5630" s="1188"/>
      <c r="C5630" s="1191" t="s">
        <v>13173</v>
      </c>
      <c r="D5630" s="2115">
        <f>SUM(D5405:D5629)</f>
        <v>224</v>
      </c>
      <c r="E5630" s="3574">
        <f>SUM(E5405:E5629)</f>
        <v>9988921.9300000016</v>
      </c>
      <c r="F5630" s="1302">
        <f>SUM(F5405:F5629)</f>
        <v>5630482.6900000013</v>
      </c>
      <c r="G5630" s="1225"/>
      <c r="H5630" s="1303"/>
      <c r="I5630" s="1304"/>
      <c r="J5630" s="1305"/>
      <c r="K5630" s="1474"/>
      <c r="L5630" s="1560"/>
      <c r="M5630" s="1528"/>
      <c r="N5630" s="1306"/>
      <c r="O5630" s="1120"/>
    </row>
    <row r="5631" spans="1:16" s="1762" customFormat="1" ht="10.5" customHeight="1">
      <c r="A5631" s="1660"/>
      <c r="B5631" s="2369"/>
      <c r="C5631" s="2259" t="s">
        <v>9313</v>
      </c>
      <c r="D5631" s="2468"/>
      <c r="E5631" s="3518"/>
      <c r="F5631" s="1612"/>
      <c r="G5631" s="3153"/>
      <c r="H5631" s="3191"/>
      <c r="I5631" s="3192"/>
      <c r="J5631" s="3193"/>
      <c r="K5631" s="3194"/>
      <c r="L5631" s="3195"/>
      <c r="M5631" s="3196"/>
      <c r="N5631" s="3197"/>
      <c r="O5631" s="3198"/>
    </row>
    <row r="5632" spans="1:16" s="3212" customFormat="1" ht="10.5" customHeight="1">
      <c r="A5632" s="3199"/>
      <c r="B5632" s="3200"/>
      <c r="C5632" s="2437" t="s">
        <v>11869</v>
      </c>
      <c r="D5632" s="3201">
        <v>0</v>
      </c>
      <c r="E5632" s="3531">
        <v>0</v>
      </c>
      <c r="F5632" s="3202">
        <v>0</v>
      </c>
      <c r="G5632" s="3203"/>
      <c r="H5632" s="3204"/>
      <c r="I5632" s="3205"/>
      <c r="J5632" s="3206"/>
      <c r="K5632" s="3207"/>
      <c r="L5632" s="3208"/>
      <c r="M5632" s="3209"/>
      <c r="N5632" s="3210"/>
      <c r="O5632" s="3211"/>
    </row>
    <row r="5633" spans="1:16" s="1785" customFormat="1" ht="10.5" customHeight="1">
      <c r="A5633" s="1672"/>
      <c r="B5633" s="2349"/>
      <c r="C5633" s="2267" t="s">
        <v>15386</v>
      </c>
      <c r="D5633" s="2406">
        <f>D5630-D5631-D5632</f>
        <v>224</v>
      </c>
      <c r="E5633" s="3575">
        <f>E5630-E5631-E5632</f>
        <v>9988921.9300000016</v>
      </c>
      <c r="F5633" s="3213">
        <f>F5630-F5631-F5632</f>
        <v>5630482.6900000013</v>
      </c>
      <c r="G5633" s="2571"/>
      <c r="H5633" s="3220" t="s">
        <v>14881</v>
      </c>
      <c r="I5633" s="3214"/>
      <c r="J5633" s="3215"/>
      <c r="K5633" s="3216"/>
      <c r="L5633" s="3217"/>
      <c r="M5633" s="3218"/>
      <c r="N5633" s="3219"/>
      <c r="O5633" s="1784"/>
    </row>
    <row r="5634" spans="1:16" s="409" customFormat="1" ht="44.25" customHeight="1">
      <c r="A5634" s="795" t="s">
        <v>8554</v>
      </c>
      <c r="B5634" s="1351" t="s">
        <v>12943</v>
      </c>
      <c r="C5634" s="1386"/>
      <c r="D5634" s="2116"/>
      <c r="E5634" s="3576"/>
      <c r="F5634" s="900"/>
      <c r="G5634" s="941"/>
      <c r="H5634" s="1020"/>
      <c r="I5634" s="1043"/>
      <c r="J5634" s="964"/>
      <c r="K5634" s="1475"/>
      <c r="L5634" s="964"/>
      <c r="M5634" s="840"/>
      <c r="N5634" s="841"/>
      <c r="O5634" s="842"/>
    </row>
    <row r="5635" spans="1:16" s="843" customFormat="1" ht="11.25" customHeight="1">
      <c r="A5635" s="63">
        <v>1</v>
      </c>
      <c r="B5635" s="1334" t="s">
        <v>1188</v>
      </c>
      <c r="C5635" s="848" t="s">
        <v>11581</v>
      </c>
      <c r="D5635" s="2113">
        <v>1</v>
      </c>
      <c r="E5635" s="3185">
        <v>21400</v>
      </c>
      <c r="F5635" s="838">
        <v>21400</v>
      </c>
      <c r="G5635" s="926">
        <v>44197</v>
      </c>
      <c r="H5635" s="1015" t="s">
        <v>8394</v>
      </c>
      <c r="I5635" s="208" t="s">
        <v>12944</v>
      </c>
      <c r="J5635" s="143" t="s">
        <v>8553</v>
      </c>
      <c r="K5635" s="1425" t="s">
        <v>8940</v>
      </c>
      <c r="L5635" s="398"/>
      <c r="M5635" s="1529"/>
      <c r="N5635" s="396"/>
      <c r="O5635" s="768"/>
      <c r="P5635" s="839"/>
    </row>
    <row r="5636" spans="1:16" s="843" customFormat="1" ht="9.75" customHeight="1">
      <c r="A5636" s="63">
        <v>3</v>
      </c>
      <c r="B5636" s="1334" t="s">
        <v>1188</v>
      </c>
      <c r="C5636" s="848" t="s">
        <v>11582</v>
      </c>
      <c r="D5636" s="2113">
        <v>1</v>
      </c>
      <c r="E5636" s="3185">
        <v>21400</v>
      </c>
      <c r="F5636" s="838">
        <v>21400</v>
      </c>
      <c r="G5636" s="926">
        <v>44197</v>
      </c>
      <c r="H5636" s="1015" t="s">
        <v>8394</v>
      </c>
      <c r="I5636" s="208" t="s">
        <v>12944</v>
      </c>
      <c r="J5636" s="143" t="s">
        <v>8553</v>
      </c>
      <c r="K5636" s="1425" t="s">
        <v>8940</v>
      </c>
      <c r="L5636" s="398"/>
      <c r="M5636" s="1529"/>
      <c r="N5636" s="396"/>
      <c r="O5636" s="768"/>
      <c r="P5636" s="839"/>
    </row>
    <row r="5637" spans="1:16" s="843" customFormat="1" ht="9.75" customHeight="1">
      <c r="A5637" s="63">
        <v>4</v>
      </c>
      <c r="B5637" s="1334" t="s">
        <v>1188</v>
      </c>
      <c r="C5637" s="848" t="s">
        <v>11583</v>
      </c>
      <c r="D5637" s="2113">
        <v>1</v>
      </c>
      <c r="E5637" s="3185">
        <v>21400</v>
      </c>
      <c r="F5637" s="838">
        <v>21400</v>
      </c>
      <c r="G5637" s="926">
        <v>44197</v>
      </c>
      <c r="H5637" s="1015" t="s">
        <v>8394</v>
      </c>
      <c r="I5637" s="208" t="s">
        <v>12944</v>
      </c>
      <c r="J5637" s="143" t="s">
        <v>8553</v>
      </c>
      <c r="K5637" s="1425" t="s">
        <v>8940</v>
      </c>
      <c r="L5637" s="398"/>
      <c r="M5637" s="1529"/>
      <c r="N5637" s="396"/>
      <c r="O5637" s="768"/>
      <c r="P5637" s="839"/>
    </row>
    <row r="5638" spans="1:16" s="843" customFormat="1" ht="9.75" customHeight="1">
      <c r="A5638" s="63">
        <v>5</v>
      </c>
      <c r="B5638" s="1334" t="s">
        <v>1188</v>
      </c>
      <c r="C5638" s="848" t="s">
        <v>11584</v>
      </c>
      <c r="D5638" s="2113">
        <v>1</v>
      </c>
      <c r="E5638" s="3185">
        <v>21400</v>
      </c>
      <c r="F5638" s="838">
        <v>21400</v>
      </c>
      <c r="G5638" s="926">
        <v>44197</v>
      </c>
      <c r="H5638" s="1015" t="s">
        <v>8394</v>
      </c>
      <c r="I5638" s="208" t="s">
        <v>12944</v>
      </c>
      <c r="J5638" s="143" t="s">
        <v>8553</v>
      </c>
      <c r="K5638" s="1425" t="s">
        <v>8940</v>
      </c>
      <c r="L5638" s="398"/>
      <c r="M5638" s="1529"/>
      <c r="N5638" s="396"/>
      <c r="O5638" s="768"/>
      <c r="P5638" s="839"/>
    </row>
    <row r="5639" spans="1:16" s="843" customFormat="1" ht="9.75" customHeight="1">
      <c r="A5639" s="63">
        <v>7</v>
      </c>
      <c r="B5639" s="1334" t="s">
        <v>1188</v>
      </c>
      <c r="C5639" s="848" t="s">
        <v>11585</v>
      </c>
      <c r="D5639" s="2113">
        <v>1</v>
      </c>
      <c r="E5639" s="3185">
        <v>21400</v>
      </c>
      <c r="F5639" s="838">
        <v>21400</v>
      </c>
      <c r="G5639" s="926">
        <v>44197</v>
      </c>
      <c r="H5639" s="1015" t="s">
        <v>8394</v>
      </c>
      <c r="I5639" s="208" t="s">
        <v>12944</v>
      </c>
      <c r="J5639" s="143" t="s">
        <v>8553</v>
      </c>
      <c r="K5639" s="1425" t="s">
        <v>8940</v>
      </c>
      <c r="L5639" s="398"/>
      <c r="M5639" s="1529"/>
      <c r="N5639" s="396"/>
      <c r="O5639" s="768"/>
      <c r="P5639" s="839"/>
    </row>
    <row r="5640" spans="1:16" s="843" customFormat="1" ht="9.75" customHeight="1">
      <c r="A5640" s="63">
        <v>8</v>
      </c>
      <c r="B5640" s="1334" t="s">
        <v>1189</v>
      </c>
      <c r="C5640" s="848" t="s">
        <v>11586</v>
      </c>
      <c r="D5640" s="2113">
        <v>1</v>
      </c>
      <c r="E5640" s="3185">
        <v>35000</v>
      </c>
      <c r="F5640" s="838">
        <v>35000</v>
      </c>
      <c r="G5640" s="926">
        <v>44197</v>
      </c>
      <c r="H5640" s="1015" t="s">
        <v>8394</v>
      </c>
      <c r="I5640" s="208" t="s">
        <v>12944</v>
      </c>
      <c r="J5640" s="143" t="s">
        <v>8553</v>
      </c>
      <c r="K5640" s="1425" t="s">
        <v>8940</v>
      </c>
      <c r="L5640" s="398"/>
      <c r="M5640" s="1529"/>
      <c r="N5640" s="396"/>
      <c r="O5640" s="768"/>
      <c r="P5640" s="839"/>
    </row>
    <row r="5641" spans="1:16" s="843" customFormat="1" ht="9.75" customHeight="1">
      <c r="A5641" s="63">
        <v>9</v>
      </c>
      <c r="B5641" s="1334" t="s">
        <v>1190</v>
      </c>
      <c r="C5641" s="848" t="s">
        <v>11580</v>
      </c>
      <c r="D5641" s="2113">
        <v>1</v>
      </c>
      <c r="E5641" s="3185">
        <v>7275.65</v>
      </c>
      <c r="F5641" s="838">
        <v>7275.65</v>
      </c>
      <c r="G5641" s="926">
        <v>44197</v>
      </c>
      <c r="H5641" s="1015" t="s">
        <v>8394</v>
      </c>
      <c r="I5641" s="208" t="s">
        <v>12944</v>
      </c>
      <c r="J5641" s="143" t="s">
        <v>8553</v>
      </c>
      <c r="K5641" s="1425" t="s">
        <v>8940</v>
      </c>
      <c r="L5641" s="398"/>
      <c r="M5641" s="1529"/>
      <c r="N5641" s="396"/>
      <c r="O5641" s="839"/>
      <c r="P5641" s="839"/>
    </row>
    <row r="5642" spans="1:16" s="843" customFormat="1" ht="9.75" customHeight="1">
      <c r="A5642" s="63">
        <v>10</v>
      </c>
      <c r="B5642" s="1334" t="s">
        <v>1191</v>
      </c>
      <c r="C5642" s="848" t="s">
        <v>11579</v>
      </c>
      <c r="D5642" s="2113">
        <v>1</v>
      </c>
      <c r="E5642" s="3185">
        <v>10381.48</v>
      </c>
      <c r="F5642" s="838">
        <v>10381.48</v>
      </c>
      <c r="G5642" s="926">
        <v>44197</v>
      </c>
      <c r="H5642" s="1015" t="s">
        <v>8394</v>
      </c>
      <c r="I5642" s="208" t="s">
        <v>12944</v>
      </c>
      <c r="J5642" s="143" t="s">
        <v>8553</v>
      </c>
      <c r="K5642" s="1425" t="s">
        <v>8940</v>
      </c>
      <c r="L5642" s="398"/>
      <c r="M5642" s="1529"/>
      <c r="N5642" s="396"/>
      <c r="O5642" s="839"/>
      <c r="P5642" s="839"/>
    </row>
    <row r="5643" spans="1:16" s="843" customFormat="1" ht="9.75" customHeight="1">
      <c r="A5643" s="63">
        <v>11</v>
      </c>
      <c r="B5643" s="1334" t="s">
        <v>1192</v>
      </c>
      <c r="C5643" s="848" t="s">
        <v>11578</v>
      </c>
      <c r="D5643" s="2113">
        <v>1</v>
      </c>
      <c r="E5643" s="3185">
        <v>5145.93</v>
      </c>
      <c r="F5643" s="838">
        <v>5145.93</v>
      </c>
      <c r="G5643" s="926">
        <v>44197</v>
      </c>
      <c r="H5643" s="1015" t="s">
        <v>8394</v>
      </c>
      <c r="I5643" s="208" t="s">
        <v>12944</v>
      </c>
      <c r="J5643" s="143" t="s">
        <v>8553</v>
      </c>
      <c r="K5643" s="1425" t="s">
        <v>8940</v>
      </c>
      <c r="L5643" s="398"/>
      <c r="M5643" s="1529"/>
      <c r="N5643" s="396"/>
      <c r="O5643" s="839"/>
      <c r="P5643" s="839"/>
    </row>
    <row r="5644" spans="1:16" s="843" customFormat="1" ht="9.75" customHeight="1">
      <c r="A5644" s="63">
        <v>12</v>
      </c>
      <c r="B5644" s="1334" t="s">
        <v>1193</v>
      </c>
      <c r="C5644" s="848" t="s">
        <v>11595</v>
      </c>
      <c r="D5644" s="2113">
        <v>1</v>
      </c>
      <c r="E5644" s="3185">
        <v>6210.78</v>
      </c>
      <c r="F5644" s="838">
        <v>6210.78</v>
      </c>
      <c r="G5644" s="926">
        <v>44197</v>
      </c>
      <c r="H5644" s="1015" t="s">
        <v>8394</v>
      </c>
      <c r="I5644" s="208" t="s">
        <v>12944</v>
      </c>
      <c r="J5644" s="143" t="s">
        <v>8553</v>
      </c>
      <c r="K5644" s="1425" t="s">
        <v>8940</v>
      </c>
      <c r="L5644" s="398"/>
      <c r="M5644" s="1529"/>
      <c r="N5644" s="396"/>
      <c r="O5644" s="839"/>
      <c r="P5644" s="839"/>
    </row>
    <row r="5645" spans="1:16" s="843" customFormat="1" ht="9.75" customHeight="1">
      <c r="A5645" s="63">
        <v>13</v>
      </c>
      <c r="B5645" s="1334" t="s">
        <v>1194</v>
      </c>
      <c r="C5645" s="848" t="s">
        <v>11575</v>
      </c>
      <c r="D5645" s="2113">
        <v>1</v>
      </c>
      <c r="E5645" s="3185">
        <v>19521.509999999998</v>
      </c>
      <c r="F5645" s="838">
        <v>19521.509999999998</v>
      </c>
      <c r="G5645" s="926">
        <v>44197</v>
      </c>
      <c r="H5645" s="1015" t="s">
        <v>8394</v>
      </c>
      <c r="I5645" s="208" t="s">
        <v>12944</v>
      </c>
      <c r="J5645" s="143" t="s">
        <v>8553</v>
      </c>
      <c r="K5645" s="1425" t="s">
        <v>8940</v>
      </c>
      <c r="L5645" s="398"/>
      <c r="M5645" s="1529"/>
      <c r="N5645" s="396"/>
      <c r="O5645" s="839"/>
      <c r="P5645" s="839"/>
    </row>
    <row r="5646" spans="1:16" s="843" customFormat="1" ht="9.75" customHeight="1">
      <c r="A5646" s="63">
        <v>14</v>
      </c>
      <c r="B5646" s="1334" t="s">
        <v>1194</v>
      </c>
      <c r="C5646" s="848" t="s">
        <v>11576</v>
      </c>
      <c r="D5646" s="2113">
        <v>1</v>
      </c>
      <c r="E5646" s="3185">
        <v>19521.509999999998</v>
      </c>
      <c r="F5646" s="838">
        <v>19521.509999999998</v>
      </c>
      <c r="G5646" s="926">
        <v>44197</v>
      </c>
      <c r="H5646" s="1015" t="s">
        <v>8394</v>
      </c>
      <c r="I5646" s="208" t="s">
        <v>12944</v>
      </c>
      <c r="J5646" s="143" t="s">
        <v>8553</v>
      </c>
      <c r="K5646" s="1425" t="s">
        <v>8940</v>
      </c>
      <c r="L5646" s="398"/>
      <c r="M5646" s="1529"/>
      <c r="N5646" s="396"/>
      <c r="O5646" s="839"/>
      <c r="P5646" s="839"/>
    </row>
    <row r="5647" spans="1:16" s="843" customFormat="1" ht="9.75" customHeight="1">
      <c r="A5647" s="63">
        <v>15</v>
      </c>
      <c r="B5647" s="1334" t="s">
        <v>1194</v>
      </c>
      <c r="C5647" s="848" t="s">
        <v>11577</v>
      </c>
      <c r="D5647" s="2113">
        <v>1</v>
      </c>
      <c r="E5647" s="3185">
        <v>19521.509999999998</v>
      </c>
      <c r="F5647" s="838">
        <v>19521.509999999998</v>
      </c>
      <c r="G5647" s="926">
        <v>44197</v>
      </c>
      <c r="H5647" s="1015" t="s">
        <v>8394</v>
      </c>
      <c r="I5647" s="208" t="s">
        <v>12944</v>
      </c>
      <c r="J5647" s="143" t="s">
        <v>8553</v>
      </c>
      <c r="K5647" s="1425" t="s">
        <v>8940</v>
      </c>
      <c r="L5647" s="398"/>
      <c r="M5647" s="1529"/>
      <c r="N5647" s="396"/>
      <c r="O5647" s="839"/>
      <c r="P5647" s="839"/>
    </row>
    <row r="5648" spans="1:16" s="843" customFormat="1" ht="9.75" customHeight="1">
      <c r="A5648" s="63">
        <v>17</v>
      </c>
      <c r="B5648" s="1334" t="s">
        <v>1195</v>
      </c>
      <c r="C5648" s="848" t="s">
        <v>11597</v>
      </c>
      <c r="D5648" s="2113">
        <v>1</v>
      </c>
      <c r="E5648" s="3185">
        <v>19500</v>
      </c>
      <c r="F5648" s="838">
        <v>19500</v>
      </c>
      <c r="G5648" s="926">
        <v>44197</v>
      </c>
      <c r="H5648" s="1015" t="s">
        <v>8394</v>
      </c>
      <c r="I5648" s="208" t="s">
        <v>12944</v>
      </c>
      <c r="J5648" s="143" t="s">
        <v>8553</v>
      </c>
      <c r="K5648" s="1425" t="s">
        <v>8940</v>
      </c>
      <c r="L5648" s="398"/>
      <c r="M5648" s="1529"/>
      <c r="N5648" s="396"/>
      <c r="O5648" s="839"/>
      <c r="P5648" s="839"/>
    </row>
    <row r="5649" spans="1:16" s="843" customFormat="1" ht="9.75" customHeight="1">
      <c r="A5649" s="63">
        <v>19</v>
      </c>
      <c r="B5649" s="1334" t="s">
        <v>1196</v>
      </c>
      <c r="C5649" s="848" t="s">
        <v>11574</v>
      </c>
      <c r="D5649" s="2113">
        <v>1</v>
      </c>
      <c r="E5649" s="3185">
        <v>5505.5</v>
      </c>
      <c r="F5649" s="838">
        <v>5505.5</v>
      </c>
      <c r="G5649" s="926">
        <v>44197</v>
      </c>
      <c r="H5649" s="1015" t="s">
        <v>8394</v>
      </c>
      <c r="I5649" s="208" t="s">
        <v>12944</v>
      </c>
      <c r="J5649" s="143" t="s">
        <v>8553</v>
      </c>
      <c r="K5649" s="1425" t="s">
        <v>8940</v>
      </c>
      <c r="L5649" s="398"/>
      <c r="M5649" s="1529"/>
      <c r="N5649" s="396"/>
      <c r="O5649" s="839"/>
      <c r="P5649" s="839"/>
    </row>
    <row r="5650" spans="1:16" s="843" customFormat="1" ht="9.75" customHeight="1">
      <c r="A5650" s="63">
        <v>22</v>
      </c>
      <c r="B5650" s="1334" t="s">
        <v>1197</v>
      </c>
      <c r="C5650" s="848" t="s">
        <v>11573</v>
      </c>
      <c r="D5650" s="2113">
        <v>1</v>
      </c>
      <c r="E5650" s="3185">
        <v>38357.449999999997</v>
      </c>
      <c r="F5650" s="838">
        <v>38357.449999999997</v>
      </c>
      <c r="G5650" s="926">
        <v>44197</v>
      </c>
      <c r="H5650" s="1015" t="s">
        <v>8394</v>
      </c>
      <c r="I5650" s="208" t="s">
        <v>12944</v>
      </c>
      <c r="J5650" s="143" t="s">
        <v>8553</v>
      </c>
      <c r="K5650" s="1425" t="s">
        <v>8940</v>
      </c>
      <c r="L5650" s="398"/>
      <c r="M5650" s="1529"/>
      <c r="N5650" s="396"/>
      <c r="O5650" s="839"/>
      <c r="P5650" s="839"/>
    </row>
    <row r="5651" spans="1:16" s="843" customFormat="1" ht="9.75" customHeight="1">
      <c r="A5651" s="63">
        <v>23</v>
      </c>
      <c r="B5651" s="1334" t="s">
        <v>1198</v>
      </c>
      <c r="C5651" s="848" t="s">
        <v>11598</v>
      </c>
      <c r="D5651" s="2113">
        <v>1</v>
      </c>
      <c r="E5651" s="3185">
        <v>5590</v>
      </c>
      <c r="F5651" s="838">
        <v>5590</v>
      </c>
      <c r="G5651" s="926">
        <v>44197</v>
      </c>
      <c r="H5651" s="1015" t="s">
        <v>8394</v>
      </c>
      <c r="I5651" s="208" t="s">
        <v>12944</v>
      </c>
      <c r="J5651" s="143" t="s">
        <v>8553</v>
      </c>
      <c r="K5651" s="1425" t="s">
        <v>8940</v>
      </c>
      <c r="L5651" s="398"/>
      <c r="M5651" s="1529"/>
      <c r="N5651" s="396"/>
      <c r="O5651" s="839"/>
      <c r="P5651" s="839"/>
    </row>
    <row r="5652" spans="1:16" s="843" customFormat="1" ht="9.75" customHeight="1">
      <c r="A5652" s="63">
        <v>24</v>
      </c>
      <c r="B5652" s="1334" t="s">
        <v>1199</v>
      </c>
      <c r="C5652" s="848" t="s">
        <v>11599</v>
      </c>
      <c r="D5652" s="2113">
        <v>1</v>
      </c>
      <c r="E5652" s="3185">
        <v>3376</v>
      </c>
      <c r="F5652" s="838">
        <v>3376</v>
      </c>
      <c r="G5652" s="926">
        <v>44197</v>
      </c>
      <c r="H5652" s="1015" t="s">
        <v>8394</v>
      </c>
      <c r="I5652" s="208" t="s">
        <v>12944</v>
      </c>
      <c r="J5652" s="143" t="s">
        <v>8553</v>
      </c>
      <c r="K5652" s="1425" t="s">
        <v>8940</v>
      </c>
      <c r="L5652" s="398"/>
      <c r="M5652" s="1529"/>
      <c r="N5652" s="396"/>
      <c r="O5652" s="839"/>
      <c r="P5652" s="839"/>
    </row>
    <row r="5653" spans="1:16" s="843" customFormat="1" ht="10.5" customHeight="1">
      <c r="A5653" s="63">
        <v>25</v>
      </c>
      <c r="B5653" s="1334" t="s">
        <v>459</v>
      </c>
      <c r="C5653" s="848" t="s">
        <v>11594</v>
      </c>
      <c r="D5653" s="2113">
        <v>1</v>
      </c>
      <c r="E5653" s="3185">
        <v>6000</v>
      </c>
      <c r="F5653" s="838">
        <v>6000</v>
      </c>
      <c r="G5653" s="926">
        <v>44197</v>
      </c>
      <c r="H5653" s="1015" t="s">
        <v>8394</v>
      </c>
      <c r="I5653" s="208" t="s">
        <v>12944</v>
      </c>
      <c r="J5653" s="143" t="s">
        <v>8553</v>
      </c>
      <c r="K5653" s="1425" t="s">
        <v>8940</v>
      </c>
      <c r="L5653" s="398"/>
      <c r="M5653" s="1529"/>
      <c r="N5653" s="396"/>
      <c r="O5653" s="839"/>
      <c r="P5653" s="839"/>
    </row>
    <row r="5654" spans="1:16" s="843" customFormat="1" ht="9.75" customHeight="1">
      <c r="A5654" s="63">
        <v>26</v>
      </c>
      <c r="B5654" s="1334" t="s">
        <v>1200</v>
      </c>
      <c r="C5654" s="848" t="s">
        <v>11593</v>
      </c>
      <c r="D5654" s="2113">
        <v>1</v>
      </c>
      <c r="E5654" s="3185">
        <v>6000</v>
      </c>
      <c r="F5654" s="838">
        <v>6000</v>
      </c>
      <c r="G5654" s="926">
        <v>44197</v>
      </c>
      <c r="H5654" s="1015" t="s">
        <v>8394</v>
      </c>
      <c r="I5654" s="208" t="s">
        <v>12944</v>
      </c>
      <c r="J5654" s="143" t="s">
        <v>8553</v>
      </c>
      <c r="K5654" s="1425" t="s">
        <v>8940</v>
      </c>
      <c r="L5654" s="398"/>
      <c r="M5654" s="1529"/>
      <c r="N5654" s="396"/>
      <c r="O5654" s="839"/>
      <c r="P5654" s="839"/>
    </row>
    <row r="5655" spans="1:16" s="843" customFormat="1" ht="9.75" customHeight="1">
      <c r="A5655" s="63">
        <v>27</v>
      </c>
      <c r="B5655" s="1334" t="s">
        <v>798</v>
      </c>
      <c r="C5655" s="848" t="s">
        <v>11600</v>
      </c>
      <c r="D5655" s="2113">
        <v>1</v>
      </c>
      <c r="E5655" s="3185">
        <v>15000</v>
      </c>
      <c r="F5655" s="838">
        <v>15000</v>
      </c>
      <c r="G5655" s="926">
        <v>44197</v>
      </c>
      <c r="H5655" s="1015" t="s">
        <v>8394</v>
      </c>
      <c r="I5655" s="208" t="s">
        <v>12944</v>
      </c>
      <c r="J5655" s="143" t="s">
        <v>8553</v>
      </c>
      <c r="K5655" s="1425" t="s">
        <v>8940</v>
      </c>
      <c r="L5655" s="398"/>
      <c r="M5655" s="1529"/>
      <c r="N5655" s="396"/>
      <c r="O5655" s="839"/>
      <c r="P5655" s="839"/>
    </row>
    <row r="5656" spans="1:16" s="843" customFormat="1" ht="9.75" customHeight="1">
      <c r="A5656" s="63">
        <v>28</v>
      </c>
      <c r="B5656" s="1334" t="s">
        <v>240</v>
      </c>
      <c r="C5656" s="848" t="s">
        <v>11602</v>
      </c>
      <c r="D5656" s="2113">
        <v>1</v>
      </c>
      <c r="E5656" s="3185">
        <v>8893.36</v>
      </c>
      <c r="F5656" s="838">
        <v>8893.36</v>
      </c>
      <c r="G5656" s="926">
        <v>44197</v>
      </c>
      <c r="H5656" s="1015" t="s">
        <v>8394</v>
      </c>
      <c r="I5656" s="208" t="s">
        <v>12944</v>
      </c>
      <c r="J5656" s="143" t="s">
        <v>8553</v>
      </c>
      <c r="K5656" s="1425" t="s">
        <v>8940</v>
      </c>
      <c r="L5656" s="398"/>
      <c r="M5656" s="1529"/>
      <c r="N5656" s="396"/>
      <c r="O5656" s="839"/>
      <c r="P5656" s="839"/>
    </row>
    <row r="5657" spans="1:16" s="843" customFormat="1" ht="9.75" customHeight="1">
      <c r="A5657" s="63">
        <v>29</v>
      </c>
      <c r="B5657" s="1334" t="s">
        <v>2062</v>
      </c>
      <c r="C5657" s="848" t="s">
        <v>11609</v>
      </c>
      <c r="D5657" s="2113">
        <v>1</v>
      </c>
      <c r="E5657" s="3185">
        <v>1740</v>
      </c>
      <c r="F5657" s="838">
        <v>1740</v>
      </c>
      <c r="G5657" s="926">
        <v>44197</v>
      </c>
      <c r="H5657" s="1015" t="s">
        <v>8394</v>
      </c>
      <c r="I5657" s="208" t="s">
        <v>12944</v>
      </c>
      <c r="J5657" s="143" t="s">
        <v>8553</v>
      </c>
      <c r="K5657" s="1425" t="s">
        <v>8940</v>
      </c>
      <c r="L5657" s="398"/>
      <c r="M5657" s="1529"/>
      <c r="N5657" s="396"/>
      <c r="O5657" s="839"/>
      <c r="P5657" s="839"/>
    </row>
    <row r="5658" spans="1:16" s="843" customFormat="1" ht="9.75" customHeight="1">
      <c r="A5658" s="63">
        <v>30</v>
      </c>
      <c r="B5658" s="1334" t="s">
        <v>2063</v>
      </c>
      <c r="C5658" s="848" t="s">
        <v>11607</v>
      </c>
      <c r="D5658" s="2113">
        <v>1</v>
      </c>
      <c r="E5658" s="3185">
        <v>5800</v>
      </c>
      <c r="F5658" s="838">
        <v>5800</v>
      </c>
      <c r="G5658" s="926">
        <v>44197</v>
      </c>
      <c r="H5658" s="1015" t="s">
        <v>8394</v>
      </c>
      <c r="I5658" s="208" t="s">
        <v>12944</v>
      </c>
      <c r="J5658" s="143" t="s">
        <v>8553</v>
      </c>
      <c r="K5658" s="1425" t="s">
        <v>8940</v>
      </c>
      <c r="L5658" s="398"/>
      <c r="M5658" s="1529"/>
      <c r="N5658" s="396"/>
      <c r="O5658" s="839"/>
      <c r="P5658" s="839"/>
    </row>
    <row r="5659" spans="1:16" s="843" customFormat="1" ht="9.75" customHeight="1">
      <c r="A5659" s="63">
        <v>31</v>
      </c>
      <c r="B5659" s="1334" t="s">
        <v>2064</v>
      </c>
      <c r="C5659" s="848" t="s">
        <v>11608</v>
      </c>
      <c r="D5659" s="2113">
        <v>1</v>
      </c>
      <c r="E5659" s="3185">
        <v>3900</v>
      </c>
      <c r="F5659" s="838">
        <v>3900</v>
      </c>
      <c r="G5659" s="926">
        <v>44197</v>
      </c>
      <c r="H5659" s="1015" t="s">
        <v>8394</v>
      </c>
      <c r="I5659" s="208" t="s">
        <v>12944</v>
      </c>
      <c r="J5659" s="143" t="s">
        <v>8553</v>
      </c>
      <c r="K5659" s="1425" t="s">
        <v>8940</v>
      </c>
      <c r="L5659" s="398"/>
      <c r="M5659" s="1529"/>
      <c r="N5659" s="396"/>
      <c r="O5659" s="839"/>
      <c r="P5659" s="839"/>
    </row>
    <row r="5660" spans="1:16" s="843" customFormat="1" ht="9.75" customHeight="1">
      <c r="A5660" s="63">
        <v>32</v>
      </c>
      <c r="B5660" s="1334" t="s">
        <v>2065</v>
      </c>
      <c r="C5660" s="848" t="s">
        <v>11606</v>
      </c>
      <c r="D5660" s="2113">
        <v>1</v>
      </c>
      <c r="E5660" s="3185">
        <v>2940</v>
      </c>
      <c r="F5660" s="838">
        <v>2940</v>
      </c>
      <c r="G5660" s="926">
        <v>44197</v>
      </c>
      <c r="H5660" s="1015" t="s">
        <v>8394</v>
      </c>
      <c r="I5660" s="208" t="s">
        <v>12944</v>
      </c>
      <c r="J5660" s="143" t="s">
        <v>8553</v>
      </c>
      <c r="K5660" s="1425" t="s">
        <v>8940</v>
      </c>
      <c r="L5660" s="398"/>
      <c r="M5660" s="1529"/>
      <c r="N5660" s="396"/>
      <c r="O5660" s="839"/>
      <c r="P5660" s="839"/>
    </row>
    <row r="5661" spans="1:16" s="843" customFormat="1" ht="9.75" customHeight="1">
      <c r="A5661" s="63">
        <v>33</v>
      </c>
      <c r="B5661" s="1334" t="s">
        <v>2066</v>
      </c>
      <c r="C5661" s="848" t="s">
        <v>11605</v>
      </c>
      <c r="D5661" s="2113">
        <v>1</v>
      </c>
      <c r="E5661" s="3185">
        <v>3300</v>
      </c>
      <c r="F5661" s="838">
        <v>3300</v>
      </c>
      <c r="G5661" s="926">
        <v>44197</v>
      </c>
      <c r="H5661" s="1015" t="s">
        <v>8394</v>
      </c>
      <c r="I5661" s="208" t="s">
        <v>12944</v>
      </c>
      <c r="J5661" s="143" t="s">
        <v>8553</v>
      </c>
      <c r="K5661" s="1425" t="s">
        <v>8940</v>
      </c>
      <c r="L5661" s="398"/>
      <c r="M5661" s="1529"/>
      <c r="N5661" s="396"/>
      <c r="O5661" s="839"/>
      <c r="P5661" s="839"/>
    </row>
    <row r="5662" spans="1:16" s="843" customFormat="1" ht="9.75" customHeight="1">
      <c r="A5662" s="63">
        <v>34</v>
      </c>
      <c r="B5662" s="1334" t="s">
        <v>2067</v>
      </c>
      <c r="C5662" s="848" t="s">
        <v>11604</v>
      </c>
      <c r="D5662" s="2113">
        <v>1</v>
      </c>
      <c r="E5662" s="3185">
        <v>2320</v>
      </c>
      <c r="F5662" s="838">
        <v>2320</v>
      </c>
      <c r="G5662" s="926">
        <v>44197</v>
      </c>
      <c r="H5662" s="1015" t="s">
        <v>8394</v>
      </c>
      <c r="I5662" s="208" t="s">
        <v>12944</v>
      </c>
      <c r="J5662" s="143" t="s">
        <v>8553</v>
      </c>
      <c r="K5662" s="1425" t="s">
        <v>8940</v>
      </c>
      <c r="L5662" s="398"/>
      <c r="M5662" s="1529"/>
      <c r="N5662" s="396"/>
      <c r="O5662" s="839"/>
      <c r="P5662" s="839"/>
    </row>
    <row r="5663" spans="1:16" s="843" customFormat="1" ht="9.75" customHeight="1">
      <c r="A5663" s="63">
        <v>35</v>
      </c>
      <c r="B5663" s="1334" t="s">
        <v>2068</v>
      </c>
      <c r="C5663" s="848" t="s">
        <v>11610</v>
      </c>
      <c r="D5663" s="2113">
        <v>1</v>
      </c>
      <c r="E5663" s="3185">
        <v>1450</v>
      </c>
      <c r="F5663" s="838">
        <v>1450</v>
      </c>
      <c r="G5663" s="926">
        <v>44197</v>
      </c>
      <c r="H5663" s="1015" t="s">
        <v>8394</v>
      </c>
      <c r="I5663" s="208" t="s">
        <v>12944</v>
      </c>
      <c r="J5663" s="143" t="s">
        <v>8553</v>
      </c>
      <c r="K5663" s="1425" t="s">
        <v>8940</v>
      </c>
      <c r="L5663" s="398"/>
      <c r="M5663" s="1529"/>
      <c r="N5663" s="396"/>
      <c r="O5663" s="839"/>
      <c r="P5663" s="839"/>
    </row>
    <row r="5664" spans="1:16" s="843" customFormat="1" ht="9.75" customHeight="1">
      <c r="A5664" s="63">
        <v>36</v>
      </c>
      <c r="B5664" s="1334" t="s">
        <v>2069</v>
      </c>
      <c r="C5664" s="848" t="s">
        <v>11611</v>
      </c>
      <c r="D5664" s="2113">
        <v>1</v>
      </c>
      <c r="E5664" s="3185">
        <v>2160</v>
      </c>
      <c r="F5664" s="838">
        <v>2160</v>
      </c>
      <c r="G5664" s="926">
        <v>44197</v>
      </c>
      <c r="H5664" s="1015" t="s">
        <v>8394</v>
      </c>
      <c r="I5664" s="208" t="s">
        <v>12944</v>
      </c>
      <c r="J5664" s="143" t="s">
        <v>8553</v>
      </c>
      <c r="K5664" s="1425" t="s">
        <v>8940</v>
      </c>
      <c r="L5664" s="398"/>
      <c r="M5664" s="1529"/>
      <c r="N5664" s="396"/>
      <c r="O5664" s="839"/>
      <c r="P5664" s="839"/>
    </row>
    <row r="5665" spans="1:16" s="843" customFormat="1" ht="9.75" customHeight="1">
      <c r="A5665" s="63">
        <v>37</v>
      </c>
      <c r="B5665" s="1334" t="s">
        <v>2070</v>
      </c>
      <c r="C5665" s="848" t="s">
        <v>11612</v>
      </c>
      <c r="D5665" s="2113">
        <v>1</v>
      </c>
      <c r="E5665" s="3185">
        <v>3840</v>
      </c>
      <c r="F5665" s="838">
        <v>3840</v>
      </c>
      <c r="G5665" s="926">
        <v>44197</v>
      </c>
      <c r="H5665" s="1015" t="s">
        <v>8394</v>
      </c>
      <c r="I5665" s="208" t="s">
        <v>12944</v>
      </c>
      <c r="J5665" s="143" t="s">
        <v>8553</v>
      </c>
      <c r="K5665" s="1425" t="s">
        <v>8940</v>
      </c>
      <c r="L5665" s="398"/>
      <c r="M5665" s="1529"/>
      <c r="N5665" s="396"/>
      <c r="O5665" s="839"/>
      <c r="P5665" s="839"/>
    </row>
    <row r="5666" spans="1:16" s="843" customFormat="1" ht="9.75" customHeight="1">
      <c r="A5666" s="63">
        <v>38</v>
      </c>
      <c r="B5666" s="1334" t="s">
        <v>2071</v>
      </c>
      <c r="C5666" s="848" t="s">
        <v>11613</v>
      </c>
      <c r="D5666" s="2113">
        <v>1</v>
      </c>
      <c r="E5666" s="3185">
        <v>2040</v>
      </c>
      <c r="F5666" s="838">
        <v>2040</v>
      </c>
      <c r="G5666" s="926">
        <v>44197</v>
      </c>
      <c r="H5666" s="1015" t="s">
        <v>8394</v>
      </c>
      <c r="I5666" s="208" t="s">
        <v>12944</v>
      </c>
      <c r="J5666" s="143" t="s">
        <v>8553</v>
      </c>
      <c r="K5666" s="1425" t="s">
        <v>8940</v>
      </c>
      <c r="L5666" s="398"/>
      <c r="M5666" s="1529"/>
      <c r="N5666" s="396"/>
      <c r="O5666" s="839"/>
      <c r="P5666" s="839"/>
    </row>
    <row r="5667" spans="1:16" s="843" customFormat="1" ht="9.75" customHeight="1">
      <c r="A5667" s="63">
        <v>39</v>
      </c>
      <c r="B5667" s="1334" t="s">
        <v>2072</v>
      </c>
      <c r="C5667" s="848" t="s">
        <v>11614</v>
      </c>
      <c r="D5667" s="2113">
        <v>1</v>
      </c>
      <c r="E5667" s="3185">
        <v>1875</v>
      </c>
      <c r="F5667" s="838">
        <v>1875</v>
      </c>
      <c r="G5667" s="926">
        <v>44197</v>
      </c>
      <c r="H5667" s="1015" t="s">
        <v>8394</v>
      </c>
      <c r="I5667" s="208" t="s">
        <v>12944</v>
      </c>
      <c r="J5667" s="143" t="s">
        <v>8553</v>
      </c>
      <c r="K5667" s="1425" t="s">
        <v>8940</v>
      </c>
      <c r="L5667" s="398"/>
      <c r="M5667" s="1529"/>
      <c r="N5667" s="396"/>
      <c r="O5667" s="839"/>
      <c r="P5667" s="839"/>
    </row>
    <row r="5668" spans="1:16" s="843" customFormat="1" ht="9.75" customHeight="1">
      <c r="A5668" s="63">
        <v>40</v>
      </c>
      <c r="B5668" s="1334" t="s">
        <v>2073</v>
      </c>
      <c r="C5668" s="848" t="s">
        <v>11615</v>
      </c>
      <c r="D5668" s="2113">
        <v>1</v>
      </c>
      <c r="E5668" s="3185">
        <v>1380</v>
      </c>
      <c r="F5668" s="838">
        <v>1380</v>
      </c>
      <c r="G5668" s="926">
        <v>44197</v>
      </c>
      <c r="H5668" s="1015" t="s">
        <v>8394</v>
      </c>
      <c r="I5668" s="208" t="s">
        <v>12944</v>
      </c>
      <c r="J5668" s="143" t="s">
        <v>8553</v>
      </c>
      <c r="K5668" s="1425" t="s">
        <v>8940</v>
      </c>
      <c r="L5668" s="398"/>
      <c r="M5668" s="1529"/>
      <c r="N5668" s="396"/>
      <c r="O5668" s="839"/>
      <c r="P5668" s="839"/>
    </row>
    <row r="5669" spans="1:16" s="843" customFormat="1" ht="9.75" customHeight="1">
      <c r="A5669" s="63">
        <v>41</v>
      </c>
      <c r="B5669" s="1334" t="s">
        <v>222</v>
      </c>
      <c r="C5669" s="848" t="s">
        <v>11589</v>
      </c>
      <c r="D5669" s="2113">
        <v>1</v>
      </c>
      <c r="E5669" s="3185">
        <v>20400</v>
      </c>
      <c r="F5669" s="838">
        <v>20400</v>
      </c>
      <c r="G5669" s="926">
        <v>44197</v>
      </c>
      <c r="H5669" s="1015" t="s">
        <v>8394</v>
      </c>
      <c r="I5669" s="208" t="s">
        <v>12944</v>
      </c>
      <c r="J5669" s="143" t="s">
        <v>8553</v>
      </c>
      <c r="K5669" s="1425" t="s">
        <v>8940</v>
      </c>
      <c r="L5669" s="398"/>
      <c r="M5669" s="1529"/>
      <c r="N5669" s="396"/>
      <c r="O5669" s="839"/>
      <c r="P5669" s="839"/>
    </row>
    <row r="5670" spans="1:16" s="843" customFormat="1" ht="9.75" customHeight="1">
      <c r="A5670" s="63">
        <v>42</v>
      </c>
      <c r="B5670" s="1334" t="s">
        <v>222</v>
      </c>
      <c r="C5670" s="848" t="s">
        <v>11590</v>
      </c>
      <c r="D5670" s="2113">
        <v>1</v>
      </c>
      <c r="E5670" s="3185">
        <v>20400</v>
      </c>
      <c r="F5670" s="838">
        <v>20400</v>
      </c>
      <c r="G5670" s="926">
        <v>44197</v>
      </c>
      <c r="H5670" s="1015" t="s">
        <v>8394</v>
      </c>
      <c r="I5670" s="208" t="s">
        <v>12944</v>
      </c>
      <c r="J5670" s="143" t="s">
        <v>8553</v>
      </c>
      <c r="K5670" s="1425" t="s">
        <v>8940</v>
      </c>
      <c r="L5670" s="398"/>
      <c r="M5670" s="1529"/>
      <c r="N5670" s="396"/>
      <c r="O5670" s="839"/>
      <c r="P5670" s="839"/>
    </row>
    <row r="5671" spans="1:16" s="843" customFormat="1" ht="9.75" customHeight="1">
      <c r="A5671" s="63">
        <v>43</v>
      </c>
      <c r="B5671" s="1334" t="s">
        <v>2075</v>
      </c>
      <c r="C5671" s="848" t="s">
        <v>11588</v>
      </c>
      <c r="D5671" s="2113">
        <v>1</v>
      </c>
      <c r="E5671" s="3185">
        <v>47700</v>
      </c>
      <c r="F5671" s="3410">
        <v>39750</v>
      </c>
      <c r="G5671" s="926">
        <v>44197</v>
      </c>
      <c r="H5671" s="1015" t="s">
        <v>8394</v>
      </c>
      <c r="I5671" s="208" t="s">
        <v>12944</v>
      </c>
      <c r="J5671" s="143" t="s">
        <v>8553</v>
      </c>
      <c r="K5671" s="1425" t="s">
        <v>8940</v>
      </c>
      <c r="L5671" s="398"/>
      <c r="M5671" s="1529"/>
      <c r="N5671" s="396"/>
      <c r="O5671" s="839"/>
      <c r="P5671" s="839"/>
    </row>
    <row r="5672" spans="1:16" s="843" customFormat="1" ht="9.75" customHeight="1">
      <c r="A5672" s="63">
        <v>44</v>
      </c>
      <c r="B5672" s="1334" t="s">
        <v>2074</v>
      </c>
      <c r="C5672" s="848" t="s">
        <v>11587</v>
      </c>
      <c r="D5672" s="2113">
        <v>1</v>
      </c>
      <c r="E5672" s="3185">
        <v>28755</v>
      </c>
      <c r="F5672" s="838">
        <v>28755</v>
      </c>
      <c r="G5672" s="926">
        <v>44197</v>
      </c>
      <c r="H5672" s="1015" t="s">
        <v>8394</v>
      </c>
      <c r="I5672" s="208" t="s">
        <v>12944</v>
      </c>
      <c r="J5672" s="143" t="s">
        <v>8553</v>
      </c>
      <c r="K5672" s="1425" t="s">
        <v>8940</v>
      </c>
      <c r="L5672" s="398"/>
      <c r="M5672" s="1529"/>
      <c r="N5672" s="396"/>
      <c r="O5672" s="839"/>
      <c r="P5672" s="839"/>
    </row>
    <row r="5673" spans="1:16" s="843" customFormat="1" ht="9.75" customHeight="1">
      <c r="A5673" s="63">
        <v>45</v>
      </c>
      <c r="B5673" s="1334" t="s">
        <v>2265</v>
      </c>
      <c r="C5673" s="848" t="s">
        <v>11616</v>
      </c>
      <c r="D5673" s="2113">
        <v>1</v>
      </c>
      <c r="E5673" s="3185">
        <v>12450</v>
      </c>
      <c r="F5673" s="838">
        <v>12450</v>
      </c>
      <c r="G5673" s="926">
        <v>44197</v>
      </c>
      <c r="H5673" s="1015" t="s">
        <v>8394</v>
      </c>
      <c r="I5673" s="208" t="s">
        <v>12944</v>
      </c>
      <c r="J5673" s="143" t="s">
        <v>8553</v>
      </c>
      <c r="K5673" s="1425" t="s">
        <v>8940</v>
      </c>
      <c r="L5673" s="398"/>
      <c r="M5673" s="1529"/>
      <c r="N5673" s="396"/>
      <c r="O5673" s="839"/>
      <c r="P5673" s="839"/>
    </row>
    <row r="5674" spans="1:16" s="843" customFormat="1" ht="9.75" customHeight="1">
      <c r="A5674" s="63">
        <v>46</v>
      </c>
      <c r="B5674" s="1334" t="s">
        <v>2266</v>
      </c>
      <c r="C5674" s="848" t="s">
        <v>11617</v>
      </c>
      <c r="D5674" s="2113">
        <v>1</v>
      </c>
      <c r="E5674" s="3185">
        <v>4910</v>
      </c>
      <c r="F5674" s="838">
        <v>4910</v>
      </c>
      <c r="G5674" s="926">
        <v>44197</v>
      </c>
      <c r="H5674" s="1015" t="s">
        <v>8394</v>
      </c>
      <c r="I5674" s="208" t="s">
        <v>12944</v>
      </c>
      <c r="J5674" s="143" t="s">
        <v>8553</v>
      </c>
      <c r="K5674" s="1425" t="s">
        <v>8940</v>
      </c>
      <c r="L5674" s="398"/>
      <c r="M5674" s="1529"/>
      <c r="N5674" s="396"/>
      <c r="O5674" s="839"/>
      <c r="P5674" s="839"/>
    </row>
    <row r="5675" spans="1:16" s="843" customFormat="1" ht="9.75" customHeight="1">
      <c r="A5675" s="63">
        <v>47</v>
      </c>
      <c r="B5675" s="1334" t="s">
        <v>2267</v>
      </c>
      <c r="C5675" s="848" t="s">
        <v>11618</v>
      </c>
      <c r="D5675" s="2113">
        <v>1</v>
      </c>
      <c r="E5675" s="3185">
        <v>5250</v>
      </c>
      <c r="F5675" s="838">
        <v>5250</v>
      </c>
      <c r="G5675" s="926">
        <v>44197</v>
      </c>
      <c r="H5675" s="1015" t="s">
        <v>8394</v>
      </c>
      <c r="I5675" s="208" t="s">
        <v>12944</v>
      </c>
      <c r="J5675" s="143" t="s">
        <v>8553</v>
      </c>
      <c r="K5675" s="1425" t="s">
        <v>8940</v>
      </c>
      <c r="L5675" s="398"/>
      <c r="M5675" s="1529"/>
      <c r="N5675" s="396"/>
      <c r="O5675" s="839"/>
      <c r="P5675" s="839"/>
    </row>
    <row r="5676" spans="1:16" s="843" customFormat="1" ht="9.75" customHeight="1">
      <c r="A5676" s="63">
        <v>48</v>
      </c>
      <c r="B5676" s="1334" t="s">
        <v>2268</v>
      </c>
      <c r="C5676" s="848" t="s">
        <v>11619</v>
      </c>
      <c r="D5676" s="2113">
        <v>1</v>
      </c>
      <c r="E5676" s="3185">
        <v>4495</v>
      </c>
      <c r="F5676" s="838">
        <v>4495</v>
      </c>
      <c r="G5676" s="926">
        <v>44197</v>
      </c>
      <c r="H5676" s="1015" t="s">
        <v>8394</v>
      </c>
      <c r="I5676" s="208" t="s">
        <v>12944</v>
      </c>
      <c r="J5676" s="143" t="s">
        <v>8553</v>
      </c>
      <c r="K5676" s="1425" t="s">
        <v>8940</v>
      </c>
      <c r="L5676" s="398"/>
      <c r="M5676" s="1529"/>
      <c r="N5676" s="396"/>
      <c r="O5676" s="839"/>
      <c r="P5676" s="839"/>
    </row>
    <row r="5677" spans="1:16" s="843" customFormat="1" ht="9.75" customHeight="1">
      <c r="A5677" s="63">
        <v>49</v>
      </c>
      <c r="B5677" s="1334" t="s">
        <v>2269</v>
      </c>
      <c r="C5677" s="848" t="s">
        <v>11620</v>
      </c>
      <c r="D5677" s="2113">
        <v>1</v>
      </c>
      <c r="E5677" s="3185">
        <v>6620</v>
      </c>
      <c r="F5677" s="838">
        <v>6620</v>
      </c>
      <c r="G5677" s="926">
        <v>44197</v>
      </c>
      <c r="H5677" s="1015" t="s">
        <v>8394</v>
      </c>
      <c r="I5677" s="208" t="s">
        <v>12944</v>
      </c>
      <c r="J5677" s="143" t="s">
        <v>8553</v>
      </c>
      <c r="K5677" s="1425" t="s">
        <v>8940</v>
      </c>
      <c r="L5677" s="398"/>
      <c r="M5677" s="1529"/>
      <c r="N5677" s="396"/>
      <c r="O5677" s="839"/>
      <c r="P5677" s="839"/>
    </row>
    <row r="5678" spans="1:16" s="843" customFormat="1" ht="10.5" customHeight="1">
      <c r="A5678" s="63">
        <v>50</v>
      </c>
      <c r="B5678" s="1334" t="s">
        <v>2270</v>
      </c>
      <c r="C5678" s="848" t="s">
        <v>11621</v>
      </c>
      <c r="D5678" s="2113">
        <v>1</v>
      </c>
      <c r="E5678" s="3185">
        <v>7270</v>
      </c>
      <c r="F5678" s="838">
        <v>7270</v>
      </c>
      <c r="G5678" s="926">
        <v>44197</v>
      </c>
      <c r="H5678" s="1015" t="s">
        <v>8394</v>
      </c>
      <c r="I5678" s="208" t="s">
        <v>12944</v>
      </c>
      <c r="J5678" s="143" t="s">
        <v>8553</v>
      </c>
      <c r="K5678" s="1425" t="s">
        <v>8940</v>
      </c>
      <c r="L5678" s="398"/>
      <c r="M5678" s="1529"/>
      <c r="N5678" s="396"/>
      <c r="O5678" s="839"/>
      <c r="P5678" s="839"/>
    </row>
    <row r="5679" spans="1:16" s="843" customFormat="1" ht="9.75" customHeight="1">
      <c r="A5679" s="63">
        <v>52</v>
      </c>
      <c r="B5679" s="1334" t="s">
        <v>2271</v>
      </c>
      <c r="C5679" s="848" t="s">
        <v>11591</v>
      </c>
      <c r="D5679" s="2113">
        <v>1</v>
      </c>
      <c r="E5679" s="3185">
        <v>22525</v>
      </c>
      <c r="F5679" s="838">
        <v>22525</v>
      </c>
      <c r="G5679" s="926">
        <v>44197</v>
      </c>
      <c r="H5679" s="1015" t="s">
        <v>8394</v>
      </c>
      <c r="I5679" s="208" t="s">
        <v>12944</v>
      </c>
      <c r="J5679" s="143" t="s">
        <v>8553</v>
      </c>
      <c r="K5679" s="1425" t="s">
        <v>8940</v>
      </c>
      <c r="L5679" s="398"/>
      <c r="M5679" s="1529"/>
      <c r="N5679" s="396"/>
      <c r="O5679" s="839"/>
      <c r="P5679" s="839"/>
    </row>
    <row r="5680" spans="1:16" s="843" customFormat="1" ht="9.75" customHeight="1">
      <c r="A5680" s="63">
        <v>53</v>
      </c>
      <c r="B5680" s="1334" t="s">
        <v>2271</v>
      </c>
      <c r="C5680" s="848" t="s">
        <v>11592</v>
      </c>
      <c r="D5680" s="2113">
        <v>1</v>
      </c>
      <c r="E5680" s="3185">
        <v>22525</v>
      </c>
      <c r="F5680" s="838">
        <v>22525</v>
      </c>
      <c r="G5680" s="926">
        <v>44197</v>
      </c>
      <c r="H5680" s="1015" t="s">
        <v>8394</v>
      </c>
      <c r="I5680" s="208" t="s">
        <v>12944</v>
      </c>
      <c r="J5680" s="143" t="s">
        <v>8553</v>
      </c>
      <c r="K5680" s="1425" t="s">
        <v>8940</v>
      </c>
      <c r="L5680" s="398"/>
      <c r="M5680" s="1529"/>
      <c r="N5680" s="396"/>
      <c r="O5680" s="839"/>
      <c r="P5680" s="839"/>
    </row>
    <row r="5681" spans="1:16" s="843" customFormat="1" ht="9.75" customHeight="1">
      <c r="A5681" s="63">
        <v>54</v>
      </c>
      <c r="B5681" s="1334" t="s">
        <v>3913</v>
      </c>
      <c r="C5681" s="848" t="s">
        <v>11626</v>
      </c>
      <c r="D5681" s="2113">
        <v>1</v>
      </c>
      <c r="E5681" s="3185">
        <v>9850</v>
      </c>
      <c r="F5681" s="838">
        <v>9850</v>
      </c>
      <c r="G5681" s="926">
        <v>44197</v>
      </c>
      <c r="H5681" s="1015" t="s">
        <v>8394</v>
      </c>
      <c r="I5681" s="208" t="s">
        <v>12944</v>
      </c>
      <c r="J5681" s="143" t="s">
        <v>8553</v>
      </c>
      <c r="K5681" s="1425" t="s">
        <v>8940</v>
      </c>
      <c r="L5681" s="398"/>
      <c r="M5681" s="1529"/>
      <c r="N5681" s="396"/>
      <c r="O5681" s="839"/>
      <c r="P5681" s="839"/>
    </row>
    <row r="5682" spans="1:16" s="843" customFormat="1" ht="9.75" customHeight="1">
      <c r="A5682" s="63">
        <v>55</v>
      </c>
      <c r="B5682" s="1334" t="s">
        <v>3914</v>
      </c>
      <c r="C5682" s="848" t="s">
        <v>11627</v>
      </c>
      <c r="D5682" s="2113">
        <v>1</v>
      </c>
      <c r="E5682" s="3185">
        <v>9850</v>
      </c>
      <c r="F5682" s="838">
        <v>9850</v>
      </c>
      <c r="G5682" s="926">
        <v>44197</v>
      </c>
      <c r="H5682" s="1015" t="s">
        <v>8394</v>
      </c>
      <c r="I5682" s="208" t="s">
        <v>12944</v>
      </c>
      <c r="J5682" s="143" t="s">
        <v>8553</v>
      </c>
      <c r="K5682" s="1425" t="s">
        <v>8940</v>
      </c>
      <c r="L5682" s="398"/>
      <c r="M5682" s="1529"/>
      <c r="N5682" s="396"/>
      <c r="O5682" s="839"/>
      <c r="P5682" s="839"/>
    </row>
    <row r="5683" spans="1:16" s="843" customFormat="1" ht="9.75" customHeight="1">
      <c r="A5683" s="63">
        <v>56</v>
      </c>
      <c r="B5683" s="1334" t="s">
        <v>3915</v>
      </c>
      <c r="C5683" s="848" t="s">
        <v>11628</v>
      </c>
      <c r="D5683" s="2113">
        <v>1</v>
      </c>
      <c r="E5683" s="3185">
        <v>6980</v>
      </c>
      <c r="F5683" s="838">
        <v>6980</v>
      </c>
      <c r="G5683" s="926">
        <v>44197</v>
      </c>
      <c r="H5683" s="1015" t="s">
        <v>8394</v>
      </c>
      <c r="I5683" s="208" t="s">
        <v>12944</v>
      </c>
      <c r="J5683" s="143" t="s">
        <v>8553</v>
      </c>
      <c r="K5683" s="1425" t="s">
        <v>8940</v>
      </c>
      <c r="L5683" s="398"/>
      <c r="M5683" s="1529"/>
      <c r="N5683" s="396"/>
      <c r="O5683" s="839"/>
      <c r="P5683" s="839"/>
    </row>
    <row r="5684" spans="1:16" s="843" customFormat="1" ht="9.75" customHeight="1">
      <c r="A5684" s="63">
        <v>57</v>
      </c>
      <c r="B5684" s="1334" t="s">
        <v>3916</v>
      </c>
      <c r="C5684" s="848" t="s">
        <v>11629</v>
      </c>
      <c r="D5684" s="2113">
        <v>1</v>
      </c>
      <c r="E5684" s="3185">
        <v>6300</v>
      </c>
      <c r="F5684" s="838">
        <v>6300</v>
      </c>
      <c r="G5684" s="926">
        <v>44197</v>
      </c>
      <c r="H5684" s="1015" t="s">
        <v>8394</v>
      </c>
      <c r="I5684" s="208" t="s">
        <v>12944</v>
      </c>
      <c r="J5684" s="143" t="s">
        <v>8553</v>
      </c>
      <c r="K5684" s="1425" t="s">
        <v>8940</v>
      </c>
      <c r="L5684" s="398"/>
      <c r="M5684" s="1529"/>
      <c r="N5684" s="396"/>
      <c r="O5684" s="839"/>
      <c r="P5684" s="839"/>
    </row>
    <row r="5685" spans="1:16" s="843" customFormat="1" ht="9.75" customHeight="1">
      <c r="A5685" s="63">
        <v>58</v>
      </c>
      <c r="B5685" s="1334" t="s">
        <v>3917</v>
      </c>
      <c r="C5685" s="848" t="s">
        <v>11630</v>
      </c>
      <c r="D5685" s="2113">
        <v>1</v>
      </c>
      <c r="E5685" s="3185">
        <v>3300</v>
      </c>
      <c r="F5685" s="838">
        <v>3300</v>
      </c>
      <c r="G5685" s="926">
        <v>44197</v>
      </c>
      <c r="H5685" s="1015" t="s">
        <v>8394</v>
      </c>
      <c r="I5685" s="208" t="s">
        <v>12944</v>
      </c>
      <c r="J5685" s="143" t="s">
        <v>8553</v>
      </c>
      <c r="K5685" s="1425" t="s">
        <v>8940</v>
      </c>
      <c r="L5685" s="398"/>
      <c r="M5685" s="1529"/>
      <c r="N5685" s="396"/>
      <c r="O5685" s="839"/>
      <c r="P5685" s="839"/>
    </row>
    <row r="5686" spans="1:16" s="843" customFormat="1" ht="9.75" customHeight="1">
      <c r="A5686" s="63">
        <v>59</v>
      </c>
      <c r="B5686" s="1334" t="s">
        <v>3918</v>
      </c>
      <c r="C5686" s="848" t="s">
        <v>11631</v>
      </c>
      <c r="D5686" s="2113">
        <v>1</v>
      </c>
      <c r="E5686" s="3185">
        <v>14820</v>
      </c>
      <c r="F5686" s="838">
        <v>14820</v>
      </c>
      <c r="G5686" s="926">
        <v>44197</v>
      </c>
      <c r="H5686" s="1015" t="s">
        <v>8394</v>
      </c>
      <c r="I5686" s="208" t="s">
        <v>12944</v>
      </c>
      <c r="J5686" s="143" t="s">
        <v>8553</v>
      </c>
      <c r="K5686" s="1425" t="s">
        <v>8940</v>
      </c>
      <c r="L5686" s="398"/>
      <c r="M5686" s="1529"/>
      <c r="N5686" s="396"/>
      <c r="O5686" s="839"/>
      <c r="P5686" s="839"/>
    </row>
    <row r="5687" spans="1:16" s="843" customFormat="1" ht="9.75" customHeight="1">
      <c r="A5687" s="63">
        <v>60</v>
      </c>
      <c r="B5687" s="1334" t="s">
        <v>3919</v>
      </c>
      <c r="C5687" s="848" t="s">
        <v>11626</v>
      </c>
      <c r="D5687" s="2113">
        <v>1</v>
      </c>
      <c r="E5687" s="3185">
        <v>6300</v>
      </c>
      <c r="F5687" s="838">
        <v>6300</v>
      </c>
      <c r="G5687" s="926">
        <v>44197</v>
      </c>
      <c r="H5687" s="1015" t="s">
        <v>8394</v>
      </c>
      <c r="I5687" s="208" t="s">
        <v>12944</v>
      </c>
      <c r="J5687" s="143" t="s">
        <v>8553</v>
      </c>
      <c r="K5687" s="1425" t="s">
        <v>8940</v>
      </c>
      <c r="L5687" s="398"/>
      <c r="M5687" s="1529"/>
      <c r="N5687" s="396"/>
      <c r="O5687" s="839"/>
      <c r="P5687" s="839"/>
    </row>
    <row r="5688" spans="1:16" s="843" customFormat="1" ht="9.75" customHeight="1">
      <c r="A5688" s="63">
        <v>61</v>
      </c>
      <c r="B5688" s="1334" t="s">
        <v>3920</v>
      </c>
      <c r="C5688" s="848" t="s">
        <v>11623</v>
      </c>
      <c r="D5688" s="2113">
        <v>1</v>
      </c>
      <c r="E5688" s="3185">
        <v>6280</v>
      </c>
      <c r="F5688" s="838">
        <v>6280</v>
      </c>
      <c r="G5688" s="926">
        <v>44197</v>
      </c>
      <c r="H5688" s="1015" t="s">
        <v>8394</v>
      </c>
      <c r="I5688" s="208" t="s">
        <v>12944</v>
      </c>
      <c r="J5688" s="143" t="s">
        <v>8553</v>
      </c>
      <c r="K5688" s="1425" t="s">
        <v>8940</v>
      </c>
      <c r="L5688" s="398"/>
      <c r="M5688" s="1529"/>
      <c r="N5688" s="396"/>
      <c r="O5688" s="839"/>
      <c r="P5688" s="839"/>
    </row>
    <row r="5689" spans="1:16" s="843" customFormat="1" ht="9.75" customHeight="1">
      <c r="A5689" s="63">
        <v>62</v>
      </c>
      <c r="B5689" s="1334" t="s">
        <v>3921</v>
      </c>
      <c r="C5689" s="848" t="s">
        <v>11622</v>
      </c>
      <c r="D5689" s="2113">
        <v>1</v>
      </c>
      <c r="E5689" s="3185">
        <v>4655</v>
      </c>
      <c r="F5689" s="838">
        <v>4655</v>
      </c>
      <c r="G5689" s="926">
        <v>44197</v>
      </c>
      <c r="H5689" s="1015" t="s">
        <v>8394</v>
      </c>
      <c r="I5689" s="208" t="s">
        <v>12944</v>
      </c>
      <c r="J5689" s="143" t="s">
        <v>8553</v>
      </c>
      <c r="K5689" s="1425" t="s">
        <v>8940</v>
      </c>
      <c r="L5689" s="398"/>
      <c r="M5689" s="1529"/>
      <c r="N5689" s="396"/>
      <c r="O5689" s="839"/>
      <c r="P5689" s="839"/>
    </row>
    <row r="5690" spans="1:16" s="843" customFormat="1" ht="9.75" customHeight="1">
      <c r="A5690" s="63">
        <v>63</v>
      </c>
      <c r="B5690" s="1334" t="s">
        <v>3922</v>
      </c>
      <c r="C5690" s="848" t="s">
        <v>11625</v>
      </c>
      <c r="D5690" s="2113">
        <v>1</v>
      </c>
      <c r="E5690" s="3185">
        <v>6651.1</v>
      </c>
      <c r="F5690" s="838">
        <v>6651.1</v>
      </c>
      <c r="G5690" s="926">
        <v>44197</v>
      </c>
      <c r="H5690" s="1015" t="s">
        <v>8394</v>
      </c>
      <c r="I5690" s="208" t="s">
        <v>12944</v>
      </c>
      <c r="J5690" s="143" t="s">
        <v>8553</v>
      </c>
      <c r="K5690" s="1425" t="s">
        <v>8940</v>
      </c>
      <c r="L5690" s="398"/>
      <c r="M5690" s="1529"/>
      <c r="N5690" s="396"/>
      <c r="O5690" s="839"/>
      <c r="P5690" s="839"/>
    </row>
    <row r="5691" spans="1:16" s="843" customFormat="1" ht="9.75" customHeight="1">
      <c r="A5691" s="63">
        <v>64</v>
      </c>
      <c r="B5691" s="1334" t="s">
        <v>3924</v>
      </c>
      <c r="C5691" s="848" t="s">
        <v>10462</v>
      </c>
      <c r="D5691" s="2113">
        <v>1</v>
      </c>
      <c r="E5691" s="3185">
        <v>2390</v>
      </c>
      <c r="F5691" s="838">
        <v>2390</v>
      </c>
      <c r="G5691" s="926">
        <v>44197</v>
      </c>
      <c r="H5691" s="1015" t="s">
        <v>8394</v>
      </c>
      <c r="I5691" s="208" t="s">
        <v>12944</v>
      </c>
      <c r="J5691" s="143" t="s">
        <v>8553</v>
      </c>
      <c r="K5691" s="1425" t="s">
        <v>8940</v>
      </c>
      <c r="L5691" s="398"/>
      <c r="M5691" s="1529"/>
      <c r="N5691" s="396"/>
      <c r="O5691" s="839"/>
      <c r="P5691" s="839"/>
    </row>
    <row r="5692" spans="1:16" s="843" customFormat="1" ht="9.75" customHeight="1">
      <c r="A5692" s="63">
        <v>65</v>
      </c>
      <c r="B5692" s="1334" t="s">
        <v>3925</v>
      </c>
      <c r="C5692" s="848" t="s">
        <v>10466</v>
      </c>
      <c r="D5692" s="2113">
        <v>1</v>
      </c>
      <c r="E5692" s="3185">
        <v>2490</v>
      </c>
      <c r="F5692" s="838">
        <v>2490</v>
      </c>
      <c r="G5692" s="926">
        <v>44197</v>
      </c>
      <c r="H5692" s="1015" t="s">
        <v>8394</v>
      </c>
      <c r="I5692" s="208" t="s">
        <v>12944</v>
      </c>
      <c r="J5692" s="143" t="s">
        <v>8553</v>
      </c>
      <c r="K5692" s="1425" t="s">
        <v>8940</v>
      </c>
      <c r="L5692" s="398"/>
      <c r="M5692" s="1529"/>
      <c r="N5692" s="396"/>
      <c r="O5692" s="839"/>
      <c r="P5692" s="839"/>
    </row>
    <row r="5693" spans="1:16" s="843" customFormat="1" ht="9.75" customHeight="1">
      <c r="A5693" s="63">
        <v>66</v>
      </c>
      <c r="B5693" s="1334" t="s">
        <v>3926</v>
      </c>
      <c r="C5693" s="848" t="s">
        <v>10463</v>
      </c>
      <c r="D5693" s="2113">
        <v>1</v>
      </c>
      <c r="E5693" s="3185">
        <v>3310</v>
      </c>
      <c r="F5693" s="838">
        <v>3310</v>
      </c>
      <c r="G5693" s="926">
        <v>44197</v>
      </c>
      <c r="H5693" s="1015" t="s">
        <v>8394</v>
      </c>
      <c r="I5693" s="208" t="s">
        <v>12944</v>
      </c>
      <c r="J5693" s="143" t="s">
        <v>8553</v>
      </c>
      <c r="K5693" s="1425" t="s">
        <v>8940</v>
      </c>
      <c r="L5693" s="398"/>
      <c r="M5693" s="1529"/>
      <c r="N5693" s="396"/>
      <c r="O5693" s="839"/>
      <c r="P5693" s="839"/>
    </row>
    <row r="5694" spans="1:16" s="843" customFormat="1" ht="9.75" customHeight="1">
      <c r="A5694" s="63">
        <v>67</v>
      </c>
      <c r="B5694" s="1334" t="s">
        <v>3927</v>
      </c>
      <c r="C5694" s="848" t="s">
        <v>10464</v>
      </c>
      <c r="D5694" s="2113">
        <v>1</v>
      </c>
      <c r="E5694" s="3185">
        <v>396</v>
      </c>
      <c r="F5694" s="838">
        <v>396</v>
      </c>
      <c r="G5694" s="926">
        <v>44197</v>
      </c>
      <c r="H5694" s="1015" t="s">
        <v>8394</v>
      </c>
      <c r="I5694" s="208" t="s">
        <v>12944</v>
      </c>
      <c r="J5694" s="143" t="s">
        <v>8553</v>
      </c>
      <c r="K5694" s="1425" t="s">
        <v>8940</v>
      </c>
      <c r="L5694" s="398"/>
      <c r="M5694" s="1529"/>
      <c r="N5694" s="396"/>
      <c r="O5694" s="839"/>
      <c r="P5694" s="839"/>
    </row>
    <row r="5695" spans="1:16" s="843" customFormat="1" ht="9.75" customHeight="1">
      <c r="A5695" s="63">
        <v>68</v>
      </c>
      <c r="B5695" s="1334" t="s">
        <v>3928</v>
      </c>
      <c r="C5695" s="848" t="s">
        <v>10465</v>
      </c>
      <c r="D5695" s="2113">
        <v>1</v>
      </c>
      <c r="E5695" s="3185">
        <v>2250</v>
      </c>
      <c r="F5695" s="838">
        <v>2250</v>
      </c>
      <c r="G5695" s="926">
        <v>44197</v>
      </c>
      <c r="H5695" s="1015" t="s">
        <v>8394</v>
      </c>
      <c r="I5695" s="208" t="s">
        <v>12944</v>
      </c>
      <c r="J5695" s="143" t="s">
        <v>8553</v>
      </c>
      <c r="K5695" s="1425" t="s">
        <v>8940</v>
      </c>
      <c r="L5695" s="398"/>
      <c r="M5695" s="1529"/>
      <c r="N5695" s="396"/>
      <c r="O5695" s="839"/>
      <c r="P5695" s="839"/>
    </row>
    <row r="5696" spans="1:16" s="843" customFormat="1" ht="9.75" customHeight="1">
      <c r="A5696" s="63">
        <v>69</v>
      </c>
      <c r="B5696" s="1334" t="s">
        <v>3929</v>
      </c>
      <c r="C5696" s="848" t="s">
        <v>10467</v>
      </c>
      <c r="D5696" s="2113">
        <v>1</v>
      </c>
      <c r="E5696" s="3185">
        <v>396</v>
      </c>
      <c r="F5696" s="838">
        <v>396</v>
      </c>
      <c r="G5696" s="926">
        <v>44197</v>
      </c>
      <c r="H5696" s="1015" t="s">
        <v>8394</v>
      </c>
      <c r="I5696" s="208" t="s">
        <v>12944</v>
      </c>
      <c r="J5696" s="143" t="s">
        <v>8553</v>
      </c>
      <c r="K5696" s="1425" t="s">
        <v>8940</v>
      </c>
      <c r="L5696" s="398"/>
      <c r="M5696" s="1529"/>
      <c r="N5696" s="396"/>
      <c r="O5696" s="839"/>
      <c r="P5696" s="839"/>
    </row>
    <row r="5697" spans="1:16" s="843" customFormat="1" ht="9.75" customHeight="1">
      <c r="A5697" s="63">
        <v>70</v>
      </c>
      <c r="B5697" s="1334" t="s">
        <v>3930</v>
      </c>
      <c r="C5697" s="848" t="s">
        <v>10468</v>
      </c>
      <c r="D5697" s="2113">
        <v>1</v>
      </c>
      <c r="E5697" s="3185">
        <v>960</v>
      </c>
      <c r="F5697" s="838">
        <v>960</v>
      </c>
      <c r="G5697" s="926">
        <v>44197</v>
      </c>
      <c r="H5697" s="1015" t="s">
        <v>8394</v>
      </c>
      <c r="I5697" s="208" t="s">
        <v>12944</v>
      </c>
      <c r="J5697" s="143" t="s">
        <v>8553</v>
      </c>
      <c r="K5697" s="1425" t="s">
        <v>8940</v>
      </c>
      <c r="L5697" s="398"/>
      <c r="M5697" s="1529"/>
      <c r="N5697" s="396"/>
      <c r="O5697" s="839"/>
      <c r="P5697" s="839"/>
    </row>
    <row r="5698" spans="1:16" s="843" customFormat="1" ht="9.75" customHeight="1">
      <c r="A5698" s="63">
        <v>71</v>
      </c>
      <c r="B5698" s="1334" t="s">
        <v>3931</v>
      </c>
      <c r="C5698" s="848" t="s">
        <v>10469</v>
      </c>
      <c r="D5698" s="2113">
        <v>1</v>
      </c>
      <c r="E5698" s="3185">
        <v>225</v>
      </c>
      <c r="F5698" s="838">
        <v>225</v>
      </c>
      <c r="G5698" s="926">
        <v>44197</v>
      </c>
      <c r="H5698" s="1015" t="s">
        <v>8394</v>
      </c>
      <c r="I5698" s="208" t="s">
        <v>12944</v>
      </c>
      <c r="J5698" s="143" t="s">
        <v>8553</v>
      </c>
      <c r="K5698" s="1425" t="s">
        <v>8940</v>
      </c>
      <c r="L5698" s="398"/>
      <c r="M5698" s="1529"/>
      <c r="N5698" s="396"/>
      <c r="O5698" s="839"/>
      <c r="P5698" s="839"/>
    </row>
    <row r="5699" spans="1:16" s="843" customFormat="1" ht="9.75" customHeight="1">
      <c r="A5699" s="63">
        <v>72</v>
      </c>
      <c r="B5699" s="1334" t="s">
        <v>3932</v>
      </c>
      <c r="C5699" s="848" t="s">
        <v>11632</v>
      </c>
      <c r="D5699" s="2113">
        <v>1</v>
      </c>
      <c r="E5699" s="3185">
        <v>2071.3000000000002</v>
      </c>
      <c r="F5699" s="838">
        <v>2071.3000000000002</v>
      </c>
      <c r="G5699" s="926">
        <v>44197</v>
      </c>
      <c r="H5699" s="1015" t="s">
        <v>8394</v>
      </c>
      <c r="I5699" s="208" t="s">
        <v>12944</v>
      </c>
      <c r="J5699" s="143" t="s">
        <v>8553</v>
      </c>
      <c r="K5699" s="1425" t="s">
        <v>8940</v>
      </c>
      <c r="L5699" s="398"/>
      <c r="M5699" s="1529"/>
      <c r="N5699" s="396"/>
      <c r="O5699" s="839"/>
      <c r="P5699" s="839"/>
    </row>
    <row r="5700" spans="1:16" s="843" customFormat="1" ht="9.75" customHeight="1">
      <c r="A5700" s="63">
        <v>73</v>
      </c>
      <c r="B5700" s="1334" t="s">
        <v>3933</v>
      </c>
      <c r="C5700" s="848" t="s">
        <v>11624</v>
      </c>
      <c r="D5700" s="2113">
        <v>1</v>
      </c>
      <c r="E5700" s="3185">
        <v>4142.6000000000004</v>
      </c>
      <c r="F5700" s="838">
        <v>4142.6000000000004</v>
      </c>
      <c r="G5700" s="926">
        <v>44197</v>
      </c>
      <c r="H5700" s="1015" t="s">
        <v>8394</v>
      </c>
      <c r="I5700" s="208" t="s">
        <v>12944</v>
      </c>
      <c r="J5700" s="143" t="s">
        <v>8553</v>
      </c>
      <c r="K5700" s="1425" t="s">
        <v>8940</v>
      </c>
      <c r="L5700" s="398"/>
      <c r="M5700" s="1529"/>
      <c r="N5700" s="396"/>
      <c r="O5700" s="839"/>
      <c r="P5700" s="839"/>
    </row>
    <row r="5701" spans="1:16" s="804" customFormat="1" ht="9.75" customHeight="1">
      <c r="A5701" s="63">
        <v>74</v>
      </c>
      <c r="B5701" s="1334" t="s">
        <v>3934</v>
      </c>
      <c r="C5701" s="848"/>
      <c r="D5701" s="2113">
        <v>1</v>
      </c>
      <c r="E5701" s="3185">
        <v>12000</v>
      </c>
      <c r="F5701" s="838">
        <v>12000</v>
      </c>
      <c r="G5701" s="926">
        <v>44197</v>
      </c>
      <c r="H5701" s="1015" t="s">
        <v>8394</v>
      </c>
      <c r="I5701" s="208" t="s">
        <v>12944</v>
      </c>
      <c r="J5701" s="143" t="s">
        <v>8553</v>
      </c>
      <c r="K5701" s="1425"/>
      <c r="L5701" s="491"/>
      <c r="M5701" s="404"/>
      <c r="N5701" s="17"/>
      <c r="O5701" s="709"/>
      <c r="P5701" s="709"/>
    </row>
    <row r="5702" spans="1:16" s="804" customFormat="1" ht="9.75" customHeight="1">
      <c r="A5702" s="63">
        <v>75</v>
      </c>
      <c r="B5702" s="1334" t="s">
        <v>3935</v>
      </c>
      <c r="C5702" s="848"/>
      <c r="D5702" s="2113">
        <v>1</v>
      </c>
      <c r="E5702" s="3185">
        <v>7200</v>
      </c>
      <c r="F5702" s="838">
        <v>7200</v>
      </c>
      <c r="G5702" s="926">
        <v>44197</v>
      </c>
      <c r="H5702" s="1015" t="s">
        <v>8394</v>
      </c>
      <c r="I5702" s="208" t="s">
        <v>12944</v>
      </c>
      <c r="J5702" s="143" t="s">
        <v>8553</v>
      </c>
      <c r="K5702" s="1425"/>
      <c r="L5702" s="491"/>
      <c r="M5702" s="404"/>
      <c r="N5702" s="17"/>
      <c r="O5702" s="709"/>
      <c r="P5702" s="709"/>
    </row>
    <row r="5703" spans="1:16" s="843" customFormat="1" ht="9.75" customHeight="1">
      <c r="A5703" s="63">
        <v>76</v>
      </c>
      <c r="B5703" s="1334" t="s">
        <v>5161</v>
      </c>
      <c r="C5703" s="849">
        <v>4101270009</v>
      </c>
      <c r="D5703" s="2113">
        <v>1</v>
      </c>
      <c r="E5703" s="3185">
        <v>5280</v>
      </c>
      <c r="F5703" s="838">
        <v>5280</v>
      </c>
      <c r="G5703" s="926">
        <v>44197</v>
      </c>
      <c r="H5703" s="1015" t="s">
        <v>8394</v>
      </c>
      <c r="I5703" s="208" t="s">
        <v>12944</v>
      </c>
      <c r="J5703" s="143" t="s">
        <v>8553</v>
      </c>
      <c r="K5703" s="1425" t="s">
        <v>8940</v>
      </c>
      <c r="L5703" s="398"/>
      <c r="M5703" s="1529"/>
      <c r="N5703" s="396"/>
      <c r="O5703" s="768"/>
      <c r="P5703" s="839"/>
    </row>
    <row r="5704" spans="1:16" s="843" customFormat="1" ht="9.75" customHeight="1">
      <c r="A5704" s="63">
        <v>77</v>
      </c>
      <c r="B5704" s="1334" t="s">
        <v>5162</v>
      </c>
      <c r="C5704" s="849">
        <v>4101270015</v>
      </c>
      <c r="D5704" s="2113">
        <v>1</v>
      </c>
      <c r="E5704" s="3185">
        <v>6690</v>
      </c>
      <c r="F5704" s="838">
        <v>6690</v>
      </c>
      <c r="G5704" s="926">
        <v>44197</v>
      </c>
      <c r="H5704" s="1015" t="s">
        <v>8394</v>
      </c>
      <c r="I5704" s="208" t="s">
        <v>12944</v>
      </c>
      <c r="J5704" s="143" t="s">
        <v>8553</v>
      </c>
      <c r="K5704" s="1425" t="s">
        <v>8940</v>
      </c>
      <c r="L5704" s="398"/>
      <c r="M5704" s="1529"/>
      <c r="N5704" s="396"/>
      <c r="O5704" s="768"/>
      <c r="P5704" s="839"/>
    </row>
    <row r="5705" spans="1:16" s="843" customFormat="1" ht="9.75" customHeight="1">
      <c r="A5705" s="63">
        <v>78</v>
      </c>
      <c r="B5705" s="1334" t="s">
        <v>5163</v>
      </c>
      <c r="C5705" s="849">
        <v>4101270011</v>
      </c>
      <c r="D5705" s="2113">
        <v>1</v>
      </c>
      <c r="E5705" s="3185">
        <v>5800</v>
      </c>
      <c r="F5705" s="838">
        <v>5800</v>
      </c>
      <c r="G5705" s="926">
        <v>44197</v>
      </c>
      <c r="H5705" s="1015" t="s">
        <v>8394</v>
      </c>
      <c r="I5705" s="208" t="s">
        <v>12944</v>
      </c>
      <c r="J5705" s="143" t="s">
        <v>8553</v>
      </c>
      <c r="K5705" s="1425" t="s">
        <v>8940</v>
      </c>
      <c r="L5705" s="398"/>
      <c r="M5705" s="1529"/>
      <c r="N5705" s="396"/>
      <c r="O5705" s="768"/>
      <c r="P5705" s="839"/>
    </row>
    <row r="5706" spans="1:16" s="843" customFormat="1" ht="9.75" customHeight="1">
      <c r="A5706" s="63">
        <v>79</v>
      </c>
      <c r="B5706" s="1334" t="s">
        <v>5164</v>
      </c>
      <c r="C5706" s="849">
        <v>4101270012</v>
      </c>
      <c r="D5706" s="2113">
        <v>1</v>
      </c>
      <c r="E5706" s="3185">
        <v>11600</v>
      </c>
      <c r="F5706" s="838">
        <v>11600</v>
      </c>
      <c r="G5706" s="926">
        <v>44197</v>
      </c>
      <c r="H5706" s="1015" t="s">
        <v>8394</v>
      </c>
      <c r="I5706" s="208" t="s">
        <v>12944</v>
      </c>
      <c r="J5706" s="143" t="s">
        <v>8553</v>
      </c>
      <c r="K5706" s="1425" t="s">
        <v>8940</v>
      </c>
      <c r="L5706" s="398"/>
      <c r="M5706" s="1529"/>
      <c r="N5706" s="396"/>
      <c r="O5706" s="768"/>
      <c r="P5706" s="839"/>
    </row>
    <row r="5707" spans="1:16" s="843" customFormat="1" ht="9.75" customHeight="1">
      <c r="A5707" s="63">
        <v>80</v>
      </c>
      <c r="B5707" s="1334" t="s">
        <v>5165</v>
      </c>
      <c r="C5707" s="849">
        <v>4101270010</v>
      </c>
      <c r="D5707" s="2113">
        <v>1</v>
      </c>
      <c r="E5707" s="3185">
        <v>5280</v>
      </c>
      <c r="F5707" s="838">
        <v>5280</v>
      </c>
      <c r="G5707" s="926">
        <v>44197</v>
      </c>
      <c r="H5707" s="1015" t="s">
        <v>8394</v>
      </c>
      <c r="I5707" s="208" t="s">
        <v>12944</v>
      </c>
      <c r="J5707" s="143" t="s">
        <v>8553</v>
      </c>
      <c r="K5707" s="1425" t="s">
        <v>8940</v>
      </c>
      <c r="L5707" s="398"/>
      <c r="M5707" s="1529"/>
      <c r="N5707" s="396"/>
      <c r="O5707" s="768"/>
      <c r="P5707" s="839"/>
    </row>
    <row r="5708" spans="1:16" s="843" customFormat="1" ht="9.75" customHeight="1">
      <c r="A5708" s="63">
        <v>81</v>
      </c>
      <c r="B5708" s="1334" t="s">
        <v>5166</v>
      </c>
      <c r="C5708" s="849">
        <v>4101270013</v>
      </c>
      <c r="D5708" s="2113">
        <v>1</v>
      </c>
      <c r="E5708" s="3185">
        <v>3450</v>
      </c>
      <c r="F5708" s="838">
        <v>3450</v>
      </c>
      <c r="G5708" s="926">
        <v>44197</v>
      </c>
      <c r="H5708" s="1015" t="s">
        <v>8394</v>
      </c>
      <c r="I5708" s="208" t="s">
        <v>12944</v>
      </c>
      <c r="J5708" s="143" t="s">
        <v>8553</v>
      </c>
      <c r="K5708" s="1425" t="s">
        <v>8940</v>
      </c>
      <c r="L5708" s="398"/>
      <c r="M5708" s="1529"/>
      <c r="N5708" s="396"/>
      <c r="O5708" s="768"/>
      <c r="P5708" s="839"/>
    </row>
    <row r="5709" spans="1:16" s="843" customFormat="1" ht="9.75" customHeight="1">
      <c r="A5709" s="63">
        <v>82</v>
      </c>
      <c r="B5709" s="1334" t="s">
        <v>5167</v>
      </c>
      <c r="C5709" s="849">
        <v>4102270014</v>
      </c>
      <c r="D5709" s="2113">
        <v>1</v>
      </c>
      <c r="E5709" s="3185">
        <v>6900</v>
      </c>
      <c r="F5709" s="838">
        <v>6900</v>
      </c>
      <c r="G5709" s="926">
        <v>44197</v>
      </c>
      <c r="H5709" s="1015" t="s">
        <v>8394</v>
      </c>
      <c r="I5709" s="208" t="s">
        <v>12944</v>
      </c>
      <c r="J5709" s="143" t="s">
        <v>8553</v>
      </c>
      <c r="K5709" s="1425" t="s">
        <v>8940</v>
      </c>
      <c r="L5709" s="398"/>
      <c r="M5709" s="1529"/>
      <c r="N5709" s="396"/>
      <c r="O5709" s="768"/>
      <c r="P5709" s="839"/>
    </row>
    <row r="5710" spans="1:16" s="843" customFormat="1" ht="9.75" customHeight="1">
      <c r="A5710" s="63">
        <v>83</v>
      </c>
      <c r="B5710" s="1334" t="s">
        <v>5389</v>
      </c>
      <c r="C5710" s="849">
        <v>4101260005</v>
      </c>
      <c r="D5710" s="2113">
        <v>1</v>
      </c>
      <c r="E5710" s="3185">
        <v>4430</v>
      </c>
      <c r="F5710" s="838">
        <v>4430</v>
      </c>
      <c r="G5710" s="926">
        <v>44197</v>
      </c>
      <c r="H5710" s="1015" t="s">
        <v>8394</v>
      </c>
      <c r="I5710" s="208" t="s">
        <v>12944</v>
      </c>
      <c r="J5710" s="143" t="s">
        <v>8553</v>
      </c>
      <c r="K5710" s="1425" t="s">
        <v>8940</v>
      </c>
      <c r="L5710" s="398"/>
      <c r="M5710" s="1529"/>
      <c r="N5710" s="396"/>
      <c r="O5710" s="768"/>
      <c r="P5710" s="839"/>
    </row>
    <row r="5711" spans="1:16" s="843" customFormat="1" ht="9.75" customHeight="1">
      <c r="A5711" s="63">
        <v>84</v>
      </c>
      <c r="B5711" s="1334" t="s">
        <v>5389</v>
      </c>
      <c r="C5711" s="849">
        <v>4101260006</v>
      </c>
      <c r="D5711" s="2113">
        <v>1</v>
      </c>
      <c r="E5711" s="3185">
        <v>4430</v>
      </c>
      <c r="F5711" s="838">
        <v>4430</v>
      </c>
      <c r="G5711" s="926">
        <v>44197</v>
      </c>
      <c r="H5711" s="1015" t="s">
        <v>8394</v>
      </c>
      <c r="I5711" s="208" t="s">
        <v>12944</v>
      </c>
      <c r="J5711" s="143" t="s">
        <v>8553</v>
      </c>
      <c r="K5711" s="1425" t="s">
        <v>8940</v>
      </c>
      <c r="L5711" s="398"/>
      <c r="M5711" s="1529"/>
      <c r="N5711" s="396"/>
      <c r="O5711" s="768"/>
      <c r="P5711" s="839"/>
    </row>
    <row r="5712" spans="1:16" s="843" customFormat="1" ht="9.75" customHeight="1">
      <c r="A5712" s="63">
        <v>85</v>
      </c>
      <c r="B5712" s="1334" t="s">
        <v>5390</v>
      </c>
      <c r="C5712" s="849">
        <v>4101270016</v>
      </c>
      <c r="D5712" s="2113">
        <v>1</v>
      </c>
      <c r="E5712" s="3185">
        <v>5753</v>
      </c>
      <c r="F5712" s="838">
        <v>5753</v>
      </c>
      <c r="G5712" s="926">
        <v>44197</v>
      </c>
      <c r="H5712" s="1015" t="s">
        <v>8394</v>
      </c>
      <c r="I5712" s="208" t="s">
        <v>12944</v>
      </c>
      <c r="J5712" s="143" t="s">
        <v>8553</v>
      </c>
      <c r="K5712" s="1425" t="s">
        <v>8940</v>
      </c>
      <c r="L5712" s="398"/>
      <c r="M5712" s="1529"/>
      <c r="N5712" s="396"/>
      <c r="O5712" s="768"/>
      <c r="P5712" s="839"/>
    </row>
    <row r="5713" spans="1:16" s="843" customFormat="1" ht="9.75" customHeight="1">
      <c r="A5713" s="63">
        <v>86</v>
      </c>
      <c r="B5713" s="1334" t="s">
        <v>5391</v>
      </c>
      <c r="C5713" s="849">
        <v>4106210001</v>
      </c>
      <c r="D5713" s="2113">
        <v>1</v>
      </c>
      <c r="E5713" s="3185">
        <v>6000</v>
      </c>
      <c r="F5713" s="838">
        <v>6000</v>
      </c>
      <c r="G5713" s="926">
        <v>44197</v>
      </c>
      <c r="H5713" s="1015" t="s">
        <v>8394</v>
      </c>
      <c r="I5713" s="208" t="s">
        <v>12944</v>
      </c>
      <c r="J5713" s="143" t="s">
        <v>8553</v>
      </c>
      <c r="K5713" s="1425" t="s">
        <v>8940</v>
      </c>
      <c r="L5713" s="398"/>
      <c r="M5713" s="1529"/>
      <c r="N5713" s="396"/>
      <c r="O5713" s="768"/>
      <c r="P5713" s="839"/>
    </row>
    <row r="5714" spans="1:16" s="843" customFormat="1" ht="9.75" customHeight="1">
      <c r="A5714" s="63">
        <v>87</v>
      </c>
      <c r="B5714" s="1334" t="s">
        <v>5391</v>
      </c>
      <c r="C5714" s="849">
        <v>4101260007</v>
      </c>
      <c r="D5714" s="2113">
        <v>1</v>
      </c>
      <c r="E5714" s="3185">
        <v>6000</v>
      </c>
      <c r="F5714" s="838">
        <v>6000</v>
      </c>
      <c r="G5714" s="926">
        <v>44197</v>
      </c>
      <c r="H5714" s="1015" t="s">
        <v>8394</v>
      </c>
      <c r="I5714" s="208" t="s">
        <v>12944</v>
      </c>
      <c r="J5714" s="143" t="s">
        <v>8553</v>
      </c>
      <c r="K5714" s="1425" t="s">
        <v>8940</v>
      </c>
      <c r="L5714" s="398"/>
      <c r="M5714" s="1529"/>
      <c r="N5714" s="396"/>
      <c r="O5714" s="768"/>
      <c r="P5714" s="839"/>
    </row>
    <row r="5715" spans="1:16" s="843" customFormat="1" ht="9.75" customHeight="1">
      <c r="A5715" s="63">
        <v>88</v>
      </c>
      <c r="B5715" s="1334" t="s">
        <v>5391</v>
      </c>
      <c r="C5715" s="849">
        <v>4101260008</v>
      </c>
      <c r="D5715" s="2113">
        <v>1</v>
      </c>
      <c r="E5715" s="3185">
        <v>6500</v>
      </c>
      <c r="F5715" s="838">
        <v>6500</v>
      </c>
      <c r="G5715" s="926">
        <v>44197</v>
      </c>
      <c r="H5715" s="1015" t="s">
        <v>8394</v>
      </c>
      <c r="I5715" s="208" t="s">
        <v>12944</v>
      </c>
      <c r="J5715" s="143" t="s">
        <v>8553</v>
      </c>
      <c r="K5715" s="1425" t="s">
        <v>8940</v>
      </c>
      <c r="L5715" s="398"/>
      <c r="M5715" s="1529"/>
      <c r="N5715" s="396"/>
      <c r="O5715" s="768"/>
      <c r="P5715" s="839"/>
    </row>
    <row r="5716" spans="1:16" s="804" customFormat="1" ht="9.75" customHeight="1">
      <c r="A5716" s="63">
        <v>89</v>
      </c>
      <c r="B5716" s="1334" t="s">
        <v>5392</v>
      </c>
      <c r="C5716" s="849">
        <v>4101340001</v>
      </c>
      <c r="D5716" s="2113">
        <v>1</v>
      </c>
      <c r="E5716" s="3185">
        <v>10999</v>
      </c>
      <c r="F5716" s="838">
        <v>10999</v>
      </c>
      <c r="G5716" s="926">
        <v>44197</v>
      </c>
      <c r="H5716" s="1015" t="s">
        <v>8394</v>
      </c>
      <c r="I5716" s="208" t="s">
        <v>12944</v>
      </c>
      <c r="J5716" s="143" t="s">
        <v>8553</v>
      </c>
      <c r="K5716" s="1425"/>
      <c r="L5716" s="491"/>
      <c r="M5716" s="404"/>
      <c r="N5716" s="17"/>
      <c r="O5716" s="701"/>
      <c r="P5716" s="709"/>
    </row>
    <row r="5717" spans="1:16" s="843" customFormat="1" ht="9.75" customHeight="1">
      <c r="A5717" s="63">
        <v>90</v>
      </c>
      <c r="B5717" s="1334" t="s">
        <v>5594</v>
      </c>
      <c r="C5717" s="849">
        <v>4101280001</v>
      </c>
      <c r="D5717" s="2113">
        <v>1</v>
      </c>
      <c r="E5717" s="3185">
        <v>1184.7</v>
      </c>
      <c r="F5717" s="838">
        <v>1184.7</v>
      </c>
      <c r="G5717" s="926">
        <v>44197</v>
      </c>
      <c r="H5717" s="1015" t="s">
        <v>8394</v>
      </c>
      <c r="I5717" s="208" t="s">
        <v>12944</v>
      </c>
      <c r="J5717" s="143" t="s">
        <v>8553</v>
      </c>
      <c r="K5717" s="1425" t="s">
        <v>8940</v>
      </c>
      <c r="L5717" s="398"/>
      <c r="M5717" s="1529"/>
      <c r="N5717" s="839"/>
      <c r="O5717" s="839"/>
      <c r="P5717" s="839"/>
    </row>
    <row r="5718" spans="1:16" s="843" customFormat="1" ht="9.75" customHeight="1">
      <c r="A5718" s="63">
        <v>91</v>
      </c>
      <c r="B5718" s="1334" t="s">
        <v>5595</v>
      </c>
      <c r="C5718" s="849">
        <v>4101280002</v>
      </c>
      <c r="D5718" s="2113">
        <v>1</v>
      </c>
      <c r="E5718" s="3185">
        <v>1184.7</v>
      </c>
      <c r="F5718" s="838">
        <v>1184.7</v>
      </c>
      <c r="G5718" s="926">
        <v>44197</v>
      </c>
      <c r="H5718" s="1015" t="s">
        <v>8394</v>
      </c>
      <c r="I5718" s="208" t="s">
        <v>12944</v>
      </c>
      <c r="J5718" s="143" t="s">
        <v>8553</v>
      </c>
      <c r="K5718" s="1425" t="s">
        <v>8940</v>
      </c>
      <c r="L5718" s="398"/>
      <c r="M5718" s="1529"/>
      <c r="N5718" s="839"/>
      <c r="O5718" s="839"/>
      <c r="P5718" s="839"/>
    </row>
    <row r="5719" spans="1:16" s="843" customFormat="1" ht="9.75" customHeight="1">
      <c r="A5719" s="63">
        <v>92</v>
      </c>
      <c r="B5719" s="1334" t="s">
        <v>5596</v>
      </c>
      <c r="C5719" s="849">
        <v>4101280003</v>
      </c>
      <c r="D5719" s="2113">
        <v>1</v>
      </c>
      <c r="E5719" s="3185">
        <v>8905.6</v>
      </c>
      <c r="F5719" s="838">
        <v>8905.6</v>
      </c>
      <c r="G5719" s="926">
        <v>44197</v>
      </c>
      <c r="H5719" s="1015" t="s">
        <v>8394</v>
      </c>
      <c r="I5719" s="208" t="s">
        <v>12944</v>
      </c>
      <c r="J5719" s="143" t="s">
        <v>8553</v>
      </c>
      <c r="K5719" s="1425" t="s">
        <v>8940</v>
      </c>
      <c r="L5719" s="398"/>
      <c r="M5719" s="1529"/>
      <c r="N5719" s="839"/>
      <c r="O5719" s="839"/>
      <c r="P5719" s="839"/>
    </row>
    <row r="5720" spans="1:16" s="843" customFormat="1" ht="9.75" customHeight="1">
      <c r="A5720" s="63">
        <v>93</v>
      </c>
      <c r="B5720" s="1334" t="s">
        <v>5597</v>
      </c>
      <c r="C5720" s="849">
        <v>4101280004</v>
      </c>
      <c r="D5720" s="2113">
        <v>1</v>
      </c>
      <c r="E5720" s="3185">
        <v>2776.62</v>
      </c>
      <c r="F5720" s="838">
        <v>2776.62</v>
      </c>
      <c r="G5720" s="926">
        <v>44197</v>
      </c>
      <c r="H5720" s="1015" t="s">
        <v>8394</v>
      </c>
      <c r="I5720" s="208" t="s">
        <v>12944</v>
      </c>
      <c r="J5720" s="143" t="s">
        <v>8553</v>
      </c>
      <c r="K5720" s="1425" t="s">
        <v>8940</v>
      </c>
      <c r="L5720" s="398"/>
      <c r="M5720" s="1529"/>
      <c r="N5720" s="839"/>
      <c r="O5720" s="839"/>
      <c r="P5720" s="839"/>
    </row>
    <row r="5721" spans="1:16" s="843" customFormat="1" ht="9.75" customHeight="1">
      <c r="A5721" s="63">
        <v>94</v>
      </c>
      <c r="B5721" s="1334" t="s">
        <v>5624</v>
      </c>
      <c r="C5721" s="849">
        <v>4101270017</v>
      </c>
      <c r="D5721" s="2113">
        <v>1</v>
      </c>
      <c r="E5721" s="3185">
        <v>2550</v>
      </c>
      <c r="F5721" s="838">
        <v>2550</v>
      </c>
      <c r="G5721" s="926">
        <v>44197</v>
      </c>
      <c r="H5721" s="1015" t="s">
        <v>8394</v>
      </c>
      <c r="I5721" s="208" t="s">
        <v>12944</v>
      </c>
      <c r="J5721" s="143" t="s">
        <v>8553</v>
      </c>
      <c r="K5721" s="1425" t="s">
        <v>8940</v>
      </c>
      <c r="L5721" s="398"/>
      <c r="M5721" s="1529"/>
      <c r="N5721" s="839"/>
      <c r="O5721" s="839"/>
      <c r="P5721" s="839"/>
    </row>
    <row r="5722" spans="1:16" s="843" customFormat="1" ht="9.75" customHeight="1">
      <c r="A5722" s="63">
        <v>95</v>
      </c>
      <c r="B5722" s="1334" t="s">
        <v>5625</v>
      </c>
      <c r="C5722" s="849">
        <v>4101270018</v>
      </c>
      <c r="D5722" s="2113">
        <v>1</v>
      </c>
      <c r="E5722" s="3185">
        <v>2808</v>
      </c>
      <c r="F5722" s="838">
        <v>2808</v>
      </c>
      <c r="G5722" s="926">
        <v>44197</v>
      </c>
      <c r="H5722" s="1015" t="s">
        <v>8394</v>
      </c>
      <c r="I5722" s="208" t="s">
        <v>12944</v>
      </c>
      <c r="J5722" s="143" t="s">
        <v>8553</v>
      </c>
      <c r="K5722" s="1425" t="s">
        <v>8940</v>
      </c>
      <c r="L5722" s="398"/>
      <c r="M5722" s="1529"/>
      <c r="N5722" s="839"/>
      <c r="O5722" s="839"/>
      <c r="P5722" s="839"/>
    </row>
    <row r="5723" spans="1:16" s="843" customFormat="1" ht="9.75" customHeight="1">
      <c r="A5723" s="63">
        <v>96</v>
      </c>
      <c r="B5723" s="1334" t="s">
        <v>5660</v>
      </c>
      <c r="C5723" s="849">
        <v>4101280005</v>
      </c>
      <c r="D5723" s="2113">
        <v>1</v>
      </c>
      <c r="E5723" s="3185">
        <v>4554</v>
      </c>
      <c r="F5723" s="838">
        <v>4554</v>
      </c>
      <c r="G5723" s="926">
        <v>44197</v>
      </c>
      <c r="H5723" s="1015" t="s">
        <v>8394</v>
      </c>
      <c r="I5723" s="208" t="s">
        <v>12944</v>
      </c>
      <c r="J5723" s="143" t="s">
        <v>8553</v>
      </c>
      <c r="K5723" s="1425" t="s">
        <v>8940</v>
      </c>
      <c r="L5723" s="398"/>
      <c r="M5723" s="1529"/>
      <c r="N5723" s="839"/>
      <c r="O5723" s="839"/>
      <c r="P5723" s="839"/>
    </row>
    <row r="5724" spans="1:16" s="843" customFormat="1" ht="9.75" customHeight="1">
      <c r="A5724" s="63">
        <v>97</v>
      </c>
      <c r="B5724" s="1334" t="s">
        <v>5661</v>
      </c>
      <c r="C5724" s="849">
        <v>4101280006</v>
      </c>
      <c r="D5724" s="2113">
        <v>1</v>
      </c>
      <c r="E5724" s="3185">
        <v>4334</v>
      </c>
      <c r="F5724" s="838">
        <v>4334</v>
      </c>
      <c r="G5724" s="926">
        <v>44197</v>
      </c>
      <c r="H5724" s="1015" t="s">
        <v>8394</v>
      </c>
      <c r="I5724" s="208" t="s">
        <v>12944</v>
      </c>
      <c r="J5724" s="143" t="s">
        <v>8553</v>
      </c>
      <c r="K5724" s="1425" t="s">
        <v>8940</v>
      </c>
      <c r="L5724" s="398"/>
      <c r="M5724" s="1529"/>
      <c r="N5724" s="839"/>
      <c r="O5724" s="839"/>
      <c r="P5724" s="839"/>
    </row>
    <row r="5725" spans="1:16" s="843" customFormat="1" ht="9.75" customHeight="1">
      <c r="A5725" s="63">
        <v>98</v>
      </c>
      <c r="B5725" s="1334" t="s">
        <v>5662</v>
      </c>
      <c r="C5725" s="849">
        <v>4101280007</v>
      </c>
      <c r="D5725" s="2113">
        <v>1</v>
      </c>
      <c r="E5725" s="3185">
        <v>4680</v>
      </c>
      <c r="F5725" s="838">
        <v>4680</v>
      </c>
      <c r="G5725" s="926">
        <v>44197</v>
      </c>
      <c r="H5725" s="1015" t="s">
        <v>8394</v>
      </c>
      <c r="I5725" s="208" t="s">
        <v>12944</v>
      </c>
      <c r="J5725" s="143" t="s">
        <v>8553</v>
      </c>
      <c r="K5725" s="1425" t="s">
        <v>8940</v>
      </c>
      <c r="L5725" s="398"/>
      <c r="M5725" s="1529"/>
      <c r="N5725" s="839"/>
      <c r="O5725" s="839"/>
      <c r="P5725" s="839"/>
    </row>
    <row r="5726" spans="1:16" s="843" customFormat="1" ht="9.75" customHeight="1">
      <c r="A5726" s="63">
        <v>99</v>
      </c>
      <c r="B5726" s="1334" t="s">
        <v>5663</v>
      </c>
      <c r="C5726" s="849">
        <v>4101280008</v>
      </c>
      <c r="D5726" s="2113">
        <v>1</v>
      </c>
      <c r="E5726" s="3185">
        <v>4440</v>
      </c>
      <c r="F5726" s="838">
        <v>4440</v>
      </c>
      <c r="G5726" s="926">
        <v>44197</v>
      </c>
      <c r="H5726" s="1015" t="s">
        <v>8394</v>
      </c>
      <c r="I5726" s="208" t="s">
        <v>12944</v>
      </c>
      <c r="J5726" s="143" t="s">
        <v>8553</v>
      </c>
      <c r="K5726" s="1425" t="s">
        <v>8940</v>
      </c>
      <c r="L5726" s="398"/>
      <c r="M5726" s="1529"/>
      <c r="N5726" s="839"/>
      <c r="O5726" s="839"/>
      <c r="P5726" s="839"/>
    </row>
    <row r="5727" spans="1:16" s="843" customFormat="1" ht="9.75" customHeight="1">
      <c r="A5727" s="63">
        <v>100</v>
      </c>
      <c r="B5727" s="1334" t="s">
        <v>5664</v>
      </c>
      <c r="C5727" s="849">
        <v>4101280009</v>
      </c>
      <c r="D5727" s="2113">
        <v>1</v>
      </c>
      <c r="E5727" s="3185">
        <v>4440</v>
      </c>
      <c r="F5727" s="838">
        <v>4440</v>
      </c>
      <c r="G5727" s="926">
        <v>44197</v>
      </c>
      <c r="H5727" s="1015" t="s">
        <v>8394</v>
      </c>
      <c r="I5727" s="208" t="s">
        <v>12944</v>
      </c>
      <c r="J5727" s="143" t="s">
        <v>8553</v>
      </c>
      <c r="K5727" s="1425" t="s">
        <v>8940</v>
      </c>
      <c r="L5727" s="398"/>
      <c r="M5727" s="1529"/>
      <c r="N5727" s="839"/>
      <c r="O5727" s="839"/>
      <c r="P5727" s="839"/>
    </row>
    <row r="5728" spans="1:16" s="843" customFormat="1" ht="9.75" customHeight="1">
      <c r="A5728" s="63">
        <v>101</v>
      </c>
      <c r="B5728" s="1334" t="s">
        <v>5665</v>
      </c>
      <c r="C5728" s="849">
        <v>4101280010</v>
      </c>
      <c r="D5728" s="2113">
        <v>1</v>
      </c>
      <c r="E5728" s="3185">
        <v>3411.1</v>
      </c>
      <c r="F5728" s="838">
        <v>3411.1</v>
      </c>
      <c r="G5728" s="926">
        <v>44197</v>
      </c>
      <c r="H5728" s="1015" t="s">
        <v>8394</v>
      </c>
      <c r="I5728" s="208" t="s">
        <v>12944</v>
      </c>
      <c r="J5728" s="143" t="s">
        <v>8553</v>
      </c>
      <c r="K5728" s="1425" t="s">
        <v>8940</v>
      </c>
      <c r="L5728" s="398"/>
      <c r="M5728" s="1529"/>
      <c r="N5728" s="839"/>
      <c r="O5728" s="839"/>
      <c r="P5728" s="839"/>
    </row>
    <row r="5729" spans="1:16" s="843" customFormat="1" ht="9.75" customHeight="1">
      <c r="A5729" s="63">
        <v>102</v>
      </c>
      <c r="B5729" s="1334" t="s">
        <v>5666</v>
      </c>
      <c r="C5729" s="849">
        <v>4101280011</v>
      </c>
      <c r="D5729" s="2113">
        <v>1</v>
      </c>
      <c r="E5729" s="3185">
        <v>3411.1</v>
      </c>
      <c r="F5729" s="838">
        <v>3411.1</v>
      </c>
      <c r="G5729" s="926">
        <v>44197</v>
      </c>
      <c r="H5729" s="1015" t="s">
        <v>8394</v>
      </c>
      <c r="I5729" s="208" t="s">
        <v>12944</v>
      </c>
      <c r="J5729" s="143" t="s">
        <v>8553</v>
      </c>
      <c r="K5729" s="1425" t="s">
        <v>8940</v>
      </c>
      <c r="L5729" s="398"/>
      <c r="M5729" s="1529"/>
      <c r="N5729" s="839"/>
      <c r="O5729" s="839"/>
      <c r="P5729" s="839"/>
    </row>
    <row r="5730" spans="1:16" s="843" customFormat="1" ht="9.75" customHeight="1">
      <c r="A5730" s="63">
        <v>103</v>
      </c>
      <c r="B5730" s="1334" t="s">
        <v>5876</v>
      </c>
      <c r="C5730" s="849">
        <v>4101280012</v>
      </c>
      <c r="D5730" s="2113">
        <v>1</v>
      </c>
      <c r="E5730" s="3185">
        <v>1075</v>
      </c>
      <c r="F5730" s="838">
        <v>1075</v>
      </c>
      <c r="G5730" s="926">
        <v>44197</v>
      </c>
      <c r="H5730" s="1015" t="s">
        <v>8394</v>
      </c>
      <c r="I5730" s="208" t="s">
        <v>12944</v>
      </c>
      <c r="J5730" s="143" t="s">
        <v>8553</v>
      </c>
      <c r="K5730" s="1425" t="s">
        <v>8940</v>
      </c>
      <c r="L5730" s="398"/>
      <c r="M5730" s="1529"/>
      <c r="N5730" s="839"/>
      <c r="O5730" s="839"/>
      <c r="P5730" s="839"/>
    </row>
    <row r="5731" spans="1:16" s="843" customFormat="1" ht="9.75" customHeight="1">
      <c r="A5731" s="63">
        <v>104</v>
      </c>
      <c r="B5731" s="1334" t="s">
        <v>5846</v>
      </c>
      <c r="C5731" s="849">
        <v>4101280013</v>
      </c>
      <c r="D5731" s="2113">
        <v>1</v>
      </c>
      <c r="E5731" s="3185">
        <v>1075</v>
      </c>
      <c r="F5731" s="838">
        <v>1075</v>
      </c>
      <c r="G5731" s="926">
        <v>44197</v>
      </c>
      <c r="H5731" s="1015" t="s">
        <v>8394</v>
      </c>
      <c r="I5731" s="208" t="s">
        <v>12944</v>
      </c>
      <c r="J5731" s="143" t="s">
        <v>8553</v>
      </c>
      <c r="K5731" s="1425" t="s">
        <v>8940</v>
      </c>
      <c r="L5731" s="398"/>
      <c r="M5731" s="1529"/>
      <c r="N5731" s="839"/>
      <c r="O5731" s="839"/>
      <c r="P5731" s="839"/>
    </row>
    <row r="5732" spans="1:16" s="843" customFormat="1" ht="9.75" customHeight="1">
      <c r="A5732" s="63">
        <v>105</v>
      </c>
      <c r="B5732" s="1334" t="s">
        <v>5847</v>
      </c>
      <c r="C5732" s="849">
        <v>4101280014</v>
      </c>
      <c r="D5732" s="2113">
        <v>1</v>
      </c>
      <c r="E5732" s="3185">
        <v>1090</v>
      </c>
      <c r="F5732" s="838">
        <v>1090</v>
      </c>
      <c r="G5732" s="926">
        <v>44197</v>
      </c>
      <c r="H5732" s="1015" t="s">
        <v>8394</v>
      </c>
      <c r="I5732" s="208" t="s">
        <v>12944</v>
      </c>
      <c r="J5732" s="143" t="s">
        <v>8553</v>
      </c>
      <c r="K5732" s="1425" t="s">
        <v>8940</v>
      </c>
      <c r="L5732" s="398"/>
      <c r="M5732" s="1529"/>
      <c r="N5732" s="839"/>
      <c r="O5732" s="839"/>
      <c r="P5732" s="839"/>
    </row>
    <row r="5733" spans="1:16" s="843" customFormat="1" ht="9.75" customHeight="1">
      <c r="A5733" s="63">
        <v>106</v>
      </c>
      <c r="B5733" s="1334" t="s">
        <v>5848</v>
      </c>
      <c r="C5733" s="849">
        <v>4101280015</v>
      </c>
      <c r="D5733" s="2113">
        <v>1</v>
      </c>
      <c r="E5733" s="3185">
        <v>504</v>
      </c>
      <c r="F5733" s="838">
        <v>504</v>
      </c>
      <c r="G5733" s="926">
        <v>44197</v>
      </c>
      <c r="H5733" s="1015" t="s">
        <v>8394</v>
      </c>
      <c r="I5733" s="208" t="s">
        <v>12944</v>
      </c>
      <c r="J5733" s="143" t="s">
        <v>8553</v>
      </c>
      <c r="K5733" s="1425" t="s">
        <v>8940</v>
      </c>
      <c r="L5733" s="398"/>
      <c r="M5733" s="1529"/>
      <c r="N5733" s="839"/>
      <c r="O5733" s="839"/>
      <c r="P5733" s="839"/>
    </row>
    <row r="5734" spans="1:16" s="843" customFormat="1" ht="9.75" customHeight="1">
      <c r="A5734" s="63">
        <v>107</v>
      </c>
      <c r="B5734" s="1334" t="s">
        <v>5849</v>
      </c>
      <c r="C5734" s="849">
        <v>4101280016</v>
      </c>
      <c r="D5734" s="2113">
        <v>1</v>
      </c>
      <c r="E5734" s="3185">
        <v>1020</v>
      </c>
      <c r="F5734" s="838">
        <v>1020</v>
      </c>
      <c r="G5734" s="926">
        <v>44197</v>
      </c>
      <c r="H5734" s="1015" t="s">
        <v>8394</v>
      </c>
      <c r="I5734" s="208" t="s">
        <v>12944</v>
      </c>
      <c r="J5734" s="143" t="s">
        <v>8553</v>
      </c>
      <c r="K5734" s="1425" t="s">
        <v>8940</v>
      </c>
      <c r="L5734" s="398"/>
      <c r="M5734" s="1529"/>
      <c r="N5734" s="839"/>
      <c r="O5734" s="839"/>
      <c r="P5734" s="839"/>
    </row>
    <row r="5735" spans="1:16" s="843" customFormat="1" ht="9.75" customHeight="1">
      <c r="A5735" s="63">
        <v>108</v>
      </c>
      <c r="B5735" s="1334" t="s">
        <v>5850</v>
      </c>
      <c r="C5735" s="849">
        <v>4101280017</v>
      </c>
      <c r="D5735" s="2113">
        <v>1</v>
      </c>
      <c r="E5735" s="3185">
        <v>504</v>
      </c>
      <c r="F5735" s="838">
        <v>504</v>
      </c>
      <c r="G5735" s="926">
        <v>44197</v>
      </c>
      <c r="H5735" s="1015" t="s">
        <v>8394</v>
      </c>
      <c r="I5735" s="208" t="s">
        <v>12944</v>
      </c>
      <c r="J5735" s="143" t="s">
        <v>8553</v>
      </c>
      <c r="K5735" s="1425" t="s">
        <v>8940</v>
      </c>
      <c r="L5735" s="398"/>
      <c r="M5735" s="1529"/>
      <c r="N5735" s="839"/>
      <c r="O5735" s="839"/>
      <c r="P5735" s="839"/>
    </row>
    <row r="5736" spans="1:16" s="843" customFormat="1" ht="9.75" customHeight="1">
      <c r="A5736" s="63">
        <v>109</v>
      </c>
      <c r="B5736" s="1334" t="s">
        <v>5851</v>
      </c>
      <c r="C5736" s="849">
        <v>4101280019</v>
      </c>
      <c r="D5736" s="2113">
        <v>1</v>
      </c>
      <c r="E5736" s="3185">
        <v>504</v>
      </c>
      <c r="F5736" s="838">
        <v>504</v>
      </c>
      <c r="G5736" s="926">
        <v>44197</v>
      </c>
      <c r="H5736" s="1015" t="s">
        <v>8394</v>
      </c>
      <c r="I5736" s="208" t="s">
        <v>12944</v>
      </c>
      <c r="J5736" s="143" t="s">
        <v>8553</v>
      </c>
      <c r="K5736" s="1425" t="s">
        <v>8940</v>
      </c>
      <c r="L5736" s="398"/>
      <c r="M5736" s="1529"/>
      <c r="N5736" s="839"/>
      <c r="O5736" s="839"/>
      <c r="P5736" s="839"/>
    </row>
    <row r="5737" spans="1:16" s="843" customFormat="1" ht="9.75" customHeight="1">
      <c r="A5737" s="63">
        <v>110</v>
      </c>
      <c r="B5737" s="1334" t="s">
        <v>5852</v>
      </c>
      <c r="C5737" s="849">
        <v>4101280018</v>
      </c>
      <c r="D5737" s="2113">
        <v>1</v>
      </c>
      <c r="E5737" s="3185">
        <v>2155</v>
      </c>
      <c r="F5737" s="838">
        <v>2155</v>
      </c>
      <c r="G5737" s="926">
        <v>44197</v>
      </c>
      <c r="H5737" s="1015" t="s">
        <v>8394</v>
      </c>
      <c r="I5737" s="208" t="s">
        <v>12944</v>
      </c>
      <c r="J5737" s="143" t="s">
        <v>8553</v>
      </c>
      <c r="K5737" s="1425" t="s">
        <v>8940</v>
      </c>
      <c r="L5737" s="398"/>
      <c r="M5737" s="1529"/>
      <c r="N5737" s="839"/>
      <c r="O5737" s="839"/>
      <c r="P5737" s="839"/>
    </row>
    <row r="5738" spans="1:16" s="843" customFormat="1" ht="9.75" customHeight="1">
      <c r="A5738" s="63">
        <v>111</v>
      </c>
      <c r="B5738" s="1334" t="s">
        <v>5853</v>
      </c>
      <c r="C5738" s="849">
        <v>4101280020</v>
      </c>
      <c r="D5738" s="2113">
        <v>1</v>
      </c>
      <c r="E5738" s="3185">
        <v>2250</v>
      </c>
      <c r="F5738" s="838">
        <v>2250</v>
      </c>
      <c r="G5738" s="926">
        <v>44197</v>
      </c>
      <c r="H5738" s="1015" t="s">
        <v>8394</v>
      </c>
      <c r="I5738" s="208" t="s">
        <v>12944</v>
      </c>
      <c r="J5738" s="143" t="s">
        <v>8553</v>
      </c>
      <c r="K5738" s="1425" t="s">
        <v>8940</v>
      </c>
      <c r="L5738" s="398"/>
      <c r="M5738" s="1529"/>
      <c r="N5738" s="839"/>
      <c r="O5738" s="839"/>
      <c r="P5738" s="839"/>
    </row>
    <row r="5739" spans="1:16" s="843" customFormat="1" ht="9.75" customHeight="1">
      <c r="A5739" s="63">
        <v>112</v>
      </c>
      <c r="B5739" s="1334" t="s">
        <v>5854</v>
      </c>
      <c r="C5739" s="849">
        <v>4101280021</v>
      </c>
      <c r="D5739" s="2113">
        <v>1</v>
      </c>
      <c r="E5739" s="3185">
        <v>504</v>
      </c>
      <c r="F5739" s="838">
        <v>504</v>
      </c>
      <c r="G5739" s="926">
        <v>44197</v>
      </c>
      <c r="H5739" s="1015" t="s">
        <v>8394</v>
      </c>
      <c r="I5739" s="208" t="s">
        <v>12944</v>
      </c>
      <c r="J5739" s="143" t="s">
        <v>8553</v>
      </c>
      <c r="K5739" s="1425" t="s">
        <v>8940</v>
      </c>
      <c r="L5739" s="398"/>
      <c r="M5739" s="1529"/>
      <c r="N5739" s="839"/>
      <c r="O5739" s="839"/>
      <c r="P5739" s="839"/>
    </row>
    <row r="5740" spans="1:16" s="843" customFormat="1" ht="9.75" customHeight="1">
      <c r="A5740" s="63">
        <v>113</v>
      </c>
      <c r="B5740" s="1334" t="s">
        <v>5855</v>
      </c>
      <c r="C5740" s="849">
        <v>4101280022</v>
      </c>
      <c r="D5740" s="2113">
        <v>1</v>
      </c>
      <c r="E5740" s="3185">
        <v>1635</v>
      </c>
      <c r="F5740" s="838">
        <v>1635</v>
      </c>
      <c r="G5740" s="926">
        <v>44197</v>
      </c>
      <c r="H5740" s="1015" t="s">
        <v>8394</v>
      </c>
      <c r="I5740" s="208" t="s">
        <v>12944</v>
      </c>
      <c r="J5740" s="143" t="s">
        <v>8553</v>
      </c>
      <c r="K5740" s="1425" t="s">
        <v>8940</v>
      </c>
      <c r="L5740" s="398"/>
      <c r="M5740" s="1529"/>
      <c r="N5740" s="839"/>
      <c r="O5740" s="839"/>
      <c r="P5740" s="839"/>
    </row>
    <row r="5741" spans="1:16" s="843" customFormat="1" ht="9.75" customHeight="1">
      <c r="A5741" s="63">
        <v>114</v>
      </c>
      <c r="B5741" s="1334" t="s">
        <v>5856</v>
      </c>
      <c r="C5741" s="849">
        <v>4101280023</v>
      </c>
      <c r="D5741" s="2113">
        <v>1</v>
      </c>
      <c r="E5741" s="3185">
        <v>1140</v>
      </c>
      <c r="F5741" s="838">
        <v>1140</v>
      </c>
      <c r="G5741" s="926">
        <v>44197</v>
      </c>
      <c r="H5741" s="1015" t="s">
        <v>8394</v>
      </c>
      <c r="I5741" s="208" t="s">
        <v>12944</v>
      </c>
      <c r="J5741" s="143" t="s">
        <v>8553</v>
      </c>
      <c r="K5741" s="1425" t="s">
        <v>8940</v>
      </c>
      <c r="L5741" s="398"/>
      <c r="M5741" s="1529"/>
      <c r="N5741" s="839"/>
      <c r="O5741" s="839"/>
      <c r="P5741" s="839"/>
    </row>
    <row r="5742" spans="1:16" s="843" customFormat="1" ht="9.75" customHeight="1">
      <c r="A5742" s="63">
        <v>115</v>
      </c>
      <c r="B5742" s="1334" t="s">
        <v>5857</v>
      </c>
      <c r="C5742" s="849">
        <v>4101280024</v>
      </c>
      <c r="D5742" s="2113">
        <v>1</v>
      </c>
      <c r="E5742" s="3185">
        <v>1075</v>
      </c>
      <c r="F5742" s="838">
        <v>1075</v>
      </c>
      <c r="G5742" s="926">
        <v>44197</v>
      </c>
      <c r="H5742" s="1015" t="s">
        <v>8394</v>
      </c>
      <c r="I5742" s="208" t="s">
        <v>12944</v>
      </c>
      <c r="J5742" s="143" t="s">
        <v>8553</v>
      </c>
      <c r="K5742" s="1425" t="s">
        <v>8940</v>
      </c>
      <c r="L5742" s="398"/>
      <c r="M5742" s="1529"/>
      <c r="N5742" s="839"/>
      <c r="O5742" s="839"/>
      <c r="P5742" s="839"/>
    </row>
    <row r="5743" spans="1:16" s="843" customFormat="1" ht="9.75" customHeight="1">
      <c r="A5743" s="63">
        <v>116</v>
      </c>
      <c r="B5743" s="1334" t="s">
        <v>5858</v>
      </c>
      <c r="C5743" s="849">
        <v>4101280025</v>
      </c>
      <c r="D5743" s="2113">
        <v>1</v>
      </c>
      <c r="E5743" s="3185">
        <v>1650</v>
      </c>
      <c r="F5743" s="838">
        <v>1650</v>
      </c>
      <c r="G5743" s="926">
        <v>44197</v>
      </c>
      <c r="H5743" s="1015" t="s">
        <v>8394</v>
      </c>
      <c r="I5743" s="208" t="s">
        <v>12944</v>
      </c>
      <c r="J5743" s="143" t="s">
        <v>8553</v>
      </c>
      <c r="K5743" s="1425" t="s">
        <v>8940</v>
      </c>
      <c r="L5743" s="398"/>
      <c r="M5743" s="1529"/>
      <c r="N5743" s="839"/>
      <c r="O5743" s="839"/>
      <c r="P5743" s="839"/>
    </row>
    <row r="5744" spans="1:16" s="843" customFormat="1" ht="9.75" customHeight="1">
      <c r="A5744" s="63">
        <v>117</v>
      </c>
      <c r="B5744" s="1334" t="s">
        <v>5859</v>
      </c>
      <c r="C5744" s="849">
        <v>4101280026</v>
      </c>
      <c r="D5744" s="2113">
        <v>1</v>
      </c>
      <c r="E5744" s="3185">
        <v>1005</v>
      </c>
      <c r="F5744" s="838">
        <v>1005</v>
      </c>
      <c r="G5744" s="926">
        <v>44197</v>
      </c>
      <c r="H5744" s="1015" t="s">
        <v>8394</v>
      </c>
      <c r="I5744" s="208" t="s">
        <v>12944</v>
      </c>
      <c r="J5744" s="143" t="s">
        <v>8553</v>
      </c>
      <c r="K5744" s="1425" t="s">
        <v>8940</v>
      </c>
      <c r="L5744" s="398"/>
      <c r="M5744" s="1529"/>
      <c r="N5744" s="839"/>
      <c r="O5744" s="839"/>
      <c r="P5744" s="839"/>
    </row>
    <row r="5745" spans="1:16" s="843" customFormat="1" ht="9.75" customHeight="1">
      <c r="A5745" s="63">
        <v>118</v>
      </c>
      <c r="B5745" s="1334" t="s">
        <v>5860</v>
      </c>
      <c r="C5745" s="849">
        <v>4101280027</v>
      </c>
      <c r="D5745" s="2113">
        <v>1</v>
      </c>
      <c r="E5745" s="3185">
        <v>1130</v>
      </c>
      <c r="F5745" s="838">
        <v>1130</v>
      </c>
      <c r="G5745" s="926">
        <v>44197</v>
      </c>
      <c r="H5745" s="1015" t="s">
        <v>8394</v>
      </c>
      <c r="I5745" s="208" t="s">
        <v>12944</v>
      </c>
      <c r="J5745" s="143" t="s">
        <v>8553</v>
      </c>
      <c r="K5745" s="1425" t="s">
        <v>8940</v>
      </c>
      <c r="L5745" s="398"/>
      <c r="M5745" s="1529"/>
      <c r="N5745" s="839"/>
      <c r="O5745" s="839"/>
      <c r="P5745" s="839"/>
    </row>
    <row r="5746" spans="1:16" s="843" customFormat="1" ht="9.75" customHeight="1">
      <c r="A5746" s="63">
        <v>119</v>
      </c>
      <c r="B5746" s="1334" t="s">
        <v>5861</v>
      </c>
      <c r="C5746" s="849">
        <v>4101280042</v>
      </c>
      <c r="D5746" s="2113">
        <v>1</v>
      </c>
      <c r="E5746" s="3185">
        <v>504</v>
      </c>
      <c r="F5746" s="838">
        <v>504</v>
      </c>
      <c r="G5746" s="926">
        <v>44197</v>
      </c>
      <c r="H5746" s="1015" t="s">
        <v>8394</v>
      </c>
      <c r="I5746" s="208" t="s">
        <v>12944</v>
      </c>
      <c r="J5746" s="143" t="s">
        <v>8553</v>
      </c>
      <c r="K5746" s="1425" t="s">
        <v>8940</v>
      </c>
      <c r="L5746" s="398"/>
      <c r="M5746" s="1529"/>
      <c r="N5746" s="839"/>
      <c r="O5746" s="839"/>
      <c r="P5746" s="839"/>
    </row>
    <row r="5747" spans="1:16" s="843" customFormat="1" ht="9.75" customHeight="1">
      <c r="A5747" s="63">
        <v>120</v>
      </c>
      <c r="B5747" s="1334" t="s">
        <v>5862</v>
      </c>
      <c r="C5747" s="849">
        <v>4101280028</v>
      </c>
      <c r="D5747" s="2113">
        <v>1</v>
      </c>
      <c r="E5747" s="3185">
        <v>1000</v>
      </c>
      <c r="F5747" s="838">
        <v>1000</v>
      </c>
      <c r="G5747" s="926">
        <v>44197</v>
      </c>
      <c r="H5747" s="1015" t="s">
        <v>8394</v>
      </c>
      <c r="I5747" s="208" t="s">
        <v>12944</v>
      </c>
      <c r="J5747" s="143" t="s">
        <v>8553</v>
      </c>
      <c r="K5747" s="1425" t="s">
        <v>8940</v>
      </c>
      <c r="L5747" s="398"/>
      <c r="M5747" s="1529"/>
      <c r="N5747" s="839"/>
      <c r="O5747" s="839"/>
      <c r="P5747" s="839"/>
    </row>
    <row r="5748" spans="1:16" s="843" customFormat="1" ht="9.75" customHeight="1">
      <c r="A5748" s="63">
        <v>121</v>
      </c>
      <c r="B5748" s="1334" t="s">
        <v>5863</v>
      </c>
      <c r="C5748" s="849">
        <v>4101280029</v>
      </c>
      <c r="D5748" s="2113">
        <v>1</v>
      </c>
      <c r="E5748" s="3185">
        <v>900</v>
      </c>
      <c r="F5748" s="838">
        <v>900</v>
      </c>
      <c r="G5748" s="926">
        <v>44197</v>
      </c>
      <c r="H5748" s="1015" t="s">
        <v>8394</v>
      </c>
      <c r="I5748" s="208" t="s">
        <v>12944</v>
      </c>
      <c r="J5748" s="143" t="s">
        <v>8553</v>
      </c>
      <c r="K5748" s="1425" t="s">
        <v>8940</v>
      </c>
      <c r="L5748" s="398"/>
      <c r="M5748" s="1529"/>
      <c r="N5748" s="839"/>
      <c r="O5748" s="839"/>
      <c r="P5748" s="839"/>
    </row>
    <row r="5749" spans="1:16" s="843" customFormat="1" ht="9.75" customHeight="1">
      <c r="A5749" s="63">
        <v>122</v>
      </c>
      <c r="B5749" s="1334" t="s">
        <v>5864</v>
      </c>
      <c r="C5749" s="849">
        <v>4101280030</v>
      </c>
      <c r="D5749" s="2113">
        <v>1</v>
      </c>
      <c r="E5749" s="3185">
        <v>900</v>
      </c>
      <c r="F5749" s="838">
        <v>900</v>
      </c>
      <c r="G5749" s="926">
        <v>44197</v>
      </c>
      <c r="H5749" s="1015" t="s">
        <v>8394</v>
      </c>
      <c r="I5749" s="208" t="s">
        <v>12944</v>
      </c>
      <c r="J5749" s="143" t="s">
        <v>8553</v>
      </c>
      <c r="K5749" s="1425" t="s">
        <v>8940</v>
      </c>
      <c r="L5749" s="398"/>
      <c r="M5749" s="1529"/>
      <c r="N5749" s="839"/>
      <c r="O5749" s="839"/>
      <c r="P5749" s="839"/>
    </row>
    <row r="5750" spans="1:16" s="843" customFormat="1" ht="9.75" customHeight="1">
      <c r="A5750" s="63">
        <v>123</v>
      </c>
      <c r="B5750" s="1334" t="s">
        <v>5865</v>
      </c>
      <c r="C5750" s="849">
        <v>4101280031</v>
      </c>
      <c r="D5750" s="2113">
        <v>1</v>
      </c>
      <c r="E5750" s="3185">
        <v>750</v>
      </c>
      <c r="F5750" s="838">
        <v>750</v>
      </c>
      <c r="G5750" s="926">
        <v>44197</v>
      </c>
      <c r="H5750" s="1015" t="s">
        <v>8394</v>
      </c>
      <c r="I5750" s="208" t="s">
        <v>12944</v>
      </c>
      <c r="J5750" s="143" t="s">
        <v>8553</v>
      </c>
      <c r="K5750" s="1425" t="s">
        <v>8940</v>
      </c>
      <c r="L5750" s="398"/>
      <c r="M5750" s="1529"/>
      <c r="N5750" s="839"/>
      <c r="O5750" s="839"/>
      <c r="P5750" s="839"/>
    </row>
    <row r="5751" spans="1:16" s="843" customFormat="1" ht="9.75" customHeight="1">
      <c r="A5751" s="63">
        <v>124</v>
      </c>
      <c r="B5751" s="1334" t="s">
        <v>5866</v>
      </c>
      <c r="C5751" s="849">
        <v>4101280032</v>
      </c>
      <c r="D5751" s="2113">
        <v>1</v>
      </c>
      <c r="E5751" s="3185">
        <v>1050</v>
      </c>
      <c r="F5751" s="838">
        <v>1050</v>
      </c>
      <c r="G5751" s="926">
        <v>44197</v>
      </c>
      <c r="H5751" s="1015" t="s">
        <v>8394</v>
      </c>
      <c r="I5751" s="208" t="s">
        <v>12944</v>
      </c>
      <c r="J5751" s="143" t="s">
        <v>8553</v>
      </c>
      <c r="K5751" s="1425" t="s">
        <v>8940</v>
      </c>
      <c r="L5751" s="398"/>
      <c r="M5751" s="1529"/>
      <c r="N5751" s="839"/>
      <c r="O5751" s="839"/>
      <c r="P5751" s="839"/>
    </row>
    <row r="5752" spans="1:16" s="843" customFormat="1" ht="9.75" customHeight="1">
      <c r="A5752" s="63">
        <v>125</v>
      </c>
      <c r="B5752" s="1334" t="s">
        <v>5867</v>
      </c>
      <c r="C5752" s="849">
        <v>4101280033</v>
      </c>
      <c r="D5752" s="2113">
        <v>1</v>
      </c>
      <c r="E5752" s="3185">
        <v>1150</v>
      </c>
      <c r="F5752" s="838">
        <v>1150</v>
      </c>
      <c r="G5752" s="926">
        <v>44197</v>
      </c>
      <c r="H5752" s="1015" t="s">
        <v>8394</v>
      </c>
      <c r="I5752" s="208" t="s">
        <v>12944</v>
      </c>
      <c r="J5752" s="143" t="s">
        <v>8553</v>
      </c>
      <c r="K5752" s="1425" t="s">
        <v>8940</v>
      </c>
      <c r="L5752" s="398"/>
      <c r="M5752" s="1529"/>
      <c r="N5752" s="839"/>
      <c r="O5752" s="839"/>
      <c r="P5752" s="839"/>
    </row>
    <row r="5753" spans="1:16" s="843" customFormat="1" ht="9.75" customHeight="1">
      <c r="A5753" s="63">
        <v>126</v>
      </c>
      <c r="B5753" s="1334" t="s">
        <v>5868</v>
      </c>
      <c r="C5753" s="849">
        <v>4101280034</v>
      </c>
      <c r="D5753" s="2113">
        <v>1</v>
      </c>
      <c r="E5753" s="3185">
        <v>1050</v>
      </c>
      <c r="F5753" s="838">
        <v>1050</v>
      </c>
      <c r="G5753" s="926">
        <v>44197</v>
      </c>
      <c r="H5753" s="1015" t="s">
        <v>8394</v>
      </c>
      <c r="I5753" s="208" t="s">
        <v>12944</v>
      </c>
      <c r="J5753" s="143" t="s">
        <v>8553</v>
      </c>
      <c r="K5753" s="1425" t="s">
        <v>8940</v>
      </c>
      <c r="L5753" s="398"/>
      <c r="M5753" s="1529"/>
      <c r="N5753" s="839"/>
      <c r="O5753" s="839"/>
      <c r="P5753" s="839"/>
    </row>
    <row r="5754" spans="1:16" s="843" customFormat="1" ht="9.75" customHeight="1">
      <c r="A5754" s="63">
        <v>127</v>
      </c>
      <c r="B5754" s="1334" t="s">
        <v>5870</v>
      </c>
      <c r="C5754" s="849">
        <v>4101280035</v>
      </c>
      <c r="D5754" s="2113">
        <v>1</v>
      </c>
      <c r="E5754" s="3185">
        <v>1000</v>
      </c>
      <c r="F5754" s="838">
        <v>1000</v>
      </c>
      <c r="G5754" s="926">
        <v>44197</v>
      </c>
      <c r="H5754" s="1015" t="s">
        <v>8394</v>
      </c>
      <c r="I5754" s="208" t="s">
        <v>12944</v>
      </c>
      <c r="J5754" s="143" t="s">
        <v>8553</v>
      </c>
      <c r="K5754" s="1425" t="s">
        <v>8940</v>
      </c>
      <c r="L5754" s="398"/>
      <c r="M5754" s="1529"/>
      <c r="N5754" s="839"/>
      <c r="O5754" s="839"/>
      <c r="P5754" s="839"/>
    </row>
    <row r="5755" spans="1:16" s="843" customFormat="1" ht="9.75" customHeight="1">
      <c r="A5755" s="63">
        <v>128</v>
      </c>
      <c r="B5755" s="1334" t="s">
        <v>5869</v>
      </c>
      <c r="C5755" s="849">
        <v>4101280036</v>
      </c>
      <c r="D5755" s="2113">
        <v>1</v>
      </c>
      <c r="E5755" s="3185">
        <v>750</v>
      </c>
      <c r="F5755" s="838">
        <v>750</v>
      </c>
      <c r="G5755" s="926">
        <v>44197</v>
      </c>
      <c r="H5755" s="1015" t="s">
        <v>8394</v>
      </c>
      <c r="I5755" s="208" t="s">
        <v>12944</v>
      </c>
      <c r="J5755" s="143" t="s">
        <v>8553</v>
      </c>
      <c r="K5755" s="1425" t="s">
        <v>8940</v>
      </c>
      <c r="L5755" s="398"/>
      <c r="M5755" s="1529"/>
      <c r="N5755" s="839"/>
      <c r="O5755" s="839"/>
      <c r="P5755" s="839"/>
    </row>
    <row r="5756" spans="1:16" s="843" customFormat="1" ht="9.75" customHeight="1">
      <c r="A5756" s="63">
        <v>129</v>
      </c>
      <c r="B5756" s="1334" t="s">
        <v>5871</v>
      </c>
      <c r="C5756" s="849">
        <v>4101280037</v>
      </c>
      <c r="D5756" s="2113">
        <v>1</v>
      </c>
      <c r="E5756" s="3185">
        <v>780</v>
      </c>
      <c r="F5756" s="838">
        <v>780</v>
      </c>
      <c r="G5756" s="926">
        <v>44197</v>
      </c>
      <c r="H5756" s="1015" t="s">
        <v>8394</v>
      </c>
      <c r="I5756" s="208" t="s">
        <v>12944</v>
      </c>
      <c r="J5756" s="143" t="s">
        <v>8553</v>
      </c>
      <c r="K5756" s="1425" t="s">
        <v>8940</v>
      </c>
      <c r="L5756" s="398"/>
      <c r="M5756" s="1529"/>
      <c r="N5756" s="839"/>
      <c r="O5756" s="839"/>
      <c r="P5756" s="839"/>
    </row>
    <row r="5757" spans="1:16" s="843" customFormat="1" ht="9.75" customHeight="1">
      <c r="A5757" s="63">
        <v>130</v>
      </c>
      <c r="B5757" s="1334" t="s">
        <v>5872</v>
      </c>
      <c r="C5757" s="849">
        <v>4101280038</v>
      </c>
      <c r="D5757" s="2113">
        <v>1</v>
      </c>
      <c r="E5757" s="3185">
        <v>1125</v>
      </c>
      <c r="F5757" s="838">
        <v>1125</v>
      </c>
      <c r="G5757" s="926">
        <v>44197</v>
      </c>
      <c r="H5757" s="1015" t="s">
        <v>8394</v>
      </c>
      <c r="I5757" s="208" t="s">
        <v>12944</v>
      </c>
      <c r="J5757" s="143" t="s">
        <v>8553</v>
      </c>
      <c r="K5757" s="1425" t="s">
        <v>8940</v>
      </c>
      <c r="L5757" s="398"/>
      <c r="M5757" s="1529"/>
      <c r="N5757" s="839"/>
      <c r="O5757" s="839"/>
      <c r="P5757" s="839"/>
    </row>
    <row r="5758" spans="1:16" s="843" customFormat="1" ht="9.75" customHeight="1">
      <c r="A5758" s="63">
        <v>131</v>
      </c>
      <c r="B5758" s="1334" t="s">
        <v>5873</v>
      </c>
      <c r="C5758" s="849">
        <v>4101280039</v>
      </c>
      <c r="D5758" s="2113">
        <v>1</v>
      </c>
      <c r="E5758" s="3185">
        <v>750</v>
      </c>
      <c r="F5758" s="838">
        <v>750</v>
      </c>
      <c r="G5758" s="926">
        <v>44197</v>
      </c>
      <c r="H5758" s="1015" t="s">
        <v>8394</v>
      </c>
      <c r="I5758" s="208" t="s">
        <v>12944</v>
      </c>
      <c r="J5758" s="143" t="s">
        <v>8553</v>
      </c>
      <c r="K5758" s="1425" t="s">
        <v>8940</v>
      </c>
      <c r="L5758" s="398"/>
      <c r="M5758" s="1529"/>
      <c r="N5758" s="839"/>
      <c r="O5758" s="839"/>
      <c r="P5758" s="839"/>
    </row>
    <row r="5759" spans="1:16" s="843" customFormat="1" ht="9.75" customHeight="1">
      <c r="A5759" s="63">
        <v>132</v>
      </c>
      <c r="B5759" s="1334" t="s">
        <v>5874</v>
      </c>
      <c r="C5759" s="849">
        <v>4101280040</v>
      </c>
      <c r="D5759" s="2113">
        <v>1</v>
      </c>
      <c r="E5759" s="3185">
        <v>1300</v>
      </c>
      <c r="F5759" s="838">
        <v>1300</v>
      </c>
      <c r="G5759" s="926">
        <v>44197</v>
      </c>
      <c r="H5759" s="1015" t="s">
        <v>8394</v>
      </c>
      <c r="I5759" s="208" t="s">
        <v>12944</v>
      </c>
      <c r="J5759" s="143" t="s">
        <v>8553</v>
      </c>
      <c r="K5759" s="1425" t="s">
        <v>8940</v>
      </c>
      <c r="L5759" s="398"/>
      <c r="M5759" s="1529"/>
      <c r="N5759" s="839"/>
      <c r="O5759" s="839"/>
      <c r="P5759" s="839"/>
    </row>
    <row r="5760" spans="1:16" s="843" customFormat="1" ht="9.75" customHeight="1">
      <c r="A5760" s="63">
        <v>133</v>
      </c>
      <c r="B5760" s="1334" t="s">
        <v>5875</v>
      </c>
      <c r="C5760" s="849">
        <v>4101280041</v>
      </c>
      <c r="D5760" s="2113">
        <v>1</v>
      </c>
      <c r="E5760" s="3185">
        <v>1300</v>
      </c>
      <c r="F5760" s="838">
        <v>1300</v>
      </c>
      <c r="G5760" s="926">
        <v>44197</v>
      </c>
      <c r="H5760" s="1015" t="s">
        <v>8394</v>
      </c>
      <c r="I5760" s="208" t="s">
        <v>12944</v>
      </c>
      <c r="J5760" s="143" t="s">
        <v>8553</v>
      </c>
      <c r="K5760" s="1425" t="s">
        <v>8940</v>
      </c>
      <c r="L5760" s="398"/>
      <c r="M5760" s="1529"/>
      <c r="N5760" s="839"/>
      <c r="O5760" s="839"/>
      <c r="P5760" s="839"/>
    </row>
    <row r="5761" spans="1:16" s="843" customFormat="1" ht="9.75" customHeight="1">
      <c r="A5761" s="63">
        <v>134</v>
      </c>
      <c r="B5761" s="1347" t="s">
        <v>5884</v>
      </c>
      <c r="C5761" s="849">
        <v>4101240002</v>
      </c>
      <c r="D5761" s="2113">
        <v>1</v>
      </c>
      <c r="E5761" s="3185">
        <v>29799</v>
      </c>
      <c r="F5761" s="838">
        <v>29799</v>
      </c>
      <c r="G5761" s="926">
        <v>44197</v>
      </c>
      <c r="H5761" s="1015" t="s">
        <v>8394</v>
      </c>
      <c r="I5761" s="208" t="s">
        <v>12944</v>
      </c>
      <c r="J5761" s="143" t="s">
        <v>8553</v>
      </c>
      <c r="K5761" s="1425" t="s">
        <v>8940</v>
      </c>
      <c r="L5761" s="398"/>
      <c r="M5761" s="1529"/>
      <c r="N5761" s="839"/>
      <c r="O5761" s="839"/>
      <c r="P5761" s="839"/>
    </row>
    <row r="5762" spans="1:16" s="843" customFormat="1" ht="9.75" customHeight="1">
      <c r="A5762" s="63">
        <v>135</v>
      </c>
      <c r="B5762" s="1347" t="s">
        <v>5884</v>
      </c>
      <c r="C5762" s="849">
        <v>4101240003</v>
      </c>
      <c r="D5762" s="2113">
        <v>1</v>
      </c>
      <c r="E5762" s="3185">
        <v>25799</v>
      </c>
      <c r="F5762" s="838">
        <v>25799</v>
      </c>
      <c r="G5762" s="926">
        <v>44197</v>
      </c>
      <c r="H5762" s="1015" t="s">
        <v>8394</v>
      </c>
      <c r="I5762" s="208" t="s">
        <v>12944</v>
      </c>
      <c r="J5762" s="143" t="s">
        <v>8553</v>
      </c>
      <c r="K5762" s="1425" t="s">
        <v>8940</v>
      </c>
      <c r="L5762" s="398"/>
      <c r="M5762" s="1529"/>
      <c r="N5762" s="839"/>
      <c r="O5762" s="839"/>
      <c r="P5762" s="839"/>
    </row>
    <row r="5763" spans="1:16" s="843" customFormat="1" ht="9.75" customHeight="1">
      <c r="A5763" s="63">
        <v>136</v>
      </c>
      <c r="B5763" s="1347" t="s">
        <v>5885</v>
      </c>
      <c r="C5763" s="849">
        <v>410124005</v>
      </c>
      <c r="D5763" s="2113">
        <v>1</v>
      </c>
      <c r="E5763" s="3185">
        <v>16999</v>
      </c>
      <c r="F5763" s="838">
        <v>16999</v>
      </c>
      <c r="G5763" s="926">
        <v>44197</v>
      </c>
      <c r="H5763" s="1015" t="s">
        <v>8394</v>
      </c>
      <c r="I5763" s="208" t="s">
        <v>12944</v>
      </c>
      <c r="J5763" s="143" t="s">
        <v>8553</v>
      </c>
      <c r="K5763" s="1425" t="s">
        <v>8940</v>
      </c>
      <c r="L5763" s="398"/>
      <c r="M5763" s="1529"/>
      <c r="N5763" s="839"/>
      <c r="O5763" s="839"/>
      <c r="P5763" s="839"/>
    </row>
    <row r="5764" spans="1:16" s="843" customFormat="1" ht="11.25" customHeight="1">
      <c r="A5764" s="63">
        <v>137</v>
      </c>
      <c r="B5764" s="1347" t="s">
        <v>5884</v>
      </c>
      <c r="C5764" s="849">
        <v>410124006</v>
      </c>
      <c r="D5764" s="2113">
        <v>1</v>
      </c>
      <c r="E5764" s="3185">
        <v>23299</v>
      </c>
      <c r="F5764" s="838">
        <v>23299</v>
      </c>
      <c r="G5764" s="926">
        <v>44197</v>
      </c>
      <c r="H5764" s="1015" t="s">
        <v>8394</v>
      </c>
      <c r="I5764" s="208" t="s">
        <v>12944</v>
      </c>
      <c r="J5764" s="143" t="s">
        <v>8553</v>
      </c>
      <c r="K5764" s="1425" t="s">
        <v>8940</v>
      </c>
      <c r="L5764" s="398"/>
      <c r="M5764" s="1529"/>
      <c r="N5764" s="839"/>
      <c r="O5764" s="839"/>
      <c r="P5764" s="839"/>
    </row>
    <row r="5765" spans="1:16" s="843" customFormat="1" ht="9.75" customHeight="1">
      <c r="A5765" s="63">
        <v>139</v>
      </c>
      <c r="B5765" s="1334" t="s">
        <v>1201</v>
      </c>
      <c r="C5765" s="849" t="s">
        <v>11601</v>
      </c>
      <c r="D5765" s="2113">
        <v>1</v>
      </c>
      <c r="E5765" s="3185">
        <v>3319.68</v>
      </c>
      <c r="F5765" s="838">
        <v>3319.68</v>
      </c>
      <c r="G5765" s="926">
        <v>44197</v>
      </c>
      <c r="H5765" s="1015" t="s">
        <v>8394</v>
      </c>
      <c r="I5765" s="208" t="s">
        <v>12944</v>
      </c>
      <c r="J5765" s="143" t="s">
        <v>8553</v>
      </c>
      <c r="K5765" s="1425" t="s">
        <v>8940</v>
      </c>
      <c r="L5765" s="398"/>
      <c r="M5765" s="1529"/>
      <c r="N5765" s="839"/>
      <c r="O5765" s="839"/>
      <c r="P5765" s="839"/>
    </row>
    <row r="5766" spans="1:16" s="843" customFormat="1" ht="9.75" customHeight="1">
      <c r="A5766" s="63">
        <v>140</v>
      </c>
      <c r="B5766" s="1334" t="s">
        <v>787</v>
      </c>
      <c r="C5766" s="849" t="s">
        <v>11603</v>
      </c>
      <c r="D5766" s="2113">
        <v>1</v>
      </c>
      <c r="E5766" s="3185">
        <v>3028.13</v>
      </c>
      <c r="F5766" s="838">
        <v>3028.13</v>
      </c>
      <c r="G5766" s="926">
        <v>44197</v>
      </c>
      <c r="H5766" s="1015" t="s">
        <v>8394</v>
      </c>
      <c r="I5766" s="208" t="s">
        <v>12944</v>
      </c>
      <c r="J5766" s="143" t="s">
        <v>8553</v>
      </c>
      <c r="K5766" s="1425" t="s">
        <v>8940</v>
      </c>
      <c r="L5766" s="398"/>
      <c r="M5766" s="1529"/>
      <c r="N5766" s="839"/>
      <c r="O5766" s="839"/>
      <c r="P5766" s="839"/>
    </row>
    <row r="5767" spans="1:16" s="804" customFormat="1" ht="9.75" customHeight="1">
      <c r="A5767" s="63">
        <v>141</v>
      </c>
      <c r="B5767" s="1334" t="s">
        <v>3923</v>
      </c>
      <c r="C5767" s="849">
        <v>4101260004</v>
      </c>
      <c r="D5767" s="2113">
        <v>1</v>
      </c>
      <c r="E5767" s="3185">
        <v>4700</v>
      </c>
      <c r="F5767" s="838">
        <v>4700</v>
      </c>
      <c r="G5767" s="926">
        <v>44197</v>
      </c>
      <c r="H5767" s="1015" t="s">
        <v>8394</v>
      </c>
      <c r="I5767" s="208" t="s">
        <v>12944</v>
      </c>
      <c r="J5767" s="143" t="s">
        <v>8553</v>
      </c>
      <c r="K5767" s="1425"/>
      <c r="L5767" s="491"/>
      <c r="M5767" s="404"/>
      <c r="N5767" s="709"/>
      <c r="O5767" s="709"/>
      <c r="P5767" s="709"/>
    </row>
    <row r="5768" spans="1:16" s="843" customFormat="1" ht="9" customHeight="1">
      <c r="A5768" s="63">
        <v>142</v>
      </c>
      <c r="B5768" s="1334" t="s">
        <v>6257</v>
      </c>
      <c r="C5768" s="849">
        <v>4101240007</v>
      </c>
      <c r="D5768" s="2113">
        <v>1</v>
      </c>
      <c r="E5768" s="3185">
        <v>14924</v>
      </c>
      <c r="F5768" s="838">
        <v>14924</v>
      </c>
      <c r="G5768" s="926">
        <v>44197</v>
      </c>
      <c r="H5768" s="1015" t="s">
        <v>8394</v>
      </c>
      <c r="I5768" s="208" t="s">
        <v>12944</v>
      </c>
      <c r="J5768" s="143" t="s">
        <v>8553</v>
      </c>
      <c r="K5768" s="1425" t="s">
        <v>8940</v>
      </c>
      <c r="L5768" s="398"/>
      <c r="M5768" s="1529"/>
      <c r="N5768" s="839"/>
      <c r="O5768" s="839"/>
      <c r="P5768" s="839"/>
    </row>
    <row r="5769" spans="1:16" s="843" customFormat="1" ht="9.75" customHeight="1">
      <c r="A5769" s="63">
        <v>143</v>
      </c>
      <c r="B5769" s="1334" t="s">
        <v>6258</v>
      </c>
      <c r="C5769" s="849">
        <v>101280001</v>
      </c>
      <c r="D5769" s="2113">
        <v>1</v>
      </c>
      <c r="E5769" s="3185">
        <v>1050</v>
      </c>
      <c r="F5769" s="838">
        <v>1050</v>
      </c>
      <c r="G5769" s="926">
        <v>44197</v>
      </c>
      <c r="H5769" s="1015" t="s">
        <v>8394</v>
      </c>
      <c r="I5769" s="208" t="s">
        <v>12944</v>
      </c>
      <c r="J5769" s="143" t="s">
        <v>8553</v>
      </c>
      <c r="K5769" s="1425" t="s">
        <v>8940</v>
      </c>
      <c r="L5769" s="398"/>
      <c r="M5769" s="1529"/>
      <c r="N5769" s="839"/>
      <c r="O5769" s="839"/>
      <c r="P5769" s="839"/>
    </row>
    <row r="5770" spans="1:16" s="843" customFormat="1" ht="9.75" customHeight="1">
      <c r="A5770" s="63">
        <v>144</v>
      </c>
      <c r="B5770" s="1334" t="s">
        <v>6259</v>
      </c>
      <c r="C5770" s="849">
        <v>101280002</v>
      </c>
      <c r="D5770" s="2113">
        <v>1</v>
      </c>
      <c r="E5770" s="3185">
        <v>1150</v>
      </c>
      <c r="F5770" s="838">
        <v>1150</v>
      </c>
      <c r="G5770" s="926">
        <v>44197</v>
      </c>
      <c r="H5770" s="1015" t="s">
        <v>8394</v>
      </c>
      <c r="I5770" s="208" t="s">
        <v>12944</v>
      </c>
      <c r="J5770" s="143" t="s">
        <v>8553</v>
      </c>
      <c r="K5770" s="1425" t="s">
        <v>8940</v>
      </c>
      <c r="L5770" s="398"/>
      <c r="M5770" s="1529"/>
      <c r="N5770" s="839"/>
      <c r="O5770" s="839"/>
      <c r="P5770" s="839"/>
    </row>
    <row r="5771" spans="1:16" s="843" customFormat="1" ht="9.75" customHeight="1">
      <c r="A5771" s="63">
        <v>145</v>
      </c>
      <c r="B5771" s="1334" t="s">
        <v>6260</v>
      </c>
      <c r="C5771" s="849">
        <v>101280003</v>
      </c>
      <c r="D5771" s="2113">
        <v>1</v>
      </c>
      <c r="E5771" s="3185">
        <v>1325</v>
      </c>
      <c r="F5771" s="838">
        <v>1325</v>
      </c>
      <c r="G5771" s="926">
        <v>44197</v>
      </c>
      <c r="H5771" s="1015" t="s">
        <v>8394</v>
      </c>
      <c r="I5771" s="208" t="s">
        <v>12944</v>
      </c>
      <c r="J5771" s="143" t="s">
        <v>8553</v>
      </c>
      <c r="K5771" s="1425" t="s">
        <v>8940</v>
      </c>
      <c r="L5771" s="398"/>
      <c r="M5771" s="1529"/>
      <c r="N5771" s="839"/>
      <c r="O5771" s="839"/>
      <c r="P5771" s="839"/>
    </row>
    <row r="5772" spans="1:16" s="843" customFormat="1" ht="9.75" customHeight="1">
      <c r="A5772" s="63">
        <v>146</v>
      </c>
      <c r="B5772" s="1334" t="s">
        <v>6261</v>
      </c>
      <c r="C5772" s="849">
        <v>101280004</v>
      </c>
      <c r="D5772" s="2113">
        <v>1</v>
      </c>
      <c r="E5772" s="3185">
        <v>1250</v>
      </c>
      <c r="F5772" s="838">
        <v>1250</v>
      </c>
      <c r="G5772" s="926">
        <v>44197</v>
      </c>
      <c r="H5772" s="1015" t="s">
        <v>8394</v>
      </c>
      <c r="I5772" s="208" t="s">
        <v>12944</v>
      </c>
      <c r="J5772" s="143" t="s">
        <v>8553</v>
      </c>
      <c r="K5772" s="1425" t="s">
        <v>8940</v>
      </c>
      <c r="L5772" s="398"/>
      <c r="M5772" s="1529"/>
      <c r="N5772" s="839"/>
      <c r="O5772" s="839"/>
      <c r="P5772" s="839"/>
    </row>
    <row r="5773" spans="1:16" s="843" customFormat="1" ht="9.75" customHeight="1">
      <c r="A5773" s="63">
        <v>147</v>
      </c>
      <c r="B5773" s="1334" t="s">
        <v>6262</v>
      </c>
      <c r="C5773" s="849">
        <v>101280005</v>
      </c>
      <c r="D5773" s="2113">
        <v>1</v>
      </c>
      <c r="E5773" s="3185">
        <v>1185</v>
      </c>
      <c r="F5773" s="838">
        <v>1185</v>
      </c>
      <c r="G5773" s="926">
        <v>44197</v>
      </c>
      <c r="H5773" s="1015" t="s">
        <v>8394</v>
      </c>
      <c r="I5773" s="208" t="s">
        <v>12944</v>
      </c>
      <c r="J5773" s="143" t="s">
        <v>8553</v>
      </c>
      <c r="K5773" s="1425" t="s">
        <v>8940</v>
      </c>
      <c r="L5773" s="398"/>
      <c r="M5773" s="1529"/>
      <c r="N5773" s="839"/>
      <c r="O5773" s="839"/>
      <c r="P5773" s="839"/>
    </row>
    <row r="5774" spans="1:16" s="843" customFormat="1" ht="9.75" customHeight="1">
      <c r="A5774" s="63">
        <v>148</v>
      </c>
      <c r="B5774" s="1334" t="s">
        <v>6278</v>
      </c>
      <c r="C5774" s="849">
        <v>101280006</v>
      </c>
      <c r="D5774" s="2113">
        <v>1</v>
      </c>
      <c r="E5774" s="3185">
        <v>2620</v>
      </c>
      <c r="F5774" s="838">
        <v>2620</v>
      </c>
      <c r="G5774" s="926">
        <v>44197</v>
      </c>
      <c r="H5774" s="1015" t="s">
        <v>8394</v>
      </c>
      <c r="I5774" s="208" t="s">
        <v>12944</v>
      </c>
      <c r="J5774" s="143" t="s">
        <v>8553</v>
      </c>
      <c r="K5774" s="1425" t="s">
        <v>8940</v>
      </c>
      <c r="L5774" s="398"/>
      <c r="M5774" s="1529"/>
      <c r="N5774" s="839"/>
      <c r="O5774" s="839"/>
      <c r="P5774" s="839"/>
    </row>
    <row r="5775" spans="1:16" s="843" customFormat="1" ht="9.75" customHeight="1">
      <c r="A5775" s="63">
        <v>149</v>
      </c>
      <c r="B5775" s="1334" t="s">
        <v>6279</v>
      </c>
      <c r="C5775" s="849">
        <v>101280007</v>
      </c>
      <c r="D5775" s="2113">
        <v>1</v>
      </c>
      <c r="E5775" s="3185">
        <v>6040</v>
      </c>
      <c r="F5775" s="838">
        <v>6040</v>
      </c>
      <c r="G5775" s="926">
        <v>44197</v>
      </c>
      <c r="H5775" s="1015" t="s">
        <v>8394</v>
      </c>
      <c r="I5775" s="208" t="s">
        <v>12944</v>
      </c>
      <c r="J5775" s="143" t="s">
        <v>8553</v>
      </c>
      <c r="K5775" s="1425" t="s">
        <v>8940</v>
      </c>
      <c r="L5775" s="398"/>
      <c r="M5775" s="1529"/>
      <c r="N5775" s="839"/>
      <c r="O5775" s="839"/>
      <c r="P5775" s="839"/>
    </row>
    <row r="5776" spans="1:16" s="843" customFormat="1" ht="9.75" customHeight="1">
      <c r="A5776" s="63">
        <v>150</v>
      </c>
      <c r="B5776" s="1334" t="s">
        <v>6280</v>
      </c>
      <c r="C5776" s="849">
        <v>101280008</v>
      </c>
      <c r="D5776" s="2113">
        <v>1</v>
      </c>
      <c r="E5776" s="3185">
        <v>1965</v>
      </c>
      <c r="F5776" s="838">
        <v>1965</v>
      </c>
      <c r="G5776" s="926">
        <v>44197</v>
      </c>
      <c r="H5776" s="1015" t="s">
        <v>8394</v>
      </c>
      <c r="I5776" s="208" t="s">
        <v>12944</v>
      </c>
      <c r="J5776" s="143" t="s">
        <v>8553</v>
      </c>
      <c r="K5776" s="1425" t="s">
        <v>8940</v>
      </c>
      <c r="L5776" s="398"/>
      <c r="M5776" s="1529"/>
      <c r="N5776" s="839"/>
      <c r="O5776" s="839"/>
      <c r="P5776" s="839"/>
    </row>
    <row r="5777" spans="1:16" s="843" customFormat="1" ht="9.75" customHeight="1">
      <c r="A5777" s="63">
        <v>151</v>
      </c>
      <c r="B5777" s="1334" t="s">
        <v>6444</v>
      </c>
      <c r="C5777" s="849">
        <v>101280009</v>
      </c>
      <c r="D5777" s="2113">
        <v>1</v>
      </c>
      <c r="E5777" s="3520">
        <v>3930</v>
      </c>
      <c r="F5777" s="838">
        <v>3930</v>
      </c>
      <c r="G5777" s="926">
        <v>44197</v>
      </c>
      <c r="H5777" s="1015" t="s">
        <v>8394</v>
      </c>
      <c r="I5777" s="208" t="s">
        <v>12944</v>
      </c>
      <c r="J5777" s="143" t="s">
        <v>8553</v>
      </c>
      <c r="K5777" s="1425" t="s">
        <v>8940</v>
      </c>
      <c r="L5777" s="398"/>
      <c r="M5777" s="1529"/>
      <c r="N5777" s="839"/>
      <c r="O5777" s="839"/>
      <c r="P5777" s="839"/>
    </row>
    <row r="5778" spans="1:16" s="843" customFormat="1" ht="9.75" customHeight="1">
      <c r="A5778" s="63">
        <v>152</v>
      </c>
      <c r="B5778" s="1334" t="s">
        <v>6446</v>
      </c>
      <c r="C5778" s="849">
        <v>41012850043</v>
      </c>
      <c r="D5778" s="2113">
        <v>1</v>
      </c>
      <c r="E5778" s="3520">
        <v>1898.05</v>
      </c>
      <c r="F5778" s="838">
        <v>1898.05</v>
      </c>
      <c r="G5778" s="926">
        <v>44197</v>
      </c>
      <c r="H5778" s="1015" t="s">
        <v>8394</v>
      </c>
      <c r="I5778" s="208" t="s">
        <v>12944</v>
      </c>
      <c r="J5778" s="143" t="s">
        <v>8553</v>
      </c>
      <c r="K5778" s="1425" t="s">
        <v>8940</v>
      </c>
      <c r="L5778" s="398"/>
      <c r="M5778" s="1529"/>
      <c r="N5778" s="839"/>
      <c r="O5778" s="839"/>
      <c r="P5778" s="839"/>
    </row>
    <row r="5779" spans="1:16" s="843" customFormat="1" ht="9.75" customHeight="1">
      <c r="A5779" s="63">
        <v>153</v>
      </c>
      <c r="B5779" s="1334" t="s">
        <v>6445</v>
      </c>
      <c r="C5779" s="849">
        <v>41012850042</v>
      </c>
      <c r="D5779" s="2113">
        <v>1</v>
      </c>
      <c r="E5779" s="3520">
        <v>3796.1</v>
      </c>
      <c r="F5779" s="838">
        <v>3796.1</v>
      </c>
      <c r="G5779" s="926">
        <v>44197</v>
      </c>
      <c r="H5779" s="1015" t="s">
        <v>8394</v>
      </c>
      <c r="I5779" s="208" t="s">
        <v>12944</v>
      </c>
      <c r="J5779" s="143" t="s">
        <v>8553</v>
      </c>
      <c r="K5779" s="1425" t="s">
        <v>8940</v>
      </c>
      <c r="L5779" s="398"/>
      <c r="M5779" s="1529"/>
      <c r="N5779" s="839"/>
      <c r="O5779" s="839"/>
      <c r="P5779" s="839"/>
    </row>
    <row r="5780" spans="1:16" s="843" customFormat="1" ht="9.75" customHeight="1">
      <c r="A5780" s="63">
        <v>154</v>
      </c>
      <c r="B5780" s="1334" t="s">
        <v>6721</v>
      </c>
      <c r="C5780" s="849">
        <v>101240002</v>
      </c>
      <c r="D5780" s="2113">
        <v>1</v>
      </c>
      <c r="E5780" s="3411">
        <v>26499</v>
      </c>
      <c r="F5780" s="838">
        <v>26499</v>
      </c>
      <c r="G5780" s="926">
        <v>44197</v>
      </c>
      <c r="H5780" s="1015" t="s">
        <v>8394</v>
      </c>
      <c r="I5780" s="208" t="s">
        <v>12944</v>
      </c>
      <c r="J5780" s="143" t="s">
        <v>8553</v>
      </c>
      <c r="K5780" s="1425" t="s">
        <v>8940</v>
      </c>
      <c r="L5780" s="398"/>
      <c r="M5780" s="1529"/>
      <c r="N5780" s="839"/>
      <c r="O5780" s="839"/>
      <c r="P5780" s="839"/>
    </row>
    <row r="5781" spans="1:16" s="843" customFormat="1" ht="9.75" customHeight="1">
      <c r="A5781" s="63">
        <v>155</v>
      </c>
      <c r="B5781" s="1334" t="s">
        <v>6722</v>
      </c>
      <c r="C5781" s="849">
        <v>101280010</v>
      </c>
      <c r="D5781" s="2113">
        <v>1</v>
      </c>
      <c r="E5781" s="3520">
        <v>1884.3</v>
      </c>
      <c r="F5781" s="899">
        <v>1884.3</v>
      </c>
      <c r="G5781" s="926">
        <v>44197</v>
      </c>
      <c r="H5781" s="1015" t="s">
        <v>8394</v>
      </c>
      <c r="I5781" s="208" t="s">
        <v>12944</v>
      </c>
      <c r="J5781" s="143" t="s">
        <v>8553</v>
      </c>
      <c r="K5781" s="1425" t="s">
        <v>8940</v>
      </c>
      <c r="L5781" s="398"/>
      <c r="M5781" s="1529"/>
      <c r="N5781" s="839"/>
      <c r="O5781" s="839"/>
      <c r="P5781" s="839"/>
    </row>
    <row r="5782" spans="1:16" s="843" customFormat="1" ht="9.75" customHeight="1">
      <c r="A5782" s="63">
        <v>156</v>
      </c>
      <c r="B5782" s="1334" t="s">
        <v>6723</v>
      </c>
      <c r="C5782" s="849">
        <v>101280011</v>
      </c>
      <c r="D5782" s="2113">
        <v>1</v>
      </c>
      <c r="E5782" s="3520">
        <v>1884.3</v>
      </c>
      <c r="F5782" s="899">
        <v>1884.3</v>
      </c>
      <c r="G5782" s="926">
        <v>44197</v>
      </c>
      <c r="H5782" s="1015" t="s">
        <v>8394</v>
      </c>
      <c r="I5782" s="208" t="s">
        <v>12944</v>
      </c>
      <c r="J5782" s="143" t="s">
        <v>8553</v>
      </c>
      <c r="K5782" s="1425" t="s">
        <v>8940</v>
      </c>
      <c r="L5782" s="398"/>
      <c r="M5782" s="1529"/>
      <c r="N5782" s="839"/>
      <c r="O5782" s="839"/>
      <c r="P5782" s="839"/>
    </row>
    <row r="5783" spans="1:16" s="843" customFormat="1" ht="9.75" customHeight="1">
      <c r="A5783" s="63">
        <v>157</v>
      </c>
      <c r="B5783" s="1334" t="s">
        <v>6724</v>
      </c>
      <c r="C5783" s="849">
        <v>101280012</v>
      </c>
      <c r="D5783" s="2113">
        <v>1</v>
      </c>
      <c r="E5783" s="3520">
        <v>3850</v>
      </c>
      <c r="F5783" s="899">
        <v>3850</v>
      </c>
      <c r="G5783" s="926">
        <v>44197</v>
      </c>
      <c r="H5783" s="1015" t="s">
        <v>8394</v>
      </c>
      <c r="I5783" s="208" t="s">
        <v>12944</v>
      </c>
      <c r="J5783" s="143" t="s">
        <v>8553</v>
      </c>
      <c r="K5783" s="1425" t="s">
        <v>8940</v>
      </c>
      <c r="L5783" s="398"/>
      <c r="M5783" s="1529"/>
      <c r="N5783" s="839"/>
      <c r="O5783" s="839"/>
      <c r="P5783" s="839"/>
    </row>
    <row r="5784" spans="1:16" s="843" customFormat="1" ht="9.75" customHeight="1">
      <c r="A5784" s="63">
        <v>158</v>
      </c>
      <c r="B5784" s="1334" t="s">
        <v>6725</v>
      </c>
      <c r="C5784" s="849">
        <v>101280013</v>
      </c>
      <c r="D5784" s="2113">
        <v>1</v>
      </c>
      <c r="E5784" s="3520">
        <v>1925</v>
      </c>
      <c r="F5784" s="899">
        <v>1925</v>
      </c>
      <c r="G5784" s="926">
        <v>44197</v>
      </c>
      <c r="H5784" s="1015" t="s">
        <v>8394</v>
      </c>
      <c r="I5784" s="208" t="s">
        <v>12944</v>
      </c>
      <c r="J5784" s="143" t="s">
        <v>8553</v>
      </c>
      <c r="K5784" s="1425" t="s">
        <v>8940</v>
      </c>
      <c r="L5784" s="398"/>
      <c r="M5784" s="1529"/>
      <c r="N5784" s="839"/>
      <c r="O5784" s="839"/>
      <c r="P5784" s="839"/>
    </row>
    <row r="5785" spans="1:16" s="843" customFormat="1" ht="9.75" customHeight="1">
      <c r="A5785" s="63">
        <v>159</v>
      </c>
      <c r="B5785" s="1334" t="s">
        <v>6726</v>
      </c>
      <c r="C5785" s="849">
        <v>101280014</v>
      </c>
      <c r="D5785" s="2113">
        <v>1</v>
      </c>
      <c r="E5785" s="3520">
        <v>5542.9</v>
      </c>
      <c r="F5785" s="899">
        <v>5542.9</v>
      </c>
      <c r="G5785" s="926">
        <v>44197</v>
      </c>
      <c r="H5785" s="1015" t="s">
        <v>8394</v>
      </c>
      <c r="I5785" s="208" t="s">
        <v>12944</v>
      </c>
      <c r="J5785" s="143" t="s">
        <v>8553</v>
      </c>
      <c r="K5785" s="1425" t="s">
        <v>8940</v>
      </c>
      <c r="L5785" s="398"/>
      <c r="M5785" s="1529"/>
      <c r="N5785" s="839"/>
      <c r="O5785" s="839"/>
      <c r="P5785" s="839"/>
    </row>
    <row r="5786" spans="1:16" s="843" customFormat="1" ht="9.75" customHeight="1">
      <c r="A5786" s="63">
        <v>160</v>
      </c>
      <c r="B5786" s="1334" t="s">
        <v>6727</v>
      </c>
      <c r="C5786" s="849">
        <v>101280015</v>
      </c>
      <c r="D5786" s="2113">
        <v>1</v>
      </c>
      <c r="E5786" s="3520">
        <v>5051.2</v>
      </c>
      <c r="F5786" s="899">
        <v>5051.2</v>
      </c>
      <c r="G5786" s="926">
        <v>44197</v>
      </c>
      <c r="H5786" s="1015" t="s">
        <v>8394</v>
      </c>
      <c r="I5786" s="208" t="s">
        <v>12944</v>
      </c>
      <c r="J5786" s="143" t="s">
        <v>8553</v>
      </c>
      <c r="K5786" s="1425" t="s">
        <v>8940</v>
      </c>
      <c r="L5786" s="398"/>
      <c r="M5786" s="1529"/>
      <c r="N5786" s="839"/>
      <c r="O5786" s="839"/>
      <c r="P5786" s="839"/>
    </row>
    <row r="5787" spans="1:16" s="843" customFormat="1" ht="9.75" customHeight="1">
      <c r="A5787" s="63">
        <v>161</v>
      </c>
      <c r="B5787" s="1334" t="s">
        <v>6728</v>
      </c>
      <c r="C5787" s="849">
        <v>101280016</v>
      </c>
      <c r="D5787" s="2113">
        <v>1</v>
      </c>
      <c r="E5787" s="3520">
        <v>4417.6000000000004</v>
      </c>
      <c r="F5787" s="899">
        <v>4417.6000000000004</v>
      </c>
      <c r="G5787" s="926">
        <v>44197</v>
      </c>
      <c r="H5787" s="1015" t="s">
        <v>8394</v>
      </c>
      <c r="I5787" s="208" t="s">
        <v>12944</v>
      </c>
      <c r="J5787" s="143" t="s">
        <v>8553</v>
      </c>
      <c r="K5787" s="1425" t="s">
        <v>8940</v>
      </c>
      <c r="L5787" s="398"/>
      <c r="M5787" s="1529"/>
      <c r="N5787" s="839"/>
      <c r="O5787" s="839"/>
      <c r="P5787" s="839"/>
    </row>
    <row r="5788" spans="1:16" s="843" customFormat="1" ht="9.75" customHeight="1">
      <c r="A5788" s="63">
        <v>162</v>
      </c>
      <c r="B5788" s="1334" t="s">
        <v>6729</v>
      </c>
      <c r="C5788" s="848">
        <v>4101280047</v>
      </c>
      <c r="D5788" s="2113">
        <v>1</v>
      </c>
      <c r="E5788" s="3520">
        <v>1179</v>
      </c>
      <c r="F5788" s="899">
        <v>1179</v>
      </c>
      <c r="G5788" s="926">
        <v>44197</v>
      </c>
      <c r="H5788" s="1015" t="s">
        <v>8394</v>
      </c>
      <c r="I5788" s="208" t="s">
        <v>12944</v>
      </c>
      <c r="J5788" s="143" t="s">
        <v>8553</v>
      </c>
      <c r="K5788" s="1425" t="s">
        <v>8940</v>
      </c>
      <c r="L5788" s="398"/>
      <c r="M5788" s="1529"/>
      <c r="N5788" s="839"/>
      <c r="O5788" s="839"/>
      <c r="P5788" s="839"/>
    </row>
    <row r="5789" spans="1:16" s="843" customFormat="1" ht="9.75" customHeight="1">
      <c r="A5789" s="63">
        <v>163</v>
      </c>
      <c r="B5789" s="1334" t="s">
        <v>6533</v>
      </c>
      <c r="C5789" s="848">
        <v>4101280044</v>
      </c>
      <c r="D5789" s="2113">
        <v>1</v>
      </c>
      <c r="E5789" s="3520">
        <v>547</v>
      </c>
      <c r="F5789" s="838">
        <v>547</v>
      </c>
      <c r="G5789" s="926">
        <v>44197</v>
      </c>
      <c r="H5789" s="1015" t="s">
        <v>8394</v>
      </c>
      <c r="I5789" s="208" t="s">
        <v>12944</v>
      </c>
      <c r="J5789" s="143" t="s">
        <v>8553</v>
      </c>
      <c r="K5789" s="1425" t="s">
        <v>8940</v>
      </c>
      <c r="L5789" s="398"/>
      <c r="M5789" s="1529"/>
      <c r="N5789" s="839"/>
      <c r="O5789" s="839"/>
      <c r="P5789" s="839"/>
    </row>
    <row r="5790" spans="1:16" s="843" customFormat="1" ht="9.75" customHeight="1">
      <c r="A5790" s="63">
        <v>164</v>
      </c>
      <c r="B5790" s="1334" t="s">
        <v>6534</v>
      </c>
      <c r="C5790" s="848">
        <v>4101280045</v>
      </c>
      <c r="D5790" s="2113">
        <v>1</v>
      </c>
      <c r="E5790" s="3520">
        <v>547</v>
      </c>
      <c r="F5790" s="838">
        <v>547</v>
      </c>
      <c r="G5790" s="926">
        <v>44197</v>
      </c>
      <c r="H5790" s="1015" t="s">
        <v>8394</v>
      </c>
      <c r="I5790" s="208" t="s">
        <v>12944</v>
      </c>
      <c r="J5790" s="143" t="s">
        <v>8553</v>
      </c>
      <c r="K5790" s="1425" t="s">
        <v>8940</v>
      </c>
      <c r="L5790" s="398"/>
      <c r="M5790" s="1529"/>
      <c r="N5790" s="839"/>
      <c r="O5790" s="839"/>
      <c r="P5790" s="839"/>
    </row>
    <row r="5791" spans="1:16" s="843" customFormat="1" ht="9.75" customHeight="1">
      <c r="A5791" s="63">
        <v>165</v>
      </c>
      <c r="B5791" s="1334" t="s">
        <v>6541</v>
      </c>
      <c r="C5791" s="848">
        <v>4101280046</v>
      </c>
      <c r="D5791" s="2113">
        <v>1</v>
      </c>
      <c r="E5791" s="3520">
        <v>2885</v>
      </c>
      <c r="F5791" s="838">
        <v>2885</v>
      </c>
      <c r="G5791" s="926">
        <v>44197</v>
      </c>
      <c r="H5791" s="1015" t="s">
        <v>8394</v>
      </c>
      <c r="I5791" s="208" t="s">
        <v>12944</v>
      </c>
      <c r="J5791" s="143" t="s">
        <v>8553</v>
      </c>
      <c r="K5791" s="1425" t="s">
        <v>8940</v>
      </c>
      <c r="L5791" s="398"/>
      <c r="M5791" s="1529"/>
      <c r="N5791" s="839"/>
      <c r="O5791" s="839"/>
      <c r="P5791" s="839"/>
    </row>
    <row r="5792" spans="1:16" s="843" customFormat="1" ht="9.75" customHeight="1">
      <c r="A5792" s="63">
        <v>166</v>
      </c>
      <c r="B5792" s="1334" t="s">
        <v>6867</v>
      </c>
      <c r="C5792" s="848">
        <v>4101280048</v>
      </c>
      <c r="D5792" s="2113">
        <v>1</v>
      </c>
      <c r="E5792" s="3185">
        <v>1997.6</v>
      </c>
      <c r="F5792" s="838">
        <v>1997.6</v>
      </c>
      <c r="G5792" s="926">
        <v>44197</v>
      </c>
      <c r="H5792" s="1015" t="s">
        <v>8394</v>
      </c>
      <c r="I5792" s="208" t="s">
        <v>12944</v>
      </c>
      <c r="J5792" s="143" t="s">
        <v>8553</v>
      </c>
      <c r="K5792" s="1425" t="s">
        <v>8940</v>
      </c>
      <c r="L5792" s="398"/>
      <c r="M5792" s="1529"/>
      <c r="N5792" s="839"/>
      <c r="O5792" s="839"/>
      <c r="P5792" s="839"/>
    </row>
    <row r="5793" spans="1:16" s="843" customFormat="1" ht="9.75" customHeight="1">
      <c r="A5793" s="63">
        <v>167</v>
      </c>
      <c r="B5793" s="1334" t="s">
        <v>6868</v>
      </c>
      <c r="C5793" s="848">
        <v>4101280049</v>
      </c>
      <c r="D5793" s="2113">
        <v>1</v>
      </c>
      <c r="E5793" s="3185">
        <v>3762</v>
      </c>
      <c r="F5793" s="838">
        <v>3762</v>
      </c>
      <c r="G5793" s="926">
        <v>44197</v>
      </c>
      <c r="H5793" s="1015" t="s">
        <v>8394</v>
      </c>
      <c r="I5793" s="208" t="s">
        <v>12944</v>
      </c>
      <c r="J5793" s="143" t="s">
        <v>8553</v>
      </c>
      <c r="K5793" s="1425" t="s">
        <v>8940</v>
      </c>
      <c r="L5793" s="398"/>
      <c r="M5793" s="1529"/>
      <c r="N5793" s="839"/>
      <c r="O5793" s="839"/>
      <c r="P5793" s="839"/>
    </row>
    <row r="5794" spans="1:16" s="843" customFormat="1" ht="9.75" customHeight="1">
      <c r="A5794" s="63">
        <v>168</v>
      </c>
      <c r="B5794" s="1334" t="s">
        <v>6869</v>
      </c>
      <c r="C5794" s="848">
        <v>4101280050</v>
      </c>
      <c r="D5794" s="2113">
        <v>1</v>
      </c>
      <c r="E5794" s="3185">
        <v>3762</v>
      </c>
      <c r="F5794" s="838">
        <v>3762</v>
      </c>
      <c r="G5794" s="926">
        <v>44197</v>
      </c>
      <c r="H5794" s="1015" t="s">
        <v>8394</v>
      </c>
      <c r="I5794" s="208" t="s">
        <v>12944</v>
      </c>
      <c r="J5794" s="143" t="s">
        <v>8553</v>
      </c>
      <c r="K5794" s="1425" t="s">
        <v>8940</v>
      </c>
      <c r="L5794" s="398"/>
      <c r="M5794" s="1529"/>
      <c r="N5794" s="839"/>
      <c r="O5794" s="839"/>
      <c r="P5794" s="839"/>
    </row>
    <row r="5795" spans="1:16" s="843" customFormat="1" ht="9.75" customHeight="1">
      <c r="A5795" s="63">
        <v>169</v>
      </c>
      <c r="B5795" s="1334" t="s">
        <v>6870</v>
      </c>
      <c r="C5795" s="848">
        <v>4101280051</v>
      </c>
      <c r="D5795" s="2113">
        <v>1</v>
      </c>
      <c r="E5795" s="3185">
        <v>1861.2</v>
      </c>
      <c r="F5795" s="838">
        <v>1861.2</v>
      </c>
      <c r="G5795" s="926">
        <v>44197</v>
      </c>
      <c r="H5795" s="1015" t="s">
        <v>8394</v>
      </c>
      <c r="I5795" s="208" t="s">
        <v>12944</v>
      </c>
      <c r="J5795" s="143" t="s">
        <v>8553</v>
      </c>
      <c r="K5795" s="1425" t="s">
        <v>8940</v>
      </c>
      <c r="L5795" s="398"/>
      <c r="M5795" s="1529"/>
      <c r="N5795" s="839"/>
      <c r="O5795" s="839"/>
      <c r="P5795" s="839"/>
    </row>
    <row r="5796" spans="1:16" s="843" customFormat="1" ht="9.75" customHeight="1">
      <c r="A5796" s="63">
        <v>170</v>
      </c>
      <c r="B5796" s="1334" t="s">
        <v>6871</v>
      </c>
      <c r="C5796" s="848">
        <v>4101280052</v>
      </c>
      <c r="D5796" s="2113">
        <v>1</v>
      </c>
      <c r="E5796" s="3185">
        <v>1861.2</v>
      </c>
      <c r="F5796" s="838">
        <v>1861.2</v>
      </c>
      <c r="G5796" s="926">
        <v>44197</v>
      </c>
      <c r="H5796" s="1015" t="s">
        <v>8394</v>
      </c>
      <c r="I5796" s="208" t="s">
        <v>12944</v>
      </c>
      <c r="J5796" s="143" t="s">
        <v>8553</v>
      </c>
      <c r="K5796" s="1425" t="s">
        <v>8940</v>
      </c>
      <c r="L5796" s="398"/>
      <c r="M5796" s="1529"/>
      <c r="N5796" s="839"/>
      <c r="O5796" s="839"/>
      <c r="P5796" s="839"/>
    </row>
    <row r="5797" spans="1:16" s="843" customFormat="1" ht="9.75" customHeight="1">
      <c r="A5797" s="63">
        <v>171</v>
      </c>
      <c r="B5797" s="1334" t="s">
        <v>6872</v>
      </c>
      <c r="C5797" s="848">
        <v>4101280053</v>
      </c>
      <c r="D5797" s="2113">
        <v>1</v>
      </c>
      <c r="E5797" s="3185">
        <v>1861.2</v>
      </c>
      <c r="F5797" s="838">
        <v>1861.2</v>
      </c>
      <c r="G5797" s="926">
        <v>44197</v>
      </c>
      <c r="H5797" s="1015" t="s">
        <v>8394</v>
      </c>
      <c r="I5797" s="208" t="s">
        <v>12944</v>
      </c>
      <c r="J5797" s="143" t="s">
        <v>8553</v>
      </c>
      <c r="K5797" s="1425" t="s">
        <v>8940</v>
      </c>
      <c r="L5797" s="398"/>
      <c r="M5797" s="1529"/>
      <c r="N5797" s="839"/>
      <c r="O5797" s="839"/>
      <c r="P5797" s="839"/>
    </row>
    <row r="5798" spans="1:16" s="843" customFormat="1" ht="9.75" customHeight="1">
      <c r="A5798" s="63">
        <v>172</v>
      </c>
      <c r="B5798" s="1334" t="s">
        <v>6873</v>
      </c>
      <c r="C5798" s="848">
        <v>4101280054</v>
      </c>
      <c r="D5798" s="2113">
        <v>1</v>
      </c>
      <c r="E5798" s="3185">
        <v>4647.5</v>
      </c>
      <c r="F5798" s="838">
        <v>4647.5</v>
      </c>
      <c r="G5798" s="926">
        <v>44197</v>
      </c>
      <c r="H5798" s="1015" t="s">
        <v>8394</v>
      </c>
      <c r="I5798" s="208" t="s">
        <v>12944</v>
      </c>
      <c r="J5798" s="143" t="s">
        <v>8553</v>
      </c>
      <c r="K5798" s="1425" t="s">
        <v>8940</v>
      </c>
      <c r="L5798" s="398"/>
      <c r="M5798" s="1529"/>
      <c r="N5798" s="839"/>
      <c r="O5798" s="839"/>
      <c r="P5798" s="839"/>
    </row>
    <row r="5799" spans="1:16" s="843" customFormat="1" ht="9.75" customHeight="1">
      <c r="A5799" s="63">
        <v>173</v>
      </c>
      <c r="B5799" s="1334" t="s">
        <v>6874</v>
      </c>
      <c r="C5799" s="848">
        <v>4101280055</v>
      </c>
      <c r="D5799" s="2113">
        <v>1</v>
      </c>
      <c r="E5799" s="3185">
        <v>5304.2</v>
      </c>
      <c r="F5799" s="838">
        <v>5304.2</v>
      </c>
      <c r="G5799" s="926">
        <v>44197</v>
      </c>
      <c r="H5799" s="1015" t="s">
        <v>8394</v>
      </c>
      <c r="I5799" s="208" t="s">
        <v>12944</v>
      </c>
      <c r="J5799" s="143" t="s">
        <v>8553</v>
      </c>
      <c r="K5799" s="1425" t="s">
        <v>8940</v>
      </c>
      <c r="L5799" s="398"/>
      <c r="M5799" s="1529"/>
      <c r="N5799" s="839"/>
      <c r="O5799" s="839"/>
      <c r="P5799" s="839"/>
    </row>
    <row r="5800" spans="1:16" s="843" customFormat="1" ht="9.75" customHeight="1">
      <c r="A5800" s="63">
        <v>174</v>
      </c>
      <c r="B5800" s="1334" t="s">
        <v>6875</v>
      </c>
      <c r="C5800" s="848">
        <v>4101280056</v>
      </c>
      <c r="D5800" s="2113">
        <v>1</v>
      </c>
      <c r="E5800" s="3185">
        <v>4431.8999999999996</v>
      </c>
      <c r="F5800" s="838">
        <v>4431.8999999999996</v>
      </c>
      <c r="G5800" s="926">
        <v>44197</v>
      </c>
      <c r="H5800" s="1015" t="s">
        <v>8394</v>
      </c>
      <c r="I5800" s="208" t="s">
        <v>12944</v>
      </c>
      <c r="J5800" s="143" t="s">
        <v>8553</v>
      </c>
      <c r="K5800" s="1425" t="s">
        <v>8940</v>
      </c>
      <c r="L5800" s="398"/>
      <c r="M5800" s="1529"/>
      <c r="N5800" s="839"/>
      <c r="O5800" s="839"/>
      <c r="P5800" s="839"/>
    </row>
    <row r="5801" spans="1:16" s="843" customFormat="1" ht="9.75" customHeight="1">
      <c r="A5801" s="63">
        <v>175</v>
      </c>
      <c r="B5801" s="1334" t="s">
        <v>6876</v>
      </c>
      <c r="C5801" s="848">
        <v>4101280057</v>
      </c>
      <c r="D5801" s="2113">
        <v>1</v>
      </c>
      <c r="E5801" s="3185">
        <v>4983</v>
      </c>
      <c r="F5801" s="838">
        <v>4983</v>
      </c>
      <c r="G5801" s="926">
        <v>44197</v>
      </c>
      <c r="H5801" s="1015" t="s">
        <v>8394</v>
      </c>
      <c r="I5801" s="208" t="s">
        <v>12944</v>
      </c>
      <c r="J5801" s="143" t="s">
        <v>8553</v>
      </c>
      <c r="K5801" s="1425" t="s">
        <v>8940</v>
      </c>
      <c r="L5801" s="398"/>
      <c r="M5801" s="1529"/>
      <c r="N5801" s="839"/>
      <c r="O5801" s="839"/>
      <c r="P5801" s="839"/>
    </row>
    <row r="5802" spans="1:16" s="843" customFormat="1" ht="9.75" customHeight="1">
      <c r="A5802" s="63">
        <v>176</v>
      </c>
      <c r="B5802" s="1334" t="s">
        <v>6877</v>
      </c>
      <c r="C5802" s="848">
        <v>4101280058</v>
      </c>
      <c r="D5802" s="2113">
        <v>1</v>
      </c>
      <c r="E5802" s="3185">
        <v>4045.8</v>
      </c>
      <c r="F5802" s="838">
        <v>4045.8</v>
      </c>
      <c r="G5802" s="926">
        <v>44197</v>
      </c>
      <c r="H5802" s="1015" t="s">
        <v>8394</v>
      </c>
      <c r="I5802" s="208" t="s">
        <v>12944</v>
      </c>
      <c r="J5802" s="143" t="s">
        <v>8553</v>
      </c>
      <c r="K5802" s="1425" t="s">
        <v>8940</v>
      </c>
      <c r="L5802" s="398"/>
      <c r="M5802" s="1529"/>
      <c r="N5802" s="839"/>
      <c r="O5802" s="839"/>
      <c r="P5802" s="839"/>
    </row>
    <row r="5803" spans="1:16" s="843" customFormat="1" ht="9.75" customHeight="1">
      <c r="A5803" s="63">
        <v>177</v>
      </c>
      <c r="B5803" s="1334" t="s">
        <v>6878</v>
      </c>
      <c r="C5803" s="848">
        <v>4101280059</v>
      </c>
      <c r="D5803" s="2113">
        <v>1</v>
      </c>
      <c r="E5803" s="3185">
        <v>4224</v>
      </c>
      <c r="F5803" s="838">
        <v>4224</v>
      </c>
      <c r="G5803" s="926">
        <v>44197</v>
      </c>
      <c r="H5803" s="1015" t="s">
        <v>8394</v>
      </c>
      <c r="I5803" s="208" t="s">
        <v>12944</v>
      </c>
      <c r="J5803" s="143" t="s">
        <v>8553</v>
      </c>
      <c r="K5803" s="1425" t="s">
        <v>8940</v>
      </c>
      <c r="L5803" s="398"/>
      <c r="M5803" s="1529"/>
      <c r="N5803" s="839"/>
      <c r="O5803" s="839"/>
      <c r="P5803" s="839"/>
    </row>
    <row r="5804" spans="1:16" s="843" customFormat="1" ht="9.75" customHeight="1">
      <c r="A5804" s="63">
        <v>178</v>
      </c>
      <c r="B5804" s="1334" t="s">
        <v>6879</v>
      </c>
      <c r="C5804" s="848">
        <v>4101280060</v>
      </c>
      <c r="D5804" s="2113">
        <v>1</v>
      </c>
      <c r="E5804" s="3185">
        <v>4433</v>
      </c>
      <c r="F5804" s="838">
        <v>4433</v>
      </c>
      <c r="G5804" s="926">
        <v>44197</v>
      </c>
      <c r="H5804" s="1015" t="s">
        <v>8394</v>
      </c>
      <c r="I5804" s="208" t="s">
        <v>12944</v>
      </c>
      <c r="J5804" s="143" t="s">
        <v>8553</v>
      </c>
      <c r="K5804" s="1425" t="s">
        <v>8940</v>
      </c>
      <c r="L5804" s="398"/>
      <c r="M5804" s="1529"/>
      <c r="N5804" s="839"/>
      <c r="O5804" s="839"/>
      <c r="P5804" s="839"/>
    </row>
    <row r="5805" spans="1:16" s="843" customFormat="1" ht="9.75" customHeight="1">
      <c r="A5805" s="63">
        <v>179</v>
      </c>
      <c r="B5805" s="1334" t="s">
        <v>7281</v>
      </c>
      <c r="C5805" s="848">
        <v>4101280061</v>
      </c>
      <c r="D5805" s="2113">
        <v>1</v>
      </c>
      <c r="E5805" s="3185">
        <v>6649.5</v>
      </c>
      <c r="F5805" s="838">
        <v>6649.5</v>
      </c>
      <c r="G5805" s="926">
        <v>44197</v>
      </c>
      <c r="H5805" s="1015" t="s">
        <v>8394</v>
      </c>
      <c r="I5805" s="208" t="s">
        <v>12944</v>
      </c>
      <c r="J5805" s="143" t="s">
        <v>8553</v>
      </c>
      <c r="K5805" s="1425" t="s">
        <v>8940</v>
      </c>
      <c r="L5805" s="398"/>
      <c r="M5805" s="1529"/>
      <c r="N5805" s="839"/>
      <c r="O5805" s="839"/>
      <c r="P5805" s="839"/>
    </row>
    <row r="5806" spans="1:16" s="843" customFormat="1" ht="9.75" customHeight="1">
      <c r="A5806" s="63">
        <v>180</v>
      </c>
      <c r="B5806" s="1334" t="s">
        <v>6995</v>
      </c>
      <c r="C5806" s="848">
        <v>4101280062</v>
      </c>
      <c r="D5806" s="2113">
        <v>1</v>
      </c>
      <c r="E5806" s="3185">
        <v>3909.4</v>
      </c>
      <c r="F5806" s="838">
        <v>3909.4</v>
      </c>
      <c r="G5806" s="926">
        <v>44197</v>
      </c>
      <c r="H5806" s="1015" t="s">
        <v>8394</v>
      </c>
      <c r="I5806" s="208" t="s">
        <v>12944</v>
      </c>
      <c r="J5806" s="143" t="s">
        <v>8553</v>
      </c>
      <c r="K5806" s="1425" t="s">
        <v>8940</v>
      </c>
      <c r="L5806" s="398"/>
      <c r="M5806" s="1529"/>
      <c r="N5806" s="839"/>
      <c r="O5806" s="839"/>
      <c r="P5806" s="839"/>
    </row>
    <row r="5807" spans="1:16" s="843" customFormat="1" ht="9.75" customHeight="1">
      <c r="A5807" s="63">
        <v>181</v>
      </c>
      <c r="B5807" s="1334" t="s">
        <v>6996</v>
      </c>
      <c r="C5807" s="848">
        <v>4101280063</v>
      </c>
      <c r="D5807" s="2113">
        <v>1</v>
      </c>
      <c r="E5807" s="3185">
        <v>4039.2</v>
      </c>
      <c r="F5807" s="838">
        <v>4039.2</v>
      </c>
      <c r="G5807" s="926">
        <v>44197</v>
      </c>
      <c r="H5807" s="1015" t="s">
        <v>8394</v>
      </c>
      <c r="I5807" s="208" t="s">
        <v>12944</v>
      </c>
      <c r="J5807" s="143" t="s">
        <v>8553</v>
      </c>
      <c r="K5807" s="1425" t="s">
        <v>8940</v>
      </c>
      <c r="L5807" s="398"/>
      <c r="M5807" s="1529"/>
      <c r="N5807" s="839"/>
      <c r="O5807" s="839"/>
      <c r="P5807" s="839"/>
    </row>
    <row r="5808" spans="1:16" s="843" customFormat="1" ht="9.75" customHeight="1">
      <c r="A5808" s="63">
        <v>182</v>
      </c>
      <c r="B5808" s="1334" t="s">
        <v>7057</v>
      </c>
      <c r="C5808" s="848">
        <v>4101340002</v>
      </c>
      <c r="D5808" s="2113">
        <v>1</v>
      </c>
      <c r="E5808" s="3185">
        <v>21600</v>
      </c>
      <c r="F5808" s="838">
        <v>21600</v>
      </c>
      <c r="G5808" s="926">
        <v>44197</v>
      </c>
      <c r="H5808" s="1015" t="s">
        <v>8394</v>
      </c>
      <c r="I5808" s="208" t="s">
        <v>12944</v>
      </c>
      <c r="J5808" s="143" t="s">
        <v>8553</v>
      </c>
      <c r="K5808" s="1425" t="s">
        <v>8940</v>
      </c>
      <c r="L5808" s="398"/>
      <c r="M5808" s="1529"/>
      <c r="N5808" s="839"/>
      <c r="O5808" s="839"/>
      <c r="P5808" s="839"/>
    </row>
    <row r="5809" spans="1:16" s="804" customFormat="1" ht="9.75" customHeight="1">
      <c r="A5809" s="63">
        <v>183</v>
      </c>
      <c r="B5809" s="1334" t="s">
        <v>7058</v>
      </c>
      <c r="C5809" s="848" t="s">
        <v>7204</v>
      </c>
      <c r="D5809" s="2113">
        <v>1</v>
      </c>
      <c r="E5809" s="3185">
        <v>13800</v>
      </c>
      <c r="F5809" s="838">
        <v>13800</v>
      </c>
      <c r="G5809" s="926">
        <v>44197</v>
      </c>
      <c r="H5809" s="1015" t="s">
        <v>8394</v>
      </c>
      <c r="I5809" s="208" t="s">
        <v>12944</v>
      </c>
      <c r="J5809" s="143" t="s">
        <v>8553</v>
      </c>
      <c r="K5809" s="1425"/>
      <c r="L5809" s="491"/>
      <c r="M5809" s="404"/>
      <c r="N5809" s="709"/>
      <c r="O5809" s="709"/>
      <c r="P5809" s="709"/>
    </row>
    <row r="5810" spans="1:16" s="804" customFormat="1" ht="9.75" customHeight="1">
      <c r="A5810" s="63">
        <v>184</v>
      </c>
      <c r="B5810" s="1334" t="s">
        <v>1628</v>
      </c>
      <c r="C5810" s="848">
        <v>4000000001</v>
      </c>
      <c r="D5810" s="2113">
        <v>1</v>
      </c>
      <c r="E5810" s="3185">
        <v>13000</v>
      </c>
      <c r="F5810" s="838">
        <v>13000</v>
      </c>
      <c r="G5810" s="926">
        <v>44197</v>
      </c>
      <c r="H5810" s="1015" t="s">
        <v>8394</v>
      </c>
      <c r="I5810" s="208" t="s">
        <v>12944</v>
      </c>
      <c r="J5810" s="143" t="s">
        <v>8553</v>
      </c>
      <c r="K5810" s="1425"/>
      <c r="L5810" s="491"/>
      <c r="M5810" s="404"/>
      <c r="N5810" s="709"/>
      <c r="O5810" s="709"/>
      <c r="P5810" s="709"/>
    </row>
    <row r="5811" spans="1:16" s="843" customFormat="1" ht="9.75" customHeight="1">
      <c r="A5811" s="63">
        <v>185</v>
      </c>
      <c r="B5811" s="1334" t="s">
        <v>7216</v>
      </c>
      <c r="C5811" s="848">
        <v>4101240008</v>
      </c>
      <c r="D5811" s="2113">
        <v>1</v>
      </c>
      <c r="E5811" s="3185">
        <v>32000</v>
      </c>
      <c r="F5811" s="838">
        <v>32000</v>
      </c>
      <c r="G5811" s="926">
        <v>44197</v>
      </c>
      <c r="H5811" s="1015" t="s">
        <v>8394</v>
      </c>
      <c r="I5811" s="208" t="s">
        <v>12944</v>
      </c>
      <c r="J5811" s="143" t="s">
        <v>8553</v>
      </c>
      <c r="K5811" s="1425" t="s">
        <v>8940</v>
      </c>
      <c r="L5811" s="398"/>
      <c r="M5811" s="1529"/>
      <c r="N5811" s="839"/>
      <c r="O5811" s="839"/>
      <c r="P5811" s="839"/>
    </row>
    <row r="5812" spans="1:16" s="843" customFormat="1" ht="9.75" customHeight="1">
      <c r="A5812" s="63">
        <v>186</v>
      </c>
      <c r="B5812" s="1334" t="s">
        <v>7216</v>
      </c>
      <c r="C5812" s="848">
        <v>4101240009</v>
      </c>
      <c r="D5812" s="2113">
        <v>1</v>
      </c>
      <c r="E5812" s="3185">
        <v>32000</v>
      </c>
      <c r="F5812" s="838">
        <v>32000</v>
      </c>
      <c r="G5812" s="926">
        <v>44197</v>
      </c>
      <c r="H5812" s="1015" t="s">
        <v>8394</v>
      </c>
      <c r="I5812" s="208" t="s">
        <v>12944</v>
      </c>
      <c r="J5812" s="143" t="s">
        <v>8553</v>
      </c>
      <c r="K5812" s="1425" t="s">
        <v>8940</v>
      </c>
      <c r="L5812" s="398"/>
      <c r="M5812" s="1529"/>
      <c r="N5812" s="839"/>
      <c r="O5812" s="839"/>
      <c r="P5812" s="839"/>
    </row>
    <row r="5813" spans="1:16" s="843" customFormat="1" ht="9.75" customHeight="1">
      <c r="A5813" s="63">
        <v>187</v>
      </c>
      <c r="B5813" s="1334" t="s">
        <v>8132</v>
      </c>
      <c r="C5813" s="848" t="s">
        <v>10316</v>
      </c>
      <c r="D5813" s="2113">
        <v>1</v>
      </c>
      <c r="E5813" s="3185">
        <v>37500</v>
      </c>
      <c r="F5813" s="838">
        <v>37500</v>
      </c>
      <c r="G5813" s="926">
        <v>44292</v>
      </c>
      <c r="H5813" s="1015" t="s">
        <v>8133</v>
      </c>
      <c r="I5813" s="208" t="s">
        <v>12944</v>
      </c>
      <c r="J5813" s="143" t="s">
        <v>8643</v>
      </c>
      <c r="K5813" s="1425" t="s">
        <v>8940</v>
      </c>
      <c r="L5813" s="1561"/>
      <c r="M5813" s="1529"/>
      <c r="N5813" s="839"/>
      <c r="O5813" s="839"/>
      <c r="P5813" s="839"/>
    </row>
    <row r="5814" spans="1:16" s="843" customFormat="1" ht="9.75" customHeight="1">
      <c r="A5814" s="63">
        <v>188</v>
      </c>
      <c r="B5814" s="1334" t="s">
        <v>8307</v>
      </c>
      <c r="C5814" s="848">
        <v>4101280064</v>
      </c>
      <c r="D5814" s="2113">
        <v>1</v>
      </c>
      <c r="E5814" s="3185">
        <v>6157.8</v>
      </c>
      <c r="F5814" s="838">
        <v>6157.8</v>
      </c>
      <c r="G5814" s="926">
        <v>44385</v>
      </c>
      <c r="H5814" s="1015" t="s">
        <v>8423</v>
      </c>
      <c r="I5814" s="208" t="s">
        <v>12944</v>
      </c>
      <c r="J5814" s="143" t="s">
        <v>8644</v>
      </c>
      <c r="K5814" s="1425" t="s">
        <v>8940</v>
      </c>
      <c r="L5814" s="1561"/>
      <c r="M5814" s="1529"/>
      <c r="N5814" s="839"/>
      <c r="O5814" s="839"/>
      <c r="P5814" s="839"/>
    </row>
    <row r="5815" spans="1:16" s="843" customFormat="1" ht="9.75" customHeight="1">
      <c r="A5815" s="63">
        <v>189</v>
      </c>
      <c r="B5815" s="1334" t="s">
        <v>8308</v>
      </c>
      <c r="C5815" s="848">
        <v>4101280066</v>
      </c>
      <c r="D5815" s="2113">
        <v>1</v>
      </c>
      <c r="E5815" s="3185">
        <v>4917</v>
      </c>
      <c r="F5815" s="838">
        <v>4917</v>
      </c>
      <c r="G5815" s="926">
        <v>44385</v>
      </c>
      <c r="H5815" s="1015" t="s">
        <v>8423</v>
      </c>
      <c r="I5815" s="208" t="s">
        <v>12944</v>
      </c>
      <c r="J5815" s="143" t="s">
        <v>8644</v>
      </c>
      <c r="K5815" s="1425" t="s">
        <v>8940</v>
      </c>
      <c r="L5815" s="1561"/>
      <c r="M5815" s="1529"/>
      <c r="N5815" s="839"/>
      <c r="O5815" s="839"/>
      <c r="P5815" s="839"/>
    </row>
    <row r="5816" spans="1:16" s="843" customFormat="1" ht="9.75" customHeight="1">
      <c r="A5816" s="63">
        <v>190</v>
      </c>
      <c r="B5816" s="1334" t="s">
        <v>8309</v>
      </c>
      <c r="C5816" s="848">
        <v>4101280065</v>
      </c>
      <c r="D5816" s="2113">
        <v>1</v>
      </c>
      <c r="E5816" s="3185">
        <v>4917</v>
      </c>
      <c r="F5816" s="838">
        <v>4917</v>
      </c>
      <c r="G5816" s="926">
        <v>44385</v>
      </c>
      <c r="H5816" s="1015" t="s">
        <v>8423</v>
      </c>
      <c r="I5816" s="208" t="s">
        <v>12944</v>
      </c>
      <c r="J5816" s="143" t="s">
        <v>8644</v>
      </c>
      <c r="K5816" s="1425" t="s">
        <v>8940</v>
      </c>
      <c r="L5816" s="1561"/>
      <c r="M5816" s="1529"/>
      <c r="N5816" s="839"/>
      <c r="O5816" s="839"/>
      <c r="P5816" s="839"/>
    </row>
    <row r="5817" spans="1:16" s="843" customFormat="1" ht="9.75" customHeight="1">
      <c r="A5817" s="63">
        <v>191</v>
      </c>
      <c r="B5817" s="1334" t="s">
        <v>8310</v>
      </c>
      <c r="C5817" s="848">
        <v>4101280067</v>
      </c>
      <c r="D5817" s="2113">
        <v>1</v>
      </c>
      <c r="E5817" s="3185">
        <v>1969</v>
      </c>
      <c r="F5817" s="838">
        <v>1969</v>
      </c>
      <c r="G5817" s="926">
        <v>44385</v>
      </c>
      <c r="H5817" s="1015" t="s">
        <v>8423</v>
      </c>
      <c r="I5817" s="208" t="s">
        <v>12944</v>
      </c>
      <c r="J5817" s="143" t="s">
        <v>8644</v>
      </c>
      <c r="K5817" s="1425" t="s">
        <v>8940</v>
      </c>
      <c r="L5817" s="1561"/>
      <c r="M5817" s="1529"/>
      <c r="N5817" s="839"/>
      <c r="O5817" s="839"/>
      <c r="P5817" s="839"/>
    </row>
    <row r="5818" spans="1:16" s="843" customFormat="1" ht="9.75" customHeight="1">
      <c r="A5818" s="63">
        <v>192</v>
      </c>
      <c r="B5818" s="1334" t="s">
        <v>8311</v>
      </c>
      <c r="C5818" s="848">
        <v>4101280068</v>
      </c>
      <c r="D5818" s="2113">
        <v>1</v>
      </c>
      <c r="E5818" s="3185">
        <v>6001.05</v>
      </c>
      <c r="F5818" s="838">
        <v>6001.05</v>
      </c>
      <c r="G5818" s="926">
        <v>44385</v>
      </c>
      <c r="H5818" s="1015" t="s">
        <v>8423</v>
      </c>
      <c r="I5818" s="208" t="s">
        <v>12944</v>
      </c>
      <c r="J5818" s="143" t="s">
        <v>8644</v>
      </c>
      <c r="K5818" s="1425" t="s">
        <v>8940</v>
      </c>
      <c r="L5818" s="1561"/>
      <c r="M5818" s="1529"/>
      <c r="N5818" s="839"/>
      <c r="O5818" s="839"/>
      <c r="P5818" s="839"/>
    </row>
    <row r="5819" spans="1:16" s="843" customFormat="1" ht="9.75" customHeight="1">
      <c r="A5819" s="63">
        <v>193</v>
      </c>
      <c r="B5819" s="1334" t="s">
        <v>8312</v>
      </c>
      <c r="C5819" s="848">
        <v>4101280069</v>
      </c>
      <c r="D5819" s="2113">
        <v>1</v>
      </c>
      <c r="E5819" s="3185">
        <v>6001.05</v>
      </c>
      <c r="F5819" s="838">
        <v>6001.05</v>
      </c>
      <c r="G5819" s="926">
        <v>44385</v>
      </c>
      <c r="H5819" s="1015" t="s">
        <v>8423</v>
      </c>
      <c r="I5819" s="208" t="s">
        <v>12944</v>
      </c>
      <c r="J5819" s="143" t="s">
        <v>8644</v>
      </c>
      <c r="K5819" s="1425" t="s">
        <v>8940</v>
      </c>
      <c r="L5819" s="1561"/>
      <c r="M5819" s="1529"/>
      <c r="N5819" s="839"/>
      <c r="O5819" s="839"/>
      <c r="P5819" s="839"/>
    </row>
    <row r="5820" spans="1:16" s="843" customFormat="1" ht="9.75" customHeight="1">
      <c r="A5820" s="63">
        <v>194</v>
      </c>
      <c r="B5820" s="1334" t="s">
        <v>8313</v>
      </c>
      <c r="C5820" s="848">
        <v>4101280070</v>
      </c>
      <c r="D5820" s="2113">
        <v>1</v>
      </c>
      <c r="E5820" s="3185">
        <v>3895.1</v>
      </c>
      <c r="F5820" s="838">
        <v>3895.1</v>
      </c>
      <c r="G5820" s="926">
        <v>44385</v>
      </c>
      <c r="H5820" s="1015" t="s">
        <v>8423</v>
      </c>
      <c r="I5820" s="208" t="s">
        <v>12944</v>
      </c>
      <c r="J5820" s="143" t="s">
        <v>8644</v>
      </c>
      <c r="K5820" s="1425" t="s">
        <v>8940</v>
      </c>
      <c r="L5820" s="1561"/>
      <c r="M5820" s="1529"/>
      <c r="N5820" s="839"/>
      <c r="O5820" s="839"/>
      <c r="P5820" s="839"/>
    </row>
    <row r="5821" spans="1:16" s="843" customFormat="1" ht="9.75" customHeight="1">
      <c r="A5821" s="63">
        <v>195</v>
      </c>
      <c r="B5821" s="1334" t="s">
        <v>8314</v>
      </c>
      <c r="C5821" s="848">
        <v>4101280071</v>
      </c>
      <c r="D5821" s="2113">
        <v>1</v>
      </c>
      <c r="E5821" s="3185">
        <v>5842.65</v>
      </c>
      <c r="F5821" s="838">
        <v>5842.65</v>
      </c>
      <c r="G5821" s="926">
        <v>44385</v>
      </c>
      <c r="H5821" s="1015" t="s">
        <v>8423</v>
      </c>
      <c r="I5821" s="208" t="s">
        <v>12944</v>
      </c>
      <c r="J5821" s="143" t="s">
        <v>8644</v>
      </c>
      <c r="K5821" s="1425" t="s">
        <v>8940</v>
      </c>
      <c r="L5821" s="1561"/>
      <c r="M5821" s="1529"/>
      <c r="N5821" s="839"/>
      <c r="O5821" s="839"/>
      <c r="P5821" s="839"/>
    </row>
    <row r="5822" spans="1:16" s="843" customFormat="1" ht="9.75" customHeight="1">
      <c r="A5822" s="63">
        <v>196</v>
      </c>
      <c r="B5822" s="1334" t="s">
        <v>8315</v>
      </c>
      <c r="C5822" s="848">
        <v>4101280072</v>
      </c>
      <c r="D5822" s="2113">
        <v>1</v>
      </c>
      <c r="E5822" s="3185">
        <v>6981.15</v>
      </c>
      <c r="F5822" s="838">
        <v>6981.15</v>
      </c>
      <c r="G5822" s="926">
        <v>44385</v>
      </c>
      <c r="H5822" s="1015" t="s">
        <v>8423</v>
      </c>
      <c r="I5822" s="208" t="s">
        <v>12944</v>
      </c>
      <c r="J5822" s="143" t="s">
        <v>8644</v>
      </c>
      <c r="K5822" s="1425" t="s">
        <v>8940</v>
      </c>
      <c r="L5822" s="1561"/>
      <c r="M5822" s="1529"/>
      <c r="N5822" s="839"/>
      <c r="O5822" s="839"/>
      <c r="P5822" s="839"/>
    </row>
    <row r="5823" spans="1:16" s="843" customFormat="1" ht="9.75" customHeight="1">
      <c r="A5823" s="63">
        <v>197</v>
      </c>
      <c r="B5823" s="1334" t="s">
        <v>8316</v>
      </c>
      <c r="C5823" s="848">
        <v>4101280073</v>
      </c>
      <c r="D5823" s="2113">
        <v>1</v>
      </c>
      <c r="E5823" s="3185">
        <v>2802.8</v>
      </c>
      <c r="F5823" s="838">
        <v>2802.8</v>
      </c>
      <c r="G5823" s="926">
        <v>44385</v>
      </c>
      <c r="H5823" s="1015" t="s">
        <v>8423</v>
      </c>
      <c r="I5823" s="208" t="s">
        <v>12944</v>
      </c>
      <c r="J5823" s="143" t="s">
        <v>8644</v>
      </c>
      <c r="K5823" s="1425" t="s">
        <v>8940</v>
      </c>
      <c r="L5823" s="1561"/>
      <c r="M5823" s="1529"/>
      <c r="N5823" s="839"/>
      <c r="O5823" s="839"/>
      <c r="P5823" s="839"/>
    </row>
    <row r="5824" spans="1:16" s="843" customFormat="1" ht="9.75" customHeight="1">
      <c r="A5824" s="63">
        <v>198</v>
      </c>
      <c r="B5824" s="1334" t="s">
        <v>8317</v>
      </c>
      <c r="C5824" s="848">
        <v>4101280074</v>
      </c>
      <c r="D5824" s="2113">
        <v>1</v>
      </c>
      <c r="E5824" s="3185">
        <v>6006</v>
      </c>
      <c r="F5824" s="838">
        <v>6006</v>
      </c>
      <c r="G5824" s="926">
        <v>44385</v>
      </c>
      <c r="H5824" s="1015" t="s">
        <v>8423</v>
      </c>
      <c r="I5824" s="208" t="s">
        <v>12944</v>
      </c>
      <c r="J5824" s="143" t="s">
        <v>8644</v>
      </c>
      <c r="K5824" s="1425" t="s">
        <v>8940</v>
      </c>
      <c r="L5824" s="1561"/>
      <c r="M5824" s="1529"/>
      <c r="N5824" s="839"/>
      <c r="O5824" s="839"/>
      <c r="P5824" s="839"/>
    </row>
    <row r="5825" spans="1:16" s="843" customFormat="1" ht="9.75" customHeight="1">
      <c r="A5825" s="63">
        <v>199</v>
      </c>
      <c r="B5825" s="1334" t="s">
        <v>8318</v>
      </c>
      <c r="C5825" s="848">
        <v>4101280076</v>
      </c>
      <c r="D5825" s="2113">
        <v>1</v>
      </c>
      <c r="E5825" s="3185">
        <v>4661.8</v>
      </c>
      <c r="F5825" s="838">
        <v>4661.8</v>
      </c>
      <c r="G5825" s="926">
        <v>44385</v>
      </c>
      <c r="H5825" s="1015" t="s">
        <v>8423</v>
      </c>
      <c r="I5825" s="208" t="s">
        <v>12944</v>
      </c>
      <c r="J5825" s="143" t="s">
        <v>8644</v>
      </c>
      <c r="K5825" s="1425" t="s">
        <v>8940</v>
      </c>
      <c r="L5825" s="1561"/>
      <c r="M5825" s="1529"/>
      <c r="N5825" s="839"/>
      <c r="O5825" s="839"/>
      <c r="P5825" s="839"/>
    </row>
    <row r="5826" spans="1:16" s="843" customFormat="1" ht="9.75" customHeight="1">
      <c r="A5826" s="63">
        <v>200</v>
      </c>
      <c r="B5826" s="1334" t="s">
        <v>8319</v>
      </c>
      <c r="C5826" s="848">
        <v>4101280075</v>
      </c>
      <c r="D5826" s="2113">
        <v>1</v>
      </c>
      <c r="E5826" s="3185">
        <v>4661.8</v>
      </c>
      <c r="F5826" s="838">
        <v>4661.8</v>
      </c>
      <c r="G5826" s="926">
        <v>44385</v>
      </c>
      <c r="H5826" s="1015" t="s">
        <v>8423</v>
      </c>
      <c r="I5826" s="208" t="s">
        <v>12944</v>
      </c>
      <c r="J5826" s="143" t="s">
        <v>8644</v>
      </c>
      <c r="K5826" s="1425" t="s">
        <v>8940</v>
      </c>
      <c r="L5826" s="1561"/>
      <c r="M5826" s="1529"/>
      <c r="N5826" s="839"/>
      <c r="O5826" s="839"/>
      <c r="P5826" s="839"/>
    </row>
    <row r="5827" spans="1:16" s="843" customFormat="1" ht="9.75" customHeight="1">
      <c r="A5827" s="63">
        <v>201</v>
      </c>
      <c r="B5827" s="1334" t="s">
        <v>8320</v>
      </c>
      <c r="C5827" s="848">
        <v>4101280077</v>
      </c>
      <c r="D5827" s="2113">
        <v>1</v>
      </c>
      <c r="E5827" s="3185">
        <v>4248.2</v>
      </c>
      <c r="F5827" s="838">
        <v>4248.2</v>
      </c>
      <c r="G5827" s="926">
        <v>44385</v>
      </c>
      <c r="H5827" s="1015" t="s">
        <v>8423</v>
      </c>
      <c r="I5827" s="208" t="s">
        <v>12944</v>
      </c>
      <c r="J5827" s="143" t="s">
        <v>8644</v>
      </c>
      <c r="K5827" s="1425" t="s">
        <v>8940</v>
      </c>
      <c r="L5827" s="1561"/>
      <c r="M5827" s="1529"/>
      <c r="N5827" s="839"/>
      <c r="O5827" s="839"/>
      <c r="P5827" s="839"/>
    </row>
    <row r="5828" spans="1:16" s="804" customFormat="1" ht="9.75" customHeight="1">
      <c r="A5828" s="63">
        <v>203</v>
      </c>
      <c r="B5828" s="1334" t="s">
        <v>8449</v>
      </c>
      <c r="C5828" s="848">
        <v>4101360011</v>
      </c>
      <c r="D5828" s="2113">
        <v>1</v>
      </c>
      <c r="E5828" s="3185">
        <v>10317</v>
      </c>
      <c r="F5828" s="838">
        <v>10317</v>
      </c>
      <c r="G5828" s="926">
        <v>44420</v>
      </c>
      <c r="H5828" s="1015" t="s">
        <v>8450</v>
      </c>
      <c r="I5828" s="208" t="s">
        <v>12944</v>
      </c>
      <c r="J5828" s="962" t="s">
        <v>8645</v>
      </c>
      <c r="K5828" s="1470"/>
      <c r="L5828" s="1562"/>
      <c r="M5828" s="404"/>
      <c r="N5828" s="709"/>
      <c r="O5828" s="709"/>
      <c r="P5828" s="709"/>
    </row>
    <row r="5829" spans="1:16" s="843" customFormat="1" ht="9.75" customHeight="1">
      <c r="A5829" s="63">
        <v>204</v>
      </c>
      <c r="B5829" s="1334" t="s">
        <v>8451</v>
      </c>
      <c r="C5829" s="848">
        <v>4101280078</v>
      </c>
      <c r="D5829" s="2113">
        <v>1</v>
      </c>
      <c r="E5829" s="3185">
        <v>22440</v>
      </c>
      <c r="F5829" s="838">
        <v>22440</v>
      </c>
      <c r="G5829" s="926">
        <v>44445</v>
      </c>
      <c r="H5829" s="1015" t="s">
        <v>8453</v>
      </c>
      <c r="I5829" s="208" t="s">
        <v>12944</v>
      </c>
      <c r="J5829" s="962" t="s">
        <v>8645</v>
      </c>
      <c r="K5829" s="1470" t="s">
        <v>8940</v>
      </c>
      <c r="L5829" s="1561"/>
      <c r="M5829" s="1529"/>
      <c r="N5829" s="839"/>
      <c r="O5829" s="839"/>
      <c r="P5829" s="839"/>
    </row>
    <row r="5830" spans="1:16" s="843" customFormat="1" ht="9.75" customHeight="1">
      <c r="A5830" s="63">
        <v>205</v>
      </c>
      <c r="B5830" s="1334" t="s">
        <v>8452</v>
      </c>
      <c r="C5830" s="848">
        <v>4101280079</v>
      </c>
      <c r="D5830" s="2113">
        <v>1</v>
      </c>
      <c r="E5830" s="3185">
        <v>8950</v>
      </c>
      <c r="F5830" s="838">
        <v>8950</v>
      </c>
      <c r="G5830" s="926">
        <v>44445</v>
      </c>
      <c r="H5830" s="1015" t="s">
        <v>8453</v>
      </c>
      <c r="I5830" s="208" t="s">
        <v>12944</v>
      </c>
      <c r="J5830" s="962" t="s">
        <v>8645</v>
      </c>
      <c r="K5830" s="1470" t="s">
        <v>8940</v>
      </c>
      <c r="L5830" s="1561"/>
      <c r="M5830" s="1529"/>
      <c r="N5830" s="839"/>
      <c r="O5830" s="839"/>
      <c r="P5830" s="839"/>
    </row>
    <row r="5831" spans="1:16" s="1625" customFormat="1" ht="12" customHeight="1">
      <c r="A5831" s="1638">
        <v>206</v>
      </c>
      <c r="B5831" s="2906" t="s">
        <v>11633</v>
      </c>
      <c r="C5831" s="2323" t="s">
        <v>10310</v>
      </c>
      <c r="D5831" s="3221">
        <v>1</v>
      </c>
      <c r="E5831" s="3569">
        <v>2450</v>
      </c>
      <c r="F5831" s="2908">
        <v>2450</v>
      </c>
      <c r="G5831" s="2325">
        <v>44197</v>
      </c>
      <c r="H5831" s="3222" t="s">
        <v>11636</v>
      </c>
      <c r="I5831" s="1715" t="s">
        <v>12944</v>
      </c>
      <c r="J5831" s="1619" t="s">
        <v>12970</v>
      </c>
      <c r="K5831" s="1829" t="s">
        <v>8940</v>
      </c>
      <c r="L5831" s="1623"/>
      <c r="M5831" s="1624"/>
    </row>
    <row r="5832" spans="1:16" s="1625" customFormat="1" ht="11.25" customHeight="1">
      <c r="A5832" s="1638">
        <v>207</v>
      </c>
      <c r="B5832" s="2906" t="s">
        <v>1776</v>
      </c>
      <c r="C5832" s="2323" t="s">
        <v>11634</v>
      </c>
      <c r="D5832" s="3221">
        <v>1</v>
      </c>
      <c r="E5832" s="3569">
        <v>5699</v>
      </c>
      <c r="F5832" s="2908">
        <v>5699</v>
      </c>
      <c r="G5832" s="2325">
        <v>44197</v>
      </c>
      <c r="H5832" s="3222" t="s">
        <v>11636</v>
      </c>
      <c r="I5832" s="1715" t="s">
        <v>12944</v>
      </c>
      <c r="J5832" s="1619" t="s">
        <v>12970</v>
      </c>
      <c r="K5832" s="1829" t="s">
        <v>8940</v>
      </c>
      <c r="L5832" s="1623"/>
      <c r="M5832" s="1624"/>
    </row>
    <row r="5833" spans="1:16" s="1625" customFormat="1" ht="11.25" customHeight="1">
      <c r="A5833" s="1638">
        <v>208</v>
      </c>
      <c r="B5833" s="2906" t="s">
        <v>11633</v>
      </c>
      <c r="C5833" s="2323" t="s">
        <v>11635</v>
      </c>
      <c r="D5833" s="3221">
        <v>1</v>
      </c>
      <c r="E5833" s="3569">
        <v>2399</v>
      </c>
      <c r="F5833" s="2908">
        <v>2399</v>
      </c>
      <c r="G5833" s="2325">
        <v>44197</v>
      </c>
      <c r="H5833" s="3222" t="s">
        <v>11636</v>
      </c>
      <c r="I5833" s="1715" t="s">
        <v>12944</v>
      </c>
      <c r="J5833" s="1619" t="s">
        <v>12970</v>
      </c>
      <c r="K5833" s="1829" t="s">
        <v>8940</v>
      </c>
      <c r="L5833" s="1623"/>
      <c r="M5833" s="1624"/>
    </row>
    <row r="5834" spans="1:16" s="844" customFormat="1" ht="11.25" customHeight="1">
      <c r="A5834" s="63">
        <v>209</v>
      </c>
      <c r="B5834" s="1334" t="s">
        <v>10098</v>
      </c>
      <c r="C5834" s="848">
        <v>4101240011</v>
      </c>
      <c r="D5834" s="2113">
        <v>1</v>
      </c>
      <c r="E5834" s="3185">
        <v>55000</v>
      </c>
      <c r="F5834" s="838">
        <v>55000</v>
      </c>
      <c r="G5834" s="926">
        <v>44659</v>
      </c>
      <c r="H5834" s="1015" t="s">
        <v>10099</v>
      </c>
      <c r="I5834" s="208" t="s">
        <v>12944</v>
      </c>
      <c r="J5834" s="962" t="s">
        <v>12918</v>
      </c>
      <c r="K5834" s="1012" t="s">
        <v>8940</v>
      </c>
      <c r="L5834" s="1561"/>
      <c r="M5834" s="1518"/>
      <c r="N5834" s="519"/>
      <c r="O5834" s="519"/>
    </row>
    <row r="5835" spans="1:16" s="844" customFormat="1" ht="11.25" customHeight="1">
      <c r="A5835" s="63">
        <v>210</v>
      </c>
      <c r="B5835" s="1334" t="s">
        <v>10098</v>
      </c>
      <c r="C5835" s="848">
        <v>4101240013</v>
      </c>
      <c r="D5835" s="2113">
        <v>1</v>
      </c>
      <c r="E5835" s="3185">
        <v>55000</v>
      </c>
      <c r="F5835" s="838">
        <v>55000</v>
      </c>
      <c r="G5835" s="926">
        <v>44659</v>
      </c>
      <c r="H5835" s="1015" t="s">
        <v>10100</v>
      </c>
      <c r="I5835" s="208" t="s">
        <v>12944</v>
      </c>
      <c r="J5835" s="962" t="s">
        <v>12918</v>
      </c>
      <c r="K5835" s="1012" t="s">
        <v>8940</v>
      </c>
      <c r="L5835" s="1561"/>
      <c r="M5835" s="1518"/>
      <c r="N5835" s="519"/>
      <c r="O5835" s="519"/>
    </row>
    <row r="5836" spans="1:16" s="844" customFormat="1" ht="11.25" customHeight="1">
      <c r="A5836" s="63">
        <v>211</v>
      </c>
      <c r="B5836" s="1334" t="s">
        <v>10116</v>
      </c>
      <c r="C5836" s="848">
        <v>4101340004</v>
      </c>
      <c r="D5836" s="2113">
        <v>1</v>
      </c>
      <c r="E5836" s="3185">
        <v>11500</v>
      </c>
      <c r="F5836" s="838">
        <v>11500</v>
      </c>
      <c r="G5836" s="926">
        <v>44616</v>
      </c>
      <c r="H5836" s="1015" t="s">
        <v>10117</v>
      </c>
      <c r="I5836" s="208" t="s">
        <v>12944</v>
      </c>
      <c r="J5836" s="962" t="s">
        <v>12919</v>
      </c>
      <c r="K5836" s="1012"/>
      <c r="L5836" s="1561"/>
      <c r="M5836" s="1518"/>
      <c r="N5836" s="519"/>
      <c r="O5836" s="519"/>
    </row>
    <row r="5837" spans="1:16" s="844" customFormat="1" ht="11.25" customHeight="1">
      <c r="A5837" s="63">
        <v>212</v>
      </c>
      <c r="B5837" s="1334" t="s">
        <v>10116</v>
      </c>
      <c r="C5837" s="848">
        <v>4101340005</v>
      </c>
      <c r="D5837" s="2113">
        <v>1</v>
      </c>
      <c r="E5837" s="3185">
        <v>11500</v>
      </c>
      <c r="F5837" s="838">
        <v>11500</v>
      </c>
      <c r="G5837" s="926">
        <v>44616</v>
      </c>
      <c r="H5837" s="1015" t="s">
        <v>10117</v>
      </c>
      <c r="I5837" s="208" t="s">
        <v>12944</v>
      </c>
      <c r="J5837" s="962" t="s">
        <v>12919</v>
      </c>
      <c r="K5837" s="1012"/>
      <c r="L5837" s="1561"/>
      <c r="M5837" s="1518"/>
      <c r="N5837" s="519"/>
      <c r="O5837" s="519"/>
    </row>
    <row r="5838" spans="1:16" s="773" customFormat="1" ht="11.25" customHeight="1">
      <c r="A5838" s="63">
        <v>213</v>
      </c>
      <c r="B5838" s="1348" t="s">
        <v>12914</v>
      </c>
      <c r="C5838" s="848" t="s">
        <v>12915</v>
      </c>
      <c r="D5838" s="2114">
        <v>1</v>
      </c>
      <c r="E5838" s="3185">
        <v>15000</v>
      </c>
      <c r="F5838" s="838">
        <v>15000</v>
      </c>
      <c r="G5838" s="925">
        <v>44687</v>
      </c>
      <c r="H5838" s="103" t="s">
        <v>12916</v>
      </c>
      <c r="I5838" s="208" t="s">
        <v>12944</v>
      </c>
      <c r="J5838" s="837" t="s">
        <v>12917</v>
      </c>
      <c r="K5838" s="1012" t="s">
        <v>8940</v>
      </c>
      <c r="L5838" s="1562"/>
      <c r="M5838" s="1089"/>
      <c r="N5838" s="845"/>
      <c r="O5838" s="845"/>
    </row>
    <row r="5839" spans="1:16" s="773" customFormat="1" ht="11.25" customHeight="1">
      <c r="A5839" s="63">
        <v>214</v>
      </c>
      <c r="B5839" s="1348" t="s">
        <v>13002</v>
      </c>
      <c r="C5839" s="848" t="s">
        <v>13003</v>
      </c>
      <c r="D5839" s="2114">
        <v>1</v>
      </c>
      <c r="E5839" s="3185">
        <v>5500</v>
      </c>
      <c r="F5839" s="838">
        <v>5500</v>
      </c>
      <c r="G5839" s="925">
        <v>44722</v>
      </c>
      <c r="H5839" s="103" t="s">
        <v>13012</v>
      </c>
      <c r="I5839" s="208" t="s">
        <v>12944</v>
      </c>
      <c r="J5839" s="837" t="s">
        <v>13013</v>
      </c>
      <c r="K5839" s="1012" t="s">
        <v>8940</v>
      </c>
      <c r="L5839" s="1562"/>
      <c r="M5839" s="1089"/>
      <c r="N5839" s="845"/>
      <c r="O5839" s="845"/>
    </row>
    <row r="5840" spans="1:16" s="773" customFormat="1" ht="11.25" customHeight="1">
      <c r="A5840" s="63">
        <v>215</v>
      </c>
      <c r="B5840" s="1348" t="s">
        <v>13004</v>
      </c>
      <c r="C5840" s="848" t="s">
        <v>13006</v>
      </c>
      <c r="D5840" s="2114">
        <v>1</v>
      </c>
      <c r="E5840" s="3185">
        <v>2736.25</v>
      </c>
      <c r="F5840" s="838">
        <v>2736.25</v>
      </c>
      <c r="G5840" s="925">
        <v>44722</v>
      </c>
      <c r="H5840" s="103" t="s">
        <v>13012</v>
      </c>
      <c r="I5840" s="208" t="s">
        <v>12944</v>
      </c>
      <c r="J5840" s="837" t="s">
        <v>13013</v>
      </c>
      <c r="K5840" s="1012" t="s">
        <v>8940</v>
      </c>
      <c r="L5840" s="1562"/>
      <c r="M5840" s="1089"/>
      <c r="N5840" s="845"/>
      <c r="O5840" s="845"/>
    </row>
    <row r="5841" spans="1:16" s="773" customFormat="1" ht="11.25" customHeight="1">
      <c r="A5841" s="63">
        <v>216</v>
      </c>
      <c r="B5841" s="1348" t="s">
        <v>13005</v>
      </c>
      <c r="C5841" s="848" t="s">
        <v>13007</v>
      </c>
      <c r="D5841" s="2114">
        <v>1</v>
      </c>
      <c r="E5841" s="3185">
        <v>6341.5</v>
      </c>
      <c r="F5841" s="838">
        <v>6341.5</v>
      </c>
      <c r="G5841" s="925">
        <v>44722</v>
      </c>
      <c r="H5841" s="103" t="s">
        <v>13012</v>
      </c>
      <c r="I5841" s="208" t="s">
        <v>12944</v>
      </c>
      <c r="J5841" s="837" t="s">
        <v>13013</v>
      </c>
      <c r="K5841" s="1012" t="s">
        <v>8940</v>
      </c>
      <c r="L5841" s="1562"/>
      <c r="M5841" s="1089"/>
      <c r="N5841" s="845"/>
      <c r="O5841" s="845"/>
    </row>
    <row r="5842" spans="1:16" s="773" customFormat="1" ht="11.25" customHeight="1">
      <c r="A5842" s="63">
        <v>217</v>
      </c>
      <c r="B5842" s="1348" t="s">
        <v>13009</v>
      </c>
      <c r="C5842" s="848" t="s">
        <v>13008</v>
      </c>
      <c r="D5842" s="2114">
        <v>1</v>
      </c>
      <c r="E5842" s="3185">
        <v>5516.5</v>
      </c>
      <c r="F5842" s="838">
        <v>5516.5</v>
      </c>
      <c r="G5842" s="925">
        <v>44722</v>
      </c>
      <c r="H5842" s="103" t="s">
        <v>13012</v>
      </c>
      <c r="I5842" s="208" t="s">
        <v>12944</v>
      </c>
      <c r="J5842" s="837" t="s">
        <v>13013</v>
      </c>
      <c r="K5842" s="1012" t="s">
        <v>8940</v>
      </c>
      <c r="L5842" s="1562"/>
      <c r="M5842" s="1089"/>
      <c r="N5842" s="845"/>
      <c r="O5842" s="845"/>
    </row>
    <row r="5843" spans="1:16" s="773" customFormat="1" ht="11.25" customHeight="1">
      <c r="A5843" s="63">
        <v>218</v>
      </c>
      <c r="B5843" s="1348" t="s">
        <v>13010</v>
      </c>
      <c r="C5843" s="848" t="s">
        <v>13011</v>
      </c>
      <c r="D5843" s="2114">
        <v>1</v>
      </c>
      <c r="E5843" s="3185">
        <v>6875</v>
      </c>
      <c r="F5843" s="838">
        <v>6875</v>
      </c>
      <c r="G5843" s="925">
        <v>44722</v>
      </c>
      <c r="H5843" s="103" t="s">
        <v>13012</v>
      </c>
      <c r="I5843" s="208" t="s">
        <v>12944</v>
      </c>
      <c r="J5843" s="837" t="s">
        <v>13013</v>
      </c>
      <c r="K5843" s="1012" t="s">
        <v>8940</v>
      </c>
      <c r="L5843" s="1562"/>
      <c r="M5843" s="1089"/>
      <c r="N5843" s="845"/>
      <c r="O5843" s="845"/>
    </row>
    <row r="5844" spans="1:16" ht="9.75" customHeight="1">
      <c r="A5844" s="810"/>
      <c r="B5844" s="1348"/>
      <c r="C5844" s="848"/>
      <c r="D5844" s="2114"/>
      <c r="E5844" s="3185"/>
      <c r="F5844" s="838"/>
      <c r="G5844" s="925"/>
      <c r="H5844" s="1008"/>
      <c r="I5844" s="208"/>
      <c r="J5844" s="832"/>
      <c r="K5844" s="1439"/>
      <c r="L5844" s="1563"/>
      <c r="M5844" s="1089"/>
      <c r="N5844" s="723"/>
      <c r="O5844" s="459"/>
    </row>
    <row r="5845" spans="1:16" s="409" customFormat="1" ht="12" customHeight="1">
      <c r="A5845" s="814"/>
      <c r="B5845" s="1077"/>
      <c r="C5845" s="1191" t="s">
        <v>13173</v>
      </c>
      <c r="D5845" s="1278">
        <f>SUM(D5635:D5844)</f>
        <v>209</v>
      </c>
      <c r="E5845" s="3577">
        <f>SUM(E5635:E5844)</f>
        <v>1569328.1099999999</v>
      </c>
      <c r="F5845" s="777">
        <f>SUM(F5635:F5844)</f>
        <v>1561378.1099999996</v>
      </c>
      <c r="G5845" s="1180"/>
      <c r="H5845" s="1181"/>
      <c r="I5845" s="497"/>
      <c r="J5845" s="1182"/>
      <c r="K5845" s="1476"/>
      <c r="L5845" s="1564"/>
      <c r="M5845" s="1518"/>
      <c r="N5845" s="724"/>
      <c r="O5845" s="414"/>
    </row>
    <row r="5846" spans="1:16" s="1762" customFormat="1" ht="12" customHeight="1">
      <c r="A5846" s="1750"/>
      <c r="B5846" s="3230"/>
      <c r="C5846" s="2259" t="s">
        <v>9313</v>
      </c>
      <c r="D5846" s="3231"/>
      <c r="E5846" s="3571"/>
      <c r="F5846" s="2903"/>
      <c r="G5846" s="3232"/>
      <c r="H5846" s="3233"/>
      <c r="I5846" s="2302"/>
      <c r="J5846" s="3234"/>
      <c r="K5846" s="3235"/>
      <c r="L5846" s="3236"/>
      <c r="M5846" s="1759"/>
      <c r="N5846" s="3237"/>
      <c r="O5846" s="2524"/>
    </row>
    <row r="5847" spans="1:16" s="1773" customFormat="1" ht="12" customHeight="1">
      <c r="A5847" s="1652"/>
      <c r="B5847" s="3223"/>
      <c r="C5847" s="2437" t="s">
        <v>11869</v>
      </c>
      <c r="D5847" s="3159">
        <f>D5831+D5832+D5833</f>
        <v>3</v>
      </c>
      <c r="E5847" s="3572">
        <f>E5831+E5832+E5833</f>
        <v>10548</v>
      </c>
      <c r="F5847" s="2918">
        <f>F5831+F5832+F5833</f>
        <v>10548</v>
      </c>
      <c r="G5847" s="3224"/>
      <c r="H5847" s="3225"/>
      <c r="I5847" s="1767"/>
      <c r="J5847" s="3226"/>
      <c r="K5847" s="3227"/>
      <c r="L5847" s="3228"/>
      <c r="M5847" s="1770"/>
      <c r="N5847" s="3229"/>
      <c r="O5847" s="2869"/>
    </row>
    <row r="5848" spans="1:16" s="1785" customFormat="1" ht="12" customHeight="1">
      <c r="A5848" s="1672"/>
      <c r="B5848" s="3238"/>
      <c r="C5848" s="2267" t="s">
        <v>15386</v>
      </c>
      <c r="D5848" s="3166">
        <f>D5845-D5846-D5847</f>
        <v>206</v>
      </c>
      <c r="E5848" s="3573">
        <f>E5845-E5846-E5847</f>
        <v>1558780.1099999999</v>
      </c>
      <c r="F5848" s="2922">
        <f>F5845-F5846-F5847</f>
        <v>1550830.1099999996</v>
      </c>
      <c r="G5848" s="3239"/>
      <c r="H5848" s="3240"/>
      <c r="I5848" s="1778"/>
      <c r="J5848" s="3241"/>
      <c r="K5848" s="3242"/>
      <c r="L5848" s="3243"/>
      <c r="M5848" s="1782"/>
      <c r="N5848" s="3244"/>
      <c r="O5848" s="2538"/>
    </row>
    <row r="5849" spans="1:16" s="147" customFormat="1" ht="45.75" customHeight="1">
      <c r="A5849" s="527" t="s">
        <v>8556</v>
      </c>
      <c r="B5849" s="410" t="s">
        <v>8555</v>
      </c>
      <c r="C5849" s="1381"/>
      <c r="D5849" s="819"/>
      <c r="E5849" s="3578"/>
      <c r="F5849" s="901"/>
      <c r="G5849" s="917"/>
      <c r="H5849" s="651"/>
      <c r="I5849" s="397"/>
      <c r="J5849" s="282"/>
      <c r="K5849" s="1477"/>
      <c r="L5849" s="398"/>
      <c r="M5849" s="292"/>
      <c r="N5849" s="724"/>
      <c r="O5849" s="414"/>
      <c r="P5849" s="409"/>
    </row>
    <row r="5850" spans="1:16" s="776" customFormat="1" ht="12.75" customHeight="1">
      <c r="A5850" s="799">
        <v>1</v>
      </c>
      <c r="B5850" s="1350" t="s">
        <v>1202</v>
      </c>
      <c r="C5850" s="1397" t="s">
        <v>11659</v>
      </c>
      <c r="D5850" s="2073">
        <v>1</v>
      </c>
      <c r="E5850" s="3524">
        <v>7302.65</v>
      </c>
      <c r="F5850" s="1054">
        <v>7302.65</v>
      </c>
      <c r="G5850" s="926">
        <v>44197</v>
      </c>
      <c r="H5850" s="1015" t="s">
        <v>8394</v>
      </c>
      <c r="I5850" s="1035" t="s">
        <v>2272</v>
      </c>
      <c r="J5850" s="143" t="s">
        <v>8517</v>
      </c>
      <c r="K5850" s="1425" t="s">
        <v>8940</v>
      </c>
      <c r="L5850" s="398"/>
      <c r="M5850" s="1530"/>
      <c r="N5850" s="778"/>
      <c r="O5850" s="691"/>
      <c r="P5850" s="346"/>
    </row>
    <row r="5851" spans="1:16" s="776" customFormat="1" ht="10.5" customHeight="1">
      <c r="A5851" s="799">
        <v>2</v>
      </c>
      <c r="B5851" s="1350" t="s">
        <v>1203</v>
      </c>
      <c r="C5851" s="1397" t="s">
        <v>11648</v>
      </c>
      <c r="D5851" s="2073">
        <v>1</v>
      </c>
      <c r="E5851" s="3524">
        <v>30354.1</v>
      </c>
      <c r="F5851" s="1054">
        <v>30354.1</v>
      </c>
      <c r="G5851" s="926">
        <v>44197</v>
      </c>
      <c r="H5851" s="1015" t="s">
        <v>8394</v>
      </c>
      <c r="I5851" s="1035" t="s">
        <v>2272</v>
      </c>
      <c r="J5851" s="143" t="s">
        <v>8517</v>
      </c>
      <c r="K5851" s="1425" t="s">
        <v>8940</v>
      </c>
      <c r="L5851" s="398"/>
      <c r="M5851" s="1530"/>
      <c r="N5851" s="778"/>
      <c r="O5851" s="691"/>
      <c r="P5851" s="346"/>
    </row>
    <row r="5852" spans="1:16" s="776" customFormat="1" ht="9" customHeight="1">
      <c r="A5852" s="799">
        <v>3</v>
      </c>
      <c r="B5852" s="1350" t="s">
        <v>1204</v>
      </c>
      <c r="C5852" s="1397" t="s">
        <v>11647</v>
      </c>
      <c r="D5852" s="2073">
        <v>1</v>
      </c>
      <c r="E5852" s="3524">
        <v>14500</v>
      </c>
      <c r="F5852" s="1054">
        <v>14500</v>
      </c>
      <c r="G5852" s="926">
        <v>44197</v>
      </c>
      <c r="H5852" s="1015" t="s">
        <v>8394</v>
      </c>
      <c r="I5852" s="1035" t="s">
        <v>2272</v>
      </c>
      <c r="J5852" s="143" t="s">
        <v>8517</v>
      </c>
      <c r="K5852" s="1425" t="s">
        <v>8940</v>
      </c>
      <c r="L5852" s="398"/>
      <c r="M5852" s="1530"/>
      <c r="N5852" s="778"/>
      <c r="O5852" s="691"/>
      <c r="P5852" s="346"/>
    </row>
    <row r="5853" spans="1:16" s="776" customFormat="1" ht="9" customHeight="1">
      <c r="A5853" s="799">
        <v>4</v>
      </c>
      <c r="B5853" s="1350" t="s">
        <v>1205</v>
      </c>
      <c r="C5853" s="1397" t="s">
        <v>11645</v>
      </c>
      <c r="D5853" s="2073">
        <v>1</v>
      </c>
      <c r="E5853" s="3524">
        <v>10088</v>
      </c>
      <c r="F5853" s="1054">
        <v>10088</v>
      </c>
      <c r="G5853" s="926">
        <v>44197</v>
      </c>
      <c r="H5853" s="1015" t="s">
        <v>8394</v>
      </c>
      <c r="I5853" s="1035" t="s">
        <v>2272</v>
      </c>
      <c r="J5853" s="143" t="s">
        <v>8517</v>
      </c>
      <c r="K5853" s="1425" t="s">
        <v>8940</v>
      </c>
      <c r="L5853" s="398"/>
      <c r="M5853" s="1530"/>
      <c r="N5853" s="778"/>
      <c r="O5853" s="691"/>
      <c r="P5853" s="346"/>
    </row>
    <row r="5854" spans="1:16" s="776" customFormat="1" ht="10.5" customHeight="1">
      <c r="A5854" s="799">
        <v>5</v>
      </c>
      <c r="B5854" s="1350" t="s">
        <v>1206</v>
      </c>
      <c r="C5854" s="1397" t="s">
        <v>11646</v>
      </c>
      <c r="D5854" s="2073">
        <v>1</v>
      </c>
      <c r="E5854" s="3524">
        <v>7759.14</v>
      </c>
      <c r="F5854" s="1054">
        <v>7759.14</v>
      </c>
      <c r="G5854" s="926">
        <v>44197</v>
      </c>
      <c r="H5854" s="1015" t="s">
        <v>8394</v>
      </c>
      <c r="I5854" s="1035" t="s">
        <v>2272</v>
      </c>
      <c r="J5854" s="143" t="s">
        <v>8517</v>
      </c>
      <c r="K5854" s="1425" t="s">
        <v>8940</v>
      </c>
      <c r="L5854" s="398"/>
      <c r="M5854" s="1530"/>
      <c r="N5854" s="778"/>
      <c r="O5854" s="691"/>
      <c r="P5854" s="346"/>
    </row>
    <row r="5855" spans="1:16" s="776" customFormat="1" ht="9" customHeight="1">
      <c r="A5855" s="799">
        <v>6</v>
      </c>
      <c r="B5855" s="1350" t="s">
        <v>1207</v>
      </c>
      <c r="C5855" s="1397" t="s">
        <v>11658</v>
      </c>
      <c r="D5855" s="2073">
        <v>1</v>
      </c>
      <c r="E5855" s="3524">
        <v>15590</v>
      </c>
      <c r="F5855" s="1054">
        <v>15590</v>
      </c>
      <c r="G5855" s="926">
        <v>44197</v>
      </c>
      <c r="H5855" s="1015" t="s">
        <v>8394</v>
      </c>
      <c r="I5855" s="1035" t="s">
        <v>2272</v>
      </c>
      <c r="J5855" s="143" t="s">
        <v>8517</v>
      </c>
      <c r="K5855" s="1425" t="s">
        <v>8940</v>
      </c>
      <c r="L5855" s="398"/>
      <c r="M5855" s="1530"/>
      <c r="N5855" s="778"/>
      <c r="O5855" s="691"/>
      <c r="P5855" s="346"/>
    </row>
    <row r="5856" spans="1:16" s="780" customFormat="1" ht="9" customHeight="1">
      <c r="A5856" s="159">
        <v>7</v>
      </c>
      <c r="B5856" s="1352" t="s">
        <v>1208</v>
      </c>
      <c r="C5856" s="1397" t="s">
        <v>11640</v>
      </c>
      <c r="D5856" s="2073">
        <v>1</v>
      </c>
      <c r="E5856" s="3579">
        <v>12990</v>
      </c>
      <c r="F5856" s="1055">
        <v>12990</v>
      </c>
      <c r="G5856" s="926">
        <v>44197</v>
      </c>
      <c r="H5856" s="1015" t="s">
        <v>8394</v>
      </c>
      <c r="I5856" s="293" t="s">
        <v>2272</v>
      </c>
      <c r="J5856" s="1056" t="s">
        <v>8517</v>
      </c>
      <c r="K5856" s="1425" t="s">
        <v>8940</v>
      </c>
      <c r="L5856" s="398"/>
      <c r="M5856" s="1530"/>
      <c r="N5856" s="779"/>
      <c r="O5856" s="414"/>
      <c r="P5856" s="409"/>
    </row>
    <row r="5857" spans="1:16" s="780" customFormat="1" ht="9" customHeight="1">
      <c r="A5857" s="159">
        <v>8</v>
      </c>
      <c r="B5857" s="1352" t="s">
        <v>1208</v>
      </c>
      <c r="C5857" s="1397" t="s">
        <v>11641</v>
      </c>
      <c r="D5857" s="2073">
        <v>1</v>
      </c>
      <c r="E5857" s="3579">
        <v>12990</v>
      </c>
      <c r="F5857" s="1055">
        <v>12990</v>
      </c>
      <c r="G5857" s="926">
        <v>44197</v>
      </c>
      <c r="H5857" s="1015" t="s">
        <v>8394</v>
      </c>
      <c r="I5857" s="293" t="s">
        <v>2272</v>
      </c>
      <c r="J5857" s="1056" t="s">
        <v>8517</v>
      </c>
      <c r="K5857" s="1425" t="s">
        <v>8940</v>
      </c>
      <c r="L5857" s="398"/>
      <c r="M5857" s="1530"/>
      <c r="N5857" s="779"/>
      <c r="O5857" s="414"/>
      <c r="P5857" s="409"/>
    </row>
    <row r="5858" spans="1:16" s="776" customFormat="1" ht="9" customHeight="1">
      <c r="A5858" s="799">
        <v>9</v>
      </c>
      <c r="B5858" s="1350" t="s">
        <v>1209</v>
      </c>
      <c r="C5858" s="1397" t="s">
        <v>11651</v>
      </c>
      <c r="D5858" s="2073">
        <v>1</v>
      </c>
      <c r="E5858" s="3524">
        <v>27388.080000000002</v>
      </c>
      <c r="F5858" s="1054">
        <v>27388.080000000002</v>
      </c>
      <c r="G5858" s="926">
        <v>44197</v>
      </c>
      <c r="H5858" s="1015" t="s">
        <v>8394</v>
      </c>
      <c r="I5858" s="1035" t="s">
        <v>2272</v>
      </c>
      <c r="J5858" s="143" t="s">
        <v>8517</v>
      </c>
      <c r="K5858" s="1425" t="s">
        <v>8940</v>
      </c>
      <c r="L5858" s="398"/>
      <c r="M5858" s="1530"/>
      <c r="N5858" s="778"/>
      <c r="O5858" s="691"/>
      <c r="P5858" s="346"/>
    </row>
    <row r="5859" spans="1:16" s="776" customFormat="1" ht="9" customHeight="1">
      <c r="A5859" s="799">
        <v>10</v>
      </c>
      <c r="B5859" s="1350" t="s">
        <v>1210</v>
      </c>
      <c r="C5859" s="1397" t="s">
        <v>11642</v>
      </c>
      <c r="D5859" s="2073">
        <v>1</v>
      </c>
      <c r="E5859" s="3524">
        <v>18606</v>
      </c>
      <c r="F5859" s="1054">
        <v>18606</v>
      </c>
      <c r="G5859" s="926">
        <v>44197</v>
      </c>
      <c r="H5859" s="1015" t="s">
        <v>8394</v>
      </c>
      <c r="I5859" s="1035" t="s">
        <v>2272</v>
      </c>
      <c r="J5859" s="143" t="s">
        <v>8517</v>
      </c>
      <c r="K5859" s="1425" t="s">
        <v>8940</v>
      </c>
      <c r="L5859" s="398"/>
      <c r="M5859" s="1530"/>
      <c r="N5859" s="778"/>
      <c r="O5859" s="691"/>
      <c r="P5859" s="346"/>
    </row>
    <row r="5860" spans="1:16" s="776" customFormat="1" ht="9" customHeight="1">
      <c r="A5860" s="799">
        <v>11</v>
      </c>
      <c r="B5860" s="1350" t="s">
        <v>1210</v>
      </c>
      <c r="C5860" s="1397" t="s">
        <v>11643</v>
      </c>
      <c r="D5860" s="2073">
        <v>1</v>
      </c>
      <c r="E5860" s="3524">
        <v>18606</v>
      </c>
      <c r="F5860" s="1054">
        <v>18606</v>
      </c>
      <c r="G5860" s="926">
        <v>44197</v>
      </c>
      <c r="H5860" s="1015" t="s">
        <v>8394</v>
      </c>
      <c r="I5860" s="1035" t="s">
        <v>2272</v>
      </c>
      <c r="J5860" s="143" t="s">
        <v>8517</v>
      </c>
      <c r="K5860" s="1425" t="s">
        <v>8940</v>
      </c>
      <c r="L5860" s="398"/>
      <c r="M5860" s="1530"/>
      <c r="N5860" s="778"/>
      <c r="O5860" s="764"/>
      <c r="P5860" s="346"/>
    </row>
    <row r="5861" spans="1:16" s="776" customFormat="1" ht="9" customHeight="1">
      <c r="A5861" s="799">
        <v>12</v>
      </c>
      <c r="B5861" s="1350" t="s">
        <v>1210</v>
      </c>
      <c r="C5861" s="1397" t="s">
        <v>11644</v>
      </c>
      <c r="D5861" s="2073">
        <v>1</v>
      </c>
      <c r="E5861" s="3524">
        <v>18606</v>
      </c>
      <c r="F5861" s="1054">
        <v>18606</v>
      </c>
      <c r="G5861" s="926">
        <v>44197</v>
      </c>
      <c r="H5861" s="1015" t="s">
        <v>8394</v>
      </c>
      <c r="I5861" s="1035" t="s">
        <v>2272</v>
      </c>
      <c r="J5861" s="143" t="s">
        <v>8517</v>
      </c>
      <c r="K5861" s="1425" t="s">
        <v>8940</v>
      </c>
      <c r="L5861" s="398"/>
      <c r="M5861" s="1530"/>
      <c r="N5861" s="778"/>
      <c r="O5861" s="764"/>
      <c r="P5861" s="346"/>
    </row>
    <row r="5862" spans="1:16" s="776" customFormat="1" ht="9" customHeight="1">
      <c r="A5862" s="799">
        <v>13</v>
      </c>
      <c r="B5862" s="1350" t="s">
        <v>1211</v>
      </c>
      <c r="C5862" s="1397" t="s">
        <v>11637</v>
      </c>
      <c r="D5862" s="2073">
        <v>1</v>
      </c>
      <c r="E5862" s="3524">
        <v>4900</v>
      </c>
      <c r="F5862" s="1054">
        <v>4900</v>
      </c>
      <c r="G5862" s="926">
        <v>44197</v>
      </c>
      <c r="H5862" s="1015" t="s">
        <v>8394</v>
      </c>
      <c r="I5862" s="1035" t="s">
        <v>2272</v>
      </c>
      <c r="J5862" s="143" t="s">
        <v>8517</v>
      </c>
      <c r="K5862" s="1425" t="s">
        <v>8940</v>
      </c>
      <c r="L5862" s="398"/>
      <c r="M5862" s="1530"/>
      <c r="N5862" s="778"/>
      <c r="O5862" s="764"/>
      <c r="P5862" s="346"/>
    </row>
    <row r="5863" spans="1:16" s="776" customFormat="1" ht="9" customHeight="1">
      <c r="A5863" s="799">
        <v>14</v>
      </c>
      <c r="B5863" s="1350" t="s">
        <v>1212</v>
      </c>
      <c r="C5863" s="1397" t="s">
        <v>11649</v>
      </c>
      <c r="D5863" s="2073">
        <v>1</v>
      </c>
      <c r="E5863" s="3524">
        <v>8000</v>
      </c>
      <c r="F5863" s="1054">
        <v>8000</v>
      </c>
      <c r="G5863" s="926">
        <v>44197</v>
      </c>
      <c r="H5863" s="1015" t="s">
        <v>8394</v>
      </c>
      <c r="I5863" s="1035" t="s">
        <v>2272</v>
      </c>
      <c r="J5863" s="143" t="s">
        <v>8517</v>
      </c>
      <c r="K5863" s="1425" t="s">
        <v>8940</v>
      </c>
      <c r="L5863" s="398"/>
      <c r="M5863" s="1530"/>
      <c r="N5863" s="778"/>
      <c r="O5863" s="764"/>
      <c r="P5863" s="346"/>
    </row>
    <row r="5864" spans="1:16" s="776" customFormat="1" ht="9" customHeight="1">
      <c r="A5864" s="799">
        <v>15</v>
      </c>
      <c r="B5864" s="1350" t="s">
        <v>1213</v>
      </c>
      <c r="C5864" s="1397" t="s">
        <v>11638</v>
      </c>
      <c r="D5864" s="2073">
        <v>1</v>
      </c>
      <c r="E5864" s="3524">
        <v>6075</v>
      </c>
      <c r="F5864" s="1054">
        <v>6075</v>
      </c>
      <c r="G5864" s="926">
        <v>44197</v>
      </c>
      <c r="H5864" s="1015" t="s">
        <v>8394</v>
      </c>
      <c r="I5864" s="1035" t="s">
        <v>2272</v>
      </c>
      <c r="J5864" s="143" t="s">
        <v>8517</v>
      </c>
      <c r="K5864" s="1425" t="s">
        <v>8940</v>
      </c>
      <c r="L5864" s="398"/>
      <c r="M5864" s="1530"/>
      <c r="N5864" s="778"/>
      <c r="O5864" s="764"/>
      <c r="P5864" s="346"/>
    </row>
    <row r="5865" spans="1:16" s="776" customFormat="1" ht="9" customHeight="1">
      <c r="A5865" s="799">
        <v>16</v>
      </c>
      <c r="B5865" s="1350" t="s">
        <v>1214</v>
      </c>
      <c r="C5865" s="1397" t="s">
        <v>11639</v>
      </c>
      <c r="D5865" s="2073">
        <v>1</v>
      </c>
      <c r="E5865" s="3524">
        <v>6780</v>
      </c>
      <c r="F5865" s="1054">
        <v>6780</v>
      </c>
      <c r="G5865" s="926">
        <v>44197</v>
      </c>
      <c r="H5865" s="1015" t="s">
        <v>8394</v>
      </c>
      <c r="I5865" s="1035" t="s">
        <v>2272</v>
      </c>
      <c r="J5865" s="143" t="s">
        <v>8517</v>
      </c>
      <c r="K5865" s="1425" t="s">
        <v>8940</v>
      </c>
      <c r="L5865" s="398"/>
      <c r="M5865" s="1530"/>
      <c r="N5865" s="778"/>
      <c r="O5865" s="764"/>
      <c r="P5865" s="346"/>
    </row>
    <row r="5866" spans="1:16" s="776" customFormat="1" ht="9" customHeight="1">
      <c r="A5866" s="799">
        <v>17</v>
      </c>
      <c r="B5866" s="1350" t="s">
        <v>460</v>
      </c>
      <c r="C5866" s="1397" t="s">
        <v>11654</v>
      </c>
      <c r="D5866" s="2073">
        <v>1</v>
      </c>
      <c r="E5866" s="3524">
        <v>23349</v>
      </c>
      <c r="F5866" s="1054">
        <v>23349</v>
      </c>
      <c r="G5866" s="926">
        <v>44197</v>
      </c>
      <c r="H5866" s="1015" t="s">
        <v>8394</v>
      </c>
      <c r="I5866" s="1035" t="s">
        <v>2272</v>
      </c>
      <c r="J5866" s="143" t="s">
        <v>8517</v>
      </c>
      <c r="K5866" s="1425" t="s">
        <v>8940</v>
      </c>
      <c r="L5866" s="398"/>
      <c r="M5866" s="1530"/>
      <c r="N5866" s="778"/>
      <c r="O5866" s="764"/>
      <c r="P5866" s="346"/>
    </row>
    <row r="5867" spans="1:16" s="776" customFormat="1" ht="9" customHeight="1">
      <c r="A5867" s="799">
        <v>18</v>
      </c>
      <c r="B5867" s="1350" t="s">
        <v>1215</v>
      </c>
      <c r="C5867" s="1397" t="s">
        <v>11655</v>
      </c>
      <c r="D5867" s="2073">
        <v>1</v>
      </c>
      <c r="E5867" s="3524">
        <v>33094.160000000003</v>
      </c>
      <c r="F5867" s="878">
        <v>33094.160000000003</v>
      </c>
      <c r="G5867" s="926">
        <v>44197</v>
      </c>
      <c r="H5867" s="1015" t="s">
        <v>8394</v>
      </c>
      <c r="I5867" s="1035" t="s">
        <v>2272</v>
      </c>
      <c r="J5867" s="143" t="s">
        <v>8517</v>
      </c>
      <c r="K5867" s="1425" t="s">
        <v>8940</v>
      </c>
      <c r="L5867" s="398"/>
      <c r="M5867" s="1530"/>
      <c r="N5867" s="778"/>
      <c r="O5867" s="764"/>
      <c r="P5867" s="346"/>
    </row>
    <row r="5868" spans="1:16" s="776" customFormat="1" ht="9" customHeight="1">
      <c r="A5868" s="799">
        <v>19</v>
      </c>
      <c r="B5868" s="1350" t="s">
        <v>1215</v>
      </c>
      <c r="C5868" s="1397" t="s">
        <v>11656</v>
      </c>
      <c r="D5868" s="2073">
        <v>1</v>
      </c>
      <c r="E5868" s="3524">
        <v>33415</v>
      </c>
      <c r="F5868" s="878">
        <v>33415</v>
      </c>
      <c r="G5868" s="926">
        <v>44197</v>
      </c>
      <c r="H5868" s="1015" t="s">
        <v>8394</v>
      </c>
      <c r="I5868" s="1035" t="s">
        <v>2272</v>
      </c>
      <c r="J5868" s="143" t="s">
        <v>8517</v>
      </c>
      <c r="K5868" s="1425" t="s">
        <v>8940</v>
      </c>
      <c r="L5868" s="398"/>
      <c r="M5868" s="1530"/>
      <c r="N5868" s="778"/>
      <c r="O5868" s="764"/>
      <c r="P5868" s="346"/>
    </row>
    <row r="5869" spans="1:16" s="776" customFormat="1" ht="9" customHeight="1">
      <c r="A5869" s="799">
        <v>20</v>
      </c>
      <c r="B5869" s="1350" t="s">
        <v>1215</v>
      </c>
      <c r="C5869" s="1397" t="s">
        <v>11657</v>
      </c>
      <c r="D5869" s="2073">
        <v>1</v>
      </c>
      <c r="E5869" s="3524">
        <v>19635</v>
      </c>
      <c r="F5869" s="1054">
        <v>19635</v>
      </c>
      <c r="G5869" s="926">
        <v>44197</v>
      </c>
      <c r="H5869" s="1015" t="s">
        <v>8394</v>
      </c>
      <c r="I5869" s="1035" t="s">
        <v>2272</v>
      </c>
      <c r="J5869" s="143" t="s">
        <v>8517</v>
      </c>
      <c r="K5869" s="1425" t="s">
        <v>8940</v>
      </c>
      <c r="L5869" s="398"/>
      <c r="M5869" s="1530"/>
      <c r="N5869" s="778"/>
      <c r="O5869" s="764"/>
      <c r="P5869" s="346"/>
    </row>
    <row r="5870" spans="1:16" s="776" customFormat="1" ht="9" customHeight="1">
      <c r="A5870" s="799">
        <v>21</v>
      </c>
      <c r="B5870" s="1350" t="s">
        <v>1216</v>
      </c>
      <c r="C5870" s="1397" t="s">
        <v>11661</v>
      </c>
      <c r="D5870" s="2073">
        <v>1</v>
      </c>
      <c r="E5870" s="3524">
        <v>6330</v>
      </c>
      <c r="F5870" s="1054">
        <v>6330</v>
      </c>
      <c r="G5870" s="926">
        <v>44197</v>
      </c>
      <c r="H5870" s="1015" t="s">
        <v>8394</v>
      </c>
      <c r="I5870" s="1035" t="s">
        <v>2272</v>
      </c>
      <c r="J5870" s="143" t="s">
        <v>8517</v>
      </c>
      <c r="K5870" s="1425" t="s">
        <v>8940</v>
      </c>
      <c r="L5870" s="398"/>
      <c r="M5870" s="1530"/>
      <c r="N5870" s="778"/>
      <c r="O5870" s="764"/>
      <c r="P5870" s="346"/>
    </row>
    <row r="5871" spans="1:16" s="776" customFormat="1" ht="9" customHeight="1">
      <c r="A5871" s="799">
        <v>22</v>
      </c>
      <c r="B5871" s="1350" t="s">
        <v>1216</v>
      </c>
      <c r="C5871" s="1397" t="s">
        <v>11650</v>
      </c>
      <c r="D5871" s="2073">
        <v>1</v>
      </c>
      <c r="E5871" s="3524">
        <v>6280</v>
      </c>
      <c r="F5871" s="1054">
        <v>6280</v>
      </c>
      <c r="G5871" s="926">
        <v>44197</v>
      </c>
      <c r="H5871" s="1015" t="s">
        <v>8394</v>
      </c>
      <c r="I5871" s="1035" t="s">
        <v>2272</v>
      </c>
      <c r="J5871" s="143" t="s">
        <v>8517</v>
      </c>
      <c r="K5871" s="1425" t="s">
        <v>8940</v>
      </c>
      <c r="L5871" s="398"/>
      <c r="M5871" s="1530"/>
      <c r="N5871" s="778"/>
      <c r="O5871" s="764"/>
      <c r="P5871" s="346"/>
    </row>
    <row r="5872" spans="1:16" s="776" customFormat="1" ht="9" customHeight="1">
      <c r="A5872" s="799">
        <v>23</v>
      </c>
      <c r="B5872" s="1350" t="s">
        <v>1217</v>
      </c>
      <c r="C5872" s="1397" t="s">
        <v>11653</v>
      </c>
      <c r="D5872" s="2073">
        <v>1</v>
      </c>
      <c r="E5872" s="3524">
        <v>6200</v>
      </c>
      <c r="F5872" s="1054">
        <v>6200</v>
      </c>
      <c r="G5872" s="926">
        <v>44197</v>
      </c>
      <c r="H5872" s="1015" t="s">
        <v>8394</v>
      </c>
      <c r="I5872" s="1035" t="s">
        <v>2272</v>
      </c>
      <c r="J5872" s="143" t="s">
        <v>8517</v>
      </c>
      <c r="K5872" s="1425" t="s">
        <v>8940</v>
      </c>
      <c r="L5872" s="398"/>
      <c r="M5872" s="1530"/>
      <c r="N5872" s="778"/>
      <c r="O5872" s="764"/>
      <c r="P5872" s="346"/>
    </row>
    <row r="5873" spans="1:16" s="776" customFormat="1" ht="9" customHeight="1">
      <c r="A5873" s="799">
        <v>24</v>
      </c>
      <c r="B5873" s="1350" t="s">
        <v>1218</v>
      </c>
      <c r="C5873" s="1397" t="s">
        <v>11639</v>
      </c>
      <c r="D5873" s="2073">
        <v>1</v>
      </c>
      <c r="E5873" s="3524">
        <v>14015</v>
      </c>
      <c r="F5873" s="1054">
        <v>14015</v>
      </c>
      <c r="G5873" s="926">
        <v>44197</v>
      </c>
      <c r="H5873" s="1015" t="s">
        <v>8394</v>
      </c>
      <c r="I5873" s="1035" t="s">
        <v>2272</v>
      </c>
      <c r="J5873" s="143" t="s">
        <v>8517</v>
      </c>
      <c r="K5873" s="1425" t="s">
        <v>8940</v>
      </c>
      <c r="L5873" s="398"/>
      <c r="M5873" s="1530"/>
      <c r="N5873" s="778"/>
      <c r="O5873" s="764"/>
      <c r="P5873" s="346"/>
    </row>
    <row r="5874" spans="1:16" s="776" customFormat="1" ht="9" customHeight="1">
      <c r="A5874" s="799">
        <v>25</v>
      </c>
      <c r="B5874" s="1350" t="s">
        <v>1219</v>
      </c>
      <c r="C5874" s="1397" t="s">
        <v>11660</v>
      </c>
      <c r="D5874" s="2073">
        <v>1</v>
      </c>
      <c r="E5874" s="3524">
        <v>5860</v>
      </c>
      <c r="F5874" s="1054">
        <v>5860</v>
      </c>
      <c r="G5874" s="926">
        <v>44197</v>
      </c>
      <c r="H5874" s="1015" t="s">
        <v>8394</v>
      </c>
      <c r="I5874" s="1035" t="s">
        <v>2272</v>
      </c>
      <c r="J5874" s="143" t="s">
        <v>8517</v>
      </c>
      <c r="K5874" s="1425" t="s">
        <v>8940</v>
      </c>
      <c r="L5874" s="398"/>
      <c r="M5874" s="1530"/>
      <c r="N5874" s="778"/>
      <c r="O5874" s="764"/>
      <c r="P5874" s="346"/>
    </row>
    <row r="5875" spans="1:16" s="776" customFormat="1" ht="9" customHeight="1">
      <c r="A5875" s="799">
        <v>26</v>
      </c>
      <c r="B5875" s="1350" t="s">
        <v>1220</v>
      </c>
      <c r="C5875" s="1397" t="s">
        <v>11757</v>
      </c>
      <c r="D5875" s="2073">
        <v>1</v>
      </c>
      <c r="E5875" s="3524">
        <v>22818.639999999999</v>
      </c>
      <c r="F5875" s="1054">
        <v>22818.639999999999</v>
      </c>
      <c r="G5875" s="926">
        <v>44197</v>
      </c>
      <c r="H5875" s="1015" t="s">
        <v>8394</v>
      </c>
      <c r="I5875" s="1035" t="s">
        <v>2272</v>
      </c>
      <c r="J5875" s="143" t="s">
        <v>8517</v>
      </c>
      <c r="K5875" s="1425" t="s">
        <v>8940</v>
      </c>
      <c r="L5875" s="398"/>
      <c r="M5875" s="1530"/>
      <c r="N5875" s="778"/>
      <c r="O5875" s="764"/>
      <c r="P5875" s="346"/>
    </row>
    <row r="5876" spans="1:16" s="776" customFormat="1" ht="9" customHeight="1">
      <c r="A5876" s="799">
        <v>27</v>
      </c>
      <c r="B5876" s="1350" t="s">
        <v>1221</v>
      </c>
      <c r="C5876" s="1397" t="s">
        <v>11652</v>
      </c>
      <c r="D5876" s="2073">
        <v>1</v>
      </c>
      <c r="E5876" s="3524">
        <v>7416.77</v>
      </c>
      <c r="F5876" s="1054">
        <v>7416.77</v>
      </c>
      <c r="G5876" s="926">
        <v>44197</v>
      </c>
      <c r="H5876" s="1015" t="s">
        <v>8394</v>
      </c>
      <c r="I5876" s="1035" t="s">
        <v>2272</v>
      </c>
      <c r="J5876" s="143" t="s">
        <v>8517</v>
      </c>
      <c r="K5876" s="1425" t="s">
        <v>8940</v>
      </c>
      <c r="L5876" s="398"/>
      <c r="M5876" s="1530"/>
      <c r="N5876" s="778"/>
      <c r="O5876" s="764"/>
      <c r="P5876" s="346"/>
    </row>
    <row r="5877" spans="1:16" s="776" customFormat="1" ht="9" customHeight="1">
      <c r="A5877" s="799">
        <v>28</v>
      </c>
      <c r="B5877" s="1350" t="s">
        <v>1222</v>
      </c>
      <c r="C5877" s="1397" t="s">
        <v>11663</v>
      </c>
      <c r="D5877" s="2073">
        <v>1</v>
      </c>
      <c r="E5877" s="3524">
        <v>21400</v>
      </c>
      <c r="F5877" s="1054">
        <v>21400</v>
      </c>
      <c r="G5877" s="926">
        <v>44197</v>
      </c>
      <c r="H5877" s="1015" t="s">
        <v>8394</v>
      </c>
      <c r="I5877" s="1035" t="s">
        <v>2272</v>
      </c>
      <c r="J5877" s="143" t="s">
        <v>8517</v>
      </c>
      <c r="K5877" s="1425" t="s">
        <v>8940</v>
      </c>
      <c r="L5877" s="398"/>
      <c r="M5877" s="1530"/>
      <c r="N5877" s="778"/>
      <c r="O5877" s="764"/>
      <c r="P5877" s="346"/>
    </row>
    <row r="5878" spans="1:16" s="776" customFormat="1" ht="9" customHeight="1">
      <c r="A5878" s="799">
        <v>29</v>
      </c>
      <c r="B5878" s="1350" t="s">
        <v>1222</v>
      </c>
      <c r="C5878" s="1397" t="s">
        <v>11664</v>
      </c>
      <c r="D5878" s="2073">
        <v>1</v>
      </c>
      <c r="E5878" s="3524">
        <v>21400</v>
      </c>
      <c r="F5878" s="1054">
        <v>21400</v>
      </c>
      <c r="G5878" s="926">
        <v>44197</v>
      </c>
      <c r="H5878" s="1015" t="s">
        <v>8394</v>
      </c>
      <c r="I5878" s="1035" t="s">
        <v>2272</v>
      </c>
      <c r="J5878" s="143" t="s">
        <v>8517</v>
      </c>
      <c r="K5878" s="1425" t="s">
        <v>8940</v>
      </c>
      <c r="L5878" s="398"/>
      <c r="M5878" s="1530"/>
      <c r="N5878" s="778"/>
      <c r="O5878" s="764"/>
      <c r="P5878" s="346"/>
    </row>
    <row r="5879" spans="1:16" s="776" customFormat="1" ht="9" customHeight="1">
      <c r="A5879" s="799">
        <v>30</v>
      </c>
      <c r="B5879" s="1350" t="s">
        <v>1222</v>
      </c>
      <c r="C5879" s="1397" t="s">
        <v>11665</v>
      </c>
      <c r="D5879" s="2073">
        <v>1</v>
      </c>
      <c r="E5879" s="3524">
        <v>21400</v>
      </c>
      <c r="F5879" s="1054">
        <v>21400</v>
      </c>
      <c r="G5879" s="926">
        <v>44197</v>
      </c>
      <c r="H5879" s="1015" t="s">
        <v>8394</v>
      </c>
      <c r="I5879" s="1035" t="s">
        <v>2272</v>
      </c>
      <c r="J5879" s="143" t="s">
        <v>8517</v>
      </c>
      <c r="K5879" s="1425" t="s">
        <v>8940</v>
      </c>
      <c r="L5879" s="398"/>
      <c r="M5879" s="1530"/>
      <c r="N5879" s="778"/>
      <c r="O5879" s="764"/>
      <c r="P5879" s="346"/>
    </row>
    <row r="5880" spans="1:16" s="776" customFormat="1" ht="9" customHeight="1">
      <c r="A5880" s="799">
        <v>31</v>
      </c>
      <c r="B5880" s="1350" t="s">
        <v>1222</v>
      </c>
      <c r="C5880" s="1397" t="s">
        <v>11666</v>
      </c>
      <c r="D5880" s="2073">
        <v>1</v>
      </c>
      <c r="E5880" s="3524">
        <v>21400</v>
      </c>
      <c r="F5880" s="1054">
        <v>21400</v>
      </c>
      <c r="G5880" s="926">
        <v>44197</v>
      </c>
      <c r="H5880" s="1015" t="s">
        <v>8394</v>
      </c>
      <c r="I5880" s="1035" t="s">
        <v>2272</v>
      </c>
      <c r="J5880" s="143" t="s">
        <v>8517</v>
      </c>
      <c r="K5880" s="1425" t="s">
        <v>8940</v>
      </c>
      <c r="L5880" s="398"/>
      <c r="M5880" s="1530"/>
      <c r="N5880" s="778"/>
      <c r="O5880" s="764"/>
      <c r="P5880" s="346"/>
    </row>
    <row r="5881" spans="1:16" s="776" customFormat="1" ht="9" customHeight="1">
      <c r="A5881" s="799">
        <v>32</v>
      </c>
      <c r="B5881" s="1350" t="s">
        <v>1223</v>
      </c>
      <c r="C5881" s="1397" t="s">
        <v>11662</v>
      </c>
      <c r="D5881" s="2073">
        <v>1</v>
      </c>
      <c r="E5881" s="3523">
        <v>1113764</v>
      </c>
      <c r="F5881" s="1054">
        <v>1113764</v>
      </c>
      <c r="G5881" s="926">
        <v>44197</v>
      </c>
      <c r="H5881" s="1015" t="s">
        <v>8394</v>
      </c>
      <c r="I5881" s="1035" t="s">
        <v>2272</v>
      </c>
      <c r="J5881" s="143" t="s">
        <v>8517</v>
      </c>
      <c r="K5881" s="1425" t="s">
        <v>8940</v>
      </c>
      <c r="L5881" s="398"/>
      <c r="M5881" s="1530"/>
      <c r="N5881" s="778"/>
      <c r="O5881" s="764"/>
      <c r="P5881" s="346"/>
    </row>
    <row r="5882" spans="1:16" s="776" customFormat="1" ht="9" customHeight="1">
      <c r="A5882" s="799">
        <v>33</v>
      </c>
      <c r="B5882" s="1350" t="s">
        <v>456</v>
      </c>
      <c r="C5882" s="1397" t="s">
        <v>11678</v>
      </c>
      <c r="D5882" s="2073">
        <v>1</v>
      </c>
      <c r="E5882" s="3524">
        <v>21516.9</v>
      </c>
      <c r="F5882" s="1054">
        <v>21516.9</v>
      </c>
      <c r="G5882" s="926">
        <v>44197</v>
      </c>
      <c r="H5882" s="1015" t="s">
        <v>8394</v>
      </c>
      <c r="I5882" s="1035" t="s">
        <v>2272</v>
      </c>
      <c r="J5882" s="143" t="s">
        <v>8517</v>
      </c>
      <c r="K5882" s="1425" t="s">
        <v>8940</v>
      </c>
      <c r="L5882" s="398"/>
      <c r="M5882" s="1530"/>
      <c r="N5882" s="778"/>
      <c r="O5882" s="764"/>
      <c r="P5882" s="346"/>
    </row>
    <row r="5883" spans="1:16" s="776" customFormat="1" ht="9" customHeight="1">
      <c r="A5883" s="799">
        <v>34</v>
      </c>
      <c r="B5883" s="1350" t="s">
        <v>155</v>
      </c>
      <c r="C5883" s="1397" t="s">
        <v>11671</v>
      </c>
      <c r="D5883" s="2073">
        <v>1</v>
      </c>
      <c r="E5883" s="3524">
        <v>3729.6</v>
      </c>
      <c r="F5883" s="1054">
        <v>3729.6</v>
      </c>
      <c r="G5883" s="926">
        <v>44197</v>
      </c>
      <c r="H5883" s="1015" t="s">
        <v>8394</v>
      </c>
      <c r="I5883" s="1035" t="s">
        <v>2272</v>
      </c>
      <c r="J5883" s="143" t="s">
        <v>8517</v>
      </c>
      <c r="K5883" s="1425" t="s">
        <v>8940</v>
      </c>
      <c r="L5883" s="398"/>
      <c r="M5883" s="1530"/>
      <c r="N5883" s="778"/>
      <c r="O5883" s="764"/>
      <c r="P5883" s="346"/>
    </row>
    <row r="5884" spans="1:16" s="776" customFormat="1" ht="9" customHeight="1">
      <c r="A5884" s="799">
        <v>35</v>
      </c>
      <c r="B5884" s="1333" t="s">
        <v>1224</v>
      </c>
      <c r="C5884" s="1397" t="s">
        <v>10190</v>
      </c>
      <c r="D5884" s="2073">
        <v>1</v>
      </c>
      <c r="E5884" s="3523">
        <v>13000</v>
      </c>
      <c r="F5884" s="878">
        <v>13000</v>
      </c>
      <c r="G5884" s="926">
        <v>44197</v>
      </c>
      <c r="H5884" s="1015" t="s">
        <v>8394</v>
      </c>
      <c r="I5884" s="208" t="s">
        <v>2272</v>
      </c>
      <c r="J5884" s="143" t="s">
        <v>8517</v>
      </c>
      <c r="K5884" s="1425" t="s">
        <v>8940</v>
      </c>
      <c r="L5884" s="398"/>
      <c r="M5884" s="1529"/>
      <c r="N5884" s="778"/>
      <c r="O5884" s="764"/>
      <c r="P5884" s="346"/>
    </row>
    <row r="5885" spans="1:16" s="776" customFormat="1" ht="9" customHeight="1">
      <c r="A5885" s="799">
        <v>36</v>
      </c>
      <c r="B5885" s="1333" t="s">
        <v>1224</v>
      </c>
      <c r="C5885" s="1397" t="s">
        <v>11672</v>
      </c>
      <c r="D5885" s="2073">
        <v>1</v>
      </c>
      <c r="E5885" s="3523">
        <v>13000</v>
      </c>
      <c r="F5885" s="878">
        <v>13000</v>
      </c>
      <c r="G5885" s="926">
        <v>44197</v>
      </c>
      <c r="H5885" s="1015" t="s">
        <v>8394</v>
      </c>
      <c r="I5885" s="208" t="s">
        <v>2272</v>
      </c>
      <c r="J5885" s="143" t="s">
        <v>8517</v>
      </c>
      <c r="K5885" s="1425" t="s">
        <v>8940</v>
      </c>
      <c r="L5885" s="398"/>
      <c r="M5885" s="1529"/>
      <c r="N5885" s="778"/>
      <c r="O5885" s="764"/>
      <c r="P5885" s="346"/>
    </row>
    <row r="5886" spans="1:16" s="776" customFormat="1" ht="9" customHeight="1">
      <c r="A5886" s="799">
        <v>37</v>
      </c>
      <c r="B5886" s="1333" t="s">
        <v>1224</v>
      </c>
      <c r="C5886" s="1397" t="s">
        <v>11673</v>
      </c>
      <c r="D5886" s="2073">
        <v>1</v>
      </c>
      <c r="E5886" s="3523">
        <v>13000</v>
      </c>
      <c r="F5886" s="878">
        <v>13000</v>
      </c>
      <c r="G5886" s="926">
        <v>44197</v>
      </c>
      <c r="H5886" s="1015" t="s">
        <v>8394</v>
      </c>
      <c r="I5886" s="208" t="s">
        <v>2272</v>
      </c>
      <c r="J5886" s="143" t="s">
        <v>8517</v>
      </c>
      <c r="K5886" s="1425" t="s">
        <v>8940</v>
      </c>
      <c r="L5886" s="398"/>
      <c r="M5886" s="1529"/>
      <c r="N5886" s="778"/>
      <c r="O5886" s="764"/>
      <c r="P5886" s="346"/>
    </row>
    <row r="5887" spans="1:16" s="776" customFormat="1" ht="9" customHeight="1">
      <c r="A5887" s="799">
        <v>38</v>
      </c>
      <c r="B5887" s="1350" t="s">
        <v>165</v>
      </c>
      <c r="C5887" s="1397" t="s">
        <v>11674</v>
      </c>
      <c r="D5887" s="2073">
        <v>1</v>
      </c>
      <c r="E5887" s="3524">
        <v>9317.9500000000007</v>
      </c>
      <c r="F5887" s="1054">
        <v>9317.9500000000007</v>
      </c>
      <c r="G5887" s="926">
        <v>44197</v>
      </c>
      <c r="H5887" s="1015" t="s">
        <v>8394</v>
      </c>
      <c r="I5887" s="1035" t="s">
        <v>2272</v>
      </c>
      <c r="J5887" s="143" t="s">
        <v>8517</v>
      </c>
      <c r="K5887" s="1425" t="s">
        <v>8940</v>
      </c>
      <c r="L5887" s="398"/>
      <c r="M5887" s="1530"/>
      <c r="N5887" s="778"/>
      <c r="O5887" s="764"/>
      <c r="P5887" s="346"/>
    </row>
    <row r="5888" spans="1:16" s="776" customFormat="1" ht="9" customHeight="1">
      <c r="A5888" s="799">
        <v>39</v>
      </c>
      <c r="B5888" s="1350" t="s">
        <v>214</v>
      </c>
      <c r="C5888" s="1397" t="s">
        <v>11667</v>
      </c>
      <c r="D5888" s="2073">
        <v>1</v>
      </c>
      <c r="E5888" s="3524">
        <v>5007.7</v>
      </c>
      <c r="F5888" s="1054">
        <v>5007.7</v>
      </c>
      <c r="G5888" s="926">
        <v>44197</v>
      </c>
      <c r="H5888" s="1015" t="s">
        <v>8394</v>
      </c>
      <c r="I5888" s="1035" t="s">
        <v>2272</v>
      </c>
      <c r="J5888" s="143" t="s">
        <v>8517</v>
      </c>
      <c r="K5888" s="1425" t="s">
        <v>8940</v>
      </c>
      <c r="L5888" s="398"/>
      <c r="M5888" s="1530"/>
      <c r="N5888" s="778"/>
      <c r="O5888" s="764"/>
      <c r="P5888" s="346"/>
    </row>
    <row r="5889" spans="1:16" s="776" customFormat="1" ht="9" customHeight="1">
      <c r="A5889" s="799">
        <v>40</v>
      </c>
      <c r="B5889" s="1350" t="s">
        <v>1225</v>
      </c>
      <c r="C5889" s="1397" t="s">
        <v>11670</v>
      </c>
      <c r="D5889" s="2073">
        <v>1</v>
      </c>
      <c r="E5889" s="3524">
        <v>6224.18</v>
      </c>
      <c r="F5889" s="1054">
        <v>6224.18</v>
      </c>
      <c r="G5889" s="926">
        <v>44197</v>
      </c>
      <c r="H5889" s="1015" t="s">
        <v>8394</v>
      </c>
      <c r="I5889" s="1035" t="s">
        <v>2272</v>
      </c>
      <c r="J5889" s="143" t="s">
        <v>8517</v>
      </c>
      <c r="K5889" s="1425" t="s">
        <v>8940</v>
      </c>
      <c r="L5889" s="398"/>
      <c r="M5889" s="1530"/>
      <c r="N5889" s="778"/>
      <c r="O5889" s="764"/>
      <c r="P5889" s="346"/>
    </row>
    <row r="5890" spans="1:16" s="776" customFormat="1" ht="9" customHeight="1">
      <c r="A5890" s="799">
        <v>41</v>
      </c>
      <c r="B5890" s="1350" t="s">
        <v>1226</v>
      </c>
      <c r="C5890" s="1397" t="s">
        <v>11668</v>
      </c>
      <c r="D5890" s="2073">
        <v>1</v>
      </c>
      <c r="E5890" s="3524">
        <v>7032</v>
      </c>
      <c r="F5890" s="1054">
        <v>7032</v>
      </c>
      <c r="G5890" s="926">
        <v>44197</v>
      </c>
      <c r="H5890" s="1015" t="s">
        <v>8394</v>
      </c>
      <c r="I5890" s="1035" t="s">
        <v>2272</v>
      </c>
      <c r="J5890" s="143" t="s">
        <v>8517</v>
      </c>
      <c r="K5890" s="1425" t="s">
        <v>8940</v>
      </c>
      <c r="L5890" s="398"/>
      <c r="M5890" s="1530"/>
      <c r="N5890" s="778"/>
      <c r="O5890" s="764"/>
      <c r="P5890" s="346"/>
    </row>
    <row r="5891" spans="1:16" s="776" customFormat="1" ht="9" customHeight="1">
      <c r="A5891" s="799">
        <v>42</v>
      </c>
      <c r="B5891" s="1350" t="s">
        <v>1227</v>
      </c>
      <c r="C5891" s="1397" t="s">
        <v>11669</v>
      </c>
      <c r="D5891" s="2073">
        <v>1</v>
      </c>
      <c r="E5891" s="3524">
        <v>14930</v>
      </c>
      <c r="F5891" s="1054">
        <v>14930</v>
      </c>
      <c r="G5891" s="926">
        <v>44197</v>
      </c>
      <c r="H5891" s="1015" t="s">
        <v>8394</v>
      </c>
      <c r="I5891" s="1035" t="s">
        <v>2272</v>
      </c>
      <c r="J5891" s="143" t="s">
        <v>8517</v>
      </c>
      <c r="K5891" s="1425" t="s">
        <v>8940</v>
      </c>
      <c r="L5891" s="398"/>
      <c r="M5891" s="1530"/>
      <c r="N5891" s="778"/>
      <c r="O5891" s="764"/>
      <c r="P5891" s="346"/>
    </row>
    <row r="5892" spans="1:16" s="776" customFormat="1" ht="9" customHeight="1">
      <c r="A5892" s="799">
        <v>43</v>
      </c>
      <c r="B5892" s="1350" t="s">
        <v>1228</v>
      </c>
      <c r="C5892" s="1397" t="s">
        <v>11694</v>
      </c>
      <c r="D5892" s="2073">
        <v>1</v>
      </c>
      <c r="E5892" s="3524">
        <v>6716</v>
      </c>
      <c r="F5892" s="1054">
        <v>6716</v>
      </c>
      <c r="G5892" s="926">
        <v>44197</v>
      </c>
      <c r="H5892" s="1015" t="s">
        <v>8394</v>
      </c>
      <c r="I5892" s="1035" t="s">
        <v>2272</v>
      </c>
      <c r="J5892" s="143" t="s">
        <v>8517</v>
      </c>
      <c r="K5892" s="1425" t="s">
        <v>8940</v>
      </c>
      <c r="L5892" s="398"/>
      <c r="M5892" s="1530"/>
      <c r="N5892" s="778"/>
      <c r="O5892" s="764"/>
      <c r="P5892" s="346"/>
    </row>
    <row r="5893" spans="1:16" s="776" customFormat="1" ht="9" customHeight="1">
      <c r="A5893" s="799">
        <v>44</v>
      </c>
      <c r="B5893" s="1350" t="s">
        <v>1229</v>
      </c>
      <c r="C5893" s="1397" t="s">
        <v>11695</v>
      </c>
      <c r="D5893" s="2073">
        <v>1</v>
      </c>
      <c r="E5893" s="3524">
        <v>6532</v>
      </c>
      <c r="F5893" s="1054">
        <v>6532</v>
      </c>
      <c r="G5893" s="926">
        <v>44197</v>
      </c>
      <c r="H5893" s="1015" t="s">
        <v>8394</v>
      </c>
      <c r="I5893" s="1035" t="s">
        <v>2272</v>
      </c>
      <c r="J5893" s="143" t="s">
        <v>8517</v>
      </c>
      <c r="K5893" s="1425" t="s">
        <v>8940</v>
      </c>
      <c r="L5893" s="398"/>
      <c r="M5893" s="1530"/>
      <c r="N5893" s="778"/>
      <c r="O5893" s="764"/>
      <c r="P5893" s="346"/>
    </row>
    <row r="5894" spans="1:16" s="776" customFormat="1" ht="9" customHeight="1">
      <c r="A5894" s="799">
        <v>45</v>
      </c>
      <c r="B5894" s="1350" t="s">
        <v>1229</v>
      </c>
      <c r="C5894" s="1397" t="s">
        <v>11696</v>
      </c>
      <c r="D5894" s="2073">
        <v>1</v>
      </c>
      <c r="E5894" s="3524">
        <v>6532</v>
      </c>
      <c r="F5894" s="1054">
        <v>6532</v>
      </c>
      <c r="G5894" s="926">
        <v>44197</v>
      </c>
      <c r="H5894" s="1015" t="s">
        <v>8394</v>
      </c>
      <c r="I5894" s="1035" t="s">
        <v>2272</v>
      </c>
      <c r="J5894" s="143" t="s">
        <v>8517</v>
      </c>
      <c r="K5894" s="1425" t="s">
        <v>8940</v>
      </c>
      <c r="L5894" s="398"/>
      <c r="M5894" s="1530"/>
      <c r="N5894" s="778"/>
      <c r="O5894" s="764"/>
      <c r="P5894" s="346"/>
    </row>
    <row r="5895" spans="1:16" s="776" customFormat="1" ht="9" customHeight="1">
      <c r="A5895" s="799">
        <v>46</v>
      </c>
      <c r="B5895" s="1350" t="s">
        <v>1229</v>
      </c>
      <c r="C5895" s="1397" t="s">
        <v>11697</v>
      </c>
      <c r="D5895" s="2073">
        <v>1</v>
      </c>
      <c r="E5895" s="3524">
        <v>6532</v>
      </c>
      <c r="F5895" s="1054">
        <v>6532</v>
      </c>
      <c r="G5895" s="926">
        <v>44197</v>
      </c>
      <c r="H5895" s="1015" t="s">
        <v>8394</v>
      </c>
      <c r="I5895" s="1035" t="s">
        <v>2272</v>
      </c>
      <c r="J5895" s="143" t="s">
        <v>8517</v>
      </c>
      <c r="K5895" s="1425" t="s">
        <v>8940</v>
      </c>
      <c r="L5895" s="398"/>
      <c r="M5895" s="1530"/>
      <c r="N5895" s="778"/>
      <c r="O5895" s="764"/>
      <c r="P5895" s="346"/>
    </row>
    <row r="5896" spans="1:16" s="776" customFormat="1" ht="9" customHeight="1">
      <c r="A5896" s="799">
        <v>47</v>
      </c>
      <c r="B5896" s="1350" t="s">
        <v>1230</v>
      </c>
      <c r="C5896" s="1397" t="s">
        <v>11698</v>
      </c>
      <c r="D5896" s="2073">
        <v>1</v>
      </c>
      <c r="E5896" s="3524">
        <v>6585</v>
      </c>
      <c r="F5896" s="1054">
        <v>6585</v>
      </c>
      <c r="G5896" s="926">
        <v>44197</v>
      </c>
      <c r="H5896" s="1015" t="s">
        <v>8394</v>
      </c>
      <c r="I5896" s="1035" t="s">
        <v>2272</v>
      </c>
      <c r="J5896" s="143" t="s">
        <v>8517</v>
      </c>
      <c r="K5896" s="1425" t="s">
        <v>8940</v>
      </c>
      <c r="L5896" s="398"/>
      <c r="M5896" s="1530"/>
      <c r="N5896" s="778"/>
      <c r="O5896" s="764"/>
      <c r="P5896" s="346"/>
    </row>
    <row r="5897" spans="1:16" s="776" customFormat="1" ht="9" customHeight="1">
      <c r="A5897" s="799">
        <v>48</v>
      </c>
      <c r="B5897" s="1350" t="s">
        <v>1231</v>
      </c>
      <c r="C5897" s="1397" t="s">
        <v>11699</v>
      </c>
      <c r="D5897" s="2073">
        <v>1</v>
      </c>
      <c r="E5897" s="3524">
        <v>3360</v>
      </c>
      <c r="F5897" s="1054">
        <v>3360</v>
      </c>
      <c r="G5897" s="926">
        <v>44197</v>
      </c>
      <c r="H5897" s="1015" t="s">
        <v>8394</v>
      </c>
      <c r="I5897" s="1035" t="s">
        <v>2272</v>
      </c>
      <c r="J5897" s="143" t="s">
        <v>8517</v>
      </c>
      <c r="K5897" s="1425" t="s">
        <v>8940</v>
      </c>
      <c r="L5897" s="398"/>
      <c r="M5897" s="1530"/>
      <c r="N5897" s="778"/>
      <c r="O5897" s="764"/>
      <c r="P5897" s="346"/>
    </row>
    <row r="5898" spans="1:16" s="776" customFormat="1" ht="9" customHeight="1">
      <c r="A5898" s="799">
        <v>49</v>
      </c>
      <c r="B5898" s="1350" t="s">
        <v>1232</v>
      </c>
      <c r="C5898" s="1397" t="s">
        <v>11685</v>
      </c>
      <c r="D5898" s="2073">
        <v>1</v>
      </c>
      <c r="E5898" s="3524">
        <v>3800</v>
      </c>
      <c r="F5898" s="1054">
        <v>3800</v>
      </c>
      <c r="G5898" s="926">
        <v>44197</v>
      </c>
      <c r="H5898" s="1015" t="s">
        <v>8394</v>
      </c>
      <c r="I5898" s="1035" t="s">
        <v>2272</v>
      </c>
      <c r="J5898" s="143" t="s">
        <v>8517</v>
      </c>
      <c r="K5898" s="1425" t="s">
        <v>8940</v>
      </c>
      <c r="L5898" s="398"/>
      <c r="M5898" s="1530"/>
      <c r="N5898" s="778"/>
      <c r="O5898" s="764"/>
      <c r="P5898" s="346"/>
    </row>
    <row r="5899" spans="1:16" s="776" customFormat="1" ht="9" customHeight="1">
      <c r="A5899" s="799">
        <v>50</v>
      </c>
      <c r="B5899" s="1350" t="s">
        <v>1232</v>
      </c>
      <c r="C5899" s="1397" t="s">
        <v>11686</v>
      </c>
      <c r="D5899" s="2073">
        <v>1</v>
      </c>
      <c r="E5899" s="3524">
        <v>3800</v>
      </c>
      <c r="F5899" s="1054">
        <v>3800</v>
      </c>
      <c r="G5899" s="926">
        <v>44197</v>
      </c>
      <c r="H5899" s="1015" t="s">
        <v>8394</v>
      </c>
      <c r="I5899" s="1035" t="s">
        <v>2272</v>
      </c>
      <c r="J5899" s="143" t="s">
        <v>8517</v>
      </c>
      <c r="K5899" s="1425" t="s">
        <v>8940</v>
      </c>
      <c r="L5899" s="398"/>
      <c r="M5899" s="1530"/>
      <c r="N5899" s="778"/>
      <c r="O5899" s="764"/>
      <c r="P5899" s="346"/>
    </row>
    <row r="5900" spans="1:16" s="776" customFormat="1" ht="9" customHeight="1">
      <c r="A5900" s="799">
        <v>51</v>
      </c>
      <c r="B5900" s="1350" t="s">
        <v>1232</v>
      </c>
      <c r="C5900" s="1397" t="s">
        <v>11687</v>
      </c>
      <c r="D5900" s="2073">
        <v>1</v>
      </c>
      <c r="E5900" s="3524">
        <v>3800</v>
      </c>
      <c r="F5900" s="1054">
        <v>3800</v>
      </c>
      <c r="G5900" s="926">
        <v>44197</v>
      </c>
      <c r="H5900" s="1015" t="s">
        <v>8394</v>
      </c>
      <c r="I5900" s="1035" t="s">
        <v>2272</v>
      </c>
      <c r="J5900" s="143" t="s">
        <v>8517</v>
      </c>
      <c r="K5900" s="1425" t="s">
        <v>8940</v>
      </c>
      <c r="L5900" s="398"/>
      <c r="M5900" s="1530"/>
      <c r="N5900" s="778"/>
      <c r="O5900" s="764"/>
      <c r="P5900" s="346"/>
    </row>
    <row r="5901" spans="1:16" s="776" customFormat="1" ht="9" customHeight="1">
      <c r="A5901" s="799">
        <v>52</v>
      </c>
      <c r="B5901" s="1350" t="s">
        <v>1232</v>
      </c>
      <c r="C5901" s="1397" t="s">
        <v>11688</v>
      </c>
      <c r="D5901" s="2073">
        <v>1</v>
      </c>
      <c r="E5901" s="3524">
        <v>3800</v>
      </c>
      <c r="F5901" s="1054">
        <v>3800</v>
      </c>
      <c r="G5901" s="926">
        <v>44197</v>
      </c>
      <c r="H5901" s="1015" t="s">
        <v>8394</v>
      </c>
      <c r="I5901" s="1035" t="s">
        <v>2272</v>
      </c>
      <c r="J5901" s="143" t="s">
        <v>8517</v>
      </c>
      <c r="K5901" s="1425" t="s">
        <v>8940</v>
      </c>
      <c r="L5901" s="398"/>
      <c r="M5901" s="1530"/>
      <c r="N5901" s="778"/>
      <c r="O5901" s="764"/>
      <c r="P5901" s="346"/>
    </row>
    <row r="5902" spans="1:16" s="776" customFormat="1" ht="9" customHeight="1">
      <c r="A5902" s="799">
        <v>53</v>
      </c>
      <c r="B5902" s="1350" t="s">
        <v>1232</v>
      </c>
      <c r="C5902" s="1397" t="s">
        <v>11689</v>
      </c>
      <c r="D5902" s="2073">
        <v>1</v>
      </c>
      <c r="E5902" s="3524">
        <v>3800</v>
      </c>
      <c r="F5902" s="1054">
        <v>3800</v>
      </c>
      <c r="G5902" s="926">
        <v>44197</v>
      </c>
      <c r="H5902" s="1015" t="s">
        <v>8394</v>
      </c>
      <c r="I5902" s="1035" t="s">
        <v>2272</v>
      </c>
      <c r="J5902" s="143" t="s">
        <v>8517</v>
      </c>
      <c r="K5902" s="1425" t="s">
        <v>8940</v>
      </c>
      <c r="L5902" s="398"/>
      <c r="M5902" s="1530"/>
      <c r="N5902" s="778"/>
      <c r="O5902" s="764"/>
      <c r="P5902" s="346"/>
    </row>
    <row r="5903" spans="1:16" s="776" customFormat="1" ht="9" customHeight="1">
      <c r="A5903" s="799">
        <v>54</v>
      </c>
      <c r="B5903" s="1350" t="s">
        <v>1232</v>
      </c>
      <c r="C5903" s="1397" t="s">
        <v>11690</v>
      </c>
      <c r="D5903" s="2073">
        <v>1</v>
      </c>
      <c r="E5903" s="3524">
        <v>3800</v>
      </c>
      <c r="F5903" s="1054">
        <v>3800</v>
      </c>
      <c r="G5903" s="926">
        <v>44197</v>
      </c>
      <c r="H5903" s="1015" t="s">
        <v>8394</v>
      </c>
      <c r="I5903" s="1035" t="s">
        <v>2272</v>
      </c>
      <c r="J5903" s="143" t="s">
        <v>8517</v>
      </c>
      <c r="K5903" s="1425" t="s">
        <v>8940</v>
      </c>
      <c r="L5903" s="398"/>
      <c r="M5903" s="1530"/>
      <c r="N5903" s="778"/>
      <c r="O5903" s="764"/>
      <c r="P5903" s="346"/>
    </row>
    <row r="5904" spans="1:16" s="776" customFormat="1" ht="9" customHeight="1">
      <c r="A5904" s="799">
        <v>55</v>
      </c>
      <c r="B5904" s="1350" t="s">
        <v>1232</v>
      </c>
      <c r="C5904" s="1397" t="s">
        <v>11691</v>
      </c>
      <c r="D5904" s="2073">
        <v>1</v>
      </c>
      <c r="E5904" s="3524">
        <v>3800</v>
      </c>
      <c r="F5904" s="1054">
        <v>3800</v>
      </c>
      <c r="G5904" s="926">
        <v>44197</v>
      </c>
      <c r="H5904" s="1015" t="s">
        <v>8394</v>
      </c>
      <c r="I5904" s="1035" t="s">
        <v>2272</v>
      </c>
      <c r="J5904" s="143" t="s">
        <v>8517</v>
      </c>
      <c r="K5904" s="1425" t="s">
        <v>8940</v>
      </c>
      <c r="L5904" s="398"/>
      <c r="M5904" s="1530"/>
      <c r="N5904" s="778"/>
      <c r="O5904" s="764"/>
      <c r="P5904" s="346"/>
    </row>
    <row r="5905" spans="1:16" s="776" customFormat="1" ht="9" customHeight="1">
      <c r="A5905" s="799">
        <v>56</v>
      </c>
      <c r="B5905" s="1350" t="s">
        <v>1232</v>
      </c>
      <c r="C5905" s="1397" t="s">
        <v>11692</v>
      </c>
      <c r="D5905" s="2073">
        <v>1</v>
      </c>
      <c r="E5905" s="3524">
        <v>3800</v>
      </c>
      <c r="F5905" s="1054">
        <v>3800</v>
      </c>
      <c r="G5905" s="926">
        <v>44197</v>
      </c>
      <c r="H5905" s="1015" t="s">
        <v>8394</v>
      </c>
      <c r="I5905" s="1035" t="s">
        <v>2272</v>
      </c>
      <c r="J5905" s="143" t="s">
        <v>8517</v>
      </c>
      <c r="K5905" s="1425" t="s">
        <v>8940</v>
      </c>
      <c r="L5905" s="398"/>
      <c r="M5905" s="1530"/>
      <c r="N5905" s="778"/>
      <c r="O5905" s="764"/>
      <c r="P5905" s="346"/>
    </row>
    <row r="5906" spans="1:16" s="776" customFormat="1" ht="9" customHeight="1">
      <c r="A5906" s="799">
        <v>57</v>
      </c>
      <c r="B5906" s="1350" t="s">
        <v>1233</v>
      </c>
      <c r="C5906" s="1397" t="s">
        <v>11693</v>
      </c>
      <c r="D5906" s="2073">
        <v>1</v>
      </c>
      <c r="E5906" s="3524">
        <v>3850</v>
      </c>
      <c r="F5906" s="1054">
        <v>3850</v>
      </c>
      <c r="G5906" s="926">
        <v>44197</v>
      </c>
      <c r="H5906" s="1015" t="s">
        <v>8394</v>
      </c>
      <c r="I5906" s="1035" t="s">
        <v>2272</v>
      </c>
      <c r="J5906" s="143" t="s">
        <v>8517</v>
      </c>
      <c r="K5906" s="1425" t="s">
        <v>8940</v>
      </c>
      <c r="L5906" s="398"/>
      <c r="M5906" s="1530"/>
      <c r="N5906" s="778"/>
      <c r="O5906" s="764"/>
      <c r="P5906" s="346"/>
    </row>
    <row r="5907" spans="1:16" s="776" customFormat="1" ht="9" customHeight="1">
      <c r="A5907" s="799">
        <v>58</v>
      </c>
      <c r="B5907" s="1350" t="s">
        <v>1234</v>
      </c>
      <c r="C5907" s="1397" t="s">
        <v>11683</v>
      </c>
      <c r="D5907" s="2073">
        <v>1</v>
      </c>
      <c r="E5907" s="3524">
        <v>4900</v>
      </c>
      <c r="F5907" s="1054">
        <v>4900</v>
      </c>
      <c r="G5907" s="926">
        <v>44197</v>
      </c>
      <c r="H5907" s="1015" t="s">
        <v>8394</v>
      </c>
      <c r="I5907" s="1035" t="s">
        <v>2272</v>
      </c>
      <c r="J5907" s="143" t="s">
        <v>8517</v>
      </c>
      <c r="K5907" s="1425" t="s">
        <v>8940</v>
      </c>
      <c r="L5907" s="398"/>
      <c r="M5907" s="1530"/>
      <c r="N5907" s="778"/>
      <c r="O5907" s="764"/>
      <c r="P5907" s="346"/>
    </row>
    <row r="5908" spans="1:16" s="776" customFormat="1" ht="9" customHeight="1">
      <c r="A5908" s="799">
        <v>59</v>
      </c>
      <c r="B5908" s="1350" t="s">
        <v>1234</v>
      </c>
      <c r="C5908" s="1397" t="s">
        <v>11684</v>
      </c>
      <c r="D5908" s="2073">
        <v>1</v>
      </c>
      <c r="E5908" s="3524">
        <v>4900</v>
      </c>
      <c r="F5908" s="1054">
        <v>4900</v>
      </c>
      <c r="G5908" s="926">
        <v>44197</v>
      </c>
      <c r="H5908" s="1015" t="s">
        <v>8394</v>
      </c>
      <c r="I5908" s="1035" t="s">
        <v>2272</v>
      </c>
      <c r="J5908" s="143" t="s">
        <v>8517</v>
      </c>
      <c r="K5908" s="1425" t="s">
        <v>8940</v>
      </c>
      <c r="L5908" s="398"/>
      <c r="M5908" s="1530"/>
      <c r="N5908" s="778"/>
      <c r="O5908" s="764"/>
      <c r="P5908" s="346"/>
    </row>
    <row r="5909" spans="1:16" s="776" customFormat="1" ht="9" customHeight="1">
      <c r="A5909" s="799">
        <v>60</v>
      </c>
      <c r="B5909" s="1350" t="s">
        <v>1235</v>
      </c>
      <c r="C5909" s="1397" t="s">
        <v>11679</v>
      </c>
      <c r="D5909" s="2073">
        <v>1</v>
      </c>
      <c r="E5909" s="3524">
        <v>6200</v>
      </c>
      <c r="F5909" s="1054">
        <v>6200</v>
      </c>
      <c r="G5909" s="926">
        <v>44197</v>
      </c>
      <c r="H5909" s="1015" t="s">
        <v>8394</v>
      </c>
      <c r="I5909" s="1035" t="s">
        <v>2272</v>
      </c>
      <c r="J5909" s="143" t="s">
        <v>8517</v>
      </c>
      <c r="K5909" s="1425" t="s">
        <v>8940</v>
      </c>
      <c r="L5909" s="398"/>
      <c r="M5909" s="1530"/>
      <c r="N5909" s="778"/>
      <c r="O5909" s="764"/>
      <c r="P5909" s="346"/>
    </row>
    <row r="5910" spans="1:16" s="346" customFormat="1" ht="9" customHeight="1">
      <c r="A5910" s="667">
        <v>61</v>
      </c>
      <c r="B5910" s="1333" t="s">
        <v>1236</v>
      </c>
      <c r="C5910" s="1397" t="s">
        <v>11680</v>
      </c>
      <c r="D5910" s="2073">
        <v>1</v>
      </c>
      <c r="E5910" s="3523">
        <v>4841.3500000000004</v>
      </c>
      <c r="F5910" s="878">
        <v>4841.3500000000004</v>
      </c>
      <c r="G5910" s="926">
        <v>44197</v>
      </c>
      <c r="H5910" s="103" t="s">
        <v>8394</v>
      </c>
      <c r="I5910" s="208" t="s">
        <v>2272</v>
      </c>
      <c r="J5910" s="93" t="s">
        <v>8517</v>
      </c>
      <c r="K5910" s="1425" t="s">
        <v>8940</v>
      </c>
      <c r="L5910" s="398"/>
      <c r="M5910" s="1529"/>
      <c r="N5910" s="778"/>
      <c r="O5910" s="764"/>
    </row>
    <row r="5911" spans="1:16" s="346" customFormat="1" ht="9" customHeight="1">
      <c r="A5911" s="667">
        <v>62</v>
      </c>
      <c r="B5911" s="1333" t="s">
        <v>1237</v>
      </c>
      <c r="C5911" s="1397" t="s">
        <v>11681</v>
      </c>
      <c r="D5911" s="2073">
        <v>1</v>
      </c>
      <c r="E5911" s="3523">
        <v>3600</v>
      </c>
      <c r="F5911" s="878">
        <v>3600</v>
      </c>
      <c r="G5911" s="926">
        <v>44197</v>
      </c>
      <c r="H5911" s="103" t="s">
        <v>8394</v>
      </c>
      <c r="I5911" s="208" t="s">
        <v>2272</v>
      </c>
      <c r="J5911" s="93" t="s">
        <v>8517</v>
      </c>
      <c r="K5911" s="1425" t="s">
        <v>8940</v>
      </c>
      <c r="L5911" s="398"/>
      <c r="M5911" s="1529"/>
      <c r="N5911" s="778"/>
      <c r="O5911" s="764"/>
    </row>
    <row r="5912" spans="1:16" s="346" customFormat="1" ht="9" customHeight="1">
      <c r="A5912" s="667">
        <v>63</v>
      </c>
      <c r="B5912" s="1333" t="s">
        <v>1237</v>
      </c>
      <c r="C5912" s="1397" t="s">
        <v>11682</v>
      </c>
      <c r="D5912" s="2073">
        <v>1</v>
      </c>
      <c r="E5912" s="3523">
        <v>3600</v>
      </c>
      <c r="F5912" s="878">
        <v>3600</v>
      </c>
      <c r="G5912" s="926">
        <v>44197</v>
      </c>
      <c r="H5912" s="103" t="s">
        <v>8394</v>
      </c>
      <c r="I5912" s="208" t="s">
        <v>2272</v>
      </c>
      <c r="J5912" s="93" t="s">
        <v>8517</v>
      </c>
      <c r="K5912" s="1425" t="s">
        <v>8940</v>
      </c>
      <c r="L5912" s="398"/>
      <c r="M5912" s="1529"/>
      <c r="N5912" s="778"/>
      <c r="O5912" s="764"/>
    </row>
    <row r="5913" spans="1:16" s="776" customFormat="1" ht="9" customHeight="1">
      <c r="A5913" s="799">
        <v>64</v>
      </c>
      <c r="B5913" s="1350" t="s">
        <v>1238</v>
      </c>
      <c r="C5913" s="1397" t="s">
        <v>11700</v>
      </c>
      <c r="D5913" s="2073">
        <v>1</v>
      </c>
      <c r="E5913" s="3524">
        <v>5500</v>
      </c>
      <c r="F5913" s="1054">
        <v>5500</v>
      </c>
      <c r="G5913" s="926">
        <v>44197</v>
      </c>
      <c r="H5913" s="1015" t="s">
        <v>8394</v>
      </c>
      <c r="I5913" s="1035" t="s">
        <v>2272</v>
      </c>
      <c r="J5913" s="143" t="s">
        <v>8517</v>
      </c>
      <c r="K5913" s="1425" t="s">
        <v>8940</v>
      </c>
      <c r="L5913" s="398"/>
      <c r="M5913" s="1530"/>
      <c r="N5913" s="778"/>
      <c r="O5913" s="764"/>
      <c r="P5913" s="346"/>
    </row>
    <row r="5914" spans="1:16" s="776" customFormat="1" ht="9" customHeight="1">
      <c r="A5914" s="799">
        <v>65</v>
      </c>
      <c r="B5914" s="1350" t="s">
        <v>1239</v>
      </c>
      <c r="C5914" s="1397" t="s">
        <v>11701</v>
      </c>
      <c r="D5914" s="2073">
        <v>1</v>
      </c>
      <c r="E5914" s="3524">
        <v>3900</v>
      </c>
      <c r="F5914" s="1054">
        <v>3900</v>
      </c>
      <c r="G5914" s="926">
        <v>44197</v>
      </c>
      <c r="H5914" s="1015" t="s">
        <v>8394</v>
      </c>
      <c r="I5914" s="1035" t="s">
        <v>2272</v>
      </c>
      <c r="J5914" s="143" t="s">
        <v>8517</v>
      </c>
      <c r="K5914" s="1425" t="s">
        <v>8940</v>
      </c>
      <c r="L5914" s="398"/>
      <c r="M5914" s="1530"/>
      <c r="N5914" s="778"/>
      <c r="O5914" s="764"/>
      <c r="P5914" s="346"/>
    </row>
    <row r="5915" spans="1:16" s="776" customFormat="1" ht="9" customHeight="1">
      <c r="A5915" s="799">
        <v>66</v>
      </c>
      <c r="B5915" s="1350" t="s">
        <v>1240</v>
      </c>
      <c r="C5915" s="1397" t="s">
        <v>11702</v>
      </c>
      <c r="D5915" s="2073">
        <v>1</v>
      </c>
      <c r="E5915" s="3524">
        <v>8098.9</v>
      </c>
      <c r="F5915" s="1054">
        <v>8098.9</v>
      </c>
      <c r="G5915" s="926">
        <v>44197</v>
      </c>
      <c r="H5915" s="1015" t="s">
        <v>8394</v>
      </c>
      <c r="I5915" s="1035" t="s">
        <v>2272</v>
      </c>
      <c r="J5915" s="143" t="s">
        <v>8517</v>
      </c>
      <c r="K5915" s="1425" t="s">
        <v>8940</v>
      </c>
      <c r="L5915" s="398"/>
      <c r="M5915" s="1530"/>
      <c r="N5915" s="778"/>
      <c r="O5915" s="764"/>
      <c r="P5915" s="346"/>
    </row>
    <row r="5916" spans="1:16" s="776" customFormat="1" ht="9" customHeight="1">
      <c r="A5916" s="799">
        <v>67</v>
      </c>
      <c r="B5916" s="1350" t="s">
        <v>608</v>
      </c>
      <c r="C5916" s="1397" t="s">
        <v>11703</v>
      </c>
      <c r="D5916" s="2073">
        <v>1</v>
      </c>
      <c r="E5916" s="3524">
        <v>9000</v>
      </c>
      <c r="F5916" s="1054">
        <v>9000</v>
      </c>
      <c r="G5916" s="926">
        <v>44197</v>
      </c>
      <c r="H5916" s="1015" t="s">
        <v>8394</v>
      </c>
      <c r="I5916" s="1035" t="s">
        <v>2272</v>
      </c>
      <c r="J5916" s="143" t="s">
        <v>8517</v>
      </c>
      <c r="K5916" s="1425" t="s">
        <v>8940</v>
      </c>
      <c r="L5916" s="398"/>
      <c r="M5916" s="1530"/>
      <c r="N5916" s="778"/>
      <c r="O5916" s="764"/>
      <c r="P5916" s="346"/>
    </row>
    <row r="5917" spans="1:16" s="776" customFormat="1" ht="9" customHeight="1">
      <c r="A5917" s="799">
        <v>68</v>
      </c>
      <c r="B5917" s="1350" t="s">
        <v>1241</v>
      </c>
      <c r="C5917" s="1397" t="s">
        <v>11704</v>
      </c>
      <c r="D5917" s="2073">
        <v>1</v>
      </c>
      <c r="E5917" s="3524">
        <v>3889</v>
      </c>
      <c r="F5917" s="1054">
        <v>3889</v>
      </c>
      <c r="G5917" s="926">
        <v>44197</v>
      </c>
      <c r="H5917" s="1015" t="s">
        <v>8394</v>
      </c>
      <c r="I5917" s="1035" t="s">
        <v>2272</v>
      </c>
      <c r="J5917" s="143" t="s">
        <v>8517</v>
      </c>
      <c r="K5917" s="1425" t="s">
        <v>8940</v>
      </c>
      <c r="L5917" s="398"/>
      <c r="M5917" s="1530"/>
      <c r="N5917" s="778"/>
      <c r="O5917" s="764"/>
      <c r="P5917" s="346"/>
    </row>
    <row r="5918" spans="1:16" s="776" customFormat="1" ht="9" customHeight="1">
      <c r="A5918" s="799">
        <v>69</v>
      </c>
      <c r="B5918" s="1350" t="s">
        <v>1242</v>
      </c>
      <c r="C5918" s="1397" t="s">
        <v>11508</v>
      </c>
      <c r="D5918" s="2073">
        <v>1</v>
      </c>
      <c r="E5918" s="3524">
        <v>4791</v>
      </c>
      <c r="F5918" s="1054">
        <v>4791</v>
      </c>
      <c r="G5918" s="926">
        <v>44197</v>
      </c>
      <c r="H5918" s="1015" t="s">
        <v>8394</v>
      </c>
      <c r="I5918" s="1035" t="s">
        <v>2272</v>
      </c>
      <c r="J5918" s="143" t="s">
        <v>8517</v>
      </c>
      <c r="K5918" s="1425" t="s">
        <v>8940</v>
      </c>
      <c r="L5918" s="398"/>
      <c r="M5918" s="1530"/>
      <c r="N5918" s="778"/>
      <c r="O5918" s="764"/>
      <c r="P5918" s="346"/>
    </row>
    <row r="5919" spans="1:16" s="776" customFormat="1" ht="9" customHeight="1">
      <c r="A5919" s="799">
        <v>70</v>
      </c>
      <c r="B5919" s="1350" t="s">
        <v>1243</v>
      </c>
      <c r="C5919" s="1397" t="s">
        <v>11705</v>
      </c>
      <c r="D5919" s="2073">
        <v>1</v>
      </c>
      <c r="E5919" s="3524">
        <v>5100</v>
      </c>
      <c r="F5919" s="1054">
        <v>5100</v>
      </c>
      <c r="G5919" s="926">
        <v>44197</v>
      </c>
      <c r="H5919" s="1015" t="s">
        <v>8394</v>
      </c>
      <c r="I5919" s="1035" t="s">
        <v>2272</v>
      </c>
      <c r="J5919" s="143" t="s">
        <v>8517</v>
      </c>
      <c r="K5919" s="1425" t="s">
        <v>8940</v>
      </c>
      <c r="L5919" s="398"/>
      <c r="M5919" s="1530"/>
      <c r="N5919" s="778"/>
      <c r="O5919" s="764"/>
      <c r="P5919" s="346"/>
    </row>
    <row r="5920" spans="1:16" s="776" customFormat="1" ht="9" customHeight="1">
      <c r="A5920" s="799">
        <v>71</v>
      </c>
      <c r="B5920" s="1350" t="s">
        <v>1244</v>
      </c>
      <c r="C5920" s="1397" t="s">
        <v>11708</v>
      </c>
      <c r="D5920" s="2073">
        <v>1</v>
      </c>
      <c r="E5920" s="3524">
        <v>7548</v>
      </c>
      <c r="F5920" s="1054">
        <v>7548</v>
      </c>
      <c r="G5920" s="926">
        <v>44197</v>
      </c>
      <c r="H5920" s="1015" t="s">
        <v>8394</v>
      </c>
      <c r="I5920" s="1035" t="s">
        <v>2272</v>
      </c>
      <c r="J5920" s="143" t="s">
        <v>8517</v>
      </c>
      <c r="K5920" s="1425" t="s">
        <v>8940</v>
      </c>
      <c r="L5920" s="398"/>
      <c r="M5920" s="1530"/>
      <c r="N5920" s="778"/>
      <c r="O5920" s="764"/>
      <c r="P5920" s="346"/>
    </row>
    <row r="5921" spans="1:16" s="776" customFormat="1" ht="9" customHeight="1">
      <c r="A5921" s="799">
        <v>72</v>
      </c>
      <c r="B5921" s="1350" t="s">
        <v>1245</v>
      </c>
      <c r="C5921" s="1397" t="s">
        <v>11707</v>
      </c>
      <c r="D5921" s="2073">
        <v>1</v>
      </c>
      <c r="E5921" s="3524">
        <v>5100</v>
      </c>
      <c r="F5921" s="1054">
        <v>5100</v>
      </c>
      <c r="G5921" s="926">
        <v>44197</v>
      </c>
      <c r="H5921" s="1015" t="s">
        <v>8394</v>
      </c>
      <c r="I5921" s="1035" t="s">
        <v>2272</v>
      </c>
      <c r="J5921" s="143" t="s">
        <v>8517</v>
      </c>
      <c r="K5921" s="1425" t="s">
        <v>8940</v>
      </c>
      <c r="L5921" s="398"/>
      <c r="M5921" s="1530"/>
      <c r="N5921" s="778"/>
      <c r="O5921" s="764"/>
      <c r="P5921" s="346"/>
    </row>
    <row r="5922" spans="1:16" s="776" customFormat="1" ht="9" customHeight="1">
      <c r="A5922" s="799">
        <v>73</v>
      </c>
      <c r="B5922" s="1350" t="s">
        <v>1246</v>
      </c>
      <c r="C5922" s="1397" t="s">
        <v>11706</v>
      </c>
      <c r="D5922" s="2073">
        <v>1</v>
      </c>
      <c r="E5922" s="3524">
        <v>5820</v>
      </c>
      <c r="F5922" s="1054">
        <v>5820</v>
      </c>
      <c r="G5922" s="926">
        <v>44197</v>
      </c>
      <c r="H5922" s="1015" t="s">
        <v>8394</v>
      </c>
      <c r="I5922" s="1035" t="s">
        <v>2272</v>
      </c>
      <c r="J5922" s="143" t="s">
        <v>8517</v>
      </c>
      <c r="K5922" s="1425" t="s">
        <v>8940</v>
      </c>
      <c r="L5922" s="398"/>
      <c r="M5922" s="1530"/>
      <c r="N5922" s="778"/>
      <c r="O5922" s="764"/>
      <c r="P5922" s="346"/>
    </row>
    <row r="5923" spans="1:16" s="776" customFormat="1" ht="9" customHeight="1">
      <c r="A5923" s="799">
        <v>74</v>
      </c>
      <c r="B5923" s="1350" t="s">
        <v>1247</v>
      </c>
      <c r="C5923" s="1397" t="s">
        <v>10255</v>
      </c>
      <c r="D5923" s="2073">
        <v>1</v>
      </c>
      <c r="E5923" s="3524">
        <v>5100</v>
      </c>
      <c r="F5923" s="1054">
        <v>5100</v>
      </c>
      <c r="G5923" s="926">
        <v>44197</v>
      </c>
      <c r="H5923" s="1015" t="s">
        <v>8394</v>
      </c>
      <c r="I5923" s="1035" t="s">
        <v>2272</v>
      </c>
      <c r="J5923" s="143" t="s">
        <v>8517</v>
      </c>
      <c r="K5923" s="1425" t="s">
        <v>8940</v>
      </c>
      <c r="L5923" s="398"/>
      <c r="M5923" s="1530"/>
      <c r="N5923" s="778"/>
      <c r="O5923" s="764"/>
      <c r="P5923" s="346"/>
    </row>
    <row r="5924" spans="1:16" s="776" customFormat="1" ht="9" customHeight="1">
      <c r="A5924" s="799">
        <v>75</v>
      </c>
      <c r="B5924" s="1350" t="s">
        <v>192</v>
      </c>
      <c r="C5924" s="1397" t="s">
        <v>11714</v>
      </c>
      <c r="D5924" s="2073">
        <v>1</v>
      </c>
      <c r="E5924" s="3524">
        <v>21137.64</v>
      </c>
      <c r="F5924" s="1054">
        <v>21137.64</v>
      </c>
      <c r="G5924" s="926">
        <v>44197</v>
      </c>
      <c r="H5924" s="1015" t="s">
        <v>8394</v>
      </c>
      <c r="I5924" s="1035" t="s">
        <v>2272</v>
      </c>
      <c r="J5924" s="143" t="s">
        <v>8517</v>
      </c>
      <c r="K5924" s="1425" t="s">
        <v>8940</v>
      </c>
      <c r="L5924" s="398"/>
      <c r="M5924" s="1530"/>
      <c r="N5924" s="778"/>
      <c r="O5924" s="764"/>
      <c r="P5924" s="346"/>
    </row>
    <row r="5925" spans="1:16" s="776" customFormat="1" ht="9" customHeight="1">
      <c r="A5925" s="799">
        <v>76</v>
      </c>
      <c r="B5925" s="1350" t="s">
        <v>192</v>
      </c>
      <c r="C5925" s="1397" t="s">
        <v>11715</v>
      </c>
      <c r="D5925" s="2073">
        <v>1</v>
      </c>
      <c r="E5925" s="3524">
        <v>21137.64</v>
      </c>
      <c r="F5925" s="1054">
        <v>21137.64</v>
      </c>
      <c r="G5925" s="926">
        <v>44197</v>
      </c>
      <c r="H5925" s="1015" t="s">
        <v>8394</v>
      </c>
      <c r="I5925" s="1035" t="s">
        <v>2272</v>
      </c>
      <c r="J5925" s="143" t="s">
        <v>8517</v>
      </c>
      <c r="K5925" s="1425" t="s">
        <v>8940</v>
      </c>
      <c r="L5925" s="398"/>
      <c r="M5925" s="1530"/>
      <c r="N5925" s="778"/>
      <c r="O5925" s="764"/>
      <c r="P5925" s="346"/>
    </row>
    <row r="5926" spans="1:16" s="776" customFormat="1" ht="9" customHeight="1">
      <c r="A5926" s="799">
        <v>77</v>
      </c>
      <c r="B5926" s="1350" t="s">
        <v>192</v>
      </c>
      <c r="C5926" s="1397" t="s">
        <v>11716</v>
      </c>
      <c r="D5926" s="2073">
        <v>1</v>
      </c>
      <c r="E5926" s="3524">
        <v>46822.559999999998</v>
      </c>
      <c r="F5926" s="1054">
        <v>46822.559999999998</v>
      </c>
      <c r="G5926" s="926">
        <v>44197</v>
      </c>
      <c r="H5926" s="1015" t="s">
        <v>8394</v>
      </c>
      <c r="I5926" s="1035" t="s">
        <v>2272</v>
      </c>
      <c r="J5926" s="143" t="s">
        <v>8517</v>
      </c>
      <c r="K5926" s="1425" t="s">
        <v>8940</v>
      </c>
      <c r="L5926" s="398"/>
      <c r="M5926" s="1530"/>
      <c r="N5926" s="778"/>
      <c r="O5926" s="764"/>
      <c r="P5926" s="346"/>
    </row>
    <row r="5927" spans="1:16" s="776" customFormat="1" ht="9" customHeight="1">
      <c r="A5927" s="799">
        <v>78</v>
      </c>
      <c r="B5927" s="1350" t="s">
        <v>192</v>
      </c>
      <c r="C5927" s="1397" t="s">
        <v>11717</v>
      </c>
      <c r="D5927" s="2073">
        <v>1</v>
      </c>
      <c r="E5927" s="3524">
        <v>588.89</v>
      </c>
      <c r="F5927" s="1054">
        <v>588.89</v>
      </c>
      <c r="G5927" s="926">
        <v>44197</v>
      </c>
      <c r="H5927" s="1015" t="s">
        <v>8394</v>
      </c>
      <c r="I5927" s="1035" t="s">
        <v>2272</v>
      </c>
      <c r="J5927" s="143" t="s">
        <v>8517</v>
      </c>
      <c r="K5927" s="1425" t="s">
        <v>8940</v>
      </c>
      <c r="L5927" s="398"/>
      <c r="M5927" s="1530"/>
      <c r="N5927" s="778"/>
      <c r="O5927" s="764"/>
      <c r="P5927" s="346"/>
    </row>
    <row r="5928" spans="1:16" s="776" customFormat="1" ht="9" customHeight="1">
      <c r="A5928" s="799">
        <v>79</v>
      </c>
      <c r="B5928" s="1350" t="s">
        <v>535</v>
      </c>
      <c r="C5928" s="1397" t="s">
        <v>11718</v>
      </c>
      <c r="D5928" s="2073">
        <v>1</v>
      </c>
      <c r="E5928" s="3524">
        <v>70000</v>
      </c>
      <c r="F5928" s="1054">
        <v>70000</v>
      </c>
      <c r="G5928" s="926">
        <v>44197</v>
      </c>
      <c r="H5928" s="1015" t="s">
        <v>8394</v>
      </c>
      <c r="I5928" s="1035" t="s">
        <v>2272</v>
      </c>
      <c r="J5928" s="143" t="s">
        <v>8517</v>
      </c>
      <c r="K5928" s="1425" t="s">
        <v>8940</v>
      </c>
      <c r="L5928" s="398"/>
      <c r="M5928" s="1530"/>
      <c r="N5928" s="778"/>
      <c r="O5928" s="764"/>
      <c r="P5928" s="346"/>
    </row>
    <row r="5929" spans="1:16" s="776" customFormat="1" ht="9" customHeight="1">
      <c r="A5929" s="799">
        <v>80</v>
      </c>
      <c r="B5929" s="1350" t="s">
        <v>535</v>
      </c>
      <c r="C5929" s="1397" t="s">
        <v>11711</v>
      </c>
      <c r="D5929" s="2073">
        <v>1</v>
      </c>
      <c r="E5929" s="3524">
        <v>184.72</v>
      </c>
      <c r="F5929" s="1054">
        <v>184.72</v>
      </c>
      <c r="G5929" s="926">
        <v>44197</v>
      </c>
      <c r="H5929" s="1015" t="s">
        <v>8394</v>
      </c>
      <c r="I5929" s="1035" t="s">
        <v>2272</v>
      </c>
      <c r="J5929" s="143" t="s">
        <v>8517</v>
      </c>
      <c r="K5929" s="1425" t="s">
        <v>8940</v>
      </c>
      <c r="L5929" s="398"/>
      <c r="M5929" s="1530"/>
      <c r="N5929" s="778"/>
      <c r="O5929" s="764"/>
      <c r="P5929" s="346"/>
    </row>
    <row r="5930" spans="1:16" s="776" customFormat="1" ht="9" customHeight="1">
      <c r="A5930" s="799">
        <v>81</v>
      </c>
      <c r="B5930" s="1350" t="s">
        <v>1248</v>
      </c>
      <c r="C5930" s="1397" t="s">
        <v>11712</v>
      </c>
      <c r="D5930" s="2073">
        <v>1</v>
      </c>
      <c r="E5930" s="3524">
        <v>256.18</v>
      </c>
      <c r="F5930" s="1054">
        <v>256.18</v>
      </c>
      <c r="G5930" s="926">
        <v>44197</v>
      </c>
      <c r="H5930" s="1015" t="s">
        <v>8394</v>
      </c>
      <c r="I5930" s="1035" t="s">
        <v>2272</v>
      </c>
      <c r="J5930" s="143" t="s">
        <v>8517</v>
      </c>
      <c r="K5930" s="1425" t="s">
        <v>8940</v>
      </c>
      <c r="L5930" s="398"/>
      <c r="M5930" s="1530"/>
      <c r="N5930" s="778"/>
      <c r="O5930" s="764"/>
      <c r="P5930" s="346"/>
    </row>
    <row r="5931" spans="1:16" s="776" customFormat="1" ht="9" customHeight="1">
      <c r="A5931" s="799">
        <v>82</v>
      </c>
      <c r="B5931" s="1350" t="s">
        <v>1249</v>
      </c>
      <c r="C5931" s="1397" t="s">
        <v>11713</v>
      </c>
      <c r="D5931" s="2073">
        <v>1</v>
      </c>
      <c r="E5931" s="3524">
        <v>17000</v>
      </c>
      <c r="F5931" s="1054">
        <v>17000</v>
      </c>
      <c r="G5931" s="926">
        <v>44197</v>
      </c>
      <c r="H5931" s="1015" t="s">
        <v>8394</v>
      </c>
      <c r="I5931" s="1035" t="s">
        <v>2272</v>
      </c>
      <c r="J5931" s="143" t="s">
        <v>8517</v>
      </c>
      <c r="K5931" s="1425" t="s">
        <v>8940</v>
      </c>
      <c r="L5931" s="398"/>
      <c r="M5931" s="1530"/>
      <c r="N5931" s="778"/>
      <c r="O5931" s="764"/>
      <c r="P5931" s="346"/>
    </row>
    <row r="5932" spans="1:16" s="776" customFormat="1" ht="9" customHeight="1">
      <c r="A5932" s="799">
        <v>83</v>
      </c>
      <c r="B5932" s="1350" t="s">
        <v>1250</v>
      </c>
      <c r="C5932" s="1397" t="s">
        <v>10961</v>
      </c>
      <c r="D5932" s="2073">
        <v>1</v>
      </c>
      <c r="E5932" s="3524">
        <v>4125</v>
      </c>
      <c r="F5932" s="1054">
        <v>4125</v>
      </c>
      <c r="G5932" s="926">
        <v>44197</v>
      </c>
      <c r="H5932" s="1015" t="s">
        <v>8394</v>
      </c>
      <c r="I5932" s="1035" t="s">
        <v>2272</v>
      </c>
      <c r="J5932" s="143" t="s">
        <v>8517</v>
      </c>
      <c r="K5932" s="1425" t="s">
        <v>8940</v>
      </c>
      <c r="L5932" s="398"/>
      <c r="M5932" s="1530"/>
      <c r="N5932" s="778"/>
      <c r="O5932" s="764"/>
      <c r="P5932" s="346"/>
    </row>
    <row r="5933" spans="1:16" s="776" customFormat="1" ht="9" customHeight="1">
      <c r="A5933" s="799">
        <v>84</v>
      </c>
      <c r="B5933" s="1350" t="s">
        <v>1251</v>
      </c>
      <c r="C5933" s="1397" t="s">
        <v>10961</v>
      </c>
      <c r="D5933" s="2073">
        <v>1</v>
      </c>
      <c r="E5933" s="3524">
        <v>19587</v>
      </c>
      <c r="F5933" s="1054">
        <v>19587</v>
      </c>
      <c r="G5933" s="926">
        <v>44197</v>
      </c>
      <c r="H5933" s="1015" t="s">
        <v>8394</v>
      </c>
      <c r="I5933" s="1035" t="s">
        <v>2272</v>
      </c>
      <c r="J5933" s="143" t="s">
        <v>8517</v>
      </c>
      <c r="K5933" s="1425" t="s">
        <v>8940</v>
      </c>
      <c r="L5933" s="398"/>
      <c r="M5933" s="1530"/>
      <c r="N5933" s="778"/>
      <c r="O5933" s="764"/>
      <c r="P5933" s="346"/>
    </row>
    <row r="5934" spans="1:16" s="776" customFormat="1" ht="9" customHeight="1">
      <c r="A5934" s="799">
        <v>85</v>
      </c>
      <c r="B5934" s="1350" t="s">
        <v>1252</v>
      </c>
      <c r="C5934" s="1397" t="s">
        <v>10961</v>
      </c>
      <c r="D5934" s="2073">
        <v>1</v>
      </c>
      <c r="E5934" s="3524">
        <v>23960</v>
      </c>
      <c r="F5934" s="1054">
        <v>23960</v>
      </c>
      <c r="G5934" s="926">
        <v>44197</v>
      </c>
      <c r="H5934" s="1015" t="s">
        <v>8394</v>
      </c>
      <c r="I5934" s="1035" t="s">
        <v>2272</v>
      </c>
      <c r="J5934" s="143" t="s">
        <v>8517</v>
      </c>
      <c r="K5934" s="1425" t="s">
        <v>8940</v>
      </c>
      <c r="L5934" s="398"/>
      <c r="M5934" s="1530"/>
      <c r="N5934" s="778"/>
      <c r="O5934" s="764"/>
      <c r="P5934" s="346"/>
    </row>
    <row r="5935" spans="1:16" s="776" customFormat="1" ht="9" customHeight="1">
      <c r="A5935" s="799">
        <v>86</v>
      </c>
      <c r="B5935" s="1350" t="s">
        <v>1253</v>
      </c>
      <c r="C5935" s="1397" t="s">
        <v>10961</v>
      </c>
      <c r="D5935" s="2073">
        <v>1</v>
      </c>
      <c r="E5935" s="3524">
        <v>164160</v>
      </c>
      <c r="F5935" s="1054">
        <v>164160</v>
      </c>
      <c r="G5935" s="926">
        <v>44197</v>
      </c>
      <c r="H5935" s="1015" t="s">
        <v>8394</v>
      </c>
      <c r="I5935" s="1035" t="s">
        <v>2272</v>
      </c>
      <c r="J5935" s="143" t="s">
        <v>8517</v>
      </c>
      <c r="K5935" s="1425" t="s">
        <v>8940</v>
      </c>
      <c r="L5935" s="398"/>
      <c r="M5935" s="1530"/>
      <c r="N5935" s="778"/>
      <c r="O5935" s="764"/>
      <c r="P5935" s="346"/>
    </row>
    <row r="5936" spans="1:16" s="776" customFormat="1" ht="9" customHeight="1">
      <c r="A5936" s="799">
        <v>87</v>
      </c>
      <c r="B5936" s="1350" t="s">
        <v>1253</v>
      </c>
      <c r="C5936" s="1397" t="s">
        <v>10961</v>
      </c>
      <c r="D5936" s="2073">
        <v>1</v>
      </c>
      <c r="E5936" s="3524">
        <v>1290</v>
      </c>
      <c r="F5936" s="1054">
        <v>1290</v>
      </c>
      <c r="G5936" s="926">
        <v>44197</v>
      </c>
      <c r="H5936" s="1015" t="s">
        <v>8394</v>
      </c>
      <c r="I5936" s="1035" t="s">
        <v>2272</v>
      </c>
      <c r="J5936" s="143" t="s">
        <v>8517</v>
      </c>
      <c r="K5936" s="1425" t="s">
        <v>8940</v>
      </c>
      <c r="L5936" s="398"/>
      <c r="M5936" s="1530"/>
      <c r="N5936" s="778"/>
      <c r="O5936" s="764"/>
      <c r="P5936" s="346"/>
    </row>
    <row r="5937" spans="1:16" s="776" customFormat="1" ht="9" customHeight="1">
      <c r="A5937" s="799">
        <v>88</v>
      </c>
      <c r="B5937" s="1350" t="s">
        <v>1254</v>
      </c>
      <c r="C5937" s="1397" t="s">
        <v>10961</v>
      </c>
      <c r="D5937" s="2073">
        <v>1</v>
      </c>
      <c r="E5937" s="3524">
        <v>10000</v>
      </c>
      <c r="F5937" s="1054">
        <v>10000</v>
      </c>
      <c r="G5937" s="926">
        <v>44197</v>
      </c>
      <c r="H5937" s="1015" t="s">
        <v>8394</v>
      </c>
      <c r="I5937" s="1035" t="s">
        <v>2272</v>
      </c>
      <c r="J5937" s="143" t="s">
        <v>8517</v>
      </c>
      <c r="K5937" s="1425" t="s">
        <v>8940</v>
      </c>
      <c r="L5937" s="398"/>
      <c r="M5937" s="1530"/>
      <c r="N5937" s="778"/>
      <c r="O5937" s="764"/>
      <c r="P5937" s="346"/>
    </row>
    <row r="5938" spans="1:16" s="776" customFormat="1" ht="9" customHeight="1">
      <c r="A5938" s="799">
        <v>89</v>
      </c>
      <c r="B5938" s="1350" t="s">
        <v>1255</v>
      </c>
      <c r="C5938" s="1397" t="s">
        <v>10961</v>
      </c>
      <c r="D5938" s="2073">
        <v>1</v>
      </c>
      <c r="E5938" s="3524">
        <v>28000</v>
      </c>
      <c r="F5938" s="1054">
        <v>28000</v>
      </c>
      <c r="G5938" s="926">
        <v>44197</v>
      </c>
      <c r="H5938" s="1015" t="s">
        <v>8394</v>
      </c>
      <c r="I5938" s="1035" t="s">
        <v>2272</v>
      </c>
      <c r="J5938" s="143" t="s">
        <v>8517</v>
      </c>
      <c r="K5938" s="1425" t="s">
        <v>8940</v>
      </c>
      <c r="L5938" s="398"/>
      <c r="M5938" s="1530"/>
      <c r="N5938" s="778"/>
      <c r="O5938" s="764"/>
      <c r="P5938" s="346"/>
    </row>
    <row r="5939" spans="1:16" s="776" customFormat="1" ht="9" customHeight="1">
      <c r="A5939" s="799">
        <v>90</v>
      </c>
      <c r="B5939" s="1350" t="s">
        <v>1256</v>
      </c>
      <c r="C5939" s="1397" t="s">
        <v>11750</v>
      </c>
      <c r="D5939" s="2073">
        <v>1</v>
      </c>
      <c r="E5939" s="3524">
        <v>7740</v>
      </c>
      <c r="F5939" s="1054">
        <v>7740</v>
      </c>
      <c r="G5939" s="926">
        <v>44197</v>
      </c>
      <c r="H5939" s="1015" t="s">
        <v>8394</v>
      </c>
      <c r="I5939" s="1035" t="s">
        <v>2272</v>
      </c>
      <c r="J5939" s="143" t="s">
        <v>8517</v>
      </c>
      <c r="K5939" s="1425" t="s">
        <v>8940</v>
      </c>
      <c r="L5939" s="398"/>
      <c r="M5939" s="1530"/>
      <c r="N5939" s="778"/>
      <c r="O5939" s="764"/>
      <c r="P5939" s="346"/>
    </row>
    <row r="5940" spans="1:16" s="776" customFormat="1" ht="9" customHeight="1">
      <c r="A5940" s="799">
        <v>91</v>
      </c>
      <c r="B5940" s="1350" t="s">
        <v>1257</v>
      </c>
      <c r="C5940" s="1397" t="s">
        <v>11751</v>
      </c>
      <c r="D5940" s="2073">
        <v>1</v>
      </c>
      <c r="E5940" s="3524">
        <v>7740</v>
      </c>
      <c r="F5940" s="1054">
        <v>7740</v>
      </c>
      <c r="G5940" s="926">
        <v>44197</v>
      </c>
      <c r="H5940" s="1015" t="s">
        <v>8394</v>
      </c>
      <c r="I5940" s="1035" t="s">
        <v>2272</v>
      </c>
      <c r="J5940" s="143" t="s">
        <v>8517</v>
      </c>
      <c r="K5940" s="1425" t="s">
        <v>8940</v>
      </c>
      <c r="L5940" s="398"/>
      <c r="M5940" s="1530"/>
      <c r="N5940" s="778"/>
      <c r="O5940" s="764"/>
      <c r="P5940" s="346"/>
    </row>
    <row r="5941" spans="1:16" s="776" customFormat="1" ht="9" customHeight="1">
      <c r="A5941" s="799">
        <v>92</v>
      </c>
      <c r="B5941" s="1350" t="s">
        <v>548</v>
      </c>
      <c r="C5941" s="1397" t="s">
        <v>11748</v>
      </c>
      <c r="D5941" s="2073">
        <v>1</v>
      </c>
      <c r="E5941" s="3524">
        <v>376</v>
      </c>
      <c r="F5941" s="1054">
        <v>376</v>
      </c>
      <c r="G5941" s="926">
        <v>44197</v>
      </c>
      <c r="H5941" s="1015" t="s">
        <v>8394</v>
      </c>
      <c r="I5941" s="1035" t="s">
        <v>2272</v>
      </c>
      <c r="J5941" s="143" t="s">
        <v>8517</v>
      </c>
      <c r="K5941" s="1425" t="s">
        <v>8940</v>
      </c>
      <c r="L5941" s="398"/>
      <c r="M5941" s="1530"/>
      <c r="N5941" s="778"/>
      <c r="O5941" s="764"/>
      <c r="P5941" s="346"/>
    </row>
    <row r="5942" spans="1:16" s="776" customFormat="1" ht="9" customHeight="1">
      <c r="A5942" s="799">
        <v>93</v>
      </c>
      <c r="B5942" s="1350" t="s">
        <v>1258</v>
      </c>
      <c r="C5942" s="1397" t="s">
        <v>11749</v>
      </c>
      <c r="D5942" s="2073">
        <v>1</v>
      </c>
      <c r="E5942" s="3524">
        <v>4644</v>
      </c>
      <c r="F5942" s="1054">
        <v>4644</v>
      </c>
      <c r="G5942" s="926">
        <v>44197</v>
      </c>
      <c r="H5942" s="1015" t="s">
        <v>8394</v>
      </c>
      <c r="I5942" s="1035" t="s">
        <v>2272</v>
      </c>
      <c r="J5942" s="143" t="s">
        <v>8517</v>
      </c>
      <c r="K5942" s="1425" t="s">
        <v>8940</v>
      </c>
      <c r="L5942" s="398"/>
      <c r="M5942" s="1530"/>
      <c r="N5942" s="778"/>
      <c r="O5942" s="764"/>
      <c r="P5942" s="346"/>
    </row>
    <row r="5943" spans="1:16" s="776" customFormat="1" ht="9" customHeight="1">
      <c r="A5943" s="799">
        <v>94</v>
      </c>
      <c r="B5943" s="1350" t="s">
        <v>1259</v>
      </c>
      <c r="C5943" s="1397" t="s">
        <v>11709</v>
      </c>
      <c r="D5943" s="2073">
        <v>1</v>
      </c>
      <c r="E5943" s="3524">
        <v>1650</v>
      </c>
      <c r="F5943" s="1054">
        <v>1650</v>
      </c>
      <c r="G5943" s="926">
        <v>44197</v>
      </c>
      <c r="H5943" s="1015" t="s">
        <v>8394</v>
      </c>
      <c r="I5943" s="1035" t="s">
        <v>2272</v>
      </c>
      <c r="J5943" s="143" t="s">
        <v>8517</v>
      </c>
      <c r="K5943" s="1425" t="s">
        <v>8940</v>
      </c>
      <c r="L5943" s="398"/>
      <c r="M5943" s="1530"/>
      <c r="N5943" s="778"/>
      <c r="O5943" s="764"/>
      <c r="P5943" s="346"/>
    </row>
    <row r="5944" spans="1:16" s="776" customFormat="1" ht="9" customHeight="1">
      <c r="A5944" s="799">
        <v>95</v>
      </c>
      <c r="B5944" s="1350" t="s">
        <v>1260</v>
      </c>
      <c r="C5944" s="1397" t="s">
        <v>11710</v>
      </c>
      <c r="D5944" s="2073">
        <v>1</v>
      </c>
      <c r="E5944" s="3524">
        <v>15717</v>
      </c>
      <c r="F5944" s="1054">
        <v>15717</v>
      </c>
      <c r="G5944" s="926">
        <v>44197</v>
      </c>
      <c r="H5944" s="1015" t="s">
        <v>8394</v>
      </c>
      <c r="I5944" s="1035" t="s">
        <v>2272</v>
      </c>
      <c r="J5944" s="143" t="s">
        <v>8517</v>
      </c>
      <c r="K5944" s="1425" t="s">
        <v>8940</v>
      </c>
      <c r="L5944" s="398"/>
      <c r="M5944" s="1530"/>
      <c r="N5944" s="778"/>
      <c r="O5944" s="764"/>
      <c r="P5944" s="346"/>
    </row>
    <row r="5945" spans="1:16" s="776" customFormat="1" ht="9" customHeight="1">
      <c r="A5945" s="799">
        <v>96</v>
      </c>
      <c r="B5945" s="1350" t="s">
        <v>549</v>
      </c>
      <c r="C5945" s="1397" t="s">
        <v>11754</v>
      </c>
      <c r="D5945" s="2073">
        <v>1</v>
      </c>
      <c r="E5945" s="3524">
        <v>1050</v>
      </c>
      <c r="F5945" s="1054">
        <v>1050</v>
      </c>
      <c r="G5945" s="926">
        <v>44197</v>
      </c>
      <c r="H5945" s="1015" t="s">
        <v>8394</v>
      </c>
      <c r="I5945" s="1035" t="s">
        <v>2272</v>
      </c>
      <c r="J5945" s="143" t="s">
        <v>8517</v>
      </c>
      <c r="K5945" s="1425" t="s">
        <v>8940</v>
      </c>
      <c r="L5945" s="398"/>
      <c r="M5945" s="1530"/>
      <c r="N5945" s="778"/>
      <c r="O5945" s="764"/>
      <c r="P5945" s="346"/>
    </row>
    <row r="5946" spans="1:16" s="776" customFormat="1" ht="9" customHeight="1">
      <c r="A5946" s="799">
        <v>97</v>
      </c>
      <c r="B5946" s="1333" t="s">
        <v>2076</v>
      </c>
      <c r="C5946" s="1397" t="s">
        <v>11676</v>
      </c>
      <c r="D5946" s="2073">
        <v>1</v>
      </c>
      <c r="E5946" s="3523">
        <v>4270</v>
      </c>
      <c r="F5946" s="878">
        <v>4270</v>
      </c>
      <c r="G5946" s="926">
        <v>44197</v>
      </c>
      <c r="H5946" s="1015" t="s">
        <v>8394</v>
      </c>
      <c r="I5946" s="208" t="s">
        <v>2272</v>
      </c>
      <c r="J5946" s="143" t="s">
        <v>8517</v>
      </c>
      <c r="K5946" s="1425" t="s">
        <v>8940</v>
      </c>
      <c r="L5946" s="398"/>
      <c r="M5946" s="1529"/>
      <c r="N5946" s="778"/>
      <c r="O5946" s="764"/>
      <c r="P5946" s="346"/>
    </row>
    <row r="5947" spans="1:16" s="776" customFormat="1" ht="9" customHeight="1">
      <c r="A5947" s="799">
        <v>98</v>
      </c>
      <c r="B5947" s="1333" t="s">
        <v>2077</v>
      </c>
      <c r="C5947" s="1397" t="s">
        <v>11677</v>
      </c>
      <c r="D5947" s="2073">
        <v>1</v>
      </c>
      <c r="E5947" s="3523">
        <v>20320</v>
      </c>
      <c r="F5947" s="878">
        <v>20320</v>
      </c>
      <c r="G5947" s="926">
        <v>44197</v>
      </c>
      <c r="H5947" s="1015" t="s">
        <v>8394</v>
      </c>
      <c r="I5947" s="208" t="s">
        <v>2272</v>
      </c>
      <c r="J5947" s="143" t="s">
        <v>8517</v>
      </c>
      <c r="K5947" s="1425" t="s">
        <v>8940</v>
      </c>
      <c r="L5947" s="398"/>
      <c r="M5947" s="1529"/>
      <c r="N5947" s="778"/>
      <c r="O5947" s="764"/>
      <c r="P5947" s="346"/>
    </row>
    <row r="5948" spans="1:16" s="776" customFormat="1" ht="9" customHeight="1">
      <c r="A5948" s="799">
        <v>99</v>
      </c>
      <c r="B5948" s="1333" t="s">
        <v>2078</v>
      </c>
      <c r="C5948" s="1397" t="s">
        <v>11675</v>
      </c>
      <c r="D5948" s="2073">
        <v>1</v>
      </c>
      <c r="E5948" s="3523">
        <v>4210</v>
      </c>
      <c r="F5948" s="878">
        <v>4210</v>
      </c>
      <c r="G5948" s="926">
        <v>44197</v>
      </c>
      <c r="H5948" s="1015" t="s">
        <v>8394</v>
      </c>
      <c r="I5948" s="208" t="s">
        <v>2272</v>
      </c>
      <c r="J5948" s="143" t="s">
        <v>8517</v>
      </c>
      <c r="K5948" s="1425" t="s">
        <v>8940</v>
      </c>
      <c r="L5948" s="398"/>
      <c r="M5948" s="1529"/>
      <c r="N5948" s="778"/>
      <c r="O5948" s="764"/>
      <c r="P5948" s="346"/>
    </row>
    <row r="5949" spans="1:16" s="776" customFormat="1" ht="9" customHeight="1">
      <c r="A5949" s="799">
        <v>100</v>
      </c>
      <c r="B5949" s="1333" t="s">
        <v>2079</v>
      </c>
      <c r="C5949" s="1397" t="s">
        <v>11753</v>
      </c>
      <c r="D5949" s="2073">
        <v>1</v>
      </c>
      <c r="E5949" s="3523">
        <v>3610</v>
      </c>
      <c r="F5949" s="878">
        <v>3610</v>
      </c>
      <c r="G5949" s="926">
        <v>44197</v>
      </c>
      <c r="H5949" s="1015" t="s">
        <v>8394</v>
      </c>
      <c r="I5949" s="208" t="s">
        <v>2272</v>
      </c>
      <c r="J5949" s="143" t="s">
        <v>8517</v>
      </c>
      <c r="K5949" s="1425" t="s">
        <v>8940</v>
      </c>
      <c r="L5949" s="398"/>
      <c r="M5949" s="1529"/>
      <c r="N5949" s="778"/>
      <c r="O5949" s="764"/>
      <c r="P5949" s="346"/>
    </row>
    <row r="5950" spans="1:16" s="776" customFormat="1" ht="9" customHeight="1">
      <c r="A5950" s="799">
        <v>101</v>
      </c>
      <c r="B5950" s="1333" t="s">
        <v>2080</v>
      </c>
      <c r="C5950" s="1397" t="s">
        <v>11732</v>
      </c>
      <c r="D5950" s="2073">
        <v>1</v>
      </c>
      <c r="E5950" s="3523">
        <v>6800</v>
      </c>
      <c r="F5950" s="878">
        <v>6800</v>
      </c>
      <c r="G5950" s="926">
        <v>44197</v>
      </c>
      <c r="H5950" s="1015" t="s">
        <v>8394</v>
      </c>
      <c r="I5950" s="208" t="s">
        <v>2272</v>
      </c>
      <c r="J5950" s="143" t="s">
        <v>8517</v>
      </c>
      <c r="K5950" s="1425" t="s">
        <v>8940</v>
      </c>
      <c r="L5950" s="398"/>
      <c r="M5950" s="1529"/>
      <c r="N5950" s="778"/>
      <c r="O5950" s="764"/>
      <c r="P5950" s="346"/>
    </row>
    <row r="5951" spans="1:16" s="776" customFormat="1" ht="9" customHeight="1">
      <c r="A5951" s="799">
        <v>102</v>
      </c>
      <c r="B5951" s="1333" t="s">
        <v>2081</v>
      </c>
      <c r="C5951" s="1397" t="s">
        <v>11738</v>
      </c>
      <c r="D5951" s="2073">
        <v>1</v>
      </c>
      <c r="E5951" s="3523">
        <v>680</v>
      </c>
      <c r="F5951" s="878">
        <v>680</v>
      </c>
      <c r="G5951" s="926">
        <v>44197</v>
      </c>
      <c r="H5951" s="1015" t="s">
        <v>8394</v>
      </c>
      <c r="I5951" s="208" t="s">
        <v>2272</v>
      </c>
      <c r="J5951" s="143" t="s">
        <v>8517</v>
      </c>
      <c r="K5951" s="1425" t="s">
        <v>8940</v>
      </c>
      <c r="L5951" s="398"/>
      <c r="M5951" s="1529"/>
      <c r="N5951" s="778"/>
      <c r="O5951" s="764"/>
      <c r="P5951" s="346"/>
    </row>
    <row r="5952" spans="1:16" s="776" customFormat="1" ht="9" customHeight="1">
      <c r="A5952" s="799">
        <v>103</v>
      </c>
      <c r="B5952" s="1333" t="s">
        <v>2082</v>
      </c>
      <c r="C5952" s="1397" t="s">
        <v>11739</v>
      </c>
      <c r="D5952" s="2073">
        <v>1</v>
      </c>
      <c r="E5952" s="3523">
        <v>680</v>
      </c>
      <c r="F5952" s="878">
        <v>680</v>
      </c>
      <c r="G5952" s="926">
        <v>44197</v>
      </c>
      <c r="H5952" s="1015" t="s">
        <v>8394</v>
      </c>
      <c r="I5952" s="208" t="s">
        <v>2272</v>
      </c>
      <c r="J5952" s="143" t="s">
        <v>8517</v>
      </c>
      <c r="K5952" s="1425" t="s">
        <v>8940</v>
      </c>
      <c r="L5952" s="398"/>
      <c r="M5952" s="1529"/>
      <c r="N5952" s="778"/>
      <c r="O5952" s="764"/>
      <c r="P5952" s="346"/>
    </row>
    <row r="5953" spans="1:16" s="776" customFormat="1" ht="9" customHeight="1">
      <c r="A5953" s="799">
        <v>104</v>
      </c>
      <c r="B5953" s="1333" t="s">
        <v>2083</v>
      </c>
      <c r="C5953" s="1397" t="s">
        <v>11740</v>
      </c>
      <c r="D5953" s="2073">
        <v>1</v>
      </c>
      <c r="E5953" s="3523">
        <v>680</v>
      </c>
      <c r="F5953" s="878">
        <v>680</v>
      </c>
      <c r="G5953" s="926">
        <v>44197</v>
      </c>
      <c r="H5953" s="1015" t="s">
        <v>8394</v>
      </c>
      <c r="I5953" s="208" t="s">
        <v>2272</v>
      </c>
      <c r="J5953" s="143" t="s">
        <v>8517</v>
      </c>
      <c r="K5953" s="1425" t="s">
        <v>8940</v>
      </c>
      <c r="L5953" s="398"/>
      <c r="M5953" s="1529"/>
      <c r="N5953" s="778"/>
      <c r="O5953" s="764"/>
      <c r="P5953" s="346"/>
    </row>
    <row r="5954" spans="1:16" s="776" customFormat="1" ht="9" customHeight="1">
      <c r="A5954" s="799">
        <v>105</v>
      </c>
      <c r="B5954" s="1333" t="s">
        <v>2084</v>
      </c>
      <c r="C5954" s="1397" t="s">
        <v>11731</v>
      </c>
      <c r="D5954" s="2073">
        <v>1</v>
      </c>
      <c r="E5954" s="3523">
        <v>2850</v>
      </c>
      <c r="F5954" s="878">
        <v>2850</v>
      </c>
      <c r="G5954" s="926">
        <v>44197</v>
      </c>
      <c r="H5954" s="1015" t="s">
        <v>8394</v>
      </c>
      <c r="I5954" s="208" t="s">
        <v>2272</v>
      </c>
      <c r="J5954" s="143" t="s">
        <v>8517</v>
      </c>
      <c r="K5954" s="1425" t="s">
        <v>8940</v>
      </c>
      <c r="L5954" s="398"/>
      <c r="M5954" s="1529"/>
      <c r="N5954" s="778"/>
      <c r="O5954" s="764"/>
      <c r="P5954" s="346"/>
    </row>
    <row r="5955" spans="1:16" s="776" customFormat="1" ht="9" customHeight="1">
      <c r="A5955" s="799">
        <v>106</v>
      </c>
      <c r="B5955" s="1333" t="s">
        <v>2085</v>
      </c>
      <c r="C5955" s="1397" t="s">
        <v>11742</v>
      </c>
      <c r="D5955" s="2073">
        <v>1</v>
      </c>
      <c r="E5955" s="3523">
        <v>580</v>
      </c>
      <c r="F5955" s="878">
        <v>580</v>
      </c>
      <c r="G5955" s="926">
        <v>44197</v>
      </c>
      <c r="H5955" s="1015" t="s">
        <v>8394</v>
      </c>
      <c r="I5955" s="208" t="s">
        <v>2272</v>
      </c>
      <c r="J5955" s="143" t="s">
        <v>8517</v>
      </c>
      <c r="K5955" s="1425" t="s">
        <v>8940</v>
      </c>
      <c r="L5955" s="398"/>
      <c r="M5955" s="1529"/>
      <c r="N5955" s="778"/>
      <c r="O5955" s="764"/>
      <c r="P5955" s="346"/>
    </row>
    <row r="5956" spans="1:16" s="776" customFormat="1" ht="9" customHeight="1">
      <c r="A5956" s="799">
        <v>107</v>
      </c>
      <c r="B5956" s="1333" t="s">
        <v>2086</v>
      </c>
      <c r="C5956" s="1397" t="s">
        <v>11741</v>
      </c>
      <c r="D5956" s="2073">
        <v>1</v>
      </c>
      <c r="E5956" s="3523">
        <v>580</v>
      </c>
      <c r="F5956" s="878">
        <v>580</v>
      </c>
      <c r="G5956" s="926">
        <v>44197</v>
      </c>
      <c r="H5956" s="1015" t="s">
        <v>8394</v>
      </c>
      <c r="I5956" s="208" t="s">
        <v>2272</v>
      </c>
      <c r="J5956" s="143" t="s">
        <v>8517</v>
      </c>
      <c r="K5956" s="1425" t="s">
        <v>8940</v>
      </c>
      <c r="L5956" s="398"/>
      <c r="M5956" s="1529"/>
      <c r="N5956" s="778"/>
      <c r="O5956" s="764"/>
      <c r="P5956" s="346"/>
    </row>
    <row r="5957" spans="1:16" s="776" customFormat="1" ht="9" customHeight="1">
      <c r="A5957" s="799">
        <v>108</v>
      </c>
      <c r="B5957" s="1333" t="s">
        <v>2087</v>
      </c>
      <c r="C5957" s="1397" t="s">
        <v>11742</v>
      </c>
      <c r="D5957" s="2073">
        <v>1</v>
      </c>
      <c r="E5957" s="3523">
        <v>580</v>
      </c>
      <c r="F5957" s="878">
        <v>580</v>
      </c>
      <c r="G5957" s="926">
        <v>44197</v>
      </c>
      <c r="H5957" s="1015" t="s">
        <v>8394</v>
      </c>
      <c r="I5957" s="208" t="s">
        <v>2272</v>
      </c>
      <c r="J5957" s="143" t="s">
        <v>8517</v>
      </c>
      <c r="K5957" s="1425" t="s">
        <v>8940</v>
      </c>
      <c r="L5957" s="398"/>
      <c r="M5957" s="1529"/>
      <c r="N5957" s="778"/>
      <c r="O5957" s="764"/>
      <c r="P5957" s="346"/>
    </row>
    <row r="5958" spans="1:16" s="776" customFormat="1" ht="9" customHeight="1">
      <c r="A5958" s="799">
        <v>109</v>
      </c>
      <c r="B5958" s="1333" t="s">
        <v>2088</v>
      </c>
      <c r="C5958" s="1397" t="s">
        <v>11733</v>
      </c>
      <c r="D5958" s="2073">
        <v>1</v>
      </c>
      <c r="E5958" s="3523">
        <v>4080</v>
      </c>
      <c r="F5958" s="878">
        <v>4080</v>
      </c>
      <c r="G5958" s="926">
        <v>44197</v>
      </c>
      <c r="H5958" s="1015" t="s">
        <v>8394</v>
      </c>
      <c r="I5958" s="208" t="s">
        <v>2272</v>
      </c>
      <c r="J5958" s="143" t="s">
        <v>8517</v>
      </c>
      <c r="K5958" s="1425" t="s">
        <v>8940</v>
      </c>
      <c r="L5958" s="398"/>
      <c r="M5958" s="1529"/>
      <c r="N5958" s="778"/>
      <c r="O5958" s="764"/>
      <c r="P5958" s="346"/>
    </row>
    <row r="5959" spans="1:16" s="776" customFormat="1" ht="9" customHeight="1">
      <c r="A5959" s="799">
        <v>110</v>
      </c>
      <c r="B5959" s="1333" t="s">
        <v>2089</v>
      </c>
      <c r="C5959" s="1397" t="s">
        <v>11729</v>
      </c>
      <c r="D5959" s="2073">
        <v>1</v>
      </c>
      <c r="E5959" s="3523">
        <v>450</v>
      </c>
      <c r="F5959" s="878">
        <v>450</v>
      </c>
      <c r="G5959" s="926">
        <v>44197</v>
      </c>
      <c r="H5959" s="1015" t="s">
        <v>8394</v>
      </c>
      <c r="I5959" s="208" t="s">
        <v>2272</v>
      </c>
      <c r="J5959" s="143" t="s">
        <v>8517</v>
      </c>
      <c r="K5959" s="1425" t="s">
        <v>8940</v>
      </c>
      <c r="L5959" s="398"/>
      <c r="M5959" s="1529"/>
      <c r="N5959" s="778"/>
      <c r="O5959" s="764"/>
      <c r="P5959" s="346"/>
    </row>
    <row r="5960" spans="1:16" s="776" customFormat="1" ht="9" customHeight="1">
      <c r="A5960" s="799">
        <v>111</v>
      </c>
      <c r="B5960" s="1333" t="s">
        <v>2090</v>
      </c>
      <c r="C5960" s="1397" t="s">
        <v>11730</v>
      </c>
      <c r="D5960" s="2073">
        <v>1</v>
      </c>
      <c r="E5960" s="3523">
        <v>450</v>
      </c>
      <c r="F5960" s="878">
        <v>450</v>
      </c>
      <c r="G5960" s="926">
        <v>44197</v>
      </c>
      <c r="H5960" s="1015" t="s">
        <v>8394</v>
      </c>
      <c r="I5960" s="208" t="s">
        <v>2272</v>
      </c>
      <c r="J5960" s="143" t="s">
        <v>8517</v>
      </c>
      <c r="K5960" s="1425" t="s">
        <v>8940</v>
      </c>
      <c r="L5960" s="398"/>
      <c r="M5960" s="1529"/>
      <c r="N5960" s="778"/>
      <c r="O5960" s="764"/>
      <c r="P5960" s="346"/>
    </row>
    <row r="5961" spans="1:16" s="776" customFormat="1" ht="9" customHeight="1">
      <c r="A5961" s="799">
        <v>112</v>
      </c>
      <c r="B5961" s="1333" t="s">
        <v>2091</v>
      </c>
      <c r="C5961" s="1397" t="s">
        <v>11737</v>
      </c>
      <c r="D5961" s="2073">
        <v>1</v>
      </c>
      <c r="E5961" s="3523">
        <v>2120</v>
      </c>
      <c r="F5961" s="878">
        <v>2120</v>
      </c>
      <c r="G5961" s="926">
        <v>44197</v>
      </c>
      <c r="H5961" s="1015" t="s">
        <v>8394</v>
      </c>
      <c r="I5961" s="208" t="s">
        <v>2272</v>
      </c>
      <c r="J5961" s="143" t="s">
        <v>8517</v>
      </c>
      <c r="K5961" s="1425" t="s">
        <v>8940</v>
      </c>
      <c r="L5961" s="398"/>
      <c r="M5961" s="1529"/>
      <c r="N5961" s="778"/>
      <c r="O5961" s="764"/>
      <c r="P5961" s="346"/>
    </row>
    <row r="5962" spans="1:16" s="776" customFormat="1" ht="9" customHeight="1">
      <c r="A5962" s="799">
        <v>113</v>
      </c>
      <c r="B5962" s="1333" t="s">
        <v>2092</v>
      </c>
      <c r="C5962" s="1397" t="s">
        <v>11747</v>
      </c>
      <c r="D5962" s="2073">
        <v>1</v>
      </c>
      <c r="E5962" s="3523">
        <v>2120</v>
      </c>
      <c r="F5962" s="878">
        <v>2120</v>
      </c>
      <c r="G5962" s="926">
        <v>44197</v>
      </c>
      <c r="H5962" s="1015" t="s">
        <v>8394</v>
      </c>
      <c r="I5962" s="208" t="s">
        <v>2272</v>
      </c>
      <c r="J5962" s="143" t="s">
        <v>8517</v>
      </c>
      <c r="K5962" s="1425" t="s">
        <v>8940</v>
      </c>
      <c r="L5962" s="398"/>
      <c r="M5962" s="1529"/>
      <c r="N5962" s="778"/>
      <c r="O5962" s="764"/>
      <c r="P5962" s="346"/>
    </row>
    <row r="5963" spans="1:16" s="776" customFormat="1" ht="9" customHeight="1">
      <c r="A5963" s="799">
        <v>114</v>
      </c>
      <c r="B5963" s="1333" t="s">
        <v>2093</v>
      </c>
      <c r="C5963" s="1397" t="s">
        <v>11746</v>
      </c>
      <c r="D5963" s="2073">
        <v>1</v>
      </c>
      <c r="E5963" s="3523">
        <v>2250</v>
      </c>
      <c r="F5963" s="878">
        <v>2250</v>
      </c>
      <c r="G5963" s="926">
        <v>44197</v>
      </c>
      <c r="H5963" s="1015" t="s">
        <v>8394</v>
      </c>
      <c r="I5963" s="208" t="s">
        <v>2272</v>
      </c>
      <c r="J5963" s="143" t="s">
        <v>8517</v>
      </c>
      <c r="K5963" s="1425" t="s">
        <v>8940</v>
      </c>
      <c r="L5963" s="398"/>
      <c r="M5963" s="1529"/>
      <c r="N5963" s="778"/>
      <c r="O5963" s="764"/>
      <c r="P5963" s="346"/>
    </row>
    <row r="5964" spans="1:16" s="776" customFormat="1" ht="9" customHeight="1">
      <c r="A5964" s="799">
        <v>115</v>
      </c>
      <c r="B5964" s="1333" t="s">
        <v>2094</v>
      </c>
      <c r="C5964" s="1397" t="s">
        <v>11745</v>
      </c>
      <c r="D5964" s="2073">
        <v>1</v>
      </c>
      <c r="E5964" s="3523">
        <v>2250</v>
      </c>
      <c r="F5964" s="878">
        <v>2250</v>
      </c>
      <c r="G5964" s="926">
        <v>44197</v>
      </c>
      <c r="H5964" s="1015" t="s">
        <v>8394</v>
      </c>
      <c r="I5964" s="208" t="s">
        <v>2272</v>
      </c>
      <c r="J5964" s="143" t="s">
        <v>8517</v>
      </c>
      <c r="K5964" s="1425" t="s">
        <v>8940</v>
      </c>
      <c r="L5964" s="398"/>
      <c r="M5964" s="1529"/>
      <c r="N5964" s="778"/>
      <c r="O5964" s="764"/>
      <c r="P5964" s="346"/>
    </row>
    <row r="5965" spans="1:16" s="776" customFormat="1" ht="9" customHeight="1">
      <c r="A5965" s="799">
        <v>116</v>
      </c>
      <c r="B5965" s="1333" t="s">
        <v>2095</v>
      </c>
      <c r="C5965" s="1397" t="s">
        <v>11746</v>
      </c>
      <c r="D5965" s="2073">
        <v>1</v>
      </c>
      <c r="E5965" s="3523">
        <v>2250</v>
      </c>
      <c r="F5965" s="878">
        <v>2250</v>
      </c>
      <c r="G5965" s="926">
        <v>44197</v>
      </c>
      <c r="H5965" s="1015" t="s">
        <v>8394</v>
      </c>
      <c r="I5965" s="208" t="s">
        <v>2272</v>
      </c>
      <c r="J5965" s="143" t="s">
        <v>8517</v>
      </c>
      <c r="K5965" s="1425" t="s">
        <v>8940</v>
      </c>
      <c r="L5965" s="398"/>
      <c r="M5965" s="1529"/>
      <c r="N5965" s="778"/>
      <c r="O5965" s="764"/>
      <c r="P5965" s="346"/>
    </row>
    <row r="5966" spans="1:16" s="776" customFormat="1" ht="9" customHeight="1">
      <c r="A5966" s="799">
        <v>117</v>
      </c>
      <c r="B5966" s="1333" t="s">
        <v>2096</v>
      </c>
      <c r="C5966" s="1397" t="s">
        <v>11728</v>
      </c>
      <c r="D5966" s="2073">
        <v>1</v>
      </c>
      <c r="E5966" s="3523">
        <v>530</v>
      </c>
      <c r="F5966" s="878">
        <v>530</v>
      </c>
      <c r="G5966" s="926">
        <v>44197</v>
      </c>
      <c r="H5966" s="1015" t="s">
        <v>8394</v>
      </c>
      <c r="I5966" s="208" t="s">
        <v>2272</v>
      </c>
      <c r="J5966" s="143" t="s">
        <v>8517</v>
      </c>
      <c r="K5966" s="1425" t="s">
        <v>8940</v>
      </c>
      <c r="L5966" s="398"/>
      <c r="M5966" s="1529"/>
      <c r="N5966" s="778"/>
      <c r="O5966" s="764"/>
      <c r="P5966" s="346"/>
    </row>
    <row r="5967" spans="1:16" s="776" customFormat="1" ht="9" customHeight="1">
      <c r="A5967" s="799">
        <v>118</v>
      </c>
      <c r="B5967" s="1333" t="s">
        <v>2097</v>
      </c>
      <c r="C5967" s="1397" t="s">
        <v>11735</v>
      </c>
      <c r="D5967" s="2073">
        <v>1</v>
      </c>
      <c r="E5967" s="3523">
        <v>530</v>
      </c>
      <c r="F5967" s="878">
        <v>530</v>
      </c>
      <c r="G5967" s="926">
        <v>44197</v>
      </c>
      <c r="H5967" s="1015" t="s">
        <v>8394</v>
      </c>
      <c r="I5967" s="208" t="s">
        <v>2272</v>
      </c>
      <c r="J5967" s="143" t="s">
        <v>8517</v>
      </c>
      <c r="K5967" s="1425" t="s">
        <v>8940</v>
      </c>
      <c r="L5967" s="398"/>
      <c r="M5967" s="1529"/>
      <c r="N5967" s="778"/>
      <c r="O5967" s="764"/>
      <c r="P5967" s="346"/>
    </row>
    <row r="5968" spans="1:16" s="776" customFormat="1" ht="9" customHeight="1">
      <c r="A5968" s="799">
        <v>119</v>
      </c>
      <c r="B5968" s="1333" t="s">
        <v>2098</v>
      </c>
      <c r="C5968" s="1397" t="s">
        <v>11736</v>
      </c>
      <c r="D5968" s="2073">
        <v>1</v>
      </c>
      <c r="E5968" s="3523">
        <v>530</v>
      </c>
      <c r="F5968" s="878">
        <v>530</v>
      </c>
      <c r="G5968" s="926">
        <v>44197</v>
      </c>
      <c r="H5968" s="1015" t="s">
        <v>8394</v>
      </c>
      <c r="I5968" s="208" t="s">
        <v>2272</v>
      </c>
      <c r="J5968" s="143" t="s">
        <v>8517</v>
      </c>
      <c r="K5968" s="1425" t="s">
        <v>8940</v>
      </c>
      <c r="L5968" s="398"/>
      <c r="M5968" s="1529"/>
      <c r="N5968" s="778"/>
      <c r="O5968" s="764"/>
      <c r="P5968" s="346"/>
    </row>
    <row r="5969" spans="1:16" s="776" customFormat="1" ht="9" customHeight="1">
      <c r="A5969" s="799">
        <v>120</v>
      </c>
      <c r="B5969" s="1333" t="s">
        <v>2099</v>
      </c>
      <c r="C5969" s="983" t="s">
        <v>11752</v>
      </c>
      <c r="D5969" s="2073">
        <v>1</v>
      </c>
      <c r="E5969" s="3523">
        <v>1800</v>
      </c>
      <c r="F5969" s="878">
        <v>1800</v>
      </c>
      <c r="G5969" s="926">
        <v>44197</v>
      </c>
      <c r="H5969" s="1015" t="s">
        <v>8394</v>
      </c>
      <c r="I5969" s="208" t="s">
        <v>2272</v>
      </c>
      <c r="J5969" s="143" t="s">
        <v>8517</v>
      </c>
      <c r="K5969" s="1425" t="s">
        <v>8940</v>
      </c>
      <c r="L5969" s="398"/>
      <c r="M5969" s="1529"/>
      <c r="N5969" s="778"/>
      <c r="O5969" s="764"/>
      <c r="P5969" s="346"/>
    </row>
    <row r="5970" spans="1:16" s="776" customFormat="1" ht="9" customHeight="1">
      <c r="A5970" s="799">
        <v>121</v>
      </c>
      <c r="B5970" s="1333" t="s">
        <v>2100</v>
      </c>
      <c r="C5970" s="1397" t="s">
        <v>11744</v>
      </c>
      <c r="D5970" s="2073">
        <v>1</v>
      </c>
      <c r="E5970" s="3523">
        <v>1800</v>
      </c>
      <c r="F5970" s="878">
        <v>1800</v>
      </c>
      <c r="G5970" s="926">
        <v>44197</v>
      </c>
      <c r="H5970" s="1015" t="s">
        <v>8394</v>
      </c>
      <c r="I5970" s="208" t="s">
        <v>2272</v>
      </c>
      <c r="J5970" s="143" t="s">
        <v>8517</v>
      </c>
      <c r="K5970" s="1425" t="s">
        <v>8940</v>
      </c>
      <c r="L5970" s="398"/>
      <c r="M5970" s="1529"/>
      <c r="N5970" s="778"/>
      <c r="O5970" s="764"/>
      <c r="P5970" s="346"/>
    </row>
    <row r="5971" spans="1:16" s="776" customFormat="1" ht="9" customHeight="1">
      <c r="A5971" s="799">
        <v>122</v>
      </c>
      <c r="B5971" s="1333" t="s">
        <v>2101</v>
      </c>
      <c r="C5971" s="1397" t="s">
        <v>11743</v>
      </c>
      <c r="D5971" s="2073">
        <v>1</v>
      </c>
      <c r="E5971" s="3523">
        <v>1800</v>
      </c>
      <c r="F5971" s="878">
        <v>1800</v>
      </c>
      <c r="G5971" s="926">
        <v>44197</v>
      </c>
      <c r="H5971" s="1015" t="s">
        <v>8394</v>
      </c>
      <c r="I5971" s="208" t="s">
        <v>2272</v>
      </c>
      <c r="J5971" s="143" t="s">
        <v>8517</v>
      </c>
      <c r="K5971" s="1425" t="s">
        <v>8940</v>
      </c>
      <c r="L5971" s="398"/>
      <c r="M5971" s="1529"/>
      <c r="N5971" s="778"/>
      <c r="O5971" s="764"/>
      <c r="P5971" s="346"/>
    </row>
    <row r="5972" spans="1:16" s="776" customFormat="1" ht="9" customHeight="1">
      <c r="A5972" s="799">
        <v>123</v>
      </c>
      <c r="B5972" s="1333" t="s">
        <v>2273</v>
      </c>
      <c r="C5972" s="1397" t="s">
        <v>10203</v>
      </c>
      <c r="D5972" s="2073">
        <v>1</v>
      </c>
      <c r="E5972" s="3523">
        <v>2124</v>
      </c>
      <c r="F5972" s="878">
        <v>2124</v>
      </c>
      <c r="G5972" s="926">
        <v>44197</v>
      </c>
      <c r="H5972" s="1015" t="s">
        <v>8394</v>
      </c>
      <c r="I5972" s="208" t="s">
        <v>2272</v>
      </c>
      <c r="J5972" s="143" t="s">
        <v>8517</v>
      </c>
      <c r="K5972" s="1425" t="s">
        <v>8940</v>
      </c>
      <c r="L5972" s="398"/>
      <c r="M5972" s="1529"/>
      <c r="N5972" s="778"/>
      <c r="O5972" s="764"/>
      <c r="P5972" s="346"/>
    </row>
    <row r="5973" spans="1:16" s="776" customFormat="1" ht="9" customHeight="1">
      <c r="A5973" s="799">
        <v>124</v>
      </c>
      <c r="B5973" s="1333" t="s">
        <v>2274</v>
      </c>
      <c r="C5973" s="1397" t="s">
        <v>11726</v>
      </c>
      <c r="D5973" s="2073">
        <v>1</v>
      </c>
      <c r="E5973" s="3523">
        <v>5352</v>
      </c>
      <c r="F5973" s="878">
        <v>5352</v>
      </c>
      <c r="G5973" s="926">
        <v>44197</v>
      </c>
      <c r="H5973" s="1015" t="s">
        <v>8394</v>
      </c>
      <c r="I5973" s="208" t="s">
        <v>2272</v>
      </c>
      <c r="J5973" s="143" t="s">
        <v>8517</v>
      </c>
      <c r="K5973" s="1425" t="s">
        <v>8940</v>
      </c>
      <c r="L5973" s="398"/>
      <c r="M5973" s="1529"/>
      <c r="N5973" s="778"/>
      <c r="O5973" s="764"/>
      <c r="P5973" s="346"/>
    </row>
    <row r="5974" spans="1:16" s="776" customFormat="1" ht="9" customHeight="1">
      <c r="A5974" s="799">
        <v>125</v>
      </c>
      <c r="B5974" s="1333" t="s">
        <v>2275</v>
      </c>
      <c r="C5974" s="1397" t="s">
        <v>11722</v>
      </c>
      <c r="D5974" s="2073">
        <v>1</v>
      </c>
      <c r="E5974" s="3523">
        <v>6120</v>
      </c>
      <c r="F5974" s="878">
        <v>6120</v>
      </c>
      <c r="G5974" s="926">
        <v>44197</v>
      </c>
      <c r="H5974" s="1015" t="s">
        <v>8394</v>
      </c>
      <c r="I5974" s="208" t="s">
        <v>2272</v>
      </c>
      <c r="J5974" s="143" t="s">
        <v>8517</v>
      </c>
      <c r="K5974" s="1425" t="s">
        <v>8940</v>
      </c>
      <c r="L5974" s="398"/>
      <c r="M5974" s="1529"/>
      <c r="N5974" s="778"/>
      <c r="O5974" s="764"/>
      <c r="P5974" s="346"/>
    </row>
    <row r="5975" spans="1:16" s="776" customFormat="1" ht="9" customHeight="1">
      <c r="A5975" s="799">
        <v>126</v>
      </c>
      <c r="B5975" s="1333" t="s">
        <v>2276</v>
      </c>
      <c r="C5975" s="1397" t="s">
        <v>11721</v>
      </c>
      <c r="D5975" s="2073">
        <v>1</v>
      </c>
      <c r="E5975" s="3523">
        <v>4950</v>
      </c>
      <c r="F5975" s="878">
        <v>4950</v>
      </c>
      <c r="G5975" s="926">
        <v>44197</v>
      </c>
      <c r="H5975" s="1015" t="s">
        <v>8394</v>
      </c>
      <c r="I5975" s="208" t="s">
        <v>2272</v>
      </c>
      <c r="J5975" s="143" t="s">
        <v>8517</v>
      </c>
      <c r="K5975" s="1425" t="s">
        <v>8940</v>
      </c>
      <c r="L5975" s="398"/>
      <c r="M5975" s="1529"/>
      <c r="N5975" s="778"/>
      <c r="O5975" s="764"/>
      <c r="P5975" s="346"/>
    </row>
    <row r="5976" spans="1:16" s="776" customFormat="1" ht="9" customHeight="1">
      <c r="A5976" s="799">
        <v>127</v>
      </c>
      <c r="B5976" s="1333" t="s">
        <v>2277</v>
      </c>
      <c r="C5976" s="1397" t="s">
        <v>10209</v>
      </c>
      <c r="D5976" s="2073">
        <v>1</v>
      </c>
      <c r="E5976" s="3523">
        <v>5950</v>
      </c>
      <c r="F5976" s="878">
        <v>5950</v>
      </c>
      <c r="G5976" s="926">
        <v>44197</v>
      </c>
      <c r="H5976" s="1015" t="s">
        <v>8394</v>
      </c>
      <c r="I5976" s="208" t="s">
        <v>2272</v>
      </c>
      <c r="J5976" s="143" t="s">
        <v>8517</v>
      </c>
      <c r="K5976" s="1425" t="s">
        <v>8940</v>
      </c>
      <c r="L5976" s="398"/>
      <c r="M5976" s="1529"/>
      <c r="N5976" s="778"/>
      <c r="O5976" s="764"/>
      <c r="P5976" s="346"/>
    </row>
    <row r="5977" spans="1:16" s="776" customFormat="1" ht="10.5" customHeight="1">
      <c r="A5977" s="799">
        <v>128</v>
      </c>
      <c r="B5977" s="1333" t="s">
        <v>2197</v>
      </c>
      <c r="C5977" s="1397" t="s">
        <v>10207</v>
      </c>
      <c r="D5977" s="2073">
        <v>1</v>
      </c>
      <c r="E5977" s="3523">
        <v>3246</v>
      </c>
      <c r="F5977" s="878">
        <v>3246</v>
      </c>
      <c r="G5977" s="926">
        <v>44197</v>
      </c>
      <c r="H5977" s="1015" t="s">
        <v>8394</v>
      </c>
      <c r="I5977" s="208" t="s">
        <v>2272</v>
      </c>
      <c r="J5977" s="143" t="s">
        <v>8517</v>
      </c>
      <c r="K5977" s="1425" t="s">
        <v>8940</v>
      </c>
      <c r="L5977" s="398"/>
      <c r="M5977" s="1529"/>
      <c r="N5977" s="778"/>
      <c r="O5977" s="764"/>
      <c r="P5977" s="346"/>
    </row>
    <row r="5978" spans="1:16" s="776" customFormat="1" ht="9" customHeight="1">
      <c r="A5978" s="799">
        <v>129</v>
      </c>
      <c r="B5978" s="1333" t="s">
        <v>2278</v>
      </c>
      <c r="C5978" s="1397" t="s">
        <v>10208</v>
      </c>
      <c r="D5978" s="2073">
        <v>1</v>
      </c>
      <c r="E5978" s="3523">
        <v>3300</v>
      </c>
      <c r="F5978" s="878">
        <v>3300</v>
      </c>
      <c r="G5978" s="926">
        <v>44197</v>
      </c>
      <c r="H5978" s="1015" t="s">
        <v>8394</v>
      </c>
      <c r="I5978" s="208" t="s">
        <v>2272</v>
      </c>
      <c r="J5978" s="143" t="s">
        <v>8517</v>
      </c>
      <c r="K5978" s="1425" t="s">
        <v>8940</v>
      </c>
      <c r="L5978" s="398"/>
      <c r="M5978" s="1529"/>
      <c r="N5978" s="778"/>
      <c r="O5978" s="764"/>
      <c r="P5978" s="346"/>
    </row>
    <row r="5979" spans="1:16" s="776" customFormat="1" ht="9" customHeight="1">
      <c r="A5979" s="799">
        <v>130</v>
      </c>
      <c r="B5979" s="1333" t="s">
        <v>2279</v>
      </c>
      <c r="C5979" s="1397" t="s">
        <v>10202</v>
      </c>
      <c r="D5979" s="2073">
        <v>1</v>
      </c>
      <c r="E5979" s="3523">
        <v>7056</v>
      </c>
      <c r="F5979" s="878">
        <v>7056</v>
      </c>
      <c r="G5979" s="926">
        <v>44197</v>
      </c>
      <c r="H5979" s="1015" t="s">
        <v>8394</v>
      </c>
      <c r="I5979" s="208" t="s">
        <v>2272</v>
      </c>
      <c r="J5979" s="143" t="s">
        <v>8517</v>
      </c>
      <c r="K5979" s="1425" t="s">
        <v>8940</v>
      </c>
      <c r="L5979" s="398"/>
      <c r="M5979" s="1529"/>
      <c r="N5979" s="778"/>
      <c r="O5979" s="764"/>
      <c r="P5979" s="346"/>
    </row>
    <row r="5980" spans="1:16" s="776" customFormat="1" ht="9" customHeight="1">
      <c r="A5980" s="799">
        <v>131</v>
      </c>
      <c r="B5980" s="1333" t="s">
        <v>2280</v>
      </c>
      <c r="C5980" s="1397" t="s">
        <v>10204</v>
      </c>
      <c r="D5980" s="2073">
        <v>1</v>
      </c>
      <c r="E5980" s="3523">
        <v>2628</v>
      </c>
      <c r="F5980" s="878">
        <v>2628</v>
      </c>
      <c r="G5980" s="926">
        <v>44197</v>
      </c>
      <c r="H5980" s="1015" t="s">
        <v>8394</v>
      </c>
      <c r="I5980" s="208" t="s">
        <v>2272</v>
      </c>
      <c r="J5980" s="143" t="s">
        <v>8517</v>
      </c>
      <c r="K5980" s="1425" t="s">
        <v>8940</v>
      </c>
      <c r="L5980" s="398"/>
      <c r="M5980" s="1529"/>
      <c r="N5980" s="778"/>
      <c r="O5980" s="764"/>
      <c r="P5980" s="346"/>
    </row>
    <row r="5981" spans="1:16" s="776" customFormat="1" ht="9" customHeight="1">
      <c r="A5981" s="799">
        <v>132</v>
      </c>
      <c r="B5981" s="1333" t="s">
        <v>2281</v>
      </c>
      <c r="C5981" s="1397" t="s">
        <v>11727</v>
      </c>
      <c r="D5981" s="2073">
        <v>1</v>
      </c>
      <c r="E5981" s="3523">
        <v>5274</v>
      </c>
      <c r="F5981" s="878">
        <v>5274</v>
      </c>
      <c r="G5981" s="926">
        <v>44197</v>
      </c>
      <c r="H5981" s="1015" t="s">
        <v>8394</v>
      </c>
      <c r="I5981" s="208" t="s">
        <v>2272</v>
      </c>
      <c r="J5981" s="143" t="s">
        <v>8517</v>
      </c>
      <c r="K5981" s="1425" t="s">
        <v>8940</v>
      </c>
      <c r="L5981" s="398"/>
      <c r="M5981" s="1529"/>
      <c r="N5981" s="778"/>
      <c r="O5981" s="764"/>
      <c r="P5981" s="346"/>
    </row>
    <row r="5982" spans="1:16" s="776" customFormat="1" ht="9" customHeight="1">
      <c r="A5982" s="799">
        <v>133</v>
      </c>
      <c r="B5982" s="1333" t="s">
        <v>2282</v>
      </c>
      <c r="C5982" s="1397" t="s">
        <v>10205</v>
      </c>
      <c r="D5982" s="2073">
        <v>1</v>
      </c>
      <c r="E5982" s="3523">
        <v>2120</v>
      </c>
      <c r="F5982" s="878">
        <v>2120</v>
      </c>
      <c r="G5982" s="926">
        <v>44197</v>
      </c>
      <c r="H5982" s="1015" t="s">
        <v>8394</v>
      </c>
      <c r="I5982" s="208" t="s">
        <v>2272</v>
      </c>
      <c r="J5982" s="143" t="s">
        <v>8517</v>
      </c>
      <c r="K5982" s="1425" t="s">
        <v>8940</v>
      </c>
      <c r="L5982" s="398"/>
      <c r="M5982" s="1529"/>
      <c r="N5982" s="778"/>
      <c r="O5982" s="764"/>
      <c r="P5982" s="346"/>
    </row>
    <row r="5983" spans="1:16" s="776" customFormat="1" ht="9" customHeight="1">
      <c r="A5983" s="799">
        <v>134</v>
      </c>
      <c r="B5983" s="1333" t="s">
        <v>2283</v>
      </c>
      <c r="C5983" s="1397" t="s">
        <v>10206</v>
      </c>
      <c r="D5983" s="2073">
        <v>1</v>
      </c>
      <c r="E5983" s="3523">
        <v>1880</v>
      </c>
      <c r="F5983" s="878">
        <v>1880</v>
      </c>
      <c r="G5983" s="926">
        <v>44197</v>
      </c>
      <c r="H5983" s="1015" t="s">
        <v>8394</v>
      </c>
      <c r="I5983" s="208" t="s">
        <v>2272</v>
      </c>
      <c r="J5983" s="143" t="s">
        <v>8517</v>
      </c>
      <c r="K5983" s="1425" t="s">
        <v>8940</v>
      </c>
      <c r="L5983" s="398"/>
      <c r="M5983" s="1529"/>
      <c r="N5983" s="778"/>
      <c r="O5983" s="764"/>
      <c r="P5983" s="346"/>
    </row>
    <row r="5984" spans="1:16" s="776" customFormat="1" ht="9" customHeight="1">
      <c r="A5984" s="799">
        <v>135</v>
      </c>
      <c r="B5984" s="1333" t="s">
        <v>3936</v>
      </c>
      <c r="C5984" s="1397" t="s">
        <v>11720</v>
      </c>
      <c r="D5984" s="2073">
        <v>1</v>
      </c>
      <c r="E5984" s="3523">
        <v>3816</v>
      </c>
      <c r="F5984" s="878">
        <v>3816</v>
      </c>
      <c r="G5984" s="926">
        <v>44197</v>
      </c>
      <c r="H5984" s="1015" t="s">
        <v>8394</v>
      </c>
      <c r="I5984" s="208" t="s">
        <v>2272</v>
      </c>
      <c r="J5984" s="143" t="s">
        <v>8517</v>
      </c>
      <c r="K5984" s="1425" t="s">
        <v>8940</v>
      </c>
      <c r="L5984" s="398"/>
      <c r="M5984" s="1529"/>
      <c r="N5984" s="778"/>
      <c r="O5984" s="764"/>
      <c r="P5984" s="346"/>
    </row>
    <row r="5985" spans="1:16" s="776" customFormat="1" ht="9" customHeight="1">
      <c r="A5985" s="799">
        <v>136</v>
      </c>
      <c r="B5985" s="1333" t="s">
        <v>3937</v>
      </c>
      <c r="C5985" s="1397" t="s">
        <v>11719</v>
      </c>
      <c r="D5985" s="2073">
        <v>1</v>
      </c>
      <c r="E5985" s="3523">
        <v>3240</v>
      </c>
      <c r="F5985" s="878">
        <v>3240</v>
      </c>
      <c r="G5985" s="926">
        <v>44197</v>
      </c>
      <c r="H5985" s="1015" t="s">
        <v>8394</v>
      </c>
      <c r="I5985" s="208" t="s">
        <v>2272</v>
      </c>
      <c r="J5985" s="143" t="s">
        <v>8517</v>
      </c>
      <c r="K5985" s="1425" t="s">
        <v>8940</v>
      </c>
      <c r="L5985" s="398"/>
      <c r="M5985" s="1529"/>
      <c r="N5985" s="778"/>
      <c r="O5985" s="764"/>
      <c r="P5985" s="346"/>
    </row>
    <row r="5986" spans="1:16" s="776" customFormat="1" ht="9" customHeight="1">
      <c r="A5986" s="799">
        <v>137</v>
      </c>
      <c r="B5986" s="1333" t="s">
        <v>3938</v>
      </c>
      <c r="C5986" s="1397" t="s">
        <v>11725</v>
      </c>
      <c r="D5986" s="2073">
        <v>1</v>
      </c>
      <c r="E5986" s="3523">
        <v>3240</v>
      </c>
      <c r="F5986" s="878">
        <v>3240</v>
      </c>
      <c r="G5986" s="926">
        <v>44197</v>
      </c>
      <c r="H5986" s="1015" t="s">
        <v>8394</v>
      </c>
      <c r="I5986" s="208" t="s">
        <v>2272</v>
      </c>
      <c r="J5986" s="143" t="s">
        <v>8517</v>
      </c>
      <c r="K5986" s="1425" t="s">
        <v>8940</v>
      </c>
      <c r="L5986" s="398"/>
      <c r="M5986" s="1529"/>
      <c r="N5986" s="778"/>
      <c r="O5986" s="764"/>
      <c r="P5986" s="346"/>
    </row>
    <row r="5987" spans="1:16" s="776" customFormat="1" ht="9" customHeight="1">
      <c r="A5987" s="799">
        <v>138</v>
      </c>
      <c r="B5987" s="1333" t="s">
        <v>3939</v>
      </c>
      <c r="C5987" s="1397" t="s">
        <v>11724</v>
      </c>
      <c r="D5987" s="2073">
        <v>1</v>
      </c>
      <c r="E5987" s="3523">
        <v>3680</v>
      </c>
      <c r="F5987" s="878">
        <v>3680</v>
      </c>
      <c r="G5987" s="926">
        <v>44197</v>
      </c>
      <c r="H5987" s="1015" t="s">
        <v>8394</v>
      </c>
      <c r="I5987" s="208" t="s">
        <v>2272</v>
      </c>
      <c r="J5987" s="143" t="s">
        <v>8517</v>
      </c>
      <c r="K5987" s="1425" t="s">
        <v>8940</v>
      </c>
      <c r="L5987" s="398"/>
      <c r="M5987" s="1529"/>
      <c r="N5987" s="778"/>
      <c r="O5987" s="764"/>
      <c r="P5987" s="346"/>
    </row>
    <row r="5988" spans="1:16" s="776" customFormat="1" ht="9" customHeight="1">
      <c r="A5988" s="799">
        <v>139</v>
      </c>
      <c r="B5988" s="1333" t="s">
        <v>3940</v>
      </c>
      <c r="C5988" s="1397" t="s">
        <v>11723</v>
      </c>
      <c r="D5988" s="2073">
        <v>1</v>
      </c>
      <c r="E5988" s="3523">
        <v>3064</v>
      </c>
      <c r="F5988" s="878">
        <v>3064</v>
      </c>
      <c r="G5988" s="926">
        <v>44197</v>
      </c>
      <c r="H5988" s="1015" t="s">
        <v>8394</v>
      </c>
      <c r="I5988" s="208" t="s">
        <v>2272</v>
      </c>
      <c r="J5988" s="143" t="s">
        <v>8517</v>
      </c>
      <c r="K5988" s="1425" t="s">
        <v>8940</v>
      </c>
      <c r="L5988" s="398"/>
      <c r="M5988" s="1529"/>
      <c r="N5988" s="778"/>
      <c r="O5988" s="691"/>
      <c r="P5988" s="346"/>
    </row>
    <row r="5989" spans="1:16" s="776" customFormat="1" ht="9" customHeight="1">
      <c r="A5989" s="799">
        <v>140</v>
      </c>
      <c r="B5989" s="1333" t="s">
        <v>3941</v>
      </c>
      <c r="C5989" s="1397" t="s">
        <v>10462</v>
      </c>
      <c r="D5989" s="2073">
        <v>1</v>
      </c>
      <c r="E5989" s="3523">
        <v>52452.95</v>
      </c>
      <c r="F5989" s="878">
        <v>52452.95</v>
      </c>
      <c r="G5989" s="926">
        <v>44197</v>
      </c>
      <c r="H5989" s="1015" t="s">
        <v>8394</v>
      </c>
      <c r="I5989" s="208" t="s">
        <v>2272</v>
      </c>
      <c r="J5989" s="143" t="s">
        <v>8517</v>
      </c>
      <c r="K5989" s="1425" t="s">
        <v>8940</v>
      </c>
      <c r="L5989" s="398"/>
      <c r="M5989" s="1529"/>
      <c r="N5989" s="778"/>
      <c r="O5989" s="691"/>
      <c r="P5989" s="346"/>
    </row>
    <row r="5990" spans="1:16" s="776" customFormat="1" ht="9" customHeight="1">
      <c r="A5990" s="799">
        <v>141</v>
      </c>
      <c r="B5990" s="1333" t="s">
        <v>3942</v>
      </c>
      <c r="C5990" s="1397" t="s">
        <v>10466</v>
      </c>
      <c r="D5990" s="2073">
        <v>1</v>
      </c>
      <c r="E5990" s="3523">
        <v>1149</v>
      </c>
      <c r="F5990" s="878">
        <v>1149</v>
      </c>
      <c r="G5990" s="926">
        <v>44197</v>
      </c>
      <c r="H5990" s="1015" t="s">
        <v>8394</v>
      </c>
      <c r="I5990" s="208" t="s">
        <v>2272</v>
      </c>
      <c r="J5990" s="143" t="s">
        <v>8517</v>
      </c>
      <c r="K5990" s="1425" t="s">
        <v>8940</v>
      </c>
      <c r="L5990" s="398"/>
      <c r="M5990" s="1529"/>
      <c r="N5990" s="778"/>
      <c r="O5990" s="691"/>
      <c r="P5990" s="346"/>
    </row>
    <row r="5991" spans="1:16" ht="9" customHeight="1">
      <c r="A5991" s="799">
        <v>142</v>
      </c>
      <c r="B5991" s="1333" t="s">
        <v>3943</v>
      </c>
      <c r="C5991" s="1397"/>
      <c r="D5991" s="2073">
        <v>1</v>
      </c>
      <c r="E5991" s="3523">
        <v>4600</v>
      </c>
      <c r="F5991" s="878">
        <v>4600</v>
      </c>
      <c r="G5991" s="926">
        <v>44197</v>
      </c>
      <c r="H5991" s="1015" t="s">
        <v>8394</v>
      </c>
      <c r="I5991" s="208" t="s">
        <v>2272</v>
      </c>
      <c r="J5991" s="143" t="s">
        <v>8517</v>
      </c>
      <c r="K5991" s="1425"/>
      <c r="L5991" s="491"/>
      <c r="M5991" s="404"/>
    </row>
    <row r="5992" spans="1:16" ht="9" customHeight="1">
      <c r="A5992" s="799">
        <v>143</v>
      </c>
      <c r="B5992" s="1333" t="s">
        <v>3943</v>
      </c>
      <c r="C5992" s="1397"/>
      <c r="D5992" s="2073">
        <v>1</v>
      </c>
      <c r="E5992" s="3523">
        <v>4600</v>
      </c>
      <c r="F5992" s="878">
        <v>4600</v>
      </c>
      <c r="G5992" s="926">
        <v>44197</v>
      </c>
      <c r="H5992" s="1015" t="s">
        <v>8394</v>
      </c>
      <c r="I5992" s="208" t="s">
        <v>2272</v>
      </c>
      <c r="J5992" s="143" t="s">
        <v>8517</v>
      </c>
      <c r="K5992" s="1425"/>
      <c r="L5992" s="491"/>
      <c r="M5992" s="404"/>
    </row>
    <row r="5993" spans="1:16" ht="9" customHeight="1">
      <c r="A5993" s="799">
        <v>144</v>
      </c>
      <c r="B5993" s="1333" t="s">
        <v>3943</v>
      </c>
      <c r="C5993" s="1397"/>
      <c r="D5993" s="2073">
        <v>1</v>
      </c>
      <c r="E5993" s="3523">
        <v>6507.05</v>
      </c>
      <c r="F5993" s="878">
        <v>6507.05</v>
      </c>
      <c r="G5993" s="926">
        <v>44197</v>
      </c>
      <c r="H5993" s="1015" t="s">
        <v>8394</v>
      </c>
      <c r="I5993" s="208" t="s">
        <v>2272</v>
      </c>
      <c r="J5993" s="143" t="s">
        <v>8517</v>
      </c>
      <c r="K5993" s="1425"/>
      <c r="L5993" s="491"/>
      <c r="M5993" s="404"/>
    </row>
    <row r="5994" spans="1:16" s="776" customFormat="1" ht="9" customHeight="1">
      <c r="A5994" s="799">
        <v>145</v>
      </c>
      <c r="B5994" s="1350" t="s">
        <v>5168</v>
      </c>
      <c r="C5994" s="849">
        <v>4101270140</v>
      </c>
      <c r="D5994" s="2073">
        <v>1</v>
      </c>
      <c r="E5994" s="3524">
        <v>1452</v>
      </c>
      <c r="F5994" s="1054">
        <v>1452</v>
      </c>
      <c r="G5994" s="926">
        <v>44197</v>
      </c>
      <c r="H5994" s="1015" t="s">
        <v>8394</v>
      </c>
      <c r="I5994" s="208" t="s">
        <v>2272</v>
      </c>
      <c r="J5994" s="143" t="s">
        <v>8517</v>
      </c>
      <c r="K5994" s="1425" t="s">
        <v>8940</v>
      </c>
      <c r="L5994" s="398"/>
      <c r="M5994" s="1529"/>
      <c r="N5994" s="778"/>
      <c r="O5994" s="691"/>
      <c r="P5994" s="346"/>
    </row>
    <row r="5995" spans="1:16" s="776" customFormat="1" ht="9" customHeight="1">
      <c r="A5995" s="799">
        <v>146</v>
      </c>
      <c r="B5995" s="1350" t="s">
        <v>5169</v>
      </c>
      <c r="C5995" s="849">
        <v>4101270141</v>
      </c>
      <c r="D5995" s="2073">
        <v>1</v>
      </c>
      <c r="E5995" s="3524">
        <v>1452</v>
      </c>
      <c r="F5995" s="1054">
        <v>1452</v>
      </c>
      <c r="G5995" s="926">
        <v>44197</v>
      </c>
      <c r="H5995" s="1015" t="s">
        <v>8394</v>
      </c>
      <c r="I5995" s="208" t="s">
        <v>2272</v>
      </c>
      <c r="J5995" s="143" t="s">
        <v>8517</v>
      </c>
      <c r="K5995" s="1425" t="s">
        <v>8940</v>
      </c>
      <c r="L5995" s="398"/>
      <c r="M5995" s="1529"/>
      <c r="N5995" s="778"/>
      <c r="O5995" s="691"/>
      <c r="P5995" s="346"/>
    </row>
    <row r="5996" spans="1:16" s="776" customFormat="1" ht="9" customHeight="1">
      <c r="A5996" s="799">
        <v>147</v>
      </c>
      <c r="B5996" s="1350" t="s">
        <v>5170</v>
      </c>
      <c r="C5996" s="849">
        <v>4101270142</v>
      </c>
      <c r="D5996" s="2073">
        <v>1</v>
      </c>
      <c r="E5996" s="3524">
        <v>3274.48</v>
      </c>
      <c r="F5996" s="1054">
        <v>3274.48</v>
      </c>
      <c r="G5996" s="926">
        <v>44197</v>
      </c>
      <c r="H5996" s="1015" t="s">
        <v>8394</v>
      </c>
      <c r="I5996" s="208" t="s">
        <v>2272</v>
      </c>
      <c r="J5996" s="143" t="s">
        <v>8517</v>
      </c>
      <c r="K5996" s="1425" t="s">
        <v>8940</v>
      </c>
      <c r="L5996" s="398"/>
      <c r="M5996" s="1529"/>
      <c r="N5996" s="778"/>
      <c r="O5996" s="691"/>
      <c r="P5996" s="346"/>
    </row>
    <row r="5997" spans="1:16" s="776" customFormat="1" ht="9" customHeight="1">
      <c r="A5997" s="799">
        <v>148</v>
      </c>
      <c r="B5997" s="1350" t="s">
        <v>5171</v>
      </c>
      <c r="C5997" s="849">
        <v>4101270143</v>
      </c>
      <c r="D5997" s="2073">
        <v>1</v>
      </c>
      <c r="E5997" s="3524">
        <v>3413.52</v>
      </c>
      <c r="F5997" s="1054">
        <v>3413.52</v>
      </c>
      <c r="G5997" s="926">
        <v>44197</v>
      </c>
      <c r="H5997" s="1015" t="s">
        <v>8394</v>
      </c>
      <c r="I5997" s="208" t="s">
        <v>2272</v>
      </c>
      <c r="J5997" s="143" t="s">
        <v>8517</v>
      </c>
      <c r="K5997" s="1425" t="s">
        <v>8940</v>
      </c>
      <c r="L5997" s="398"/>
      <c r="M5997" s="1529"/>
      <c r="N5997" s="778"/>
      <c r="O5997" s="691"/>
      <c r="P5997" s="346"/>
    </row>
    <row r="5998" spans="1:16" s="776" customFormat="1" ht="9" customHeight="1">
      <c r="A5998" s="799">
        <v>149</v>
      </c>
      <c r="B5998" s="1350" t="s">
        <v>5172</v>
      </c>
      <c r="C5998" s="849">
        <v>4101270144</v>
      </c>
      <c r="D5998" s="2073">
        <v>1</v>
      </c>
      <c r="E5998" s="3524">
        <v>1127.28</v>
      </c>
      <c r="F5998" s="1054">
        <v>1127.28</v>
      </c>
      <c r="G5998" s="926">
        <v>44197</v>
      </c>
      <c r="H5998" s="1015" t="s">
        <v>8394</v>
      </c>
      <c r="I5998" s="208" t="s">
        <v>2272</v>
      </c>
      <c r="J5998" s="143" t="s">
        <v>8517</v>
      </c>
      <c r="K5998" s="1425" t="s">
        <v>8940</v>
      </c>
      <c r="L5998" s="398"/>
      <c r="M5998" s="1529"/>
      <c r="N5998" s="778"/>
      <c r="O5998" s="691"/>
      <c r="P5998" s="346"/>
    </row>
    <row r="5999" spans="1:16" s="776" customFormat="1" ht="9" customHeight="1">
      <c r="A5999" s="799">
        <v>150</v>
      </c>
      <c r="B5999" s="1350" t="s">
        <v>5173</v>
      </c>
      <c r="C5999" s="849">
        <v>4101270145</v>
      </c>
      <c r="D5999" s="2073">
        <v>1</v>
      </c>
      <c r="E5999" s="3524">
        <v>1127.28</v>
      </c>
      <c r="F5999" s="1054">
        <v>1127.28</v>
      </c>
      <c r="G5999" s="926">
        <v>44197</v>
      </c>
      <c r="H5999" s="1015" t="s">
        <v>8394</v>
      </c>
      <c r="I5999" s="208" t="s">
        <v>2272</v>
      </c>
      <c r="J5999" s="143" t="s">
        <v>8517</v>
      </c>
      <c r="K5999" s="1425" t="s">
        <v>8940</v>
      </c>
      <c r="L5999" s="398"/>
      <c r="M5999" s="1529"/>
      <c r="N5999" s="778"/>
      <c r="O5999" s="691"/>
      <c r="P5999" s="346"/>
    </row>
    <row r="6000" spans="1:16" s="776" customFormat="1" ht="9" customHeight="1">
      <c r="A6000" s="799">
        <v>151</v>
      </c>
      <c r="B6000" s="1350" t="s">
        <v>5174</v>
      </c>
      <c r="C6000" s="849">
        <v>4101270147</v>
      </c>
      <c r="D6000" s="2073">
        <v>1</v>
      </c>
      <c r="E6000" s="3524">
        <v>2864.4</v>
      </c>
      <c r="F6000" s="1054">
        <v>2864.4</v>
      </c>
      <c r="G6000" s="926">
        <v>44197</v>
      </c>
      <c r="H6000" s="1015" t="s">
        <v>8394</v>
      </c>
      <c r="I6000" s="208" t="s">
        <v>2272</v>
      </c>
      <c r="J6000" s="143" t="s">
        <v>8517</v>
      </c>
      <c r="K6000" s="1425" t="s">
        <v>8940</v>
      </c>
      <c r="L6000" s="398"/>
      <c r="M6000" s="1529"/>
      <c r="N6000" s="778"/>
      <c r="O6000" s="691"/>
      <c r="P6000" s="346"/>
    </row>
    <row r="6001" spans="1:16" s="776" customFormat="1" ht="9" customHeight="1">
      <c r="A6001" s="799">
        <v>152</v>
      </c>
      <c r="B6001" s="1350" t="s">
        <v>5175</v>
      </c>
      <c r="C6001" s="849">
        <v>4101270148</v>
      </c>
      <c r="D6001" s="2073">
        <v>1</v>
      </c>
      <c r="E6001" s="3524">
        <v>2864.4</v>
      </c>
      <c r="F6001" s="1054">
        <v>2864.4</v>
      </c>
      <c r="G6001" s="926">
        <v>44197</v>
      </c>
      <c r="H6001" s="1015" t="s">
        <v>8394</v>
      </c>
      <c r="I6001" s="208" t="s">
        <v>2272</v>
      </c>
      <c r="J6001" s="143" t="s">
        <v>8517</v>
      </c>
      <c r="K6001" s="1425" t="s">
        <v>8940</v>
      </c>
      <c r="L6001" s="398"/>
      <c r="M6001" s="1529"/>
      <c r="N6001" s="778"/>
      <c r="O6001" s="691"/>
      <c r="P6001" s="346"/>
    </row>
    <row r="6002" spans="1:16" s="776" customFormat="1" ht="9" customHeight="1">
      <c r="A6002" s="799">
        <v>153</v>
      </c>
      <c r="B6002" s="1350" t="s">
        <v>5176</v>
      </c>
      <c r="C6002" s="849">
        <v>4101270149</v>
      </c>
      <c r="D6002" s="2073">
        <v>1</v>
      </c>
      <c r="E6002" s="3524">
        <v>2947.12</v>
      </c>
      <c r="F6002" s="1054">
        <v>2947.12</v>
      </c>
      <c r="G6002" s="926">
        <v>44197</v>
      </c>
      <c r="H6002" s="1015" t="s">
        <v>8394</v>
      </c>
      <c r="I6002" s="208" t="s">
        <v>2272</v>
      </c>
      <c r="J6002" s="143" t="s">
        <v>8517</v>
      </c>
      <c r="K6002" s="1425" t="s">
        <v>8940</v>
      </c>
      <c r="L6002" s="398"/>
      <c r="M6002" s="1529"/>
      <c r="N6002" s="778"/>
      <c r="O6002" s="691"/>
      <c r="P6002" s="346"/>
    </row>
    <row r="6003" spans="1:16" s="776" customFormat="1" ht="9" customHeight="1">
      <c r="A6003" s="799">
        <v>154</v>
      </c>
      <c r="B6003" s="1350" t="s">
        <v>5177</v>
      </c>
      <c r="C6003" s="849">
        <v>4101270150</v>
      </c>
      <c r="D6003" s="2073">
        <v>1</v>
      </c>
      <c r="E6003" s="3524">
        <v>942.04</v>
      </c>
      <c r="F6003" s="1054">
        <v>942.04</v>
      </c>
      <c r="G6003" s="926">
        <v>44197</v>
      </c>
      <c r="H6003" s="1015" t="s">
        <v>8394</v>
      </c>
      <c r="I6003" s="208" t="s">
        <v>2272</v>
      </c>
      <c r="J6003" s="143" t="s">
        <v>8517</v>
      </c>
      <c r="K6003" s="1425" t="s">
        <v>8940</v>
      </c>
      <c r="L6003" s="398"/>
      <c r="M6003" s="1529"/>
      <c r="N6003" s="778"/>
      <c r="O6003" s="691"/>
      <c r="P6003" s="346"/>
    </row>
    <row r="6004" spans="1:16" s="776" customFormat="1" ht="9" customHeight="1">
      <c r="A6004" s="799">
        <v>155</v>
      </c>
      <c r="B6004" s="1350" t="s">
        <v>5178</v>
      </c>
      <c r="C6004" s="849">
        <v>4101270151</v>
      </c>
      <c r="D6004" s="2073">
        <v>1</v>
      </c>
      <c r="E6004" s="3524">
        <v>942.04</v>
      </c>
      <c r="F6004" s="1054">
        <v>942.04</v>
      </c>
      <c r="G6004" s="926">
        <v>44197</v>
      </c>
      <c r="H6004" s="1015" t="s">
        <v>8394</v>
      </c>
      <c r="I6004" s="208" t="s">
        <v>2272</v>
      </c>
      <c r="J6004" s="143" t="s">
        <v>8517</v>
      </c>
      <c r="K6004" s="1425" t="s">
        <v>8940</v>
      </c>
      <c r="L6004" s="398"/>
      <c r="M6004" s="1529"/>
      <c r="N6004" s="778"/>
      <c r="O6004" s="691"/>
      <c r="P6004" s="346"/>
    </row>
    <row r="6005" spans="1:16" s="776" customFormat="1" ht="9" customHeight="1">
      <c r="A6005" s="799">
        <v>156</v>
      </c>
      <c r="B6005" s="1350" t="s">
        <v>5179</v>
      </c>
      <c r="C6005" s="849">
        <v>4101270152</v>
      </c>
      <c r="D6005" s="2073">
        <v>1</v>
      </c>
      <c r="E6005" s="3524">
        <v>2947.12</v>
      </c>
      <c r="F6005" s="1054">
        <v>2947.12</v>
      </c>
      <c r="G6005" s="926">
        <v>44197</v>
      </c>
      <c r="H6005" s="1015" t="s">
        <v>8394</v>
      </c>
      <c r="I6005" s="208" t="s">
        <v>2272</v>
      </c>
      <c r="J6005" s="143" t="s">
        <v>8517</v>
      </c>
      <c r="K6005" s="1425" t="s">
        <v>8940</v>
      </c>
      <c r="L6005" s="398"/>
      <c r="M6005" s="1529"/>
      <c r="N6005" s="778"/>
      <c r="O6005" s="691"/>
      <c r="P6005" s="346"/>
    </row>
    <row r="6006" spans="1:16" s="776" customFormat="1" ht="9" customHeight="1">
      <c r="A6006" s="799">
        <v>157</v>
      </c>
      <c r="B6006" s="1350" t="s">
        <v>5180</v>
      </c>
      <c r="C6006" s="849">
        <v>4101270153</v>
      </c>
      <c r="D6006" s="2073">
        <v>1</v>
      </c>
      <c r="E6006" s="3524">
        <v>2903.12</v>
      </c>
      <c r="F6006" s="1054">
        <v>2903.12</v>
      </c>
      <c r="G6006" s="926">
        <v>44197</v>
      </c>
      <c r="H6006" s="1015" t="s">
        <v>8394</v>
      </c>
      <c r="I6006" s="208" t="s">
        <v>2272</v>
      </c>
      <c r="J6006" s="143" t="s">
        <v>8517</v>
      </c>
      <c r="K6006" s="1425" t="s">
        <v>8940</v>
      </c>
      <c r="L6006" s="398"/>
      <c r="M6006" s="1529"/>
      <c r="N6006" s="778"/>
      <c r="O6006" s="691"/>
      <c r="P6006" s="346"/>
    </row>
    <row r="6007" spans="1:16" s="776" customFormat="1" ht="9" customHeight="1">
      <c r="A6007" s="799">
        <v>158</v>
      </c>
      <c r="B6007" s="1350" t="s">
        <v>5181</v>
      </c>
      <c r="C6007" s="849">
        <v>4101270154</v>
      </c>
      <c r="D6007" s="2073">
        <v>1</v>
      </c>
      <c r="E6007" s="3524">
        <v>2903.12</v>
      </c>
      <c r="F6007" s="1054">
        <v>2903.12</v>
      </c>
      <c r="G6007" s="926">
        <v>44197</v>
      </c>
      <c r="H6007" s="1015" t="s">
        <v>8394</v>
      </c>
      <c r="I6007" s="208" t="s">
        <v>2272</v>
      </c>
      <c r="J6007" s="143" t="s">
        <v>8517</v>
      </c>
      <c r="K6007" s="1425" t="s">
        <v>8940</v>
      </c>
      <c r="L6007" s="398"/>
      <c r="M6007" s="1529"/>
      <c r="N6007" s="778"/>
      <c r="O6007" s="691"/>
      <c r="P6007" s="346"/>
    </row>
    <row r="6008" spans="1:16" s="776" customFormat="1" ht="9" customHeight="1">
      <c r="A6008" s="799">
        <v>159</v>
      </c>
      <c r="B6008" s="1350" t="s">
        <v>5182</v>
      </c>
      <c r="C6008" s="849">
        <v>4101270155</v>
      </c>
      <c r="D6008" s="2073">
        <v>1</v>
      </c>
      <c r="E6008" s="3524">
        <v>4353.3599999999997</v>
      </c>
      <c r="F6008" s="1054">
        <v>4353.3599999999997</v>
      </c>
      <c r="G6008" s="926">
        <v>44197</v>
      </c>
      <c r="H6008" s="1015" t="s">
        <v>8394</v>
      </c>
      <c r="I6008" s="208" t="s">
        <v>2272</v>
      </c>
      <c r="J6008" s="143" t="s">
        <v>8517</v>
      </c>
      <c r="K6008" s="1425" t="s">
        <v>8940</v>
      </c>
      <c r="L6008" s="398"/>
      <c r="M6008" s="1529"/>
      <c r="N6008" s="778"/>
      <c r="O6008" s="691"/>
      <c r="P6008" s="346"/>
    </row>
    <row r="6009" spans="1:16" s="776" customFormat="1" ht="9" customHeight="1">
      <c r="A6009" s="799">
        <v>160</v>
      </c>
      <c r="B6009" s="1350" t="s">
        <v>5183</v>
      </c>
      <c r="C6009" s="849">
        <v>4101270156</v>
      </c>
      <c r="D6009" s="2073">
        <v>1</v>
      </c>
      <c r="E6009" s="3524">
        <v>2786.96</v>
      </c>
      <c r="F6009" s="1054">
        <v>2786.96</v>
      </c>
      <c r="G6009" s="926">
        <v>44197</v>
      </c>
      <c r="H6009" s="1015" t="s">
        <v>8394</v>
      </c>
      <c r="I6009" s="208" t="s">
        <v>2272</v>
      </c>
      <c r="J6009" s="143" t="s">
        <v>8517</v>
      </c>
      <c r="K6009" s="1425" t="s">
        <v>8940</v>
      </c>
      <c r="L6009" s="398"/>
      <c r="M6009" s="1529"/>
      <c r="N6009" s="778"/>
      <c r="O6009" s="691"/>
      <c r="P6009" s="346"/>
    </row>
    <row r="6010" spans="1:16" s="776" customFormat="1" ht="9" customHeight="1">
      <c r="A6010" s="799">
        <v>161</v>
      </c>
      <c r="B6010" s="1350" t="s">
        <v>5184</v>
      </c>
      <c r="C6010" s="849">
        <v>4101270157</v>
      </c>
      <c r="D6010" s="2073">
        <v>1</v>
      </c>
      <c r="E6010" s="3524">
        <v>1267.2</v>
      </c>
      <c r="F6010" s="1054">
        <v>1267.2</v>
      </c>
      <c r="G6010" s="926">
        <v>44197</v>
      </c>
      <c r="H6010" s="1015" t="s">
        <v>8394</v>
      </c>
      <c r="I6010" s="208" t="s">
        <v>2272</v>
      </c>
      <c r="J6010" s="143" t="s">
        <v>8517</v>
      </c>
      <c r="K6010" s="1425" t="s">
        <v>8940</v>
      </c>
      <c r="L6010" s="398"/>
      <c r="M6010" s="1529"/>
      <c r="N6010" s="778"/>
      <c r="O6010" s="691"/>
      <c r="P6010" s="346"/>
    </row>
    <row r="6011" spans="1:16" s="776" customFormat="1" ht="9" customHeight="1">
      <c r="A6011" s="799">
        <v>162</v>
      </c>
      <c r="B6011" s="1350" t="s">
        <v>5185</v>
      </c>
      <c r="C6011" s="849">
        <v>4101270158</v>
      </c>
      <c r="D6011" s="2073">
        <v>1</v>
      </c>
      <c r="E6011" s="3524">
        <v>2786.96</v>
      </c>
      <c r="F6011" s="1054">
        <v>2786.96</v>
      </c>
      <c r="G6011" s="926">
        <v>44197</v>
      </c>
      <c r="H6011" s="1015" t="s">
        <v>8394</v>
      </c>
      <c r="I6011" s="208" t="s">
        <v>2272</v>
      </c>
      <c r="J6011" s="143" t="s">
        <v>8517</v>
      </c>
      <c r="K6011" s="1425" t="s">
        <v>8940</v>
      </c>
      <c r="L6011" s="398"/>
      <c r="M6011" s="1529"/>
      <c r="N6011" s="778"/>
      <c r="O6011" s="691"/>
      <c r="P6011" s="346"/>
    </row>
    <row r="6012" spans="1:16" s="776" customFormat="1" ht="9" customHeight="1">
      <c r="A6012" s="799">
        <v>163</v>
      </c>
      <c r="B6012" s="1350" t="s">
        <v>5186</v>
      </c>
      <c r="C6012" s="849">
        <v>4101270159</v>
      </c>
      <c r="D6012" s="2073">
        <v>1</v>
      </c>
      <c r="E6012" s="3524">
        <v>1267.2</v>
      </c>
      <c r="F6012" s="1054">
        <v>1267.2</v>
      </c>
      <c r="G6012" s="926">
        <v>44197</v>
      </c>
      <c r="H6012" s="1015" t="s">
        <v>8394</v>
      </c>
      <c r="I6012" s="208" t="s">
        <v>2272</v>
      </c>
      <c r="J6012" s="143" t="s">
        <v>8517</v>
      </c>
      <c r="K6012" s="1425" t="s">
        <v>8940</v>
      </c>
      <c r="L6012" s="398"/>
      <c r="M6012" s="1529"/>
      <c r="N6012" s="778"/>
      <c r="O6012" s="691"/>
      <c r="P6012" s="346"/>
    </row>
    <row r="6013" spans="1:16" s="776" customFormat="1" ht="9" customHeight="1">
      <c r="A6013" s="799">
        <v>164</v>
      </c>
      <c r="B6013" s="1350" t="s">
        <v>5187</v>
      </c>
      <c r="C6013" s="849">
        <v>4101270160</v>
      </c>
      <c r="D6013" s="2073">
        <v>1</v>
      </c>
      <c r="E6013" s="3524">
        <v>3275.36</v>
      </c>
      <c r="F6013" s="1054">
        <v>3275.36</v>
      </c>
      <c r="G6013" s="926">
        <v>44197</v>
      </c>
      <c r="H6013" s="1015" t="s">
        <v>8394</v>
      </c>
      <c r="I6013" s="208" t="s">
        <v>2272</v>
      </c>
      <c r="J6013" s="143" t="s">
        <v>8517</v>
      </c>
      <c r="K6013" s="1425" t="s">
        <v>8940</v>
      </c>
      <c r="L6013" s="398"/>
      <c r="M6013" s="1529"/>
      <c r="N6013" s="778"/>
      <c r="O6013" s="691"/>
      <c r="P6013" s="346"/>
    </row>
    <row r="6014" spans="1:16" s="776" customFormat="1" ht="9" customHeight="1">
      <c r="A6014" s="799">
        <v>165</v>
      </c>
      <c r="B6014" s="1350" t="s">
        <v>5188</v>
      </c>
      <c r="C6014" s="849">
        <v>4101270161</v>
      </c>
      <c r="D6014" s="2073">
        <v>1</v>
      </c>
      <c r="E6014" s="3524">
        <v>969.32</v>
      </c>
      <c r="F6014" s="1054">
        <v>969.32</v>
      </c>
      <c r="G6014" s="926">
        <v>44197</v>
      </c>
      <c r="H6014" s="1015" t="s">
        <v>8394</v>
      </c>
      <c r="I6014" s="208" t="s">
        <v>2272</v>
      </c>
      <c r="J6014" s="143" t="s">
        <v>8517</v>
      </c>
      <c r="K6014" s="1425" t="s">
        <v>8940</v>
      </c>
      <c r="L6014" s="398"/>
      <c r="M6014" s="1529"/>
      <c r="N6014" s="778"/>
      <c r="O6014" s="691"/>
      <c r="P6014" s="346"/>
    </row>
    <row r="6015" spans="1:16" s="776" customFormat="1" ht="9" customHeight="1">
      <c r="A6015" s="799">
        <v>166</v>
      </c>
      <c r="B6015" s="1350" t="s">
        <v>5189</v>
      </c>
      <c r="C6015" s="849">
        <v>4101270162</v>
      </c>
      <c r="D6015" s="2073">
        <v>1</v>
      </c>
      <c r="E6015" s="3524">
        <v>969.32</v>
      </c>
      <c r="F6015" s="1054">
        <v>969.32</v>
      </c>
      <c r="G6015" s="926">
        <v>44197</v>
      </c>
      <c r="H6015" s="1015" t="s">
        <v>8394</v>
      </c>
      <c r="I6015" s="208" t="s">
        <v>2272</v>
      </c>
      <c r="J6015" s="143" t="s">
        <v>8517</v>
      </c>
      <c r="K6015" s="1425" t="s">
        <v>8940</v>
      </c>
      <c r="L6015" s="398"/>
      <c r="M6015" s="1529"/>
      <c r="N6015" s="778"/>
      <c r="O6015" s="691"/>
      <c r="P6015" s="346"/>
    </row>
    <row r="6016" spans="1:16" s="776" customFormat="1" ht="9" customHeight="1">
      <c r="A6016" s="799">
        <v>167</v>
      </c>
      <c r="B6016" s="1350" t="s">
        <v>5190</v>
      </c>
      <c r="C6016" s="849">
        <v>4101270163</v>
      </c>
      <c r="D6016" s="2073">
        <v>1</v>
      </c>
      <c r="E6016" s="3524">
        <v>2733.28</v>
      </c>
      <c r="F6016" s="1054">
        <v>2733.28</v>
      </c>
      <c r="G6016" s="926">
        <v>44197</v>
      </c>
      <c r="H6016" s="1015" t="s">
        <v>8394</v>
      </c>
      <c r="I6016" s="208" t="s">
        <v>2272</v>
      </c>
      <c r="J6016" s="143" t="s">
        <v>8517</v>
      </c>
      <c r="K6016" s="1425" t="s">
        <v>8940</v>
      </c>
      <c r="L6016" s="398"/>
      <c r="M6016" s="1529"/>
      <c r="N6016" s="778"/>
      <c r="O6016" s="691"/>
      <c r="P6016" s="346"/>
    </row>
    <row r="6017" spans="1:16" s="776" customFormat="1" ht="9" customHeight="1">
      <c r="A6017" s="799">
        <v>168</v>
      </c>
      <c r="B6017" s="1350" t="s">
        <v>5191</v>
      </c>
      <c r="C6017" s="849">
        <v>4101270164</v>
      </c>
      <c r="D6017" s="2073">
        <v>1</v>
      </c>
      <c r="E6017" s="3524">
        <v>2733.28</v>
      </c>
      <c r="F6017" s="1054">
        <v>2733.28</v>
      </c>
      <c r="G6017" s="926">
        <v>44197</v>
      </c>
      <c r="H6017" s="1015" t="s">
        <v>8394</v>
      </c>
      <c r="I6017" s="208" t="s">
        <v>2272</v>
      </c>
      <c r="J6017" s="143" t="s">
        <v>8517</v>
      </c>
      <c r="K6017" s="1425" t="s">
        <v>8940</v>
      </c>
      <c r="L6017" s="398"/>
      <c r="M6017" s="1529"/>
      <c r="N6017" s="778"/>
      <c r="O6017" s="691"/>
      <c r="P6017" s="346"/>
    </row>
    <row r="6018" spans="1:16" s="776" customFormat="1" ht="9" customHeight="1">
      <c r="A6018" s="799">
        <v>169</v>
      </c>
      <c r="B6018" s="1350" t="s">
        <v>5192</v>
      </c>
      <c r="C6018" s="849">
        <v>4101270165</v>
      </c>
      <c r="D6018" s="2073">
        <v>1</v>
      </c>
      <c r="E6018" s="3524">
        <v>3219.92</v>
      </c>
      <c r="F6018" s="1054">
        <v>3219.92</v>
      </c>
      <c r="G6018" s="926">
        <v>44197</v>
      </c>
      <c r="H6018" s="1015" t="s">
        <v>8394</v>
      </c>
      <c r="I6018" s="208" t="s">
        <v>2272</v>
      </c>
      <c r="J6018" s="143" t="s">
        <v>8517</v>
      </c>
      <c r="K6018" s="1425" t="s">
        <v>8940</v>
      </c>
      <c r="L6018" s="398"/>
      <c r="M6018" s="1529"/>
      <c r="N6018" s="778"/>
      <c r="O6018" s="691"/>
      <c r="P6018" s="346"/>
    </row>
    <row r="6019" spans="1:16" s="776" customFormat="1" ht="9" customHeight="1">
      <c r="A6019" s="799">
        <v>170</v>
      </c>
      <c r="B6019" s="1350" t="s">
        <v>5193</v>
      </c>
      <c r="C6019" s="849">
        <v>4101270166</v>
      </c>
      <c r="D6019" s="2073">
        <v>1</v>
      </c>
      <c r="E6019" s="3524">
        <v>3468.96</v>
      </c>
      <c r="F6019" s="1054">
        <v>3468.96</v>
      </c>
      <c r="G6019" s="926">
        <v>44197</v>
      </c>
      <c r="H6019" s="1015" t="s">
        <v>8394</v>
      </c>
      <c r="I6019" s="208" t="s">
        <v>2272</v>
      </c>
      <c r="J6019" s="143" t="s">
        <v>8517</v>
      </c>
      <c r="K6019" s="1425" t="s">
        <v>8940</v>
      </c>
      <c r="L6019" s="398"/>
      <c r="M6019" s="1529"/>
      <c r="N6019" s="778"/>
      <c r="O6019" s="691"/>
      <c r="P6019" s="346"/>
    </row>
    <row r="6020" spans="1:16" s="776" customFormat="1" ht="9" customHeight="1">
      <c r="A6020" s="799">
        <v>171</v>
      </c>
      <c r="B6020" s="1350" t="s">
        <v>5194</v>
      </c>
      <c r="C6020" s="849">
        <v>4101270146</v>
      </c>
      <c r="D6020" s="2073">
        <v>1</v>
      </c>
      <c r="E6020" s="3524">
        <v>1425.16</v>
      </c>
      <c r="F6020" s="1054">
        <v>1425.16</v>
      </c>
      <c r="G6020" s="926">
        <v>44197</v>
      </c>
      <c r="H6020" s="1015" t="s">
        <v>8394</v>
      </c>
      <c r="I6020" s="208" t="s">
        <v>2272</v>
      </c>
      <c r="J6020" s="143" t="s">
        <v>8517</v>
      </c>
      <c r="K6020" s="1425" t="s">
        <v>8940</v>
      </c>
      <c r="L6020" s="398"/>
      <c r="M6020" s="1529"/>
      <c r="N6020" s="778"/>
      <c r="O6020" s="691"/>
      <c r="P6020" s="346"/>
    </row>
    <row r="6021" spans="1:16" s="776" customFormat="1" ht="9" customHeight="1">
      <c r="A6021" s="799">
        <v>172</v>
      </c>
      <c r="B6021" s="1350" t="s">
        <v>5393</v>
      </c>
      <c r="C6021" s="849" t="s">
        <v>11734</v>
      </c>
      <c r="D6021" s="2073">
        <v>1</v>
      </c>
      <c r="E6021" s="3524">
        <v>4080</v>
      </c>
      <c r="F6021" s="1054">
        <v>4080</v>
      </c>
      <c r="G6021" s="926">
        <v>44197</v>
      </c>
      <c r="H6021" s="1015" t="s">
        <v>8394</v>
      </c>
      <c r="I6021" s="208" t="s">
        <v>2272</v>
      </c>
      <c r="J6021" s="143" t="s">
        <v>8517</v>
      </c>
      <c r="K6021" s="1425" t="s">
        <v>8940</v>
      </c>
      <c r="L6021" s="398"/>
      <c r="M6021" s="1529"/>
      <c r="N6021" s="778"/>
      <c r="O6021" s="691"/>
      <c r="P6021" s="346"/>
    </row>
    <row r="6022" spans="1:16" s="776" customFormat="1" ht="9" customHeight="1">
      <c r="A6022" s="799">
        <v>173</v>
      </c>
      <c r="B6022" s="1350" t="s">
        <v>5394</v>
      </c>
      <c r="C6022" s="849">
        <v>4101270010</v>
      </c>
      <c r="D6022" s="2073">
        <v>1</v>
      </c>
      <c r="E6022" s="3524">
        <v>3544</v>
      </c>
      <c r="F6022" s="1054">
        <v>3544</v>
      </c>
      <c r="G6022" s="926">
        <v>44197</v>
      </c>
      <c r="H6022" s="1015" t="s">
        <v>8394</v>
      </c>
      <c r="I6022" s="208" t="s">
        <v>2272</v>
      </c>
      <c r="J6022" s="143" t="s">
        <v>8517</v>
      </c>
      <c r="K6022" s="1425" t="s">
        <v>8940</v>
      </c>
      <c r="L6022" s="398"/>
      <c r="M6022" s="1529"/>
      <c r="N6022" s="778"/>
      <c r="O6022" s="691"/>
      <c r="P6022" s="346"/>
    </row>
    <row r="6023" spans="1:16" s="776" customFormat="1" ht="9" customHeight="1">
      <c r="A6023" s="799">
        <v>174</v>
      </c>
      <c r="B6023" s="1350" t="s">
        <v>5395</v>
      </c>
      <c r="C6023" s="849">
        <v>4101270009</v>
      </c>
      <c r="D6023" s="2073">
        <v>1</v>
      </c>
      <c r="E6023" s="3524">
        <v>3848</v>
      </c>
      <c r="F6023" s="1054">
        <v>3848</v>
      </c>
      <c r="G6023" s="926">
        <v>44197</v>
      </c>
      <c r="H6023" s="1015" t="s">
        <v>8394</v>
      </c>
      <c r="I6023" s="208" t="s">
        <v>2272</v>
      </c>
      <c r="J6023" s="143" t="s">
        <v>8517</v>
      </c>
      <c r="K6023" s="1425" t="s">
        <v>8940</v>
      </c>
      <c r="L6023" s="398"/>
      <c r="M6023" s="1529"/>
      <c r="N6023" s="778"/>
      <c r="O6023" s="691"/>
      <c r="P6023" s="346"/>
    </row>
    <row r="6024" spans="1:16" s="776" customFormat="1" ht="9" customHeight="1">
      <c r="A6024" s="799">
        <v>175</v>
      </c>
      <c r="B6024" s="1350" t="s">
        <v>5396</v>
      </c>
      <c r="C6024" s="849">
        <v>4101270008</v>
      </c>
      <c r="D6024" s="2073">
        <v>1</v>
      </c>
      <c r="E6024" s="3524">
        <v>3368</v>
      </c>
      <c r="F6024" s="1054">
        <v>3368</v>
      </c>
      <c r="G6024" s="926">
        <v>44197</v>
      </c>
      <c r="H6024" s="1015" t="s">
        <v>8394</v>
      </c>
      <c r="I6024" s="208" t="s">
        <v>2272</v>
      </c>
      <c r="J6024" s="143" t="s">
        <v>8517</v>
      </c>
      <c r="K6024" s="1425" t="s">
        <v>8940</v>
      </c>
      <c r="L6024" s="398"/>
      <c r="M6024" s="1529"/>
      <c r="N6024" s="778"/>
      <c r="O6024" s="691"/>
      <c r="P6024" s="346"/>
    </row>
    <row r="6025" spans="1:16" s="776" customFormat="1" ht="9" customHeight="1">
      <c r="A6025" s="799">
        <v>176</v>
      </c>
      <c r="B6025" s="1350" t="s">
        <v>5397</v>
      </c>
      <c r="C6025" s="849">
        <v>4101270007</v>
      </c>
      <c r="D6025" s="2073">
        <v>1</v>
      </c>
      <c r="E6025" s="3524">
        <v>3264</v>
      </c>
      <c r="F6025" s="1054">
        <v>3264</v>
      </c>
      <c r="G6025" s="926">
        <v>44197</v>
      </c>
      <c r="H6025" s="1015" t="s">
        <v>8394</v>
      </c>
      <c r="I6025" s="208" t="s">
        <v>2272</v>
      </c>
      <c r="J6025" s="143" t="s">
        <v>8517</v>
      </c>
      <c r="K6025" s="1425" t="s">
        <v>8940</v>
      </c>
      <c r="L6025" s="398"/>
      <c r="M6025" s="1529"/>
      <c r="N6025" s="778"/>
      <c r="O6025" s="691"/>
      <c r="P6025" s="346"/>
    </row>
    <row r="6026" spans="1:16" s="776" customFormat="1" ht="9" customHeight="1">
      <c r="A6026" s="799">
        <v>177</v>
      </c>
      <c r="B6026" s="1350" t="s">
        <v>5398</v>
      </c>
      <c r="C6026" s="849">
        <v>4101270006</v>
      </c>
      <c r="D6026" s="2073">
        <v>1</v>
      </c>
      <c r="E6026" s="3524">
        <v>3264</v>
      </c>
      <c r="F6026" s="1054">
        <v>3264</v>
      </c>
      <c r="G6026" s="926">
        <v>44197</v>
      </c>
      <c r="H6026" s="1015" t="s">
        <v>8394</v>
      </c>
      <c r="I6026" s="208" t="s">
        <v>2272</v>
      </c>
      <c r="J6026" s="143" t="s">
        <v>8517</v>
      </c>
      <c r="K6026" s="1425" t="s">
        <v>8940</v>
      </c>
      <c r="L6026" s="398"/>
      <c r="M6026" s="1529"/>
      <c r="N6026" s="778"/>
      <c r="O6026" s="691"/>
      <c r="P6026" s="346"/>
    </row>
    <row r="6027" spans="1:16" s="776" customFormat="1" ht="9" customHeight="1">
      <c r="A6027" s="799">
        <v>178</v>
      </c>
      <c r="B6027" s="1350" t="s">
        <v>5399</v>
      </c>
      <c r="C6027" s="849">
        <v>4101270005</v>
      </c>
      <c r="D6027" s="2073">
        <v>1</v>
      </c>
      <c r="E6027" s="3524">
        <v>3704</v>
      </c>
      <c r="F6027" s="1054">
        <v>3704</v>
      </c>
      <c r="G6027" s="926">
        <v>44197</v>
      </c>
      <c r="H6027" s="1015" t="s">
        <v>8394</v>
      </c>
      <c r="I6027" s="208" t="s">
        <v>2272</v>
      </c>
      <c r="J6027" s="143" t="s">
        <v>8517</v>
      </c>
      <c r="K6027" s="1425" t="s">
        <v>8940</v>
      </c>
      <c r="L6027" s="398"/>
      <c r="M6027" s="1529"/>
      <c r="N6027" s="778"/>
      <c r="O6027" s="691"/>
      <c r="P6027" s="346"/>
    </row>
    <row r="6028" spans="1:16" s="776" customFormat="1" ht="9" customHeight="1">
      <c r="A6028" s="799">
        <v>179</v>
      </c>
      <c r="B6028" s="1350" t="s">
        <v>5400</v>
      </c>
      <c r="C6028" s="849">
        <v>4101270004</v>
      </c>
      <c r="D6028" s="2073">
        <v>1</v>
      </c>
      <c r="E6028" s="3524">
        <v>2120</v>
      </c>
      <c r="F6028" s="1054">
        <v>2120</v>
      </c>
      <c r="G6028" s="926">
        <v>44197</v>
      </c>
      <c r="H6028" s="1015" t="s">
        <v>8394</v>
      </c>
      <c r="I6028" s="208" t="s">
        <v>2272</v>
      </c>
      <c r="J6028" s="143" t="s">
        <v>8517</v>
      </c>
      <c r="K6028" s="1425" t="s">
        <v>8940</v>
      </c>
      <c r="L6028" s="398"/>
      <c r="M6028" s="1529"/>
      <c r="N6028" s="778"/>
      <c r="O6028" s="691"/>
      <c r="P6028" s="346"/>
    </row>
    <row r="6029" spans="1:16" s="776" customFormat="1" ht="9" customHeight="1">
      <c r="A6029" s="799">
        <v>180</v>
      </c>
      <c r="B6029" s="1350" t="s">
        <v>5401</v>
      </c>
      <c r="C6029" s="849">
        <v>4101270003</v>
      </c>
      <c r="D6029" s="2073">
        <v>1</v>
      </c>
      <c r="E6029" s="3524">
        <v>1848</v>
      </c>
      <c r="F6029" s="1054">
        <v>1848</v>
      </c>
      <c r="G6029" s="926">
        <v>44197</v>
      </c>
      <c r="H6029" s="1015" t="s">
        <v>8394</v>
      </c>
      <c r="I6029" s="208" t="s">
        <v>2272</v>
      </c>
      <c r="J6029" s="143" t="s">
        <v>8517</v>
      </c>
      <c r="K6029" s="1425" t="s">
        <v>8940</v>
      </c>
      <c r="L6029" s="398"/>
      <c r="M6029" s="1529"/>
      <c r="N6029" s="778"/>
      <c r="O6029" s="691"/>
      <c r="P6029" s="346"/>
    </row>
    <row r="6030" spans="1:16" s="776" customFormat="1" ht="9.75" customHeight="1">
      <c r="A6030" s="799">
        <v>181</v>
      </c>
      <c r="B6030" s="1022" t="s">
        <v>5555</v>
      </c>
      <c r="C6030" s="849">
        <v>4101280008</v>
      </c>
      <c r="D6030" s="2073">
        <v>1</v>
      </c>
      <c r="E6030" s="3580">
        <v>3657.28</v>
      </c>
      <c r="F6030" s="1057">
        <v>3657.28</v>
      </c>
      <c r="G6030" s="926">
        <v>44197</v>
      </c>
      <c r="H6030" s="1015" t="s">
        <v>8394</v>
      </c>
      <c r="I6030" s="208" t="s">
        <v>2272</v>
      </c>
      <c r="J6030" s="143" t="s">
        <v>8517</v>
      </c>
      <c r="K6030" s="1425" t="s">
        <v>8940</v>
      </c>
      <c r="L6030" s="398"/>
      <c r="M6030" s="1529"/>
      <c r="N6030" s="778"/>
      <c r="O6030" s="691"/>
      <c r="P6030" s="346"/>
    </row>
    <row r="6031" spans="1:16" s="776" customFormat="1" ht="9.75" customHeight="1">
      <c r="A6031" s="799">
        <v>182</v>
      </c>
      <c r="B6031" s="1022" t="s">
        <v>5556</v>
      </c>
      <c r="C6031" s="849">
        <v>4101280009</v>
      </c>
      <c r="D6031" s="2073">
        <v>1</v>
      </c>
      <c r="E6031" s="3580">
        <v>3702.16</v>
      </c>
      <c r="F6031" s="1057">
        <v>3702.16</v>
      </c>
      <c r="G6031" s="926">
        <v>44197</v>
      </c>
      <c r="H6031" s="1015" t="s">
        <v>8394</v>
      </c>
      <c r="I6031" s="208" t="s">
        <v>2272</v>
      </c>
      <c r="J6031" s="143" t="s">
        <v>8517</v>
      </c>
      <c r="K6031" s="1425" t="s">
        <v>8940</v>
      </c>
      <c r="L6031" s="398"/>
      <c r="M6031" s="1529"/>
      <c r="N6031" s="778"/>
      <c r="O6031" s="691"/>
      <c r="P6031" s="346"/>
    </row>
    <row r="6032" spans="1:16" s="776" customFormat="1" ht="9.75" customHeight="1">
      <c r="A6032" s="799">
        <v>183</v>
      </c>
      <c r="B6032" s="1022" t="s">
        <v>5557</v>
      </c>
      <c r="C6032" s="849">
        <v>4101280003</v>
      </c>
      <c r="D6032" s="2073">
        <v>1</v>
      </c>
      <c r="E6032" s="3580">
        <v>3710.96</v>
      </c>
      <c r="F6032" s="1057">
        <v>3710.96</v>
      </c>
      <c r="G6032" s="926">
        <v>44197</v>
      </c>
      <c r="H6032" s="1015" t="s">
        <v>8394</v>
      </c>
      <c r="I6032" s="208" t="s">
        <v>2272</v>
      </c>
      <c r="J6032" s="143" t="s">
        <v>8517</v>
      </c>
      <c r="K6032" s="1425" t="s">
        <v>8940</v>
      </c>
      <c r="L6032" s="398"/>
      <c r="M6032" s="1529"/>
      <c r="N6032" s="778"/>
      <c r="O6032" s="691"/>
      <c r="P6032" s="346"/>
    </row>
    <row r="6033" spans="1:16" s="776" customFormat="1" ht="9.75" customHeight="1">
      <c r="A6033" s="799">
        <v>184</v>
      </c>
      <c r="B6033" s="1022" t="s">
        <v>5558</v>
      </c>
      <c r="C6033" s="849">
        <v>4101280010</v>
      </c>
      <c r="D6033" s="2073">
        <v>1</v>
      </c>
      <c r="E6033" s="3580">
        <v>3157.44</v>
      </c>
      <c r="F6033" s="1057">
        <v>3157.44</v>
      </c>
      <c r="G6033" s="926">
        <v>44197</v>
      </c>
      <c r="H6033" s="1015" t="s">
        <v>8394</v>
      </c>
      <c r="I6033" s="208" t="s">
        <v>2272</v>
      </c>
      <c r="J6033" s="143" t="s">
        <v>8517</v>
      </c>
      <c r="K6033" s="1425" t="s">
        <v>8940</v>
      </c>
      <c r="L6033" s="398"/>
      <c r="M6033" s="1529"/>
      <c r="N6033" s="778"/>
      <c r="O6033" s="691"/>
      <c r="P6033" s="346"/>
    </row>
    <row r="6034" spans="1:16" s="776" customFormat="1" ht="9.75" customHeight="1">
      <c r="A6034" s="799">
        <v>185</v>
      </c>
      <c r="B6034" s="1022" t="s">
        <v>5559</v>
      </c>
      <c r="C6034" s="849">
        <v>4101280004</v>
      </c>
      <c r="D6034" s="2073">
        <v>1</v>
      </c>
      <c r="E6034" s="3580">
        <v>3157.44</v>
      </c>
      <c r="F6034" s="1057">
        <v>3157.44</v>
      </c>
      <c r="G6034" s="926">
        <v>44197</v>
      </c>
      <c r="H6034" s="1015" t="s">
        <v>8394</v>
      </c>
      <c r="I6034" s="208" t="s">
        <v>2272</v>
      </c>
      <c r="J6034" s="143" t="s">
        <v>8517</v>
      </c>
      <c r="K6034" s="1425" t="s">
        <v>8940</v>
      </c>
      <c r="L6034" s="398"/>
      <c r="M6034" s="1529"/>
      <c r="N6034" s="778"/>
      <c r="O6034" s="691"/>
      <c r="P6034" s="346"/>
    </row>
    <row r="6035" spans="1:16" s="776" customFormat="1" ht="9.75" customHeight="1">
      <c r="A6035" s="799">
        <v>186</v>
      </c>
      <c r="B6035" s="1022" t="s">
        <v>5560</v>
      </c>
      <c r="C6035" s="849">
        <v>4101280005</v>
      </c>
      <c r="D6035" s="2073">
        <v>1</v>
      </c>
      <c r="E6035" s="3580">
        <v>4645.5200000000004</v>
      </c>
      <c r="F6035" s="1057">
        <v>4645.5200000000004</v>
      </c>
      <c r="G6035" s="926">
        <v>44197</v>
      </c>
      <c r="H6035" s="1015" t="s">
        <v>8394</v>
      </c>
      <c r="I6035" s="208" t="s">
        <v>2272</v>
      </c>
      <c r="J6035" s="143" t="s">
        <v>8517</v>
      </c>
      <c r="K6035" s="1425" t="s">
        <v>8940</v>
      </c>
      <c r="L6035" s="398"/>
      <c r="M6035" s="1529"/>
      <c r="N6035" s="778"/>
      <c r="O6035" s="691"/>
      <c r="P6035" s="346"/>
    </row>
    <row r="6036" spans="1:16" s="776" customFormat="1" ht="9.75" customHeight="1">
      <c r="A6036" s="799">
        <v>187</v>
      </c>
      <c r="B6036" s="1022" t="s">
        <v>5561</v>
      </c>
      <c r="C6036" s="849">
        <v>4101280006</v>
      </c>
      <c r="D6036" s="2073">
        <v>1</v>
      </c>
      <c r="E6036" s="3580">
        <v>4096.3999999999996</v>
      </c>
      <c r="F6036" s="1057">
        <v>4096.3999999999996</v>
      </c>
      <c r="G6036" s="926">
        <v>44197</v>
      </c>
      <c r="H6036" s="1015" t="s">
        <v>8394</v>
      </c>
      <c r="I6036" s="208" t="s">
        <v>2272</v>
      </c>
      <c r="J6036" s="143" t="s">
        <v>8517</v>
      </c>
      <c r="K6036" s="1425" t="s">
        <v>8940</v>
      </c>
      <c r="L6036" s="398"/>
      <c r="M6036" s="1529"/>
      <c r="N6036" s="778"/>
      <c r="O6036" s="691"/>
      <c r="P6036" s="346"/>
    </row>
    <row r="6037" spans="1:16" s="776" customFormat="1" ht="9.75" customHeight="1">
      <c r="A6037" s="799">
        <v>188</v>
      </c>
      <c r="B6037" s="1022" t="s">
        <v>5562</v>
      </c>
      <c r="C6037" s="849">
        <v>4101280007</v>
      </c>
      <c r="D6037" s="2073">
        <v>1</v>
      </c>
      <c r="E6037" s="3580">
        <v>4096.3999999999996</v>
      </c>
      <c r="F6037" s="1057">
        <v>4096.3999999999996</v>
      </c>
      <c r="G6037" s="926">
        <v>44197</v>
      </c>
      <c r="H6037" s="1015" t="s">
        <v>8394</v>
      </c>
      <c r="I6037" s="208" t="s">
        <v>2272</v>
      </c>
      <c r="J6037" s="143" t="s">
        <v>8517</v>
      </c>
      <c r="K6037" s="1425" t="s">
        <v>8940</v>
      </c>
      <c r="L6037" s="398"/>
      <c r="M6037" s="1529"/>
      <c r="N6037" s="778"/>
      <c r="O6037" s="691"/>
      <c r="P6037" s="346"/>
    </row>
    <row r="6038" spans="1:16" s="776" customFormat="1" ht="9.75" customHeight="1">
      <c r="A6038" s="799">
        <v>189</v>
      </c>
      <c r="B6038" s="1022" t="s">
        <v>5563</v>
      </c>
      <c r="C6038" s="849">
        <v>4101280001</v>
      </c>
      <c r="D6038" s="2073">
        <v>1</v>
      </c>
      <c r="E6038" s="3580">
        <v>1579.6</v>
      </c>
      <c r="F6038" s="1057">
        <v>1579.6</v>
      </c>
      <c r="G6038" s="926">
        <v>44197</v>
      </c>
      <c r="H6038" s="1015" t="s">
        <v>8394</v>
      </c>
      <c r="I6038" s="208" t="s">
        <v>2272</v>
      </c>
      <c r="J6038" s="143" t="s">
        <v>8517</v>
      </c>
      <c r="K6038" s="1425" t="s">
        <v>8940</v>
      </c>
      <c r="L6038" s="398"/>
      <c r="M6038" s="1529"/>
      <c r="N6038" s="778"/>
      <c r="O6038" s="691"/>
      <c r="P6038" s="346"/>
    </row>
    <row r="6039" spans="1:16" s="776" customFormat="1" ht="9.75" customHeight="1">
      <c r="A6039" s="799">
        <v>190</v>
      </c>
      <c r="B6039" s="1022" t="s">
        <v>5564</v>
      </c>
      <c r="C6039" s="849">
        <v>4101280002</v>
      </c>
      <c r="D6039" s="2073">
        <v>1</v>
      </c>
      <c r="E6039" s="3580">
        <v>1579.6</v>
      </c>
      <c r="F6039" s="1057">
        <v>1579.6</v>
      </c>
      <c r="G6039" s="926">
        <v>44197</v>
      </c>
      <c r="H6039" s="1015" t="s">
        <v>8394</v>
      </c>
      <c r="I6039" s="208" t="s">
        <v>2272</v>
      </c>
      <c r="J6039" s="143" t="s">
        <v>8517</v>
      </c>
      <c r="K6039" s="1425" t="s">
        <v>8940</v>
      </c>
      <c r="L6039" s="398"/>
      <c r="M6039" s="1529"/>
      <c r="N6039" s="778"/>
      <c r="O6039" s="691"/>
      <c r="P6039" s="346"/>
    </row>
    <row r="6040" spans="1:16" s="776" customFormat="1" ht="9.75" customHeight="1">
      <c r="A6040" s="799">
        <v>191</v>
      </c>
      <c r="B6040" s="1022" t="s">
        <v>5565</v>
      </c>
      <c r="C6040" s="849">
        <v>4101270174</v>
      </c>
      <c r="D6040" s="2073">
        <v>1</v>
      </c>
      <c r="E6040" s="3580">
        <v>3643.2</v>
      </c>
      <c r="F6040" s="1057">
        <v>3643.2</v>
      </c>
      <c r="G6040" s="926">
        <v>44197</v>
      </c>
      <c r="H6040" s="1015" t="s">
        <v>8394</v>
      </c>
      <c r="I6040" s="208" t="s">
        <v>2272</v>
      </c>
      <c r="J6040" s="143" t="s">
        <v>8517</v>
      </c>
      <c r="K6040" s="1425" t="s">
        <v>8940</v>
      </c>
      <c r="L6040" s="398"/>
      <c r="M6040" s="1529"/>
      <c r="N6040" s="778"/>
      <c r="O6040" s="691"/>
      <c r="P6040" s="346"/>
    </row>
    <row r="6041" spans="1:16" s="776" customFormat="1" ht="9.75" customHeight="1">
      <c r="A6041" s="799">
        <v>192</v>
      </c>
      <c r="B6041" s="1022" t="s">
        <v>5566</v>
      </c>
      <c r="C6041" s="849">
        <v>4101270172</v>
      </c>
      <c r="D6041" s="2073">
        <v>1</v>
      </c>
      <c r="E6041" s="3580">
        <v>3392</v>
      </c>
      <c r="F6041" s="1057">
        <v>3392</v>
      </c>
      <c r="G6041" s="926">
        <v>44197</v>
      </c>
      <c r="H6041" s="1015" t="s">
        <v>8394</v>
      </c>
      <c r="I6041" s="208" t="s">
        <v>2272</v>
      </c>
      <c r="J6041" s="143" t="s">
        <v>8517</v>
      </c>
      <c r="K6041" s="1425" t="s">
        <v>8940</v>
      </c>
      <c r="L6041" s="398"/>
      <c r="M6041" s="1529"/>
      <c r="N6041" s="778"/>
      <c r="O6041" s="691"/>
      <c r="P6041" s="346"/>
    </row>
    <row r="6042" spans="1:16" s="776" customFormat="1" ht="9.75" customHeight="1">
      <c r="A6042" s="799">
        <v>193</v>
      </c>
      <c r="B6042" s="1022" t="s">
        <v>5567</v>
      </c>
      <c r="C6042" s="849">
        <v>4101270173</v>
      </c>
      <c r="D6042" s="2073">
        <v>1</v>
      </c>
      <c r="E6042" s="3580">
        <v>3520</v>
      </c>
      <c r="F6042" s="1057">
        <v>3520</v>
      </c>
      <c r="G6042" s="926">
        <v>44197</v>
      </c>
      <c r="H6042" s="1015" t="s">
        <v>8394</v>
      </c>
      <c r="I6042" s="208" t="s">
        <v>2272</v>
      </c>
      <c r="J6042" s="143" t="s">
        <v>8517</v>
      </c>
      <c r="K6042" s="1425" t="s">
        <v>8940</v>
      </c>
      <c r="L6042" s="398"/>
      <c r="M6042" s="1529"/>
      <c r="N6042" s="778"/>
      <c r="O6042" s="691"/>
      <c r="P6042" s="346"/>
    </row>
    <row r="6043" spans="1:16" s="776" customFormat="1" ht="9.75" customHeight="1">
      <c r="A6043" s="799">
        <v>194</v>
      </c>
      <c r="B6043" s="1022" t="s">
        <v>5568</v>
      </c>
      <c r="C6043" s="849">
        <v>4101270167</v>
      </c>
      <c r="D6043" s="2073">
        <v>1</v>
      </c>
      <c r="E6043" s="3580">
        <v>3400</v>
      </c>
      <c r="F6043" s="1057">
        <v>3400</v>
      </c>
      <c r="G6043" s="926">
        <v>44197</v>
      </c>
      <c r="H6043" s="1015" t="s">
        <v>8394</v>
      </c>
      <c r="I6043" s="208" t="s">
        <v>2272</v>
      </c>
      <c r="J6043" s="143" t="s">
        <v>8517</v>
      </c>
      <c r="K6043" s="1425" t="s">
        <v>8940</v>
      </c>
      <c r="L6043" s="398"/>
      <c r="M6043" s="1529"/>
      <c r="N6043" s="778"/>
      <c r="O6043" s="691"/>
      <c r="P6043" s="346"/>
    </row>
    <row r="6044" spans="1:16" s="776" customFormat="1" ht="9.75" customHeight="1">
      <c r="A6044" s="799">
        <v>195</v>
      </c>
      <c r="B6044" s="1022" t="s">
        <v>5569</v>
      </c>
      <c r="C6044" s="849">
        <v>4101270169</v>
      </c>
      <c r="D6044" s="2073">
        <v>1</v>
      </c>
      <c r="E6044" s="3580">
        <v>2992</v>
      </c>
      <c r="F6044" s="1057">
        <v>2992</v>
      </c>
      <c r="G6044" s="926">
        <v>44197</v>
      </c>
      <c r="H6044" s="1015" t="s">
        <v>8394</v>
      </c>
      <c r="I6044" s="208" t="s">
        <v>2272</v>
      </c>
      <c r="J6044" s="143" t="s">
        <v>8517</v>
      </c>
      <c r="K6044" s="1425" t="s">
        <v>8940</v>
      </c>
      <c r="L6044" s="398"/>
      <c r="M6044" s="1529"/>
      <c r="N6044" s="778"/>
      <c r="O6044" s="691"/>
      <c r="P6044" s="346"/>
    </row>
    <row r="6045" spans="1:16" s="776" customFormat="1" ht="9.75" customHeight="1">
      <c r="A6045" s="799">
        <v>196</v>
      </c>
      <c r="B6045" s="1022" t="s">
        <v>5570</v>
      </c>
      <c r="C6045" s="849">
        <v>4101270168</v>
      </c>
      <c r="D6045" s="2073">
        <v>1</v>
      </c>
      <c r="E6045" s="3580">
        <v>3080</v>
      </c>
      <c r="F6045" s="1057">
        <v>3080</v>
      </c>
      <c r="G6045" s="926">
        <v>44197</v>
      </c>
      <c r="H6045" s="1015" t="s">
        <v>8394</v>
      </c>
      <c r="I6045" s="208" t="s">
        <v>2272</v>
      </c>
      <c r="J6045" s="143" t="s">
        <v>8517</v>
      </c>
      <c r="K6045" s="1425" t="s">
        <v>8940</v>
      </c>
      <c r="L6045" s="398"/>
      <c r="M6045" s="1529"/>
      <c r="N6045" s="778"/>
      <c r="O6045" s="691"/>
      <c r="P6045" s="346"/>
    </row>
    <row r="6046" spans="1:16" s="776" customFormat="1" ht="9.75" customHeight="1">
      <c r="A6046" s="799">
        <v>197</v>
      </c>
      <c r="B6046" s="1022" t="s">
        <v>5571</v>
      </c>
      <c r="C6046" s="849">
        <v>4101270170</v>
      </c>
      <c r="D6046" s="2073">
        <v>1</v>
      </c>
      <c r="E6046" s="3580">
        <v>2840</v>
      </c>
      <c r="F6046" s="1057">
        <v>2840</v>
      </c>
      <c r="G6046" s="926">
        <v>44197</v>
      </c>
      <c r="H6046" s="1015" t="s">
        <v>8394</v>
      </c>
      <c r="I6046" s="208" t="s">
        <v>2272</v>
      </c>
      <c r="J6046" s="143" t="s">
        <v>8517</v>
      </c>
      <c r="K6046" s="1425" t="s">
        <v>8940</v>
      </c>
      <c r="L6046" s="398"/>
      <c r="M6046" s="1529"/>
      <c r="N6046" s="778"/>
      <c r="O6046" s="691"/>
      <c r="P6046" s="346"/>
    </row>
    <row r="6047" spans="1:16" s="776" customFormat="1" ht="9.75" customHeight="1">
      <c r="A6047" s="799">
        <v>198</v>
      </c>
      <c r="B6047" s="1022" t="s">
        <v>5572</v>
      </c>
      <c r="C6047" s="849">
        <v>4101270171</v>
      </c>
      <c r="D6047" s="2073">
        <v>1</v>
      </c>
      <c r="E6047" s="3580">
        <v>3744</v>
      </c>
      <c r="F6047" s="1057">
        <v>3744</v>
      </c>
      <c r="G6047" s="926">
        <v>44197</v>
      </c>
      <c r="H6047" s="1015" t="s">
        <v>8394</v>
      </c>
      <c r="I6047" s="208" t="s">
        <v>2272</v>
      </c>
      <c r="J6047" s="143" t="s">
        <v>8517</v>
      </c>
      <c r="K6047" s="1425" t="s">
        <v>8940</v>
      </c>
      <c r="L6047" s="398"/>
      <c r="M6047" s="1529"/>
      <c r="N6047" s="778"/>
      <c r="O6047" s="691"/>
      <c r="P6047" s="346"/>
    </row>
    <row r="6048" spans="1:16" s="776" customFormat="1" ht="9.75" customHeight="1">
      <c r="A6048" s="799">
        <v>199</v>
      </c>
      <c r="B6048" s="1350" t="s">
        <v>5840</v>
      </c>
      <c r="C6048" s="849">
        <v>4101280011</v>
      </c>
      <c r="D6048" s="2073">
        <v>1</v>
      </c>
      <c r="E6048" s="3581">
        <v>3264</v>
      </c>
      <c r="F6048" s="1057">
        <v>3264</v>
      </c>
      <c r="G6048" s="926">
        <v>44197</v>
      </c>
      <c r="H6048" s="1015" t="s">
        <v>8394</v>
      </c>
      <c r="I6048" s="208" t="s">
        <v>2272</v>
      </c>
      <c r="J6048" s="143" t="s">
        <v>8517</v>
      </c>
      <c r="K6048" s="1425" t="s">
        <v>8940</v>
      </c>
      <c r="L6048" s="398"/>
      <c r="M6048" s="1529"/>
      <c r="N6048" s="778"/>
      <c r="O6048" s="691"/>
      <c r="P6048" s="346"/>
    </row>
    <row r="6049" spans="1:16" s="776" customFormat="1" ht="9.75" customHeight="1">
      <c r="A6049" s="799">
        <v>200</v>
      </c>
      <c r="B6049" s="1350" t="s">
        <v>5755</v>
      </c>
      <c r="C6049" s="849">
        <v>4101240001</v>
      </c>
      <c r="D6049" s="2073">
        <v>1</v>
      </c>
      <c r="E6049" s="3581">
        <v>30000</v>
      </c>
      <c r="F6049" s="1057">
        <v>30000</v>
      </c>
      <c r="G6049" s="926">
        <v>44197</v>
      </c>
      <c r="H6049" s="1015" t="s">
        <v>8394</v>
      </c>
      <c r="I6049" s="208" t="s">
        <v>2272</v>
      </c>
      <c r="J6049" s="143" t="s">
        <v>8517</v>
      </c>
      <c r="K6049" s="1425" t="s">
        <v>8940</v>
      </c>
      <c r="L6049" s="398"/>
      <c r="M6049" s="1529"/>
      <c r="N6049" s="778"/>
      <c r="O6049" s="691"/>
      <c r="P6049" s="346"/>
    </row>
    <row r="6050" spans="1:16" s="776" customFormat="1" ht="9.75" customHeight="1">
      <c r="A6050" s="799">
        <v>201</v>
      </c>
      <c r="B6050" s="1350" t="s">
        <v>5755</v>
      </c>
      <c r="C6050" s="849">
        <v>4101240002</v>
      </c>
      <c r="D6050" s="2073">
        <v>1</v>
      </c>
      <c r="E6050" s="3581">
        <v>30000</v>
      </c>
      <c r="F6050" s="1057">
        <v>30000</v>
      </c>
      <c r="G6050" s="926">
        <v>44197</v>
      </c>
      <c r="H6050" s="1015" t="s">
        <v>8394</v>
      </c>
      <c r="I6050" s="208" t="s">
        <v>2272</v>
      </c>
      <c r="J6050" s="143" t="s">
        <v>8517</v>
      </c>
      <c r="K6050" s="1425" t="s">
        <v>8940</v>
      </c>
      <c r="L6050" s="398"/>
      <c r="M6050" s="1529"/>
      <c r="N6050" s="778"/>
      <c r="O6050" s="691"/>
      <c r="P6050" s="346"/>
    </row>
    <row r="6051" spans="1:16" s="776" customFormat="1" ht="9.75" customHeight="1">
      <c r="A6051" s="799">
        <v>202</v>
      </c>
      <c r="B6051" s="1022" t="s">
        <v>5882</v>
      </c>
      <c r="C6051" s="849">
        <v>4101240003</v>
      </c>
      <c r="D6051" s="2073">
        <v>1</v>
      </c>
      <c r="E6051" s="3580">
        <v>16594</v>
      </c>
      <c r="F6051" s="1057">
        <v>16594</v>
      </c>
      <c r="G6051" s="926">
        <v>44197</v>
      </c>
      <c r="H6051" s="1015" t="s">
        <v>8394</v>
      </c>
      <c r="I6051" s="208" t="s">
        <v>2272</v>
      </c>
      <c r="J6051" s="143" t="s">
        <v>8517</v>
      </c>
      <c r="K6051" s="1425" t="s">
        <v>8940</v>
      </c>
      <c r="L6051" s="398"/>
      <c r="M6051" s="1529"/>
      <c r="N6051" s="778"/>
      <c r="O6051" s="691"/>
      <c r="P6051" s="346"/>
    </row>
    <row r="6052" spans="1:16" s="776" customFormat="1" ht="9.75" customHeight="1">
      <c r="A6052" s="799">
        <v>203</v>
      </c>
      <c r="B6052" s="1022" t="s">
        <v>5837</v>
      </c>
      <c r="C6052" s="849">
        <v>4101240004</v>
      </c>
      <c r="D6052" s="2073">
        <v>1</v>
      </c>
      <c r="E6052" s="3580">
        <v>24500</v>
      </c>
      <c r="F6052" s="1057">
        <v>24500</v>
      </c>
      <c r="G6052" s="926">
        <v>44197</v>
      </c>
      <c r="H6052" s="1015" t="s">
        <v>8394</v>
      </c>
      <c r="I6052" s="208" t="s">
        <v>2272</v>
      </c>
      <c r="J6052" s="143" t="s">
        <v>8517</v>
      </c>
      <c r="K6052" s="1425" t="s">
        <v>8940</v>
      </c>
      <c r="L6052" s="398"/>
      <c r="M6052" s="1529"/>
      <c r="N6052" s="778"/>
      <c r="O6052" s="691"/>
      <c r="P6052" s="346"/>
    </row>
    <row r="6053" spans="1:16" s="776" customFormat="1" ht="9.75" customHeight="1">
      <c r="A6053" s="799">
        <v>204</v>
      </c>
      <c r="B6053" s="1022" t="s">
        <v>5883</v>
      </c>
      <c r="C6053" s="849">
        <v>4101240005</v>
      </c>
      <c r="D6053" s="2073">
        <v>1</v>
      </c>
      <c r="E6053" s="3580">
        <v>18100</v>
      </c>
      <c r="F6053" s="1057">
        <v>18100</v>
      </c>
      <c r="G6053" s="926">
        <v>44197</v>
      </c>
      <c r="H6053" s="1015" t="s">
        <v>8394</v>
      </c>
      <c r="I6053" s="208" t="s">
        <v>2272</v>
      </c>
      <c r="J6053" s="143" t="s">
        <v>8517</v>
      </c>
      <c r="K6053" s="1425" t="s">
        <v>8940</v>
      </c>
      <c r="L6053" s="398"/>
      <c r="M6053" s="1529"/>
      <c r="N6053" s="778"/>
      <c r="O6053" s="691"/>
      <c r="P6053" s="346"/>
    </row>
    <row r="6054" spans="1:16" ht="9.75" customHeight="1">
      <c r="A6054" s="799">
        <v>205</v>
      </c>
      <c r="B6054" s="1022" t="s">
        <v>6309</v>
      </c>
      <c r="C6054" s="849">
        <v>4101340153</v>
      </c>
      <c r="D6054" s="2073">
        <v>1</v>
      </c>
      <c r="E6054" s="3582">
        <v>14924</v>
      </c>
      <c r="F6054" s="902">
        <v>14924</v>
      </c>
      <c r="G6054" s="926">
        <v>44197</v>
      </c>
      <c r="H6054" s="1015" t="s">
        <v>8394</v>
      </c>
      <c r="I6054" s="208" t="s">
        <v>2272</v>
      </c>
      <c r="J6054" s="143" t="s">
        <v>8517</v>
      </c>
      <c r="K6054" s="1425"/>
      <c r="L6054" s="491"/>
      <c r="M6054" s="404"/>
    </row>
    <row r="6055" spans="1:16" s="776" customFormat="1" ht="9.75" customHeight="1">
      <c r="A6055" s="799">
        <v>206</v>
      </c>
      <c r="B6055" s="1022" t="s">
        <v>6310</v>
      </c>
      <c r="C6055" s="849">
        <v>101280002</v>
      </c>
      <c r="D6055" s="2073">
        <v>1</v>
      </c>
      <c r="E6055" s="3582">
        <v>153</v>
      </c>
      <c r="F6055" s="902">
        <v>153</v>
      </c>
      <c r="G6055" s="926">
        <v>44197</v>
      </c>
      <c r="H6055" s="1015" t="s">
        <v>8394</v>
      </c>
      <c r="I6055" s="208" t="s">
        <v>2272</v>
      </c>
      <c r="J6055" s="143" t="s">
        <v>8517</v>
      </c>
      <c r="K6055" s="1425" t="s">
        <v>8940</v>
      </c>
      <c r="L6055" s="398"/>
      <c r="M6055" s="1529"/>
      <c r="N6055" s="778"/>
      <c r="O6055" s="691"/>
      <c r="P6055" s="346"/>
    </row>
    <row r="6056" spans="1:16" s="776" customFormat="1" ht="9.75" customHeight="1">
      <c r="A6056" s="799">
        <v>207</v>
      </c>
      <c r="B6056" s="1022" t="s">
        <v>6311</v>
      </c>
      <c r="C6056" s="849">
        <v>101280003</v>
      </c>
      <c r="D6056" s="2073">
        <v>1</v>
      </c>
      <c r="E6056" s="3582">
        <v>4228</v>
      </c>
      <c r="F6056" s="902">
        <v>4228</v>
      </c>
      <c r="G6056" s="926">
        <v>44197</v>
      </c>
      <c r="H6056" s="1015" t="s">
        <v>8394</v>
      </c>
      <c r="I6056" s="208" t="s">
        <v>2272</v>
      </c>
      <c r="J6056" s="143" t="s">
        <v>8517</v>
      </c>
      <c r="K6056" s="1425" t="s">
        <v>8940</v>
      </c>
      <c r="L6056" s="398"/>
      <c r="M6056" s="1529"/>
      <c r="N6056" s="778"/>
      <c r="O6056" s="691"/>
      <c r="P6056" s="346"/>
    </row>
    <row r="6057" spans="1:16" s="776" customFormat="1" ht="9.75" customHeight="1">
      <c r="A6057" s="799">
        <v>208</v>
      </c>
      <c r="B6057" s="1022" t="s">
        <v>6312</v>
      </c>
      <c r="C6057" s="849">
        <v>101280004</v>
      </c>
      <c r="D6057" s="2073">
        <v>1</v>
      </c>
      <c r="E6057" s="3582">
        <v>2751</v>
      </c>
      <c r="F6057" s="902">
        <v>2751</v>
      </c>
      <c r="G6057" s="926">
        <v>44197</v>
      </c>
      <c r="H6057" s="1015" t="s">
        <v>8394</v>
      </c>
      <c r="I6057" s="208" t="s">
        <v>2272</v>
      </c>
      <c r="J6057" s="143" t="s">
        <v>8517</v>
      </c>
      <c r="K6057" s="1425" t="s">
        <v>8940</v>
      </c>
      <c r="L6057" s="398"/>
      <c r="M6057" s="1529"/>
      <c r="N6057" s="778"/>
      <c r="O6057" s="691"/>
      <c r="P6057" s="346"/>
    </row>
    <row r="6058" spans="1:16" s="776" customFormat="1" ht="9.75" customHeight="1">
      <c r="A6058" s="799">
        <v>209</v>
      </c>
      <c r="B6058" s="1022" t="s">
        <v>6313</v>
      </c>
      <c r="C6058" s="849">
        <v>101280005</v>
      </c>
      <c r="D6058" s="2073">
        <v>1</v>
      </c>
      <c r="E6058" s="3582">
        <v>2751</v>
      </c>
      <c r="F6058" s="902">
        <v>2751</v>
      </c>
      <c r="G6058" s="926">
        <v>44197</v>
      </c>
      <c r="H6058" s="1015" t="s">
        <v>8394</v>
      </c>
      <c r="I6058" s="208" t="s">
        <v>2272</v>
      </c>
      <c r="J6058" s="143" t="s">
        <v>8517</v>
      </c>
      <c r="K6058" s="1425" t="s">
        <v>8940</v>
      </c>
      <c r="L6058" s="398"/>
      <c r="M6058" s="1529"/>
      <c r="N6058" s="778"/>
      <c r="O6058" s="691"/>
      <c r="P6058" s="346"/>
    </row>
    <row r="6059" spans="1:16" s="776" customFormat="1" ht="9.75" customHeight="1">
      <c r="A6059" s="799">
        <v>210</v>
      </c>
      <c r="B6059" s="1022" t="s">
        <v>6314</v>
      </c>
      <c r="C6059" s="849">
        <v>101280007</v>
      </c>
      <c r="D6059" s="2073">
        <v>1</v>
      </c>
      <c r="E6059" s="3582">
        <v>6062</v>
      </c>
      <c r="F6059" s="902">
        <v>6062</v>
      </c>
      <c r="G6059" s="926">
        <v>44197</v>
      </c>
      <c r="H6059" s="1015" t="s">
        <v>8394</v>
      </c>
      <c r="I6059" s="208" t="s">
        <v>2272</v>
      </c>
      <c r="J6059" s="143" t="s">
        <v>8517</v>
      </c>
      <c r="K6059" s="1425" t="s">
        <v>8940</v>
      </c>
      <c r="L6059" s="398"/>
      <c r="M6059" s="1529"/>
      <c r="N6059" s="778"/>
      <c r="O6059" s="691"/>
      <c r="P6059" s="346"/>
    </row>
    <row r="6060" spans="1:16" s="776" customFormat="1" ht="9.75" customHeight="1">
      <c r="A6060" s="799">
        <v>211</v>
      </c>
      <c r="B6060" s="1022" t="s">
        <v>6315</v>
      </c>
      <c r="C6060" s="849">
        <v>101280008</v>
      </c>
      <c r="D6060" s="2073">
        <v>1</v>
      </c>
      <c r="E6060" s="3582">
        <v>2975</v>
      </c>
      <c r="F6060" s="902">
        <v>2975</v>
      </c>
      <c r="G6060" s="926">
        <v>44197</v>
      </c>
      <c r="H6060" s="1015" t="s">
        <v>8394</v>
      </c>
      <c r="I6060" s="208" t="s">
        <v>2272</v>
      </c>
      <c r="J6060" s="143" t="s">
        <v>8517</v>
      </c>
      <c r="K6060" s="1425" t="s">
        <v>8940</v>
      </c>
      <c r="L6060" s="398"/>
      <c r="M6060" s="1529"/>
      <c r="N6060" s="778"/>
      <c r="O6060" s="691"/>
      <c r="P6060" s="346"/>
    </row>
    <row r="6061" spans="1:16" s="776" customFormat="1" ht="9.75" customHeight="1">
      <c r="A6061" s="799">
        <v>212</v>
      </c>
      <c r="B6061" s="1022" t="s">
        <v>6316</v>
      </c>
      <c r="C6061" s="849">
        <v>101280009</v>
      </c>
      <c r="D6061" s="2073">
        <v>1</v>
      </c>
      <c r="E6061" s="3582">
        <v>2751</v>
      </c>
      <c r="F6061" s="902">
        <v>2751</v>
      </c>
      <c r="G6061" s="926">
        <v>44197</v>
      </c>
      <c r="H6061" s="1015" t="s">
        <v>8394</v>
      </c>
      <c r="I6061" s="208" t="s">
        <v>2272</v>
      </c>
      <c r="J6061" s="143" t="s">
        <v>8517</v>
      </c>
      <c r="K6061" s="1425" t="s">
        <v>8940</v>
      </c>
      <c r="L6061" s="398"/>
      <c r="M6061" s="1529"/>
      <c r="N6061" s="778"/>
      <c r="O6061" s="691"/>
      <c r="P6061" s="346"/>
    </row>
    <row r="6062" spans="1:16" s="776" customFormat="1" ht="9.75" customHeight="1">
      <c r="A6062" s="799">
        <v>213</v>
      </c>
      <c r="B6062" s="1022" t="s">
        <v>6317</v>
      </c>
      <c r="C6062" s="849">
        <v>101280009</v>
      </c>
      <c r="D6062" s="2073">
        <v>1</v>
      </c>
      <c r="E6062" s="3582">
        <v>3437</v>
      </c>
      <c r="F6062" s="902">
        <v>3437</v>
      </c>
      <c r="G6062" s="926">
        <v>44197</v>
      </c>
      <c r="H6062" s="1015" t="s">
        <v>8394</v>
      </c>
      <c r="I6062" s="208" t="s">
        <v>2272</v>
      </c>
      <c r="J6062" s="143" t="s">
        <v>8517</v>
      </c>
      <c r="K6062" s="1425" t="s">
        <v>8940</v>
      </c>
      <c r="L6062" s="398"/>
      <c r="M6062" s="1529"/>
      <c r="N6062" s="778"/>
      <c r="O6062" s="691"/>
      <c r="P6062" s="346"/>
    </row>
    <row r="6063" spans="1:16" s="776" customFormat="1" ht="9.75" customHeight="1">
      <c r="A6063" s="799">
        <v>214</v>
      </c>
      <c r="B6063" s="1022" t="s">
        <v>6318</v>
      </c>
      <c r="C6063" s="849">
        <v>101280010</v>
      </c>
      <c r="D6063" s="2073">
        <v>1</v>
      </c>
      <c r="E6063" s="3582">
        <v>189</v>
      </c>
      <c r="F6063" s="902">
        <v>189</v>
      </c>
      <c r="G6063" s="926">
        <v>44197</v>
      </c>
      <c r="H6063" s="1015" t="s">
        <v>8394</v>
      </c>
      <c r="I6063" s="208" t="s">
        <v>2272</v>
      </c>
      <c r="J6063" s="143" t="s">
        <v>8517</v>
      </c>
      <c r="K6063" s="1425" t="s">
        <v>8940</v>
      </c>
      <c r="L6063" s="398"/>
      <c r="M6063" s="1529"/>
      <c r="N6063" s="778"/>
      <c r="O6063" s="691"/>
      <c r="P6063" s="346"/>
    </row>
    <row r="6064" spans="1:16" s="776" customFormat="1" ht="9.75" customHeight="1">
      <c r="A6064" s="799">
        <v>215</v>
      </c>
      <c r="B6064" s="1022" t="s">
        <v>6319</v>
      </c>
      <c r="C6064" s="849">
        <v>101280011</v>
      </c>
      <c r="D6064" s="2073">
        <v>1</v>
      </c>
      <c r="E6064" s="3582">
        <v>3080</v>
      </c>
      <c r="F6064" s="902">
        <v>3080</v>
      </c>
      <c r="G6064" s="926">
        <v>44197</v>
      </c>
      <c r="H6064" s="1015" t="s">
        <v>8394</v>
      </c>
      <c r="I6064" s="208" t="s">
        <v>2272</v>
      </c>
      <c r="J6064" s="143" t="s">
        <v>8517</v>
      </c>
      <c r="K6064" s="1425" t="s">
        <v>8940</v>
      </c>
      <c r="L6064" s="398"/>
      <c r="M6064" s="1529"/>
      <c r="N6064" s="778"/>
      <c r="O6064" s="691"/>
      <c r="P6064" s="346"/>
    </row>
    <row r="6065" spans="1:16" s="776" customFormat="1" ht="9.75" customHeight="1">
      <c r="A6065" s="799">
        <v>216</v>
      </c>
      <c r="B6065" s="1022" t="s">
        <v>6361</v>
      </c>
      <c r="C6065" s="849">
        <v>4101280017</v>
      </c>
      <c r="D6065" s="2073">
        <v>1</v>
      </c>
      <c r="E6065" s="3582">
        <v>3880.03</v>
      </c>
      <c r="F6065" s="902">
        <v>3880.03</v>
      </c>
      <c r="G6065" s="926">
        <v>44197</v>
      </c>
      <c r="H6065" s="1015" t="s">
        <v>8394</v>
      </c>
      <c r="I6065" s="208" t="s">
        <v>2272</v>
      </c>
      <c r="J6065" s="143" t="s">
        <v>8517</v>
      </c>
      <c r="K6065" s="1425" t="s">
        <v>8940</v>
      </c>
      <c r="L6065" s="398"/>
      <c r="M6065" s="1529"/>
      <c r="N6065" s="778"/>
      <c r="O6065" s="691"/>
      <c r="P6065" s="346"/>
    </row>
    <row r="6066" spans="1:16" s="776" customFormat="1" ht="9.75" customHeight="1">
      <c r="A6066" s="799">
        <v>217</v>
      </c>
      <c r="B6066" s="1022" t="s">
        <v>6362</v>
      </c>
      <c r="C6066" s="849">
        <v>4101280018</v>
      </c>
      <c r="D6066" s="2073">
        <v>1</v>
      </c>
      <c r="E6066" s="3582">
        <v>3092.32</v>
      </c>
      <c r="F6066" s="902">
        <v>3092.32</v>
      </c>
      <c r="G6066" s="926">
        <v>44197</v>
      </c>
      <c r="H6066" s="1015" t="s">
        <v>8394</v>
      </c>
      <c r="I6066" s="208" t="s">
        <v>2272</v>
      </c>
      <c r="J6066" s="143" t="s">
        <v>8517</v>
      </c>
      <c r="K6066" s="1425" t="s">
        <v>8940</v>
      </c>
      <c r="L6066" s="398"/>
      <c r="M6066" s="1529"/>
      <c r="N6066" s="778"/>
      <c r="O6066" s="691"/>
      <c r="P6066" s="346"/>
    </row>
    <row r="6067" spans="1:16" s="776" customFormat="1" ht="9.75" customHeight="1">
      <c r="A6067" s="799">
        <v>218</v>
      </c>
      <c r="B6067" s="1022" t="s">
        <v>6363</v>
      </c>
      <c r="C6067" s="849">
        <v>40101280001</v>
      </c>
      <c r="D6067" s="2073">
        <v>1</v>
      </c>
      <c r="E6067" s="3582">
        <v>1319.01</v>
      </c>
      <c r="F6067" s="902">
        <v>1319.01</v>
      </c>
      <c r="G6067" s="926">
        <v>44197</v>
      </c>
      <c r="H6067" s="1015" t="s">
        <v>8394</v>
      </c>
      <c r="I6067" s="208" t="s">
        <v>2272</v>
      </c>
      <c r="J6067" s="143" t="s">
        <v>8517</v>
      </c>
      <c r="K6067" s="1425" t="s">
        <v>8940</v>
      </c>
      <c r="L6067" s="398"/>
      <c r="M6067" s="1529"/>
      <c r="N6067" s="778"/>
      <c r="O6067" s="691"/>
      <c r="P6067" s="346"/>
    </row>
    <row r="6068" spans="1:16" s="776" customFormat="1" ht="9.75" customHeight="1">
      <c r="A6068" s="799">
        <v>219</v>
      </c>
      <c r="B6068" s="1022" t="s">
        <v>6364</v>
      </c>
      <c r="C6068" s="849">
        <v>4101280012</v>
      </c>
      <c r="D6068" s="2073">
        <v>1</v>
      </c>
      <c r="E6068" s="3582">
        <v>2695</v>
      </c>
      <c r="F6068" s="902">
        <v>2695</v>
      </c>
      <c r="G6068" s="926">
        <v>44197</v>
      </c>
      <c r="H6068" s="1015" t="s">
        <v>8394</v>
      </c>
      <c r="I6068" s="208" t="s">
        <v>2272</v>
      </c>
      <c r="J6068" s="143" t="s">
        <v>8517</v>
      </c>
      <c r="K6068" s="1425" t="s">
        <v>8940</v>
      </c>
      <c r="L6068" s="398"/>
      <c r="M6068" s="1529"/>
      <c r="N6068" s="778"/>
      <c r="O6068" s="691"/>
      <c r="P6068" s="346"/>
    </row>
    <row r="6069" spans="1:16" s="776" customFormat="1" ht="9.75" customHeight="1">
      <c r="A6069" s="799">
        <v>220</v>
      </c>
      <c r="B6069" s="1022" t="s">
        <v>6365</v>
      </c>
      <c r="C6069" s="849">
        <v>4101280013</v>
      </c>
      <c r="D6069" s="2073">
        <v>1</v>
      </c>
      <c r="E6069" s="3582">
        <v>2695</v>
      </c>
      <c r="F6069" s="902">
        <v>2695</v>
      </c>
      <c r="G6069" s="926">
        <v>44197</v>
      </c>
      <c r="H6069" s="1015" t="s">
        <v>8394</v>
      </c>
      <c r="I6069" s="208" t="s">
        <v>2272</v>
      </c>
      <c r="J6069" s="143" t="s">
        <v>8517</v>
      </c>
      <c r="K6069" s="1425" t="s">
        <v>8940</v>
      </c>
      <c r="L6069" s="398"/>
      <c r="M6069" s="1529"/>
      <c r="N6069" s="778"/>
      <c r="O6069" s="691"/>
      <c r="P6069" s="346"/>
    </row>
    <row r="6070" spans="1:16" s="776" customFormat="1" ht="9.75" customHeight="1">
      <c r="A6070" s="799">
        <v>221</v>
      </c>
      <c r="B6070" s="1022" t="s">
        <v>6366</v>
      </c>
      <c r="C6070" s="849">
        <v>4101280014</v>
      </c>
      <c r="D6070" s="2073">
        <v>1</v>
      </c>
      <c r="E6070" s="3582">
        <v>3099.25</v>
      </c>
      <c r="F6070" s="902">
        <v>3099.25</v>
      </c>
      <c r="G6070" s="926">
        <v>44197</v>
      </c>
      <c r="H6070" s="1015" t="s">
        <v>8394</v>
      </c>
      <c r="I6070" s="208" t="s">
        <v>2272</v>
      </c>
      <c r="J6070" s="143" t="s">
        <v>8517</v>
      </c>
      <c r="K6070" s="1425" t="s">
        <v>8940</v>
      </c>
      <c r="L6070" s="398"/>
      <c r="M6070" s="1529"/>
      <c r="N6070" s="778"/>
      <c r="O6070" s="691"/>
      <c r="P6070" s="346"/>
    </row>
    <row r="6071" spans="1:16" s="776" customFormat="1" ht="9.75" customHeight="1">
      <c r="A6071" s="799">
        <v>222</v>
      </c>
      <c r="B6071" s="1022" t="s">
        <v>6367</v>
      </c>
      <c r="C6071" s="849">
        <v>4101280015</v>
      </c>
      <c r="D6071" s="2073">
        <v>1</v>
      </c>
      <c r="E6071" s="3582">
        <v>2637.25</v>
      </c>
      <c r="F6071" s="902">
        <v>2637.25</v>
      </c>
      <c r="G6071" s="926">
        <v>44197</v>
      </c>
      <c r="H6071" s="1015" t="s">
        <v>8394</v>
      </c>
      <c r="I6071" s="208" t="s">
        <v>2272</v>
      </c>
      <c r="J6071" s="143" t="s">
        <v>8517</v>
      </c>
      <c r="K6071" s="1425" t="s">
        <v>8940</v>
      </c>
      <c r="L6071" s="398"/>
      <c r="M6071" s="1529"/>
      <c r="N6071" s="778"/>
      <c r="O6071" s="691"/>
      <c r="P6071" s="346"/>
    </row>
    <row r="6072" spans="1:16" s="776" customFormat="1" ht="9.75" customHeight="1">
      <c r="A6072" s="799">
        <v>223</v>
      </c>
      <c r="B6072" s="1022" t="s">
        <v>6368</v>
      </c>
      <c r="C6072" s="849">
        <v>4101280016</v>
      </c>
      <c r="D6072" s="2073">
        <v>1</v>
      </c>
      <c r="E6072" s="3582">
        <v>2637.25</v>
      </c>
      <c r="F6072" s="902">
        <v>2637.25</v>
      </c>
      <c r="G6072" s="926">
        <v>44197</v>
      </c>
      <c r="H6072" s="1015" t="s">
        <v>8394</v>
      </c>
      <c r="I6072" s="208" t="s">
        <v>2272</v>
      </c>
      <c r="J6072" s="143" t="s">
        <v>8517</v>
      </c>
      <c r="K6072" s="1425" t="s">
        <v>8940</v>
      </c>
      <c r="L6072" s="398"/>
      <c r="M6072" s="1529"/>
      <c r="N6072" s="778"/>
      <c r="O6072" s="691"/>
      <c r="P6072" s="346"/>
    </row>
    <row r="6073" spans="1:16" s="776" customFormat="1" ht="9.75" customHeight="1">
      <c r="A6073" s="799">
        <v>224</v>
      </c>
      <c r="B6073" s="1022" t="s">
        <v>6369</v>
      </c>
      <c r="C6073" s="849">
        <v>101280013</v>
      </c>
      <c r="D6073" s="2073">
        <v>1</v>
      </c>
      <c r="E6073" s="3582">
        <v>1319.01</v>
      </c>
      <c r="F6073" s="902">
        <v>1319.01</v>
      </c>
      <c r="G6073" s="926">
        <v>44197</v>
      </c>
      <c r="H6073" s="1015" t="s">
        <v>8394</v>
      </c>
      <c r="I6073" s="208" t="s">
        <v>2272</v>
      </c>
      <c r="J6073" s="143" t="s">
        <v>8517</v>
      </c>
      <c r="K6073" s="1425" t="s">
        <v>8940</v>
      </c>
      <c r="L6073" s="398"/>
      <c r="M6073" s="1529"/>
      <c r="N6073" s="778"/>
      <c r="O6073" s="691"/>
      <c r="P6073" s="346"/>
    </row>
    <row r="6074" spans="1:16" s="776" customFormat="1" ht="9.75" customHeight="1">
      <c r="A6074" s="799">
        <v>225</v>
      </c>
      <c r="B6074" s="1022" t="s">
        <v>6489</v>
      </c>
      <c r="C6074" s="849">
        <v>4101280019</v>
      </c>
      <c r="D6074" s="2073">
        <v>1</v>
      </c>
      <c r="E6074" s="3582">
        <v>2657.27</v>
      </c>
      <c r="F6074" s="902">
        <v>2657.27</v>
      </c>
      <c r="G6074" s="926">
        <v>44197</v>
      </c>
      <c r="H6074" s="1015" t="s">
        <v>8394</v>
      </c>
      <c r="I6074" s="208" t="s">
        <v>2272</v>
      </c>
      <c r="J6074" s="143" t="s">
        <v>8517</v>
      </c>
      <c r="K6074" s="1425" t="s">
        <v>8940</v>
      </c>
      <c r="L6074" s="398"/>
      <c r="M6074" s="1529"/>
      <c r="N6074" s="778"/>
      <c r="O6074" s="691"/>
      <c r="P6074" s="346"/>
    </row>
    <row r="6075" spans="1:16" s="776" customFormat="1" ht="9.75" customHeight="1">
      <c r="A6075" s="799">
        <v>226</v>
      </c>
      <c r="B6075" s="1022" t="s">
        <v>6490</v>
      </c>
      <c r="C6075" s="849">
        <v>4101280020</v>
      </c>
      <c r="D6075" s="2073">
        <v>1</v>
      </c>
      <c r="E6075" s="3582">
        <v>2657.27</v>
      </c>
      <c r="F6075" s="902">
        <v>2657.27</v>
      </c>
      <c r="G6075" s="926">
        <v>44197</v>
      </c>
      <c r="H6075" s="1015" t="s">
        <v>8394</v>
      </c>
      <c r="I6075" s="208" t="s">
        <v>2272</v>
      </c>
      <c r="J6075" s="143" t="s">
        <v>8517</v>
      </c>
      <c r="K6075" s="1425" t="s">
        <v>8940</v>
      </c>
      <c r="L6075" s="398"/>
      <c r="M6075" s="1529"/>
      <c r="N6075" s="778"/>
      <c r="O6075" s="691"/>
      <c r="P6075" s="346"/>
    </row>
    <row r="6076" spans="1:16" s="776" customFormat="1" ht="9.75" customHeight="1">
      <c r="A6076" s="799">
        <v>227</v>
      </c>
      <c r="B6076" s="1022" t="s">
        <v>6491</v>
      </c>
      <c r="C6076" s="849">
        <v>4101280021</v>
      </c>
      <c r="D6076" s="2073">
        <v>1</v>
      </c>
      <c r="E6076" s="3582">
        <v>2379.3000000000002</v>
      </c>
      <c r="F6076" s="902">
        <v>2379.3000000000002</v>
      </c>
      <c r="G6076" s="926">
        <v>44197</v>
      </c>
      <c r="H6076" s="1015" t="s">
        <v>8394</v>
      </c>
      <c r="I6076" s="208" t="s">
        <v>2272</v>
      </c>
      <c r="J6076" s="143" t="s">
        <v>8517</v>
      </c>
      <c r="K6076" s="1425" t="s">
        <v>8940</v>
      </c>
      <c r="L6076" s="398"/>
      <c r="M6076" s="1529"/>
      <c r="N6076" s="778"/>
      <c r="O6076" s="691"/>
      <c r="P6076" s="346"/>
    </row>
    <row r="6077" spans="1:16" s="776" customFormat="1" ht="9.75" customHeight="1">
      <c r="A6077" s="799">
        <v>228</v>
      </c>
      <c r="B6077" s="1022" t="s">
        <v>6492</v>
      </c>
      <c r="C6077" s="849">
        <v>4101280022</v>
      </c>
      <c r="D6077" s="2073">
        <v>1</v>
      </c>
      <c r="E6077" s="3582">
        <v>2088.9</v>
      </c>
      <c r="F6077" s="902">
        <v>2088.9</v>
      </c>
      <c r="G6077" s="926">
        <v>44197</v>
      </c>
      <c r="H6077" s="1015" t="s">
        <v>8394</v>
      </c>
      <c r="I6077" s="208" t="s">
        <v>2272</v>
      </c>
      <c r="J6077" s="143" t="s">
        <v>8517</v>
      </c>
      <c r="K6077" s="1425" t="s">
        <v>8940</v>
      </c>
      <c r="L6077" s="398"/>
      <c r="M6077" s="1529"/>
      <c r="N6077" s="778"/>
      <c r="O6077" s="691"/>
      <c r="P6077" s="346"/>
    </row>
    <row r="6078" spans="1:16" s="776" customFormat="1" ht="9.75" customHeight="1">
      <c r="A6078" s="799">
        <v>229</v>
      </c>
      <c r="B6078" s="1022" t="s">
        <v>6493</v>
      </c>
      <c r="C6078" s="849">
        <v>4101280023</v>
      </c>
      <c r="D6078" s="2073">
        <v>1</v>
      </c>
      <c r="E6078" s="3582">
        <v>2919.84</v>
      </c>
      <c r="F6078" s="902">
        <v>2919.84</v>
      </c>
      <c r="G6078" s="926">
        <v>44197</v>
      </c>
      <c r="H6078" s="1015" t="s">
        <v>8394</v>
      </c>
      <c r="I6078" s="208" t="s">
        <v>2272</v>
      </c>
      <c r="J6078" s="143" t="s">
        <v>8517</v>
      </c>
      <c r="K6078" s="1425" t="s">
        <v>8940</v>
      </c>
      <c r="L6078" s="398"/>
      <c r="M6078" s="1529"/>
      <c r="N6078" s="778"/>
      <c r="O6078" s="691"/>
      <c r="P6078" s="346"/>
    </row>
    <row r="6079" spans="1:16" s="776" customFormat="1" ht="9.75" customHeight="1">
      <c r="A6079" s="799">
        <v>230</v>
      </c>
      <c r="B6079" s="1022" t="s">
        <v>6504</v>
      </c>
      <c r="C6079" s="1398"/>
      <c r="D6079" s="2073">
        <v>1</v>
      </c>
      <c r="E6079" s="3582">
        <v>20000</v>
      </c>
      <c r="F6079" s="902">
        <v>20000</v>
      </c>
      <c r="G6079" s="926">
        <v>44197</v>
      </c>
      <c r="H6079" s="1015" t="s">
        <v>8394</v>
      </c>
      <c r="I6079" s="208" t="s">
        <v>2272</v>
      </c>
      <c r="J6079" s="143" t="s">
        <v>8517</v>
      </c>
      <c r="K6079" s="1425" t="s">
        <v>8940</v>
      </c>
      <c r="L6079" s="398"/>
      <c r="M6079" s="1529"/>
      <c r="N6079" s="778"/>
      <c r="O6079" s="691"/>
      <c r="P6079" s="346"/>
    </row>
    <row r="6080" spans="1:16" s="776" customFormat="1" ht="9.75" customHeight="1">
      <c r="A6080" s="799">
        <v>231</v>
      </c>
      <c r="B6080" s="1022" t="s">
        <v>6538</v>
      </c>
      <c r="C6080" s="1398">
        <v>4101280024</v>
      </c>
      <c r="D6080" s="2073">
        <v>1</v>
      </c>
      <c r="E6080" s="3582">
        <v>4376</v>
      </c>
      <c r="F6080" s="902">
        <v>4376</v>
      </c>
      <c r="G6080" s="926">
        <v>44197</v>
      </c>
      <c r="H6080" s="1015" t="s">
        <v>8394</v>
      </c>
      <c r="I6080" s="208" t="s">
        <v>2272</v>
      </c>
      <c r="J6080" s="143" t="s">
        <v>8517</v>
      </c>
      <c r="K6080" s="1425" t="s">
        <v>8940</v>
      </c>
      <c r="L6080" s="398"/>
      <c r="M6080" s="1529"/>
      <c r="N6080" s="778"/>
      <c r="O6080" s="691"/>
      <c r="P6080" s="346"/>
    </row>
    <row r="6081" spans="1:16" ht="9.75" customHeight="1">
      <c r="A6081" s="799">
        <v>232</v>
      </c>
      <c r="B6081" s="1022" t="s">
        <v>6730</v>
      </c>
      <c r="C6081" s="1398">
        <v>4101340154</v>
      </c>
      <c r="D6081" s="2073">
        <v>1</v>
      </c>
      <c r="E6081" s="3582">
        <v>13450</v>
      </c>
      <c r="F6081" s="902">
        <v>13450</v>
      </c>
      <c r="G6081" s="926">
        <v>44197</v>
      </c>
      <c r="H6081" s="1015" t="s">
        <v>8394</v>
      </c>
      <c r="I6081" s="208" t="s">
        <v>2272</v>
      </c>
      <c r="J6081" s="143" t="s">
        <v>8517</v>
      </c>
      <c r="K6081" s="1425"/>
      <c r="L6081" s="491"/>
      <c r="M6081" s="404"/>
    </row>
    <row r="6082" spans="1:16" ht="9.75" customHeight="1">
      <c r="A6082" s="799">
        <v>233</v>
      </c>
      <c r="B6082" s="1022" t="s">
        <v>6731</v>
      </c>
      <c r="C6082" s="1398">
        <v>4101340155</v>
      </c>
      <c r="D6082" s="2073">
        <v>1</v>
      </c>
      <c r="E6082" s="3582">
        <v>13550</v>
      </c>
      <c r="F6082" s="902">
        <v>13550</v>
      </c>
      <c r="G6082" s="926">
        <v>44197</v>
      </c>
      <c r="H6082" s="1015" t="s">
        <v>8394</v>
      </c>
      <c r="I6082" s="208" t="s">
        <v>2272</v>
      </c>
      <c r="J6082" s="143" t="s">
        <v>8517</v>
      </c>
      <c r="K6082" s="1425"/>
      <c r="L6082" s="491"/>
      <c r="M6082" s="404"/>
    </row>
    <row r="6083" spans="1:16" s="776" customFormat="1" ht="9.75" customHeight="1">
      <c r="A6083" s="799">
        <v>234</v>
      </c>
      <c r="B6083" s="1329" t="s">
        <v>6880</v>
      </c>
      <c r="C6083" s="1149">
        <v>4101280025</v>
      </c>
      <c r="D6083" s="2073">
        <v>1</v>
      </c>
      <c r="E6083" s="3523">
        <v>2679.6</v>
      </c>
      <c r="F6083" s="878">
        <v>2679.6</v>
      </c>
      <c r="G6083" s="926">
        <v>44197</v>
      </c>
      <c r="H6083" s="1015" t="s">
        <v>8394</v>
      </c>
      <c r="I6083" s="208" t="s">
        <v>2272</v>
      </c>
      <c r="J6083" s="143" t="s">
        <v>8517</v>
      </c>
      <c r="K6083" s="1425" t="s">
        <v>8940</v>
      </c>
      <c r="L6083" s="398"/>
      <c r="M6083" s="1529"/>
      <c r="N6083" s="778"/>
      <c r="O6083" s="691"/>
      <c r="P6083" s="346"/>
    </row>
    <row r="6084" spans="1:16" s="776" customFormat="1" ht="9.75" customHeight="1">
      <c r="A6084" s="799">
        <v>235</v>
      </c>
      <c r="B6084" s="1329" t="s">
        <v>6881</v>
      </c>
      <c r="C6084" s="1149">
        <v>4101280026</v>
      </c>
      <c r="D6084" s="2073">
        <v>1</v>
      </c>
      <c r="E6084" s="3523">
        <v>2679.6</v>
      </c>
      <c r="F6084" s="878">
        <v>2679.6</v>
      </c>
      <c r="G6084" s="926">
        <v>44197</v>
      </c>
      <c r="H6084" s="1015" t="s">
        <v>8394</v>
      </c>
      <c r="I6084" s="208" t="s">
        <v>2272</v>
      </c>
      <c r="J6084" s="143" t="s">
        <v>8517</v>
      </c>
      <c r="K6084" s="1425" t="s">
        <v>8940</v>
      </c>
      <c r="L6084" s="398"/>
      <c r="M6084" s="1529"/>
      <c r="N6084" s="778"/>
      <c r="O6084" s="691"/>
      <c r="P6084" s="346"/>
    </row>
    <row r="6085" spans="1:16" s="776" customFormat="1" ht="9.75" customHeight="1">
      <c r="A6085" s="799">
        <v>236</v>
      </c>
      <c r="B6085" s="1329" t="s">
        <v>6882</v>
      </c>
      <c r="C6085" s="1149">
        <v>4101280027</v>
      </c>
      <c r="D6085" s="2073">
        <v>1</v>
      </c>
      <c r="E6085" s="3523">
        <v>2679.6</v>
      </c>
      <c r="F6085" s="878">
        <v>2679.6</v>
      </c>
      <c r="G6085" s="926">
        <v>44197</v>
      </c>
      <c r="H6085" s="1015" t="s">
        <v>8394</v>
      </c>
      <c r="I6085" s="208" t="s">
        <v>2272</v>
      </c>
      <c r="J6085" s="143" t="s">
        <v>8517</v>
      </c>
      <c r="K6085" s="1425" t="s">
        <v>8940</v>
      </c>
      <c r="L6085" s="398"/>
      <c r="M6085" s="1529"/>
      <c r="N6085" s="778"/>
      <c r="O6085" s="691"/>
      <c r="P6085" s="346"/>
    </row>
    <row r="6086" spans="1:16" s="776" customFormat="1" ht="9.75" customHeight="1">
      <c r="A6086" s="799">
        <v>237</v>
      </c>
      <c r="B6086" s="1329" t="s">
        <v>6883</v>
      </c>
      <c r="C6086" s="1149">
        <v>4101280028</v>
      </c>
      <c r="D6086" s="2073">
        <v>1</v>
      </c>
      <c r="E6086" s="3523">
        <v>2679.6</v>
      </c>
      <c r="F6086" s="878">
        <v>2679.6</v>
      </c>
      <c r="G6086" s="926">
        <v>44197</v>
      </c>
      <c r="H6086" s="1015" t="s">
        <v>8394</v>
      </c>
      <c r="I6086" s="208" t="s">
        <v>2272</v>
      </c>
      <c r="J6086" s="143" t="s">
        <v>8517</v>
      </c>
      <c r="K6086" s="1425" t="s">
        <v>8940</v>
      </c>
      <c r="L6086" s="398"/>
      <c r="M6086" s="1529"/>
      <c r="N6086" s="778"/>
      <c r="O6086" s="691"/>
      <c r="P6086" s="346"/>
    </row>
    <row r="6087" spans="1:16" s="776" customFormat="1" ht="9.75" customHeight="1">
      <c r="A6087" s="799">
        <v>238</v>
      </c>
      <c r="B6087" s="1329" t="s">
        <v>6884</v>
      </c>
      <c r="C6087" s="1149">
        <v>4101280029</v>
      </c>
      <c r="D6087" s="2073">
        <v>1</v>
      </c>
      <c r="E6087" s="3523">
        <v>2756.6</v>
      </c>
      <c r="F6087" s="878">
        <v>2756.6</v>
      </c>
      <c r="G6087" s="926">
        <v>44197</v>
      </c>
      <c r="H6087" s="1015" t="s">
        <v>8394</v>
      </c>
      <c r="I6087" s="208" t="s">
        <v>2272</v>
      </c>
      <c r="J6087" s="143" t="s">
        <v>8517</v>
      </c>
      <c r="K6087" s="1425" t="s">
        <v>8940</v>
      </c>
      <c r="L6087" s="398"/>
      <c r="M6087" s="1529"/>
      <c r="N6087" s="778"/>
      <c r="O6087" s="691"/>
      <c r="P6087" s="346"/>
    </row>
    <row r="6088" spans="1:16" s="776" customFormat="1" ht="9.75" customHeight="1">
      <c r="A6088" s="799">
        <v>239</v>
      </c>
      <c r="B6088" s="1329" t="s">
        <v>6885</v>
      </c>
      <c r="C6088" s="1149">
        <v>4101280054</v>
      </c>
      <c r="D6088" s="2073">
        <v>1</v>
      </c>
      <c r="E6088" s="3523">
        <v>2216.5</v>
      </c>
      <c r="F6088" s="878">
        <v>2216.5</v>
      </c>
      <c r="G6088" s="926">
        <v>44197</v>
      </c>
      <c r="H6088" s="1015" t="s">
        <v>8394</v>
      </c>
      <c r="I6088" s="208" t="s">
        <v>2272</v>
      </c>
      <c r="J6088" s="143" t="s">
        <v>8517</v>
      </c>
      <c r="K6088" s="1425" t="s">
        <v>8940</v>
      </c>
      <c r="L6088" s="398"/>
      <c r="M6088" s="1529"/>
      <c r="N6088" s="778"/>
      <c r="O6088" s="691"/>
      <c r="P6088" s="346"/>
    </row>
    <row r="6089" spans="1:16" s="776" customFormat="1" ht="9.75" customHeight="1">
      <c r="A6089" s="799">
        <v>240</v>
      </c>
      <c r="B6089" s="1329" t="s">
        <v>6886</v>
      </c>
      <c r="C6089" s="1149">
        <v>4101280055</v>
      </c>
      <c r="D6089" s="2073">
        <v>1</v>
      </c>
      <c r="E6089" s="3523">
        <v>2216.5</v>
      </c>
      <c r="F6089" s="878">
        <v>2216.5</v>
      </c>
      <c r="G6089" s="926">
        <v>44197</v>
      </c>
      <c r="H6089" s="1015" t="s">
        <v>8394</v>
      </c>
      <c r="I6089" s="208" t="s">
        <v>2272</v>
      </c>
      <c r="J6089" s="143" t="s">
        <v>8517</v>
      </c>
      <c r="K6089" s="1425" t="s">
        <v>8940</v>
      </c>
      <c r="L6089" s="398"/>
      <c r="M6089" s="1529"/>
      <c r="N6089" s="778"/>
      <c r="O6089" s="691"/>
      <c r="P6089" s="346"/>
    </row>
    <row r="6090" spans="1:16" s="776" customFormat="1" ht="9.75" customHeight="1">
      <c r="A6090" s="799">
        <v>241</v>
      </c>
      <c r="B6090" s="1329" t="s">
        <v>6887</v>
      </c>
      <c r="C6090" s="1149">
        <v>4101280056</v>
      </c>
      <c r="D6090" s="2073">
        <v>1</v>
      </c>
      <c r="E6090" s="3523">
        <v>2216.5</v>
      </c>
      <c r="F6090" s="878">
        <v>2216.5</v>
      </c>
      <c r="G6090" s="926">
        <v>44197</v>
      </c>
      <c r="H6090" s="1015" t="s">
        <v>8394</v>
      </c>
      <c r="I6090" s="208" t="s">
        <v>2272</v>
      </c>
      <c r="J6090" s="143" t="s">
        <v>8517</v>
      </c>
      <c r="K6090" s="1425" t="s">
        <v>8940</v>
      </c>
      <c r="L6090" s="398"/>
      <c r="M6090" s="1529"/>
      <c r="N6090" s="778"/>
      <c r="O6090" s="691"/>
      <c r="P6090" s="346"/>
    </row>
    <row r="6091" spans="1:16" s="776" customFormat="1" ht="9.75" customHeight="1">
      <c r="A6091" s="799">
        <v>242</v>
      </c>
      <c r="B6091" s="1329" t="s">
        <v>6888</v>
      </c>
      <c r="C6091" s="1149">
        <v>4101280057</v>
      </c>
      <c r="D6091" s="2073">
        <v>1</v>
      </c>
      <c r="E6091" s="3523">
        <v>2659.8</v>
      </c>
      <c r="F6091" s="878">
        <v>2659.8</v>
      </c>
      <c r="G6091" s="926">
        <v>44197</v>
      </c>
      <c r="H6091" s="1015" t="s">
        <v>8394</v>
      </c>
      <c r="I6091" s="208" t="s">
        <v>2272</v>
      </c>
      <c r="J6091" s="143" t="s">
        <v>8517</v>
      </c>
      <c r="K6091" s="1425" t="s">
        <v>8940</v>
      </c>
      <c r="L6091" s="398"/>
      <c r="M6091" s="1529"/>
      <c r="N6091" s="778"/>
      <c r="O6091" s="691"/>
      <c r="P6091" s="346"/>
    </row>
    <row r="6092" spans="1:16" s="776" customFormat="1" ht="9.75" customHeight="1">
      <c r="A6092" s="799">
        <v>243</v>
      </c>
      <c r="B6092" s="1329" t="s">
        <v>6889</v>
      </c>
      <c r="C6092" s="1149">
        <v>4101280048</v>
      </c>
      <c r="D6092" s="2073">
        <v>1</v>
      </c>
      <c r="E6092" s="3523">
        <v>439.89</v>
      </c>
      <c r="F6092" s="878">
        <v>439.89</v>
      </c>
      <c r="G6092" s="926">
        <v>44197</v>
      </c>
      <c r="H6092" s="1015" t="s">
        <v>8394</v>
      </c>
      <c r="I6092" s="208" t="s">
        <v>2272</v>
      </c>
      <c r="J6092" s="143" t="s">
        <v>8517</v>
      </c>
      <c r="K6092" s="1425" t="s">
        <v>8940</v>
      </c>
      <c r="L6092" s="398"/>
      <c r="M6092" s="1529"/>
      <c r="N6092" s="778"/>
      <c r="O6092" s="691"/>
      <c r="P6092" s="346"/>
    </row>
    <row r="6093" spans="1:16" s="776" customFormat="1" ht="9.75" customHeight="1">
      <c r="A6093" s="799">
        <v>244</v>
      </c>
      <c r="B6093" s="1329" t="s">
        <v>6890</v>
      </c>
      <c r="C6093" s="1149">
        <v>4101280049</v>
      </c>
      <c r="D6093" s="2073">
        <v>1</v>
      </c>
      <c r="E6093" s="3523">
        <v>2211</v>
      </c>
      <c r="F6093" s="878">
        <v>2211</v>
      </c>
      <c r="G6093" s="926">
        <v>44197</v>
      </c>
      <c r="H6093" s="1015" t="s">
        <v>8394</v>
      </c>
      <c r="I6093" s="208" t="s">
        <v>2272</v>
      </c>
      <c r="J6093" s="143" t="s">
        <v>8517</v>
      </c>
      <c r="K6093" s="1425" t="s">
        <v>8940</v>
      </c>
      <c r="L6093" s="398"/>
      <c r="M6093" s="1529"/>
      <c r="N6093" s="778"/>
      <c r="O6093" s="691"/>
      <c r="P6093" s="346"/>
    </row>
    <row r="6094" spans="1:16" s="776" customFormat="1" ht="9.75" customHeight="1">
      <c r="A6094" s="799">
        <v>245</v>
      </c>
      <c r="B6094" s="1329" t="s">
        <v>6891</v>
      </c>
      <c r="C6094" s="1149">
        <v>4101280050</v>
      </c>
      <c r="D6094" s="2073">
        <v>1</v>
      </c>
      <c r="E6094" s="3523">
        <v>2211</v>
      </c>
      <c r="F6094" s="878">
        <v>2211</v>
      </c>
      <c r="G6094" s="926">
        <v>44197</v>
      </c>
      <c r="H6094" s="1015" t="s">
        <v>8394</v>
      </c>
      <c r="I6094" s="208" t="s">
        <v>2272</v>
      </c>
      <c r="J6094" s="143" t="s">
        <v>8517</v>
      </c>
      <c r="K6094" s="1425" t="s">
        <v>8940</v>
      </c>
      <c r="L6094" s="398"/>
      <c r="M6094" s="1529"/>
      <c r="N6094" s="778"/>
      <c r="O6094" s="691"/>
      <c r="P6094" s="346"/>
    </row>
    <row r="6095" spans="1:16" s="776" customFormat="1" ht="9.75" customHeight="1">
      <c r="A6095" s="799">
        <v>246</v>
      </c>
      <c r="B6095" s="1329" t="s">
        <v>6892</v>
      </c>
      <c r="C6095" s="1149">
        <v>4101280051</v>
      </c>
      <c r="D6095" s="2073">
        <v>1</v>
      </c>
      <c r="E6095" s="3523">
        <v>2653.2</v>
      </c>
      <c r="F6095" s="878">
        <v>2653.2</v>
      </c>
      <c r="G6095" s="926">
        <v>44197</v>
      </c>
      <c r="H6095" s="1015" t="s">
        <v>8394</v>
      </c>
      <c r="I6095" s="208" t="s">
        <v>2272</v>
      </c>
      <c r="J6095" s="143" t="s">
        <v>8517</v>
      </c>
      <c r="K6095" s="1425" t="s">
        <v>8940</v>
      </c>
      <c r="L6095" s="398"/>
      <c r="M6095" s="1529"/>
      <c r="N6095" s="778"/>
      <c r="O6095" s="691"/>
      <c r="P6095" s="346"/>
    </row>
    <row r="6096" spans="1:16" s="776" customFormat="1" ht="9.75" customHeight="1">
      <c r="A6096" s="799">
        <v>247</v>
      </c>
      <c r="B6096" s="1329" t="s">
        <v>6893</v>
      </c>
      <c r="C6096" s="1149">
        <v>4101280052</v>
      </c>
      <c r="D6096" s="2073">
        <v>1</v>
      </c>
      <c r="E6096" s="3523">
        <v>2211</v>
      </c>
      <c r="F6096" s="878">
        <v>2211</v>
      </c>
      <c r="G6096" s="926">
        <v>44197</v>
      </c>
      <c r="H6096" s="1015" t="s">
        <v>8394</v>
      </c>
      <c r="I6096" s="208" t="s">
        <v>2272</v>
      </c>
      <c r="J6096" s="143" t="s">
        <v>8517</v>
      </c>
      <c r="K6096" s="1425" t="s">
        <v>8940</v>
      </c>
      <c r="L6096" s="398"/>
      <c r="M6096" s="1529"/>
      <c r="N6096" s="778"/>
      <c r="O6096" s="691"/>
      <c r="P6096" s="346"/>
    </row>
    <row r="6097" spans="1:16" s="776" customFormat="1" ht="9.75" customHeight="1">
      <c r="A6097" s="799">
        <v>248</v>
      </c>
      <c r="B6097" s="1329" t="s">
        <v>6894</v>
      </c>
      <c r="C6097" s="1149">
        <v>4101280053</v>
      </c>
      <c r="D6097" s="2073">
        <v>1</v>
      </c>
      <c r="E6097" s="3523">
        <v>2659.8</v>
      </c>
      <c r="F6097" s="878">
        <v>2659.8</v>
      </c>
      <c r="G6097" s="926">
        <v>44197</v>
      </c>
      <c r="H6097" s="1015" t="s">
        <v>8394</v>
      </c>
      <c r="I6097" s="208" t="s">
        <v>2272</v>
      </c>
      <c r="J6097" s="143" t="s">
        <v>8517</v>
      </c>
      <c r="K6097" s="1425" t="s">
        <v>8940</v>
      </c>
      <c r="L6097" s="398"/>
      <c r="M6097" s="1529"/>
      <c r="N6097" s="778"/>
      <c r="O6097" s="691"/>
      <c r="P6097" s="346"/>
    </row>
    <row r="6098" spans="1:16" s="776" customFormat="1" ht="9.75" customHeight="1">
      <c r="A6098" s="799">
        <v>249</v>
      </c>
      <c r="B6098" s="1329" t="s">
        <v>6895</v>
      </c>
      <c r="C6098" s="1149">
        <v>4101280042</v>
      </c>
      <c r="D6098" s="2073">
        <v>1</v>
      </c>
      <c r="E6098" s="3523">
        <v>2805.88</v>
      </c>
      <c r="F6098" s="878">
        <v>2805.88</v>
      </c>
      <c r="G6098" s="926">
        <v>44197</v>
      </c>
      <c r="H6098" s="1015" t="s">
        <v>8394</v>
      </c>
      <c r="I6098" s="208" t="s">
        <v>2272</v>
      </c>
      <c r="J6098" s="143" t="s">
        <v>8517</v>
      </c>
      <c r="K6098" s="1425" t="s">
        <v>8940</v>
      </c>
      <c r="L6098" s="398"/>
      <c r="M6098" s="1529"/>
      <c r="N6098" s="778"/>
      <c r="O6098" s="691"/>
      <c r="P6098" s="346"/>
    </row>
    <row r="6099" spans="1:16" s="776" customFormat="1" ht="9.75" customHeight="1">
      <c r="A6099" s="799">
        <v>250</v>
      </c>
      <c r="B6099" s="1329" t="s">
        <v>6896</v>
      </c>
      <c r="C6099" s="1149">
        <v>4101280043</v>
      </c>
      <c r="D6099" s="2073">
        <v>1</v>
      </c>
      <c r="E6099" s="3523">
        <v>2805.88</v>
      </c>
      <c r="F6099" s="878">
        <v>2805.88</v>
      </c>
      <c r="G6099" s="926">
        <v>44197</v>
      </c>
      <c r="H6099" s="1015" t="s">
        <v>8394</v>
      </c>
      <c r="I6099" s="208" t="s">
        <v>2272</v>
      </c>
      <c r="J6099" s="143" t="s">
        <v>8517</v>
      </c>
      <c r="K6099" s="1425" t="s">
        <v>8940</v>
      </c>
      <c r="L6099" s="398"/>
      <c r="M6099" s="1529"/>
      <c r="N6099" s="778"/>
      <c r="O6099" s="691"/>
      <c r="P6099" s="346"/>
    </row>
    <row r="6100" spans="1:16" s="776" customFormat="1" ht="9.75" customHeight="1">
      <c r="A6100" s="799">
        <v>251</v>
      </c>
      <c r="B6100" s="1329" t="s">
        <v>6897</v>
      </c>
      <c r="C6100" s="1149">
        <v>4101280044</v>
      </c>
      <c r="D6100" s="2073">
        <v>1</v>
      </c>
      <c r="E6100" s="3523">
        <v>2738.12</v>
      </c>
      <c r="F6100" s="878">
        <v>2738.12</v>
      </c>
      <c r="G6100" s="926">
        <v>44197</v>
      </c>
      <c r="H6100" s="1015" t="s">
        <v>8394</v>
      </c>
      <c r="I6100" s="208" t="s">
        <v>2272</v>
      </c>
      <c r="J6100" s="143" t="s">
        <v>8517</v>
      </c>
      <c r="K6100" s="1425" t="s">
        <v>8940</v>
      </c>
      <c r="L6100" s="398"/>
      <c r="M6100" s="1529"/>
      <c r="N6100" s="778"/>
      <c r="O6100" s="691"/>
      <c r="P6100" s="346"/>
    </row>
    <row r="6101" spans="1:16" s="776" customFormat="1" ht="9.75" customHeight="1">
      <c r="A6101" s="799">
        <v>252</v>
      </c>
      <c r="B6101" s="1329" t="s">
        <v>6898</v>
      </c>
      <c r="C6101" s="1149">
        <v>4101280045</v>
      </c>
      <c r="D6101" s="2073">
        <v>1</v>
      </c>
      <c r="E6101" s="3523">
        <v>2738.12</v>
      </c>
      <c r="F6101" s="878">
        <v>2738.12</v>
      </c>
      <c r="G6101" s="926">
        <v>44197</v>
      </c>
      <c r="H6101" s="1015" t="s">
        <v>8394</v>
      </c>
      <c r="I6101" s="208" t="s">
        <v>2272</v>
      </c>
      <c r="J6101" s="143" t="s">
        <v>8517</v>
      </c>
      <c r="K6101" s="1425" t="s">
        <v>8940</v>
      </c>
      <c r="L6101" s="398"/>
      <c r="M6101" s="1529"/>
      <c r="N6101" s="778"/>
      <c r="O6101" s="691"/>
      <c r="P6101" s="346"/>
    </row>
    <row r="6102" spans="1:16" s="776" customFormat="1" ht="9.75" customHeight="1">
      <c r="A6102" s="799">
        <v>253</v>
      </c>
      <c r="B6102" s="1329" t="s">
        <v>6899</v>
      </c>
      <c r="C6102" s="1149">
        <v>4101280046</v>
      </c>
      <c r="D6102" s="2073">
        <v>1</v>
      </c>
      <c r="E6102" s="3523">
        <v>2724.26</v>
      </c>
      <c r="F6102" s="878">
        <v>2724.26</v>
      </c>
      <c r="G6102" s="926">
        <v>44197</v>
      </c>
      <c r="H6102" s="1015" t="s">
        <v>8394</v>
      </c>
      <c r="I6102" s="208" t="s">
        <v>2272</v>
      </c>
      <c r="J6102" s="143" t="s">
        <v>8517</v>
      </c>
      <c r="K6102" s="1425" t="s">
        <v>8940</v>
      </c>
      <c r="L6102" s="398"/>
      <c r="M6102" s="1529"/>
      <c r="N6102" s="778"/>
      <c r="O6102" s="691"/>
      <c r="P6102" s="346"/>
    </row>
    <row r="6103" spans="1:16" s="776" customFormat="1" ht="9.75" customHeight="1">
      <c r="A6103" s="799">
        <v>254</v>
      </c>
      <c r="B6103" s="1329" t="s">
        <v>6900</v>
      </c>
      <c r="C6103" s="1149">
        <v>4101280047</v>
      </c>
      <c r="D6103" s="2073">
        <v>1</v>
      </c>
      <c r="E6103" s="3523">
        <v>6132.28</v>
      </c>
      <c r="F6103" s="878">
        <v>6132.28</v>
      </c>
      <c r="G6103" s="926">
        <v>44197</v>
      </c>
      <c r="H6103" s="1015" t="s">
        <v>8394</v>
      </c>
      <c r="I6103" s="208" t="s">
        <v>2272</v>
      </c>
      <c r="J6103" s="143" t="s">
        <v>8517</v>
      </c>
      <c r="K6103" s="1425" t="s">
        <v>8940</v>
      </c>
      <c r="L6103" s="398"/>
      <c r="M6103" s="1529"/>
      <c r="N6103" s="778"/>
      <c r="O6103" s="691"/>
      <c r="P6103" s="346"/>
    </row>
    <row r="6104" spans="1:16" s="776" customFormat="1" ht="9.75" customHeight="1">
      <c r="A6104" s="799">
        <v>255</v>
      </c>
      <c r="B6104" s="1329" t="s">
        <v>6901</v>
      </c>
      <c r="C6104" s="1149">
        <v>4101280036</v>
      </c>
      <c r="D6104" s="2073">
        <v>1</v>
      </c>
      <c r="E6104" s="3523">
        <v>2607.2199999999998</v>
      </c>
      <c r="F6104" s="878">
        <v>2607.2199999999998</v>
      </c>
      <c r="G6104" s="926">
        <v>44197</v>
      </c>
      <c r="H6104" s="1015" t="s">
        <v>8394</v>
      </c>
      <c r="I6104" s="208" t="s">
        <v>2272</v>
      </c>
      <c r="J6104" s="143" t="s">
        <v>8517</v>
      </c>
      <c r="K6104" s="1425" t="s">
        <v>8940</v>
      </c>
      <c r="L6104" s="398"/>
      <c r="M6104" s="1529"/>
      <c r="N6104" s="778"/>
      <c r="O6104" s="691"/>
      <c r="P6104" s="346"/>
    </row>
    <row r="6105" spans="1:16" s="776" customFormat="1" ht="9.75" customHeight="1">
      <c r="A6105" s="799">
        <v>256</v>
      </c>
      <c r="B6105" s="1329" t="s">
        <v>6902</v>
      </c>
      <c r="C6105" s="1149">
        <v>4101280037</v>
      </c>
      <c r="D6105" s="2073">
        <v>1</v>
      </c>
      <c r="E6105" s="3523">
        <v>2556.4</v>
      </c>
      <c r="F6105" s="878">
        <v>2556.4</v>
      </c>
      <c r="G6105" s="926">
        <v>44197</v>
      </c>
      <c r="H6105" s="1015" t="s">
        <v>8394</v>
      </c>
      <c r="I6105" s="208" t="s">
        <v>2272</v>
      </c>
      <c r="J6105" s="143" t="s">
        <v>8517</v>
      </c>
      <c r="K6105" s="1425" t="s">
        <v>8940</v>
      </c>
      <c r="L6105" s="398"/>
      <c r="M6105" s="1529"/>
      <c r="N6105" s="778"/>
      <c r="O6105" s="691"/>
      <c r="P6105" s="346"/>
    </row>
    <row r="6106" spans="1:16" s="776" customFormat="1" ht="9.75" customHeight="1">
      <c r="A6106" s="799">
        <v>257</v>
      </c>
      <c r="B6106" s="1329" t="s">
        <v>6903</v>
      </c>
      <c r="C6106" s="1149">
        <v>4101280038</v>
      </c>
      <c r="D6106" s="2073">
        <v>1</v>
      </c>
      <c r="E6106" s="3523">
        <v>2556.4</v>
      </c>
      <c r="F6106" s="878">
        <v>2556.4</v>
      </c>
      <c r="G6106" s="926">
        <v>44197</v>
      </c>
      <c r="H6106" s="1015" t="s">
        <v>8394</v>
      </c>
      <c r="I6106" s="208" t="s">
        <v>2272</v>
      </c>
      <c r="J6106" s="143" t="s">
        <v>8517</v>
      </c>
      <c r="K6106" s="1425" t="s">
        <v>8940</v>
      </c>
      <c r="L6106" s="398"/>
      <c r="M6106" s="1529"/>
      <c r="N6106" s="778"/>
      <c r="O6106" s="691"/>
      <c r="P6106" s="346"/>
    </row>
    <row r="6107" spans="1:16" s="776" customFormat="1" ht="9.75" customHeight="1">
      <c r="A6107" s="799">
        <v>258</v>
      </c>
      <c r="B6107" s="1329" t="s">
        <v>6904</v>
      </c>
      <c r="C6107" s="1149">
        <v>4101280039</v>
      </c>
      <c r="D6107" s="2073">
        <v>1</v>
      </c>
      <c r="E6107" s="3523">
        <v>2556.4</v>
      </c>
      <c r="F6107" s="878">
        <v>2556.4</v>
      </c>
      <c r="G6107" s="926">
        <v>44197</v>
      </c>
      <c r="H6107" s="1015" t="s">
        <v>8394</v>
      </c>
      <c r="I6107" s="208" t="s">
        <v>2272</v>
      </c>
      <c r="J6107" s="143" t="s">
        <v>8517</v>
      </c>
      <c r="K6107" s="1425" t="s">
        <v>8940</v>
      </c>
      <c r="L6107" s="398"/>
      <c r="M6107" s="1529"/>
      <c r="N6107" s="778"/>
      <c r="O6107" s="691"/>
      <c r="P6107" s="346"/>
    </row>
    <row r="6108" spans="1:16" s="776" customFormat="1" ht="9.75" customHeight="1">
      <c r="A6108" s="799">
        <v>259</v>
      </c>
      <c r="B6108" s="1329" t="s">
        <v>6905</v>
      </c>
      <c r="C6108" s="1149">
        <v>4101280040</v>
      </c>
      <c r="D6108" s="2073">
        <v>1</v>
      </c>
      <c r="E6108" s="3523">
        <v>2556.4</v>
      </c>
      <c r="F6108" s="878">
        <v>2556.4</v>
      </c>
      <c r="G6108" s="926">
        <v>44197</v>
      </c>
      <c r="H6108" s="1015" t="s">
        <v>8394</v>
      </c>
      <c r="I6108" s="208" t="s">
        <v>2272</v>
      </c>
      <c r="J6108" s="143" t="s">
        <v>8517</v>
      </c>
      <c r="K6108" s="1425" t="s">
        <v>8940</v>
      </c>
      <c r="L6108" s="398"/>
      <c r="M6108" s="1529"/>
      <c r="N6108" s="778"/>
      <c r="O6108" s="691"/>
      <c r="P6108" s="346"/>
    </row>
    <row r="6109" spans="1:16" s="776" customFormat="1" ht="9.75" customHeight="1">
      <c r="A6109" s="799">
        <v>260</v>
      </c>
      <c r="B6109" s="1329" t="s">
        <v>6906</v>
      </c>
      <c r="C6109" s="1149">
        <v>4101280041</v>
      </c>
      <c r="D6109" s="2073">
        <v>1</v>
      </c>
      <c r="E6109" s="3523">
        <v>3286.36</v>
      </c>
      <c r="F6109" s="878">
        <v>3286.36</v>
      </c>
      <c r="G6109" s="926">
        <v>44197</v>
      </c>
      <c r="H6109" s="1015" t="s">
        <v>8394</v>
      </c>
      <c r="I6109" s="208" t="s">
        <v>2272</v>
      </c>
      <c r="J6109" s="143" t="s">
        <v>8517</v>
      </c>
      <c r="K6109" s="1425" t="s">
        <v>8940</v>
      </c>
      <c r="L6109" s="398"/>
      <c r="M6109" s="1529"/>
      <c r="N6109" s="778"/>
      <c r="O6109" s="691"/>
      <c r="P6109" s="346"/>
    </row>
    <row r="6110" spans="1:16" s="776" customFormat="1" ht="9.75" customHeight="1">
      <c r="A6110" s="799">
        <v>261</v>
      </c>
      <c r="B6110" s="1329" t="s">
        <v>6907</v>
      </c>
      <c r="C6110" s="1149">
        <v>4101280030</v>
      </c>
      <c r="D6110" s="2073">
        <v>1</v>
      </c>
      <c r="E6110" s="3523">
        <v>2756.6</v>
      </c>
      <c r="F6110" s="878">
        <v>2756.6</v>
      </c>
      <c r="G6110" s="926">
        <v>44197</v>
      </c>
      <c r="H6110" s="1015" t="s">
        <v>8394</v>
      </c>
      <c r="I6110" s="208" t="s">
        <v>2272</v>
      </c>
      <c r="J6110" s="143" t="s">
        <v>8517</v>
      </c>
      <c r="K6110" s="1425" t="s">
        <v>8940</v>
      </c>
      <c r="L6110" s="398"/>
      <c r="M6110" s="1529"/>
      <c r="N6110" s="778"/>
      <c r="O6110" s="691"/>
      <c r="P6110" s="346"/>
    </row>
    <row r="6111" spans="1:16" s="776" customFormat="1" ht="9.75" customHeight="1">
      <c r="A6111" s="799">
        <v>262</v>
      </c>
      <c r="B6111" s="1329" t="s">
        <v>6908</v>
      </c>
      <c r="C6111" s="1149">
        <v>4101280031</v>
      </c>
      <c r="D6111" s="2073">
        <v>1</v>
      </c>
      <c r="E6111" s="3523">
        <v>2756.6</v>
      </c>
      <c r="F6111" s="878">
        <v>2756.6</v>
      </c>
      <c r="G6111" s="926">
        <v>44197</v>
      </c>
      <c r="H6111" s="1015" t="s">
        <v>8394</v>
      </c>
      <c r="I6111" s="208" t="s">
        <v>2272</v>
      </c>
      <c r="J6111" s="143" t="s">
        <v>8517</v>
      </c>
      <c r="K6111" s="1425" t="s">
        <v>8940</v>
      </c>
      <c r="L6111" s="398"/>
      <c r="M6111" s="1529"/>
      <c r="N6111" s="778"/>
      <c r="O6111" s="691"/>
      <c r="P6111" s="346"/>
    </row>
    <row r="6112" spans="1:16" s="776" customFormat="1" ht="9.75" customHeight="1">
      <c r="A6112" s="799">
        <v>263</v>
      </c>
      <c r="B6112" s="1329" t="s">
        <v>6909</v>
      </c>
      <c r="C6112" s="1149">
        <v>4101280032</v>
      </c>
      <c r="D6112" s="2073">
        <v>1</v>
      </c>
      <c r="E6112" s="3523">
        <v>2756.6</v>
      </c>
      <c r="F6112" s="878">
        <v>2756.6</v>
      </c>
      <c r="G6112" s="926">
        <v>44197</v>
      </c>
      <c r="H6112" s="1015" t="s">
        <v>8394</v>
      </c>
      <c r="I6112" s="208" t="s">
        <v>2272</v>
      </c>
      <c r="J6112" s="143" t="s">
        <v>8517</v>
      </c>
      <c r="K6112" s="1425" t="s">
        <v>8940</v>
      </c>
      <c r="L6112" s="398"/>
      <c r="M6112" s="1529"/>
      <c r="N6112" s="778"/>
      <c r="O6112" s="691"/>
      <c r="P6112" s="346"/>
    </row>
    <row r="6113" spans="1:16" s="776" customFormat="1" ht="9.75" customHeight="1">
      <c r="A6113" s="799">
        <v>264</v>
      </c>
      <c r="B6113" s="1329" t="s">
        <v>6910</v>
      </c>
      <c r="C6113" s="1149">
        <v>4101280033</v>
      </c>
      <c r="D6113" s="2073">
        <v>1</v>
      </c>
      <c r="E6113" s="3523">
        <v>2607.2199999999998</v>
      </c>
      <c r="F6113" s="878">
        <v>2607.2199999999998</v>
      </c>
      <c r="G6113" s="926">
        <v>44197</v>
      </c>
      <c r="H6113" s="1015" t="s">
        <v>8394</v>
      </c>
      <c r="I6113" s="208" t="s">
        <v>2272</v>
      </c>
      <c r="J6113" s="143" t="s">
        <v>8517</v>
      </c>
      <c r="K6113" s="1425" t="s">
        <v>8940</v>
      </c>
      <c r="L6113" s="398"/>
      <c r="M6113" s="1529"/>
      <c r="N6113" s="778"/>
      <c r="O6113" s="691"/>
      <c r="P6113" s="346"/>
    </row>
    <row r="6114" spans="1:16" s="776" customFormat="1" ht="9.75" customHeight="1">
      <c r="A6114" s="799">
        <v>265</v>
      </c>
      <c r="B6114" s="1329" t="s">
        <v>6911</v>
      </c>
      <c r="C6114" s="1149">
        <v>4101280034</v>
      </c>
      <c r="D6114" s="2073">
        <v>1</v>
      </c>
      <c r="E6114" s="3523">
        <v>2607.2199999999998</v>
      </c>
      <c r="F6114" s="878">
        <v>2607.2199999999998</v>
      </c>
      <c r="G6114" s="926">
        <v>44197</v>
      </c>
      <c r="H6114" s="1015" t="s">
        <v>8394</v>
      </c>
      <c r="I6114" s="208" t="s">
        <v>2272</v>
      </c>
      <c r="J6114" s="143" t="s">
        <v>8517</v>
      </c>
      <c r="K6114" s="1425" t="s">
        <v>8940</v>
      </c>
      <c r="L6114" s="398"/>
      <c r="M6114" s="1529"/>
      <c r="N6114" s="778"/>
      <c r="O6114" s="691"/>
      <c r="P6114" s="346"/>
    </row>
    <row r="6115" spans="1:16" s="776" customFormat="1" ht="9.75" customHeight="1">
      <c r="A6115" s="799">
        <v>266</v>
      </c>
      <c r="B6115" s="1329" t="s">
        <v>6912</v>
      </c>
      <c r="C6115" s="1149">
        <v>4101280035</v>
      </c>
      <c r="D6115" s="2073">
        <v>1</v>
      </c>
      <c r="E6115" s="3523">
        <v>2607.2199999999998</v>
      </c>
      <c r="F6115" s="878">
        <v>2607.2199999999998</v>
      </c>
      <c r="G6115" s="926">
        <v>44197</v>
      </c>
      <c r="H6115" s="1015" t="s">
        <v>8394</v>
      </c>
      <c r="I6115" s="208" t="s">
        <v>2272</v>
      </c>
      <c r="J6115" s="143" t="s">
        <v>8517</v>
      </c>
      <c r="K6115" s="1425" t="s">
        <v>8940</v>
      </c>
      <c r="L6115" s="398"/>
      <c r="M6115" s="1529"/>
      <c r="N6115" s="778"/>
      <c r="O6115" s="691"/>
      <c r="P6115" s="346"/>
    </row>
    <row r="6116" spans="1:16" ht="9.75" customHeight="1">
      <c r="A6116" s="799">
        <v>267</v>
      </c>
      <c r="B6116" s="1329" t="s">
        <v>6276</v>
      </c>
      <c r="C6116" s="1149" t="s">
        <v>7206</v>
      </c>
      <c r="D6116" s="2073">
        <v>1</v>
      </c>
      <c r="E6116" s="3523">
        <v>16500</v>
      </c>
      <c r="F6116" s="878">
        <v>16500</v>
      </c>
      <c r="G6116" s="926">
        <v>44197</v>
      </c>
      <c r="H6116" s="1015" t="s">
        <v>8394</v>
      </c>
      <c r="I6116" s="208" t="s">
        <v>2272</v>
      </c>
      <c r="J6116" s="143" t="s">
        <v>8517</v>
      </c>
      <c r="K6116" s="1425"/>
      <c r="L6116" s="491"/>
      <c r="M6116" s="404"/>
    </row>
    <row r="6117" spans="1:16" ht="9.75" customHeight="1">
      <c r="A6117" s="799">
        <v>268</v>
      </c>
      <c r="B6117" s="1329" t="s">
        <v>7205</v>
      </c>
      <c r="C6117" s="1149" t="s">
        <v>7207</v>
      </c>
      <c r="D6117" s="2073">
        <v>1</v>
      </c>
      <c r="E6117" s="3523">
        <v>36500</v>
      </c>
      <c r="F6117" s="878">
        <v>36500</v>
      </c>
      <c r="G6117" s="926">
        <v>44197</v>
      </c>
      <c r="H6117" s="1015" t="s">
        <v>8394</v>
      </c>
      <c r="I6117" s="208" t="s">
        <v>2272</v>
      </c>
      <c r="J6117" s="143" t="s">
        <v>8517</v>
      </c>
      <c r="K6117" s="1425"/>
      <c r="L6117" s="491"/>
      <c r="M6117" s="404"/>
    </row>
    <row r="6118" spans="1:16" ht="9.75" customHeight="1">
      <c r="A6118" s="799">
        <v>269</v>
      </c>
      <c r="B6118" s="1329" t="s">
        <v>7205</v>
      </c>
      <c r="C6118" s="1149" t="s">
        <v>7208</v>
      </c>
      <c r="D6118" s="2073">
        <v>1</v>
      </c>
      <c r="E6118" s="3523">
        <v>36500</v>
      </c>
      <c r="F6118" s="878">
        <v>36500</v>
      </c>
      <c r="G6118" s="926">
        <v>44197</v>
      </c>
      <c r="H6118" s="1015" t="s">
        <v>8394</v>
      </c>
      <c r="I6118" s="208" t="s">
        <v>2272</v>
      </c>
      <c r="J6118" s="143" t="s">
        <v>8517</v>
      </c>
      <c r="K6118" s="1425"/>
      <c r="L6118" s="491"/>
      <c r="M6118" s="404"/>
    </row>
    <row r="6119" spans="1:16" s="776" customFormat="1" ht="20.25" customHeight="1">
      <c r="A6119" s="799">
        <v>270</v>
      </c>
      <c r="B6119" s="1329" t="s">
        <v>8265</v>
      </c>
      <c r="C6119" s="1149">
        <v>4101280058</v>
      </c>
      <c r="D6119" s="2073">
        <v>1</v>
      </c>
      <c r="E6119" s="3523">
        <v>3420</v>
      </c>
      <c r="F6119" s="878">
        <v>3420</v>
      </c>
      <c r="G6119" s="926">
        <v>44246</v>
      </c>
      <c r="H6119" s="1015" t="s">
        <v>8267</v>
      </c>
      <c r="I6119" s="208" t="s">
        <v>2272</v>
      </c>
      <c r="J6119" s="143" t="s">
        <v>8646</v>
      </c>
      <c r="K6119" s="1425" t="s">
        <v>8940</v>
      </c>
      <c r="L6119" s="1565"/>
      <c r="M6119" s="1529"/>
      <c r="N6119" s="778"/>
      <c r="O6119" s="691"/>
      <c r="P6119" s="346"/>
    </row>
    <row r="6120" spans="1:16" s="776" customFormat="1" ht="20.25" customHeight="1">
      <c r="A6120" s="799">
        <v>271</v>
      </c>
      <c r="B6120" s="1329" t="s">
        <v>8266</v>
      </c>
      <c r="C6120" s="1149">
        <v>4101280059</v>
      </c>
      <c r="D6120" s="2073">
        <v>1</v>
      </c>
      <c r="E6120" s="3523">
        <v>66952.600000000006</v>
      </c>
      <c r="F6120" s="878">
        <v>66952.600000000006</v>
      </c>
      <c r="G6120" s="926">
        <v>44386</v>
      </c>
      <c r="H6120" s="1015" t="s">
        <v>8424</v>
      </c>
      <c r="I6120" s="208" t="s">
        <v>2272</v>
      </c>
      <c r="J6120" s="143" t="s">
        <v>8646</v>
      </c>
      <c r="K6120" s="1425" t="s">
        <v>8940</v>
      </c>
      <c r="L6120" s="1565"/>
      <c r="M6120" s="1529"/>
      <c r="N6120" s="778"/>
      <c r="O6120" s="691"/>
      <c r="P6120" s="346"/>
    </row>
    <row r="6121" spans="1:16" ht="12" customHeight="1">
      <c r="A6121" s="800">
        <v>273</v>
      </c>
      <c r="B6121" s="1329" t="s">
        <v>8338</v>
      </c>
      <c r="C6121" s="1149">
        <v>4101340162</v>
      </c>
      <c r="D6121" s="2073">
        <v>1</v>
      </c>
      <c r="E6121" s="3523">
        <v>15435</v>
      </c>
      <c r="F6121" s="878">
        <v>15435</v>
      </c>
      <c r="G6121" s="926">
        <v>44418</v>
      </c>
      <c r="H6121" s="1015" t="s">
        <v>8384</v>
      </c>
      <c r="I6121" s="208" t="s">
        <v>2272</v>
      </c>
      <c r="J6121" s="962" t="s">
        <v>8647</v>
      </c>
      <c r="K6121" s="1470"/>
      <c r="L6121" s="1411"/>
      <c r="M6121" s="404"/>
    </row>
    <row r="6122" spans="1:16" ht="12" customHeight="1">
      <c r="A6122" s="800">
        <v>274</v>
      </c>
      <c r="B6122" s="1329" t="s">
        <v>8383</v>
      </c>
      <c r="C6122" s="1149">
        <v>4101340163</v>
      </c>
      <c r="D6122" s="2073">
        <v>1</v>
      </c>
      <c r="E6122" s="3523">
        <v>11500</v>
      </c>
      <c r="F6122" s="878">
        <v>11500</v>
      </c>
      <c r="G6122" s="926">
        <v>44418</v>
      </c>
      <c r="H6122" s="1015" t="s">
        <v>8384</v>
      </c>
      <c r="I6122" s="208" t="s">
        <v>2272</v>
      </c>
      <c r="J6122" s="962" t="s">
        <v>8647</v>
      </c>
      <c r="K6122" s="1470"/>
      <c r="L6122" s="1411"/>
      <c r="M6122" s="404"/>
    </row>
    <row r="6123" spans="1:16" ht="12" customHeight="1">
      <c r="A6123" s="800">
        <v>275</v>
      </c>
      <c r="B6123" s="1329" t="s">
        <v>1356</v>
      </c>
      <c r="C6123" s="1149">
        <v>4101340164</v>
      </c>
      <c r="D6123" s="2073">
        <v>1</v>
      </c>
      <c r="E6123" s="3523">
        <v>10006</v>
      </c>
      <c r="F6123" s="878">
        <v>10006</v>
      </c>
      <c r="G6123" s="926">
        <v>44418</v>
      </c>
      <c r="H6123" s="1015" t="s">
        <v>8384</v>
      </c>
      <c r="I6123" s="208" t="s">
        <v>2272</v>
      </c>
      <c r="J6123" s="962" t="s">
        <v>8647</v>
      </c>
      <c r="K6123" s="1470"/>
      <c r="L6123" s="1411"/>
      <c r="M6123" s="404"/>
    </row>
    <row r="6124" spans="1:16" ht="12" customHeight="1">
      <c r="A6124" s="284">
        <v>281</v>
      </c>
      <c r="B6124" s="1329" t="s">
        <v>7216</v>
      </c>
      <c r="C6124" s="1149" t="s">
        <v>9160</v>
      </c>
      <c r="D6124" s="2073">
        <v>1</v>
      </c>
      <c r="E6124" s="3523">
        <v>30000</v>
      </c>
      <c r="F6124" s="878">
        <v>30000</v>
      </c>
      <c r="G6124" s="926" t="s">
        <v>9163</v>
      </c>
      <c r="H6124" s="103" t="s">
        <v>9165</v>
      </c>
      <c r="I6124" s="208" t="s">
        <v>2272</v>
      </c>
      <c r="J6124" s="837" t="s">
        <v>9168</v>
      </c>
      <c r="K6124" s="1434"/>
      <c r="L6124" s="1411"/>
      <c r="M6124" s="404"/>
    </row>
    <row r="6125" spans="1:16" ht="12" customHeight="1">
      <c r="A6125" s="284">
        <v>282</v>
      </c>
      <c r="B6125" s="1329" t="s">
        <v>7216</v>
      </c>
      <c r="C6125" s="1149" t="s">
        <v>9161</v>
      </c>
      <c r="D6125" s="2073">
        <v>1</v>
      </c>
      <c r="E6125" s="3523">
        <v>30000</v>
      </c>
      <c r="F6125" s="878">
        <v>30000</v>
      </c>
      <c r="G6125" s="926" t="s">
        <v>9163</v>
      </c>
      <c r="H6125" s="103" t="s">
        <v>9166</v>
      </c>
      <c r="I6125" s="208" t="s">
        <v>2272</v>
      </c>
      <c r="J6125" s="837" t="s">
        <v>9168</v>
      </c>
      <c r="K6125" s="1434"/>
      <c r="L6125" s="1411"/>
      <c r="M6125" s="404"/>
    </row>
    <row r="6126" spans="1:16" s="428" customFormat="1" ht="12" customHeight="1" thickBot="1">
      <c r="A6126" s="667">
        <v>283</v>
      </c>
      <c r="B6126" s="1329" t="s">
        <v>7216</v>
      </c>
      <c r="C6126" s="1149" t="s">
        <v>9162</v>
      </c>
      <c r="D6126" s="2073">
        <v>1</v>
      </c>
      <c r="E6126" s="3523">
        <v>30000</v>
      </c>
      <c r="F6126" s="878">
        <v>30000</v>
      </c>
      <c r="G6126" s="926" t="s">
        <v>9164</v>
      </c>
      <c r="H6126" s="103" t="s">
        <v>9167</v>
      </c>
      <c r="I6126" s="208" t="s">
        <v>2272</v>
      </c>
      <c r="J6126" s="837" t="s">
        <v>9168</v>
      </c>
      <c r="K6126" s="1434"/>
      <c r="L6126" s="1411"/>
      <c r="M6126" s="404"/>
      <c r="N6126" s="345"/>
      <c r="O6126" s="695"/>
      <c r="P6126" s="453"/>
    </row>
    <row r="6127" spans="1:16" s="3253" customFormat="1" ht="12" customHeight="1">
      <c r="A6127" s="1648">
        <v>284</v>
      </c>
      <c r="B6127" s="3245" t="s">
        <v>11755</v>
      </c>
      <c r="C6127" s="3246" t="s">
        <v>11756</v>
      </c>
      <c r="D6127" s="3247">
        <v>7</v>
      </c>
      <c r="E6127" s="3525">
        <v>21000</v>
      </c>
      <c r="F6127" s="3248">
        <v>21000</v>
      </c>
      <c r="G6127" s="2325">
        <v>44197</v>
      </c>
      <c r="H6127" s="1637" t="s">
        <v>11570</v>
      </c>
      <c r="I6127" s="1715" t="s">
        <v>2272</v>
      </c>
      <c r="J6127" s="1639" t="s">
        <v>12970</v>
      </c>
      <c r="K6127" s="1640" t="s">
        <v>8940</v>
      </c>
      <c r="L6127" s="3249"/>
      <c r="M6127" s="3250"/>
      <c r="N6127" s="3251"/>
      <c r="O6127" s="3252"/>
    </row>
    <row r="6128" spans="1:16" s="346" customFormat="1" ht="12" customHeight="1">
      <c r="A6128" s="1058">
        <v>285</v>
      </c>
      <c r="B6128" s="1329" t="s">
        <v>12984</v>
      </c>
      <c r="C6128" s="1149" t="s">
        <v>12985</v>
      </c>
      <c r="D6128" s="2072">
        <v>1</v>
      </c>
      <c r="E6128" s="3523">
        <v>1745.7</v>
      </c>
      <c r="F6128" s="878">
        <v>1745.7</v>
      </c>
      <c r="G6128" s="926">
        <v>44721</v>
      </c>
      <c r="H6128" s="103" t="s">
        <v>13000</v>
      </c>
      <c r="I6128" s="208" t="s">
        <v>2272</v>
      </c>
      <c r="J6128" s="837" t="s">
        <v>13001</v>
      </c>
      <c r="K6128" s="1434" t="s">
        <v>8940</v>
      </c>
      <c r="L6128" s="1565"/>
      <c r="M6128" s="1518"/>
      <c r="N6128" s="1059"/>
      <c r="O6128" s="1060"/>
    </row>
    <row r="6129" spans="1:15" s="346" customFormat="1" ht="20.25" customHeight="1">
      <c r="A6129" s="1058">
        <v>286</v>
      </c>
      <c r="B6129" s="1329" t="s">
        <v>12986</v>
      </c>
      <c r="C6129" s="1149" t="s">
        <v>12987</v>
      </c>
      <c r="D6129" s="2072">
        <v>1</v>
      </c>
      <c r="E6129" s="3523">
        <v>10621.6</v>
      </c>
      <c r="F6129" s="878">
        <v>10621.6</v>
      </c>
      <c r="G6129" s="926">
        <v>44721</v>
      </c>
      <c r="H6129" s="103" t="s">
        <v>13000</v>
      </c>
      <c r="I6129" s="208" t="s">
        <v>2272</v>
      </c>
      <c r="J6129" s="837" t="s">
        <v>13001</v>
      </c>
      <c r="K6129" s="1434" t="s">
        <v>8940</v>
      </c>
      <c r="L6129" s="1565"/>
      <c r="M6129" s="1518"/>
      <c r="N6129" s="1059"/>
      <c r="O6129" s="1060"/>
    </row>
    <row r="6130" spans="1:15" s="346" customFormat="1" ht="12" customHeight="1">
      <c r="A6130" s="1058">
        <v>287</v>
      </c>
      <c r="B6130" s="1329" t="s">
        <v>12988</v>
      </c>
      <c r="C6130" s="1149" t="s">
        <v>12989</v>
      </c>
      <c r="D6130" s="2072">
        <v>1</v>
      </c>
      <c r="E6130" s="3523">
        <v>14410</v>
      </c>
      <c r="F6130" s="878">
        <v>14410</v>
      </c>
      <c r="G6130" s="926">
        <v>44721</v>
      </c>
      <c r="H6130" s="103" t="s">
        <v>13000</v>
      </c>
      <c r="I6130" s="208" t="s">
        <v>2272</v>
      </c>
      <c r="J6130" s="837" t="s">
        <v>13001</v>
      </c>
      <c r="K6130" s="1434" t="s">
        <v>8940</v>
      </c>
      <c r="L6130" s="1565"/>
      <c r="M6130" s="1518"/>
      <c r="N6130" s="1059"/>
      <c r="O6130" s="1060"/>
    </row>
    <row r="6131" spans="1:15" s="346" customFormat="1" ht="12" customHeight="1">
      <c r="A6131" s="1058">
        <v>288</v>
      </c>
      <c r="B6131" s="1329" t="s">
        <v>12990</v>
      </c>
      <c r="C6131" s="1149" t="s">
        <v>12991</v>
      </c>
      <c r="D6131" s="2072">
        <v>1</v>
      </c>
      <c r="E6131" s="3523">
        <v>3623.4</v>
      </c>
      <c r="F6131" s="878">
        <v>3623.4</v>
      </c>
      <c r="G6131" s="926">
        <v>44721</v>
      </c>
      <c r="H6131" s="103" t="s">
        <v>13000</v>
      </c>
      <c r="I6131" s="208" t="s">
        <v>2272</v>
      </c>
      <c r="J6131" s="837" t="s">
        <v>13001</v>
      </c>
      <c r="K6131" s="1434" t="s">
        <v>8940</v>
      </c>
      <c r="L6131" s="1565"/>
      <c r="M6131" s="1518"/>
      <c r="N6131" s="1059"/>
      <c r="O6131" s="1060"/>
    </row>
    <row r="6132" spans="1:15" s="346" customFormat="1" ht="12" customHeight="1">
      <c r="A6132" s="1058">
        <v>289</v>
      </c>
      <c r="B6132" s="1329" t="s">
        <v>12992</v>
      </c>
      <c r="C6132" s="1149" t="s">
        <v>12993</v>
      </c>
      <c r="D6132" s="2072">
        <v>1</v>
      </c>
      <c r="E6132" s="3523">
        <v>4963.2</v>
      </c>
      <c r="F6132" s="878">
        <v>4963.2</v>
      </c>
      <c r="G6132" s="926">
        <v>44721</v>
      </c>
      <c r="H6132" s="103" t="s">
        <v>13000</v>
      </c>
      <c r="I6132" s="208" t="s">
        <v>2272</v>
      </c>
      <c r="J6132" s="837" t="s">
        <v>13001</v>
      </c>
      <c r="K6132" s="1434" t="s">
        <v>8940</v>
      </c>
      <c r="L6132" s="1565"/>
      <c r="M6132" s="1518"/>
      <c r="N6132" s="1059"/>
      <c r="O6132" s="1060"/>
    </row>
    <row r="6133" spans="1:15" s="346" customFormat="1" ht="12" customHeight="1">
      <c r="A6133" s="1058">
        <v>290</v>
      </c>
      <c r="B6133" s="1329" t="s">
        <v>12994</v>
      </c>
      <c r="C6133" s="1149" t="s">
        <v>12995</v>
      </c>
      <c r="D6133" s="2072">
        <v>1</v>
      </c>
      <c r="E6133" s="3523">
        <v>4186.6000000000004</v>
      </c>
      <c r="F6133" s="878">
        <v>4186.6000000000004</v>
      </c>
      <c r="G6133" s="926">
        <v>44721</v>
      </c>
      <c r="H6133" s="103" t="s">
        <v>13000</v>
      </c>
      <c r="I6133" s="208" t="s">
        <v>2272</v>
      </c>
      <c r="J6133" s="837" t="s">
        <v>13001</v>
      </c>
      <c r="K6133" s="1434" t="s">
        <v>8940</v>
      </c>
      <c r="L6133" s="1565"/>
      <c r="M6133" s="1518"/>
      <c r="N6133" s="1059"/>
      <c r="O6133" s="1060"/>
    </row>
    <row r="6134" spans="1:15" s="346" customFormat="1" ht="12" customHeight="1">
      <c r="A6134" s="1058">
        <v>291</v>
      </c>
      <c r="B6134" s="1329" t="s">
        <v>12996</v>
      </c>
      <c r="C6134" s="1149" t="s">
        <v>12997</v>
      </c>
      <c r="D6134" s="2072">
        <v>1</v>
      </c>
      <c r="E6134" s="3523">
        <v>8580</v>
      </c>
      <c r="F6134" s="878">
        <v>8580</v>
      </c>
      <c r="G6134" s="926">
        <v>44721</v>
      </c>
      <c r="H6134" s="103" t="s">
        <v>13000</v>
      </c>
      <c r="I6134" s="208" t="s">
        <v>2272</v>
      </c>
      <c r="J6134" s="837" t="s">
        <v>13001</v>
      </c>
      <c r="K6134" s="1434" t="s">
        <v>8940</v>
      </c>
      <c r="L6134" s="1565"/>
      <c r="M6134" s="1518"/>
      <c r="N6134" s="1059"/>
      <c r="O6134" s="1060"/>
    </row>
    <row r="6135" spans="1:15" s="346" customFormat="1" ht="12" customHeight="1">
      <c r="A6135" s="1058">
        <v>292</v>
      </c>
      <c r="B6135" s="1329" t="s">
        <v>12998</v>
      </c>
      <c r="C6135" s="1149" t="s">
        <v>12999</v>
      </c>
      <c r="D6135" s="2072">
        <v>1</v>
      </c>
      <c r="E6135" s="3523">
        <v>6666</v>
      </c>
      <c r="F6135" s="878">
        <v>6666</v>
      </c>
      <c r="G6135" s="926">
        <v>44721</v>
      </c>
      <c r="H6135" s="103" t="s">
        <v>13000</v>
      </c>
      <c r="I6135" s="208" t="s">
        <v>2272</v>
      </c>
      <c r="J6135" s="837" t="s">
        <v>13001</v>
      </c>
      <c r="K6135" s="1434" t="s">
        <v>8940</v>
      </c>
      <c r="L6135" s="1565"/>
      <c r="M6135" s="1518"/>
      <c r="N6135" s="1059"/>
      <c r="O6135" s="1060"/>
    </row>
    <row r="6136" spans="1:15" s="346" customFormat="1" ht="12" customHeight="1">
      <c r="A6136" s="1058">
        <v>293</v>
      </c>
      <c r="B6136" s="1329" t="s">
        <v>14078</v>
      </c>
      <c r="C6136" s="1149" t="s">
        <v>14080</v>
      </c>
      <c r="D6136" s="2072">
        <v>1</v>
      </c>
      <c r="E6136" s="3523">
        <v>36000</v>
      </c>
      <c r="F6136" s="878">
        <v>36000</v>
      </c>
      <c r="G6136" s="926">
        <v>44813</v>
      </c>
      <c r="H6136" s="103" t="s">
        <v>14082</v>
      </c>
      <c r="I6136" s="208" t="s">
        <v>2272</v>
      </c>
      <c r="J6136" s="837" t="s">
        <v>14083</v>
      </c>
      <c r="K6136" s="1434"/>
      <c r="L6136" s="1565"/>
      <c r="M6136" s="1518"/>
      <c r="N6136" s="1059"/>
      <c r="O6136" s="1060"/>
    </row>
    <row r="6137" spans="1:15" s="346" customFormat="1" ht="12" customHeight="1">
      <c r="A6137" s="1058">
        <v>294</v>
      </c>
      <c r="B6137" s="1329" t="s">
        <v>14079</v>
      </c>
      <c r="C6137" s="1149" t="s">
        <v>14081</v>
      </c>
      <c r="D6137" s="2072">
        <v>1</v>
      </c>
      <c r="E6137" s="3523">
        <v>36000</v>
      </c>
      <c r="F6137" s="878">
        <v>36000</v>
      </c>
      <c r="G6137" s="926">
        <v>44813</v>
      </c>
      <c r="H6137" s="103" t="s">
        <v>14082</v>
      </c>
      <c r="I6137" s="208" t="s">
        <v>2272</v>
      </c>
      <c r="J6137" s="837" t="s">
        <v>14083</v>
      </c>
      <c r="K6137" s="1434"/>
      <c r="L6137" s="1565"/>
      <c r="M6137" s="1518"/>
      <c r="N6137" s="1059"/>
      <c r="O6137" s="1060"/>
    </row>
    <row r="6138" spans="1:15" ht="9.75" customHeight="1">
      <c r="A6138" s="818"/>
      <c r="B6138" s="1329"/>
      <c r="C6138" s="1397"/>
      <c r="D6138" s="2072"/>
      <c r="E6138" s="3523"/>
      <c r="F6138" s="878"/>
      <c r="G6138" s="926"/>
      <c r="H6138" s="1022"/>
      <c r="I6138" s="208"/>
      <c r="J6138" s="965"/>
      <c r="K6138" s="1478"/>
      <c r="L6138" s="1566"/>
      <c r="M6138" s="1089"/>
      <c r="N6138" s="725"/>
      <c r="O6138" s="726"/>
    </row>
    <row r="6139" spans="1:15" s="393" customFormat="1" ht="12" customHeight="1">
      <c r="A6139" s="527"/>
      <c r="B6139" s="1353"/>
      <c r="C6139" s="1191" t="s">
        <v>13173</v>
      </c>
      <c r="D6139" s="2117">
        <f>SUM(D5850:D6138)</f>
        <v>294</v>
      </c>
      <c r="E6139" s="3577">
        <f>SUM(E5850:E6138)</f>
        <v>3466379.1199999987</v>
      </c>
      <c r="F6139" s="777">
        <f>SUM(F5850:F6138)</f>
        <v>3466379.1199999987</v>
      </c>
      <c r="G6139" s="926"/>
      <c r="H6139" s="1023"/>
      <c r="I6139" s="208"/>
      <c r="J6139" s="966"/>
      <c r="K6139" s="1476"/>
      <c r="L6139" s="1567"/>
      <c r="M6139" s="404"/>
      <c r="N6139" s="727"/>
      <c r="O6139" s="263"/>
    </row>
    <row r="6140" spans="1:15" s="1671" customFormat="1" ht="12" customHeight="1">
      <c r="A6140" s="1660"/>
      <c r="B6140" s="3254"/>
      <c r="C6140" s="2259" t="s">
        <v>9313</v>
      </c>
      <c r="D6140" s="3255">
        <v>0</v>
      </c>
      <c r="E6140" s="3571">
        <v>0</v>
      </c>
      <c r="F6140" s="2903">
        <v>0</v>
      </c>
      <c r="G6140" s="3256"/>
      <c r="H6140" s="3257"/>
      <c r="I6140" s="1702"/>
      <c r="J6140" s="3258"/>
      <c r="K6140" s="3235"/>
      <c r="L6140" s="3259"/>
      <c r="M6140" s="3260"/>
      <c r="N6140" s="3261"/>
      <c r="O6140" s="1735"/>
    </row>
    <row r="6141" spans="1:15" s="1659" customFormat="1" ht="12" customHeight="1">
      <c r="A6141" s="1652"/>
      <c r="B6141" s="3282"/>
      <c r="C6141" s="2437" t="s">
        <v>11869</v>
      </c>
      <c r="D6141" s="3283">
        <f>D6127</f>
        <v>7</v>
      </c>
      <c r="E6141" s="3572">
        <f>E6127</f>
        <v>21000</v>
      </c>
      <c r="F6141" s="2918">
        <f>F6127</f>
        <v>21000</v>
      </c>
      <c r="G6141" s="2325"/>
      <c r="H6141" s="3284"/>
      <c r="I6141" s="1715"/>
      <c r="J6141" s="3285"/>
      <c r="K6141" s="3227"/>
      <c r="L6141" s="3286"/>
      <c r="M6141" s="3287"/>
      <c r="N6141" s="3288"/>
      <c r="O6141" s="1728"/>
    </row>
    <row r="6142" spans="1:15" s="1684" customFormat="1" ht="12" customHeight="1">
      <c r="A6142" s="1672"/>
      <c r="B6142" s="3263"/>
      <c r="C6142" s="2267" t="s">
        <v>15386</v>
      </c>
      <c r="D6142" s="3264">
        <f>D6139-D6141</f>
        <v>287</v>
      </c>
      <c r="E6142" s="3573">
        <f>E6139-E6140-E6141</f>
        <v>3445379.1199999987</v>
      </c>
      <c r="F6142" s="2922">
        <f>F6139-F6140-F6141</f>
        <v>3445379.1199999987</v>
      </c>
      <c r="G6142" s="3265"/>
      <c r="H6142" s="3266"/>
      <c r="I6142" s="1739"/>
      <c r="J6142" s="3267"/>
      <c r="K6142" s="3242"/>
      <c r="L6142" s="3268"/>
      <c r="M6142" s="3269"/>
      <c r="N6142" s="3270"/>
      <c r="O6142" s="1745"/>
    </row>
    <row r="6143" spans="1:15" s="2177" customFormat="1" ht="11.25" customHeight="1">
      <c r="A6143" s="3271"/>
      <c r="B6143" s="3272" t="s">
        <v>13656</v>
      </c>
      <c r="C6143" s="3273" t="s">
        <v>14</v>
      </c>
      <c r="D6143" s="3274">
        <f>D1712+D1992+D2748+D2957+D3460+D3721+D4063+D4286+D4850+D5150+D5403+D5633+D5848+D6142</f>
        <v>5818</v>
      </c>
      <c r="E6143" s="3521">
        <f>E1712+E1992+E2748+E2957+E3460+E3721+E4063+E4286+E4850+E5150+E5403+E5633+E5848+E6142</f>
        <v>139766382.06000006</v>
      </c>
      <c r="F6143" s="2556">
        <f>F1712+F1992+F2748+F2957+F3460+F3721+F4063+F4286+F4850+F5150+F5403+F5633+F5848+F6142</f>
        <v>115300851.97000003</v>
      </c>
      <c r="G6143" s="3275"/>
      <c r="I6143" s="3276"/>
      <c r="J6143" s="3277"/>
      <c r="K6143" s="3278"/>
      <c r="L6143" s="3279"/>
      <c r="M6143" s="3280"/>
      <c r="N6143" s="3281"/>
      <c r="O6143" s="3262"/>
    </row>
    <row r="6144" spans="1:15" s="71" customFormat="1" ht="11.25" customHeight="1">
      <c r="A6144" s="667"/>
      <c r="B6144" s="302"/>
      <c r="C6144" s="1399"/>
      <c r="D6144" s="2118"/>
      <c r="E6144" s="3583"/>
      <c r="F6144" s="888"/>
      <c r="G6144" s="942"/>
      <c r="H6144" s="1024"/>
      <c r="I6144" s="1044"/>
      <c r="J6144" s="967"/>
      <c r="K6144" s="1479"/>
      <c r="L6144" s="1568"/>
      <c r="M6144" s="411"/>
      <c r="N6144" s="728"/>
      <c r="O6144" s="263"/>
    </row>
    <row r="6145" spans="1:15" s="71" customFormat="1" ht="41.25" customHeight="1">
      <c r="A6145" s="821" t="s">
        <v>8559</v>
      </c>
      <c r="B6145" s="1354" t="s">
        <v>8557</v>
      </c>
      <c r="C6145" s="1399"/>
      <c r="D6145" s="2119"/>
      <c r="E6145" s="3583"/>
      <c r="F6145" s="888"/>
      <c r="G6145" s="942"/>
      <c r="H6145" s="1024"/>
      <c r="I6145" s="1044"/>
      <c r="J6145" s="967"/>
      <c r="K6145" s="1479"/>
      <c r="L6145" s="1568"/>
      <c r="M6145" s="411"/>
      <c r="N6145" s="728"/>
      <c r="O6145" s="263"/>
    </row>
    <row r="6146" spans="1:15" ht="9.75" customHeight="1">
      <c r="A6146" s="799">
        <v>1</v>
      </c>
      <c r="B6146" s="1355" t="s">
        <v>1665</v>
      </c>
      <c r="C6146" s="1400" t="s">
        <v>11759</v>
      </c>
      <c r="D6146" s="2120">
        <v>1</v>
      </c>
      <c r="E6146" s="3584">
        <v>7500</v>
      </c>
      <c r="F6146" s="903">
        <v>7500</v>
      </c>
      <c r="G6146" s="926">
        <v>44197</v>
      </c>
      <c r="H6146" s="1015" t="s">
        <v>8394</v>
      </c>
      <c r="I6146" s="1035" t="s">
        <v>1666</v>
      </c>
      <c r="J6146" s="143" t="s">
        <v>8558</v>
      </c>
      <c r="K6146" s="1425" t="s">
        <v>8940</v>
      </c>
      <c r="L6146" s="1413"/>
      <c r="M6146" s="1510"/>
    </row>
    <row r="6147" spans="1:15" ht="9.75" customHeight="1">
      <c r="A6147" s="799">
        <v>2</v>
      </c>
      <c r="B6147" s="1355" t="s">
        <v>1667</v>
      </c>
      <c r="C6147" s="1400" t="s">
        <v>11760</v>
      </c>
      <c r="D6147" s="2120">
        <v>1</v>
      </c>
      <c r="E6147" s="3584">
        <v>11252</v>
      </c>
      <c r="F6147" s="903">
        <v>11252</v>
      </c>
      <c r="G6147" s="926">
        <v>44197</v>
      </c>
      <c r="H6147" s="1015" t="s">
        <v>8394</v>
      </c>
      <c r="I6147" s="1035" t="s">
        <v>1666</v>
      </c>
      <c r="J6147" s="143" t="s">
        <v>8558</v>
      </c>
      <c r="K6147" s="1425" t="s">
        <v>8940</v>
      </c>
      <c r="L6147" s="1413"/>
      <c r="M6147" s="1510"/>
    </row>
    <row r="6148" spans="1:15" ht="9.75" customHeight="1">
      <c r="A6148" s="799">
        <v>3</v>
      </c>
      <c r="B6148" s="1355" t="s">
        <v>1668</v>
      </c>
      <c r="C6148" s="1400" t="s">
        <v>11761</v>
      </c>
      <c r="D6148" s="2120">
        <v>1</v>
      </c>
      <c r="E6148" s="3584">
        <v>4050.91</v>
      </c>
      <c r="F6148" s="903">
        <v>4050.91</v>
      </c>
      <c r="G6148" s="926">
        <v>44197</v>
      </c>
      <c r="H6148" s="1015" t="s">
        <v>8394</v>
      </c>
      <c r="I6148" s="1035" t="s">
        <v>1666</v>
      </c>
      <c r="J6148" s="143" t="s">
        <v>8558</v>
      </c>
      <c r="K6148" s="1425" t="s">
        <v>8940</v>
      </c>
      <c r="L6148" s="1413"/>
      <c r="M6148" s="1510"/>
    </row>
    <row r="6149" spans="1:15" ht="9.75" customHeight="1">
      <c r="A6149" s="799">
        <v>4</v>
      </c>
      <c r="B6149" s="1355" t="s">
        <v>985</v>
      </c>
      <c r="C6149" s="1400" t="s">
        <v>11763</v>
      </c>
      <c r="D6149" s="2120">
        <v>1</v>
      </c>
      <c r="E6149" s="3584">
        <v>5500</v>
      </c>
      <c r="F6149" s="903">
        <v>5500</v>
      </c>
      <c r="G6149" s="926">
        <v>44197</v>
      </c>
      <c r="H6149" s="1015" t="s">
        <v>8394</v>
      </c>
      <c r="I6149" s="1035" t="s">
        <v>1666</v>
      </c>
      <c r="J6149" s="143" t="s">
        <v>8558</v>
      </c>
      <c r="K6149" s="1425" t="s">
        <v>8940</v>
      </c>
      <c r="L6149" s="1413"/>
      <c r="M6149" s="1510"/>
    </row>
    <row r="6150" spans="1:15" ht="9.75" customHeight="1">
      <c r="A6150" s="799">
        <v>5</v>
      </c>
      <c r="B6150" s="1355" t="s">
        <v>1669</v>
      </c>
      <c r="C6150" s="1400" t="s">
        <v>11764</v>
      </c>
      <c r="D6150" s="2120">
        <v>1</v>
      </c>
      <c r="E6150" s="3584">
        <v>7500</v>
      </c>
      <c r="F6150" s="903">
        <v>7500</v>
      </c>
      <c r="G6150" s="926">
        <v>44197</v>
      </c>
      <c r="H6150" s="1015" t="s">
        <v>8394</v>
      </c>
      <c r="I6150" s="1035" t="s">
        <v>1666</v>
      </c>
      <c r="J6150" s="143" t="s">
        <v>8558</v>
      </c>
      <c r="K6150" s="1425" t="s">
        <v>8940</v>
      </c>
      <c r="L6150" s="1413"/>
      <c r="M6150" s="1510"/>
    </row>
    <row r="6151" spans="1:15" ht="9.75" customHeight="1">
      <c r="A6151" s="799">
        <v>6</v>
      </c>
      <c r="B6151" s="1355" t="s">
        <v>1670</v>
      </c>
      <c r="C6151" s="1400" t="s">
        <v>11765</v>
      </c>
      <c r="D6151" s="2120">
        <v>1</v>
      </c>
      <c r="E6151" s="3584">
        <v>3660</v>
      </c>
      <c r="F6151" s="903">
        <v>3660</v>
      </c>
      <c r="G6151" s="926">
        <v>44197</v>
      </c>
      <c r="H6151" s="1015" t="s">
        <v>8394</v>
      </c>
      <c r="I6151" s="1035" t="s">
        <v>1666</v>
      </c>
      <c r="J6151" s="143" t="s">
        <v>8558</v>
      </c>
      <c r="K6151" s="1425" t="s">
        <v>8940</v>
      </c>
      <c r="L6151" s="1413"/>
      <c r="M6151" s="1510"/>
      <c r="O6151" s="659"/>
    </row>
    <row r="6152" spans="1:15" ht="9.75" customHeight="1">
      <c r="A6152" s="799">
        <v>7</v>
      </c>
      <c r="B6152" s="1355" t="s">
        <v>1671</v>
      </c>
      <c r="C6152" s="1400" t="s">
        <v>11766</v>
      </c>
      <c r="D6152" s="2120">
        <v>1</v>
      </c>
      <c r="E6152" s="3584">
        <v>4040</v>
      </c>
      <c r="F6152" s="903">
        <v>4040</v>
      </c>
      <c r="G6152" s="926">
        <v>44197</v>
      </c>
      <c r="H6152" s="1015" t="s">
        <v>8394</v>
      </c>
      <c r="I6152" s="1035" t="s">
        <v>1666</v>
      </c>
      <c r="J6152" s="143" t="s">
        <v>8558</v>
      </c>
      <c r="K6152" s="1425" t="s">
        <v>8940</v>
      </c>
      <c r="L6152" s="1413"/>
      <c r="M6152" s="1510"/>
      <c r="O6152" s="659"/>
    </row>
    <row r="6153" spans="1:15" ht="9.75" customHeight="1">
      <c r="A6153" s="799">
        <v>8</v>
      </c>
      <c r="B6153" s="1355" t="s">
        <v>420</v>
      </c>
      <c r="C6153" s="1400" t="s">
        <v>11767</v>
      </c>
      <c r="D6153" s="2120">
        <v>1</v>
      </c>
      <c r="E6153" s="3584">
        <v>3464.56</v>
      </c>
      <c r="F6153" s="903">
        <v>3464.56</v>
      </c>
      <c r="G6153" s="926">
        <v>44197</v>
      </c>
      <c r="H6153" s="1015" t="s">
        <v>8394</v>
      </c>
      <c r="I6153" s="1035" t="s">
        <v>1666</v>
      </c>
      <c r="J6153" s="143" t="s">
        <v>8558</v>
      </c>
      <c r="K6153" s="1425" t="s">
        <v>8940</v>
      </c>
      <c r="L6153" s="1413"/>
      <c r="M6153" s="1510"/>
      <c r="O6153" s="659"/>
    </row>
    <row r="6154" spans="1:15" ht="9.75" customHeight="1">
      <c r="A6154" s="799">
        <v>9</v>
      </c>
      <c r="B6154" s="1355" t="s">
        <v>1672</v>
      </c>
      <c r="C6154" s="1400" t="s">
        <v>11762</v>
      </c>
      <c r="D6154" s="2120">
        <v>1</v>
      </c>
      <c r="E6154" s="3584">
        <v>15000</v>
      </c>
      <c r="F6154" s="903">
        <v>15000</v>
      </c>
      <c r="G6154" s="926">
        <v>44197</v>
      </c>
      <c r="H6154" s="1015" t="s">
        <v>8394</v>
      </c>
      <c r="I6154" s="1035" t="s">
        <v>1666</v>
      </c>
      <c r="J6154" s="143" t="s">
        <v>8558</v>
      </c>
      <c r="K6154" s="1425" t="s">
        <v>8940</v>
      </c>
      <c r="L6154" s="1413"/>
      <c r="M6154" s="1510"/>
      <c r="O6154" s="659"/>
    </row>
    <row r="6155" spans="1:15" ht="9.75" customHeight="1">
      <c r="A6155" s="799">
        <v>10</v>
      </c>
      <c r="B6155" s="1355" t="s">
        <v>1673</v>
      </c>
      <c r="C6155" s="1400"/>
      <c r="D6155" s="2120">
        <v>1</v>
      </c>
      <c r="E6155" s="3584">
        <v>7800</v>
      </c>
      <c r="F6155" s="903">
        <v>7800</v>
      </c>
      <c r="G6155" s="926">
        <v>44197</v>
      </c>
      <c r="H6155" s="1015" t="s">
        <v>8394</v>
      </c>
      <c r="I6155" s="1035" t="s">
        <v>1666</v>
      </c>
      <c r="J6155" s="143" t="s">
        <v>8558</v>
      </c>
      <c r="K6155" s="1425"/>
      <c r="L6155" s="1413"/>
      <c r="M6155" s="1510"/>
      <c r="O6155" s="659"/>
    </row>
    <row r="6156" spans="1:15" ht="9.75" customHeight="1">
      <c r="A6156" s="799">
        <v>11</v>
      </c>
      <c r="B6156" s="1355" t="s">
        <v>1674</v>
      </c>
      <c r="C6156" s="1400"/>
      <c r="D6156" s="2120">
        <v>1</v>
      </c>
      <c r="E6156" s="3584">
        <v>8000</v>
      </c>
      <c r="F6156" s="903">
        <v>8000</v>
      </c>
      <c r="G6156" s="926">
        <v>44197</v>
      </c>
      <c r="H6156" s="1015" t="s">
        <v>8394</v>
      </c>
      <c r="I6156" s="1035" t="s">
        <v>1666</v>
      </c>
      <c r="J6156" s="143" t="s">
        <v>8558</v>
      </c>
      <c r="K6156" s="1425"/>
      <c r="L6156" s="1413"/>
      <c r="M6156" s="1510"/>
      <c r="O6156" s="659"/>
    </row>
    <row r="6157" spans="1:15" ht="9.75" customHeight="1">
      <c r="A6157" s="799">
        <v>12</v>
      </c>
      <c r="B6157" s="1355" t="s">
        <v>1675</v>
      </c>
      <c r="C6157" s="1400"/>
      <c r="D6157" s="2120">
        <v>1</v>
      </c>
      <c r="E6157" s="3584">
        <v>11000</v>
      </c>
      <c r="F6157" s="903">
        <v>11000</v>
      </c>
      <c r="G6157" s="926">
        <v>44197</v>
      </c>
      <c r="H6157" s="1015" t="s">
        <v>8394</v>
      </c>
      <c r="I6157" s="1035" t="s">
        <v>1666</v>
      </c>
      <c r="J6157" s="143" t="s">
        <v>8558</v>
      </c>
      <c r="K6157" s="1425"/>
      <c r="L6157" s="1413"/>
      <c r="M6157" s="1510"/>
      <c r="O6157" s="659"/>
    </row>
    <row r="6158" spans="1:15" ht="9.75" customHeight="1">
      <c r="A6158" s="799">
        <v>13</v>
      </c>
      <c r="B6158" s="1355" t="s">
        <v>2185</v>
      </c>
      <c r="C6158" s="1400"/>
      <c r="D6158" s="2120">
        <v>1</v>
      </c>
      <c r="E6158" s="3584">
        <v>3200</v>
      </c>
      <c r="F6158" s="903">
        <v>3200</v>
      </c>
      <c r="G6158" s="926">
        <v>44197</v>
      </c>
      <c r="H6158" s="1015" t="s">
        <v>8394</v>
      </c>
      <c r="I6158" s="1035" t="s">
        <v>1666</v>
      </c>
      <c r="J6158" s="143" t="s">
        <v>8558</v>
      </c>
      <c r="K6158" s="1425"/>
      <c r="L6158" s="1413"/>
      <c r="M6158" s="1510"/>
      <c r="O6158" s="659"/>
    </row>
    <row r="6159" spans="1:15" ht="9.75" customHeight="1">
      <c r="A6159" s="799">
        <v>14</v>
      </c>
      <c r="B6159" s="1355" t="s">
        <v>1676</v>
      </c>
      <c r="C6159" s="1400"/>
      <c r="D6159" s="2120">
        <v>1</v>
      </c>
      <c r="E6159" s="3584">
        <v>8395</v>
      </c>
      <c r="F6159" s="903">
        <v>8395</v>
      </c>
      <c r="G6159" s="926">
        <v>44197</v>
      </c>
      <c r="H6159" s="1015" t="s">
        <v>8394</v>
      </c>
      <c r="I6159" s="1035" t="s">
        <v>1666</v>
      </c>
      <c r="J6159" s="143" t="s">
        <v>8558</v>
      </c>
      <c r="K6159" s="1425"/>
      <c r="L6159" s="1413"/>
      <c r="M6159" s="1510"/>
      <c r="O6159" s="659"/>
    </row>
    <row r="6160" spans="1:15" ht="9.75" customHeight="1">
      <c r="A6160" s="799">
        <v>15</v>
      </c>
      <c r="B6160" s="1355" t="s">
        <v>1226</v>
      </c>
      <c r="C6160" s="1400"/>
      <c r="D6160" s="2120">
        <v>1</v>
      </c>
      <c r="E6160" s="3584">
        <v>17523</v>
      </c>
      <c r="F6160" s="903">
        <v>17523</v>
      </c>
      <c r="G6160" s="926">
        <v>44197</v>
      </c>
      <c r="H6160" s="1015" t="s">
        <v>8394</v>
      </c>
      <c r="I6160" s="1035" t="s">
        <v>1666</v>
      </c>
      <c r="J6160" s="143" t="s">
        <v>8558</v>
      </c>
      <c r="K6160" s="1425"/>
      <c r="L6160" s="1413"/>
      <c r="M6160" s="1510"/>
      <c r="O6160" s="659"/>
    </row>
    <row r="6161" spans="1:15" ht="9.75" customHeight="1">
      <c r="A6161" s="799">
        <v>16</v>
      </c>
      <c r="B6161" s="1355" t="s">
        <v>1677</v>
      </c>
      <c r="C6161" s="1400"/>
      <c r="D6161" s="2120">
        <v>1</v>
      </c>
      <c r="E6161" s="3584">
        <v>13790</v>
      </c>
      <c r="F6161" s="903">
        <v>13790</v>
      </c>
      <c r="G6161" s="926">
        <v>44197</v>
      </c>
      <c r="H6161" s="1015" t="s">
        <v>8394</v>
      </c>
      <c r="I6161" s="1035" t="s">
        <v>1666</v>
      </c>
      <c r="J6161" s="143" t="s">
        <v>8558</v>
      </c>
      <c r="K6161" s="1425"/>
      <c r="L6161" s="1413"/>
      <c r="M6161" s="1510"/>
      <c r="O6161" s="659"/>
    </row>
    <row r="6162" spans="1:15" ht="9.75" customHeight="1">
      <c r="A6162" s="799">
        <v>17</v>
      </c>
      <c r="B6162" s="1355" t="s">
        <v>1678</v>
      </c>
      <c r="C6162" s="1400"/>
      <c r="D6162" s="2120">
        <v>1</v>
      </c>
      <c r="E6162" s="3584">
        <v>588.89</v>
      </c>
      <c r="F6162" s="903">
        <v>588.89</v>
      </c>
      <c r="G6162" s="926">
        <v>44197</v>
      </c>
      <c r="H6162" s="1015" t="s">
        <v>8394</v>
      </c>
      <c r="I6162" s="1035" t="s">
        <v>1666</v>
      </c>
      <c r="J6162" s="143" t="s">
        <v>8558</v>
      </c>
      <c r="K6162" s="1425"/>
      <c r="L6162" s="1413"/>
      <c r="M6162" s="1510"/>
      <c r="O6162" s="659"/>
    </row>
    <row r="6163" spans="1:15" ht="9.75" customHeight="1">
      <c r="A6163" s="799">
        <v>18</v>
      </c>
      <c r="B6163" s="1355" t="s">
        <v>1298</v>
      </c>
      <c r="C6163" s="1400"/>
      <c r="D6163" s="2120">
        <v>1</v>
      </c>
      <c r="E6163" s="3584">
        <v>1050</v>
      </c>
      <c r="F6163" s="903">
        <v>1050</v>
      </c>
      <c r="G6163" s="926">
        <v>44197</v>
      </c>
      <c r="H6163" s="1015" t="s">
        <v>8394</v>
      </c>
      <c r="I6163" s="1035" t="s">
        <v>1666</v>
      </c>
      <c r="J6163" s="143" t="s">
        <v>8558</v>
      </c>
      <c r="K6163" s="1425"/>
      <c r="L6163" s="1413"/>
      <c r="M6163" s="1510"/>
      <c r="O6163" s="659"/>
    </row>
    <row r="6164" spans="1:15" ht="9.75" customHeight="1">
      <c r="A6164" s="799">
        <v>19</v>
      </c>
      <c r="B6164" s="1356" t="s">
        <v>2285</v>
      </c>
      <c r="C6164" s="1400"/>
      <c r="D6164" s="2120">
        <v>1</v>
      </c>
      <c r="E6164" s="3585">
        <v>6000</v>
      </c>
      <c r="F6164" s="904">
        <v>6000</v>
      </c>
      <c r="G6164" s="926">
        <v>44197</v>
      </c>
      <c r="H6164" s="1015" t="s">
        <v>8394</v>
      </c>
      <c r="I6164" s="208" t="s">
        <v>2284</v>
      </c>
      <c r="J6164" s="143" t="s">
        <v>8558</v>
      </c>
      <c r="K6164" s="1425"/>
      <c r="L6164" s="1413"/>
      <c r="M6164" s="404"/>
      <c r="O6164" s="659"/>
    </row>
    <row r="6165" spans="1:15" ht="9.75" customHeight="1">
      <c r="A6165" s="799">
        <v>20</v>
      </c>
      <c r="B6165" s="1356" t="s">
        <v>1426</v>
      </c>
      <c r="C6165" s="1400" t="s">
        <v>11758</v>
      </c>
      <c r="D6165" s="2120">
        <v>1</v>
      </c>
      <c r="E6165" s="3585">
        <v>86625</v>
      </c>
      <c r="F6165" s="904">
        <v>86625</v>
      </c>
      <c r="G6165" s="926">
        <v>44197</v>
      </c>
      <c r="H6165" s="1015" t="s">
        <v>8394</v>
      </c>
      <c r="I6165" s="208" t="s">
        <v>2284</v>
      </c>
      <c r="J6165" s="143" t="s">
        <v>8558</v>
      </c>
      <c r="K6165" s="1425" t="s">
        <v>8940</v>
      </c>
      <c r="L6165" s="1413"/>
      <c r="M6165" s="404"/>
      <c r="O6165" s="659"/>
    </row>
    <row r="6166" spans="1:15" ht="9.75" customHeight="1">
      <c r="A6166" s="799">
        <v>21</v>
      </c>
      <c r="B6166" s="1355" t="s">
        <v>5402</v>
      </c>
      <c r="C6166" s="1400"/>
      <c r="D6166" s="2120">
        <v>1</v>
      </c>
      <c r="E6166" s="3584">
        <v>17000</v>
      </c>
      <c r="F6166" s="904">
        <v>17000</v>
      </c>
      <c r="G6166" s="926">
        <v>44197</v>
      </c>
      <c r="H6166" s="1015" t="s">
        <v>8394</v>
      </c>
      <c r="I6166" s="208" t="s">
        <v>2284</v>
      </c>
      <c r="J6166" s="143" t="s">
        <v>8558</v>
      </c>
      <c r="K6166" s="1425"/>
      <c r="L6166" s="1413"/>
      <c r="M6166" s="404"/>
    </row>
    <row r="6167" spans="1:15" ht="9.75" customHeight="1">
      <c r="A6167" s="799">
        <v>22</v>
      </c>
      <c r="B6167" s="1355" t="s">
        <v>5403</v>
      </c>
      <c r="C6167" s="1400"/>
      <c r="D6167" s="2120">
        <v>1</v>
      </c>
      <c r="E6167" s="3584">
        <v>6380</v>
      </c>
      <c r="F6167" s="904">
        <v>6380</v>
      </c>
      <c r="G6167" s="926">
        <v>44197</v>
      </c>
      <c r="H6167" s="1015" t="s">
        <v>8394</v>
      </c>
      <c r="I6167" s="208" t="s">
        <v>2284</v>
      </c>
      <c r="J6167" s="143" t="s">
        <v>8558</v>
      </c>
      <c r="K6167" s="1425"/>
      <c r="L6167" s="1413"/>
      <c r="M6167" s="404"/>
    </row>
    <row r="6168" spans="1:15" ht="9.75" customHeight="1">
      <c r="A6168" s="799">
        <v>23</v>
      </c>
      <c r="B6168" s="1355" t="s">
        <v>5195</v>
      </c>
      <c r="C6168" s="849">
        <v>1010005020</v>
      </c>
      <c r="D6168" s="2120">
        <v>1</v>
      </c>
      <c r="E6168" s="3584">
        <v>7087</v>
      </c>
      <c r="F6168" s="904">
        <v>7087</v>
      </c>
      <c r="G6168" s="926">
        <v>44197</v>
      </c>
      <c r="H6168" s="1015" t="s">
        <v>8394</v>
      </c>
      <c r="I6168" s="208" t="s">
        <v>2284</v>
      </c>
      <c r="J6168" s="143" t="s">
        <v>8558</v>
      </c>
      <c r="K6168" s="1425"/>
      <c r="L6168" s="1413"/>
      <c r="M6168" s="404"/>
    </row>
    <row r="6169" spans="1:15" ht="9.75" customHeight="1">
      <c r="A6169" s="799">
        <v>24</v>
      </c>
      <c r="B6169" s="1355" t="s">
        <v>5210</v>
      </c>
      <c r="C6169" s="849">
        <v>1010005021</v>
      </c>
      <c r="D6169" s="2120">
        <v>1</v>
      </c>
      <c r="E6169" s="3584">
        <v>10000</v>
      </c>
      <c r="F6169" s="904">
        <v>10000</v>
      </c>
      <c r="G6169" s="926">
        <v>44197</v>
      </c>
      <c r="H6169" s="1015" t="s">
        <v>8394</v>
      </c>
      <c r="I6169" s="208" t="s">
        <v>2284</v>
      </c>
      <c r="J6169" s="143" t="s">
        <v>8558</v>
      </c>
      <c r="K6169" s="1425"/>
      <c r="L6169" s="1413"/>
      <c r="M6169" s="404"/>
    </row>
    <row r="6170" spans="1:15" ht="9.75" customHeight="1">
      <c r="A6170" s="799">
        <v>25</v>
      </c>
      <c r="B6170" s="1355" t="s">
        <v>5211</v>
      </c>
      <c r="C6170" s="849">
        <v>1010005022</v>
      </c>
      <c r="D6170" s="2120">
        <v>1</v>
      </c>
      <c r="E6170" s="3584">
        <v>15157.25</v>
      </c>
      <c r="F6170" s="904">
        <v>15157.25</v>
      </c>
      <c r="G6170" s="926">
        <v>44197</v>
      </c>
      <c r="H6170" s="1015" t="s">
        <v>8394</v>
      </c>
      <c r="I6170" s="208" t="s">
        <v>2284</v>
      </c>
      <c r="J6170" s="143" t="s">
        <v>8558</v>
      </c>
      <c r="K6170" s="1425"/>
      <c r="L6170" s="1413"/>
      <c r="M6170" s="404"/>
    </row>
    <row r="6171" spans="1:15" ht="9.75" customHeight="1">
      <c r="A6171" s="799">
        <v>26</v>
      </c>
      <c r="B6171" s="1357" t="s">
        <v>564</v>
      </c>
      <c r="C6171" s="849">
        <v>1010005068</v>
      </c>
      <c r="D6171" s="2120">
        <v>1</v>
      </c>
      <c r="E6171" s="2955">
        <v>19299</v>
      </c>
      <c r="F6171" s="877">
        <v>19299</v>
      </c>
      <c r="G6171" s="926">
        <v>44197</v>
      </c>
      <c r="H6171" s="1015" t="s">
        <v>8394</v>
      </c>
      <c r="I6171" s="208" t="s">
        <v>2284</v>
      </c>
      <c r="J6171" s="143" t="s">
        <v>8558</v>
      </c>
      <c r="K6171" s="1425"/>
      <c r="L6171" s="1413"/>
      <c r="M6171" s="404"/>
    </row>
    <row r="6172" spans="1:15" ht="9.75" customHeight="1">
      <c r="A6172" s="799">
        <v>27</v>
      </c>
      <c r="B6172" s="1358" t="s">
        <v>5814</v>
      </c>
      <c r="C6172" s="849">
        <v>1010005071</v>
      </c>
      <c r="D6172" s="2120">
        <v>1</v>
      </c>
      <c r="E6172" s="2955">
        <v>22000</v>
      </c>
      <c r="F6172" s="877">
        <v>22000</v>
      </c>
      <c r="G6172" s="926">
        <v>44197</v>
      </c>
      <c r="H6172" s="1015" t="s">
        <v>8394</v>
      </c>
      <c r="I6172" s="208" t="s">
        <v>2284</v>
      </c>
      <c r="J6172" s="143" t="s">
        <v>8558</v>
      </c>
      <c r="K6172" s="1425"/>
      <c r="L6172" s="1413"/>
      <c r="M6172" s="404"/>
    </row>
    <row r="6173" spans="1:15" ht="9.75" customHeight="1">
      <c r="A6173" s="799">
        <v>28</v>
      </c>
      <c r="B6173" s="103" t="s">
        <v>5815</v>
      </c>
      <c r="C6173" s="849">
        <v>1010005072</v>
      </c>
      <c r="D6173" s="2120">
        <v>1</v>
      </c>
      <c r="E6173" s="3411">
        <v>34400</v>
      </c>
      <c r="F6173" s="797">
        <v>34400</v>
      </c>
      <c r="G6173" s="926">
        <v>44197</v>
      </c>
      <c r="H6173" s="1015" t="s">
        <v>8394</v>
      </c>
      <c r="I6173" s="208" t="s">
        <v>2284</v>
      </c>
      <c r="J6173" s="143" t="s">
        <v>8558</v>
      </c>
      <c r="K6173" s="1425"/>
      <c r="L6173" s="1413"/>
      <c r="M6173" s="404"/>
    </row>
    <row r="6174" spans="1:15" ht="9.75" customHeight="1">
      <c r="A6174" s="799">
        <v>29</v>
      </c>
      <c r="B6174" s="103" t="s">
        <v>6443</v>
      </c>
      <c r="C6174" s="849">
        <v>1010005085</v>
      </c>
      <c r="D6174" s="2120">
        <v>1</v>
      </c>
      <c r="E6174" s="3411">
        <v>19050</v>
      </c>
      <c r="F6174" s="797">
        <v>19050</v>
      </c>
      <c r="G6174" s="926">
        <v>44197</v>
      </c>
      <c r="H6174" s="1015" t="s">
        <v>8394</v>
      </c>
      <c r="I6174" s="208" t="s">
        <v>2284</v>
      </c>
      <c r="J6174" s="143" t="s">
        <v>8558</v>
      </c>
      <c r="K6174" s="1425"/>
      <c r="L6174" s="1413"/>
      <c r="M6174" s="404"/>
    </row>
    <row r="6175" spans="1:15" ht="9.75" customHeight="1">
      <c r="A6175" s="799">
        <v>30</v>
      </c>
      <c r="B6175" s="103" t="s">
        <v>6562</v>
      </c>
      <c r="C6175" s="849">
        <v>1010005086</v>
      </c>
      <c r="D6175" s="2120">
        <v>1</v>
      </c>
      <c r="E6175" s="3411">
        <v>11300</v>
      </c>
      <c r="F6175" s="797">
        <v>11300</v>
      </c>
      <c r="G6175" s="926">
        <v>44197</v>
      </c>
      <c r="H6175" s="1015" t="s">
        <v>8394</v>
      </c>
      <c r="I6175" s="208" t="s">
        <v>2284</v>
      </c>
      <c r="J6175" s="143" t="s">
        <v>8558</v>
      </c>
      <c r="K6175" s="1425"/>
      <c r="L6175" s="1413"/>
      <c r="M6175" s="404"/>
    </row>
    <row r="6176" spans="1:15" ht="9.75" customHeight="1">
      <c r="A6176" s="799">
        <v>31</v>
      </c>
      <c r="B6176" s="103" t="s">
        <v>6559</v>
      </c>
      <c r="C6176" s="990">
        <v>1010005087</v>
      </c>
      <c r="D6176" s="2120">
        <v>1</v>
      </c>
      <c r="E6176" s="3411">
        <v>32000</v>
      </c>
      <c r="F6176" s="797">
        <v>32000</v>
      </c>
      <c r="G6176" s="926">
        <v>44197</v>
      </c>
      <c r="H6176" s="1015" t="s">
        <v>8394</v>
      </c>
      <c r="I6176" s="208" t="s">
        <v>2284</v>
      </c>
      <c r="J6176" s="143" t="s">
        <v>8558</v>
      </c>
      <c r="K6176" s="1425"/>
      <c r="L6176" s="1413"/>
      <c r="M6176" s="404"/>
    </row>
    <row r="6177" spans="1:16" ht="9.75" customHeight="1">
      <c r="A6177" s="799">
        <v>32</v>
      </c>
      <c r="B6177" s="103" t="s">
        <v>6733</v>
      </c>
      <c r="C6177" s="990">
        <v>1010005073</v>
      </c>
      <c r="D6177" s="2120">
        <v>1</v>
      </c>
      <c r="E6177" s="3411">
        <v>14924</v>
      </c>
      <c r="F6177" s="797">
        <v>14924</v>
      </c>
      <c r="G6177" s="926">
        <v>44197</v>
      </c>
      <c r="H6177" s="1015" t="s">
        <v>8394</v>
      </c>
      <c r="I6177" s="208" t="s">
        <v>2284</v>
      </c>
      <c r="J6177" s="143" t="s">
        <v>8558</v>
      </c>
      <c r="K6177" s="1425"/>
      <c r="L6177" s="1413"/>
      <c r="M6177" s="404"/>
    </row>
    <row r="6178" spans="1:16" ht="9.75" customHeight="1">
      <c r="A6178" s="799">
        <v>33</v>
      </c>
      <c r="B6178" s="103" t="s">
        <v>7034</v>
      </c>
      <c r="C6178" s="990">
        <v>1010005092</v>
      </c>
      <c r="D6178" s="2120">
        <v>1</v>
      </c>
      <c r="E6178" s="3411">
        <v>110100</v>
      </c>
      <c r="F6178" s="3403">
        <v>15728.52</v>
      </c>
      <c r="G6178" s="926">
        <v>44197</v>
      </c>
      <c r="H6178" s="1015" t="s">
        <v>8394</v>
      </c>
      <c r="I6178" s="208" t="s">
        <v>2284</v>
      </c>
      <c r="J6178" s="143" t="s">
        <v>8558</v>
      </c>
      <c r="K6178" s="1425"/>
      <c r="L6178" s="1413"/>
      <c r="M6178" s="404"/>
    </row>
    <row r="6179" spans="1:16" ht="9.75" customHeight="1">
      <c r="A6179" s="799">
        <v>34</v>
      </c>
      <c r="B6179" s="103" t="s">
        <v>7051</v>
      </c>
      <c r="C6179" s="990">
        <v>1010005094</v>
      </c>
      <c r="D6179" s="2120">
        <v>1</v>
      </c>
      <c r="E6179" s="3411">
        <v>14890</v>
      </c>
      <c r="F6179" s="797">
        <v>14890</v>
      </c>
      <c r="G6179" s="926">
        <v>44197</v>
      </c>
      <c r="H6179" s="1015" t="s">
        <v>8394</v>
      </c>
      <c r="I6179" s="208" t="s">
        <v>2284</v>
      </c>
      <c r="J6179" s="143" t="s">
        <v>8558</v>
      </c>
      <c r="K6179" s="1425"/>
      <c r="L6179" s="1413"/>
      <c r="M6179" s="404"/>
    </row>
    <row r="6180" spans="1:16" ht="9.75" customHeight="1">
      <c r="A6180" s="799">
        <v>35</v>
      </c>
      <c r="B6180" s="103" t="s">
        <v>7052</v>
      </c>
      <c r="C6180" s="990">
        <v>1010005095</v>
      </c>
      <c r="D6180" s="2120">
        <v>1</v>
      </c>
      <c r="E6180" s="3411">
        <v>12220</v>
      </c>
      <c r="F6180" s="797">
        <v>12220</v>
      </c>
      <c r="G6180" s="926">
        <v>44197</v>
      </c>
      <c r="H6180" s="1015" t="s">
        <v>8394</v>
      </c>
      <c r="I6180" s="208" t="s">
        <v>2284</v>
      </c>
      <c r="J6180" s="143" t="s">
        <v>8558</v>
      </c>
      <c r="K6180" s="1425"/>
      <c r="L6180" s="1413"/>
      <c r="M6180" s="404"/>
    </row>
    <row r="6181" spans="1:16" ht="9.75" customHeight="1">
      <c r="A6181" s="799">
        <v>36</v>
      </c>
      <c r="B6181" s="103" t="s">
        <v>7053</v>
      </c>
      <c r="C6181" s="990">
        <v>1010005096</v>
      </c>
      <c r="D6181" s="2120">
        <v>1</v>
      </c>
      <c r="E6181" s="3411">
        <v>21950</v>
      </c>
      <c r="F6181" s="797">
        <v>21950</v>
      </c>
      <c r="G6181" s="926">
        <v>44197</v>
      </c>
      <c r="H6181" s="1015" t="s">
        <v>8394</v>
      </c>
      <c r="I6181" s="208" t="s">
        <v>2284</v>
      </c>
      <c r="J6181" s="143" t="s">
        <v>8558</v>
      </c>
      <c r="K6181" s="1425"/>
      <c r="L6181" s="1413"/>
      <c r="M6181" s="404"/>
    </row>
    <row r="6182" spans="1:16" ht="9.75" customHeight="1">
      <c r="A6182" s="799">
        <v>37</v>
      </c>
      <c r="B6182" s="103" t="s">
        <v>7092</v>
      </c>
      <c r="C6182" s="990">
        <v>1010005097</v>
      </c>
      <c r="D6182" s="2120">
        <v>1</v>
      </c>
      <c r="E6182" s="3411">
        <v>10210</v>
      </c>
      <c r="F6182" s="797">
        <v>10210</v>
      </c>
      <c r="G6182" s="926">
        <v>44197</v>
      </c>
      <c r="H6182" s="1015" t="s">
        <v>8394</v>
      </c>
      <c r="I6182" s="208" t="s">
        <v>2284</v>
      </c>
      <c r="J6182" s="143" t="s">
        <v>8558</v>
      </c>
      <c r="K6182" s="1425"/>
      <c r="L6182" s="1413"/>
      <c r="M6182" s="404"/>
    </row>
    <row r="6183" spans="1:16" ht="9.75" customHeight="1">
      <c r="A6183" s="799">
        <v>38</v>
      </c>
      <c r="B6183" s="103" t="s">
        <v>8338</v>
      </c>
      <c r="C6183" s="1400">
        <v>1010005099</v>
      </c>
      <c r="D6183" s="2120">
        <v>1</v>
      </c>
      <c r="E6183" s="3411">
        <v>15417</v>
      </c>
      <c r="F6183" s="797">
        <v>15417</v>
      </c>
      <c r="G6183" s="943">
        <v>44412</v>
      </c>
      <c r="H6183" s="1005" t="s">
        <v>8374</v>
      </c>
      <c r="I6183" s="208" t="s">
        <v>2284</v>
      </c>
      <c r="J6183" s="912" t="s">
        <v>8906</v>
      </c>
      <c r="K6183" s="1480" t="s">
        <v>8940</v>
      </c>
      <c r="L6183" s="1412"/>
      <c r="M6183" s="404"/>
      <c r="N6183" s="729"/>
      <c r="O6183" s="730"/>
    </row>
    <row r="6184" spans="1:16" ht="9.75" customHeight="1">
      <c r="A6184" s="799">
        <v>40</v>
      </c>
      <c r="B6184" s="103" t="s">
        <v>8900</v>
      </c>
      <c r="C6184" s="1400">
        <v>1010005107</v>
      </c>
      <c r="D6184" s="2120">
        <v>1</v>
      </c>
      <c r="E6184" s="3411">
        <v>10010</v>
      </c>
      <c r="F6184" s="797">
        <v>10010</v>
      </c>
      <c r="G6184" s="943">
        <v>44554</v>
      </c>
      <c r="H6184" s="1005" t="s">
        <v>8905</v>
      </c>
      <c r="I6184" s="208" t="s">
        <v>2284</v>
      </c>
      <c r="J6184" s="912" t="s">
        <v>8907</v>
      </c>
      <c r="K6184" s="1480"/>
      <c r="L6184" s="1412"/>
      <c r="M6184" s="404"/>
      <c r="N6184" s="729"/>
      <c r="O6184" s="730"/>
    </row>
    <row r="6185" spans="1:16" ht="9.75" customHeight="1">
      <c r="A6185" s="799">
        <v>41</v>
      </c>
      <c r="B6185" s="103" t="s">
        <v>8901</v>
      </c>
      <c r="C6185" s="1400">
        <v>1010005109</v>
      </c>
      <c r="D6185" s="2120">
        <v>1</v>
      </c>
      <c r="E6185" s="3411">
        <v>12000</v>
      </c>
      <c r="F6185" s="797">
        <v>12000</v>
      </c>
      <c r="G6185" s="943">
        <v>44554</v>
      </c>
      <c r="H6185" s="1005" t="s">
        <v>8905</v>
      </c>
      <c r="I6185" s="208" t="s">
        <v>2284</v>
      </c>
      <c r="J6185" s="912" t="s">
        <v>8907</v>
      </c>
      <c r="K6185" s="1480"/>
      <c r="L6185" s="1412"/>
      <c r="M6185" s="404"/>
      <c r="N6185" s="729"/>
      <c r="O6185" s="730"/>
    </row>
    <row r="6186" spans="1:16" ht="9.75" customHeight="1">
      <c r="A6186" s="799">
        <v>42</v>
      </c>
      <c r="B6186" s="103" t="s">
        <v>8903</v>
      </c>
      <c r="C6186" s="1400">
        <v>1010005110</v>
      </c>
      <c r="D6186" s="2120">
        <v>1</v>
      </c>
      <c r="E6186" s="3411">
        <v>19550</v>
      </c>
      <c r="F6186" s="797">
        <v>19550</v>
      </c>
      <c r="G6186" s="943">
        <v>44554</v>
      </c>
      <c r="H6186" s="1005" t="s">
        <v>8905</v>
      </c>
      <c r="I6186" s="208" t="s">
        <v>2284</v>
      </c>
      <c r="J6186" s="912" t="s">
        <v>8907</v>
      </c>
      <c r="K6186" s="1480"/>
      <c r="L6186" s="1412"/>
      <c r="M6186" s="404"/>
      <c r="N6186" s="729"/>
      <c r="O6186" s="730"/>
    </row>
    <row r="6187" spans="1:16" ht="9.75" customHeight="1">
      <c r="A6187" s="799">
        <v>43</v>
      </c>
      <c r="B6187" s="103" t="s">
        <v>8902</v>
      </c>
      <c r="C6187" s="1400">
        <v>1010005111</v>
      </c>
      <c r="D6187" s="2120">
        <v>1</v>
      </c>
      <c r="E6187" s="3411">
        <v>19550</v>
      </c>
      <c r="F6187" s="797">
        <v>19550</v>
      </c>
      <c r="G6187" s="943">
        <v>44554</v>
      </c>
      <c r="H6187" s="1005" t="s">
        <v>8905</v>
      </c>
      <c r="I6187" s="208" t="s">
        <v>2284</v>
      </c>
      <c r="J6187" s="912" t="s">
        <v>8907</v>
      </c>
      <c r="K6187" s="1480"/>
      <c r="L6187" s="1412"/>
      <c r="M6187" s="404"/>
      <c r="N6187" s="729"/>
      <c r="O6187" s="730"/>
    </row>
    <row r="6188" spans="1:16" ht="9.75" customHeight="1">
      <c r="A6188" s="799">
        <v>44</v>
      </c>
      <c r="B6188" s="103" t="s">
        <v>8904</v>
      </c>
      <c r="C6188" s="1400">
        <v>1010005112</v>
      </c>
      <c r="D6188" s="2120">
        <v>1</v>
      </c>
      <c r="E6188" s="3411">
        <v>11270</v>
      </c>
      <c r="F6188" s="797">
        <v>11270</v>
      </c>
      <c r="G6188" s="943">
        <v>44554</v>
      </c>
      <c r="H6188" s="1005" t="s">
        <v>8905</v>
      </c>
      <c r="I6188" s="208" t="s">
        <v>2284</v>
      </c>
      <c r="J6188" s="912" t="s">
        <v>8907</v>
      </c>
      <c r="K6188" s="1480"/>
      <c r="L6188" s="1412"/>
      <c r="M6188" s="404"/>
      <c r="N6188" s="729"/>
      <c r="O6188" s="730"/>
    </row>
    <row r="6189" spans="1:16" ht="9.75" customHeight="1">
      <c r="A6189" s="799">
        <v>45</v>
      </c>
      <c r="B6189" s="103" t="s">
        <v>9169</v>
      </c>
      <c r="C6189" s="1400" t="s">
        <v>9170</v>
      </c>
      <c r="D6189" s="2120">
        <v>1</v>
      </c>
      <c r="E6189" s="3411">
        <v>11150</v>
      </c>
      <c r="F6189" s="797">
        <v>11150</v>
      </c>
      <c r="G6189" s="943">
        <v>44438</v>
      </c>
      <c r="H6189" s="1005" t="s">
        <v>9171</v>
      </c>
      <c r="I6189" s="208" t="s">
        <v>2284</v>
      </c>
      <c r="J6189" s="912" t="s">
        <v>8929</v>
      </c>
      <c r="K6189" s="1480"/>
      <c r="L6189" s="1412"/>
      <c r="M6189" s="404"/>
      <c r="N6189" s="729"/>
      <c r="O6189" s="730"/>
    </row>
    <row r="6190" spans="1:16" ht="9.75" customHeight="1">
      <c r="A6190" s="812">
        <v>46</v>
      </c>
      <c r="B6190" s="103" t="s">
        <v>1356</v>
      </c>
      <c r="C6190" s="1400" t="s">
        <v>9172</v>
      </c>
      <c r="D6190" s="2121">
        <v>1</v>
      </c>
      <c r="E6190" s="3411">
        <v>10006</v>
      </c>
      <c r="F6190" s="797">
        <v>10006</v>
      </c>
      <c r="G6190" s="943">
        <v>44475</v>
      </c>
      <c r="H6190" s="1005" t="s">
        <v>9173</v>
      </c>
      <c r="I6190" s="208" t="s">
        <v>2284</v>
      </c>
      <c r="J6190" s="912" t="s">
        <v>8929</v>
      </c>
      <c r="K6190" s="1480"/>
      <c r="L6190" s="1412"/>
      <c r="M6190" s="1517"/>
      <c r="N6190" s="781"/>
      <c r="O6190" s="782"/>
    </row>
    <row r="6191" spans="1:16" s="269" customFormat="1" ht="9.75" customHeight="1">
      <c r="A6191" s="799">
        <v>47</v>
      </c>
      <c r="B6191" s="103" t="s">
        <v>9174</v>
      </c>
      <c r="C6191" s="1400" t="s">
        <v>9175</v>
      </c>
      <c r="D6191" s="2120">
        <v>1</v>
      </c>
      <c r="E6191" s="3411">
        <v>13090</v>
      </c>
      <c r="F6191" s="797">
        <v>13090</v>
      </c>
      <c r="G6191" s="943">
        <v>44438</v>
      </c>
      <c r="H6191" s="1005" t="s">
        <v>9171</v>
      </c>
      <c r="I6191" s="208" t="s">
        <v>2284</v>
      </c>
      <c r="J6191" s="912" t="s">
        <v>8929</v>
      </c>
      <c r="K6191" s="1480"/>
      <c r="L6191" s="1412"/>
      <c r="M6191" s="404"/>
      <c r="N6191" s="244"/>
      <c r="O6191" s="783"/>
      <c r="P6191" s="150"/>
    </row>
    <row r="6192" spans="1:16" ht="9.75" customHeight="1">
      <c r="A6192" s="810">
        <v>48</v>
      </c>
      <c r="B6192" s="103" t="s">
        <v>12940</v>
      </c>
      <c r="C6192" s="1400" t="s">
        <v>12937</v>
      </c>
      <c r="D6192" s="2122">
        <v>1</v>
      </c>
      <c r="E6192" s="3411">
        <v>12658</v>
      </c>
      <c r="F6192" s="797">
        <v>12658</v>
      </c>
      <c r="G6192" s="943">
        <v>44711</v>
      </c>
      <c r="H6192" s="1005" t="s">
        <v>12938</v>
      </c>
      <c r="I6192" s="208" t="s">
        <v>2284</v>
      </c>
      <c r="J6192" s="912" t="s">
        <v>12939</v>
      </c>
      <c r="K6192" s="1480"/>
      <c r="L6192" s="1412"/>
      <c r="M6192" s="1089"/>
      <c r="N6192" s="427"/>
      <c r="O6192" s="731"/>
    </row>
    <row r="6193" spans="1:15" ht="9.75" customHeight="1">
      <c r="A6193" s="810"/>
      <c r="C6193" s="1400"/>
      <c r="D6193" s="2122"/>
      <c r="E6193" s="3411"/>
      <c r="F6193" s="797"/>
      <c r="G6193" s="926"/>
      <c r="H6193" s="1005"/>
      <c r="I6193" s="208"/>
      <c r="J6193" s="912"/>
      <c r="K6193" s="1480"/>
      <c r="L6193" s="1412"/>
      <c r="M6193" s="1089"/>
      <c r="N6193" s="427"/>
      <c r="O6193" s="731"/>
    </row>
    <row r="6194" spans="1:15" s="393" customFormat="1" ht="12" customHeight="1">
      <c r="A6194" s="811"/>
      <c r="B6194" s="1353"/>
      <c r="C6194" s="1191" t="s">
        <v>13173</v>
      </c>
      <c r="D6194" s="2116">
        <f>SUM(D6146:D6193)</f>
        <v>47</v>
      </c>
      <c r="E6194" s="3515">
        <f>SUM(E6146:E6193)</f>
        <v>738607.61</v>
      </c>
      <c r="F6194" s="539">
        <f>SUM(F6146:F6193)</f>
        <v>644236.13</v>
      </c>
      <c r="G6194" s="920"/>
      <c r="H6194" s="1005"/>
      <c r="I6194" s="1045"/>
      <c r="J6194" s="912"/>
      <c r="K6194" s="1480"/>
      <c r="L6194" s="1412"/>
      <c r="M6194" s="732"/>
      <c r="N6194" s="732"/>
      <c r="O6194" s="733"/>
    </row>
    <row r="6195" spans="1:15" s="1671" customFormat="1" ht="12" customHeight="1">
      <c r="A6195" s="2297"/>
      <c r="B6195" s="3254"/>
      <c r="C6195" s="2259" t="s">
        <v>9313</v>
      </c>
      <c r="D6195" s="2299">
        <v>0</v>
      </c>
      <c r="E6195" s="3518">
        <v>0</v>
      </c>
      <c r="F6195" s="1612">
        <v>0</v>
      </c>
      <c r="G6195" s="1793"/>
      <c r="H6195" s="1801"/>
      <c r="I6195" s="3302"/>
      <c r="J6195" s="2401"/>
      <c r="K6195" s="2279"/>
      <c r="L6195" s="2402"/>
      <c r="M6195" s="3303"/>
      <c r="N6195" s="3303"/>
      <c r="O6195" s="3304"/>
    </row>
    <row r="6196" spans="1:15" s="2322" customFormat="1" ht="12" customHeight="1">
      <c r="A6196" s="1652"/>
      <c r="B6196" s="3282"/>
      <c r="C6196" s="2437" t="s">
        <v>11869</v>
      </c>
      <c r="D6196" s="2474">
        <v>0</v>
      </c>
      <c r="E6196" s="3531">
        <v>0</v>
      </c>
      <c r="F6196" s="1620">
        <v>0</v>
      </c>
      <c r="G6196" s="3305"/>
      <c r="H6196" s="2435"/>
      <c r="I6196" s="3306"/>
      <c r="J6196" s="2389"/>
      <c r="K6196" s="2276"/>
      <c r="L6196" s="2391"/>
      <c r="M6196" s="3307"/>
      <c r="N6196" s="3308"/>
      <c r="O6196" s="2321"/>
    </row>
    <row r="6197" spans="1:15" s="2347" customFormat="1" ht="12" customHeight="1">
      <c r="A6197" s="1672"/>
      <c r="B6197" s="3263"/>
      <c r="C6197" s="2267" t="s">
        <v>13174</v>
      </c>
      <c r="D6197" s="2350">
        <f>D6194-D6195-D6196</f>
        <v>47</v>
      </c>
      <c r="E6197" s="3519">
        <f>E6194-E6195-E6196</f>
        <v>738607.61</v>
      </c>
      <c r="F6197" s="1675">
        <f>F6194-F6195-F6196</f>
        <v>644236.13</v>
      </c>
      <c r="G6197" s="3309"/>
      <c r="H6197" s="3310"/>
      <c r="I6197" s="3311"/>
      <c r="J6197" s="2408"/>
      <c r="K6197" s="2272"/>
      <c r="L6197" s="2410"/>
      <c r="M6197" s="3312"/>
      <c r="N6197" s="3313"/>
      <c r="O6197" s="2346"/>
    </row>
    <row r="6198" spans="1:15" s="393" customFormat="1" ht="44.25" customHeight="1">
      <c r="A6198" s="792" t="s">
        <v>8568</v>
      </c>
      <c r="B6198" s="1353" t="s">
        <v>8560</v>
      </c>
      <c r="C6198" s="1386"/>
      <c r="D6198" s="2115"/>
      <c r="E6198" s="3542"/>
      <c r="F6198" s="525"/>
      <c r="G6198" s="934"/>
      <c r="H6198" s="1020"/>
      <c r="I6198" s="522"/>
      <c r="J6198" s="830"/>
      <c r="K6198" s="1471"/>
      <c r="L6198" s="964"/>
      <c r="M6198" s="417"/>
      <c r="N6198" s="735"/>
      <c r="O6198" s="699"/>
    </row>
    <row r="6199" spans="1:15" ht="12" customHeight="1">
      <c r="A6199" s="799">
        <v>1</v>
      </c>
      <c r="B6199" s="98" t="s">
        <v>1261</v>
      </c>
      <c r="C6199" s="983" t="s">
        <v>11787</v>
      </c>
      <c r="D6199" s="2093">
        <v>1</v>
      </c>
      <c r="E6199" s="2837">
        <v>24630</v>
      </c>
      <c r="F6199" s="879">
        <v>24630</v>
      </c>
      <c r="G6199" s="914">
        <v>44197</v>
      </c>
      <c r="H6199" s="1015" t="s">
        <v>8394</v>
      </c>
      <c r="I6199" s="1035" t="s">
        <v>1283</v>
      </c>
      <c r="J6199" s="143" t="s">
        <v>8561</v>
      </c>
      <c r="K6199" s="1425" t="s">
        <v>8940</v>
      </c>
      <c r="M6199" s="1510"/>
      <c r="N6199" s="736"/>
    </row>
    <row r="6200" spans="1:15" ht="9" customHeight="1">
      <c r="A6200" s="799">
        <v>2</v>
      </c>
      <c r="B6200" s="98" t="s">
        <v>1262</v>
      </c>
      <c r="C6200" s="983" t="s">
        <v>11770</v>
      </c>
      <c r="D6200" s="889">
        <v>1</v>
      </c>
      <c r="E6200" s="2837">
        <v>5940</v>
      </c>
      <c r="F6200" s="879">
        <v>5940</v>
      </c>
      <c r="G6200" s="914">
        <v>44197</v>
      </c>
      <c r="H6200" s="1015" t="s">
        <v>8394</v>
      </c>
      <c r="I6200" s="1035" t="s">
        <v>1283</v>
      </c>
      <c r="J6200" s="143" t="s">
        <v>8561</v>
      </c>
      <c r="K6200" s="1425" t="s">
        <v>8940</v>
      </c>
      <c r="M6200" s="1510"/>
      <c r="N6200" s="736"/>
    </row>
    <row r="6201" spans="1:15" ht="9" customHeight="1">
      <c r="A6201" s="799">
        <v>3</v>
      </c>
      <c r="B6201" s="98" t="s">
        <v>1263</v>
      </c>
      <c r="C6201" s="983" t="s">
        <v>11769</v>
      </c>
      <c r="D6201" s="889">
        <v>1</v>
      </c>
      <c r="E6201" s="2837">
        <v>5935</v>
      </c>
      <c r="F6201" s="879">
        <v>5935</v>
      </c>
      <c r="G6201" s="914">
        <v>44197</v>
      </c>
      <c r="H6201" s="1015" t="s">
        <v>8394</v>
      </c>
      <c r="I6201" s="1035" t="s">
        <v>1283</v>
      </c>
      <c r="J6201" s="143" t="s">
        <v>8561</v>
      </c>
      <c r="K6201" s="1425" t="s">
        <v>8940</v>
      </c>
      <c r="M6201" s="1510"/>
      <c r="N6201" s="736"/>
    </row>
    <row r="6202" spans="1:15" ht="9" customHeight="1">
      <c r="A6202" s="799">
        <v>4</v>
      </c>
      <c r="B6202" s="98" t="s">
        <v>1264</v>
      </c>
      <c r="C6202" s="983" t="s">
        <v>11776</v>
      </c>
      <c r="D6202" s="889">
        <v>1</v>
      </c>
      <c r="E6202" s="2837">
        <v>4030</v>
      </c>
      <c r="F6202" s="879">
        <v>4030</v>
      </c>
      <c r="G6202" s="914">
        <v>44197</v>
      </c>
      <c r="H6202" s="1015" t="s">
        <v>8394</v>
      </c>
      <c r="I6202" s="1035" t="s">
        <v>1283</v>
      </c>
      <c r="J6202" s="143" t="s">
        <v>8561</v>
      </c>
      <c r="K6202" s="1425" t="s">
        <v>8940</v>
      </c>
      <c r="M6202" s="1510"/>
      <c r="N6202" s="736"/>
    </row>
    <row r="6203" spans="1:15" ht="9" customHeight="1">
      <c r="A6203" s="799">
        <v>5</v>
      </c>
      <c r="B6203" s="98" t="s">
        <v>1265</v>
      </c>
      <c r="C6203" s="983" t="s">
        <v>11768</v>
      </c>
      <c r="D6203" s="889">
        <v>1</v>
      </c>
      <c r="E6203" s="2837">
        <v>10500</v>
      </c>
      <c r="F6203" s="879">
        <v>10500</v>
      </c>
      <c r="G6203" s="914">
        <v>44197</v>
      </c>
      <c r="H6203" s="1015" t="s">
        <v>8394</v>
      </c>
      <c r="I6203" s="1035" t="s">
        <v>1283</v>
      </c>
      <c r="J6203" s="143" t="s">
        <v>8561</v>
      </c>
      <c r="K6203" s="1425" t="s">
        <v>8940</v>
      </c>
      <c r="M6203" s="1510"/>
      <c r="N6203" s="736"/>
    </row>
    <row r="6204" spans="1:15" ht="9" customHeight="1">
      <c r="A6204" s="799">
        <v>6</v>
      </c>
      <c r="B6204" s="98" t="s">
        <v>1266</v>
      </c>
      <c r="C6204" s="983" t="s">
        <v>11778</v>
      </c>
      <c r="D6204" s="889">
        <v>1</v>
      </c>
      <c r="E6204" s="2837">
        <v>4500</v>
      </c>
      <c r="F6204" s="879">
        <v>4500</v>
      </c>
      <c r="G6204" s="914">
        <v>44197</v>
      </c>
      <c r="H6204" s="1015" t="s">
        <v>8394</v>
      </c>
      <c r="I6204" s="1035" t="s">
        <v>1283</v>
      </c>
      <c r="J6204" s="143" t="s">
        <v>8561</v>
      </c>
      <c r="K6204" s="1425" t="s">
        <v>8940</v>
      </c>
      <c r="M6204" s="1510"/>
      <c r="N6204" s="736"/>
    </row>
    <row r="6205" spans="1:15" ht="9" customHeight="1">
      <c r="A6205" s="799">
        <v>7</v>
      </c>
      <c r="B6205" s="98" t="s">
        <v>1267</v>
      </c>
      <c r="C6205" s="983" t="s">
        <v>11788</v>
      </c>
      <c r="D6205" s="889">
        <v>1</v>
      </c>
      <c r="E6205" s="2837">
        <v>7700</v>
      </c>
      <c r="F6205" s="879">
        <v>7700</v>
      </c>
      <c r="G6205" s="914">
        <v>44197</v>
      </c>
      <c r="H6205" s="1015" t="s">
        <v>8394</v>
      </c>
      <c r="I6205" s="1035" t="s">
        <v>1283</v>
      </c>
      <c r="J6205" s="143" t="s">
        <v>8561</v>
      </c>
      <c r="K6205" s="1425" t="s">
        <v>8940</v>
      </c>
      <c r="M6205" s="1510"/>
      <c r="N6205" s="736"/>
    </row>
    <row r="6206" spans="1:15" ht="9" customHeight="1">
      <c r="A6206" s="799">
        <v>8</v>
      </c>
      <c r="B6206" s="98" t="s">
        <v>1268</v>
      </c>
      <c r="C6206" s="983" t="s">
        <v>11771</v>
      </c>
      <c r="D6206" s="889">
        <v>1</v>
      </c>
      <c r="E6206" s="2837">
        <v>4000</v>
      </c>
      <c r="F6206" s="879">
        <v>4000</v>
      </c>
      <c r="G6206" s="914">
        <v>44197</v>
      </c>
      <c r="H6206" s="1015" t="s">
        <v>8394</v>
      </c>
      <c r="I6206" s="1035" t="s">
        <v>1283</v>
      </c>
      <c r="J6206" s="143" t="s">
        <v>8561</v>
      </c>
      <c r="K6206" s="1425" t="s">
        <v>8940</v>
      </c>
      <c r="M6206" s="1510"/>
      <c r="N6206" s="736"/>
    </row>
    <row r="6207" spans="1:15" ht="9" customHeight="1">
      <c r="A6207" s="799">
        <v>9</v>
      </c>
      <c r="B6207" s="98" t="s">
        <v>150</v>
      </c>
      <c r="C6207" s="983" t="s">
        <v>11773</v>
      </c>
      <c r="D6207" s="889">
        <v>1</v>
      </c>
      <c r="E6207" s="2837">
        <v>5748.31</v>
      </c>
      <c r="F6207" s="879">
        <v>5748.31</v>
      </c>
      <c r="G6207" s="914">
        <v>44197</v>
      </c>
      <c r="H6207" s="1015" t="s">
        <v>8394</v>
      </c>
      <c r="I6207" s="1035" t="s">
        <v>1283</v>
      </c>
      <c r="J6207" s="143" t="s">
        <v>8561</v>
      </c>
      <c r="K6207" s="1425" t="s">
        <v>8940</v>
      </c>
      <c r="M6207" s="1510"/>
      <c r="N6207" s="736"/>
    </row>
    <row r="6208" spans="1:15" ht="9" customHeight="1">
      <c r="A6208" s="799">
        <v>10</v>
      </c>
      <c r="B6208" s="98" t="s">
        <v>1269</v>
      </c>
      <c r="C6208" s="983" t="s">
        <v>11775</v>
      </c>
      <c r="D6208" s="889">
        <v>1</v>
      </c>
      <c r="E6208" s="2837">
        <v>7600</v>
      </c>
      <c r="F6208" s="879">
        <v>7600</v>
      </c>
      <c r="G6208" s="914">
        <v>44197</v>
      </c>
      <c r="H6208" s="1015" t="s">
        <v>8394</v>
      </c>
      <c r="I6208" s="1035" t="s">
        <v>1283</v>
      </c>
      <c r="J6208" s="143" t="s">
        <v>8561</v>
      </c>
      <c r="K6208" s="1425" t="s">
        <v>8940</v>
      </c>
      <c r="M6208" s="1510"/>
      <c r="N6208" s="736"/>
    </row>
    <row r="6209" spans="1:15" ht="9" customHeight="1">
      <c r="A6209" s="799">
        <v>11</v>
      </c>
      <c r="B6209" s="98" t="s">
        <v>1270</v>
      </c>
      <c r="C6209" s="983" t="s">
        <v>11781</v>
      </c>
      <c r="D6209" s="889">
        <v>1</v>
      </c>
      <c r="E6209" s="2837">
        <v>6552</v>
      </c>
      <c r="F6209" s="879">
        <v>6552</v>
      </c>
      <c r="G6209" s="914">
        <v>44197</v>
      </c>
      <c r="H6209" s="1015" t="s">
        <v>8394</v>
      </c>
      <c r="I6209" s="1035" t="s">
        <v>1283</v>
      </c>
      <c r="J6209" s="143" t="s">
        <v>8561</v>
      </c>
      <c r="K6209" s="1425" t="s">
        <v>8940</v>
      </c>
      <c r="M6209" s="1510"/>
      <c r="N6209" s="736"/>
      <c r="O6209" s="659"/>
    </row>
    <row r="6210" spans="1:15" ht="9" customHeight="1">
      <c r="A6210" s="799">
        <v>12</v>
      </c>
      <c r="B6210" s="98" t="s">
        <v>1271</v>
      </c>
      <c r="C6210" s="983" t="s">
        <v>11782</v>
      </c>
      <c r="D6210" s="889">
        <v>1</v>
      </c>
      <c r="E6210" s="2837">
        <v>3103.03</v>
      </c>
      <c r="F6210" s="879">
        <v>3103.03</v>
      </c>
      <c r="G6210" s="914">
        <v>44197</v>
      </c>
      <c r="H6210" s="1015" t="s">
        <v>8394</v>
      </c>
      <c r="I6210" s="1035" t="s">
        <v>1283</v>
      </c>
      <c r="J6210" s="143" t="s">
        <v>8561</v>
      </c>
      <c r="K6210" s="1425" t="s">
        <v>8940</v>
      </c>
      <c r="M6210" s="1510"/>
      <c r="N6210" s="736"/>
      <c r="O6210" s="659"/>
    </row>
    <row r="6211" spans="1:15" ht="9" customHeight="1">
      <c r="A6211" s="799">
        <v>13</v>
      </c>
      <c r="B6211" s="98" t="s">
        <v>1272</v>
      </c>
      <c r="C6211" s="983" t="s">
        <v>11784</v>
      </c>
      <c r="D6211" s="889">
        <v>1</v>
      </c>
      <c r="E6211" s="2837">
        <v>16400</v>
      </c>
      <c r="F6211" s="879">
        <v>16400</v>
      </c>
      <c r="G6211" s="914">
        <v>44197</v>
      </c>
      <c r="H6211" s="1015" t="s">
        <v>8394</v>
      </c>
      <c r="I6211" s="1035" t="s">
        <v>1283</v>
      </c>
      <c r="J6211" s="143" t="s">
        <v>8561</v>
      </c>
      <c r="K6211" s="1425" t="s">
        <v>8940</v>
      </c>
      <c r="M6211" s="1510"/>
      <c r="N6211" s="736"/>
      <c r="O6211" s="659"/>
    </row>
    <row r="6212" spans="1:15" ht="9" customHeight="1">
      <c r="A6212" s="799">
        <v>14</v>
      </c>
      <c r="B6212" s="98" t="s">
        <v>1226</v>
      </c>
      <c r="C6212" s="983" t="s">
        <v>11789</v>
      </c>
      <c r="D6212" s="889">
        <v>1</v>
      </c>
      <c r="E6212" s="2837">
        <v>7100</v>
      </c>
      <c r="F6212" s="879">
        <v>7100</v>
      </c>
      <c r="G6212" s="914">
        <v>44197</v>
      </c>
      <c r="H6212" s="1015" t="s">
        <v>8394</v>
      </c>
      <c r="I6212" s="1035" t="s">
        <v>1283</v>
      </c>
      <c r="J6212" s="143" t="s">
        <v>8561</v>
      </c>
      <c r="K6212" s="1425" t="s">
        <v>8940</v>
      </c>
      <c r="M6212" s="1510"/>
      <c r="N6212" s="736"/>
      <c r="O6212" s="659"/>
    </row>
    <row r="6213" spans="1:15" ht="9" customHeight="1">
      <c r="A6213" s="799">
        <v>15</v>
      </c>
      <c r="B6213" s="98" t="s">
        <v>1226</v>
      </c>
      <c r="C6213" s="983" t="s">
        <v>11790</v>
      </c>
      <c r="D6213" s="889">
        <v>1</v>
      </c>
      <c r="E6213" s="2837">
        <v>11800</v>
      </c>
      <c r="F6213" s="879">
        <v>11800</v>
      </c>
      <c r="G6213" s="914">
        <v>44197</v>
      </c>
      <c r="H6213" s="1015" t="s">
        <v>8394</v>
      </c>
      <c r="I6213" s="1035" t="s">
        <v>1283</v>
      </c>
      <c r="J6213" s="143" t="s">
        <v>8561</v>
      </c>
      <c r="K6213" s="1425" t="s">
        <v>8940</v>
      </c>
      <c r="M6213" s="1510"/>
      <c r="N6213" s="736"/>
      <c r="O6213" s="659"/>
    </row>
    <row r="6214" spans="1:15" ht="9" customHeight="1">
      <c r="A6214" s="799">
        <v>16</v>
      </c>
      <c r="B6214" s="98" t="s">
        <v>1273</v>
      </c>
      <c r="C6214" s="983" t="s">
        <v>11792</v>
      </c>
      <c r="D6214" s="889">
        <v>1</v>
      </c>
      <c r="E6214" s="2837">
        <v>3500</v>
      </c>
      <c r="F6214" s="879">
        <v>3500</v>
      </c>
      <c r="G6214" s="914">
        <v>44197</v>
      </c>
      <c r="H6214" s="1015" t="s">
        <v>8394</v>
      </c>
      <c r="I6214" s="1035" t="s">
        <v>1283</v>
      </c>
      <c r="J6214" s="143" t="s">
        <v>8561</v>
      </c>
      <c r="K6214" s="1425" t="s">
        <v>8940</v>
      </c>
      <c r="M6214" s="1510"/>
      <c r="N6214" s="736"/>
      <c r="O6214" s="659"/>
    </row>
    <row r="6215" spans="1:15" ht="9" customHeight="1">
      <c r="A6215" s="799">
        <v>17</v>
      </c>
      <c r="B6215" s="1015" t="s">
        <v>1274</v>
      </c>
      <c r="C6215" s="983" t="s">
        <v>11793</v>
      </c>
      <c r="D6215" s="889">
        <v>1</v>
      </c>
      <c r="E6215" s="2837">
        <v>43500</v>
      </c>
      <c r="F6215" s="879">
        <v>43500</v>
      </c>
      <c r="G6215" s="914">
        <v>44197</v>
      </c>
      <c r="H6215" s="1015" t="s">
        <v>8394</v>
      </c>
      <c r="I6215" s="1046" t="s">
        <v>1283</v>
      </c>
      <c r="J6215" s="143" t="s">
        <v>8561</v>
      </c>
      <c r="K6215" s="1425" t="s">
        <v>8940</v>
      </c>
      <c r="M6215" s="1531"/>
      <c r="N6215" s="736"/>
      <c r="O6215" s="659"/>
    </row>
    <row r="6216" spans="1:15" s="1616" customFormat="1" ht="9" customHeight="1">
      <c r="A6216" s="1699">
        <v>18</v>
      </c>
      <c r="B6216" s="1705" t="s">
        <v>1275</v>
      </c>
      <c r="C6216" s="1700" t="s">
        <v>11099</v>
      </c>
      <c r="D6216" s="2090">
        <v>1</v>
      </c>
      <c r="E6216" s="3463">
        <v>3400</v>
      </c>
      <c r="F6216" s="1701">
        <v>3400</v>
      </c>
      <c r="G6216" s="1786">
        <v>44197</v>
      </c>
      <c r="H6216" s="1787" t="s">
        <v>8394</v>
      </c>
      <c r="I6216" s="1702" t="s">
        <v>1283</v>
      </c>
      <c r="J6216" s="1665" t="s">
        <v>8561</v>
      </c>
      <c r="K6216" s="1666" t="s">
        <v>8940</v>
      </c>
      <c r="L6216" s="2402" t="s">
        <v>16434</v>
      </c>
      <c r="M6216" s="1703"/>
      <c r="N6216" s="4278"/>
      <c r="O6216" s="1746"/>
    </row>
    <row r="6217" spans="1:15" ht="9" customHeight="1">
      <c r="A6217" s="799">
        <v>19</v>
      </c>
      <c r="B6217" s="98" t="s">
        <v>1276</v>
      </c>
      <c r="C6217" s="983" t="s">
        <v>11772</v>
      </c>
      <c r="D6217" s="889">
        <v>1</v>
      </c>
      <c r="E6217" s="2837">
        <v>23550</v>
      </c>
      <c r="F6217" s="879">
        <v>23550</v>
      </c>
      <c r="G6217" s="914">
        <v>44197</v>
      </c>
      <c r="H6217" s="1015" t="s">
        <v>8394</v>
      </c>
      <c r="I6217" s="1035" t="s">
        <v>1283</v>
      </c>
      <c r="J6217" s="143" t="s">
        <v>8561</v>
      </c>
      <c r="K6217" s="1425" t="s">
        <v>8940</v>
      </c>
      <c r="M6217" s="1510"/>
      <c r="N6217" s="736"/>
      <c r="O6217" s="659"/>
    </row>
    <row r="6218" spans="1:15" ht="9" customHeight="1">
      <c r="A6218" s="799">
        <v>20</v>
      </c>
      <c r="B6218" s="98" t="s">
        <v>1277</v>
      </c>
      <c r="C6218" s="983" t="s">
        <v>11774</v>
      </c>
      <c r="D6218" s="889">
        <v>1</v>
      </c>
      <c r="E6218" s="2837">
        <v>6383.53</v>
      </c>
      <c r="F6218" s="879">
        <v>6383.53</v>
      </c>
      <c r="G6218" s="914">
        <v>44197</v>
      </c>
      <c r="H6218" s="1015" t="s">
        <v>8394</v>
      </c>
      <c r="I6218" s="1035" t="s">
        <v>1283</v>
      </c>
      <c r="J6218" s="143" t="s">
        <v>8561</v>
      </c>
      <c r="K6218" s="1425" t="s">
        <v>8940</v>
      </c>
      <c r="M6218" s="1510"/>
      <c r="N6218" s="736"/>
      <c r="O6218" s="659"/>
    </row>
    <row r="6219" spans="1:15" ht="9" customHeight="1">
      <c r="A6219" s="799">
        <v>21</v>
      </c>
      <c r="B6219" s="98" t="s">
        <v>241</v>
      </c>
      <c r="C6219" s="983" t="s">
        <v>11779</v>
      </c>
      <c r="D6219" s="889">
        <v>1</v>
      </c>
      <c r="E6219" s="2837">
        <v>3182.82</v>
      </c>
      <c r="F6219" s="879">
        <v>3182.82</v>
      </c>
      <c r="G6219" s="914">
        <v>44197</v>
      </c>
      <c r="H6219" s="1015" t="s">
        <v>8394</v>
      </c>
      <c r="I6219" s="1035" t="s">
        <v>1283</v>
      </c>
      <c r="J6219" s="143" t="s">
        <v>8561</v>
      </c>
      <c r="K6219" s="1425" t="s">
        <v>8940</v>
      </c>
      <c r="M6219" s="1510"/>
      <c r="N6219" s="736"/>
      <c r="O6219" s="659"/>
    </row>
    <row r="6220" spans="1:15" ht="9" customHeight="1">
      <c r="A6220" s="799">
        <v>22</v>
      </c>
      <c r="B6220" s="98" t="s">
        <v>96</v>
      </c>
      <c r="C6220" s="983" t="s">
        <v>11098</v>
      </c>
      <c r="D6220" s="889">
        <v>1</v>
      </c>
      <c r="E6220" s="2837">
        <v>99953</v>
      </c>
      <c r="F6220" s="879">
        <v>99953</v>
      </c>
      <c r="G6220" s="914">
        <v>44197</v>
      </c>
      <c r="H6220" s="1015" t="s">
        <v>8394</v>
      </c>
      <c r="I6220" s="1035" t="s">
        <v>1283</v>
      </c>
      <c r="J6220" s="143" t="s">
        <v>8561</v>
      </c>
      <c r="K6220" s="1425" t="s">
        <v>8940</v>
      </c>
      <c r="M6220" s="1510"/>
      <c r="N6220" s="736"/>
      <c r="O6220" s="659"/>
    </row>
    <row r="6221" spans="1:15" ht="9" customHeight="1">
      <c r="A6221" s="799">
        <v>23</v>
      </c>
      <c r="B6221" s="98" t="s">
        <v>1002</v>
      </c>
      <c r="C6221" s="983" t="s">
        <v>11791</v>
      </c>
      <c r="D6221" s="889">
        <v>1</v>
      </c>
      <c r="E6221" s="2837">
        <v>8512.0499999999993</v>
      </c>
      <c r="F6221" s="879">
        <v>8512.0499999999993</v>
      </c>
      <c r="G6221" s="914">
        <v>44197</v>
      </c>
      <c r="H6221" s="1015" t="s">
        <v>8394</v>
      </c>
      <c r="I6221" s="1035" t="s">
        <v>1283</v>
      </c>
      <c r="J6221" s="143" t="s">
        <v>8561</v>
      </c>
      <c r="K6221" s="1425" t="s">
        <v>8940</v>
      </c>
      <c r="M6221" s="1510"/>
      <c r="N6221" s="736"/>
      <c r="O6221" s="659"/>
    </row>
    <row r="6222" spans="1:15" s="1616" customFormat="1" ht="9" customHeight="1">
      <c r="A6222" s="1699">
        <v>24</v>
      </c>
      <c r="B6222" s="1787" t="s">
        <v>1278</v>
      </c>
      <c r="C6222" s="1700" t="s">
        <v>11786</v>
      </c>
      <c r="D6222" s="2090">
        <v>1</v>
      </c>
      <c r="E6222" s="3463">
        <v>3500</v>
      </c>
      <c r="F6222" s="1701">
        <v>3500</v>
      </c>
      <c r="G6222" s="1786">
        <v>44197</v>
      </c>
      <c r="H6222" s="1787" t="s">
        <v>8394</v>
      </c>
      <c r="I6222" s="4337" t="s">
        <v>1283</v>
      </c>
      <c r="J6222" s="1665" t="s">
        <v>8561</v>
      </c>
      <c r="K6222" s="1666" t="s">
        <v>8940</v>
      </c>
      <c r="L6222" s="2402" t="s">
        <v>16434</v>
      </c>
      <c r="M6222" s="4338"/>
      <c r="N6222" s="4278"/>
      <c r="O6222" s="1746"/>
    </row>
    <row r="6223" spans="1:15" s="1616" customFormat="1" ht="9" customHeight="1">
      <c r="A6223" s="1699">
        <v>25</v>
      </c>
      <c r="B6223" s="1787" t="s">
        <v>1279</v>
      </c>
      <c r="C6223" s="1700" t="s">
        <v>11785</v>
      </c>
      <c r="D6223" s="2090">
        <v>1</v>
      </c>
      <c r="E6223" s="3463">
        <v>3350</v>
      </c>
      <c r="F6223" s="1701">
        <v>3350</v>
      </c>
      <c r="G6223" s="1786">
        <v>44197</v>
      </c>
      <c r="H6223" s="1787" t="s">
        <v>8394</v>
      </c>
      <c r="I6223" s="4337" t="s">
        <v>1283</v>
      </c>
      <c r="J6223" s="1665" t="s">
        <v>8561</v>
      </c>
      <c r="K6223" s="1666" t="s">
        <v>8940</v>
      </c>
      <c r="L6223" s="2402" t="s">
        <v>16434</v>
      </c>
      <c r="M6223" s="4338"/>
      <c r="N6223" s="4278"/>
      <c r="O6223" s="1746"/>
    </row>
    <row r="6224" spans="1:15" s="1616" customFormat="1" ht="9" customHeight="1">
      <c r="A6224" s="1699">
        <v>26</v>
      </c>
      <c r="B6224" s="1787" t="s">
        <v>1280</v>
      </c>
      <c r="C6224" s="1700" t="s">
        <v>11780</v>
      </c>
      <c r="D6224" s="2090">
        <v>1</v>
      </c>
      <c r="E6224" s="3463">
        <v>5500</v>
      </c>
      <c r="F6224" s="1701">
        <v>5500</v>
      </c>
      <c r="G6224" s="1786">
        <v>44197</v>
      </c>
      <c r="H6224" s="1787" t="s">
        <v>8394</v>
      </c>
      <c r="I6224" s="4337" t="s">
        <v>1283</v>
      </c>
      <c r="J6224" s="1665" t="s">
        <v>8561</v>
      </c>
      <c r="K6224" s="1666" t="s">
        <v>8940</v>
      </c>
      <c r="L6224" s="2402" t="s">
        <v>16434</v>
      </c>
      <c r="M6224" s="4338"/>
      <c r="N6224" s="4278"/>
      <c r="O6224" s="1746"/>
    </row>
    <row r="6225" spans="1:15" ht="9" customHeight="1">
      <c r="A6225" s="799">
        <v>27</v>
      </c>
      <c r="B6225" s="98" t="s">
        <v>38</v>
      </c>
      <c r="D6225" s="889">
        <v>1</v>
      </c>
      <c r="E6225" s="2837">
        <v>15000</v>
      </c>
      <c r="F6225" s="797">
        <v>15000</v>
      </c>
      <c r="G6225" s="914">
        <v>44197</v>
      </c>
      <c r="H6225" s="1015" t="s">
        <v>8394</v>
      </c>
      <c r="I6225" s="1035" t="s">
        <v>1283</v>
      </c>
      <c r="J6225" s="143" t="s">
        <v>8561</v>
      </c>
      <c r="K6225" s="1425"/>
      <c r="M6225" s="1510"/>
      <c r="N6225" s="736"/>
      <c r="O6225" s="659"/>
    </row>
    <row r="6226" spans="1:15" ht="9" customHeight="1">
      <c r="A6226" s="799">
        <v>28</v>
      </c>
      <c r="B6226" s="1015" t="s">
        <v>1281</v>
      </c>
      <c r="D6226" s="889">
        <v>1</v>
      </c>
      <c r="E6226" s="2837">
        <v>1050</v>
      </c>
      <c r="F6226" s="797">
        <v>1050</v>
      </c>
      <c r="G6226" s="914">
        <v>44197</v>
      </c>
      <c r="H6226" s="1015" t="s">
        <v>8394</v>
      </c>
      <c r="I6226" s="1046" t="s">
        <v>1283</v>
      </c>
      <c r="J6226" s="143" t="s">
        <v>8561</v>
      </c>
      <c r="K6226" s="1425"/>
      <c r="M6226" s="1531"/>
      <c r="N6226" s="736"/>
      <c r="O6226" s="659"/>
    </row>
    <row r="6227" spans="1:15" ht="9" customHeight="1">
      <c r="A6227" s="799">
        <v>29</v>
      </c>
      <c r="B6227" s="98" t="s">
        <v>192</v>
      </c>
      <c r="D6227" s="889">
        <v>1</v>
      </c>
      <c r="E6227" s="2837">
        <v>423.28</v>
      </c>
      <c r="F6227" s="797">
        <v>423.28</v>
      </c>
      <c r="G6227" s="914">
        <v>44197</v>
      </c>
      <c r="H6227" s="1015" t="s">
        <v>8394</v>
      </c>
      <c r="I6227" s="1035" t="s">
        <v>1283</v>
      </c>
      <c r="J6227" s="143" t="s">
        <v>8561</v>
      </c>
      <c r="K6227" s="1425"/>
      <c r="M6227" s="1510"/>
      <c r="N6227" s="736"/>
      <c r="O6227" s="659"/>
    </row>
    <row r="6228" spans="1:15" ht="9" customHeight="1">
      <c r="A6228" s="799">
        <v>30</v>
      </c>
      <c r="B6228" s="98" t="s">
        <v>194</v>
      </c>
      <c r="D6228" s="889">
        <v>1</v>
      </c>
      <c r="E6228" s="2837">
        <v>588.89</v>
      </c>
      <c r="F6228" s="797">
        <v>588.89</v>
      </c>
      <c r="G6228" s="914">
        <v>44197</v>
      </c>
      <c r="H6228" s="1015" t="s">
        <v>8394</v>
      </c>
      <c r="I6228" s="1035" t="s">
        <v>1283</v>
      </c>
      <c r="J6228" s="143" t="s">
        <v>8561</v>
      </c>
      <c r="K6228" s="1425"/>
      <c r="M6228" s="1510"/>
      <c r="N6228" s="736"/>
      <c r="O6228" s="659"/>
    </row>
    <row r="6229" spans="1:15" ht="9" customHeight="1">
      <c r="A6229" s="799">
        <v>31</v>
      </c>
      <c r="B6229" s="98" t="s">
        <v>1282</v>
      </c>
      <c r="D6229" s="889">
        <v>1</v>
      </c>
      <c r="E6229" s="2837">
        <v>21186</v>
      </c>
      <c r="F6229" s="879">
        <v>21186</v>
      </c>
      <c r="G6229" s="914">
        <v>44197</v>
      </c>
      <c r="H6229" s="1015" t="s">
        <v>8394</v>
      </c>
      <c r="I6229" s="1035" t="s">
        <v>1283</v>
      </c>
      <c r="J6229" s="143" t="s">
        <v>8561</v>
      </c>
      <c r="K6229" s="1425"/>
      <c r="M6229" s="1510"/>
      <c r="N6229" s="736"/>
      <c r="O6229" s="659"/>
    </row>
    <row r="6230" spans="1:15" ht="9" customHeight="1">
      <c r="A6230" s="799">
        <v>32</v>
      </c>
      <c r="B6230" s="102" t="s">
        <v>2286</v>
      </c>
      <c r="D6230" s="889">
        <v>1</v>
      </c>
      <c r="E6230" s="2837">
        <v>6600</v>
      </c>
      <c r="F6230" s="797">
        <v>6600</v>
      </c>
      <c r="G6230" s="914">
        <v>44197</v>
      </c>
      <c r="H6230" s="1015" t="s">
        <v>8394</v>
      </c>
      <c r="I6230" s="208" t="s">
        <v>1283</v>
      </c>
      <c r="J6230" s="143" t="s">
        <v>8561</v>
      </c>
      <c r="K6230" s="1425"/>
      <c r="M6230" s="404"/>
      <c r="N6230" s="736"/>
      <c r="O6230" s="659"/>
    </row>
    <row r="6231" spans="1:15" ht="9" customHeight="1">
      <c r="A6231" s="799">
        <v>33</v>
      </c>
      <c r="B6231" s="102" t="s">
        <v>1290</v>
      </c>
      <c r="D6231" s="889">
        <v>1</v>
      </c>
      <c r="E6231" s="2837">
        <v>12470</v>
      </c>
      <c r="F6231" s="797">
        <v>12470</v>
      </c>
      <c r="G6231" s="914">
        <v>44197</v>
      </c>
      <c r="H6231" s="1015" t="s">
        <v>8394</v>
      </c>
      <c r="I6231" s="208" t="s">
        <v>1283</v>
      </c>
      <c r="J6231" s="143" t="s">
        <v>8561</v>
      </c>
      <c r="K6231" s="1425"/>
      <c r="M6231" s="404"/>
      <c r="N6231" s="736"/>
      <c r="O6231" s="659"/>
    </row>
    <row r="6232" spans="1:15" ht="9" customHeight="1">
      <c r="A6232" s="799">
        <v>34</v>
      </c>
      <c r="B6232" s="102" t="s">
        <v>1290</v>
      </c>
      <c r="D6232" s="889">
        <v>1</v>
      </c>
      <c r="E6232" s="2837">
        <v>12470</v>
      </c>
      <c r="F6232" s="797">
        <v>12470</v>
      </c>
      <c r="G6232" s="914">
        <v>44197</v>
      </c>
      <c r="H6232" s="1015" t="s">
        <v>8394</v>
      </c>
      <c r="I6232" s="208" t="s">
        <v>1283</v>
      </c>
      <c r="J6232" s="143" t="s">
        <v>8561</v>
      </c>
      <c r="K6232" s="1425"/>
      <c r="M6232" s="404"/>
      <c r="N6232" s="736"/>
      <c r="O6232" s="659"/>
    </row>
    <row r="6233" spans="1:15" ht="9" customHeight="1">
      <c r="A6233" s="799">
        <v>35</v>
      </c>
      <c r="B6233" s="102" t="s">
        <v>1290</v>
      </c>
      <c r="D6233" s="889">
        <v>1</v>
      </c>
      <c r="E6233" s="2837">
        <v>6235</v>
      </c>
      <c r="F6233" s="797">
        <v>6235</v>
      </c>
      <c r="G6233" s="914">
        <v>44197</v>
      </c>
      <c r="H6233" s="1015" t="s">
        <v>8394</v>
      </c>
      <c r="I6233" s="208" t="s">
        <v>1283</v>
      </c>
      <c r="J6233" s="143" t="s">
        <v>8561</v>
      </c>
      <c r="K6233" s="1425"/>
      <c r="M6233" s="404"/>
      <c r="N6233" s="736"/>
      <c r="O6233" s="659"/>
    </row>
    <row r="6234" spans="1:15" ht="9" customHeight="1">
      <c r="A6234" s="799">
        <v>36</v>
      </c>
      <c r="B6234" s="102" t="s">
        <v>1290</v>
      </c>
      <c r="D6234" s="889">
        <v>1</v>
      </c>
      <c r="E6234" s="2837">
        <v>6235</v>
      </c>
      <c r="F6234" s="797">
        <v>6235</v>
      </c>
      <c r="G6234" s="914">
        <v>44197</v>
      </c>
      <c r="H6234" s="1015" t="s">
        <v>8394</v>
      </c>
      <c r="I6234" s="208" t="s">
        <v>1283</v>
      </c>
      <c r="J6234" s="143" t="s">
        <v>8561</v>
      </c>
      <c r="K6234" s="1425"/>
      <c r="M6234" s="404"/>
      <c r="N6234" s="736"/>
      <c r="O6234" s="659"/>
    </row>
    <row r="6235" spans="1:15" ht="9" customHeight="1">
      <c r="A6235" s="799">
        <v>37</v>
      </c>
      <c r="B6235" s="102" t="s">
        <v>2287</v>
      </c>
      <c r="D6235" s="889">
        <v>1</v>
      </c>
      <c r="E6235" s="2837">
        <v>42774.47</v>
      </c>
      <c r="F6235" s="797">
        <v>42774.47</v>
      </c>
      <c r="G6235" s="914">
        <v>44197</v>
      </c>
      <c r="H6235" s="1015" t="s">
        <v>8394</v>
      </c>
      <c r="I6235" s="208" t="s">
        <v>1283</v>
      </c>
      <c r="J6235" s="143" t="s">
        <v>8561</v>
      </c>
      <c r="K6235" s="1425"/>
      <c r="M6235" s="404"/>
      <c r="N6235" s="736"/>
      <c r="O6235" s="659"/>
    </row>
    <row r="6236" spans="1:15" s="1616" customFormat="1" ht="9" customHeight="1">
      <c r="A6236" s="1699">
        <v>38</v>
      </c>
      <c r="B6236" s="1705" t="s">
        <v>2288</v>
      </c>
      <c r="C6236" s="1700" t="s">
        <v>16435</v>
      </c>
      <c r="D6236" s="2090">
        <v>1</v>
      </c>
      <c r="E6236" s="3463">
        <v>12470</v>
      </c>
      <c r="F6236" s="1701">
        <v>12470</v>
      </c>
      <c r="G6236" s="1786">
        <v>44197</v>
      </c>
      <c r="H6236" s="1787" t="s">
        <v>8394</v>
      </c>
      <c r="I6236" s="1702" t="s">
        <v>1283</v>
      </c>
      <c r="J6236" s="1665" t="s">
        <v>8561</v>
      </c>
      <c r="K6236" s="1666"/>
      <c r="L6236" s="2402" t="s">
        <v>16434</v>
      </c>
      <c r="M6236" s="1703"/>
      <c r="N6236" s="4278"/>
      <c r="O6236" s="1746"/>
    </row>
    <row r="6237" spans="1:15" ht="9" customHeight="1">
      <c r="A6237" s="799">
        <v>39</v>
      </c>
      <c r="B6237" s="102" t="s">
        <v>143</v>
      </c>
      <c r="D6237" s="889">
        <v>1</v>
      </c>
      <c r="E6237" s="2837">
        <v>4572</v>
      </c>
      <c r="F6237" s="797">
        <v>4572</v>
      </c>
      <c r="G6237" s="914">
        <v>44197</v>
      </c>
      <c r="H6237" s="1015" t="s">
        <v>8394</v>
      </c>
      <c r="I6237" s="208" t="s">
        <v>1283</v>
      </c>
      <c r="J6237" s="143" t="s">
        <v>8561</v>
      </c>
      <c r="K6237" s="1425"/>
      <c r="M6237" s="404"/>
      <c r="N6237" s="736"/>
      <c r="O6237" s="659"/>
    </row>
    <row r="6238" spans="1:15" ht="9" customHeight="1">
      <c r="A6238" s="799">
        <v>40</v>
      </c>
      <c r="B6238" s="102" t="s">
        <v>143</v>
      </c>
      <c r="D6238" s="889">
        <v>1</v>
      </c>
      <c r="E6238" s="2837">
        <v>4572</v>
      </c>
      <c r="F6238" s="797">
        <v>4572</v>
      </c>
      <c r="G6238" s="914">
        <v>44197</v>
      </c>
      <c r="H6238" s="1015" t="s">
        <v>8394</v>
      </c>
      <c r="I6238" s="208" t="s">
        <v>1283</v>
      </c>
      <c r="J6238" s="143" t="s">
        <v>8561</v>
      </c>
      <c r="K6238" s="1425"/>
      <c r="M6238" s="404"/>
      <c r="N6238" s="736"/>
      <c r="O6238" s="659"/>
    </row>
    <row r="6239" spans="1:15" ht="9" customHeight="1">
      <c r="A6239" s="799">
        <v>41</v>
      </c>
      <c r="B6239" s="102" t="s">
        <v>1830</v>
      </c>
      <c r="D6239" s="889">
        <v>1</v>
      </c>
      <c r="E6239" s="2837">
        <v>3048</v>
      </c>
      <c r="F6239" s="797">
        <v>3048</v>
      </c>
      <c r="G6239" s="914">
        <v>44197</v>
      </c>
      <c r="H6239" s="1015" t="s">
        <v>8394</v>
      </c>
      <c r="I6239" s="208" t="s">
        <v>1283</v>
      </c>
      <c r="J6239" s="143" t="s">
        <v>8561</v>
      </c>
      <c r="K6239" s="1425"/>
      <c r="M6239" s="404"/>
      <c r="N6239" s="736"/>
      <c r="O6239" s="659"/>
    </row>
    <row r="6240" spans="1:15" ht="9" customHeight="1">
      <c r="A6240" s="799">
        <v>42</v>
      </c>
      <c r="B6240" s="102" t="s">
        <v>185</v>
      </c>
      <c r="D6240" s="889">
        <v>1</v>
      </c>
      <c r="E6240" s="2837">
        <v>4953</v>
      </c>
      <c r="F6240" s="797">
        <v>4953</v>
      </c>
      <c r="G6240" s="914">
        <v>44197</v>
      </c>
      <c r="H6240" s="1015" t="s">
        <v>8394</v>
      </c>
      <c r="I6240" s="208" t="s">
        <v>1283</v>
      </c>
      <c r="J6240" s="143" t="s">
        <v>8561</v>
      </c>
      <c r="K6240" s="1425"/>
      <c r="M6240" s="404"/>
      <c r="N6240" s="736"/>
      <c r="O6240" s="659"/>
    </row>
    <row r="6241" spans="1:16" ht="9" customHeight="1">
      <c r="A6241" s="799">
        <v>43</v>
      </c>
      <c r="B6241" s="102" t="s">
        <v>185</v>
      </c>
      <c r="D6241" s="889">
        <v>1</v>
      </c>
      <c r="E6241" s="2837">
        <v>8763</v>
      </c>
      <c r="F6241" s="797">
        <v>8763</v>
      </c>
      <c r="G6241" s="914">
        <v>44197</v>
      </c>
      <c r="H6241" s="1015" t="s">
        <v>8394</v>
      </c>
      <c r="I6241" s="208" t="s">
        <v>1283</v>
      </c>
      <c r="J6241" s="143" t="s">
        <v>8561</v>
      </c>
      <c r="K6241" s="1425"/>
      <c r="M6241" s="404"/>
      <c r="N6241" s="736"/>
    </row>
    <row r="6242" spans="1:16" ht="9" customHeight="1">
      <c r="A6242" s="799">
        <v>44</v>
      </c>
      <c r="B6242" s="102" t="s">
        <v>77</v>
      </c>
      <c r="D6242" s="889">
        <v>1</v>
      </c>
      <c r="E6242" s="2837">
        <v>5040</v>
      </c>
      <c r="F6242" s="797">
        <v>5040</v>
      </c>
      <c r="G6242" s="914">
        <v>44197</v>
      </c>
      <c r="H6242" s="1015" t="s">
        <v>8394</v>
      </c>
      <c r="I6242" s="208" t="s">
        <v>1283</v>
      </c>
      <c r="J6242" s="143" t="s">
        <v>8561</v>
      </c>
      <c r="K6242" s="1425"/>
      <c r="M6242" s="404"/>
      <c r="N6242" s="736"/>
    </row>
    <row r="6243" spans="1:16" s="1616" customFormat="1" ht="9" customHeight="1">
      <c r="A6243" s="1699">
        <v>45</v>
      </c>
      <c r="B6243" s="1705" t="s">
        <v>2289</v>
      </c>
      <c r="C6243" s="1700" t="s">
        <v>16436</v>
      </c>
      <c r="D6243" s="2090">
        <v>1</v>
      </c>
      <c r="E6243" s="3463">
        <v>10500</v>
      </c>
      <c r="F6243" s="1701">
        <v>10500</v>
      </c>
      <c r="G6243" s="1786">
        <v>44197</v>
      </c>
      <c r="H6243" s="1787" t="s">
        <v>8394</v>
      </c>
      <c r="I6243" s="1702" t="s">
        <v>1283</v>
      </c>
      <c r="J6243" s="1665" t="s">
        <v>8561</v>
      </c>
      <c r="K6243" s="1666"/>
      <c r="L6243" s="2402" t="s">
        <v>16434</v>
      </c>
      <c r="M6243" s="1703"/>
      <c r="N6243" s="4278"/>
      <c r="O6243" s="1709"/>
    </row>
    <row r="6244" spans="1:16" ht="9" customHeight="1">
      <c r="A6244" s="799">
        <v>46</v>
      </c>
      <c r="B6244" s="102" t="s">
        <v>3944</v>
      </c>
      <c r="C6244" s="983" t="s">
        <v>11783</v>
      </c>
      <c r="D6244" s="889">
        <v>1</v>
      </c>
      <c r="E6244" s="2837">
        <v>40250</v>
      </c>
      <c r="F6244" s="797">
        <v>40250</v>
      </c>
      <c r="G6244" s="914">
        <v>44197</v>
      </c>
      <c r="H6244" s="1015" t="s">
        <v>8394</v>
      </c>
      <c r="I6244" s="208" t="s">
        <v>1283</v>
      </c>
      <c r="J6244" s="143" t="s">
        <v>8561</v>
      </c>
      <c r="K6244" s="1425" t="s">
        <v>8940</v>
      </c>
      <c r="M6244" s="404"/>
      <c r="N6244" s="736"/>
    </row>
    <row r="6245" spans="1:16" ht="9" customHeight="1">
      <c r="A6245" s="799">
        <v>47</v>
      </c>
      <c r="B6245" s="102" t="s">
        <v>3945</v>
      </c>
      <c r="C6245" s="983" t="s">
        <v>11777</v>
      </c>
      <c r="D6245" s="889">
        <v>1</v>
      </c>
      <c r="E6245" s="2837">
        <v>26000</v>
      </c>
      <c r="F6245" s="797">
        <v>26000</v>
      </c>
      <c r="G6245" s="914">
        <v>44197</v>
      </c>
      <c r="H6245" s="1015" t="s">
        <v>8394</v>
      </c>
      <c r="I6245" s="208" t="s">
        <v>1283</v>
      </c>
      <c r="J6245" s="143" t="s">
        <v>8561</v>
      </c>
      <c r="K6245" s="1425" t="s">
        <v>8940</v>
      </c>
      <c r="M6245" s="404"/>
      <c r="N6245" s="736"/>
    </row>
    <row r="6246" spans="1:16" ht="9" customHeight="1">
      <c r="A6246" s="799">
        <v>48</v>
      </c>
      <c r="B6246" s="102" t="s">
        <v>3946</v>
      </c>
      <c r="D6246" s="889">
        <v>1</v>
      </c>
      <c r="E6246" s="2837">
        <v>7660</v>
      </c>
      <c r="F6246" s="797">
        <v>7660</v>
      </c>
      <c r="G6246" s="914">
        <v>44197</v>
      </c>
      <c r="H6246" s="1015" t="s">
        <v>8394</v>
      </c>
      <c r="I6246" s="208" t="s">
        <v>1283</v>
      </c>
      <c r="J6246" s="143" t="s">
        <v>8561</v>
      </c>
      <c r="K6246" s="1425"/>
      <c r="M6246" s="404"/>
      <c r="N6246" s="736"/>
    </row>
    <row r="6247" spans="1:16" ht="9" customHeight="1">
      <c r="A6247" s="799">
        <v>49</v>
      </c>
      <c r="B6247" s="98" t="s">
        <v>204</v>
      </c>
      <c r="C6247" s="849">
        <v>110299</v>
      </c>
      <c r="D6247" s="889">
        <v>1</v>
      </c>
      <c r="E6247" s="2837">
        <v>11990</v>
      </c>
      <c r="F6247" s="879">
        <v>11990</v>
      </c>
      <c r="G6247" s="914">
        <v>44197</v>
      </c>
      <c r="H6247" s="1015" t="s">
        <v>8394</v>
      </c>
      <c r="I6247" s="208" t="s">
        <v>1283</v>
      </c>
      <c r="J6247" s="143" t="s">
        <v>8561</v>
      </c>
      <c r="K6247" s="1425"/>
      <c r="M6247" s="404"/>
      <c r="N6247" s="736"/>
    </row>
    <row r="6248" spans="1:16" ht="9" customHeight="1">
      <c r="A6248" s="799">
        <v>50</v>
      </c>
      <c r="B6248" s="98" t="s">
        <v>5404</v>
      </c>
      <c r="C6248" s="849">
        <v>110053</v>
      </c>
      <c r="D6248" s="889">
        <v>1</v>
      </c>
      <c r="E6248" s="2837">
        <v>18350</v>
      </c>
      <c r="F6248" s="879">
        <v>18350</v>
      </c>
      <c r="G6248" s="914">
        <v>44197</v>
      </c>
      <c r="H6248" s="1015" t="s">
        <v>8394</v>
      </c>
      <c r="I6248" s="208" t="s">
        <v>1283</v>
      </c>
      <c r="J6248" s="143" t="s">
        <v>8561</v>
      </c>
      <c r="K6248" s="1425"/>
      <c r="M6248" s="404"/>
      <c r="N6248" s="736"/>
    </row>
    <row r="6249" spans="1:16" ht="9" customHeight="1">
      <c r="A6249" s="799">
        <v>51</v>
      </c>
      <c r="B6249" s="98" t="s">
        <v>5405</v>
      </c>
      <c r="C6249" s="849">
        <v>110051</v>
      </c>
      <c r="D6249" s="889">
        <v>1</v>
      </c>
      <c r="E6249" s="2837">
        <v>24990</v>
      </c>
      <c r="F6249" s="879">
        <v>24990</v>
      </c>
      <c r="G6249" s="914">
        <v>44197</v>
      </c>
      <c r="H6249" s="1015" t="s">
        <v>8394</v>
      </c>
      <c r="I6249" s="208" t="s">
        <v>1283</v>
      </c>
      <c r="J6249" s="143" t="s">
        <v>8561</v>
      </c>
      <c r="K6249" s="1425"/>
      <c r="M6249" s="404"/>
      <c r="N6249" s="736"/>
    </row>
    <row r="6250" spans="1:16" ht="9" customHeight="1">
      <c r="A6250" s="799">
        <v>52</v>
      </c>
      <c r="B6250" s="98" t="s">
        <v>5406</v>
      </c>
      <c r="C6250" s="849">
        <v>110052</v>
      </c>
      <c r="D6250" s="889">
        <v>1</v>
      </c>
      <c r="E6250" s="2837">
        <v>25490</v>
      </c>
      <c r="F6250" s="879">
        <v>25490</v>
      </c>
      <c r="G6250" s="914">
        <v>44197</v>
      </c>
      <c r="H6250" s="1015" t="s">
        <v>8394</v>
      </c>
      <c r="I6250" s="208" t="s">
        <v>1283</v>
      </c>
      <c r="J6250" s="143" t="s">
        <v>8561</v>
      </c>
      <c r="K6250" s="1425"/>
      <c r="M6250" s="404"/>
      <c r="N6250" s="736"/>
    </row>
    <row r="6251" spans="1:16" ht="9" customHeight="1">
      <c r="A6251" s="799">
        <v>53</v>
      </c>
      <c r="B6251" s="98" t="s">
        <v>5407</v>
      </c>
      <c r="C6251" s="849">
        <v>110060</v>
      </c>
      <c r="D6251" s="889">
        <v>1</v>
      </c>
      <c r="E6251" s="2837">
        <v>17700</v>
      </c>
      <c r="F6251" s="879">
        <v>17700</v>
      </c>
      <c r="G6251" s="914">
        <v>44197</v>
      </c>
      <c r="H6251" s="1015" t="s">
        <v>8394</v>
      </c>
      <c r="I6251" s="208" t="s">
        <v>1283</v>
      </c>
      <c r="J6251" s="143" t="s">
        <v>8561</v>
      </c>
      <c r="K6251" s="1425"/>
      <c r="M6251" s="404"/>
      <c r="N6251" s="736"/>
    </row>
    <row r="6252" spans="1:16" ht="9" customHeight="1">
      <c r="A6252" s="799">
        <v>54</v>
      </c>
      <c r="B6252" s="98" t="s">
        <v>5407</v>
      </c>
      <c r="C6252" s="849">
        <v>110061</v>
      </c>
      <c r="D6252" s="889">
        <v>1</v>
      </c>
      <c r="E6252" s="2837">
        <v>17700</v>
      </c>
      <c r="F6252" s="879">
        <v>17700</v>
      </c>
      <c r="G6252" s="914">
        <v>44197</v>
      </c>
      <c r="H6252" s="1015" t="s">
        <v>8394</v>
      </c>
      <c r="I6252" s="208" t="s">
        <v>1283</v>
      </c>
      <c r="J6252" s="143" t="s">
        <v>8561</v>
      </c>
      <c r="K6252" s="1425"/>
      <c r="M6252" s="404"/>
      <c r="N6252" s="736"/>
    </row>
    <row r="6253" spans="1:16" ht="9" customHeight="1">
      <c r="A6253" s="799">
        <v>55</v>
      </c>
      <c r="B6253" s="98" t="s">
        <v>5407</v>
      </c>
      <c r="C6253" s="849">
        <v>110062</v>
      </c>
      <c r="D6253" s="889">
        <v>1</v>
      </c>
      <c r="E6253" s="2837">
        <v>17700</v>
      </c>
      <c r="F6253" s="879">
        <v>17700</v>
      </c>
      <c r="G6253" s="914">
        <v>44197</v>
      </c>
      <c r="H6253" s="1015" t="s">
        <v>8394</v>
      </c>
      <c r="I6253" s="208" t="s">
        <v>1283</v>
      </c>
      <c r="J6253" s="143" t="s">
        <v>8561</v>
      </c>
      <c r="K6253" s="1425"/>
      <c r="M6253" s="404"/>
      <c r="N6253" s="736"/>
    </row>
    <row r="6254" spans="1:16" ht="9" customHeight="1">
      <c r="A6254" s="799">
        <v>56</v>
      </c>
      <c r="B6254" s="98" t="s">
        <v>5407</v>
      </c>
      <c r="C6254" s="849">
        <v>110063</v>
      </c>
      <c r="D6254" s="889">
        <v>1</v>
      </c>
      <c r="E6254" s="2837">
        <v>17700</v>
      </c>
      <c r="F6254" s="879">
        <v>17700</v>
      </c>
      <c r="G6254" s="914">
        <v>44197</v>
      </c>
      <c r="H6254" s="1015" t="s">
        <v>8394</v>
      </c>
      <c r="I6254" s="208" t="s">
        <v>1283</v>
      </c>
      <c r="J6254" s="143" t="s">
        <v>8561</v>
      </c>
      <c r="K6254" s="1425"/>
      <c r="M6254" s="404"/>
      <c r="N6254" s="736"/>
    </row>
    <row r="6255" spans="1:16" ht="9" customHeight="1">
      <c r="A6255" s="799">
        <v>57</v>
      </c>
      <c r="B6255" s="98" t="s">
        <v>5408</v>
      </c>
      <c r="C6255" s="849">
        <v>1220171</v>
      </c>
      <c r="D6255" s="889">
        <v>1</v>
      </c>
      <c r="E6255" s="2837">
        <v>9024</v>
      </c>
      <c r="F6255" s="879">
        <v>9024</v>
      </c>
      <c r="G6255" s="914">
        <v>44197</v>
      </c>
      <c r="H6255" s="1015" t="s">
        <v>8394</v>
      </c>
      <c r="I6255" s="208" t="s">
        <v>1283</v>
      </c>
      <c r="J6255" s="143" t="s">
        <v>8561</v>
      </c>
      <c r="K6255" s="1425"/>
      <c r="M6255" s="404"/>
      <c r="N6255" s="736"/>
    </row>
    <row r="6256" spans="1:16" ht="9" customHeight="1">
      <c r="A6256" s="799">
        <v>58</v>
      </c>
      <c r="B6256" s="1359" t="s">
        <v>5409</v>
      </c>
      <c r="C6256" s="849">
        <v>1220058</v>
      </c>
      <c r="D6256" s="889">
        <v>1</v>
      </c>
      <c r="E6256" s="3586">
        <v>5370</v>
      </c>
      <c r="F6256" s="191">
        <v>5370</v>
      </c>
      <c r="G6256" s="914">
        <v>44197</v>
      </c>
      <c r="H6256" s="1015" t="s">
        <v>8394</v>
      </c>
      <c r="I6256" s="208" t="s">
        <v>1283</v>
      </c>
      <c r="J6256" s="143" t="s">
        <v>8561</v>
      </c>
      <c r="K6256" s="1425"/>
      <c r="M6256" s="404"/>
      <c r="N6256" s="736"/>
      <c r="P6256" s="737"/>
    </row>
    <row r="6257" spans="1:16" ht="9" customHeight="1">
      <c r="A6257" s="799">
        <v>59</v>
      </c>
      <c r="B6257" s="1359" t="s">
        <v>5410</v>
      </c>
      <c r="C6257" s="849">
        <v>1220059</v>
      </c>
      <c r="D6257" s="889">
        <v>1</v>
      </c>
      <c r="E6257" s="3586">
        <v>4451</v>
      </c>
      <c r="F6257" s="191">
        <v>4451</v>
      </c>
      <c r="G6257" s="914">
        <v>44197</v>
      </c>
      <c r="H6257" s="1015" t="s">
        <v>8394</v>
      </c>
      <c r="I6257" s="208" t="s">
        <v>1283</v>
      </c>
      <c r="J6257" s="143" t="s">
        <v>8561</v>
      </c>
      <c r="K6257" s="1425"/>
      <c r="M6257" s="404"/>
      <c r="N6257" s="736"/>
      <c r="P6257" s="737"/>
    </row>
    <row r="6258" spans="1:16" ht="9" customHeight="1">
      <c r="A6258" s="799">
        <v>60</v>
      </c>
      <c r="B6258" s="1359" t="s">
        <v>5411</v>
      </c>
      <c r="C6258" s="849">
        <v>1220065</v>
      </c>
      <c r="D6258" s="889">
        <v>1</v>
      </c>
      <c r="E6258" s="3586">
        <v>6500</v>
      </c>
      <c r="F6258" s="191">
        <v>6500</v>
      </c>
      <c r="G6258" s="914">
        <v>44197</v>
      </c>
      <c r="H6258" s="1015" t="s">
        <v>8394</v>
      </c>
      <c r="I6258" s="208" t="s">
        <v>1283</v>
      </c>
      <c r="J6258" s="143" t="s">
        <v>8561</v>
      </c>
      <c r="K6258" s="1425"/>
      <c r="M6258" s="404"/>
      <c r="N6258" s="736"/>
      <c r="P6258" s="737"/>
    </row>
    <row r="6259" spans="1:16" ht="9" customHeight="1">
      <c r="A6259" s="799">
        <v>61</v>
      </c>
      <c r="B6259" s="1359" t="s">
        <v>5411</v>
      </c>
      <c r="C6259" s="849">
        <v>1220066</v>
      </c>
      <c r="D6259" s="889">
        <v>1</v>
      </c>
      <c r="E6259" s="2837">
        <v>6500</v>
      </c>
      <c r="F6259" s="879">
        <v>6500</v>
      </c>
      <c r="G6259" s="914">
        <v>44197</v>
      </c>
      <c r="H6259" s="1015" t="s">
        <v>8394</v>
      </c>
      <c r="I6259" s="208" t="s">
        <v>1283</v>
      </c>
      <c r="J6259" s="143" t="s">
        <v>8561</v>
      </c>
      <c r="K6259" s="1425"/>
      <c r="M6259" s="404"/>
      <c r="N6259" s="736"/>
    </row>
    <row r="6260" spans="1:16" ht="9" customHeight="1">
      <c r="A6260" s="799">
        <v>62</v>
      </c>
      <c r="B6260" s="1008" t="s">
        <v>5799</v>
      </c>
      <c r="C6260" s="849">
        <v>300234</v>
      </c>
      <c r="D6260" s="889">
        <v>1</v>
      </c>
      <c r="E6260" s="3587">
        <v>48530</v>
      </c>
      <c r="F6260" s="899">
        <v>48530</v>
      </c>
      <c r="G6260" s="914">
        <v>44197</v>
      </c>
      <c r="H6260" s="1015" t="s">
        <v>8394</v>
      </c>
      <c r="I6260" s="208" t="s">
        <v>1283</v>
      </c>
      <c r="J6260" s="143" t="s">
        <v>8561</v>
      </c>
      <c r="K6260" s="1425" t="s">
        <v>8940</v>
      </c>
      <c r="M6260" s="404"/>
      <c r="N6260" s="736"/>
    </row>
    <row r="6261" spans="1:16" ht="9" customHeight="1">
      <c r="A6261" s="799">
        <v>63</v>
      </c>
      <c r="B6261" s="1008" t="s">
        <v>5800</v>
      </c>
      <c r="C6261" s="849">
        <v>305012</v>
      </c>
      <c r="D6261" s="889">
        <v>1</v>
      </c>
      <c r="E6261" s="3587">
        <v>45400</v>
      </c>
      <c r="F6261" s="899">
        <v>45400</v>
      </c>
      <c r="G6261" s="914">
        <v>44197</v>
      </c>
      <c r="H6261" s="1015" t="s">
        <v>8394</v>
      </c>
      <c r="I6261" s="208" t="s">
        <v>1283</v>
      </c>
      <c r="J6261" s="143" t="s">
        <v>8561</v>
      </c>
      <c r="K6261" s="1425"/>
      <c r="M6261" s="404"/>
      <c r="N6261" s="736"/>
    </row>
    <row r="6262" spans="1:16" ht="9" customHeight="1">
      <c r="A6262" s="799">
        <v>64</v>
      </c>
      <c r="B6262" s="1008" t="s">
        <v>151</v>
      </c>
      <c r="C6262" s="849">
        <v>328615</v>
      </c>
      <c r="D6262" s="889">
        <v>1</v>
      </c>
      <c r="E6262" s="3587">
        <v>40000</v>
      </c>
      <c r="F6262" s="899">
        <v>40000</v>
      </c>
      <c r="G6262" s="914">
        <v>44197</v>
      </c>
      <c r="H6262" s="1015" t="s">
        <v>8394</v>
      </c>
      <c r="I6262" s="208" t="s">
        <v>1283</v>
      </c>
      <c r="J6262" s="143" t="s">
        <v>8561</v>
      </c>
      <c r="K6262" s="1425" t="s">
        <v>8940</v>
      </c>
      <c r="M6262" s="404"/>
      <c r="N6262" s="736"/>
    </row>
    <row r="6263" spans="1:16" ht="9" customHeight="1">
      <c r="A6263" s="799">
        <v>65</v>
      </c>
      <c r="B6263" s="1008" t="s">
        <v>5801</v>
      </c>
      <c r="C6263" s="849">
        <v>380256</v>
      </c>
      <c r="D6263" s="889">
        <v>1</v>
      </c>
      <c r="E6263" s="3587">
        <v>14140</v>
      </c>
      <c r="F6263" s="899">
        <v>14140</v>
      </c>
      <c r="G6263" s="914">
        <v>44197</v>
      </c>
      <c r="H6263" s="1015" t="s">
        <v>8394</v>
      </c>
      <c r="I6263" s="208" t="s">
        <v>1283</v>
      </c>
      <c r="J6263" s="143" t="s">
        <v>8561</v>
      </c>
      <c r="K6263" s="1425"/>
      <c r="M6263" s="404"/>
      <c r="N6263" s="736"/>
    </row>
    <row r="6264" spans="1:16" ht="9" customHeight="1">
      <c r="A6264" s="799">
        <v>66</v>
      </c>
      <c r="B6264" s="98" t="s">
        <v>6269</v>
      </c>
      <c r="C6264" s="849">
        <v>31516</v>
      </c>
      <c r="D6264" s="889">
        <v>1</v>
      </c>
      <c r="E6264" s="2837">
        <v>38070</v>
      </c>
      <c r="F6264" s="879">
        <v>38070</v>
      </c>
      <c r="G6264" s="914">
        <v>44197</v>
      </c>
      <c r="H6264" s="1015" t="s">
        <v>8394</v>
      </c>
      <c r="I6264" s="208" t="s">
        <v>1283</v>
      </c>
      <c r="J6264" s="143" t="s">
        <v>8561</v>
      </c>
      <c r="K6264" s="1425" t="s">
        <v>8940</v>
      </c>
      <c r="M6264" s="404"/>
      <c r="N6264" s="736"/>
    </row>
    <row r="6265" spans="1:16" ht="9" customHeight="1">
      <c r="A6265" s="799">
        <v>67</v>
      </c>
      <c r="B6265" s="98" t="s">
        <v>6486</v>
      </c>
      <c r="C6265" s="849">
        <v>30070</v>
      </c>
      <c r="D6265" s="889">
        <v>1</v>
      </c>
      <c r="E6265" s="2837">
        <v>11808</v>
      </c>
      <c r="F6265" s="879">
        <v>11808</v>
      </c>
      <c r="G6265" s="914">
        <v>44197</v>
      </c>
      <c r="H6265" s="1015" t="s">
        <v>8394</v>
      </c>
      <c r="I6265" s="208" t="s">
        <v>1283</v>
      </c>
      <c r="J6265" s="143" t="s">
        <v>8561</v>
      </c>
      <c r="K6265" s="1425"/>
      <c r="M6265" s="404"/>
      <c r="N6265" s="736"/>
    </row>
    <row r="6266" spans="1:16" ht="9" customHeight="1">
      <c r="A6266" s="799">
        <v>68</v>
      </c>
      <c r="B6266" s="98" t="s">
        <v>6487</v>
      </c>
      <c r="C6266" s="849">
        <v>30072</v>
      </c>
      <c r="D6266" s="889">
        <v>1</v>
      </c>
      <c r="E6266" s="2837">
        <v>11125</v>
      </c>
      <c r="F6266" s="879">
        <v>11125</v>
      </c>
      <c r="G6266" s="914">
        <v>44197</v>
      </c>
      <c r="H6266" s="1015" t="s">
        <v>8394</v>
      </c>
      <c r="I6266" s="208" t="s">
        <v>1283</v>
      </c>
      <c r="J6266" s="143" t="s">
        <v>8561</v>
      </c>
      <c r="K6266" s="1425"/>
      <c r="M6266" s="404"/>
      <c r="N6266" s="736"/>
    </row>
    <row r="6267" spans="1:16" ht="9" customHeight="1">
      <c r="A6267" s="799">
        <v>69</v>
      </c>
      <c r="B6267" s="98" t="s">
        <v>6488</v>
      </c>
      <c r="C6267" s="849">
        <v>30092</v>
      </c>
      <c r="D6267" s="889">
        <v>1</v>
      </c>
      <c r="E6267" s="2837">
        <v>16364</v>
      </c>
      <c r="F6267" s="879">
        <v>16364</v>
      </c>
      <c r="G6267" s="914">
        <v>44197</v>
      </c>
      <c r="H6267" s="1015" t="s">
        <v>8394</v>
      </c>
      <c r="I6267" s="208" t="s">
        <v>1283</v>
      </c>
      <c r="J6267" s="143" t="s">
        <v>8561</v>
      </c>
      <c r="K6267" s="1425"/>
      <c r="M6267" s="404"/>
      <c r="N6267" s="736"/>
    </row>
    <row r="6268" spans="1:16" ht="9" customHeight="1">
      <c r="A6268" s="799">
        <v>70</v>
      </c>
      <c r="B6268" s="98" t="s">
        <v>1540</v>
      </c>
      <c r="C6268" s="849">
        <v>30094</v>
      </c>
      <c r="D6268" s="889">
        <v>1</v>
      </c>
      <c r="E6268" s="2837">
        <v>31300</v>
      </c>
      <c r="F6268" s="879">
        <v>31300</v>
      </c>
      <c r="G6268" s="914">
        <v>44197</v>
      </c>
      <c r="H6268" s="1015" t="s">
        <v>8394</v>
      </c>
      <c r="I6268" s="208" t="s">
        <v>1283</v>
      </c>
      <c r="J6268" s="143" t="s">
        <v>8561</v>
      </c>
      <c r="K6268" s="1425"/>
      <c r="M6268" s="404"/>
      <c r="N6268" s="736"/>
    </row>
    <row r="6269" spans="1:16" ht="9" customHeight="1">
      <c r="A6269" s="799">
        <v>71</v>
      </c>
      <c r="B6269" s="98" t="s">
        <v>6605</v>
      </c>
      <c r="C6269" s="849">
        <v>30095</v>
      </c>
      <c r="D6269" s="889">
        <v>1</v>
      </c>
      <c r="E6269" s="2837">
        <v>14900</v>
      </c>
      <c r="F6269" s="879">
        <v>14900</v>
      </c>
      <c r="G6269" s="914">
        <v>44197</v>
      </c>
      <c r="H6269" s="1015" t="s">
        <v>8394</v>
      </c>
      <c r="I6269" s="208" t="s">
        <v>1283</v>
      </c>
      <c r="J6269" s="143" t="s">
        <v>8561</v>
      </c>
      <c r="K6269" s="1425"/>
      <c r="M6269" s="404"/>
      <c r="N6269" s="736"/>
    </row>
    <row r="6270" spans="1:16" ht="9" customHeight="1">
      <c r="A6270" s="799">
        <v>72</v>
      </c>
      <c r="B6270" s="98" t="s">
        <v>6606</v>
      </c>
      <c r="C6270" s="849">
        <v>30096</v>
      </c>
      <c r="D6270" s="889">
        <v>1</v>
      </c>
      <c r="E6270" s="2837">
        <v>27300</v>
      </c>
      <c r="F6270" s="879">
        <v>27300</v>
      </c>
      <c r="G6270" s="914">
        <v>44197</v>
      </c>
      <c r="H6270" s="1015" t="s">
        <v>8394</v>
      </c>
      <c r="I6270" s="208" t="s">
        <v>1283</v>
      </c>
      <c r="J6270" s="143" t="s">
        <v>8561</v>
      </c>
      <c r="K6270" s="1425"/>
      <c r="M6270" s="404"/>
      <c r="N6270" s="736"/>
    </row>
    <row r="6271" spans="1:16" ht="9" customHeight="1">
      <c r="A6271" s="799">
        <v>73</v>
      </c>
      <c r="B6271" s="98" t="s">
        <v>6607</v>
      </c>
      <c r="C6271" s="983">
        <v>30097</v>
      </c>
      <c r="D6271" s="889">
        <v>1</v>
      </c>
      <c r="E6271" s="2837">
        <v>21000</v>
      </c>
      <c r="F6271" s="879">
        <v>21000</v>
      </c>
      <c r="G6271" s="914">
        <v>44197</v>
      </c>
      <c r="H6271" s="1015" t="s">
        <v>8394</v>
      </c>
      <c r="I6271" s="208" t="s">
        <v>1283</v>
      </c>
      <c r="J6271" s="143" t="s">
        <v>8561</v>
      </c>
      <c r="K6271" s="1425"/>
      <c r="M6271" s="404"/>
      <c r="N6271" s="736"/>
    </row>
    <row r="6272" spans="1:16" ht="9.75" customHeight="1">
      <c r="A6272" s="799">
        <v>74</v>
      </c>
      <c r="B6272" s="1008" t="s">
        <v>7104</v>
      </c>
      <c r="C6272" s="983">
        <v>10600094</v>
      </c>
      <c r="D6272" s="889">
        <v>1</v>
      </c>
      <c r="E6272" s="2837">
        <v>16224</v>
      </c>
      <c r="F6272" s="797">
        <v>16224</v>
      </c>
      <c r="G6272" s="914">
        <v>44197</v>
      </c>
      <c r="H6272" s="1015" t="s">
        <v>8394</v>
      </c>
      <c r="I6272" s="208" t="s">
        <v>1283</v>
      </c>
      <c r="J6272" s="143" t="s">
        <v>8561</v>
      </c>
      <c r="K6272" s="1425"/>
      <c r="M6272" s="404"/>
      <c r="N6272" s="736"/>
    </row>
    <row r="6273" spans="1:15" ht="9.75" customHeight="1">
      <c r="A6273" s="799">
        <v>75</v>
      </c>
      <c r="B6273" s="1008" t="s">
        <v>7105</v>
      </c>
      <c r="C6273" s="983">
        <v>10600099</v>
      </c>
      <c r="D6273" s="889">
        <v>1</v>
      </c>
      <c r="E6273" s="2837">
        <v>14192</v>
      </c>
      <c r="F6273" s="797">
        <v>14192</v>
      </c>
      <c r="G6273" s="914">
        <v>44197</v>
      </c>
      <c r="H6273" s="1015" t="s">
        <v>8394</v>
      </c>
      <c r="I6273" s="208" t="s">
        <v>1283</v>
      </c>
      <c r="J6273" s="143" t="s">
        <v>8561</v>
      </c>
      <c r="K6273" s="1425"/>
      <c r="M6273" s="404"/>
      <c r="N6273" s="736"/>
    </row>
    <row r="6274" spans="1:15" ht="9.75" customHeight="1">
      <c r="A6274" s="799">
        <v>76</v>
      </c>
      <c r="B6274" s="1008" t="s">
        <v>7106</v>
      </c>
      <c r="C6274" s="983">
        <v>10600103</v>
      </c>
      <c r="D6274" s="889">
        <v>1</v>
      </c>
      <c r="E6274" s="2837">
        <v>13058</v>
      </c>
      <c r="F6274" s="797">
        <v>13058</v>
      </c>
      <c r="G6274" s="914">
        <v>44197</v>
      </c>
      <c r="H6274" s="1015" t="s">
        <v>8394</v>
      </c>
      <c r="I6274" s="208" t="s">
        <v>1283</v>
      </c>
      <c r="J6274" s="143" t="s">
        <v>8561</v>
      </c>
      <c r="K6274" s="1425"/>
      <c r="M6274" s="404"/>
      <c r="N6274" s="736"/>
    </row>
    <row r="6275" spans="1:15" ht="9.75" customHeight="1">
      <c r="A6275" s="799">
        <v>77</v>
      </c>
      <c r="B6275" s="1008" t="s">
        <v>7107</v>
      </c>
      <c r="C6275" s="983">
        <v>10600108</v>
      </c>
      <c r="D6275" s="889">
        <v>1</v>
      </c>
      <c r="E6275" s="2837">
        <v>18460</v>
      </c>
      <c r="F6275" s="797">
        <v>18460</v>
      </c>
      <c r="G6275" s="914">
        <v>44197</v>
      </c>
      <c r="H6275" s="1015" t="s">
        <v>8394</v>
      </c>
      <c r="I6275" s="208" t="s">
        <v>1283</v>
      </c>
      <c r="J6275" s="143" t="s">
        <v>8561</v>
      </c>
      <c r="K6275" s="1425"/>
      <c r="M6275" s="404"/>
      <c r="N6275" s="736"/>
    </row>
    <row r="6276" spans="1:15" ht="9.75" customHeight="1">
      <c r="A6276" s="799">
        <v>78</v>
      </c>
      <c r="B6276" s="1008" t="s">
        <v>7108</v>
      </c>
      <c r="C6276" s="983">
        <v>30072020</v>
      </c>
      <c r="D6276" s="889">
        <v>1</v>
      </c>
      <c r="E6276" s="2837">
        <v>32000</v>
      </c>
      <c r="F6276" s="797">
        <v>32000</v>
      </c>
      <c r="G6276" s="914">
        <v>44197</v>
      </c>
      <c r="H6276" s="1015" t="s">
        <v>8394</v>
      </c>
      <c r="I6276" s="208" t="s">
        <v>1283</v>
      </c>
      <c r="J6276" s="143" t="s">
        <v>8561</v>
      </c>
      <c r="K6276" s="1425"/>
      <c r="M6276" s="404"/>
      <c r="N6276" s="736"/>
    </row>
    <row r="6277" spans="1:15" ht="9.75" customHeight="1">
      <c r="A6277" s="799">
        <v>79</v>
      </c>
      <c r="B6277" s="1008" t="s">
        <v>7109</v>
      </c>
      <c r="C6277" s="983">
        <v>1013611503</v>
      </c>
      <c r="D6277" s="889">
        <v>1</v>
      </c>
      <c r="E6277" s="2837">
        <v>18169</v>
      </c>
      <c r="F6277" s="797">
        <v>18169</v>
      </c>
      <c r="G6277" s="914">
        <v>44197</v>
      </c>
      <c r="H6277" s="1015" t="s">
        <v>8394</v>
      </c>
      <c r="I6277" s="208" t="s">
        <v>1283</v>
      </c>
      <c r="J6277" s="143" t="s">
        <v>8561</v>
      </c>
      <c r="K6277" s="1425"/>
      <c r="M6277" s="404"/>
      <c r="N6277" s="736"/>
    </row>
    <row r="6278" spans="1:15" ht="9.75" customHeight="1">
      <c r="A6278" s="799">
        <v>80</v>
      </c>
      <c r="B6278" s="1008" t="s">
        <v>7109</v>
      </c>
      <c r="C6278" s="983">
        <v>1013611504</v>
      </c>
      <c r="D6278" s="889">
        <v>1</v>
      </c>
      <c r="E6278" s="2837">
        <v>18169</v>
      </c>
      <c r="F6278" s="797">
        <v>18169</v>
      </c>
      <c r="G6278" s="914">
        <v>44197</v>
      </c>
      <c r="H6278" s="1015" t="s">
        <v>8394</v>
      </c>
      <c r="I6278" s="208" t="s">
        <v>1283</v>
      </c>
      <c r="J6278" s="143" t="s">
        <v>8561</v>
      </c>
      <c r="K6278" s="1425"/>
      <c r="M6278" s="404"/>
      <c r="N6278" s="736"/>
    </row>
    <row r="6279" spans="1:15" ht="9.75" customHeight="1">
      <c r="A6279" s="799">
        <v>81</v>
      </c>
      <c r="B6279" s="1008" t="s">
        <v>7105</v>
      </c>
      <c r="C6279" s="983">
        <v>101360003615</v>
      </c>
      <c r="D6279" s="889">
        <v>1</v>
      </c>
      <c r="E6279" s="2837">
        <v>14192</v>
      </c>
      <c r="F6279" s="797">
        <v>14192</v>
      </c>
      <c r="G6279" s="914">
        <v>44197</v>
      </c>
      <c r="H6279" s="1015" t="s">
        <v>8394</v>
      </c>
      <c r="I6279" s="208" t="s">
        <v>1283</v>
      </c>
      <c r="J6279" s="143" t="s">
        <v>8561</v>
      </c>
      <c r="K6279" s="1425"/>
      <c r="M6279" s="404"/>
      <c r="N6279" s="736"/>
    </row>
    <row r="6280" spans="1:15" ht="9.75" customHeight="1">
      <c r="A6280" s="799">
        <v>82</v>
      </c>
      <c r="B6280" s="1008" t="s">
        <v>7110</v>
      </c>
      <c r="C6280" s="983">
        <v>10136003639</v>
      </c>
      <c r="D6280" s="889">
        <v>1</v>
      </c>
      <c r="E6280" s="2837">
        <v>10125</v>
      </c>
      <c r="F6280" s="797">
        <v>10125</v>
      </c>
      <c r="G6280" s="914">
        <v>44197</v>
      </c>
      <c r="H6280" s="1015" t="s">
        <v>8394</v>
      </c>
      <c r="I6280" s="208" t="s">
        <v>1283</v>
      </c>
      <c r="J6280" s="143" t="s">
        <v>8561</v>
      </c>
      <c r="K6280" s="1425"/>
      <c r="M6280" s="404"/>
      <c r="N6280" s="736"/>
    </row>
    <row r="6281" spans="1:15" ht="9.75" customHeight="1">
      <c r="A6281" s="799">
        <v>83</v>
      </c>
      <c r="B6281" s="1008" t="s">
        <v>7110</v>
      </c>
      <c r="C6281" s="983">
        <v>10136003640</v>
      </c>
      <c r="D6281" s="889">
        <v>1</v>
      </c>
      <c r="E6281" s="2837">
        <v>10125</v>
      </c>
      <c r="F6281" s="797">
        <v>10125</v>
      </c>
      <c r="G6281" s="914">
        <v>44197</v>
      </c>
      <c r="H6281" s="1015" t="s">
        <v>8394</v>
      </c>
      <c r="I6281" s="208" t="s">
        <v>1283</v>
      </c>
      <c r="J6281" s="143" t="s">
        <v>8561</v>
      </c>
      <c r="K6281" s="1425"/>
      <c r="M6281" s="404"/>
      <c r="N6281" s="736"/>
    </row>
    <row r="6282" spans="1:15" ht="9.75" customHeight="1">
      <c r="A6282" s="799">
        <v>84</v>
      </c>
      <c r="B6282" s="1008" t="s">
        <v>7111</v>
      </c>
      <c r="C6282" s="983">
        <v>10136003638</v>
      </c>
      <c r="D6282" s="889">
        <v>1</v>
      </c>
      <c r="E6282" s="2837">
        <v>33217</v>
      </c>
      <c r="F6282" s="797">
        <v>33217</v>
      </c>
      <c r="G6282" s="914">
        <v>44197</v>
      </c>
      <c r="H6282" s="1015" t="s">
        <v>8394</v>
      </c>
      <c r="I6282" s="208" t="s">
        <v>1283</v>
      </c>
      <c r="J6282" s="143" t="s">
        <v>8561</v>
      </c>
      <c r="K6282" s="1425"/>
      <c r="M6282" s="404"/>
      <c r="N6282" s="736"/>
    </row>
    <row r="6283" spans="1:15" s="1616" customFormat="1" ht="9.75" customHeight="1">
      <c r="A6283" s="1699">
        <v>85</v>
      </c>
      <c r="B6283" s="1707" t="s">
        <v>233</v>
      </c>
      <c r="C6283" s="1700">
        <v>1380022</v>
      </c>
      <c r="D6283" s="2090">
        <v>1</v>
      </c>
      <c r="E6283" s="3463">
        <v>1187.45</v>
      </c>
      <c r="F6283" s="1701">
        <v>1187.45</v>
      </c>
      <c r="G6283" s="1786">
        <v>44197</v>
      </c>
      <c r="H6283" s="1787" t="s">
        <v>8394</v>
      </c>
      <c r="I6283" s="1702" t="s">
        <v>1283</v>
      </c>
      <c r="J6283" s="1665" t="s">
        <v>8561</v>
      </c>
      <c r="K6283" s="1666"/>
      <c r="L6283" s="2402" t="s">
        <v>16434</v>
      </c>
      <c r="M6283" s="1703"/>
      <c r="N6283" s="4278"/>
      <c r="O6283" s="1709"/>
    </row>
    <row r="6284" spans="1:15" ht="9.75" customHeight="1">
      <c r="A6284" s="799">
        <v>86</v>
      </c>
      <c r="B6284" s="1008" t="s">
        <v>7210</v>
      </c>
      <c r="C6284" s="983">
        <v>101003645</v>
      </c>
      <c r="D6284" s="889">
        <v>1</v>
      </c>
      <c r="E6284" s="2837">
        <v>14900</v>
      </c>
      <c r="F6284" s="797">
        <v>14900</v>
      </c>
      <c r="G6284" s="914">
        <v>44197</v>
      </c>
      <c r="H6284" s="1015" t="s">
        <v>8394</v>
      </c>
      <c r="I6284" s="208" t="s">
        <v>1283</v>
      </c>
      <c r="J6284" s="143" t="s">
        <v>8561</v>
      </c>
      <c r="K6284" s="1425"/>
      <c r="M6284" s="404"/>
      <c r="N6284" s="736"/>
    </row>
    <row r="6285" spans="1:15" ht="9.75" customHeight="1">
      <c r="A6285" s="799">
        <v>87</v>
      </c>
      <c r="B6285" s="1008" t="s">
        <v>7210</v>
      </c>
      <c r="C6285" s="983">
        <v>101003646</v>
      </c>
      <c r="D6285" s="889">
        <v>1</v>
      </c>
      <c r="E6285" s="2837">
        <v>14900</v>
      </c>
      <c r="F6285" s="797">
        <v>14900</v>
      </c>
      <c r="G6285" s="914">
        <v>44197</v>
      </c>
      <c r="H6285" s="1015" t="s">
        <v>8394</v>
      </c>
      <c r="I6285" s="208" t="s">
        <v>1283</v>
      </c>
      <c r="J6285" s="143" t="s">
        <v>8561</v>
      </c>
      <c r="K6285" s="1425"/>
      <c r="M6285" s="404"/>
      <c r="N6285" s="736"/>
    </row>
    <row r="6286" spans="1:15" ht="9.75" customHeight="1">
      <c r="A6286" s="799">
        <v>88</v>
      </c>
      <c r="B6286" s="1008" t="s">
        <v>7210</v>
      </c>
      <c r="C6286" s="983">
        <v>101003647</v>
      </c>
      <c r="D6286" s="889">
        <v>1</v>
      </c>
      <c r="E6286" s="2837">
        <v>14900</v>
      </c>
      <c r="F6286" s="797">
        <v>14900</v>
      </c>
      <c r="G6286" s="914">
        <v>44197</v>
      </c>
      <c r="H6286" s="1015" t="s">
        <v>8394</v>
      </c>
      <c r="I6286" s="208" t="s">
        <v>1283</v>
      </c>
      <c r="J6286" s="143" t="s">
        <v>8561</v>
      </c>
      <c r="K6286" s="1425"/>
      <c r="M6286" s="404"/>
      <c r="N6286" s="736"/>
    </row>
    <row r="6287" spans="1:15" ht="9.75" customHeight="1">
      <c r="A6287" s="799">
        <v>89</v>
      </c>
      <c r="B6287" s="1008" t="s">
        <v>7210</v>
      </c>
      <c r="C6287" s="983">
        <v>101003648</v>
      </c>
      <c r="D6287" s="889">
        <v>1</v>
      </c>
      <c r="E6287" s="2837">
        <v>14900</v>
      </c>
      <c r="F6287" s="797">
        <v>14900</v>
      </c>
      <c r="G6287" s="914">
        <v>44197</v>
      </c>
      <c r="H6287" s="1015" t="s">
        <v>8394</v>
      </c>
      <c r="I6287" s="208" t="s">
        <v>1283</v>
      </c>
      <c r="J6287" s="143" t="s">
        <v>8561</v>
      </c>
      <c r="K6287" s="1425"/>
      <c r="M6287" s="404"/>
      <c r="N6287" s="736"/>
    </row>
    <row r="6288" spans="1:15" ht="9.75" customHeight="1">
      <c r="A6288" s="799">
        <v>90</v>
      </c>
      <c r="B6288" s="1008" t="s">
        <v>7210</v>
      </c>
      <c r="C6288" s="983">
        <v>101003649</v>
      </c>
      <c r="D6288" s="889">
        <v>1</v>
      </c>
      <c r="E6288" s="2837">
        <v>14900</v>
      </c>
      <c r="F6288" s="797">
        <v>14900</v>
      </c>
      <c r="G6288" s="914">
        <v>44197</v>
      </c>
      <c r="H6288" s="1015" t="s">
        <v>8394</v>
      </c>
      <c r="I6288" s="208" t="s">
        <v>1283</v>
      </c>
      <c r="J6288" s="143" t="s">
        <v>8561</v>
      </c>
      <c r="K6288" s="1425"/>
      <c r="M6288" s="404"/>
      <c r="N6288" s="736"/>
    </row>
    <row r="6289" spans="1:15" ht="9.75" customHeight="1">
      <c r="A6289" s="799">
        <v>91</v>
      </c>
      <c r="B6289" s="1008" t="s">
        <v>7210</v>
      </c>
      <c r="C6289" s="983">
        <v>101003650</v>
      </c>
      <c r="D6289" s="889">
        <v>1</v>
      </c>
      <c r="E6289" s="2837">
        <v>14900</v>
      </c>
      <c r="F6289" s="797">
        <v>14900</v>
      </c>
      <c r="G6289" s="914">
        <v>44197</v>
      </c>
      <c r="H6289" s="1015" t="s">
        <v>8394</v>
      </c>
      <c r="I6289" s="208" t="s">
        <v>1283</v>
      </c>
      <c r="J6289" s="143" t="s">
        <v>8561</v>
      </c>
      <c r="K6289" s="1425"/>
      <c r="M6289" s="404"/>
      <c r="N6289" s="736"/>
    </row>
    <row r="6290" spans="1:15" ht="9.75" customHeight="1">
      <c r="A6290" s="799">
        <v>92</v>
      </c>
      <c r="B6290" s="1008" t="s">
        <v>7284</v>
      </c>
      <c r="C6290" s="983" t="s">
        <v>7285</v>
      </c>
      <c r="D6290" s="889">
        <v>1</v>
      </c>
      <c r="E6290" s="2837">
        <v>563934.06000000006</v>
      </c>
      <c r="F6290" s="797">
        <v>563934.06000000006</v>
      </c>
      <c r="G6290" s="914">
        <v>44197</v>
      </c>
      <c r="H6290" s="1015" t="s">
        <v>8394</v>
      </c>
      <c r="I6290" s="208" t="s">
        <v>1283</v>
      </c>
      <c r="J6290" s="143" t="s">
        <v>8561</v>
      </c>
      <c r="K6290" s="1425"/>
      <c r="M6290" s="404"/>
      <c r="N6290" s="736"/>
    </row>
    <row r="6291" spans="1:15" ht="9.75" customHeight="1">
      <c r="A6291" s="799">
        <v>93</v>
      </c>
      <c r="B6291" s="1008" t="s">
        <v>1886</v>
      </c>
      <c r="C6291" s="983" t="s">
        <v>7286</v>
      </c>
      <c r="D6291" s="889">
        <v>1</v>
      </c>
      <c r="E6291" s="2837">
        <v>20735.46</v>
      </c>
      <c r="F6291" s="797">
        <v>20735.46</v>
      </c>
      <c r="G6291" s="914">
        <v>44197</v>
      </c>
      <c r="H6291" s="1015" t="s">
        <v>8394</v>
      </c>
      <c r="I6291" s="208" t="s">
        <v>1283</v>
      </c>
      <c r="J6291" s="143" t="s">
        <v>8561</v>
      </c>
      <c r="K6291" s="1425"/>
      <c r="M6291" s="404"/>
      <c r="N6291" s="720"/>
    </row>
    <row r="6292" spans="1:15" ht="9.75" customHeight="1">
      <c r="A6292" s="799">
        <v>94</v>
      </c>
      <c r="B6292" s="98" t="s">
        <v>6</v>
      </c>
      <c r="C6292" s="983" t="s">
        <v>7287</v>
      </c>
      <c r="D6292" s="889">
        <v>1</v>
      </c>
      <c r="E6292" s="2837">
        <v>87637.5</v>
      </c>
      <c r="F6292" s="3403">
        <v>84136.29</v>
      </c>
      <c r="G6292" s="914">
        <v>44197</v>
      </c>
      <c r="H6292" s="1015" t="s">
        <v>8394</v>
      </c>
      <c r="I6292" s="208" t="s">
        <v>1283</v>
      </c>
      <c r="J6292" s="143" t="s">
        <v>8561</v>
      </c>
      <c r="K6292" s="1425"/>
      <c r="M6292" s="404"/>
      <c r="N6292" s="720"/>
    </row>
    <row r="6293" spans="1:15" ht="9.75" customHeight="1">
      <c r="A6293" s="799">
        <v>95</v>
      </c>
      <c r="B6293" s="98" t="s">
        <v>77</v>
      </c>
      <c r="C6293" s="983">
        <v>101361150</v>
      </c>
      <c r="D6293" s="889">
        <v>1</v>
      </c>
      <c r="E6293" s="2837">
        <v>18000</v>
      </c>
      <c r="F6293" s="797">
        <v>18000</v>
      </c>
      <c r="G6293" s="933">
        <v>44509</v>
      </c>
      <c r="H6293" s="1005" t="s">
        <v>8773</v>
      </c>
      <c r="I6293" s="208" t="s">
        <v>1283</v>
      </c>
      <c r="J6293" s="912" t="s">
        <v>8777</v>
      </c>
      <c r="K6293" s="1480"/>
      <c r="L6293" s="1412"/>
      <c r="M6293" s="404"/>
      <c r="N6293" s="738"/>
      <c r="O6293" s="663"/>
    </row>
    <row r="6294" spans="1:15" ht="9.75" customHeight="1">
      <c r="A6294" s="799">
        <v>96</v>
      </c>
      <c r="B6294" s="98" t="s">
        <v>77</v>
      </c>
      <c r="C6294" s="983">
        <v>1013611507</v>
      </c>
      <c r="D6294" s="889">
        <v>1</v>
      </c>
      <c r="E6294" s="2837">
        <v>18000</v>
      </c>
      <c r="F6294" s="797">
        <v>18000</v>
      </c>
      <c r="G6294" s="933">
        <v>44509</v>
      </c>
      <c r="H6294" s="1005" t="s">
        <v>8774</v>
      </c>
      <c r="I6294" s="208" t="s">
        <v>1283</v>
      </c>
      <c r="J6294" s="912" t="s">
        <v>8777</v>
      </c>
      <c r="K6294" s="1480"/>
      <c r="L6294" s="1412"/>
      <c r="M6294" s="404"/>
      <c r="N6294" s="738"/>
      <c r="O6294" s="663"/>
    </row>
    <row r="6295" spans="1:15" ht="9.75" customHeight="1">
      <c r="A6295" s="799">
        <v>97</v>
      </c>
      <c r="B6295" s="98" t="s">
        <v>8770</v>
      </c>
      <c r="C6295" s="983">
        <v>1013611508</v>
      </c>
      <c r="D6295" s="889">
        <v>1</v>
      </c>
      <c r="E6295" s="2837">
        <v>27000</v>
      </c>
      <c r="F6295" s="797">
        <v>27000</v>
      </c>
      <c r="G6295" s="933">
        <v>44509</v>
      </c>
      <c r="H6295" s="1005" t="s">
        <v>8775</v>
      </c>
      <c r="I6295" s="208" t="s">
        <v>1283</v>
      </c>
      <c r="J6295" s="912" t="s">
        <v>8777</v>
      </c>
      <c r="K6295" s="1480"/>
      <c r="L6295" s="1412"/>
      <c r="M6295" s="404"/>
      <c r="N6295" s="738"/>
      <c r="O6295" s="663"/>
    </row>
    <row r="6296" spans="1:15" ht="9.75" customHeight="1">
      <c r="A6296" s="799">
        <v>98</v>
      </c>
      <c r="B6296" s="98" t="s">
        <v>8771</v>
      </c>
      <c r="C6296" s="983">
        <v>1013611509</v>
      </c>
      <c r="D6296" s="889">
        <v>1</v>
      </c>
      <c r="E6296" s="2837">
        <v>28700</v>
      </c>
      <c r="F6296" s="797">
        <v>28700</v>
      </c>
      <c r="G6296" s="933">
        <v>44509</v>
      </c>
      <c r="H6296" s="1005" t="s">
        <v>8776</v>
      </c>
      <c r="I6296" s="208" t="s">
        <v>1283</v>
      </c>
      <c r="J6296" s="912" t="s">
        <v>8777</v>
      </c>
      <c r="K6296" s="1480"/>
      <c r="L6296" s="1412"/>
      <c r="M6296" s="404"/>
      <c r="N6296" s="738"/>
      <c r="O6296" s="663"/>
    </row>
    <row r="6297" spans="1:15" ht="9.75" customHeight="1">
      <c r="A6297" s="799">
        <v>99</v>
      </c>
      <c r="B6297" s="98" t="s">
        <v>57</v>
      </c>
      <c r="C6297" s="983">
        <v>1013611511</v>
      </c>
      <c r="D6297" s="889">
        <v>1</v>
      </c>
      <c r="E6297" s="2837">
        <v>35999</v>
      </c>
      <c r="F6297" s="797">
        <v>35999</v>
      </c>
      <c r="G6297" s="933">
        <v>44517</v>
      </c>
      <c r="H6297" s="1005" t="s">
        <v>8772</v>
      </c>
      <c r="I6297" s="208" t="s">
        <v>1283</v>
      </c>
      <c r="J6297" s="912" t="s">
        <v>8777</v>
      </c>
      <c r="K6297" s="1480"/>
      <c r="L6297" s="1412"/>
      <c r="M6297" s="404"/>
      <c r="N6297" s="738"/>
      <c r="O6297" s="663"/>
    </row>
    <row r="6298" spans="1:15" ht="9.75" customHeight="1">
      <c r="A6298" s="812">
        <v>102</v>
      </c>
      <c r="B6298" s="98" t="s">
        <v>8877</v>
      </c>
      <c r="C6298" s="983">
        <v>1013611512</v>
      </c>
      <c r="D6298" s="889">
        <v>1</v>
      </c>
      <c r="E6298" s="2837">
        <v>17880</v>
      </c>
      <c r="F6298" s="797">
        <v>17880</v>
      </c>
      <c r="G6298" s="933">
        <v>44552</v>
      </c>
      <c r="H6298" s="1005" t="s">
        <v>8881</v>
      </c>
      <c r="I6298" s="208" t="s">
        <v>1283</v>
      </c>
      <c r="J6298" s="912" t="s">
        <v>9177</v>
      </c>
      <c r="K6298" s="1480"/>
      <c r="L6298" s="1412"/>
      <c r="M6298" s="404"/>
      <c r="N6298" s="738"/>
      <c r="O6298" s="663"/>
    </row>
    <row r="6299" spans="1:15" ht="9.75" customHeight="1">
      <c r="A6299" s="812">
        <v>103</v>
      </c>
      <c r="B6299" s="98" t="s">
        <v>8877</v>
      </c>
      <c r="C6299" s="983">
        <v>1013611513</v>
      </c>
      <c r="D6299" s="889">
        <v>1</v>
      </c>
      <c r="E6299" s="2837">
        <v>17880</v>
      </c>
      <c r="F6299" s="797">
        <v>17880</v>
      </c>
      <c r="G6299" s="933">
        <v>44552</v>
      </c>
      <c r="H6299" s="1005" t="s">
        <v>8881</v>
      </c>
      <c r="I6299" s="208" t="s">
        <v>1283</v>
      </c>
      <c r="J6299" s="912" t="s">
        <v>9177</v>
      </c>
      <c r="K6299" s="1480"/>
      <c r="L6299" s="1412"/>
      <c r="M6299" s="404"/>
      <c r="N6299" s="738"/>
      <c r="O6299" s="663"/>
    </row>
    <row r="6300" spans="1:15" ht="9.75" customHeight="1">
      <c r="A6300" s="812">
        <v>104</v>
      </c>
      <c r="B6300" s="98" t="s">
        <v>8877</v>
      </c>
      <c r="C6300" s="983">
        <v>1013611514</v>
      </c>
      <c r="D6300" s="889">
        <v>1</v>
      </c>
      <c r="E6300" s="2837">
        <v>17880</v>
      </c>
      <c r="F6300" s="797">
        <v>17880</v>
      </c>
      <c r="G6300" s="933">
        <v>44552</v>
      </c>
      <c r="H6300" s="1005" t="s">
        <v>8881</v>
      </c>
      <c r="I6300" s="208" t="s">
        <v>1283</v>
      </c>
      <c r="J6300" s="912" t="s">
        <v>9177</v>
      </c>
      <c r="K6300" s="1480"/>
      <c r="L6300" s="1412"/>
      <c r="M6300" s="404"/>
      <c r="N6300" s="738"/>
      <c r="O6300" s="663"/>
    </row>
    <row r="6301" spans="1:15" ht="9.75" customHeight="1">
      <c r="A6301" s="812">
        <v>105</v>
      </c>
      <c r="B6301" s="98" t="s">
        <v>8877</v>
      </c>
      <c r="C6301" s="983">
        <v>1013611515</v>
      </c>
      <c r="D6301" s="889">
        <v>1</v>
      </c>
      <c r="E6301" s="2837">
        <v>17880</v>
      </c>
      <c r="F6301" s="797">
        <v>17880</v>
      </c>
      <c r="G6301" s="933">
        <v>44552</v>
      </c>
      <c r="H6301" s="1005" t="s">
        <v>8881</v>
      </c>
      <c r="I6301" s="208" t="s">
        <v>1283</v>
      </c>
      <c r="J6301" s="912" t="s">
        <v>9177</v>
      </c>
      <c r="K6301" s="1480"/>
      <c r="L6301" s="1412"/>
      <c r="M6301" s="404"/>
      <c r="N6301" s="738"/>
      <c r="O6301" s="663"/>
    </row>
    <row r="6302" spans="1:15" ht="9.75" customHeight="1">
      <c r="A6302" s="812">
        <v>106</v>
      </c>
      <c r="B6302" s="98" t="s">
        <v>8877</v>
      </c>
      <c r="C6302" s="983">
        <v>1013611516</v>
      </c>
      <c r="D6302" s="889">
        <v>1</v>
      </c>
      <c r="E6302" s="2837">
        <v>17880</v>
      </c>
      <c r="F6302" s="797">
        <v>17880</v>
      </c>
      <c r="G6302" s="933">
        <v>44552</v>
      </c>
      <c r="H6302" s="1005" t="s">
        <v>8881</v>
      </c>
      <c r="I6302" s="208" t="s">
        <v>1283</v>
      </c>
      <c r="J6302" s="912" t="s">
        <v>9177</v>
      </c>
      <c r="K6302" s="1480"/>
      <c r="L6302" s="1412"/>
      <c r="M6302" s="404"/>
      <c r="N6302" s="738"/>
      <c r="O6302" s="663"/>
    </row>
    <row r="6303" spans="1:15" ht="9.75" customHeight="1">
      <c r="A6303" s="812">
        <v>107</v>
      </c>
      <c r="B6303" s="98" t="s">
        <v>8878</v>
      </c>
      <c r="C6303" s="983">
        <v>1013611517</v>
      </c>
      <c r="D6303" s="889">
        <v>1</v>
      </c>
      <c r="E6303" s="2837">
        <v>11000</v>
      </c>
      <c r="F6303" s="797">
        <v>11000</v>
      </c>
      <c r="G6303" s="933">
        <v>44557</v>
      </c>
      <c r="H6303" s="1005" t="s">
        <v>8883</v>
      </c>
      <c r="I6303" s="208" t="s">
        <v>1283</v>
      </c>
      <c r="J6303" s="912" t="s">
        <v>9177</v>
      </c>
      <c r="K6303" s="1480"/>
      <c r="L6303" s="1412"/>
      <c r="M6303" s="404"/>
      <c r="N6303" s="738"/>
      <c r="O6303" s="663"/>
    </row>
    <row r="6304" spans="1:15" ht="9.75" customHeight="1">
      <c r="A6304" s="812">
        <v>108</v>
      </c>
      <c r="B6304" s="98" t="s">
        <v>8878</v>
      </c>
      <c r="C6304" s="983">
        <v>1013611518</v>
      </c>
      <c r="D6304" s="889">
        <v>1</v>
      </c>
      <c r="E6304" s="2837">
        <v>11000</v>
      </c>
      <c r="F6304" s="797">
        <v>11000</v>
      </c>
      <c r="G6304" s="933">
        <v>44557</v>
      </c>
      <c r="H6304" s="1005" t="s">
        <v>8883</v>
      </c>
      <c r="I6304" s="208" t="s">
        <v>1283</v>
      </c>
      <c r="J6304" s="912" t="s">
        <v>9177</v>
      </c>
      <c r="K6304" s="1480"/>
      <c r="L6304" s="1412"/>
      <c r="M6304" s="404"/>
      <c r="N6304" s="738"/>
      <c r="O6304" s="663"/>
    </row>
    <row r="6305" spans="1:15" ht="9.75" customHeight="1">
      <c r="A6305" s="812">
        <v>109</v>
      </c>
      <c r="B6305" s="98" t="s">
        <v>8879</v>
      </c>
      <c r="C6305" s="983">
        <v>1013611519</v>
      </c>
      <c r="D6305" s="889">
        <v>1</v>
      </c>
      <c r="E6305" s="2837">
        <v>62000</v>
      </c>
      <c r="F6305" s="797">
        <v>62000</v>
      </c>
      <c r="G6305" s="933">
        <v>44557</v>
      </c>
      <c r="H6305" s="1005" t="s">
        <v>8882</v>
      </c>
      <c r="I6305" s="208" t="s">
        <v>1283</v>
      </c>
      <c r="J6305" s="912" t="s">
        <v>9177</v>
      </c>
      <c r="K6305" s="1480" t="s">
        <v>8940</v>
      </c>
      <c r="L6305" s="1412"/>
      <c r="M6305" s="404"/>
      <c r="N6305" s="738"/>
      <c r="O6305" s="663"/>
    </row>
    <row r="6306" spans="1:15" ht="9" customHeight="1">
      <c r="A6306" s="812">
        <v>110</v>
      </c>
      <c r="B6306" s="98" t="s">
        <v>8880</v>
      </c>
      <c r="C6306" s="983">
        <v>101311520</v>
      </c>
      <c r="D6306" s="2091">
        <v>1</v>
      </c>
      <c r="E6306" s="2837">
        <v>44000</v>
      </c>
      <c r="F6306" s="797">
        <v>44000</v>
      </c>
      <c r="G6306" s="933">
        <v>44557</v>
      </c>
      <c r="H6306" s="1005" t="s">
        <v>8882</v>
      </c>
      <c r="I6306" s="208" t="s">
        <v>1283</v>
      </c>
      <c r="J6306" s="912" t="s">
        <v>9177</v>
      </c>
      <c r="K6306" s="1480" t="s">
        <v>8940</v>
      </c>
      <c r="L6306" s="1412"/>
      <c r="M6306" s="1517"/>
      <c r="N6306" s="1183"/>
      <c r="O6306" s="1184"/>
    </row>
    <row r="6307" spans="1:15" s="1616" customFormat="1" ht="9.75" customHeight="1">
      <c r="A6307" s="4333">
        <v>111</v>
      </c>
      <c r="B6307" s="1705" t="s">
        <v>11794</v>
      </c>
      <c r="C6307" s="1700" t="s">
        <v>11798</v>
      </c>
      <c r="D6307" s="4334">
        <v>1</v>
      </c>
      <c r="E6307" s="3463">
        <v>350</v>
      </c>
      <c r="F6307" s="1701">
        <v>350</v>
      </c>
      <c r="G6307" s="1786">
        <v>44197</v>
      </c>
      <c r="H6307" s="1801" t="s">
        <v>11570</v>
      </c>
      <c r="I6307" s="1702" t="s">
        <v>1283</v>
      </c>
      <c r="J6307" s="2401" t="s">
        <v>9970</v>
      </c>
      <c r="K6307" s="2279" t="s">
        <v>8940</v>
      </c>
      <c r="L6307" s="2402" t="s">
        <v>16433</v>
      </c>
      <c r="M6307" s="2374"/>
      <c r="N6307" s="4335"/>
      <c r="O6307" s="4336"/>
    </row>
    <row r="6308" spans="1:15" s="1616" customFormat="1" ht="9.75" customHeight="1">
      <c r="A6308" s="4333">
        <v>112</v>
      </c>
      <c r="B6308" s="1705" t="s">
        <v>74</v>
      </c>
      <c r="C6308" s="1700" t="s">
        <v>11799</v>
      </c>
      <c r="D6308" s="4334">
        <v>1</v>
      </c>
      <c r="E6308" s="3463">
        <v>1545</v>
      </c>
      <c r="F6308" s="1701">
        <v>1545</v>
      </c>
      <c r="G6308" s="1786">
        <v>44197</v>
      </c>
      <c r="H6308" s="1801" t="s">
        <v>11570</v>
      </c>
      <c r="I6308" s="1702" t="s">
        <v>1283</v>
      </c>
      <c r="J6308" s="2401" t="s">
        <v>9970</v>
      </c>
      <c r="K6308" s="2279" t="s">
        <v>8940</v>
      </c>
      <c r="L6308" s="2402" t="s">
        <v>16433</v>
      </c>
      <c r="M6308" s="2374"/>
      <c r="N6308" s="4335"/>
      <c r="O6308" s="4336"/>
    </row>
    <row r="6309" spans="1:15" s="1624" customFormat="1" ht="9.75" customHeight="1">
      <c r="A6309" s="1632">
        <v>113</v>
      </c>
      <c r="B6309" s="2054" t="s">
        <v>11795</v>
      </c>
      <c r="C6309" s="1845" t="s">
        <v>11800</v>
      </c>
      <c r="D6309" s="2433">
        <v>49</v>
      </c>
      <c r="E6309" s="3390">
        <v>41601</v>
      </c>
      <c r="F6309" s="1834">
        <v>41601</v>
      </c>
      <c r="G6309" s="2434">
        <v>44197</v>
      </c>
      <c r="H6309" s="2435" t="s">
        <v>11570</v>
      </c>
      <c r="I6309" s="1715" t="s">
        <v>1283</v>
      </c>
      <c r="J6309" s="2389" t="s">
        <v>9970</v>
      </c>
      <c r="K6309" s="2276" t="s">
        <v>8940</v>
      </c>
      <c r="L6309" s="2391"/>
      <c r="M6309" s="2365"/>
      <c r="N6309" s="2436"/>
      <c r="O6309" s="2385"/>
    </row>
    <row r="6310" spans="1:15" s="1616" customFormat="1" ht="9.75" customHeight="1">
      <c r="A6310" s="4333"/>
      <c r="B6310" s="1705" t="s">
        <v>11795</v>
      </c>
      <c r="C6310" s="1700" t="s">
        <v>16437</v>
      </c>
      <c r="D6310" s="4334">
        <v>4</v>
      </c>
      <c r="E6310" s="3463">
        <v>3396</v>
      </c>
      <c r="F6310" s="1701">
        <v>3396</v>
      </c>
      <c r="G6310" s="1786"/>
      <c r="H6310" s="1801" t="s">
        <v>11570</v>
      </c>
      <c r="I6310" s="1702" t="s">
        <v>1283</v>
      </c>
      <c r="J6310" s="2401" t="s">
        <v>9970</v>
      </c>
      <c r="K6310" s="2279" t="s">
        <v>8940</v>
      </c>
      <c r="L6310" s="2402" t="s">
        <v>16433</v>
      </c>
      <c r="M6310" s="2374"/>
      <c r="N6310" s="4335"/>
      <c r="O6310" s="4336"/>
    </row>
    <row r="6311" spans="1:15" s="1616" customFormat="1" ht="9.75" customHeight="1">
      <c r="A6311" s="4333">
        <v>114</v>
      </c>
      <c r="B6311" s="1705" t="s">
        <v>11796</v>
      </c>
      <c r="C6311" s="1700" t="s">
        <v>11801</v>
      </c>
      <c r="D6311" s="4334">
        <v>1</v>
      </c>
      <c r="E6311" s="3463">
        <v>990</v>
      </c>
      <c r="F6311" s="1701">
        <v>990</v>
      </c>
      <c r="G6311" s="1786">
        <v>44197</v>
      </c>
      <c r="H6311" s="1801" t="s">
        <v>11570</v>
      </c>
      <c r="I6311" s="1702" t="s">
        <v>1283</v>
      </c>
      <c r="J6311" s="2401" t="s">
        <v>9970</v>
      </c>
      <c r="K6311" s="2279" t="s">
        <v>8940</v>
      </c>
      <c r="L6311" s="2402" t="s">
        <v>16433</v>
      </c>
      <c r="M6311" s="2374"/>
      <c r="N6311" s="4335"/>
      <c r="O6311" s="4336"/>
    </row>
    <row r="6312" spans="1:15" s="1616" customFormat="1" ht="9.75" customHeight="1">
      <c r="A6312" s="4333">
        <v>115</v>
      </c>
      <c r="B6312" s="1705" t="s">
        <v>11797</v>
      </c>
      <c r="C6312" s="1700" t="s">
        <v>11802</v>
      </c>
      <c r="D6312" s="4334">
        <v>1</v>
      </c>
      <c r="E6312" s="3463">
        <v>800</v>
      </c>
      <c r="F6312" s="1701">
        <v>800</v>
      </c>
      <c r="G6312" s="1786">
        <v>44197</v>
      </c>
      <c r="H6312" s="1801" t="s">
        <v>11570</v>
      </c>
      <c r="I6312" s="1702" t="s">
        <v>1283</v>
      </c>
      <c r="J6312" s="2401" t="s">
        <v>9970</v>
      </c>
      <c r="K6312" s="2279" t="s">
        <v>8940</v>
      </c>
      <c r="L6312" s="2402" t="s">
        <v>16433</v>
      </c>
      <c r="M6312" s="2374"/>
      <c r="N6312" s="4335"/>
      <c r="O6312" s="4336"/>
    </row>
    <row r="6313" spans="1:15" s="71" customFormat="1" ht="9.75" customHeight="1">
      <c r="A6313" s="816">
        <v>116</v>
      </c>
      <c r="B6313" s="102" t="s">
        <v>13192</v>
      </c>
      <c r="C6313" s="983" t="s">
        <v>13193</v>
      </c>
      <c r="D6313" s="2091">
        <v>1</v>
      </c>
      <c r="E6313" s="2837">
        <v>26240</v>
      </c>
      <c r="F6313" s="797">
        <v>26240</v>
      </c>
      <c r="G6313" s="933" t="s">
        <v>13194</v>
      </c>
      <c r="H6313" s="1005" t="s">
        <v>13268</v>
      </c>
      <c r="I6313" s="208" t="s">
        <v>1283</v>
      </c>
      <c r="J6313" s="912" t="s">
        <v>13269</v>
      </c>
      <c r="K6313" s="1480"/>
      <c r="L6313" s="1412"/>
      <c r="M6313" s="1517"/>
      <c r="N6313" s="1183"/>
      <c r="O6313" s="1184"/>
    </row>
    <row r="6314" spans="1:15" s="71" customFormat="1" ht="9.75" customHeight="1">
      <c r="A6314" s="816">
        <v>117</v>
      </c>
      <c r="B6314" s="102" t="s">
        <v>14132</v>
      </c>
      <c r="C6314" s="983" t="s">
        <v>14143</v>
      </c>
      <c r="D6314" s="2091">
        <v>1</v>
      </c>
      <c r="E6314" s="2837">
        <v>179520</v>
      </c>
      <c r="F6314" s="3403">
        <v>0</v>
      </c>
      <c r="G6314" s="933">
        <v>44890</v>
      </c>
      <c r="H6314" s="1005" t="s">
        <v>14413</v>
      </c>
      <c r="I6314" s="208" t="s">
        <v>1283</v>
      </c>
      <c r="J6314" s="912" t="s">
        <v>14417</v>
      </c>
      <c r="K6314" s="1480" t="s">
        <v>8940</v>
      </c>
      <c r="L6314" s="1412"/>
      <c r="M6314" s="1517"/>
      <c r="N6314" s="1183"/>
      <c r="O6314" s="1184"/>
    </row>
    <row r="6315" spans="1:15" s="71" customFormat="1" ht="9.75" customHeight="1">
      <c r="A6315" s="816">
        <v>118</v>
      </c>
      <c r="B6315" s="102" t="s">
        <v>14132</v>
      </c>
      <c r="C6315" s="983" t="s">
        <v>14144</v>
      </c>
      <c r="D6315" s="2091">
        <v>1</v>
      </c>
      <c r="E6315" s="2837">
        <v>179520</v>
      </c>
      <c r="F6315" s="3403">
        <v>0</v>
      </c>
      <c r="G6315" s="933">
        <v>44890</v>
      </c>
      <c r="H6315" s="1005" t="s">
        <v>14413</v>
      </c>
      <c r="I6315" s="208" t="s">
        <v>1283</v>
      </c>
      <c r="J6315" s="912" t="s">
        <v>14417</v>
      </c>
      <c r="K6315" s="1480" t="s">
        <v>8940</v>
      </c>
      <c r="L6315" s="1412"/>
      <c r="M6315" s="1517"/>
      <c r="N6315" s="1183"/>
      <c r="O6315" s="1184"/>
    </row>
    <row r="6316" spans="1:15" s="71" customFormat="1" ht="9.75" customHeight="1">
      <c r="A6316" s="816">
        <v>119</v>
      </c>
      <c r="B6316" s="102" t="s">
        <v>1690</v>
      </c>
      <c r="C6316" s="983" t="s">
        <v>14145</v>
      </c>
      <c r="D6316" s="2091">
        <v>1</v>
      </c>
      <c r="E6316" s="2837">
        <v>30450</v>
      </c>
      <c r="F6316" s="797">
        <v>30450</v>
      </c>
      <c r="G6316" s="933">
        <v>44890</v>
      </c>
      <c r="H6316" s="1005" t="s">
        <v>14413</v>
      </c>
      <c r="I6316" s="208" t="s">
        <v>1283</v>
      </c>
      <c r="J6316" s="912" t="s">
        <v>14417</v>
      </c>
      <c r="K6316" s="1480" t="s">
        <v>8940</v>
      </c>
      <c r="L6316" s="1412"/>
      <c r="M6316" s="1517"/>
      <c r="N6316" s="1183"/>
      <c r="O6316" s="1184"/>
    </row>
    <row r="6317" spans="1:15" s="71" customFormat="1" ht="9.75" customHeight="1">
      <c r="A6317" s="816">
        <v>120</v>
      </c>
      <c r="B6317" s="102" t="s">
        <v>1690</v>
      </c>
      <c r="C6317" s="983" t="s">
        <v>14146</v>
      </c>
      <c r="D6317" s="2091">
        <v>1</v>
      </c>
      <c r="E6317" s="2837">
        <v>30450</v>
      </c>
      <c r="F6317" s="797">
        <v>30450</v>
      </c>
      <c r="G6317" s="933">
        <v>44890</v>
      </c>
      <c r="H6317" s="1005" t="s">
        <v>14413</v>
      </c>
      <c r="I6317" s="208" t="s">
        <v>1283</v>
      </c>
      <c r="J6317" s="912" t="s">
        <v>14417</v>
      </c>
      <c r="K6317" s="1480" t="s">
        <v>8940</v>
      </c>
      <c r="L6317" s="1412"/>
      <c r="M6317" s="1517"/>
      <c r="N6317" s="1183"/>
      <c r="O6317" s="1184"/>
    </row>
    <row r="6318" spans="1:15" s="71" customFormat="1" ht="9.75" customHeight="1">
      <c r="A6318" s="816">
        <v>121</v>
      </c>
      <c r="B6318" s="102" t="s">
        <v>14133</v>
      </c>
      <c r="C6318" s="983" t="s">
        <v>14147</v>
      </c>
      <c r="D6318" s="2091">
        <v>1</v>
      </c>
      <c r="E6318" s="2837">
        <v>37171</v>
      </c>
      <c r="F6318" s="797">
        <v>37171</v>
      </c>
      <c r="G6318" s="933">
        <v>44890</v>
      </c>
      <c r="H6318" s="1005" t="s">
        <v>14413</v>
      </c>
      <c r="I6318" s="208" t="s">
        <v>1283</v>
      </c>
      <c r="J6318" s="912" t="s">
        <v>14417</v>
      </c>
      <c r="K6318" s="1480" t="s">
        <v>8940</v>
      </c>
      <c r="L6318" s="1412"/>
      <c r="M6318" s="1517"/>
      <c r="N6318" s="1183"/>
      <c r="O6318" s="1184"/>
    </row>
    <row r="6319" spans="1:15" s="71" customFormat="1" ht="9.75" customHeight="1">
      <c r="A6319" s="816">
        <v>122</v>
      </c>
      <c r="B6319" s="102" t="s">
        <v>14134</v>
      </c>
      <c r="C6319" s="983" t="s">
        <v>14006</v>
      </c>
      <c r="D6319" s="2091">
        <v>1</v>
      </c>
      <c r="E6319" s="2837">
        <v>72000</v>
      </c>
      <c r="F6319" s="797">
        <v>72000</v>
      </c>
      <c r="G6319" s="933">
        <v>44890</v>
      </c>
      <c r="H6319" s="1005" t="s">
        <v>14413</v>
      </c>
      <c r="I6319" s="208" t="s">
        <v>1283</v>
      </c>
      <c r="J6319" s="912" t="s">
        <v>14417</v>
      </c>
      <c r="K6319" s="1480" t="s">
        <v>8940</v>
      </c>
      <c r="L6319" s="1412"/>
      <c r="M6319" s="1517"/>
      <c r="N6319" s="1183"/>
      <c r="O6319" s="1184"/>
    </row>
    <row r="6320" spans="1:15" s="71" customFormat="1" ht="9.75" customHeight="1">
      <c r="A6320" s="816">
        <v>123</v>
      </c>
      <c r="B6320" s="102" t="s">
        <v>14135</v>
      </c>
      <c r="C6320" s="983" t="s">
        <v>14148</v>
      </c>
      <c r="D6320" s="2091">
        <v>1</v>
      </c>
      <c r="E6320" s="2837">
        <v>72000</v>
      </c>
      <c r="F6320" s="797">
        <v>72000</v>
      </c>
      <c r="G6320" s="933">
        <v>44890</v>
      </c>
      <c r="H6320" s="1005" t="s">
        <v>14414</v>
      </c>
      <c r="I6320" s="208" t="s">
        <v>1283</v>
      </c>
      <c r="J6320" s="912" t="s">
        <v>14417</v>
      </c>
      <c r="K6320" s="1480" t="s">
        <v>8940</v>
      </c>
      <c r="L6320" s="1412"/>
      <c r="M6320" s="1517"/>
      <c r="N6320" s="1183"/>
      <c r="O6320" s="1184"/>
    </row>
    <row r="6321" spans="1:16" s="71" customFormat="1" ht="9.75" customHeight="1">
      <c r="A6321" s="816">
        <v>125</v>
      </c>
      <c r="B6321" s="102" t="s">
        <v>14136</v>
      </c>
      <c r="C6321" s="983" t="s">
        <v>14150</v>
      </c>
      <c r="D6321" s="2091">
        <v>1</v>
      </c>
      <c r="E6321" s="2837">
        <v>262135</v>
      </c>
      <c r="F6321" s="3403">
        <v>0</v>
      </c>
      <c r="G6321" s="933">
        <v>44890</v>
      </c>
      <c r="H6321" s="1005" t="s">
        <v>14414</v>
      </c>
      <c r="I6321" s="208" t="s">
        <v>1283</v>
      </c>
      <c r="J6321" s="912" t="s">
        <v>14417</v>
      </c>
      <c r="K6321" s="1480" t="s">
        <v>8940</v>
      </c>
      <c r="L6321" s="1412"/>
      <c r="M6321" s="1517"/>
      <c r="N6321" s="1183"/>
      <c r="O6321" s="1184"/>
    </row>
    <row r="6322" spans="1:16" s="1599" customFormat="1" ht="9.75" customHeight="1">
      <c r="A6322" s="2846">
        <v>126</v>
      </c>
      <c r="B6322" s="2847" t="s">
        <v>14137</v>
      </c>
      <c r="C6322" s="2848" t="s">
        <v>14151</v>
      </c>
      <c r="D6322" s="2091">
        <v>1</v>
      </c>
      <c r="E6322" s="2837">
        <v>54400</v>
      </c>
      <c r="F6322" s="2849">
        <v>54400</v>
      </c>
      <c r="G6322" s="2850">
        <v>44890</v>
      </c>
      <c r="H6322" s="2851" t="s">
        <v>14415</v>
      </c>
      <c r="I6322" s="2015" t="s">
        <v>1283</v>
      </c>
      <c r="J6322" s="2852" t="s">
        <v>14417</v>
      </c>
      <c r="K6322" s="2853" t="s">
        <v>8940</v>
      </c>
      <c r="L6322" s="2854"/>
      <c r="M6322" s="2855"/>
      <c r="N6322" s="2856"/>
      <c r="O6322" s="2857"/>
    </row>
    <row r="6323" spans="1:16" s="71" customFormat="1" ht="9.75" customHeight="1">
      <c r="A6323" s="816">
        <v>129</v>
      </c>
      <c r="B6323" s="102" t="s">
        <v>14139</v>
      </c>
      <c r="C6323" s="983" t="s">
        <v>14154</v>
      </c>
      <c r="D6323" s="2091">
        <v>1</v>
      </c>
      <c r="E6323" s="2837">
        <v>236967</v>
      </c>
      <c r="F6323" s="3403">
        <v>0</v>
      </c>
      <c r="G6323" s="933">
        <v>44890</v>
      </c>
      <c r="H6323" s="1005" t="s">
        <v>14415</v>
      </c>
      <c r="I6323" s="208" t="s">
        <v>1283</v>
      </c>
      <c r="J6323" s="912" t="s">
        <v>14417</v>
      </c>
      <c r="K6323" s="1480" t="s">
        <v>8940</v>
      </c>
      <c r="L6323" s="1412"/>
      <c r="M6323" s="1517"/>
      <c r="N6323" s="1183"/>
      <c r="O6323" s="1184"/>
    </row>
    <row r="6324" spans="1:16" s="71" customFormat="1" ht="9.75" customHeight="1">
      <c r="A6324" s="816">
        <v>130</v>
      </c>
      <c r="B6324" s="102" t="s">
        <v>14140</v>
      </c>
      <c r="C6324" s="983" t="s">
        <v>14155</v>
      </c>
      <c r="D6324" s="2091">
        <v>1</v>
      </c>
      <c r="E6324" s="2837">
        <v>28800</v>
      </c>
      <c r="F6324" s="797">
        <v>28800</v>
      </c>
      <c r="G6324" s="933">
        <v>44890</v>
      </c>
      <c r="H6324" s="1005" t="s">
        <v>14416</v>
      </c>
      <c r="I6324" s="208" t="s">
        <v>1283</v>
      </c>
      <c r="J6324" s="912" t="s">
        <v>14417</v>
      </c>
      <c r="K6324" s="1480" t="s">
        <v>8940</v>
      </c>
      <c r="L6324" s="1412"/>
      <c r="M6324" s="1517"/>
      <c r="N6324" s="1183"/>
      <c r="O6324" s="1184"/>
    </row>
    <row r="6325" spans="1:16" s="71" customFormat="1" ht="9.75" customHeight="1">
      <c r="A6325" s="816">
        <v>133</v>
      </c>
      <c r="B6325" s="102" t="s">
        <v>14141</v>
      </c>
      <c r="C6325" s="983" t="s">
        <v>14157</v>
      </c>
      <c r="D6325" s="2091">
        <v>1</v>
      </c>
      <c r="E6325" s="2837">
        <v>352768</v>
      </c>
      <c r="F6325" s="3403">
        <v>0</v>
      </c>
      <c r="G6325" s="933">
        <v>44890</v>
      </c>
      <c r="H6325" s="1005" t="s">
        <v>14416</v>
      </c>
      <c r="I6325" s="208" t="s">
        <v>1283</v>
      </c>
      <c r="J6325" s="912" t="s">
        <v>14417</v>
      </c>
      <c r="K6325" s="1480" t="s">
        <v>8940</v>
      </c>
      <c r="L6325" s="1412"/>
      <c r="M6325" s="1517"/>
      <c r="N6325" s="1183"/>
      <c r="O6325" s="1184"/>
    </row>
    <row r="6326" spans="1:16" s="1599" customFormat="1" ht="12.75" customHeight="1">
      <c r="A6326" s="2846">
        <v>135</v>
      </c>
      <c r="B6326" s="2847" t="s">
        <v>14179</v>
      </c>
      <c r="C6326" s="2848" t="s">
        <v>14144</v>
      </c>
      <c r="D6326" s="2859">
        <v>1</v>
      </c>
      <c r="E6326" s="2837">
        <v>179520</v>
      </c>
      <c r="F6326" s="2849">
        <v>0</v>
      </c>
      <c r="G6326" s="2850">
        <v>44903</v>
      </c>
      <c r="H6326" s="2851" t="s">
        <v>14757</v>
      </c>
      <c r="I6326" s="2015" t="s">
        <v>1283</v>
      </c>
      <c r="J6326" s="2852" t="s">
        <v>9970</v>
      </c>
      <c r="K6326" s="2853" t="s">
        <v>8940</v>
      </c>
      <c r="L6326" s="2854"/>
      <c r="M6326" s="2855"/>
      <c r="N6326" s="2856"/>
      <c r="O6326" s="2857"/>
    </row>
    <row r="6327" spans="1:16" s="1599" customFormat="1" ht="12.75" customHeight="1">
      <c r="A6327" s="2846">
        <v>136</v>
      </c>
      <c r="B6327" s="2847" t="s">
        <v>14180</v>
      </c>
      <c r="C6327" s="2848" t="s">
        <v>14149</v>
      </c>
      <c r="D6327" s="2859">
        <v>1</v>
      </c>
      <c r="E6327" s="2837">
        <v>72000</v>
      </c>
      <c r="F6327" s="2849">
        <v>72000</v>
      </c>
      <c r="G6327" s="2850">
        <v>44903</v>
      </c>
      <c r="H6327" s="2851" t="s">
        <v>14757</v>
      </c>
      <c r="I6327" s="2015" t="s">
        <v>1283</v>
      </c>
      <c r="J6327" s="2852" t="s">
        <v>9970</v>
      </c>
      <c r="K6327" s="2853" t="s">
        <v>8940</v>
      </c>
      <c r="L6327" s="2854"/>
      <c r="M6327" s="2855"/>
      <c r="N6327" s="2856"/>
      <c r="O6327" s="2857"/>
    </row>
    <row r="6328" spans="1:16" s="1599" customFormat="1" ht="12.75" customHeight="1">
      <c r="A6328" s="2846">
        <v>137</v>
      </c>
      <c r="B6328" s="2847" t="s">
        <v>14779</v>
      </c>
      <c r="C6328" s="2848" t="s">
        <v>14780</v>
      </c>
      <c r="D6328" s="2859">
        <v>1</v>
      </c>
      <c r="E6328" s="2837">
        <v>23999</v>
      </c>
      <c r="F6328" s="2849">
        <v>23999</v>
      </c>
      <c r="G6328" s="2850">
        <v>44862</v>
      </c>
      <c r="H6328" s="2851" t="s">
        <v>14784</v>
      </c>
      <c r="I6328" s="2015" t="s">
        <v>1283</v>
      </c>
      <c r="J6328" s="2852" t="s">
        <v>14786</v>
      </c>
      <c r="K6328" s="2853"/>
      <c r="L6328" s="2854"/>
      <c r="M6328" s="2855"/>
      <c r="N6328" s="2856"/>
      <c r="O6328" s="2857"/>
    </row>
    <row r="6329" spans="1:16" s="1599" customFormat="1" ht="10.5" customHeight="1">
      <c r="A6329" s="2846">
        <v>138</v>
      </c>
      <c r="B6329" s="2847" t="s">
        <v>1443</v>
      </c>
      <c r="C6329" s="2848" t="s">
        <v>14781</v>
      </c>
      <c r="D6329" s="2859">
        <v>1</v>
      </c>
      <c r="E6329" s="2837">
        <v>12500</v>
      </c>
      <c r="F6329" s="2849">
        <v>12500</v>
      </c>
      <c r="G6329" s="2850">
        <v>44876</v>
      </c>
      <c r="H6329" s="2851" t="s">
        <v>14785</v>
      </c>
      <c r="I6329" s="2015" t="s">
        <v>1283</v>
      </c>
      <c r="J6329" s="2852" t="s">
        <v>14786</v>
      </c>
      <c r="K6329" s="2853"/>
      <c r="L6329" s="2854"/>
      <c r="M6329" s="2855"/>
      <c r="N6329" s="2856"/>
      <c r="O6329" s="2857"/>
    </row>
    <row r="6330" spans="1:16" s="1599" customFormat="1" ht="10.5" customHeight="1">
      <c r="A6330" s="2846">
        <v>139</v>
      </c>
      <c r="B6330" s="2847" t="s">
        <v>1443</v>
      </c>
      <c r="C6330" s="2848" t="s">
        <v>14782</v>
      </c>
      <c r="D6330" s="2859">
        <v>1</v>
      </c>
      <c r="E6330" s="2837">
        <v>12500</v>
      </c>
      <c r="F6330" s="2849">
        <v>12500</v>
      </c>
      <c r="G6330" s="2850">
        <v>44876</v>
      </c>
      <c r="H6330" s="2851" t="s">
        <v>14785</v>
      </c>
      <c r="I6330" s="2015" t="s">
        <v>1283</v>
      </c>
      <c r="J6330" s="2852" t="s">
        <v>14786</v>
      </c>
      <c r="K6330" s="2853"/>
      <c r="L6330" s="2854"/>
      <c r="M6330" s="2855"/>
      <c r="N6330" s="2856"/>
      <c r="O6330" s="2857"/>
    </row>
    <row r="6331" spans="1:16" s="1599" customFormat="1" ht="10.5" customHeight="1">
      <c r="A6331" s="2846">
        <v>140</v>
      </c>
      <c r="B6331" s="2847" t="s">
        <v>1443</v>
      </c>
      <c r="C6331" s="2848" t="s">
        <v>14783</v>
      </c>
      <c r="D6331" s="2859">
        <v>1</v>
      </c>
      <c r="E6331" s="2837">
        <v>12500</v>
      </c>
      <c r="F6331" s="2849">
        <v>12500</v>
      </c>
      <c r="G6331" s="2850">
        <v>44876</v>
      </c>
      <c r="H6331" s="2851" t="s">
        <v>14785</v>
      </c>
      <c r="I6331" s="2015" t="s">
        <v>1283</v>
      </c>
      <c r="J6331" s="2852" t="s">
        <v>14786</v>
      </c>
      <c r="K6331" s="2853"/>
      <c r="L6331" s="2854"/>
      <c r="M6331" s="2855"/>
      <c r="N6331" s="2856"/>
      <c r="O6331" s="2857"/>
    </row>
    <row r="6332" spans="1:16" s="1599" customFormat="1" ht="10.5" customHeight="1">
      <c r="A6332" s="2846">
        <v>141</v>
      </c>
      <c r="B6332" s="2847" t="s">
        <v>15228</v>
      </c>
      <c r="C6332" s="2848" t="s">
        <v>15229</v>
      </c>
      <c r="D6332" s="2859">
        <v>1</v>
      </c>
      <c r="E6332" s="2837">
        <v>30000</v>
      </c>
      <c r="F6332" s="2849">
        <v>30000</v>
      </c>
      <c r="G6332" s="2850">
        <v>44910</v>
      </c>
      <c r="H6332" s="2851"/>
      <c r="I6332" s="2015" t="s">
        <v>1283</v>
      </c>
      <c r="J6332" s="2852"/>
      <c r="K6332" s="2853"/>
      <c r="L6332" s="2854"/>
      <c r="M6332" s="2855"/>
      <c r="N6332" s="2856"/>
      <c r="O6332" s="2857"/>
    </row>
    <row r="6333" spans="1:16" s="269" customFormat="1" ht="9.75" customHeight="1">
      <c r="A6333" s="799"/>
      <c r="B6333" s="98"/>
      <c r="C6333" s="983"/>
      <c r="D6333" s="889"/>
      <c r="E6333" s="3411"/>
      <c r="F6333" s="797"/>
      <c r="G6333" s="933"/>
      <c r="H6333" s="1005"/>
      <c r="I6333" s="208"/>
      <c r="J6333" s="912"/>
      <c r="K6333" s="1480"/>
      <c r="L6333" s="1412"/>
      <c r="M6333" s="404"/>
      <c r="N6333" s="784"/>
      <c r="O6333" s="785"/>
      <c r="P6333" s="150"/>
    </row>
    <row r="6334" spans="1:16" s="71" customFormat="1" ht="9.75" customHeight="1">
      <c r="A6334" s="814"/>
      <c r="B6334" s="651"/>
      <c r="C6334" s="1191" t="s">
        <v>13173</v>
      </c>
      <c r="D6334" s="469">
        <f>SUM(D6199:D6333)</f>
        <v>185</v>
      </c>
      <c r="E6334" s="3515">
        <f>SUM(E6199:E6333)</f>
        <v>4346178.8499999996</v>
      </c>
      <c r="F6334" s="539">
        <f>SUM(F6199:F6333)</f>
        <v>2952247.6399999997</v>
      </c>
      <c r="G6334" s="927"/>
      <c r="H6334" s="1018"/>
      <c r="I6334" s="1047"/>
      <c r="J6334" s="961"/>
      <c r="K6334" s="1480"/>
      <c r="L6334" s="1569"/>
      <c r="M6334" s="1089"/>
      <c r="N6334" s="696"/>
      <c r="O6334" s="739"/>
    </row>
    <row r="6335" spans="1:16" s="1616" customFormat="1" ht="9.75" customHeight="1">
      <c r="A6335" s="1660"/>
      <c r="B6335" s="2420"/>
      <c r="C6335" s="2259" t="s">
        <v>9313</v>
      </c>
      <c r="D6335" s="2421"/>
      <c r="E6335" s="3518">
        <f>E6216+E6222+E6223+E6224+E6236+E6243+E6283+E6307+E6308+E6310+E6311+E6312</f>
        <v>46988.45</v>
      </c>
      <c r="F6335" s="1612"/>
      <c r="G6335" s="2422"/>
      <c r="H6335" s="2423"/>
      <c r="I6335" s="1614"/>
      <c r="J6335" s="2278"/>
      <c r="K6335" s="2279"/>
      <c r="L6335" s="2424"/>
      <c r="M6335" s="1703"/>
      <c r="N6335" s="2425"/>
      <c r="O6335" s="2426"/>
    </row>
    <row r="6336" spans="1:16" s="1624" customFormat="1" ht="9.75" customHeight="1">
      <c r="A6336" s="1652"/>
      <c r="B6336" s="2427"/>
      <c r="C6336" s="2250" t="s">
        <v>11869</v>
      </c>
      <c r="D6336" s="2428">
        <f>SUM(D6307:D6312)</f>
        <v>57</v>
      </c>
      <c r="E6336" s="3531">
        <f>SUM(E6307:E6312)</f>
        <v>48682</v>
      </c>
      <c r="F6336" s="1620">
        <f>SUM(F6307:F6312)</f>
        <v>48682</v>
      </c>
      <c r="G6336" s="1765"/>
      <c r="H6336" s="2429"/>
      <c r="I6336" s="1622"/>
      <c r="J6336" s="2275"/>
      <c r="K6336" s="2276"/>
      <c r="L6336" s="2430"/>
      <c r="M6336" s="1719"/>
      <c r="N6336" s="2431"/>
      <c r="O6336" s="2432"/>
    </row>
    <row r="6337" spans="1:15" s="1631" customFormat="1" ht="9.75" customHeight="1">
      <c r="A6337" s="1672"/>
      <c r="B6337" s="2413"/>
      <c r="C6337" s="2267" t="s">
        <v>15386</v>
      </c>
      <c r="D6337" s="2414">
        <f>D6334-D6335-D6336</f>
        <v>128</v>
      </c>
      <c r="E6337" s="3519">
        <f>E6334-E6335-E6336</f>
        <v>4250508.3999999994</v>
      </c>
      <c r="F6337" s="1675">
        <f>F6334-F6335-F6336</f>
        <v>2903565.6399999997</v>
      </c>
      <c r="G6337" s="1776"/>
      <c r="H6337" s="2415"/>
      <c r="I6337" s="2416"/>
      <c r="J6337" s="2271"/>
      <c r="K6337" s="2272"/>
      <c r="L6337" s="2417"/>
      <c r="M6337" s="1743"/>
      <c r="N6337" s="2418"/>
      <c r="O6337" s="2419"/>
    </row>
    <row r="6338" spans="1:15" s="393" customFormat="1" ht="42.75" customHeight="1">
      <c r="A6338" s="527" t="s">
        <v>13650</v>
      </c>
      <c r="B6338" s="1016" t="s">
        <v>8567</v>
      </c>
      <c r="C6338" s="1191"/>
      <c r="D6338" s="2094"/>
      <c r="E6338" s="3576"/>
      <c r="F6338" s="401"/>
      <c r="G6338" s="927"/>
      <c r="H6338" s="1007"/>
      <c r="I6338" s="1048"/>
      <c r="J6338" s="968"/>
      <c r="K6338" s="1481"/>
      <c r="L6338" s="968"/>
      <c r="M6338" s="408"/>
      <c r="N6338" s="740"/>
      <c r="O6338" s="697"/>
    </row>
    <row r="6339" spans="1:15" ht="9.75" customHeight="1">
      <c r="A6339" s="799">
        <v>1</v>
      </c>
      <c r="B6339" s="1355" t="s">
        <v>413</v>
      </c>
      <c r="C6339" s="1400" t="s">
        <v>11816</v>
      </c>
      <c r="D6339" s="2120">
        <v>1</v>
      </c>
      <c r="E6339" s="3584">
        <v>7562</v>
      </c>
      <c r="F6339" s="903">
        <v>7562</v>
      </c>
      <c r="G6339" s="914">
        <v>44197</v>
      </c>
      <c r="H6339" s="1015" t="s">
        <v>8394</v>
      </c>
      <c r="I6339" s="1035" t="s">
        <v>1305</v>
      </c>
      <c r="J6339" s="143" t="s">
        <v>8563</v>
      </c>
      <c r="K6339" s="1425" t="s">
        <v>8940</v>
      </c>
      <c r="L6339" s="1413"/>
      <c r="M6339" s="1510"/>
    </row>
    <row r="6340" spans="1:15" ht="9.75" customHeight="1">
      <c r="A6340" s="799">
        <v>3</v>
      </c>
      <c r="B6340" s="1355" t="s">
        <v>772</v>
      </c>
      <c r="C6340" s="1400" t="s">
        <v>11817</v>
      </c>
      <c r="D6340" s="2120">
        <v>1</v>
      </c>
      <c r="E6340" s="3584">
        <v>6355.5</v>
      </c>
      <c r="F6340" s="903">
        <v>6355.5</v>
      </c>
      <c r="G6340" s="914">
        <v>44197</v>
      </c>
      <c r="H6340" s="1015" t="s">
        <v>8394</v>
      </c>
      <c r="I6340" s="1035" t="s">
        <v>1305</v>
      </c>
      <c r="J6340" s="143" t="s">
        <v>8563</v>
      </c>
      <c r="K6340" s="1425" t="s">
        <v>8940</v>
      </c>
      <c r="L6340" s="1413"/>
      <c r="M6340" s="1510"/>
    </row>
    <row r="6341" spans="1:15" ht="9.75" customHeight="1">
      <c r="A6341" s="799">
        <v>5</v>
      </c>
      <c r="B6341" s="1355" t="s">
        <v>1284</v>
      </c>
      <c r="C6341" s="1400" t="s">
        <v>11803</v>
      </c>
      <c r="D6341" s="2120">
        <v>1</v>
      </c>
      <c r="E6341" s="3584">
        <v>6925</v>
      </c>
      <c r="F6341" s="903">
        <v>6925</v>
      </c>
      <c r="G6341" s="914">
        <v>44197</v>
      </c>
      <c r="H6341" s="1015" t="s">
        <v>8394</v>
      </c>
      <c r="I6341" s="1035" t="s">
        <v>1305</v>
      </c>
      <c r="J6341" s="143" t="s">
        <v>8563</v>
      </c>
      <c r="K6341" s="1425" t="s">
        <v>8940</v>
      </c>
      <c r="L6341" s="1413"/>
      <c r="M6341" s="1510"/>
      <c r="O6341" s="659"/>
    </row>
    <row r="6342" spans="1:15" ht="9.75" customHeight="1">
      <c r="A6342" s="799">
        <v>6</v>
      </c>
      <c r="B6342" s="1355" t="s">
        <v>1285</v>
      </c>
      <c r="C6342" s="1400" t="s">
        <v>11793</v>
      </c>
      <c r="D6342" s="2120">
        <v>1</v>
      </c>
      <c r="E6342" s="3584">
        <v>5850</v>
      </c>
      <c r="F6342" s="903">
        <v>5850</v>
      </c>
      <c r="G6342" s="914">
        <v>44197</v>
      </c>
      <c r="H6342" s="1015" t="s">
        <v>8394</v>
      </c>
      <c r="I6342" s="1035" t="s">
        <v>1305</v>
      </c>
      <c r="J6342" s="143" t="s">
        <v>8563</v>
      </c>
      <c r="K6342" s="1425" t="s">
        <v>8940</v>
      </c>
      <c r="L6342" s="1413"/>
      <c r="M6342" s="1510"/>
      <c r="O6342" s="659"/>
    </row>
    <row r="6343" spans="1:15" ht="9.75" customHeight="1">
      <c r="A6343" s="799">
        <v>7</v>
      </c>
      <c r="B6343" s="1355" t="s">
        <v>1286</v>
      </c>
      <c r="C6343" s="1400" t="s">
        <v>11804</v>
      </c>
      <c r="D6343" s="2120">
        <v>1</v>
      </c>
      <c r="E6343" s="3584">
        <v>5960</v>
      </c>
      <c r="F6343" s="903">
        <v>5960</v>
      </c>
      <c r="G6343" s="914">
        <v>44197</v>
      </c>
      <c r="H6343" s="1015" t="s">
        <v>8394</v>
      </c>
      <c r="I6343" s="1035" t="s">
        <v>1305</v>
      </c>
      <c r="J6343" s="143" t="s">
        <v>8563</v>
      </c>
      <c r="K6343" s="1425" t="s">
        <v>8940</v>
      </c>
      <c r="L6343" s="1413"/>
      <c r="M6343" s="1510"/>
      <c r="O6343" s="659"/>
    </row>
    <row r="6344" spans="1:15" ht="9.75" customHeight="1">
      <c r="A6344" s="799">
        <v>8</v>
      </c>
      <c r="B6344" s="1355" t="s">
        <v>452</v>
      </c>
      <c r="C6344" s="1400" t="s">
        <v>11805</v>
      </c>
      <c r="D6344" s="2120">
        <v>1</v>
      </c>
      <c r="E6344" s="3584">
        <v>6500</v>
      </c>
      <c r="F6344" s="903">
        <v>6500</v>
      </c>
      <c r="G6344" s="914">
        <v>44197</v>
      </c>
      <c r="H6344" s="1015" t="s">
        <v>8394</v>
      </c>
      <c r="I6344" s="1035" t="s">
        <v>1305</v>
      </c>
      <c r="J6344" s="143" t="s">
        <v>8563</v>
      </c>
      <c r="K6344" s="1425" t="s">
        <v>8940</v>
      </c>
      <c r="L6344" s="1413"/>
      <c r="M6344" s="1510"/>
      <c r="O6344" s="659"/>
    </row>
    <row r="6345" spans="1:15" ht="9.75" customHeight="1">
      <c r="A6345" s="799">
        <v>9</v>
      </c>
      <c r="B6345" s="1355" t="s">
        <v>231</v>
      </c>
      <c r="C6345" s="1400" t="s">
        <v>11806</v>
      </c>
      <c r="D6345" s="2120">
        <v>1</v>
      </c>
      <c r="E6345" s="3584">
        <v>4000</v>
      </c>
      <c r="F6345" s="903">
        <v>4000</v>
      </c>
      <c r="G6345" s="914">
        <v>44197</v>
      </c>
      <c r="H6345" s="1015" t="s">
        <v>8394</v>
      </c>
      <c r="I6345" s="1035" t="s">
        <v>1305</v>
      </c>
      <c r="J6345" s="143" t="s">
        <v>8563</v>
      </c>
      <c r="K6345" s="1425" t="s">
        <v>8940</v>
      </c>
      <c r="L6345" s="1413"/>
      <c r="M6345" s="1510"/>
      <c r="O6345" s="659"/>
    </row>
    <row r="6346" spans="1:15" ht="9.75" customHeight="1">
      <c r="A6346" s="799">
        <v>10</v>
      </c>
      <c r="B6346" s="1355" t="s">
        <v>1287</v>
      </c>
      <c r="C6346" s="1400" t="s">
        <v>11823</v>
      </c>
      <c r="D6346" s="2120">
        <v>1</v>
      </c>
      <c r="E6346" s="3584">
        <v>7600</v>
      </c>
      <c r="F6346" s="903">
        <v>7600</v>
      </c>
      <c r="G6346" s="914">
        <v>44197</v>
      </c>
      <c r="H6346" s="1015" t="s">
        <v>8394</v>
      </c>
      <c r="I6346" s="1035" t="s">
        <v>1305</v>
      </c>
      <c r="J6346" s="143" t="s">
        <v>8563</v>
      </c>
      <c r="K6346" s="1425" t="s">
        <v>8940</v>
      </c>
      <c r="L6346" s="1413"/>
      <c r="M6346" s="1510"/>
      <c r="O6346" s="659"/>
    </row>
    <row r="6347" spans="1:15" ht="9.75" customHeight="1">
      <c r="A6347" s="799">
        <v>11</v>
      </c>
      <c r="B6347" s="1355" t="s">
        <v>1288</v>
      </c>
      <c r="C6347" s="1400" t="s">
        <v>11824</v>
      </c>
      <c r="D6347" s="2120">
        <v>1</v>
      </c>
      <c r="E6347" s="3584">
        <v>19500</v>
      </c>
      <c r="F6347" s="903">
        <v>19500</v>
      </c>
      <c r="G6347" s="914">
        <v>44197</v>
      </c>
      <c r="H6347" s="1015" t="s">
        <v>8394</v>
      </c>
      <c r="I6347" s="1035" t="s">
        <v>1305</v>
      </c>
      <c r="J6347" s="143" t="s">
        <v>8563</v>
      </c>
      <c r="K6347" s="1425" t="s">
        <v>8940</v>
      </c>
      <c r="L6347" s="1413"/>
      <c r="M6347" s="1510"/>
      <c r="O6347" s="659"/>
    </row>
    <row r="6348" spans="1:15" ht="9.75" customHeight="1">
      <c r="A6348" s="799">
        <v>12</v>
      </c>
      <c r="B6348" s="1355" t="s">
        <v>96</v>
      </c>
      <c r="C6348" s="1400" t="s">
        <v>11815</v>
      </c>
      <c r="D6348" s="2120">
        <v>1</v>
      </c>
      <c r="E6348" s="3584">
        <v>99941</v>
      </c>
      <c r="F6348" s="903">
        <v>99941</v>
      </c>
      <c r="G6348" s="914">
        <v>44197</v>
      </c>
      <c r="H6348" s="1015" t="s">
        <v>8394</v>
      </c>
      <c r="I6348" s="1035" t="s">
        <v>1305</v>
      </c>
      <c r="J6348" s="143" t="s">
        <v>8563</v>
      </c>
      <c r="K6348" s="1425" t="s">
        <v>8940</v>
      </c>
      <c r="L6348" s="1413"/>
      <c r="M6348" s="1510"/>
      <c r="O6348" s="659"/>
    </row>
    <row r="6349" spans="1:15" ht="9.75" customHeight="1">
      <c r="A6349" s="799">
        <v>13</v>
      </c>
      <c r="B6349" s="1360" t="s">
        <v>503</v>
      </c>
      <c r="C6349" s="1400" t="s">
        <v>14158</v>
      </c>
      <c r="D6349" s="2120">
        <v>1</v>
      </c>
      <c r="E6349" s="3588">
        <v>3700</v>
      </c>
      <c r="F6349" s="905">
        <v>3700</v>
      </c>
      <c r="G6349" s="914">
        <v>44197</v>
      </c>
      <c r="H6349" s="1015" t="s">
        <v>8394</v>
      </c>
      <c r="I6349" s="1035" t="s">
        <v>1305</v>
      </c>
      <c r="J6349" s="143" t="s">
        <v>8563</v>
      </c>
      <c r="K6349" s="1425" t="s">
        <v>8940</v>
      </c>
      <c r="L6349" s="1413"/>
      <c r="M6349" s="1510"/>
      <c r="O6349" s="659"/>
    </row>
    <row r="6350" spans="1:15" ht="9.75" customHeight="1">
      <c r="A6350" s="799">
        <v>14</v>
      </c>
      <c r="B6350" s="1360" t="s">
        <v>503</v>
      </c>
      <c r="C6350" s="1400" t="s">
        <v>14159</v>
      </c>
      <c r="D6350" s="2120">
        <v>1</v>
      </c>
      <c r="E6350" s="3588">
        <v>3700</v>
      </c>
      <c r="F6350" s="905">
        <v>3700</v>
      </c>
      <c r="G6350" s="914">
        <v>44197</v>
      </c>
      <c r="H6350" s="1015" t="s">
        <v>8394</v>
      </c>
      <c r="I6350" s="1035" t="s">
        <v>1305</v>
      </c>
      <c r="J6350" s="143" t="s">
        <v>8563</v>
      </c>
      <c r="K6350" s="1425" t="s">
        <v>8940</v>
      </c>
      <c r="L6350" s="1413"/>
      <c r="M6350" s="1510"/>
      <c r="O6350" s="659"/>
    </row>
    <row r="6351" spans="1:15" ht="9.75" customHeight="1">
      <c r="A6351" s="799">
        <v>15</v>
      </c>
      <c r="B6351" s="1360" t="s">
        <v>503</v>
      </c>
      <c r="C6351" s="1400" t="s">
        <v>14160</v>
      </c>
      <c r="D6351" s="2120">
        <v>1</v>
      </c>
      <c r="E6351" s="3588">
        <v>3700</v>
      </c>
      <c r="F6351" s="905">
        <v>3700</v>
      </c>
      <c r="G6351" s="914">
        <v>44197</v>
      </c>
      <c r="H6351" s="1015" t="s">
        <v>8394</v>
      </c>
      <c r="I6351" s="1035" t="s">
        <v>1305</v>
      </c>
      <c r="J6351" s="143" t="s">
        <v>8563</v>
      </c>
      <c r="K6351" s="1425" t="s">
        <v>8940</v>
      </c>
      <c r="L6351" s="1413"/>
      <c r="M6351" s="1510"/>
      <c r="O6351" s="659"/>
    </row>
    <row r="6352" spans="1:15" ht="9.75" customHeight="1">
      <c r="A6352" s="799">
        <v>16</v>
      </c>
      <c r="B6352" s="1360" t="s">
        <v>503</v>
      </c>
      <c r="C6352" s="1400" t="s">
        <v>14161</v>
      </c>
      <c r="D6352" s="2120">
        <v>1</v>
      </c>
      <c r="E6352" s="3588">
        <v>3700</v>
      </c>
      <c r="F6352" s="905">
        <v>3700</v>
      </c>
      <c r="G6352" s="914">
        <v>44197</v>
      </c>
      <c r="H6352" s="1015" t="s">
        <v>8394</v>
      </c>
      <c r="I6352" s="1035" t="s">
        <v>1305</v>
      </c>
      <c r="J6352" s="143" t="s">
        <v>8563</v>
      </c>
      <c r="K6352" s="1425" t="s">
        <v>8940</v>
      </c>
      <c r="L6352" s="1413"/>
      <c r="M6352" s="1510"/>
      <c r="O6352" s="659"/>
    </row>
    <row r="6353" spans="1:15" ht="9.75" customHeight="1">
      <c r="A6353" s="799">
        <v>17</v>
      </c>
      <c r="B6353" s="1360" t="s">
        <v>503</v>
      </c>
      <c r="C6353" s="1400" t="s">
        <v>14162</v>
      </c>
      <c r="D6353" s="2120">
        <v>1</v>
      </c>
      <c r="E6353" s="3588">
        <v>3700</v>
      </c>
      <c r="F6353" s="905">
        <v>3700</v>
      </c>
      <c r="G6353" s="914">
        <v>44197</v>
      </c>
      <c r="H6353" s="1015" t="s">
        <v>8394</v>
      </c>
      <c r="I6353" s="1035" t="s">
        <v>1305</v>
      </c>
      <c r="J6353" s="143" t="s">
        <v>8563</v>
      </c>
      <c r="K6353" s="1425" t="s">
        <v>8940</v>
      </c>
      <c r="L6353" s="1413"/>
      <c r="M6353" s="1510"/>
      <c r="O6353" s="659"/>
    </row>
    <row r="6354" spans="1:15" ht="9.75" customHeight="1">
      <c r="A6354" s="799">
        <v>18</v>
      </c>
      <c r="B6354" s="1360" t="s">
        <v>503</v>
      </c>
      <c r="C6354" s="1400" t="s">
        <v>14163</v>
      </c>
      <c r="D6354" s="2120">
        <v>1</v>
      </c>
      <c r="E6354" s="3588">
        <v>3700</v>
      </c>
      <c r="F6354" s="905">
        <v>3700</v>
      </c>
      <c r="G6354" s="914">
        <v>44197</v>
      </c>
      <c r="H6354" s="1015" t="s">
        <v>8394</v>
      </c>
      <c r="I6354" s="1035" t="s">
        <v>1305</v>
      </c>
      <c r="J6354" s="143" t="s">
        <v>8563</v>
      </c>
      <c r="K6354" s="1425" t="s">
        <v>8940</v>
      </c>
      <c r="L6354" s="1413"/>
      <c r="M6354" s="1510"/>
      <c r="O6354" s="659"/>
    </row>
    <row r="6355" spans="1:15" ht="9.75" customHeight="1">
      <c r="A6355" s="799">
        <v>19</v>
      </c>
      <c r="B6355" s="1360" t="s">
        <v>1290</v>
      </c>
      <c r="C6355" s="1400" t="s">
        <v>14164</v>
      </c>
      <c r="D6355" s="2120">
        <v>1</v>
      </c>
      <c r="E6355" s="3588">
        <v>3900</v>
      </c>
      <c r="F6355" s="905">
        <v>3900</v>
      </c>
      <c r="G6355" s="914">
        <v>44197</v>
      </c>
      <c r="H6355" s="1015" t="s">
        <v>8394</v>
      </c>
      <c r="I6355" s="1035" t="s">
        <v>1305</v>
      </c>
      <c r="J6355" s="143" t="s">
        <v>8563</v>
      </c>
      <c r="K6355" s="1425" t="s">
        <v>8940</v>
      </c>
      <c r="L6355" s="1413"/>
      <c r="M6355" s="1510"/>
      <c r="O6355" s="659"/>
    </row>
    <row r="6356" spans="1:15" ht="9.75" customHeight="1">
      <c r="A6356" s="799">
        <v>20</v>
      </c>
      <c r="B6356" s="1360" t="s">
        <v>1290</v>
      </c>
      <c r="C6356" s="1400" t="s">
        <v>14165</v>
      </c>
      <c r="D6356" s="2120">
        <v>1</v>
      </c>
      <c r="E6356" s="3588">
        <v>3900</v>
      </c>
      <c r="F6356" s="905">
        <v>3900</v>
      </c>
      <c r="G6356" s="914">
        <v>44197</v>
      </c>
      <c r="H6356" s="1015" t="s">
        <v>8394</v>
      </c>
      <c r="I6356" s="1035" t="s">
        <v>1305</v>
      </c>
      <c r="J6356" s="143" t="s">
        <v>8563</v>
      </c>
      <c r="K6356" s="1425" t="s">
        <v>8940</v>
      </c>
      <c r="L6356" s="1413"/>
      <c r="M6356" s="1510"/>
      <c r="O6356" s="659"/>
    </row>
    <row r="6357" spans="1:15" ht="9.75" customHeight="1">
      <c r="A6357" s="799">
        <v>21</v>
      </c>
      <c r="B6357" s="1355" t="s">
        <v>985</v>
      </c>
      <c r="C6357" s="1400" t="s">
        <v>11807</v>
      </c>
      <c r="D6357" s="2120">
        <v>1</v>
      </c>
      <c r="E6357" s="3584">
        <v>4000</v>
      </c>
      <c r="F6357" s="903">
        <v>4000</v>
      </c>
      <c r="G6357" s="914">
        <v>44197</v>
      </c>
      <c r="H6357" s="1015" t="s">
        <v>8394</v>
      </c>
      <c r="I6357" s="1035" t="s">
        <v>1305</v>
      </c>
      <c r="J6357" s="143" t="s">
        <v>8563</v>
      </c>
      <c r="K6357" s="1425" t="s">
        <v>8940</v>
      </c>
      <c r="L6357" s="1413"/>
      <c r="M6357" s="1510"/>
      <c r="O6357" s="659"/>
    </row>
    <row r="6358" spans="1:15" ht="9.75" customHeight="1">
      <c r="A6358" s="799">
        <v>22</v>
      </c>
      <c r="B6358" s="1355" t="s">
        <v>1290</v>
      </c>
      <c r="C6358" s="1400" t="s">
        <v>14166</v>
      </c>
      <c r="D6358" s="2120">
        <v>1</v>
      </c>
      <c r="E6358" s="3584">
        <v>3850</v>
      </c>
      <c r="F6358" s="903">
        <v>3850</v>
      </c>
      <c r="G6358" s="914">
        <v>44197</v>
      </c>
      <c r="H6358" s="1015" t="s">
        <v>8394</v>
      </c>
      <c r="I6358" s="1035" t="s">
        <v>1305</v>
      </c>
      <c r="J6358" s="143" t="s">
        <v>8563</v>
      </c>
      <c r="K6358" s="1425" t="s">
        <v>8940</v>
      </c>
      <c r="L6358" s="1413"/>
      <c r="M6358" s="1510"/>
      <c r="O6358" s="659"/>
    </row>
    <row r="6359" spans="1:15" ht="9.75" customHeight="1">
      <c r="A6359" s="799">
        <v>23</v>
      </c>
      <c r="B6359" s="1355" t="s">
        <v>1290</v>
      </c>
      <c r="C6359" s="1400" t="s">
        <v>14167</v>
      </c>
      <c r="D6359" s="2120">
        <v>1</v>
      </c>
      <c r="E6359" s="3584">
        <v>3850</v>
      </c>
      <c r="F6359" s="903">
        <v>3850</v>
      </c>
      <c r="G6359" s="914">
        <v>44197</v>
      </c>
      <c r="H6359" s="1015" t="s">
        <v>8394</v>
      </c>
      <c r="I6359" s="1035" t="s">
        <v>1305</v>
      </c>
      <c r="J6359" s="143" t="s">
        <v>8563</v>
      </c>
      <c r="K6359" s="1425" t="s">
        <v>8940</v>
      </c>
      <c r="L6359" s="1413"/>
      <c r="M6359" s="1510"/>
      <c r="O6359" s="659"/>
    </row>
    <row r="6360" spans="1:15" ht="9.75" customHeight="1">
      <c r="A6360" s="799">
        <v>24</v>
      </c>
      <c r="B6360" s="1355" t="s">
        <v>1291</v>
      </c>
      <c r="C6360" s="1400" t="s">
        <v>11818</v>
      </c>
      <c r="D6360" s="2120">
        <v>1</v>
      </c>
      <c r="E6360" s="3584">
        <v>3800</v>
      </c>
      <c r="F6360" s="903">
        <v>3800</v>
      </c>
      <c r="G6360" s="914">
        <v>44197</v>
      </c>
      <c r="H6360" s="1015" t="s">
        <v>8394</v>
      </c>
      <c r="I6360" s="1035" t="s">
        <v>1305</v>
      </c>
      <c r="J6360" s="143" t="s">
        <v>8563</v>
      </c>
      <c r="K6360" s="1425" t="s">
        <v>8940</v>
      </c>
      <c r="L6360" s="1413"/>
      <c r="M6360" s="1510"/>
      <c r="O6360" s="659"/>
    </row>
    <row r="6361" spans="1:15" ht="9.75" customHeight="1">
      <c r="A6361" s="799">
        <v>25</v>
      </c>
      <c r="B6361" s="1355" t="s">
        <v>1291</v>
      </c>
      <c r="C6361" s="1400" t="s">
        <v>11819</v>
      </c>
      <c r="D6361" s="2120">
        <v>1</v>
      </c>
      <c r="E6361" s="3584">
        <v>3800</v>
      </c>
      <c r="F6361" s="903">
        <v>3800</v>
      </c>
      <c r="G6361" s="914">
        <v>44197</v>
      </c>
      <c r="H6361" s="1015" t="s">
        <v>8394</v>
      </c>
      <c r="I6361" s="1035" t="s">
        <v>1305</v>
      </c>
      <c r="J6361" s="143" t="s">
        <v>8563</v>
      </c>
      <c r="K6361" s="1425" t="s">
        <v>8940</v>
      </c>
      <c r="L6361" s="1413"/>
      <c r="M6361" s="1510"/>
      <c r="O6361" s="659"/>
    </row>
    <row r="6362" spans="1:15" ht="9.75" customHeight="1">
      <c r="A6362" s="799">
        <v>26</v>
      </c>
      <c r="B6362" s="1355" t="s">
        <v>1291</v>
      </c>
      <c r="C6362" s="1400" t="s">
        <v>11820</v>
      </c>
      <c r="D6362" s="2120">
        <v>1</v>
      </c>
      <c r="E6362" s="3584">
        <v>3800</v>
      </c>
      <c r="F6362" s="903">
        <v>3800</v>
      </c>
      <c r="G6362" s="914">
        <v>44197</v>
      </c>
      <c r="H6362" s="1015" t="s">
        <v>8394</v>
      </c>
      <c r="I6362" s="1035" t="s">
        <v>1305</v>
      </c>
      <c r="J6362" s="143" t="s">
        <v>8563</v>
      </c>
      <c r="K6362" s="1425" t="s">
        <v>8940</v>
      </c>
      <c r="L6362" s="1413"/>
      <c r="M6362" s="1510"/>
      <c r="O6362" s="659"/>
    </row>
    <row r="6363" spans="1:15" ht="9.75" customHeight="1">
      <c r="A6363" s="799">
        <v>27</v>
      </c>
      <c r="B6363" s="1355" t="s">
        <v>1291</v>
      </c>
      <c r="C6363" s="1400" t="s">
        <v>11821</v>
      </c>
      <c r="D6363" s="2120">
        <v>1</v>
      </c>
      <c r="E6363" s="3584">
        <v>3800</v>
      </c>
      <c r="F6363" s="903">
        <v>3800</v>
      </c>
      <c r="G6363" s="914">
        <v>44197</v>
      </c>
      <c r="H6363" s="1015" t="s">
        <v>8394</v>
      </c>
      <c r="I6363" s="1035" t="s">
        <v>1305</v>
      </c>
      <c r="J6363" s="143" t="s">
        <v>8563</v>
      </c>
      <c r="K6363" s="1425" t="s">
        <v>8940</v>
      </c>
      <c r="L6363" s="1413"/>
      <c r="M6363" s="1510"/>
      <c r="O6363" s="659"/>
    </row>
    <row r="6364" spans="1:15" ht="9.75" customHeight="1">
      <c r="A6364" s="799">
        <v>28</v>
      </c>
      <c r="B6364" s="1355" t="s">
        <v>1291</v>
      </c>
      <c r="C6364" s="1400" t="s">
        <v>11822</v>
      </c>
      <c r="D6364" s="2120">
        <v>1</v>
      </c>
      <c r="E6364" s="3584">
        <v>3800</v>
      </c>
      <c r="F6364" s="903">
        <v>3800</v>
      </c>
      <c r="G6364" s="914">
        <v>44197</v>
      </c>
      <c r="H6364" s="1015" t="s">
        <v>8394</v>
      </c>
      <c r="I6364" s="1035" t="s">
        <v>1305</v>
      </c>
      <c r="J6364" s="143" t="s">
        <v>8563</v>
      </c>
      <c r="K6364" s="1425" t="s">
        <v>8940</v>
      </c>
      <c r="L6364" s="1413"/>
      <c r="M6364" s="1510"/>
      <c r="O6364" s="659"/>
    </row>
    <row r="6365" spans="1:15" ht="9.75" customHeight="1">
      <c r="A6365" s="799">
        <v>29</v>
      </c>
      <c r="B6365" s="1355" t="s">
        <v>1292</v>
      </c>
      <c r="C6365" s="1400" t="s">
        <v>11808</v>
      </c>
      <c r="D6365" s="2120">
        <v>1</v>
      </c>
      <c r="E6365" s="3584">
        <v>30876.58</v>
      </c>
      <c r="F6365" s="903">
        <v>30876.58</v>
      </c>
      <c r="G6365" s="914">
        <v>44197</v>
      </c>
      <c r="H6365" s="1015" t="s">
        <v>8394</v>
      </c>
      <c r="I6365" s="1035" t="s">
        <v>1305</v>
      </c>
      <c r="J6365" s="143" t="s">
        <v>8563</v>
      </c>
      <c r="K6365" s="1425" t="s">
        <v>8940</v>
      </c>
      <c r="L6365" s="1413"/>
      <c r="M6365" s="1510"/>
      <c r="O6365" s="659"/>
    </row>
    <row r="6366" spans="1:15" ht="9.75" customHeight="1">
      <c r="A6366" s="799">
        <v>30</v>
      </c>
      <c r="B6366" s="1355" t="s">
        <v>241</v>
      </c>
      <c r="C6366" s="1400" t="s">
        <v>11809</v>
      </c>
      <c r="D6366" s="2120">
        <v>1</v>
      </c>
      <c r="E6366" s="3584">
        <v>9990.7900000000009</v>
      </c>
      <c r="F6366" s="903">
        <v>9990.7900000000009</v>
      </c>
      <c r="G6366" s="914">
        <v>44197</v>
      </c>
      <c r="H6366" s="1015" t="s">
        <v>8394</v>
      </c>
      <c r="I6366" s="1035" t="s">
        <v>1305</v>
      </c>
      <c r="J6366" s="143" t="s">
        <v>8563</v>
      </c>
      <c r="K6366" s="1425" t="s">
        <v>8940</v>
      </c>
      <c r="L6366" s="1413"/>
      <c r="M6366" s="1510"/>
      <c r="O6366" s="659"/>
    </row>
    <row r="6367" spans="1:15" ht="9.75" customHeight="1">
      <c r="A6367" s="799">
        <v>32</v>
      </c>
      <c r="B6367" s="1355" t="s">
        <v>1293</v>
      </c>
      <c r="C6367" s="1400" t="s">
        <v>11810</v>
      </c>
      <c r="D6367" s="2120">
        <v>1</v>
      </c>
      <c r="E6367" s="3584">
        <v>3140</v>
      </c>
      <c r="F6367" s="903">
        <v>3140</v>
      </c>
      <c r="G6367" s="914">
        <v>44197</v>
      </c>
      <c r="H6367" s="1015" t="s">
        <v>8394</v>
      </c>
      <c r="I6367" s="1035" t="s">
        <v>1305</v>
      </c>
      <c r="J6367" s="143" t="s">
        <v>8563</v>
      </c>
      <c r="K6367" s="1425" t="s">
        <v>8940</v>
      </c>
      <c r="L6367" s="1413"/>
      <c r="M6367" s="1510"/>
      <c r="O6367" s="659"/>
    </row>
    <row r="6368" spans="1:15" ht="9.75" customHeight="1">
      <c r="A6368" s="799">
        <v>33</v>
      </c>
      <c r="B6368" s="1355" t="s">
        <v>1116</v>
      </c>
      <c r="C6368" s="1400" t="s">
        <v>11812</v>
      </c>
      <c r="D6368" s="2120">
        <v>1</v>
      </c>
      <c r="E6368" s="3584">
        <v>8660</v>
      </c>
      <c r="F6368" s="903">
        <v>8660</v>
      </c>
      <c r="G6368" s="914">
        <v>44197</v>
      </c>
      <c r="H6368" s="1015" t="s">
        <v>8394</v>
      </c>
      <c r="I6368" s="1035" t="s">
        <v>1305</v>
      </c>
      <c r="J6368" s="143" t="s">
        <v>8563</v>
      </c>
      <c r="K6368" s="1425" t="s">
        <v>8940</v>
      </c>
      <c r="L6368" s="1413"/>
      <c r="M6368" s="1510"/>
      <c r="O6368" s="659"/>
    </row>
    <row r="6369" spans="1:15" ht="9.75" customHeight="1">
      <c r="A6369" s="799">
        <v>34</v>
      </c>
      <c r="B6369" s="1355" t="s">
        <v>1294</v>
      </c>
      <c r="C6369" s="1400" t="s">
        <v>11813</v>
      </c>
      <c r="D6369" s="2120">
        <v>1</v>
      </c>
      <c r="E6369" s="3584">
        <v>3105.03</v>
      </c>
      <c r="F6369" s="903">
        <v>3105.03</v>
      </c>
      <c r="G6369" s="914">
        <v>44197</v>
      </c>
      <c r="H6369" s="1015" t="s">
        <v>8394</v>
      </c>
      <c r="I6369" s="1035" t="s">
        <v>1305</v>
      </c>
      <c r="J6369" s="143" t="s">
        <v>8563</v>
      </c>
      <c r="K6369" s="1425" t="s">
        <v>8940</v>
      </c>
      <c r="L6369" s="1413"/>
      <c r="M6369" s="1510"/>
      <c r="O6369" s="659"/>
    </row>
    <row r="6370" spans="1:15" ht="9.75" customHeight="1">
      <c r="A6370" s="799">
        <v>35</v>
      </c>
      <c r="B6370" s="1355" t="s">
        <v>1294</v>
      </c>
      <c r="C6370" s="1400" t="s">
        <v>11814</v>
      </c>
      <c r="D6370" s="2120">
        <v>1</v>
      </c>
      <c r="E6370" s="3584">
        <v>3105.03</v>
      </c>
      <c r="F6370" s="903">
        <v>3105.03</v>
      </c>
      <c r="G6370" s="914">
        <v>44197</v>
      </c>
      <c r="H6370" s="1015" t="s">
        <v>8394</v>
      </c>
      <c r="I6370" s="1035" t="s">
        <v>1305</v>
      </c>
      <c r="J6370" s="143" t="s">
        <v>8563</v>
      </c>
      <c r="K6370" s="1425" t="s">
        <v>8940</v>
      </c>
      <c r="L6370" s="1413"/>
      <c r="M6370" s="1510"/>
      <c r="O6370" s="659"/>
    </row>
    <row r="6371" spans="1:15" ht="9.75" customHeight="1">
      <c r="A6371" s="799">
        <v>36</v>
      </c>
      <c r="B6371" s="1355" t="s">
        <v>1295</v>
      </c>
      <c r="C6371" s="1400" t="s">
        <v>11825</v>
      </c>
      <c r="D6371" s="2120">
        <v>1</v>
      </c>
      <c r="E6371" s="3584">
        <v>3589.8</v>
      </c>
      <c r="F6371" s="903">
        <v>3589.8</v>
      </c>
      <c r="G6371" s="914">
        <v>44197</v>
      </c>
      <c r="H6371" s="1015" t="s">
        <v>8394</v>
      </c>
      <c r="I6371" s="1035" t="s">
        <v>1305</v>
      </c>
      <c r="J6371" s="143" t="s">
        <v>8563</v>
      </c>
      <c r="K6371" s="1425" t="s">
        <v>8940</v>
      </c>
      <c r="L6371" s="1413"/>
      <c r="M6371" s="1510"/>
      <c r="O6371" s="659"/>
    </row>
    <row r="6372" spans="1:15" ht="9.75" customHeight="1">
      <c r="A6372" s="799">
        <v>37</v>
      </c>
      <c r="B6372" s="1355" t="s">
        <v>1296</v>
      </c>
      <c r="C6372" s="1400" t="s">
        <v>11807</v>
      </c>
      <c r="D6372" s="2120">
        <v>1</v>
      </c>
      <c r="E6372" s="3584">
        <v>19435</v>
      </c>
      <c r="F6372" s="903">
        <v>19435</v>
      </c>
      <c r="G6372" s="914">
        <v>44197</v>
      </c>
      <c r="H6372" s="1015" t="s">
        <v>8394</v>
      </c>
      <c r="I6372" s="1035" t="s">
        <v>1305</v>
      </c>
      <c r="J6372" s="143" t="s">
        <v>8563</v>
      </c>
      <c r="K6372" s="1425" t="s">
        <v>8940</v>
      </c>
      <c r="L6372" s="1413"/>
      <c r="M6372" s="1510"/>
      <c r="O6372" s="659"/>
    </row>
    <row r="6373" spans="1:15" ht="9.75" customHeight="1">
      <c r="A6373" s="799">
        <v>38</v>
      </c>
      <c r="B6373" s="1355" t="s">
        <v>185</v>
      </c>
      <c r="C6373" s="1400" t="s">
        <v>11811</v>
      </c>
      <c r="D6373" s="2120">
        <v>1</v>
      </c>
      <c r="E6373" s="3584">
        <v>4700</v>
      </c>
      <c r="F6373" s="903">
        <v>4700</v>
      </c>
      <c r="G6373" s="914">
        <v>44197</v>
      </c>
      <c r="H6373" s="1015" t="s">
        <v>8394</v>
      </c>
      <c r="I6373" s="1035" t="s">
        <v>1305</v>
      </c>
      <c r="J6373" s="143" t="s">
        <v>8563</v>
      </c>
      <c r="K6373" s="1425" t="s">
        <v>8940</v>
      </c>
      <c r="L6373" s="1413"/>
      <c r="M6373" s="1510"/>
      <c r="O6373" s="659"/>
    </row>
    <row r="6374" spans="1:15" ht="9.75" customHeight="1">
      <c r="A6374" s="799">
        <v>39</v>
      </c>
      <c r="B6374" s="1355" t="s">
        <v>1297</v>
      </c>
      <c r="C6374" s="1400" t="s">
        <v>11826</v>
      </c>
      <c r="D6374" s="2120">
        <v>1</v>
      </c>
      <c r="E6374" s="3584">
        <v>588.89</v>
      </c>
      <c r="F6374" s="903">
        <v>588.89</v>
      </c>
      <c r="G6374" s="914">
        <v>44197</v>
      </c>
      <c r="H6374" s="1015" t="s">
        <v>8394</v>
      </c>
      <c r="I6374" s="1035" t="s">
        <v>1305</v>
      </c>
      <c r="J6374" s="143" t="s">
        <v>8563</v>
      </c>
      <c r="K6374" s="1425" t="s">
        <v>8940</v>
      </c>
      <c r="L6374" s="1413"/>
      <c r="M6374" s="1510"/>
      <c r="O6374" s="659"/>
    </row>
    <row r="6375" spans="1:15" ht="9.75" customHeight="1">
      <c r="A6375" s="799">
        <v>40</v>
      </c>
      <c r="B6375" s="1355" t="s">
        <v>192</v>
      </c>
      <c r="C6375" s="1400" t="s">
        <v>11827</v>
      </c>
      <c r="D6375" s="2120">
        <v>1</v>
      </c>
      <c r="E6375" s="3584">
        <v>948.48</v>
      </c>
      <c r="F6375" s="903">
        <v>948.48</v>
      </c>
      <c r="G6375" s="914">
        <v>44197</v>
      </c>
      <c r="H6375" s="1015" t="s">
        <v>8394</v>
      </c>
      <c r="I6375" s="1035" t="s">
        <v>1305</v>
      </c>
      <c r="J6375" s="143" t="s">
        <v>8563</v>
      </c>
      <c r="K6375" s="1425" t="s">
        <v>8940</v>
      </c>
      <c r="L6375" s="1413"/>
      <c r="M6375" s="1510"/>
      <c r="O6375" s="659"/>
    </row>
    <row r="6376" spans="1:15" ht="9.75" customHeight="1">
      <c r="A6376" s="799">
        <v>41</v>
      </c>
      <c r="B6376" s="1355" t="s">
        <v>1298</v>
      </c>
      <c r="C6376" s="1400" t="s">
        <v>11828</v>
      </c>
      <c r="D6376" s="2120">
        <v>1</v>
      </c>
      <c r="E6376" s="3584">
        <v>1050</v>
      </c>
      <c r="F6376" s="903">
        <v>1050</v>
      </c>
      <c r="G6376" s="914">
        <v>44197</v>
      </c>
      <c r="H6376" s="1015" t="s">
        <v>8394</v>
      </c>
      <c r="I6376" s="1035" t="s">
        <v>1305</v>
      </c>
      <c r="J6376" s="143" t="s">
        <v>8563</v>
      </c>
      <c r="K6376" s="1425" t="s">
        <v>8940</v>
      </c>
      <c r="L6376" s="1413"/>
      <c r="M6376" s="1510"/>
      <c r="O6376" s="659"/>
    </row>
    <row r="6377" spans="1:15" ht="9.75" customHeight="1">
      <c r="A6377" s="799">
        <v>42</v>
      </c>
      <c r="B6377" s="1360" t="s">
        <v>1299</v>
      </c>
      <c r="C6377" s="1400"/>
      <c r="D6377" s="2120">
        <v>1</v>
      </c>
      <c r="E6377" s="3588">
        <v>11000</v>
      </c>
      <c r="F6377" s="905">
        <v>11000</v>
      </c>
      <c r="G6377" s="914">
        <v>44197</v>
      </c>
      <c r="H6377" s="1015" t="s">
        <v>8394</v>
      </c>
      <c r="I6377" s="1035" t="s">
        <v>1305</v>
      </c>
      <c r="J6377" s="143" t="s">
        <v>8563</v>
      </c>
      <c r="K6377" s="1425"/>
      <c r="L6377" s="1413"/>
      <c r="M6377" s="1510"/>
      <c r="O6377" s="659"/>
    </row>
    <row r="6378" spans="1:15" ht="9.75" customHeight="1">
      <c r="A6378" s="799">
        <v>43</v>
      </c>
      <c r="B6378" s="1355" t="s">
        <v>1300</v>
      </c>
      <c r="C6378" s="1400"/>
      <c r="D6378" s="2120">
        <v>1</v>
      </c>
      <c r="E6378" s="3584">
        <v>17219</v>
      </c>
      <c r="F6378" s="903">
        <v>17219</v>
      </c>
      <c r="G6378" s="914">
        <v>44197</v>
      </c>
      <c r="H6378" s="1015" t="s">
        <v>8394</v>
      </c>
      <c r="I6378" s="1035" t="s">
        <v>1305</v>
      </c>
      <c r="J6378" s="143" t="s">
        <v>8563</v>
      </c>
      <c r="K6378" s="1425"/>
      <c r="L6378" s="1413"/>
      <c r="M6378" s="1510"/>
      <c r="O6378" s="659"/>
    </row>
    <row r="6379" spans="1:15" ht="9.75" customHeight="1">
      <c r="A6379" s="799">
        <v>44</v>
      </c>
      <c r="B6379" s="1360" t="s">
        <v>1301</v>
      </c>
      <c r="C6379" s="1400"/>
      <c r="D6379" s="2120">
        <v>1</v>
      </c>
      <c r="E6379" s="3588">
        <v>17000</v>
      </c>
      <c r="F6379" s="905">
        <v>17000</v>
      </c>
      <c r="G6379" s="914">
        <v>44197</v>
      </c>
      <c r="H6379" s="1015" t="s">
        <v>8394</v>
      </c>
      <c r="I6379" s="1035" t="s">
        <v>1305</v>
      </c>
      <c r="J6379" s="143" t="s">
        <v>8563</v>
      </c>
      <c r="K6379" s="1425"/>
      <c r="L6379" s="1413"/>
      <c r="M6379" s="1510"/>
      <c r="O6379" s="659"/>
    </row>
    <row r="6380" spans="1:15" ht="9.75" customHeight="1">
      <c r="A6380" s="799">
        <v>45</v>
      </c>
      <c r="B6380" s="1355" t="s">
        <v>1302</v>
      </c>
      <c r="C6380" s="1400"/>
      <c r="D6380" s="2120">
        <v>1</v>
      </c>
      <c r="E6380" s="3584">
        <v>4500</v>
      </c>
      <c r="F6380" s="903">
        <v>4500</v>
      </c>
      <c r="G6380" s="914">
        <v>44197</v>
      </c>
      <c r="H6380" s="1015" t="s">
        <v>8394</v>
      </c>
      <c r="I6380" s="1035" t="s">
        <v>1305</v>
      </c>
      <c r="J6380" s="143" t="s">
        <v>8563</v>
      </c>
      <c r="K6380" s="1425"/>
      <c r="L6380" s="1413"/>
      <c r="M6380" s="1510"/>
      <c r="O6380" s="659"/>
    </row>
    <row r="6381" spans="1:15" ht="9.75" customHeight="1">
      <c r="A6381" s="799">
        <v>46</v>
      </c>
      <c r="B6381" s="1355" t="s">
        <v>1301</v>
      </c>
      <c r="C6381" s="1400"/>
      <c r="D6381" s="2120">
        <v>1</v>
      </c>
      <c r="E6381" s="3584">
        <v>3450</v>
      </c>
      <c r="F6381" s="903">
        <v>3450</v>
      </c>
      <c r="G6381" s="914">
        <v>44197</v>
      </c>
      <c r="H6381" s="1015" t="s">
        <v>8394</v>
      </c>
      <c r="I6381" s="1035" t="s">
        <v>1305</v>
      </c>
      <c r="J6381" s="143" t="s">
        <v>8563</v>
      </c>
      <c r="K6381" s="1425"/>
      <c r="L6381" s="1413"/>
      <c r="M6381" s="1510"/>
      <c r="O6381" s="659"/>
    </row>
    <row r="6382" spans="1:15" ht="9.75" customHeight="1">
      <c r="A6382" s="799">
        <v>47</v>
      </c>
      <c r="B6382" s="1355" t="s">
        <v>1303</v>
      </c>
      <c r="C6382" s="1400"/>
      <c r="D6382" s="2120">
        <v>1</v>
      </c>
      <c r="E6382" s="3584">
        <v>3500</v>
      </c>
      <c r="F6382" s="903">
        <v>3500</v>
      </c>
      <c r="G6382" s="914">
        <v>44197</v>
      </c>
      <c r="H6382" s="1015" t="s">
        <v>8394</v>
      </c>
      <c r="I6382" s="1035" t="s">
        <v>1305</v>
      </c>
      <c r="J6382" s="143" t="s">
        <v>8563</v>
      </c>
      <c r="K6382" s="1425"/>
      <c r="L6382" s="1413"/>
      <c r="M6382" s="1510"/>
      <c r="O6382" s="659"/>
    </row>
    <row r="6383" spans="1:15" ht="9.75" customHeight="1">
      <c r="A6383" s="799">
        <v>48</v>
      </c>
      <c r="B6383" s="1355" t="s">
        <v>1303</v>
      </c>
      <c r="C6383" s="1400"/>
      <c r="D6383" s="2120">
        <v>1</v>
      </c>
      <c r="E6383" s="3584">
        <v>3500</v>
      </c>
      <c r="F6383" s="903">
        <v>3500</v>
      </c>
      <c r="G6383" s="914">
        <v>44197</v>
      </c>
      <c r="H6383" s="1015" t="s">
        <v>8394</v>
      </c>
      <c r="I6383" s="1035" t="s">
        <v>1305</v>
      </c>
      <c r="J6383" s="143" t="s">
        <v>8563</v>
      </c>
      <c r="K6383" s="1425"/>
      <c r="L6383" s="1413"/>
      <c r="M6383" s="1510"/>
      <c r="O6383" s="659"/>
    </row>
    <row r="6384" spans="1:15" ht="9.75" customHeight="1">
      <c r="A6384" s="799">
        <v>49</v>
      </c>
      <c r="B6384" s="1360" t="s">
        <v>1304</v>
      </c>
      <c r="C6384" s="1400"/>
      <c r="D6384" s="2120">
        <v>1</v>
      </c>
      <c r="E6384" s="3588">
        <v>3380</v>
      </c>
      <c r="F6384" s="905">
        <v>3380</v>
      </c>
      <c r="G6384" s="914">
        <v>44197</v>
      </c>
      <c r="H6384" s="1015" t="s">
        <v>8394</v>
      </c>
      <c r="I6384" s="1035" t="s">
        <v>1305</v>
      </c>
      <c r="J6384" s="143" t="s">
        <v>8563</v>
      </c>
      <c r="K6384" s="1425"/>
      <c r="L6384" s="1413"/>
      <c r="M6384" s="1510"/>
      <c r="O6384" s="659"/>
    </row>
    <row r="6385" spans="1:15" ht="9.75" customHeight="1">
      <c r="A6385" s="799">
        <v>50</v>
      </c>
      <c r="B6385" s="1361" t="s">
        <v>2102</v>
      </c>
      <c r="C6385" s="1400" t="s">
        <v>11829</v>
      </c>
      <c r="D6385" s="2120">
        <v>1</v>
      </c>
      <c r="E6385" s="3589">
        <v>4300</v>
      </c>
      <c r="F6385" s="882">
        <v>4300</v>
      </c>
      <c r="G6385" s="914">
        <v>44197</v>
      </c>
      <c r="H6385" s="1015" t="s">
        <v>8394</v>
      </c>
      <c r="I6385" s="208" t="s">
        <v>1305</v>
      </c>
      <c r="J6385" s="143" t="s">
        <v>8563</v>
      </c>
      <c r="K6385" s="1425" t="s">
        <v>8940</v>
      </c>
      <c r="L6385" s="1413"/>
      <c r="M6385" s="404"/>
      <c r="O6385" s="659"/>
    </row>
    <row r="6386" spans="1:15" ht="9.75" customHeight="1">
      <c r="A6386" s="799">
        <v>52</v>
      </c>
      <c r="B6386" s="1361" t="s">
        <v>92</v>
      </c>
      <c r="C6386" s="1400"/>
      <c r="D6386" s="2120">
        <v>1</v>
      </c>
      <c r="E6386" s="3589">
        <v>4071</v>
      </c>
      <c r="F6386" s="882">
        <v>4071</v>
      </c>
      <c r="G6386" s="914">
        <v>44197</v>
      </c>
      <c r="H6386" s="1015" t="s">
        <v>8394</v>
      </c>
      <c r="I6386" s="208" t="s">
        <v>1305</v>
      </c>
      <c r="J6386" s="143" t="s">
        <v>8563</v>
      </c>
      <c r="K6386" s="1425"/>
      <c r="L6386" s="1413"/>
      <c r="M6386" s="404"/>
    </row>
    <row r="6387" spans="1:15" ht="9.75" customHeight="1">
      <c r="A6387" s="799">
        <v>53</v>
      </c>
      <c r="B6387" s="1355" t="s">
        <v>5196</v>
      </c>
      <c r="C6387" s="849">
        <v>4101360001</v>
      </c>
      <c r="D6387" s="2120">
        <v>1</v>
      </c>
      <c r="E6387" s="3584">
        <v>10112.75</v>
      </c>
      <c r="F6387" s="882">
        <v>10112.75</v>
      </c>
      <c r="G6387" s="914">
        <v>44197</v>
      </c>
      <c r="H6387" s="1015" t="s">
        <v>8394</v>
      </c>
      <c r="I6387" s="208" t="s">
        <v>1305</v>
      </c>
      <c r="J6387" s="143" t="s">
        <v>8563</v>
      </c>
      <c r="K6387" s="1425"/>
      <c r="L6387" s="1413"/>
      <c r="M6387" s="404"/>
    </row>
    <row r="6388" spans="1:15" ht="9.75" customHeight="1">
      <c r="A6388" s="799">
        <v>54</v>
      </c>
      <c r="B6388" s="1355" t="s">
        <v>204</v>
      </c>
      <c r="C6388" s="849">
        <v>4101360003</v>
      </c>
      <c r="D6388" s="2120">
        <v>1</v>
      </c>
      <c r="E6388" s="3584">
        <v>13320</v>
      </c>
      <c r="F6388" s="882">
        <v>13320</v>
      </c>
      <c r="G6388" s="914">
        <v>44197</v>
      </c>
      <c r="H6388" s="1015" t="s">
        <v>8394</v>
      </c>
      <c r="I6388" s="208" t="s">
        <v>1305</v>
      </c>
      <c r="J6388" s="143" t="s">
        <v>8563</v>
      </c>
      <c r="K6388" s="1425"/>
      <c r="L6388" s="1413"/>
      <c r="M6388" s="404"/>
    </row>
    <row r="6389" spans="1:15" ht="9.75" customHeight="1">
      <c r="A6389" s="799">
        <v>55</v>
      </c>
      <c r="B6389" s="1355" t="s">
        <v>5412</v>
      </c>
      <c r="C6389" s="849">
        <v>4101260066</v>
      </c>
      <c r="D6389" s="2120">
        <v>1</v>
      </c>
      <c r="E6389" s="3584">
        <v>25000</v>
      </c>
      <c r="F6389" s="882">
        <v>25000</v>
      </c>
      <c r="G6389" s="914">
        <v>44197</v>
      </c>
      <c r="H6389" s="1015" t="s">
        <v>8394</v>
      </c>
      <c r="I6389" s="208" t="s">
        <v>1305</v>
      </c>
      <c r="J6389" s="143" t="s">
        <v>8563</v>
      </c>
      <c r="K6389" s="1425" t="s">
        <v>8940</v>
      </c>
      <c r="L6389" s="1413"/>
      <c r="M6389" s="404"/>
    </row>
    <row r="6390" spans="1:15" ht="9.75" customHeight="1">
      <c r="A6390" s="799">
        <v>56</v>
      </c>
      <c r="B6390" s="1355" t="s">
        <v>5413</v>
      </c>
      <c r="C6390" s="849">
        <v>4101260067</v>
      </c>
      <c r="D6390" s="2120">
        <v>1</v>
      </c>
      <c r="E6390" s="3584">
        <v>65000</v>
      </c>
      <c r="F6390" s="3462">
        <v>65000</v>
      </c>
      <c r="G6390" s="914">
        <v>44197</v>
      </c>
      <c r="H6390" s="1015" t="s">
        <v>8394</v>
      </c>
      <c r="I6390" s="208" t="s">
        <v>1305</v>
      </c>
      <c r="J6390" s="143" t="s">
        <v>8563</v>
      </c>
      <c r="K6390" s="1425" t="s">
        <v>8940</v>
      </c>
      <c r="L6390" s="1413"/>
      <c r="M6390" s="404"/>
    </row>
    <row r="6391" spans="1:15" ht="9.75" customHeight="1">
      <c r="A6391" s="799">
        <v>57</v>
      </c>
      <c r="B6391" s="1355" t="s">
        <v>5414</v>
      </c>
      <c r="C6391" s="849">
        <v>4101240001</v>
      </c>
      <c r="D6391" s="2120">
        <v>1</v>
      </c>
      <c r="E6391" s="3584">
        <v>25000</v>
      </c>
      <c r="F6391" s="882">
        <v>25000</v>
      </c>
      <c r="G6391" s="914">
        <v>44197</v>
      </c>
      <c r="H6391" s="1015" t="s">
        <v>8394</v>
      </c>
      <c r="I6391" s="208" t="s">
        <v>1305</v>
      </c>
      <c r="J6391" s="143" t="s">
        <v>8563</v>
      </c>
      <c r="K6391" s="1425" t="s">
        <v>8940</v>
      </c>
      <c r="L6391" s="1413"/>
      <c r="M6391" s="404"/>
    </row>
    <row r="6392" spans="1:15" ht="9.75" customHeight="1">
      <c r="A6392" s="799">
        <v>58</v>
      </c>
      <c r="B6392" s="103" t="s">
        <v>5656</v>
      </c>
      <c r="C6392" s="849">
        <v>4101340003</v>
      </c>
      <c r="D6392" s="2120">
        <v>1</v>
      </c>
      <c r="E6392" s="3411">
        <v>40000</v>
      </c>
      <c r="F6392" s="797">
        <v>40000</v>
      </c>
      <c r="G6392" s="914">
        <v>44197</v>
      </c>
      <c r="H6392" s="1015" t="s">
        <v>8394</v>
      </c>
      <c r="I6392" s="208" t="s">
        <v>1305</v>
      </c>
      <c r="J6392" s="143" t="s">
        <v>8563</v>
      </c>
      <c r="K6392" s="1425"/>
      <c r="L6392" s="1413"/>
      <c r="M6392" s="404"/>
    </row>
    <row r="6393" spans="1:15" ht="9.75" customHeight="1">
      <c r="A6393" s="799">
        <v>59</v>
      </c>
      <c r="B6393" s="103" t="s">
        <v>5756</v>
      </c>
      <c r="C6393" s="849">
        <v>5101240001</v>
      </c>
      <c r="D6393" s="2120">
        <v>1</v>
      </c>
      <c r="E6393" s="3411">
        <v>22000</v>
      </c>
      <c r="F6393" s="797">
        <v>22000</v>
      </c>
      <c r="G6393" s="914">
        <v>44197</v>
      </c>
      <c r="H6393" s="1015" t="s">
        <v>8394</v>
      </c>
      <c r="I6393" s="208" t="s">
        <v>1305</v>
      </c>
      <c r="J6393" s="143" t="s">
        <v>8563</v>
      </c>
      <c r="K6393" s="1425" t="s">
        <v>8940</v>
      </c>
      <c r="L6393" s="1413"/>
      <c r="M6393" s="404"/>
    </row>
    <row r="6394" spans="1:15" ht="10.5" customHeight="1">
      <c r="A6394" s="799">
        <v>62</v>
      </c>
      <c r="B6394" s="103" t="s">
        <v>6739</v>
      </c>
      <c r="C6394" s="849">
        <v>4101260086</v>
      </c>
      <c r="D6394" s="2120">
        <v>1</v>
      </c>
      <c r="E6394" s="3411">
        <v>13000</v>
      </c>
      <c r="F6394" s="797">
        <v>13000</v>
      </c>
      <c r="G6394" s="914">
        <v>44197</v>
      </c>
      <c r="H6394" s="1015" t="s">
        <v>8394</v>
      </c>
      <c r="I6394" s="1049" t="s">
        <v>1305</v>
      </c>
      <c r="J6394" s="143" t="s">
        <v>8563</v>
      </c>
      <c r="K6394" s="1425" t="s">
        <v>8940</v>
      </c>
      <c r="L6394" s="1413"/>
      <c r="M6394" s="1532"/>
    </row>
    <row r="6395" spans="1:15" ht="10.5" customHeight="1">
      <c r="A6395" s="799">
        <v>63</v>
      </c>
      <c r="B6395" s="103" t="s">
        <v>6734</v>
      </c>
      <c r="C6395" s="849">
        <v>4101260078</v>
      </c>
      <c r="D6395" s="2120">
        <v>1</v>
      </c>
      <c r="E6395" s="3411">
        <v>13998</v>
      </c>
      <c r="F6395" s="797">
        <v>13998</v>
      </c>
      <c r="G6395" s="914">
        <v>44197</v>
      </c>
      <c r="H6395" s="1015" t="s">
        <v>8394</v>
      </c>
      <c r="I6395" s="1049" t="s">
        <v>1305</v>
      </c>
      <c r="J6395" s="143" t="s">
        <v>8563</v>
      </c>
      <c r="K6395" s="1425" t="s">
        <v>8940</v>
      </c>
      <c r="L6395" s="1413"/>
      <c r="M6395" s="1532"/>
    </row>
    <row r="6396" spans="1:15" ht="10.5" customHeight="1">
      <c r="A6396" s="799">
        <v>64</v>
      </c>
      <c r="B6396" s="103" t="s">
        <v>6736</v>
      </c>
      <c r="C6396" s="849">
        <v>4101260079</v>
      </c>
      <c r="D6396" s="2120">
        <v>1</v>
      </c>
      <c r="E6396" s="3411">
        <v>14891</v>
      </c>
      <c r="F6396" s="797">
        <v>14891</v>
      </c>
      <c r="G6396" s="914">
        <v>44197</v>
      </c>
      <c r="H6396" s="1015" t="s">
        <v>8394</v>
      </c>
      <c r="I6396" s="1049" t="s">
        <v>1305</v>
      </c>
      <c r="J6396" s="143" t="s">
        <v>8563</v>
      </c>
      <c r="K6396" s="1425" t="s">
        <v>8940</v>
      </c>
      <c r="L6396" s="1413"/>
      <c r="M6396" s="1532"/>
    </row>
    <row r="6397" spans="1:15" ht="10.5" customHeight="1">
      <c r="A6397" s="799">
        <v>65</v>
      </c>
      <c r="B6397" s="103" t="s">
        <v>6735</v>
      </c>
      <c r="C6397" s="849">
        <v>4101260080</v>
      </c>
      <c r="D6397" s="2120">
        <v>1</v>
      </c>
      <c r="E6397" s="3411">
        <v>10759</v>
      </c>
      <c r="F6397" s="797">
        <v>10759</v>
      </c>
      <c r="G6397" s="914">
        <v>44197</v>
      </c>
      <c r="H6397" s="1015" t="s">
        <v>8394</v>
      </c>
      <c r="I6397" s="1049" t="s">
        <v>1305</v>
      </c>
      <c r="J6397" s="143" t="s">
        <v>8563</v>
      </c>
      <c r="K6397" s="1425" t="s">
        <v>8940</v>
      </c>
      <c r="L6397" s="1413"/>
      <c r="M6397" s="1532"/>
    </row>
    <row r="6398" spans="1:15" ht="10.5" customHeight="1">
      <c r="A6398" s="799">
        <v>66</v>
      </c>
      <c r="B6398" s="103" t="s">
        <v>6737</v>
      </c>
      <c r="C6398" s="849">
        <v>4101260082</v>
      </c>
      <c r="D6398" s="2120">
        <v>1</v>
      </c>
      <c r="E6398" s="3411">
        <v>16520</v>
      </c>
      <c r="F6398" s="797">
        <v>16520</v>
      </c>
      <c r="G6398" s="914">
        <v>44197</v>
      </c>
      <c r="H6398" s="1015" t="s">
        <v>8394</v>
      </c>
      <c r="I6398" s="1049" t="s">
        <v>1305</v>
      </c>
      <c r="J6398" s="143" t="s">
        <v>8563</v>
      </c>
      <c r="K6398" s="1425" t="s">
        <v>8940</v>
      </c>
      <c r="L6398" s="1413"/>
      <c r="M6398" s="1532"/>
    </row>
    <row r="6399" spans="1:15" ht="10.5" customHeight="1">
      <c r="A6399" s="799">
        <v>67</v>
      </c>
      <c r="B6399" s="103" t="s">
        <v>6738</v>
      </c>
      <c r="C6399" s="849">
        <v>4101260084</v>
      </c>
      <c r="D6399" s="2120">
        <v>1</v>
      </c>
      <c r="E6399" s="3411">
        <v>13261</v>
      </c>
      <c r="F6399" s="797">
        <v>13261</v>
      </c>
      <c r="G6399" s="914">
        <v>44197</v>
      </c>
      <c r="H6399" s="1015" t="s">
        <v>8394</v>
      </c>
      <c r="I6399" s="1049" t="s">
        <v>1305</v>
      </c>
      <c r="J6399" s="143" t="s">
        <v>8563</v>
      </c>
      <c r="K6399" s="1425" t="s">
        <v>8940</v>
      </c>
      <c r="L6399" s="1413"/>
      <c r="M6399" s="1532"/>
    </row>
    <row r="6400" spans="1:15" ht="10.5" customHeight="1">
      <c r="A6400" s="799">
        <v>68</v>
      </c>
      <c r="B6400" s="103" t="s">
        <v>6555</v>
      </c>
      <c r="C6400" s="849">
        <v>4101260100</v>
      </c>
      <c r="D6400" s="2120">
        <v>1</v>
      </c>
      <c r="E6400" s="3411">
        <v>10683</v>
      </c>
      <c r="F6400" s="797">
        <v>10683</v>
      </c>
      <c r="G6400" s="914">
        <v>44197</v>
      </c>
      <c r="H6400" s="1015" t="s">
        <v>8394</v>
      </c>
      <c r="I6400" s="1049" t="s">
        <v>1305</v>
      </c>
      <c r="J6400" s="143" t="s">
        <v>8563</v>
      </c>
      <c r="K6400" s="1425" t="s">
        <v>8940</v>
      </c>
      <c r="L6400" s="1413"/>
      <c r="M6400" s="1532"/>
    </row>
    <row r="6401" spans="1:15" ht="10.5" customHeight="1">
      <c r="A6401" s="799">
        <v>69</v>
      </c>
      <c r="B6401" s="103" t="s">
        <v>6555</v>
      </c>
      <c r="C6401" s="849">
        <v>4101260101</v>
      </c>
      <c r="D6401" s="2120">
        <v>1</v>
      </c>
      <c r="E6401" s="3411">
        <v>10683</v>
      </c>
      <c r="F6401" s="797">
        <v>10683</v>
      </c>
      <c r="G6401" s="914">
        <v>44197</v>
      </c>
      <c r="H6401" s="1015" t="s">
        <v>8394</v>
      </c>
      <c r="I6401" s="1049" t="s">
        <v>1305</v>
      </c>
      <c r="J6401" s="143" t="s">
        <v>8563</v>
      </c>
      <c r="K6401" s="1425" t="s">
        <v>8940</v>
      </c>
      <c r="L6401" s="1413"/>
      <c r="M6401" s="1532"/>
    </row>
    <row r="6402" spans="1:15" ht="10.5" customHeight="1">
      <c r="A6402" s="799">
        <v>70</v>
      </c>
      <c r="B6402" s="103" t="s">
        <v>6503</v>
      </c>
      <c r="C6402" s="849">
        <v>4101360006</v>
      </c>
      <c r="D6402" s="2120">
        <v>1</v>
      </c>
      <c r="E6402" s="3411">
        <v>10049.290000000001</v>
      </c>
      <c r="F6402" s="797">
        <v>10049.290000000001</v>
      </c>
      <c r="G6402" s="914">
        <v>44197</v>
      </c>
      <c r="H6402" s="1015" t="s">
        <v>8394</v>
      </c>
      <c r="I6402" s="1049" t="s">
        <v>1305</v>
      </c>
      <c r="J6402" s="143" t="s">
        <v>8563</v>
      </c>
      <c r="K6402" s="1425"/>
      <c r="L6402" s="1413"/>
      <c r="M6402" s="1532"/>
    </row>
    <row r="6403" spans="1:15" ht="10.5" customHeight="1">
      <c r="A6403" s="799">
        <v>71</v>
      </c>
      <c r="B6403" s="103" t="s">
        <v>6616</v>
      </c>
      <c r="C6403" s="990">
        <v>4101360008</v>
      </c>
      <c r="D6403" s="2120">
        <v>1</v>
      </c>
      <c r="E6403" s="3411">
        <v>12000</v>
      </c>
      <c r="F6403" s="797">
        <v>12000</v>
      </c>
      <c r="G6403" s="914">
        <v>44197</v>
      </c>
      <c r="H6403" s="1015" t="s">
        <v>8394</v>
      </c>
      <c r="I6403" s="1049" t="s">
        <v>1305</v>
      </c>
      <c r="J6403" s="143" t="s">
        <v>8563</v>
      </c>
      <c r="K6403" s="1425"/>
      <c r="L6403" s="1413"/>
      <c r="M6403" s="1532"/>
    </row>
    <row r="6404" spans="1:15" ht="10.5" customHeight="1">
      <c r="A6404" s="799">
        <v>72</v>
      </c>
      <c r="B6404" s="103" t="s">
        <v>6812</v>
      </c>
      <c r="C6404" s="990">
        <v>4101260108</v>
      </c>
      <c r="D6404" s="2120">
        <v>1</v>
      </c>
      <c r="E6404" s="3411">
        <v>10612</v>
      </c>
      <c r="F6404" s="797">
        <v>10612</v>
      </c>
      <c r="G6404" s="914">
        <v>44197</v>
      </c>
      <c r="H6404" s="1015" t="s">
        <v>8394</v>
      </c>
      <c r="I6404" s="1049" t="s">
        <v>1305</v>
      </c>
      <c r="J6404" s="143" t="s">
        <v>8563</v>
      </c>
      <c r="K6404" s="1425" t="s">
        <v>8940</v>
      </c>
      <c r="L6404" s="1413"/>
      <c r="M6404" s="1532"/>
    </row>
    <row r="6405" spans="1:15" ht="10.5" customHeight="1">
      <c r="A6405" s="799">
        <v>73</v>
      </c>
      <c r="B6405" s="103" t="s">
        <v>6813</v>
      </c>
      <c r="C6405" s="990">
        <v>4101260107</v>
      </c>
      <c r="D6405" s="2120">
        <v>1</v>
      </c>
      <c r="E6405" s="3411">
        <v>22855</v>
      </c>
      <c r="F6405" s="797">
        <v>22855</v>
      </c>
      <c r="G6405" s="914">
        <v>44197</v>
      </c>
      <c r="H6405" s="1015" t="s">
        <v>8394</v>
      </c>
      <c r="I6405" s="1049" t="s">
        <v>1305</v>
      </c>
      <c r="J6405" s="143" t="s">
        <v>8563</v>
      </c>
      <c r="K6405" s="1425" t="s">
        <v>8940</v>
      </c>
      <c r="L6405" s="1413"/>
      <c r="M6405" s="1532"/>
    </row>
    <row r="6406" spans="1:15" ht="10.5" customHeight="1">
      <c r="A6406" s="799">
        <v>74</v>
      </c>
      <c r="B6406" s="103" t="s">
        <v>7054</v>
      </c>
      <c r="C6406" s="990">
        <v>4101240002</v>
      </c>
      <c r="D6406" s="2120">
        <v>1</v>
      </c>
      <c r="E6406" s="3411">
        <v>93750</v>
      </c>
      <c r="F6406" s="797">
        <v>93750</v>
      </c>
      <c r="G6406" s="914">
        <v>44197</v>
      </c>
      <c r="H6406" s="1015" t="s">
        <v>8394</v>
      </c>
      <c r="I6406" s="1049" t="s">
        <v>1305</v>
      </c>
      <c r="J6406" s="143" t="s">
        <v>8563</v>
      </c>
      <c r="K6406" s="1425" t="s">
        <v>8940</v>
      </c>
      <c r="L6406" s="1413"/>
      <c r="M6406" s="1532"/>
    </row>
    <row r="6407" spans="1:15" ht="10.5" customHeight="1">
      <c r="A6407" s="799">
        <v>75</v>
      </c>
      <c r="B6407" s="103" t="s">
        <v>6276</v>
      </c>
      <c r="C6407" s="990">
        <v>4101340006</v>
      </c>
      <c r="D6407" s="2120">
        <v>1</v>
      </c>
      <c r="E6407" s="3411">
        <v>17000</v>
      </c>
      <c r="F6407" s="797">
        <v>17000</v>
      </c>
      <c r="G6407" s="914">
        <v>44197</v>
      </c>
      <c r="H6407" s="1015" t="s">
        <v>8394</v>
      </c>
      <c r="I6407" s="1049" t="s">
        <v>1305</v>
      </c>
      <c r="J6407" s="143" t="s">
        <v>8563</v>
      </c>
      <c r="K6407" s="1425"/>
      <c r="L6407" s="1413"/>
      <c r="M6407" s="1532"/>
    </row>
    <row r="6408" spans="1:15" ht="10.5" customHeight="1">
      <c r="A6408" s="799">
        <v>76</v>
      </c>
      <c r="B6408" s="103" t="s">
        <v>8372</v>
      </c>
      <c r="C6408" s="1400">
        <v>4101340007</v>
      </c>
      <c r="D6408" s="2124">
        <v>1</v>
      </c>
      <c r="E6408" s="3411">
        <v>10006</v>
      </c>
      <c r="F6408" s="797">
        <v>10006</v>
      </c>
      <c r="G6408" s="914">
        <v>44432</v>
      </c>
      <c r="H6408" s="1005" t="s">
        <v>8373</v>
      </c>
      <c r="I6408" s="1049" t="s">
        <v>1305</v>
      </c>
      <c r="J6408" s="912" t="s">
        <v>9178</v>
      </c>
      <c r="K6408" s="1480"/>
      <c r="L6408" s="1412"/>
      <c r="M6408" s="1532"/>
      <c r="N6408" s="729"/>
      <c r="O6408" s="140"/>
    </row>
    <row r="6409" spans="1:15" ht="10.5" customHeight="1">
      <c r="A6409" s="799">
        <v>77</v>
      </c>
      <c r="B6409" s="103" t="s">
        <v>8712</v>
      </c>
      <c r="C6409" s="990">
        <v>4101360010</v>
      </c>
      <c r="D6409" s="2101">
        <v>1</v>
      </c>
      <c r="E6409" s="3411">
        <v>17260</v>
      </c>
      <c r="F6409" s="797">
        <v>17260</v>
      </c>
      <c r="G6409" s="920">
        <v>44473</v>
      </c>
      <c r="H6409" s="1005" t="s">
        <v>8713</v>
      </c>
      <c r="I6409" s="1049" t="s">
        <v>1305</v>
      </c>
      <c r="J6409" s="912" t="s">
        <v>8714</v>
      </c>
      <c r="K6409" s="1480"/>
      <c r="L6409" s="1412"/>
      <c r="M6409" s="1532"/>
      <c r="N6409" s="729"/>
      <c r="O6409" s="263"/>
    </row>
    <row r="6410" spans="1:15" ht="10.5" customHeight="1">
      <c r="A6410" s="799">
        <v>78</v>
      </c>
      <c r="B6410" s="103" t="s">
        <v>1385</v>
      </c>
      <c r="C6410" s="990">
        <v>4101360011</v>
      </c>
      <c r="D6410" s="2101">
        <v>1</v>
      </c>
      <c r="E6410" s="3411">
        <v>16245</v>
      </c>
      <c r="F6410" s="797">
        <v>16245</v>
      </c>
      <c r="G6410" s="920">
        <v>44473</v>
      </c>
      <c r="H6410" s="1005" t="s">
        <v>8713</v>
      </c>
      <c r="I6410" s="1049" t="s">
        <v>1305</v>
      </c>
      <c r="J6410" s="912" t="s">
        <v>8714</v>
      </c>
      <c r="K6410" s="1480"/>
      <c r="L6410" s="1412"/>
      <c r="M6410" s="1532"/>
      <c r="N6410" s="729"/>
      <c r="O6410" s="263"/>
    </row>
    <row r="6411" spans="1:15" ht="10.5" customHeight="1">
      <c r="A6411" s="799">
        <v>79</v>
      </c>
      <c r="B6411" s="103" t="s">
        <v>8709</v>
      </c>
      <c r="C6411" s="990">
        <v>4101360012</v>
      </c>
      <c r="D6411" s="2101">
        <v>1</v>
      </c>
      <c r="E6411" s="3411">
        <v>18375</v>
      </c>
      <c r="F6411" s="797">
        <v>18375</v>
      </c>
      <c r="G6411" s="920">
        <v>44473</v>
      </c>
      <c r="H6411" s="1005" t="s">
        <v>8713</v>
      </c>
      <c r="I6411" s="1049" t="s">
        <v>1305</v>
      </c>
      <c r="J6411" s="912" t="s">
        <v>8714</v>
      </c>
      <c r="K6411" s="1480"/>
      <c r="L6411" s="1412"/>
      <c r="M6411" s="1532"/>
      <c r="N6411" s="729"/>
      <c r="O6411" s="263"/>
    </row>
    <row r="6412" spans="1:15" ht="10.5" customHeight="1">
      <c r="A6412" s="799">
        <v>80</v>
      </c>
      <c r="B6412" s="103" t="s">
        <v>8710</v>
      </c>
      <c r="C6412" s="990">
        <v>4101360013</v>
      </c>
      <c r="D6412" s="2101">
        <v>1</v>
      </c>
      <c r="E6412" s="3411">
        <v>16478</v>
      </c>
      <c r="F6412" s="797">
        <v>16478</v>
      </c>
      <c r="G6412" s="920">
        <v>44473</v>
      </c>
      <c r="H6412" s="1005" t="s">
        <v>8713</v>
      </c>
      <c r="I6412" s="1049" t="s">
        <v>1305</v>
      </c>
      <c r="J6412" s="912" t="s">
        <v>8714</v>
      </c>
      <c r="K6412" s="1480"/>
      <c r="L6412" s="1412"/>
      <c r="M6412" s="1532"/>
      <c r="N6412" s="729"/>
      <c r="O6412" s="263"/>
    </row>
    <row r="6413" spans="1:15" ht="10.5" customHeight="1">
      <c r="A6413" s="812">
        <v>81</v>
      </c>
      <c r="B6413" s="103" t="s">
        <v>8711</v>
      </c>
      <c r="C6413" s="990">
        <v>4101360014</v>
      </c>
      <c r="D6413" s="2101">
        <v>1</v>
      </c>
      <c r="E6413" s="3411">
        <v>17476</v>
      </c>
      <c r="F6413" s="797">
        <v>17476</v>
      </c>
      <c r="G6413" s="920">
        <v>44473</v>
      </c>
      <c r="H6413" s="1005" t="s">
        <v>8713</v>
      </c>
      <c r="I6413" s="1049" t="s">
        <v>1305</v>
      </c>
      <c r="J6413" s="912" t="s">
        <v>8714</v>
      </c>
      <c r="K6413" s="1480"/>
      <c r="L6413" s="1412"/>
      <c r="M6413" s="1532"/>
      <c r="N6413" s="729"/>
      <c r="O6413" s="263"/>
    </row>
    <row r="6414" spans="1:15" ht="10.5" customHeight="1">
      <c r="A6414" s="799">
        <v>83</v>
      </c>
      <c r="B6414" s="98" t="s">
        <v>8297</v>
      </c>
      <c r="C6414" s="983">
        <v>4101360015</v>
      </c>
      <c r="D6414" s="2101">
        <v>1</v>
      </c>
      <c r="E6414" s="3520">
        <v>35000</v>
      </c>
      <c r="F6414" s="879">
        <v>35000</v>
      </c>
      <c r="G6414" s="938">
        <v>44553</v>
      </c>
      <c r="H6414" s="1015" t="s">
        <v>8851</v>
      </c>
      <c r="I6414" s="1049" t="s">
        <v>1305</v>
      </c>
      <c r="J6414" s="143" t="s">
        <v>8852</v>
      </c>
      <c r="K6414" s="1425"/>
      <c r="L6414" s="1412"/>
      <c r="M6414" s="1532"/>
      <c r="N6414" s="729"/>
      <c r="O6414" s="263"/>
    </row>
    <row r="6415" spans="1:15" ht="10.5" customHeight="1">
      <c r="A6415" s="799">
        <v>84</v>
      </c>
      <c r="B6415" s="98" t="s">
        <v>8297</v>
      </c>
      <c r="C6415" s="983">
        <v>4101360016</v>
      </c>
      <c r="D6415" s="2101">
        <v>1</v>
      </c>
      <c r="E6415" s="3520">
        <v>35000</v>
      </c>
      <c r="F6415" s="879">
        <v>35000</v>
      </c>
      <c r="G6415" s="938">
        <v>44553</v>
      </c>
      <c r="H6415" s="1015" t="s">
        <v>8851</v>
      </c>
      <c r="I6415" s="1049" t="s">
        <v>1305</v>
      </c>
      <c r="J6415" s="143" t="s">
        <v>8852</v>
      </c>
      <c r="K6415" s="1425"/>
      <c r="L6415" s="1412"/>
      <c r="M6415" s="1532"/>
      <c r="N6415" s="729"/>
      <c r="O6415" s="263"/>
    </row>
    <row r="6416" spans="1:15" ht="10.5" customHeight="1">
      <c r="A6416" s="799">
        <v>85</v>
      </c>
      <c r="B6416" s="98" t="s">
        <v>8297</v>
      </c>
      <c r="C6416" s="983">
        <v>4101360017</v>
      </c>
      <c r="D6416" s="2101">
        <v>1</v>
      </c>
      <c r="E6416" s="3520">
        <v>35000</v>
      </c>
      <c r="F6416" s="879">
        <v>35000</v>
      </c>
      <c r="G6416" s="938">
        <v>44553</v>
      </c>
      <c r="H6416" s="1015" t="s">
        <v>8851</v>
      </c>
      <c r="I6416" s="1049" t="s">
        <v>1305</v>
      </c>
      <c r="J6416" s="143" t="s">
        <v>8852</v>
      </c>
      <c r="K6416" s="1425"/>
      <c r="L6416" s="1412"/>
      <c r="M6416" s="1532"/>
      <c r="N6416" s="729"/>
      <c r="O6416" s="263"/>
    </row>
    <row r="6417" spans="1:15" ht="10.5" customHeight="1">
      <c r="A6417" s="799">
        <v>86</v>
      </c>
      <c r="B6417" s="98" t="s">
        <v>8297</v>
      </c>
      <c r="C6417" s="983">
        <v>4101360018</v>
      </c>
      <c r="D6417" s="2101">
        <v>1</v>
      </c>
      <c r="E6417" s="3520">
        <v>35000</v>
      </c>
      <c r="F6417" s="879">
        <v>35000</v>
      </c>
      <c r="G6417" s="938">
        <v>44553</v>
      </c>
      <c r="H6417" s="1015" t="s">
        <v>8851</v>
      </c>
      <c r="I6417" s="1049" t="s">
        <v>1305</v>
      </c>
      <c r="J6417" s="143" t="s">
        <v>8852</v>
      </c>
      <c r="K6417" s="1425"/>
      <c r="L6417" s="1412"/>
      <c r="M6417" s="1532"/>
      <c r="N6417" s="729"/>
      <c r="O6417" s="263"/>
    </row>
    <row r="6418" spans="1:15" ht="10.5" customHeight="1">
      <c r="A6418" s="799">
        <v>87</v>
      </c>
      <c r="B6418" s="98" t="s">
        <v>8297</v>
      </c>
      <c r="C6418" s="983">
        <v>4101360019</v>
      </c>
      <c r="D6418" s="2101">
        <v>1</v>
      </c>
      <c r="E6418" s="3520">
        <v>35000</v>
      </c>
      <c r="F6418" s="879">
        <v>35000</v>
      </c>
      <c r="G6418" s="938">
        <v>44553</v>
      </c>
      <c r="H6418" s="1015" t="s">
        <v>8851</v>
      </c>
      <c r="I6418" s="1049" t="s">
        <v>1305</v>
      </c>
      <c r="J6418" s="143" t="s">
        <v>8852</v>
      </c>
      <c r="K6418" s="1425"/>
      <c r="L6418" s="1412"/>
      <c r="M6418" s="1532"/>
      <c r="N6418" s="729"/>
      <c r="O6418" s="263"/>
    </row>
    <row r="6419" spans="1:15" ht="9.75" customHeight="1">
      <c r="A6419" s="812">
        <v>88</v>
      </c>
      <c r="B6419" s="103" t="s">
        <v>8850</v>
      </c>
      <c r="C6419" s="990">
        <v>4101340008</v>
      </c>
      <c r="D6419" s="2101">
        <v>1</v>
      </c>
      <c r="E6419" s="3411">
        <v>25000</v>
      </c>
      <c r="F6419" s="797">
        <v>25000</v>
      </c>
      <c r="G6419" s="938">
        <v>44553</v>
      </c>
      <c r="H6419" s="1015" t="s">
        <v>8851</v>
      </c>
      <c r="I6419" s="1049" t="s">
        <v>1305</v>
      </c>
      <c r="J6419" s="143" t="s">
        <v>8852</v>
      </c>
      <c r="K6419" s="1425"/>
      <c r="L6419" s="1412"/>
      <c r="M6419" s="1533"/>
      <c r="N6419" s="781"/>
      <c r="O6419" s="733"/>
    </row>
    <row r="6420" spans="1:15" s="1624" customFormat="1" ht="10.5" customHeight="1">
      <c r="A6420" s="1632">
        <v>89</v>
      </c>
      <c r="B6420" s="1637" t="s">
        <v>11830</v>
      </c>
      <c r="C6420" s="1634" t="s">
        <v>11848</v>
      </c>
      <c r="D6420" s="2102">
        <v>1</v>
      </c>
      <c r="E6420" s="3390">
        <v>1000</v>
      </c>
      <c r="F6420" s="1834">
        <v>1000</v>
      </c>
      <c r="G6420" s="1838">
        <v>44197</v>
      </c>
      <c r="H6420" s="1637" t="s">
        <v>10999</v>
      </c>
      <c r="I6420" s="2390" t="s">
        <v>1305</v>
      </c>
      <c r="J6420" s="1654" t="s">
        <v>9970</v>
      </c>
      <c r="K6420" s="1655" t="s">
        <v>8940</v>
      </c>
      <c r="L6420" s="2391"/>
      <c r="M6420" s="2394"/>
      <c r="N6420" s="2395"/>
      <c r="O6420" s="2396"/>
    </row>
    <row r="6421" spans="1:15" s="1624" customFormat="1" ht="10.5" customHeight="1">
      <c r="A6421" s="1632">
        <v>90</v>
      </c>
      <c r="B6421" s="1637" t="s">
        <v>11831</v>
      </c>
      <c r="C6421" s="1634" t="s">
        <v>11849</v>
      </c>
      <c r="D6421" s="2102">
        <v>1</v>
      </c>
      <c r="E6421" s="3390">
        <v>2720</v>
      </c>
      <c r="F6421" s="1834">
        <v>2720</v>
      </c>
      <c r="G6421" s="1838">
        <v>44197</v>
      </c>
      <c r="H6421" s="1637" t="s">
        <v>10999</v>
      </c>
      <c r="I6421" s="2390" t="s">
        <v>1305</v>
      </c>
      <c r="J6421" s="1654" t="s">
        <v>9970</v>
      </c>
      <c r="K6421" s="1655" t="s">
        <v>8940</v>
      </c>
      <c r="L6421" s="2391"/>
      <c r="M6421" s="2394"/>
      <c r="N6421" s="2395"/>
      <c r="O6421" s="2396"/>
    </row>
    <row r="6422" spans="1:15" s="1624" customFormat="1" ht="10.5" customHeight="1">
      <c r="A6422" s="1632">
        <v>91</v>
      </c>
      <c r="B6422" s="1637" t="s">
        <v>11832</v>
      </c>
      <c r="C6422" s="1634" t="s">
        <v>11850</v>
      </c>
      <c r="D6422" s="2102">
        <v>1</v>
      </c>
      <c r="E6422" s="3390">
        <v>1065</v>
      </c>
      <c r="F6422" s="1834">
        <v>1065</v>
      </c>
      <c r="G6422" s="1838">
        <v>44197</v>
      </c>
      <c r="H6422" s="1637" t="s">
        <v>10999</v>
      </c>
      <c r="I6422" s="2390" t="s">
        <v>1305</v>
      </c>
      <c r="J6422" s="1654" t="s">
        <v>9970</v>
      </c>
      <c r="K6422" s="1655" t="s">
        <v>8940</v>
      </c>
      <c r="L6422" s="2391"/>
      <c r="M6422" s="2394"/>
      <c r="N6422" s="2395"/>
      <c r="O6422" s="2396"/>
    </row>
    <row r="6423" spans="1:15" s="1624" customFormat="1" ht="21">
      <c r="A6423" s="1632">
        <v>93</v>
      </c>
      <c r="B6423" s="1637" t="s">
        <v>1290</v>
      </c>
      <c r="C6423" s="1634" t="s">
        <v>11851</v>
      </c>
      <c r="D6423" s="2102">
        <v>20</v>
      </c>
      <c r="E6423" s="3390">
        <v>40000</v>
      </c>
      <c r="F6423" s="1834">
        <v>40000</v>
      </c>
      <c r="G6423" s="1838">
        <v>44197</v>
      </c>
      <c r="H6423" s="1637" t="s">
        <v>10999</v>
      </c>
      <c r="I6423" s="2390" t="s">
        <v>1305</v>
      </c>
      <c r="J6423" s="1654" t="s">
        <v>9970</v>
      </c>
      <c r="K6423" s="1655" t="s">
        <v>8940</v>
      </c>
      <c r="L6423" s="2391"/>
      <c r="M6423" s="2394"/>
      <c r="N6423" s="2395"/>
      <c r="O6423" s="2396"/>
    </row>
    <row r="6424" spans="1:15" s="1624" customFormat="1" ht="10.5" customHeight="1">
      <c r="A6424" s="1632">
        <v>96</v>
      </c>
      <c r="B6424" s="1637" t="s">
        <v>11833</v>
      </c>
      <c r="C6424" s="1634" t="s">
        <v>11852</v>
      </c>
      <c r="D6424" s="2102">
        <v>25</v>
      </c>
      <c r="E6424" s="3390">
        <v>26100</v>
      </c>
      <c r="F6424" s="1834">
        <v>26100</v>
      </c>
      <c r="G6424" s="1838">
        <v>44197</v>
      </c>
      <c r="H6424" s="1637" t="s">
        <v>10999</v>
      </c>
      <c r="I6424" s="2390" t="s">
        <v>1305</v>
      </c>
      <c r="J6424" s="1654" t="s">
        <v>9970</v>
      </c>
      <c r="K6424" s="1655" t="s">
        <v>8940</v>
      </c>
      <c r="L6424" s="2391"/>
      <c r="M6424" s="2394"/>
      <c r="N6424" s="2395"/>
      <c r="O6424" s="2396"/>
    </row>
    <row r="6425" spans="1:15" s="1624" customFormat="1" ht="10.5" customHeight="1">
      <c r="A6425" s="1632">
        <v>97</v>
      </c>
      <c r="B6425" s="1637" t="s">
        <v>11833</v>
      </c>
      <c r="C6425" s="1634" t="s">
        <v>11853</v>
      </c>
      <c r="D6425" s="2102">
        <v>20</v>
      </c>
      <c r="E6425" s="3390">
        <v>25820</v>
      </c>
      <c r="F6425" s="1834">
        <v>25820</v>
      </c>
      <c r="G6425" s="1838">
        <v>44197</v>
      </c>
      <c r="H6425" s="1637" t="s">
        <v>10999</v>
      </c>
      <c r="I6425" s="2390" t="s">
        <v>1305</v>
      </c>
      <c r="J6425" s="1654" t="s">
        <v>9970</v>
      </c>
      <c r="K6425" s="1655" t="s">
        <v>8940</v>
      </c>
      <c r="L6425" s="2391"/>
      <c r="M6425" s="2394"/>
      <c r="N6425" s="2395"/>
      <c r="O6425" s="2396"/>
    </row>
    <row r="6426" spans="1:15" s="1624" customFormat="1" ht="10.5" customHeight="1">
      <c r="A6426" s="1632">
        <v>98</v>
      </c>
      <c r="B6426" s="1637" t="s">
        <v>11834</v>
      </c>
      <c r="C6426" s="1634" t="s">
        <v>11854</v>
      </c>
      <c r="D6426" s="2102">
        <v>1</v>
      </c>
      <c r="E6426" s="3390">
        <v>5500</v>
      </c>
      <c r="F6426" s="1834">
        <v>5500</v>
      </c>
      <c r="G6426" s="1838">
        <v>44197</v>
      </c>
      <c r="H6426" s="1637" t="s">
        <v>10999</v>
      </c>
      <c r="I6426" s="2390" t="s">
        <v>1305</v>
      </c>
      <c r="J6426" s="1654" t="s">
        <v>9970</v>
      </c>
      <c r="K6426" s="1655" t="s">
        <v>8940</v>
      </c>
      <c r="L6426" s="2391"/>
      <c r="M6426" s="2394"/>
      <c r="N6426" s="2395"/>
      <c r="O6426" s="2396"/>
    </row>
    <row r="6427" spans="1:15" s="1624" customFormat="1" ht="10.5" customHeight="1">
      <c r="A6427" s="1632">
        <v>99</v>
      </c>
      <c r="B6427" s="1637" t="s">
        <v>11835</v>
      </c>
      <c r="C6427" s="1634" t="s">
        <v>11855</v>
      </c>
      <c r="D6427" s="2102">
        <v>1</v>
      </c>
      <c r="E6427" s="3390">
        <v>6800</v>
      </c>
      <c r="F6427" s="1834">
        <v>6800</v>
      </c>
      <c r="G6427" s="1838">
        <v>44197</v>
      </c>
      <c r="H6427" s="1637" t="s">
        <v>10999</v>
      </c>
      <c r="I6427" s="2390" t="s">
        <v>1305</v>
      </c>
      <c r="J6427" s="1654" t="s">
        <v>9970</v>
      </c>
      <c r="K6427" s="1655" t="s">
        <v>8940</v>
      </c>
      <c r="L6427" s="2391"/>
      <c r="M6427" s="2394"/>
      <c r="N6427" s="2395"/>
      <c r="O6427" s="2396"/>
    </row>
    <row r="6428" spans="1:15" s="1624" customFormat="1" ht="10.5" customHeight="1">
      <c r="A6428" s="1632">
        <v>100</v>
      </c>
      <c r="B6428" s="1637" t="s">
        <v>11836</v>
      </c>
      <c r="C6428" s="1634" t="s">
        <v>11856</v>
      </c>
      <c r="D6428" s="2102">
        <v>2</v>
      </c>
      <c r="E6428" s="3390">
        <v>12000</v>
      </c>
      <c r="F6428" s="1834">
        <v>12000</v>
      </c>
      <c r="G6428" s="1838">
        <v>44197</v>
      </c>
      <c r="H6428" s="1637" t="s">
        <v>10999</v>
      </c>
      <c r="I6428" s="2390" t="s">
        <v>1305</v>
      </c>
      <c r="J6428" s="1654" t="s">
        <v>9970</v>
      </c>
      <c r="K6428" s="1655" t="s">
        <v>8940</v>
      </c>
      <c r="L6428" s="2391"/>
      <c r="M6428" s="2394"/>
      <c r="N6428" s="2395"/>
      <c r="O6428" s="2396"/>
    </row>
    <row r="6429" spans="1:15" s="1624" customFormat="1" ht="10.5" customHeight="1">
      <c r="A6429" s="1632">
        <v>101</v>
      </c>
      <c r="B6429" s="1637" t="s">
        <v>11837</v>
      </c>
      <c r="C6429" s="1634" t="s">
        <v>11857</v>
      </c>
      <c r="D6429" s="2102">
        <v>1</v>
      </c>
      <c r="E6429" s="3390">
        <v>12000</v>
      </c>
      <c r="F6429" s="1834">
        <v>12000</v>
      </c>
      <c r="G6429" s="1838">
        <v>44197</v>
      </c>
      <c r="H6429" s="1637" t="s">
        <v>10999</v>
      </c>
      <c r="I6429" s="2390" t="s">
        <v>1305</v>
      </c>
      <c r="J6429" s="1654" t="s">
        <v>9970</v>
      </c>
      <c r="K6429" s="1655" t="s">
        <v>8940</v>
      </c>
      <c r="L6429" s="2391"/>
      <c r="M6429" s="2394"/>
      <c r="N6429" s="2395"/>
      <c r="O6429" s="2396"/>
    </row>
    <row r="6430" spans="1:15" s="1624" customFormat="1" ht="10.5" customHeight="1">
      <c r="A6430" s="1632">
        <v>102</v>
      </c>
      <c r="B6430" s="1637" t="s">
        <v>11879</v>
      </c>
      <c r="C6430" s="1634" t="s">
        <v>11880</v>
      </c>
      <c r="D6430" s="2102">
        <v>1</v>
      </c>
      <c r="E6430" s="3390">
        <v>5829</v>
      </c>
      <c r="F6430" s="1834">
        <v>5829</v>
      </c>
      <c r="G6430" s="1838">
        <v>44197</v>
      </c>
      <c r="H6430" s="1637" t="s">
        <v>10999</v>
      </c>
      <c r="I6430" s="2390" t="s">
        <v>1305</v>
      </c>
      <c r="J6430" s="1654" t="s">
        <v>9970</v>
      </c>
      <c r="K6430" s="1655" t="s">
        <v>8940</v>
      </c>
      <c r="L6430" s="2391"/>
      <c r="M6430" s="2394"/>
      <c r="N6430" s="2395"/>
      <c r="O6430" s="2396"/>
    </row>
    <row r="6431" spans="1:15" s="1624" customFormat="1" ht="10.5" customHeight="1">
      <c r="A6431" s="1632">
        <v>103</v>
      </c>
      <c r="B6431" s="1637" t="s">
        <v>11881</v>
      </c>
      <c r="C6431" s="1634" t="s">
        <v>11882</v>
      </c>
      <c r="D6431" s="2102">
        <v>1</v>
      </c>
      <c r="E6431" s="3390">
        <v>3561</v>
      </c>
      <c r="F6431" s="1834">
        <v>3561</v>
      </c>
      <c r="G6431" s="1838">
        <v>44197</v>
      </c>
      <c r="H6431" s="1637" t="s">
        <v>10999</v>
      </c>
      <c r="I6431" s="2390" t="s">
        <v>1305</v>
      </c>
      <c r="J6431" s="1654" t="s">
        <v>9970</v>
      </c>
      <c r="K6431" s="1655" t="s">
        <v>8940</v>
      </c>
      <c r="L6431" s="2391"/>
      <c r="M6431" s="2394"/>
      <c r="N6431" s="2395"/>
      <c r="O6431" s="2396"/>
    </row>
    <row r="6432" spans="1:15" s="1624" customFormat="1" ht="10.5" customHeight="1">
      <c r="A6432" s="1632">
        <v>104</v>
      </c>
      <c r="B6432" s="1637" t="s">
        <v>11838</v>
      </c>
      <c r="C6432" s="1634" t="s">
        <v>11858</v>
      </c>
      <c r="D6432" s="2102">
        <v>1</v>
      </c>
      <c r="E6432" s="3390">
        <v>3714</v>
      </c>
      <c r="F6432" s="1834">
        <v>3714</v>
      </c>
      <c r="G6432" s="1838">
        <v>44197</v>
      </c>
      <c r="H6432" s="1637" t="s">
        <v>10999</v>
      </c>
      <c r="I6432" s="2390" t="s">
        <v>1305</v>
      </c>
      <c r="J6432" s="1654" t="s">
        <v>9970</v>
      </c>
      <c r="K6432" s="1655" t="s">
        <v>8940</v>
      </c>
      <c r="L6432" s="2391"/>
      <c r="M6432" s="2394"/>
      <c r="N6432" s="2395"/>
      <c r="O6432" s="2396"/>
    </row>
    <row r="6433" spans="1:15" s="1624" customFormat="1" ht="10.5" customHeight="1">
      <c r="A6433" s="1632">
        <v>105</v>
      </c>
      <c r="B6433" s="1637" t="s">
        <v>6813</v>
      </c>
      <c r="C6433" s="1634" t="s">
        <v>11859</v>
      </c>
      <c r="D6433" s="2102">
        <v>1</v>
      </c>
      <c r="E6433" s="3390">
        <v>8310</v>
      </c>
      <c r="F6433" s="1834">
        <v>8310</v>
      </c>
      <c r="G6433" s="1838">
        <v>44197</v>
      </c>
      <c r="H6433" s="1637" t="s">
        <v>10999</v>
      </c>
      <c r="I6433" s="2390" t="s">
        <v>1305</v>
      </c>
      <c r="J6433" s="1654" t="s">
        <v>9970</v>
      </c>
      <c r="K6433" s="1655" t="s">
        <v>8940</v>
      </c>
      <c r="L6433" s="2391"/>
      <c r="M6433" s="2394"/>
      <c r="N6433" s="2395"/>
      <c r="O6433" s="2396"/>
    </row>
    <row r="6434" spans="1:15" s="1624" customFormat="1" ht="10.5" customHeight="1">
      <c r="A6434" s="1632">
        <v>106</v>
      </c>
      <c r="B6434" s="1637" t="s">
        <v>11839</v>
      </c>
      <c r="C6434" s="1634" t="s">
        <v>11860</v>
      </c>
      <c r="D6434" s="2102">
        <v>1</v>
      </c>
      <c r="E6434" s="3390">
        <v>3900</v>
      </c>
      <c r="F6434" s="1834">
        <v>3900</v>
      </c>
      <c r="G6434" s="1838">
        <v>44197</v>
      </c>
      <c r="H6434" s="1637" t="s">
        <v>10999</v>
      </c>
      <c r="I6434" s="2390" t="s">
        <v>1305</v>
      </c>
      <c r="J6434" s="1654" t="s">
        <v>9970</v>
      </c>
      <c r="K6434" s="1655" t="s">
        <v>8940</v>
      </c>
      <c r="L6434" s="2391"/>
      <c r="M6434" s="2394"/>
      <c r="N6434" s="2395"/>
      <c r="O6434" s="2396"/>
    </row>
    <row r="6435" spans="1:15" s="1621" customFormat="1" ht="10.5" customHeight="1">
      <c r="A6435" s="1632">
        <v>107</v>
      </c>
      <c r="B6435" s="1637" t="s">
        <v>11840</v>
      </c>
      <c r="C6435" s="1634" t="s">
        <v>11861</v>
      </c>
      <c r="D6435" s="2102">
        <v>1</v>
      </c>
      <c r="E6435" s="3390">
        <v>5625</v>
      </c>
      <c r="F6435" s="1834">
        <v>5625</v>
      </c>
      <c r="G6435" s="1838">
        <v>44197</v>
      </c>
      <c r="H6435" s="1637" t="s">
        <v>10999</v>
      </c>
      <c r="I6435" s="2390" t="s">
        <v>1305</v>
      </c>
      <c r="J6435" s="1654" t="s">
        <v>9970</v>
      </c>
      <c r="K6435" s="1655" t="s">
        <v>8940</v>
      </c>
      <c r="L6435" s="2391"/>
      <c r="M6435" s="2397"/>
      <c r="N6435" s="2243"/>
      <c r="O6435" s="2321"/>
    </row>
    <row r="6436" spans="1:15" s="1621" customFormat="1" ht="10.5" customHeight="1">
      <c r="A6436" s="1632">
        <v>108</v>
      </c>
      <c r="B6436" s="1637" t="s">
        <v>11841</v>
      </c>
      <c r="C6436" s="1634" t="s">
        <v>11862</v>
      </c>
      <c r="D6436" s="2102">
        <v>1</v>
      </c>
      <c r="E6436" s="3390">
        <v>5864</v>
      </c>
      <c r="F6436" s="1834">
        <v>5864</v>
      </c>
      <c r="G6436" s="1838">
        <v>44197</v>
      </c>
      <c r="H6436" s="1637" t="s">
        <v>10999</v>
      </c>
      <c r="I6436" s="2390" t="s">
        <v>1305</v>
      </c>
      <c r="J6436" s="1654" t="s">
        <v>9970</v>
      </c>
      <c r="K6436" s="1655" t="s">
        <v>8940</v>
      </c>
      <c r="L6436" s="2391"/>
      <c r="M6436" s="2397"/>
      <c r="N6436" s="2243"/>
      <c r="O6436" s="2321"/>
    </row>
    <row r="6437" spans="1:15" s="1621" customFormat="1" ht="10.5" customHeight="1">
      <c r="A6437" s="1632">
        <v>109</v>
      </c>
      <c r="B6437" s="1637" t="s">
        <v>11842</v>
      </c>
      <c r="C6437" s="1634" t="s">
        <v>11863</v>
      </c>
      <c r="D6437" s="2102">
        <v>1</v>
      </c>
      <c r="E6437" s="3390">
        <v>2546</v>
      </c>
      <c r="F6437" s="1834">
        <v>2546</v>
      </c>
      <c r="G6437" s="1838">
        <v>44197</v>
      </c>
      <c r="H6437" s="1637" t="s">
        <v>10999</v>
      </c>
      <c r="I6437" s="2390" t="s">
        <v>1305</v>
      </c>
      <c r="J6437" s="1654" t="s">
        <v>9970</v>
      </c>
      <c r="K6437" s="1655" t="s">
        <v>8940</v>
      </c>
      <c r="L6437" s="2391"/>
      <c r="M6437" s="2397"/>
      <c r="N6437" s="2243"/>
      <c r="O6437" s="2321"/>
    </row>
    <row r="6438" spans="1:15" s="1621" customFormat="1" ht="10.5" customHeight="1">
      <c r="A6438" s="1632">
        <v>110</v>
      </c>
      <c r="B6438" s="1637" t="s">
        <v>11843</v>
      </c>
      <c r="C6438" s="1634" t="s">
        <v>11864</v>
      </c>
      <c r="D6438" s="2102">
        <v>1</v>
      </c>
      <c r="E6438" s="3390">
        <v>2125</v>
      </c>
      <c r="F6438" s="1834">
        <v>2125</v>
      </c>
      <c r="G6438" s="1838">
        <v>44197</v>
      </c>
      <c r="H6438" s="1637" t="s">
        <v>10999</v>
      </c>
      <c r="I6438" s="2390" t="s">
        <v>1305</v>
      </c>
      <c r="J6438" s="1654" t="s">
        <v>9970</v>
      </c>
      <c r="K6438" s="1655" t="s">
        <v>8940</v>
      </c>
      <c r="L6438" s="2391"/>
      <c r="M6438" s="2397"/>
      <c r="N6438" s="2243"/>
      <c r="O6438" s="2321"/>
    </row>
    <row r="6439" spans="1:15" s="1621" customFormat="1" ht="10.5" customHeight="1">
      <c r="A6439" s="1632">
        <v>111</v>
      </c>
      <c r="B6439" s="1637" t="s">
        <v>11844</v>
      </c>
      <c r="C6439" s="1634" t="s">
        <v>11865</v>
      </c>
      <c r="D6439" s="2102">
        <v>1</v>
      </c>
      <c r="E6439" s="3390">
        <v>2831</v>
      </c>
      <c r="F6439" s="1834">
        <v>2831</v>
      </c>
      <c r="G6439" s="1838">
        <v>44197</v>
      </c>
      <c r="H6439" s="1637" t="s">
        <v>10999</v>
      </c>
      <c r="I6439" s="2390" t="s">
        <v>1305</v>
      </c>
      <c r="J6439" s="1654" t="s">
        <v>9970</v>
      </c>
      <c r="K6439" s="1655" t="s">
        <v>8940</v>
      </c>
      <c r="L6439" s="2391"/>
      <c r="M6439" s="2397"/>
      <c r="N6439" s="2243"/>
      <c r="O6439" s="2321"/>
    </row>
    <row r="6440" spans="1:15" s="1621" customFormat="1" ht="10.5" customHeight="1">
      <c r="A6440" s="1632">
        <v>112</v>
      </c>
      <c r="B6440" s="1637" t="s">
        <v>11845</v>
      </c>
      <c r="C6440" s="1634" t="s">
        <v>11866</v>
      </c>
      <c r="D6440" s="2102">
        <v>1</v>
      </c>
      <c r="E6440" s="3390">
        <v>3600</v>
      </c>
      <c r="F6440" s="1834">
        <v>3600</v>
      </c>
      <c r="G6440" s="1838">
        <v>44197</v>
      </c>
      <c r="H6440" s="1637" t="s">
        <v>10999</v>
      </c>
      <c r="I6440" s="2390" t="s">
        <v>1305</v>
      </c>
      <c r="J6440" s="1654" t="s">
        <v>9970</v>
      </c>
      <c r="K6440" s="1655" t="s">
        <v>8940</v>
      </c>
      <c r="L6440" s="2391"/>
      <c r="M6440" s="2397"/>
      <c r="N6440" s="2243"/>
      <c r="O6440" s="2321"/>
    </row>
    <row r="6441" spans="1:15" s="1621" customFormat="1" ht="10.5" customHeight="1">
      <c r="A6441" s="1632">
        <v>114</v>
      </c>
      <c r="B6441" s="1637" t="s">
        <v>11846</v>
      </c>
      <c r="C6441" s="1634" t="s">
        <v>11867</v>
      </c>
      <c r="D6441" s="2102">
        <v>1</v>
      </c>
      <c r="E6441" s="3390">
        <v>2322</v>
      </c>
      <c r="F6441" s="1834">
        <v>2322</v>
      </c>
      <c r="G6441" s="1838">
        <v>44197</v>
      </c>
      <c r="H6441" s="1637" t="s">
        <v>10999</v>
      </c>
      <c r="I6441" s="2390" t="s">
        <v>1305</v>
      </c>
      <c r="J6441" s="1654" t="s">
        <v>9970</v>
      </c>
      <c r="K6441" s="1655" t="s">
        <v>8940</v>
      </c>
      <c r="L6441" s="2391"/>
      <c r="M6441" s="2397"/>
      <c r="N6441" s="2243"/>
      <c r="O6441" s="2321"/>
    </row>
    <row r="6442" spans="1:15" s="1621" customFormat="1" ht="10.5" customHeight="1">
      <c r="A6442" s="1632">
        <v>115</v>
      </c>
      <c r="B6442" s="1637" t="s">
        <v>11847</v>
      </c>
      <c r="C6442" s="1634" t="s">
        <v>11868</v>
      </c>
      <c r="D6442" s="2102">
        <v>1</v>
      </c>
      <c r="E6442" s="3390">
        <v>3975</v>
      </c>
      <c r="F6442" s="1834">
        <v>3975</v>
      </c>
      <c r="G6442" s="1838">
        <v>44197</v>
      </c>
      <c r="H6442" s="1637" t="s">
        <v>10999</v>
      </c>
      <c r="I6442" s="2390" t="s">
        <v>1305</v>
      </c>
      <c r="J6442" s="1654" t="s">
        <v>9970</v>
      </c>
      <c r="K6442" s="1655" t="s">
        <v>8940</v>
      </c>
      <c r="L6442" s="2391"/>
      <c r="M6442" s="2397"/>
      <c r="N6442" s="2243"/>
      <c r="O6442" s="2321"/>
    </row>
    <row r="6443" spans="1:15" s="1621" customFormat="1" ht="10.5" customHeight="1">
      <c r="A6443" s="1632">
        <v>116</v>
      </c>
      <c r="B6443" s="1637" t="s">
        <v>11870</v>
      </c>
      <c r="C6443" s="1634" t="s">
        <v>11876</v>
      </c>
      <c r="D6443" s="2102">
        <v>1</v>
      </c>
      <c r="E6443" s="3390">
        <v>5750</v>
      </c>
      <c r="F6443" s="1834">
        <v>5750</v>
      </c>
      <c r="G6443" s="1838">
        <v>44197</v>
      </c>
      <c r="H6443" s="1637" t="s">
        <v>10999</v>
      </c>
      <c r="I6443" s="2390" t="s">
        <v>1305</v>
      </c>
      <c r="J6443" s="1654" t="s">
        <v>9970</v>
      </c>
      <c r="K6443" s="1655" t="s">
        <v>8940</v>
      </c>
      <c r="L6443" s="2391"/>
      <c r="M6443" s="2397"/>
      <c r="N6443" s="2243"/>
      <c r="O6443" s="2321"/>
    </row>
    <row r="6444" spans="1:15" s="1621" customFormat="1" ht="10.5" customHeight="1">
      <c r="A6444" s="1632">
        <v>117</v>
      </c>
      <c r="B6444" s="1637" t="s">
        <v>11871</v>
      </c>
      <c r="C6444" s="1634" t="s">
        <v>11877</v>
      </c>
      <c r="D6444" s="2102">
        <v>1</v>
      </c>
      <c r="E6444" s="3390">
        <v>4062</v>
      </c>
      <c r="F6444" s="1834">
        <v>4062</v>
      </c>
      <c r="G6444" s="1838">
        <v>44197</v>
      </c>
      <c r="H6444" s="1637" t="s">
        <v>10999</v>
      </c>
      <c r="I6444" s="2390" t="s">
        <v>1305</v>
      </c>
      <c r="J6444" s="1654" t="s">
        <v>9970</v>
      </c>
      <c r="K6444" s="1655" t="s">
        <v>8940</v>
      </c>
      <c r="L6444" s="2391"/>
      <c r="M6444" s="2397"/>
      <c r="N6444" s="2243"/>
      <c r="O6444" s="2321"/>
    </row>
    <row r="6445" spans="1:15" s="1621" customFormat="1" ht="10.5" customHeight="1">
      <c r="A6445" s="1632">
        <v>118</v>
      </c>
      <c r="B6445" s="1637" t="s">
        <v>11872</v>
      </c>
      <c r="C6445" s="1634" t="s">
        <v>11878</v>
      </c>
      <c r="D6445" s="2102">
        <v>1</v>
      </c>
      <c r="E6445" s="3390">
        <v>4837</v>
      </c>
      <c r="F6445" s="1834">
        <v>4837</v>
      </c>
      <c r="G6445" s="1838">
        <v>44197</v>
      </c>
      <c r="H6445" s="1637" t="s">
        <v>10999</v>
      </c>
      <c r="I6445" s="2390" t="s">
        <v>1305</v>
      </c>
      <c r="J6445" s="1654" t="s">
        <v>9970</v>
      </c>
      <c r="K6445" s="1655" t="s">
        <v>8940</v>
      </c>
      <c r="L6445" s="2391"/>
      <c r="M6445" s="2397"/>
      <c r="N6445" s="2243"/>
      <c r="O6445" s="2321"/>
    </row>
    <row r="6446" spans="1:15" s="1621" customFormat="1" ht="10.5" customHeight="1">
      <c r="A6446" s="1632">
        <v>119</v>
      </c>
      <c r="B6446" s="1637" t="s">
        <v>11873</v>
      </c>
      <c r="C6446" s="1634" t="s">
        <v>10961</v>
      </c>
      <c r="D6446" s="2102">
        <v>20</v>
      </c>
      <c r="E6446" s="3390">
        <v>108780</v>
      </c>
      <c r="F6446" s="1834">
        <v>108780</v>
      </c>
      <c r="G6446" s="1838">
        <v>44197</v>
      </c>
      <c r="H6446" s="1637" t="s">
        <v>10999</v>
      </c>
      <c r="I6446" s="2390" t="s">
        <v>1305</v>
      </c>
      <c r="J6446" s="1654" t="s">
        <v>9970</v>
      </c>
      <c r="K6446" s="1655" t="s">
        <v>8940</v>
      </c>
      <c r="L6446" s="2391"/>
      <c r="M6446" s="2397"/>
      <c r="N6446" s="2243"/>
      <c r="O6446" s="2321"/>
    </row>
    <row r="6447" spans="1:15" s="1621" customFormat="1" ht="10.5" customHeight="1">
      <c r="A6447" s="1632">
        <v>120</v>
      </c>
      <c r="B6447" s="1637" t="s">
        <v>11874</v>
      </c>
      <c r="C6447" s="1634" t="s">
        <v>10961</v>
      </c>
      <c r="D6447" s="2102">
        <v>20</v>
      </c>
      <c r="E6447" s="3390">
        <v>34960</v>
      </c>
      <c r="F6447" s="1834">
        <v>34960</v>
      </c>
      <c r="G6447" s="1838">
        <v>44197</v>
      </c>
      <c r="H6447" s="1637" t="s">
        <v>10999</v>
      </c>
      <c r="I6447" s="2390" t="s">
        <v>1305</v>
      </c>
      <c r="J6447" s="1654" t="s">
        <v>9970</v>
      </c>
      <c r="K6447" s="1655" t="s">
        <v>8940</v>
      </c>
      <c r="L6447" s="2391"/>
      <c r="M6447" s="2397"/>
      <c r="N6447" s="2243"/>
      <c r="O6447" s="2321"/>
    </row>
    <row r="6448" spans="1:15" s="1621" customFormat="1" ht="10.5" customHeight="1">
      <c r="A6448" s="1632">
        <v>121</v>
      </c>
      <c r="B6448" s="1637" t="s">
        <v>11875</v>
      </c>
      <c r="C6448" s="1634" t="s">
        <v>10961</v>
      </c>
      <c r="D6448" s="2102">
        <v>25</v>
      </c>
      <c r="E6448" s="3390">
        <v>39475</v>
      </c>
      <c r="F6448" s="1834">
        <v>39475</v>
      </c>
      <c r="G6448" s="1838">
        <v>44197</v>
      </c>
      <c r="H6448" s="1637" t="s">
        <v>10999</v>
      </c>
      <c r="I6448" s="2390" t="s">
        <v>1305</v>
      </c>
      <c r="J6448" s="1654" t="s">
        <v>9970</v>
      </c>
      <c r="K6448" s="1655" t="s">
        <v>8940</v>
      </c>
      <c r="L6448" s="2391"/>
      <c r="M6448" s="2397"/>
      <c r="N6448" s="2243"/>
      <c r="O6448" s="2321"/>
    </row>
    <row r="6449" spans="1:16" s="150" customFormat="1" ht="10.5" customHeight="1">
      <c r="A6449" s="816">
        <v>122</v>
      </c>
      <c r="B6449" s="103" t="s">
        <v>13256</v>
      </c>
      <c r="C6449" s="990" t="s">
        <v>13257</v>
      </c>
      <c r="D6449" s="2101">
        <v>1</v>
      </c>
      <c r="E6449" s="3411">
        <v>25800</v>
      </c>
      <c r="F6449" s="797">
        <v>25800</v>
      </c>
      <c r="G6449" s="919">
        <v>44757</v>
      </c>
      <c r="H6449" s="103" t="s">
        <v>13258</v>
      </c>
      <c r="I6449" s="1049" t="s">
        <v>1305</v>
      </c>
      <c r="J6449" s="93" t="s">
        <v>13259</v>
      </c>
      <c r="K6449" s="1428"/>
      <c r="L6449" s="1412"/>
      <c r="M6449" s="1532"/>
      <c r="N6449" s="244"/>
      <c r="O6449" s="734"/>
    </row>
    <row r="6450" spans="1:16" s="2636" customFormat="1" ht="18.75" customHeight="1">
      <c r="A6450" s="2846">
        <v>125</v>
      </c>
      <c r="B6450" s="3347" t="s">
        <v>15127</v>
      </c>
      <c r="C6450" s="3348" t="s">
        <v>15128</v>
      </c>
      <c r="D6450" s="3355">
        <v>1</v>
      </c>
      <c r="E6450" s="2837">
        <v>12320</v>
      </c>
      <c r="F6450" s="2849">
        <v>12320</v>
      </c>
      <c r="G6450" s="3356">
        <v>44916</v>
      </c>
      <c r="H6450" s="3347" t="s">
        <v>15138</v>
      </c>
      <c r="I6450" s="1049" t="s">
        <v>1305</v>
      </c>
      <c r="J6450" s="1907" t="s">
        <v>15140</v>
      </c>
      <c r="K6450" s="3322"/>
      <c r="L6450" s="3357"/>
      <c r="M6450" s="3358"/>
      <c r="N6450" s="3359"/>
      <c r="O6450" s="3360"/>
    </row>
    <row r="6451" spans="1:16" s="2636" customFormat="1" ht="18.75" customHeight="1">
      <c r="A6451" s="2846">
        <v>126</v>
      </c>
      <c r="B6451" s="3347" t="s">
        <v>15127</v>
      </c>
      <c r="C6451" s="3348" t="s">
        <v>15129</v>
      </c>
      <c r="D6451" s="3355">
        <v>1</v>
      </c>
      <c r="E6451" s="2837">
        <v>12320</v>
      </c>
      <c r="F6451" s="2849">
        <v>12320</v>
      </c>
      <c r="G6451" s="3356">
        <v>44916</v>
      </c>
      <c r="H6451" s="3347" t="s">
        <v>15138</v>
      </c>
      <c r="I6451" s="1049" t="s">
        <v>1305</v>
      </c>
      <c r="J6451" s="1907" t="s">
        <v>15140</v>
      </c>
      <c r="K6451" s="3322"/>
      <c r="L6451" s="3357"/>
      <c r="M6451" s="3358"/>
      <c r="N6451" s="3359"/>
      <c r="O6451" s="3360"/>
    </row>
    <row r="6452" spans="1:16" s="2636" customFormat="1" ht="18.75" customHeight="1">
      <c r="A6452" s="2846">
        <v>127</v>
      </c>
      <c r="B6452" s="3347" t="s">
        <v>15127</v>
      </c>
      <c r="C6452" s="3348" t="s">
        <v>15130</v>
      </c>
      <c r="D6452" s="3355">
        <v>1</v>
      </c>
      <c r="E6452" s="2837">
        <v>12320</v>
      </c>
      <c r="F6452" s="2849">
        <v>12320</v>
      </c>
      <c r="G6452" s="3356">
        <v>44916</v>
      </c>
      <c r="H6452" s="3347" t="s">
        <v>15138</v>
      </c>
      <c r="I6452" s="1049" t="s">
        <v>1305</v>
      </c>
      <c r="J6452" s="1907" t="s">
        <v>15140</v>
      </c>
      <c r="K6452" s="3322"/>
      <c r="L6452" s="3357"/>
      <c r="M6452" s="3358"/>
      <c r="N6452" s="3359"/>
      <c r="O6452" s="3360"/>
    </row>
    <row r="6453" spans="1:16" s="2636" customFormat="1" ht="18.75" customHeight="1">
      <c r="A6453" s="2846">
        <v>128</v>
      </c>
      <c r="B6453" s="3347" t="s">
        <v>15127</v>
      </c>
      <c r="C6453" s="3348" t="s">
        <v>15131</v>
      </c>
      <c r="D6453" s="3355">
        <v>1</v>
      </c>
      <c r="E6453" s="2837">
        <v>12320</v>
      </c>
      <c r="F6453" s="2849">
        <v>12320</v>
      </c>
      <c r="G6453" s="3356">
        <v>44916</v>
      </c>
      <c r="H6453" s="3347" t="s">
        <v>15138</v>
      </c>
      <c r="I6453" s="1049" t="s">
        <v>1305</v>
      </c>
      <c r="J6453" s="1907" t="s">
        <v>15140</v>
      </c>
      <c r="K6453" s="3322"/>
      <c r="L6453" s="3357"/>
      <c r="M6453" s="3358"/>
      <c r="N6453" s="3359"/>
      <c r="O6453" s="3360"/>
    </row>
    <row r="6454" spans="1:16" s="2636" customFormat="1" ht="10.5" customHeight="1">
      <c r="A6454" s="2846">
        <v>129</v>
      </c>
      <c r="B6454" s="3347" t="s">
        <v>15132</v>
      </c>
      <c r="C6454" s="3348" t="s">
        <v>15133</v>
      </c>
      <c r="D6454" s="3355">
        <v>1</v>
      </c>
      <c r="E6454" s="2837">
        <v>13950</v>
      </c>
      <c r="F6454" s="2849">
        <v>13950</v>
      </c>
      <c r="G6454" s="3356">
        <v>44918</v>
      </c>
      <c r="H6454" s="3347" t="s">
        <v>15139</v>
      </c>
      <c r="I6454" s="1049" t="s">
        <v>1305</v>
      </c>
      <c r="J6454" s="1907" t="s">
        <v>15140</v>
      </c>
      <c r="K6454" s="3322"/>
      <c r="L6454" s="3357"/>
      <c r="M6454" s="3358"/>
      <c r="N6454" s="3359"/>
      <c r="O6454" s="3360"/>
    </row>
    <row r="6455" spans="1:16" s="2636" customFormat="1" ht="10.5" customHeight="1">
      <c r="A6455" s="2846">
        <v>130</v>
      </c>
      <c r="B6455" s="3347" t="s">
        <v>15134</v>
      </c>
      <c r="C6455" s="3348" t="s">
        <v>15135</v>
      </c>
      <c r="D6455" s="3355">
        <v>1</v>
      </c>
      <c r="E6455" s="2837">
        <v>13750</v>
      </c>
      <c r="F6455" s="2849">
        <v>13750</v>
      </c>
      <c r="G6455" s="3356">
        <v>44918</v>
      </c>
      <c r="H6455" s="3347" t="s">
        <v>15139</v>
      </c>
      <c r="I6455" s="1049" t="s">
        <v>1305</v>
      </c>
      <c r="J6455" s="1907" t="s">
        <v>15140</v>
      </c>
      <c r="K6455" s="3322"/>
      <c r="L6455" s="3357"/>
      <c r="M6455" s="3358"/>
      <c r="N6455" s="3359"/>
      <c r="O6455" s="3360"/>
    </row>
    <row r="6456" spans="1:16" s="2636" customFormat="1" ht="10.5" customHeight="1">
      <c r="A6456" s="2846">
        <v>131</v>
      </c>
      <c r="B6456" s="3347" t="s">
        <v>15136</v>
      </c>
      <c r="C6456" s="3348" t="s">
        <v>15137</v>
      </c>
      <c r="D6456" s="3355">
        <v>1</v>
      </c>
      <c r="E6456" s="2837">
        <v>48790</v>
      </c>
      <c r="F6456" s="2849">
        <v>48790</v>
      </c>
      <c r="G6456" s="3356">
        <v>44918</v>
      </c>
      <c r="H6456" s="3347" t="s">
        <v>15139</v>
      </c>
      <c r="I6456" s="1049" t="s">
        <v>1305</v>
      </c>
      <c r="J6456" s="1907" t="s">
        <v>15140</v>
      </c>
      <c r="K6456" s="3322"/>
      <c r="L6456" s="3357"/>
      <c r="M6456" s="3358"/>
      <c r="N6456" s="3359"/>
      <c r="O6456" s="3360"/>
    </row>
    <row r="6457" spans="1:16" s="2636" customFormat="1" ht="10.5" customHeight="1">
      <c r="A6457" s="2846"/>
      <c r="B6457" s="3347" t="s">
        <v>16418</v>
      </c>
      <c r="C6457" s="3348" t="s">
        <v>14837</v>
      </c>
      <c r="D6457" s="3355">
        <v>1</v>
      </c>
      <c r="E6457" s="2837">
        <v>11499</v>
      </c>
      <c r="F6457" s="2849">
        <v>11499</v>
      </c>
      <c r="G6457" s="3356">
        <v>45002</v>
      </c>
      <c r="H6457" s="3347" t="s">
        <v>16416</v>
      </c>
      <c r="I6457" s="1049" t="s">
        <v>1305</v>
      </c>
      <c r="J6457" s="1907" t="s">
        <v>16417</v>
      </c>
      <c r="K6457" s="3322"/>
      <c r="L6457" s="3357"/>
      <c r="M6457" s="3358"/>
      <c r="N6457" s="3359"/>
      <c r="O6457" s="3360"/>
    </row>
    <row r="6458" spans="1:16" s="269" customFormat="1" ht="10.5" customHeight="1">
      <c r="A6458" s="799"/>
      <c r="B6458" s="103"/>
      <c r="C6458" s="990"/>
      <c r="D6458" s="2063"/>
      <c r="E6458" s="3411"/>
      <c r="F6458" s="797"/>
      <c r="G6458" s="920"/>
      <c r="H6458" s="1005"/>
      <c r="I6458" s="1049"/>
      <c r="J6458" s="912"/>
      <c r="K6458" s="1480"/>
      <c r="L6458" s="1412"/>
      <c r="M6458" s="1534"/>
      <c r="N6458" s="244"/>
      <c r="O6458" s="734"/>
      <c r="P6458" s="150"/>
    </row>
    <row r="6459" spans="1:16" s="492" customFormat="1" ht="10.5" customHeight="1">
      <c r="A6459" s="392"/>
      <c r="B6459" s="1362"/>
      <c r="C6459" s="1191" t="s">
        <v>13173</v>
      </c>
      <c r="D6459" s="2125">
        <f>SUM(D6339:D6458)</f>
        <v>244</v>
      </c>
      <c r="E6459" s="3515">
        <f>SUM(E6339:E6458)</f>
        <v>1706477.1400000001</v>
      </c>
      <c r="F6459" s="539">
        <f>SUM(F6339:F6458)</f>
        <v>1706477.1400000001</v>
      </c>
      <c r="G6459" s="1185"/>
      <c r="H6459" s="912"/>
      <c r="I6459" s="1049"/>
      <c r="J6459" s="912"/>
      <c r="K6459" s="1480"/>
      <c r="L6459" s="1412"/>
      <c r="M6459" s="1534"/>
      <c r="N6459" s="741"/>
      <c r="O6459" s="734"/>
    </row>
    <row r="6460" spans="1:16" s="2336" customFormat="1" ht="10.5" customHeight="1">
      <c r="A6460" s="1610"/>
      <c r="B6460" s="2398"/>
      <c r="C6460" s="2259" t="s">
        <v>9313</v>
      </c>
      <c r="D6460" s="2399"/>
      <c r="E6460" s="3518"/>
      <c r="F6460" s="1612"/>
      <c r="G6460" s="2400"/>
      <c r="H6460" s="2401"/>
      <c r="I6460" s="1788"/>
      <c r="J6460" s="2401"/>
      <c r="K6460" s="2279"/>
      <c r="L6460" s="2402"/>
      <c r="M6460" s="2403"/>
      <c r="N6460" s="2404"/>
      <c r="O6460" s="2335"/>
    </row>
    <row r="6461" spans="1:16" s="2322" customFormat="1" ht="10.5" customHeight="1">
      <c r="A6461" s="1618"/>
      <c r="B6461" s="2386"/>
      <c r="C6461" s="2250" t="s">
        <v>11869</v>
      </c>
      <c r="D6461" s="2387">
        <f>SUM(D6420:D6448)</f>
        <v>154</v>
      </c>
      <c r="E6461" s="3531">
        <f>SUM(E6420:E6448)</f>
        <v>385071</v>
      </c>
      <c r="F6461" s="1620">
        <f>SUM(F6420:F6448)</f>
        <v>385071</v>
      </c>
      <c r="G6461" s="2388"/>
      <c r="H6461" s="2389"/>
      <c r="I6461" s="2390"/>
      <c r="J6461" s="2389"/>
      <c r="K6461" s="2276"/>
      <c r="L6461" s="2391"/>
      <c r="M6461" s="2392"/>
      <c r="N6461" s="2393"/>
      <c r="O6461" s="2321"/>
    </row>
    <row r="6462" spans="1:16" s="2347" customFormat="1" ht="10.5" customHeight="1">
      <c r="A6462" s="2200"/>
      <c r="B6462" s="2405"/>
      <c r="C6462" s="2267" t="s">
        <v>13174</v>
      </c>
      <c r="D6462" s="2406">
        <f>D6459-D6460-D6461</f>
        <v>90</v>
      </c>
      <c r="E6462" s="3519">
        <f>E6459-E6460-E6461</f>
        <v>1321406.1400000001</v>
      </c>
      <c r="F6462" s="1675">
        <f>F6459-F6460-F6461</f>
        <v>1321406.1400000001</v>
      </c>
      <c r="G6462" s="2407"/>
      <c r="H6462" s="2408"/>
      <c r="I6462" s="2409"/>
      <c r="J6462" s="2408"/>
      <c r="K6462" s="2272"/>
      <c r="L6462" s="2410"/>
      <c r="M6462" s="2411"/>
      <c r="N6462" s="2412"/>
      <c r="O6462" s="2346"/>
    </row>
    <row r="6463" spans="1:16" s="393" customFormat="1" ht="42">
      <c r="A6463" s="814" t="s">
        <v>13651</v>
      </c>
      <c r="B6463" s="1363" t="s">
        <v>8569</v>
      </c>
      <c r="C6463" s="1386"/>
      <c r="D6463" s="2115"/>
      <c r="E6463" s="3528"/>
      <c r="F6463" s="1186"/>
      <c r="G6463" s="1187"/>
      <c r="H6463" s="1188"/>
      <c r="I6463" s="1189"/>
      <c r="J6463" s="1190"/>
      <c r="K6463" s="1482"/>
      <c r="L6463" s="964"/>
      <c r="M6463" s="417"/>
      <c r="N6463" s="742"/>
      <c r="O6463" s="699"/>
    </row>
    <row r="6464" spans="1:16" ht="9.75" customHeight="1">
      <c r="A6464" s="799">
        <v>1</v>
      </c>
      <c r="B6464" s="1015" t="s">
        <v>150</v>
      </c>
      <c r="C6464" s="990" t="s">
        <v>11883</v>
      </c>
      <c r="D6464" s="2063">
        <v>1</v>
      </c>
      <c r="E6464" s="3411">
        <v>27760.32</v>
      </c>
      <c r="F6464" s="879">
        <v>27760.32</v>
      </c>
      <c r="G6464" s="914">
        <v>44197</v>
      </c>
      <c r="H6464" s="1015" t="s">
        <v>8394</v>
      </c>
      <c r="I6464" s="208" t="s">
        <v>1363</v>
      </c>
      <c r="J6464" s="143" t="s">
        <v>8570</v>
      </c>
      <c r="K6464" s="1425" t="s">
        <v>8940</v>
      </c>
      <c r="M6464" s="404"/>
      <c r="N6464" s="736"/>
    </row>
    <row r="6465" spans="1:15" ht="9.75" customHeight="1">
      <c r="A6465" s="799">
        <v>2</v>
      </c>
      <c r="B6465" s="1015" t="s">
        <v>1306</v>
      </c>
      <c r="C6465" s="990" t="s">
        <v>11884</v>
      </c>
      <c r="D6465" s="2063">
        <v>1</v>
      </c>
      <c r="E6465" s="3411">
        <v>10500</v>
      </c>
      <c r="F6465" s="879">
        <v>10500</v>
      </c>
      <c r="G6465" s="914">
        <v>44197</v>
      </c>
      <c r="H6465" s="1015" t="s">
        <v>8394</v>
      </c>
      <c r="I6465" s="208" t="s">
        <v>1363</v>
      </c>
      <c r="J6465" s="143" t="s">
        <v>8570</v>
      </c>
      <c r="K6465" s="1425" t="s">
        <v>8940</v>
      </c>
      <c r="M6465" s="404"/>
      <c r="N6465" s="736"/>
    </row>
    <row r="6466" spans="1:15" s="1616" customFormat="1" ht="9.75" customHeight="1">
      <c r="A6466" s="1699">
        <v>3</v>
      </c>
      <c r="B6466" s="1787" t="s">
        <v>1307</v>
      </c>
      <c r="C6466" s="1795" t="s">
        <v>10309</v>
      </c>
      <c r="D6466" s="2146">
        <v>1</v>
      </c>
      <c r="E6466" s="3463">
        <v>9100</v>
      </c>
      <c r="F6466" s="1701">
        <v>9100</v>
      </c>
      <c r="G6466" s="1786">
        <v>44197</v>
      </c>
      <c r="H6466" s="1787" t="s">
        <v>8394</v>
      </c>
      <c r="I6466" s="1702" t="s">
        <v>1363</v>
      </c>
      <c r="J6466" s="1665" t="s">
        <v>8570</v>
      </c>
      <c r="K6466" s="1666" t="s">
        <v>8940</v>
      </c>
      <c r="L6466" s="4277" t="s">
        <v>15876</v>
      </c>
      <c r="M6466" s="1703"/>
      <c r="N6466" s="4278"/>
      <c r="O6466" s="1746"/>
    </row>
    <row r="6467" spans="1:15" ht="9.75" customHeight="1">
      <c r="A6467" s="799">
        <v>4</v>
      </c>
      <c r="B6467" s="1015" t="s">
        <v>1308</v>
      </c>
      <c r="C6467" s="990" t="s">
        <v>11885</v>
      </c>
      <c r="D6467" s="2063">
        <v>1</v>
      </c>
      <c r="E6467" s="3411">
        <v>7500</v>
      </c>
      <c r="F6467" s="879">
        <v>7500</v>
      </c>
      <c r="G6467" s="914">
        <v>44197</v>
      </c>
      <c r="H6467" s="1015" t="s">
        <v>8394</v>
      </c>
      <c r="I6467" s="208" t="s">
        <v>1363</v>
      </c>
      <c r="J6467" s="143" t="s">
        <v>8570</v>
      </c>
      <c r="K6467" s="1425" t="s">
        <v>8940</v>
      </c>
      <c r="M6467" s="404"/>
      <c r="N6467" s="736"/>
      <c r="O6467" s="659"/>
    </row>
    <row r="6468" spans="1:15" ht="9.75" customHeight="1">
      <c r="A6468" s="799">
        <v>5</v>
      </c>
      <c r="B6468" s="1015" t="s">
        <v>159</v>
      </c>
      <c r="C6468" s="990" t="s">
        <v>10307</v>
      </c>
      <c r="D6468" s="2063">
        <v>1</v>
      </c>
      <c r="E6468" s="3411">
        <v>14958.3</v>
      </c>
      <c r="F6468" s="879">
        <v>14958.3</v>
      </c>
      <c r="G6468" s="914">
        <v>44197</v>
      </c>
      <c r="H6468" s="1015" t="s">
        <v>8394</v>
      </c>
      <c r="I6468" s="208" t="s">
        <v>1363</v>
      </c>
      <c r="J6468" s="143" t="s">
        <v>8570</v>
      </c>
      <c r="K6468" s="1425" t="s">
        <v>8940</v>
      </c>
      <c r="M6468" s="404"/>
      <c r="N6468" s="736"/>
      <c r="O6468" s="659"/>
    </row>
    <row r="6469" spans="1:15" ht="9.75" customHeight="1">
      <c r="A6469" s="799">
        <v>6</v>
      </c>
      <c r="B6469" s="1015" t="s">
        <v>1309</v>
      </c>
      <c r="C6469" s="990" t="s">
        <v>10310</v>
      </c>
      <c r="D6469" s="2063">
        <v>1</v>
      </c>
      <c r="E6469" s="3411">
        <v>6092.7</v>
      </c>
      <c r="F6469" s="879">
        <v>6092.7</v>
      </c>
      <c r="G6469" s="914">
        <v>44197</v>
      </c>
      <c r="H6469" s="1015" t="s">
        <v>8394</v>
      </c>
      <c r="I6469" s="208" t="s">
        <v>1363</v>
      </c>
      <c r="J6469" s="143" t="s">
        <v>8570</v>
      </c>
      <c r="K6469" s="1425" t="s">
        <v>8940</v>
      </c>
      <c r="M6469" s="404"/>
      <c r="N6469" s="736"/>
      <c r="O6469" s="659"/>
    </row>
    <row r="6470" spans="1:15" ht="9" customHeight="1">
      <c r="A6470" s="799">
        <v>7</v>
      </c>
      <c r="B6470" s="1015" t="s">
        <v>96</v>
      </c>
      <c r="C6470" s="990" t="s">
        <v>10311</v>
      </c>
      <c r="D6470" s="2063">
        <v>1</v>
      </c>
      <c r="E6470" s="3411">
        <v>99953</v>
      </c>
      <c r="F6470" s="879">
        <v>99953</v>
      </c>
      <c r="G6470" s="914">
        <v>44197</v>
      </c>
      <c r="H6470" s="1015" t="s">
        <v>8394</v>
      </c>
      <c r="I6470" s="208" t="s">
        <v>1363</v>
      </c>
      <c r="J6470" s="143" t="s">
        <v>8570</v>
      </c>
      <c r="K6470" s="1425" t="s">
        <v>8940</v>
      </c>
      <c r="M6470" s="404"/>
      <c r="N6470" s="736"/>
      <c r="O6470" s="659"/>
    </row>
    <row r="6471" spans="1:15" ht="9.75" customHeight="1">
      <c r="A6471" s="799">
        <v>8</v>
      </c>
      <c r="B6471" s="1015" t="s">
        <v>168</v>
      </c>
      <c r="C6471" s="990" t="s">
        <v>11886</v>
      </c>
      <c r="D6471" s="2063">
        <v>1</v>
      </c>
      <c r="E6471" s="3411">
        <v>7463.12</v>
      </c>
      <c r="F6471" s="879">
        <v>7463.12</v>
      </c>
      <c r="G6471" s="914">
        <v>44197</v>
      </c>
      <c r="H6471" s="1015" t="s">
        <v>8394</v>
      </c>
      <c r="I6471" s="208" t="s">
        <v>1363</v>
      </c>
      <c r="J6471" s="143" t="s">
        <v>8570</v>
      </c>
      <c r="K6471" s="1425" t="s">
        <v>8940</v>
      </c>
      <c r="M6471" s="404"/>
      <c r="N6471" s="736"/>
      <c r="O6471" s="659"/>
    </row>
    <row r="6472" spans="1:15" s="1616" customFormat="1" ht="9.75" customHeight="1">
      <c r="A6472" s="1699">
        <v>9</v>
      </c>
      <c r="B6472" s="1787" t="s">
        <v>1310</v>
      </c>
      <c r="C6472" s="1795" t="s">
        <v>11900</v>
      </c>
      <c r="D6472" s="2146">
        <v>1</v>
      </c>
      <c r="E6472" s="3463">
        <v>3800</v>
      </c>
      <c r="F6472" s="1701">
        <v>3800</v>
      </c>
      <c r="G6472" s="1786">
        <v>44197</v>
      </c>
      <c r="H6472" s="1787" t="s">
        <v>8394</v>
      </c>
      <c r="I6472" s="1702" t="s">
        <v>1363</v>
      </c>
      <c r="J6472" s="1665" t="s">
        <v>8570</v>
      </c>
      <c r="K6472" s="1666" t="s">
        <v>8940</v>
      </c>
      <c r="L6472" s="4277" t="s">
        <v>15876</v>
      </c>
      <c r="M6472" s="1703"/>
      <c r="N6472" s="4278"/>
      <c r="O6472" s="1746"/>
    </row>
    <row r="6473" spans="1:15" ht="9.75" customHeight="1">
      <c r="A6473" s="799">
        <v>10</v>
      </c>
      <c r="B6473" s="1015" t="s">
        <v>452</v>
      </c>
      <c r="C6473" s="990" t="s">
        <v>11901</v>
      </c>
      <c r="D6473" s="2063">
        <v>1</v>
      </c>
      <c r="E6473" s="3411">
        <v>3420</v>
      </c>
      <c r="F6473" s="879">
        <v>3420</v>
      </c>
      <c r="G6473" s="914">
        <v>44197</v>
      </c>
      <c r="H6473" s="1015" t="s">
        <v>8394</v>
      </c>
      <c r="I6473" s="208" t="s">
        <v>1363</v>
      </c>
      <c r="J6473" s="143" t="s">
        <v>8570</v>
      </c>
      <c r="K6473" s="1425" t="s">
        <v>8940</v>
      </c>
      <c r="M6473" s="404"/>
      <c r="N6473" s="736"/>
      <c r="O6473" s="659"/>
    </row>
    <row r="6474" spans="1:15" ht="9.75" customHeight="1">
      <c r="A6474" s="799">
        <v>11</v>
      </c>
      <c r="B6474" s="1015" t="s">
        <v>1311</v>
      </c>
      <c r="C6474" s="990" t="s">
        <v>11902</v>
      </c>
      <c r="D6474" s="2063">
        <v>1</v>
      </c>
      <c r="E6474" s="3411">
        <v>4550</v>
      </c>
      <c r="F6474" s="879">
        <v>4550</v>
      </c>
      <c r="G6474" s="914">
        <v>44197</v>
      </c>
      <c r="H6474" s="1015" t="s">
        <v>8394</v>
      </c>
      <c r="I6474" s="208" t="s">
        <v>1363</v>
      </c>
      <c r="J6474" s="143" t="s">
        <v>8570</v>
      </c>
      <c r="K6474" s="1425" t="s">
        <v>8940</v>
      </c>
      <c r="M6474" s="404"/>
      <c r="N6474" s="736"/>
      <c r="O6474" s="659"/>
    </row>
    <row r="6475" spans="1:15" ht="9.75" customHeight="1">
      <c r="A6475" s="799">
        <v>12</v>
      </c>
      <c r="B6475" s="1015" t="s">
        <v>1312</v>
      </c>
      <c r="C6475" s="990" t="s">
        <v>11903</v>
      </c>
      <c r="D6475" s="2063">
        <v>1</v>
      </c>
      <c r="E6475" s="3411">
        <v>5500</v>
      </c>
      <c r="F6475" s="879">
        <v>5500</v>
      </c>
      <c r="G6475" s="914">
        <v>44197</v>
      </c>
      <c r="H6475" s="1015" t="s">
        <v>8394</v>
      </c>
      <c r="I6475" s="208" t="s">
        <v>1363</v>
      </c>
      <c r="J6475" s="143" t="s">
        <v>8570</v>
      </c>
      <c r="K6475" s="1425" t="s">
        <v>8940</v>
      </c>
      <c r="M6475" s="404"/>
      <c r="N6475" s="736"/>
      <c r="O6475" s="659"/>
    </row>
    <row r="6476" spans="1:15" ht="9.75" customHeight="1">
      <c r="A6476" s="799">
        <v>13</v>
      </c>
      <c r="B6476" s="1015" t="s">
        <v>1312</v>
      </c>
      <c r="C6476" s="990" t="s">
        <v>11904</v>
      </c>
      <c r="D6476" s="2063">
        <v>1</v>
      </c>
      <c r="E6476" s="3411">
        <v>5500</v>
      </c>
      <c r="F6476" s="879">
        <v>5500</v>
      </c>
      <c r="G6476" s="914">
        <v>44197</v>
      </c>
      <c r="H6476" s="1015" t="s">
        <v>8394</v>
      </c>
      <c r="I6476" s="208" t="s">
        <v>1363</v>
      </c>
      <c r="J6476" s="143" t="s">
        <v>8570</v>
      </c>
      <c r="K6476" s="1425" t="s">
        <v>8940</v>
      </c>
      <c r="M6476" s="404"/>
      <c r="N6476" s="736"/>
      <c r="O6476" s="659"/>
    </row>
    <row r="6477" spans="1:15" s="1616" customFormat="1" ht="9.75" customHeight="1">
      <c r="A6477" s="1699">
        <v>14</v>
      </c>
      <c r="B6477" s="1787" t="s">
        <v>1312</v>
      </c>
      <c r="C6477" s="1795" t="s">
        <v>11493</v>
      </c>
      <c r="D6477" s="2146">
        <v>1</v>
      </c>
      <c r="E6477" s="3463">
        <v>8520</v>
      </c>
      <c r="F6477" s="1701">
        <v>8520</v>
      </c>
      <c r="G6477" s="1786">
        <v>44197</v>
      </c>
      <c r="H6477" s="1787" t="s">
        <v>8394</v>
      </c>
      <c r="I6477" s="1702" t="s">
        <v>1363</v>
      </c>
      <c r="J6477" s="1665" t="s">
        <v>8570</v>
      </c>
      <c r="K6477" s="1666" t="s">
        <v>8940</v>
      </c>
      <c r="L6477" s="4277" t="s">
        <v>15876</v>
      </c>
      <c r="M6477" s="1703"/>
      <c r="N6477" s="4278"/>
      <c r="O6477" s="1746"/>
    </row>
    <row r="6478" spans="1:15" ht="9.75" customHeight="1">
      <c r="A6478" s="799">
        <v>15</v>
      </c>
      <c r="B6478" s="1015" t="s">
        <v>1313</v>
      </c>
      <c r="C6478" s="990" t="s">
        <v>11489</v>
      </c>
      <c r="D6478" s="2063">
        <v>1</v>
      </c>
      <c r="E6478" s="3411">
        <v>11480</v>
      </c>
      <c r="F6478" s="879">
        <v>11480</v>
      </c>
      <c r="G6478" s="914">
        <v>44197</v>
      </c>
      <c r="H6478" s="1015" t="s">
        <v>8394</v>
      </c>
      <c r="I6478" s="208" t="s">
        <v>1363</v>
      </c>
      <c r="J6478" s="143" t="s">
        <v>8570</v>
      </c>
      <c r="K6478" s="1425" t="s">
        <v>8940</v>
      </c>
      <c r="M6478" s="404"/>
      <c r="N6478" s="736"/>
      <c r="O6478" s="659"/>
    </row>
    <row r="6479" spans="1:15" ht="9.75" customHeight="1">
      <c r="A6479" s="799">
        <v>16</v>
      </c>
      <c r="B6479" s="1015" t="s">
        <v>1314</v>
      </c>
      <c r="C6479" s="990" t="s">
        <v>11490</v>
      </c>
      <c r="D6479" s="2063">
        <v>1</v>
      </c>
      <c r="E6479" s="3411">
        <v>5255</v>
      </c>
      <c r="F6479" s="879">
        <v>5255</v>
      </c>
      <c r="G6479" s="914">
        <v>44197</v>
      </c>
      <c r="H6479" s="1015" t="s">
        <v>8394</v>
      </c>
      <c r="I6479" s="208" t="s">
        <v>1363</v>
      </c>
      <c r="J6479" s="143" t="s">
        <v>8570</v>
      </c>
      <c r="K6479" s="1425" t="s">
        <v>8940</v>
      </c>
      <c r="M6479" s="404"/>
      <c r="N6479" s="736"/>
      <c r="O6479" s="659"/>
    </row>
    <row r="6480" spans="1:15" ht="9.75" customHeight="1">
      <c r="A6480" s="799">
        <v>17</v>
      </c>
      <c r="B6480" s="1015" t="s">
        <v>1315</v>
      </c>
      <c r="C6480" s="990" t="s">
        <v>11491</v>
      </c>
      <c r="D6480" s="2063">
        <v>1</v>
      </c>
      <c r="E6480" s="3411">
        <v>4375</v>
      </c>
      <c r="F6480" s="879">
        <v>4375</v>
      </c>
      <c r="G6480" s="914">
        <v>44197</v>
      </c>
      <c r="H6480" s="1015" t="s">
        <v>8394</v>
      </c>
      <c r="I6480" s="208" t="s">
        <v>1363</v>
      </c>
      <c r="J6480" s="143" t="s">
        <v>8570</v>
      </c>
      <c r="K6480" s="1425" t="s">
        <v>8940</v>
      </c>
      <c r="M6480" s="404"/>
      <c r="N6480" s="736"/>
      <c r="O6480" s="659"/>
    </row>
    <row r="6481" spans="1:15" ht="9.75" customHeight="1">
      <c r="A6481" s="799">
        <v>18</v>
      </c>
      <c r="B6481" s="1015" t="s">
        <v>1316</v>
      </c>
      <c r="C6481" s="990" t="s">
        <v>11963</v>
      </c>
      <c r="D6481" s="2063">
        <v>1</v>
      </c>
      <c r="E6481" s="3411">
        <v>29000</v>
      </c>
      <c r="F6481" s="879">
        <v>29000</v>
      </c>
      <c r="G6481" s="914">
        <v>44197</v>
      </c>
      <c r="H6481" s="1015" t="s">
        <v>8394</v>
      </c>
      <c r="I6481" s="208" t="s">
        <v>1363</v>
      </c>
      <c r="J6481" s="143" t="s">
        <v>8570</v>
      </c>
      <c r="K6481" s="1425" t="s">
        <v>8940</v>
      </c>
      <c r="M6481" s="404"/>
      <c r="N6481" s="736"/>
      <c r="O6481" s="659"/>
    </row>
    <row r="6482" spans="1:15" ht="9.75" customHeight="1">
      <c r="A6482" s="799">
        <v>19</v>
      </c>
      <c r="B6482" s="1015" t="s">
        <v>1317</v>
      </c>
      <c r="C6482" s="990" t="s">
        <v>11908</v>
      </c>
      <c r="D6482" s="2063">
        <v>1</v>
      </c>
      <c r="E6482" s="3411">
        <v>4970</v>
      </c>
      <c r="F6482" s="879">
        <v>4970</v>
      </c>
      <c r="G6482" s="914">
        <v>44197</v>
      </c>
      <c r="H6482" s="1015" t="s">
        <v>8394</v>
      </c>
      <c r="I6482" s="208" t="s">
        <v>1363</v>
      </c>
      <c r="J6482" s="143" t="s">
        <v>8570</v>
      </c>
      <c r="K6482" s="1425" t="s">
        <v>8940</v>
      </c>
      <c r="M6482" s="404"/>
      <c r="N6482" s="736"/>
      <c r="O6482" s="659"/>
    </row>
    <row r="6483" spans="1:15" ht="9.75" customHeight="1">
      <c r="A6483" s="799">
        <v>20</v>
      </c>
      <c r="B6483" s="1015" t="s">
        <v>1317</v>
      </c>
      <c r="C6483" s="990" t="s">
        <v>11909</v>
      </c>
      <c r="D6483" s="2063">
        <v>1</v>
      </c>
      <c r="E6483" s="3411">
        <v>4970</v>
      </c>
      <c r="F6483" s="879">
        <v>4970</v>
      </c>
      <c r="G6483" s="914">
        <v>44197</v>
      </c>
      <c r="H6483" s="1015" t="s">
        <v>8394</v>
      </c>
      <c r="I6483" s="208" t="s">
        <v>1363</v>
      </c>
      <c r="J6483" s="143" t="s">
        <v>8570</v>
      </c>
      <c r="K6483" s="1425" t="s">
        <v>8940</v>
      </c>
      <c r="M6483" s="404"/>
      <c r="N6483" s="736"/>
      <c r="O6483" s="659"/>
    </row>
    <row r="6484" spans="1:15" ht="9.75" customHeight="1">
      <c r="A6484" s="799">
        <v>21</v>
      </c>
      <c r="B6484" s="1015" t="s">
        <v>1317</v>
      </c>
      <c r="C6484" s="990" t="s">
        <v>11910</v>
      </c>
      <c r="D6484" s="2063">
        <v>1</v>
      </c>
      <c r="E6484" s="3411">
        <v>4970</v>
      </c>
      <c r="F6484" s="879">
        <v>4970</v>
      </c>
      <c r="G6484" s="914">
        <v>44197</v>
      </c>
      <c r="H6484" s="1015" t="s">
        <v>8394</v>
      </c>
      <c r="I6484" s="208" t="s">
        <v>1363</v>
      </c>
      <c r="J6484" s="143" t="s">
        <v>8570</v>
      </c>
      <c r="K6484" s="1425" t="s">
        <v>8940</v>
      </c>
      <c r="M6484" s="404"/>
      <c r="N6484" s="736"/>
      <c r="O6484" s="659"/>
    </row>
    <row r="6485" spans="1:15" ht="9.75" customHeight="1">
      <c r="A6485" s="799">
        <v>22</v>
      </c>
      <c r="B6485" s="1015" t="s">
        <v>1317</v>
      </c>
      <c r="C6485" s="990" t="s">
        <v>11911</v>
      </c>
      <c r="D6485" s="2063">
        <v>1</v>
      </c>
      <c r="E6485" s="3411">
        <v>4970</v>
      </c>
      <c r="F6485" s="879">
        <v>4970</v>
      </c>
      <c r="G6485" s="914">
        <v>44197</v>
      </c>
      <c r="H6485" s="1015" t="s">
        <v>8394</v>
      </c>
      <c r="I6485" s="208" t="s">
        <v>1363</v>
      </c>
      <c r="J6485" s="143" t="s">
        <v>8570</v>
      </c>
      <c r="K6485" s="1425" t="s">
        <v>8940</v>
      </c>
      <c r="M6485" s="404"/>
      <c r="N6485" s="736"/>
      <c r="O6485" s="659"/>
    </row>
    <row r="6486" spans="1:15" ht="9.75" customHeight="1">
      <c r="A6486" s="799">
        <v>23</v>
      </c>
      <c r="B6486" s="1015" t="s">
        <v>1317</v>
      </c>
      <c r="C6486" s="990" t="s">
        <v>11912</v>
      </c>
      <c r="D6486" s="2063">
        <v>1</v>
      </c>
      <c r="E6486" s="3411">
        <v>4970</v>
      </c>
      <c r="F6486" s="879">
        <v>4970</v>
      </c>
      <c r="G6486" s="914">
        <v>44197</v>
      </c>
      <c r="H6486" s="1015" t="s">
        <v>8394</v>
      </c>
      <c r="I6486" s="208" t="s">
        <v>1363</v>
      </c>
      <c r="J6486" s="143" t="s">
        <v>8570</v>
      </c>
      <c r="K6486" s="1425" t="s">
        <v>8940</v>
      </c>
      <c r="M6486" s="404"/>
      <c r="N6486" s="736"/>
      <c r="O6486" s="659"/>
    </row>
    <row r="6487" spans="1:15" ht="9.75" customHeight="1">
      <c r="A6487" s="799">
        <v>24</v>
      </c>
      <c r="B6487" s="1015" t="s">
        <v>1318</v>
      </c>
      <c r="C6487" s="990" t="s">
        <v>11917</v>
      </c>
      <c r="D6487" s="2063">
        <v>1</v>
      </c>
      <c r="E6487" s="3411">
        <v>5740</v>
      </c>
      <c r="F6487" s="879">
        <v>5740</v>
      </c>
      <c r="G6487" s="914">
        <v>44197</v>
      </c>
      <c r="H6487" s="1015" t="s">
        <v>8394</v>
      </c>
      <c r="I6487" s="208" t="s">
        <v>1363</v>
      </c>
      <c r="J6487" s="143" t="s">
        <v>8570</v>
      </c>
      <c r="K6487" s="1425" t="s">
        <v>8940</v>
      </c>
      <c r="M6487" s="404"/>
      <c r="N6487" s="736"/>
      <c r="O6487" s="659"/>
    </row>
    <row r="6488" spans="1:15" ht="9.75" customHeight="1">
      <c r="A6488" s="799">
        <v>25</v>
      </c>
      <c r="B6488" s="1015" t="s">
        <v>1318</v>
      </c>
      <c r="C6488" s="990" t="s">
        <v>11918</v>
      </c>
      <c r="D6488" s="2063">
        <v>1</v>
      </c>
      <c r="E6488" s="3411">
        <v>5740</v>
      </c>
      <c r="F6488" s="879">
        <v>5740</v>
      </c>
      <c r="G6488" s="914">
        <v>44197</v>
      </c>
      <c r="H6488" s="1015" t="s">
        <v>8394</v>
      </c>
      <c r="I6488" s="208" t="s">
        <v>1363</v>
      </c>
      <c r="J6488" s="143" t="s">
        <v>8570</v>
      </c>
      <c r="K6488" s="1425" t="s">
        <v>8940</v>
      </c>
      <c r="M6488" s="404"/>
      <c r="N6488" s="736"/>
      <c r="O6488" s="659"/>
    </row>
    <row r="6489" spans="1:15" ht="9.75" customHeight="1">
      <c r="A6489" s="799">
        <v>26</v>
      </c>
      <c r="B6489" s="1015" t="s">
        <v>1318</v>
      </c>
      <c r="C6489" s="990" t="s">
        <v>11919</v>
      </c>
      <c r="D6489" s="2063">
        <v>1</v>
      </c>
      <c r="E6489" s="3411">
        <v>5740</v>
      </c>
      <c r="F6489" s="879">
        <v>5740</v>
      </c>
      <c r="G6489" s="914">
        <v>44197</v>
      </c>
      <c r="H6489" s="1015" t="s">
        <v>8394</v>
      </c>
      <c r="I6489" s="208" t="s">
        <v>1363</v>
      </c>
      <c r="J6489" s="143" t="s">
        <v>8570</v>
      </c>
      <c r="K6489" s="1425" t="s">
        <v>8940</v>
      </c>
      <c r="M6489" s="404"/>
      <c r="N6489" s="736"/>
      <c r="O6489" s="659"/>
    </row>
    <row r="6490" spans="1:15" ht="9.75" customHeight="1">
      <c r="A6490" s="799">
        <v>27</v>
      </c>
      <c r="B6490" s="1015" t="s">
        <v>1318</v>
      </c>
      <c r="C6490" s="990" t="s">
        <v>11920</v>
      </c>
      <c r="D6490" s="2063">
        <v>1</v>
      </c>
      <c r="E6490" s="3411">
        <v>5740</v>
      </c>
      <c r="F6490" s="879">
        <v>5740</v>
      </c>
      <c r="G6490" s="914">
        <v>44197</v>
      </c>
      <c r="H6490" s="1015" t="s">
        <v>8394</v>
      </c>
      <c r="I6490" s="208" t="s">
        <v>1363</v>
      </c>
      <c r="J6490" s="143" t="s">
        <v>8570</v>
      </c>
      <c r="K6490" s="1425" t="s">
        <v>8940</v>
      </c>
      <c r="M6490" s="404"/>
      <c r="N6490" s="736"/>
      <c r="O6490" s="659"/>
    </row>
    <row r="6491" spans="1:15" ht="9.75" customHeight="1">
      <c r="A6491" s="799">
        <v>28</v>
      </c>
      <c r="B6491" s="1015" t="s">
        <v>1318</v>
      </c>
      <c r="C6491" s="990" t="s">
        <v>11921</v>
      </c>
      <c r="D6491" s="2063">
        <v>1</v>
      </c>
      <c r="E6491" s="3411">
        <v>5740</v>
      </c>
      <c r="F6491" s="879">
        <v>5740</v>
      </c>
      <c r="G6491" s="914">
        <v>44197</v>
      </c>
      <c r="H6491" s="1015" t="s">
        <v>8394</v>
      </c>
      <c r="I6491" s="208" t="s">
        <v>1363</v>
      </c>
      <c r="J6491" s="143" t="s">
        <v>8570</v>
      </c>
      <c r="K6491" s="1425" t="s">
        <v>8940</v>
      </c>
      <c r="M6491" s="404"/>
      <c r="N6491" s="736"/>
      <c r="O6491" s="659"/>
    </row>
    <row r="6492" spans="1:15" ht="9.75" customHeight="1">
      <c r="A6492" s="799">
        <v>29</v>
      </c>
      <c r="B6492" s="1015" t="s">
        <v>1319</v>
      </c>
      <c r="C6492" s="990" t="s">
        <v>11928</v>
      </c>
      <c r="D6492" s="2063">
        <v>1</v>
      </c>
      <c r="E6492" s="3411">
        <v>5050</v>
      </c>
      <c r="F6492" s="879">
        <v>5050</v>
      </c>
      <c r="G6492" s="914">
        <v>44197</v>
      </c>
      <c r="H6492" s="1015" t="s">
        <v>8394</v>
      </c>
      <c r="I6492" s="208" t="s">
        <v>1363</v>
      </c>
      <c r="J6492" s="143" t="s">
        <v>8570</v>
      </c>
      <c r="K6492" s="1425" t="s">
        <v>8940</v>
      </c>
      <c r="M6492" s="404"/>
      <c r="N6492" s="736"/>
      <c r="O6492" s="659"/>
    </row>
    <row r="6493" spans="1:15" ht="9.75" customHeight="1">
      <c r="A6493" s="799">
        <v>30</v>
      </c>
      <c r="B6493" s="1015" t="s">
        <v>1319</v>
      </c>
      <c r="C6493" s="990" t="s">
        <v>11929</v>
      </c>
      <c r="D6493" s="2063">
        <v>1</v>
      </c>
      <c r="E6493" s="3411">
        <v>5050</v>
      </c>
      <c r="F6493" s="879">
        <v>5050</v>
      </c>
      <c r="G6493" s="914">
        <v>44197</v>
      </c>
      <c r="H6493" s="1015" t="s">
        <v>8394</v>
      </c>
      <c r="I6493" s="208" t="s">
        <v>1363</v>
      </c>
      <c r="J6493" s="143" t="s">
        <v>8570</v>
      </c>
      <c r="K6493" s="1425" t="s">
        <v>8940</v>
      </c>
      <c r="M6493" s="404"/>
      <c r="N6493" s="736"/>
      <c r="O6493" s="659"/>
    </row>
    <row r="6494" spans="1:15" ht="9.75" customHeight="1">
      <c r="A6494" s="799">
        <v>31</v>
      </c>
      <c r="B6494" s="1015" t="s">
        <v>1319</v>
      </c>
      <c r="C6494" s="990" t="s">
        <v>11930</v>
      </c>
      <c r="D6494" s="2063">
        <v>1</v>
      </c>
      <c r="E6494" s="3411">
        <v>5050</v>
      </c>
      <c r="F6494" s="879">
        <v>5050</v>
      </c>
      <c r="G6494" s="914">
        <v>44197</v>
      </c>
      <c r="H6494" s="1015" t="s">
        <v>8394</v>
      </c>
      <c r="I6494" s="208" t="s">
        <v>1363</v>
      </c>
      <c r="J6494" s="143" t="s">
        <v>8570</v>
      </c>
      <c r="K6494" s="1425" t="s">
        <v>8940</v>
      </c>
      <c r="M6494" s="404"/>
      <c r="N6494" s="736"/>
      <c r="O6494" s="659"/>
    </row>
    <row r="6495" spans="1:15" ht="9.75" customHeight="1">
      <c r="A6495" s="799">
        <v>32</v>
      </c>
      <c r="B6495" s="1015" t="s">
        <v>1319</v>
      </c>
      <c r="C6495" s="990" t="s">
        <v>11931</v>
      </c>
      <c r="D6495" s="2063">
        <v>1</v>
      </c>
      <c r="E6495" s="3411">
        <v>5050</v>
      </c>
      <c r="F6495" s="879">
        <v>5050</v>
      </c>
      <c r="G6495" s="914">
        <v>44197</v>
      </c>
      <c r="H6495" s="1015" t="s">
        <v>8394</v>
      </c>
      <c r="I6495" s="208" t="s">
        <v>1363</v>
      </c>
      <c r="J6495" s="143" t="s">
        <v>8570</v>
      </c>
      <c r="K6495" s="1425" t="s">
        <v>8940</v>
      </c>
      <c r="M6495" s="404"/>
      <c r="N6495" s="736"/>
      <c r="O6495" s="659"/>
    </row>
    <row r="6496" spans="1:15" ht="9.75" customHeight="1">
      <c r="A6496" s="799">
        <v>33</v>
      </c>
      <c r="B6496" s="1015" t="s">
        <v>1319</v>
      </c>
      <c r="C6496" s="990" t="s">
        <v>11932</v>
      </c>
      <c r="D6496" s="2063">
        <v>1</v>
      </c>
      <c r="E6496" s="3411">
        <v>5050</v>
      </c>
      <c r="F6496" s="879">
        <v>5050</v>
      </c>
      <c r="G6496" s="914">
        <v>44197</v>
      </c>
      <c r="H6496" s="1015" t="s">
        <v>8394</v>
      </c>
      <c r="I6496" s="208" t="s">
        <v>1363</v>
      </c>
      <c r="J6496" s="143" t="s">
        <v>8570</v>
      </c>
      <c r="K6496" s="1425" t="s">
        <v>8940</v>
      </c>
      <c r="M6496" s="404"/>
      <c r="N6496" s="736"/>
      <c r="O6496" s="659"/>
    </row>
    <row r="6497" spans="1:15" ht="9.75" customHeight="1">
      <c r="A6497" s="799">
        <v>34</v>
      </c>
      <c r="B6497" s="1015" t="s">
        <v>1319</v>
      </c>
      <c r="C6497" s="990" t="s">
        <v>11933</v>
      </c>
      <c r="D6497" s="2063">
        <v>1</v>
      </c>
      <c r="E6497" s="3411">
        <v>5050</v>
      </c>
      <c r="F6497" s="879">
        <v>5050</v>
      </c>
      <c r="G6497" s="914">
        <v>44197</v>
      </c>
      <c r="H6497" s="1015" t="s">
        <v>8394</v>
      </c>
      <c r="I6497" s="208" t="s">
        <v>1363</v>
      </c>
      <c r="J6497" s="143" t="s">
        <v>8570</v>
      </c>
      <c r="K6497" s="1425" t="s">
        <v>8940</v>
      </c>
      <c r="M6497" s="404"/>
      <c r="N6497" s="736"/>
      <c r="O6497" s="659"/>
    </row>
    <row r="6498" spans="1:15" ht="9.75" customHeight="1">
      <c r="A6498" s="799">
        <v>35</v>
      </c>
      <c r="B6498" s="1015" t="s">
        <v>1319</v>
      </c>
      <c r="C6498" s="990" t="s">
        <v>11934</v>
      </c>
      <c r="D6498" s="2063">
        <v>1</v>
      </c>
      <c r="E6498" s="3411">
        <v>5050</v>
      </c>
      <c r="F6498" s="879">
        <v>5050</v>
      </c>
      <c r="G6498" s="914">
        <v>44197</v>
      </c>
      <c r="H6498" s="1015" t="s">
        <v>8394</v>
      </c>
      <c r="I6498" s="208" t="s">
        <v>1363</v>
      </c>
      <c r="J6498" s="143" t="s">
        <v>8570</v>
      </c>
      <c r="K6498" s="1425" t="s">
        <v>8940</v>
      </c>
      <c r="M6498" s="404"/>
      <c r="N6498" s="736"/>
      <c r="O6498" s="659"/>
    </row>
    <row r="6499" spans="1:15" ht="9.75" customHeight="1">
      <c r="A6499" s="799">
        <v>36</v>
      </c>
      <c r="B6499" s="1015" t="s">
        <v>1319</v>
      </c>
      <c r="C6499" s="990" t="s">
        <v>11935</v>
      </c>
      <c r="D6499" s="2063">
        <v>1</v>
      </c>
      <c r="E6499" s="3411">
        <v>5050</v>
      </c>
      <c r="F6499" s="879">
        <v>5050</v>
      </c>
      <c r="G6499" s="914">
        <v>44197</v>
      </c>
      <c r="H6499" s="1015" t="s">
        <v>8394</v>
      </c>
      <c r="I6499" s="208" t="s">
        <v>1363</v>
      </c>
      <c r="J6499" s="143" t="s">
        <v>8570</v>
      </c>
      <c r="K6499" s="1425" t="s">
        <v>8940</v>
      </c>
      <c r="M6499" s="404"/>
      <c r="N6499" s="736"/>
      <c r="O6499" s="659"/>
    </row>
    <row r="6500" spans="1:15" ht="9.75" customHeight="1">
      <c r="A6500" s="799">
        <v>37</v>
      </c>
      <c r="B6500" s="1015" t="s">
        <v>1319</v>
      </c>
      <c r="C6500" s="990" t="s">
        <v>11936</v>
      </c>
      <c r="D6500" s="2063">
        <v>1</v>
      </c>
      <c r="E6500" s="3411">
        <v>5050</v>
      </c>
      <c r="F6500" s="879">
        <v>5050</v>
      </c>
      <c r="G6500" s="914">
        <v>44197</v>
      </c>
      <c r="H6500" s="1015" t="s">
        <v>8394</v>
      </c>
      <c r="I6500" s="208" t="s">
        <v>1363</v>
      </c>
      <c r="J6500" s="143" t="s">
        <v>8570</v>
      </c>
      <c r="K6500" s="1425" t="s">
        <v>8940</v>
      </c>
      <c r="M6500" s="404"/>
      <c r="N6500" s="736"/>
      <c r="O6500" s="659"/>
    </row>
    <row r="6501" spans="1:15" ht="9.75" customHeight="1">
      <c r="A6501" s="799">
        <v>38</v>
      </c>
      <c r="B6501" s="1015" t="s">
        <v>1319</v>
      </c>
      <c r="C6501" s="990" t="s">
        <v>11937</v>
      </c>
      <c r="D6501" s="2063">
        <v>1</v>
      </c>
      <c r="E6501" s="3411">
        <v>5050</v>
      </c>
      <c r="F6501" s="879">
        <v>5050</v>
      </c>
      <c r="G6501" s="914">
        <v>44197</v>
      </c>
      <c r="H6501" s="1015" t="s">
        <v>8394</v>
      </c>
      <c r="I6501" s="208" t="s">
        <v>1363</v>
      </c>
      <c r="J6501" s="143" t="s">
        <v>8570</v>
      </c>
      <c r="K6501" s="1425" t="s">
        <v>8940</v>
      </c>
      <c r="M6501" s="404"/>
      <c r="N6501" s="736"/>
      <c r="O6501" s="659"/>
    </row>
    <row r="6502" spans="1:15" ht="9.75" customHeight="1">
      <c r="A6502" s="799">
        <v>39</v>
      </c>
      <c r="B6502" s="1015" t="s">
        <v>1319</v>
      </c>
      <c r="C6502" s="990" t="s">
        <v>11938</v>
      </c>
      <c r="D6502" s="2063">
        <v>1</v>
      </c>
      <c r="E6502" s="3411">
        <v>5050</v>
      </c>
      <c r="F6502" s="879">
        <v>5050</v>
      </c>
      <c r="G6502" s="914">
        <v>44197</v>
      </c>
      <c r="H6502" s="1015" t="s">
        <v>8394</v>
      </c>
      <c r="I6502" s="208" t="s">
        <v>1363</v>
      </c>
      <c r="J6502" s="143" t="s">
        <v>8570</v>
      </c>
      <c r="K6502" s="1425" t="s">
        <v>8940</v>
      </c>
      <c r="M6502" s="404"/>
      <c r="N6502" s="736"/>
      <c r="O6502" s="659"/>
    </row>
    <row r="6503" spans="1:15" ht="9.75" customHeight="1">
      <c r="A6503" s="799">
        <v>40</v>
      </c>
      <c r="B6503" s="1015" t="s">
        <v>1319</v>
      </c>
      <c r="C6503" s="990" t="s">
        <v>11939</v>
      </c>
      <c r="D6503" s="2063">
        <v>1</v>
      </c>
      <c r="E6503" s="3411">
        <v>5050</v>
      </c>
      <c r="F6503" s="879">
        <v>5050</v>
      </c>
      <c r="G6503" s="914">
        <v>44197</v>
      </c>
      <c r="H6503" s="1015" t="s">
        <v>8394</v>
      </c>
      <c r="I6503" s="208" t="s">
        <v>1363</v>
      </c>
      <c r="J6503" s="143" t="s">
        <v>8570</v>
      </c>
      <c r="K6503" s="1425" t="s">
        <v>8940</v>
      </c>
      <c r="M6503" s="404"/>
      <c r="N6503" s="736"/>
      <c r="O6503" s="659"/>
    </row>
    <row r="6504" spans="1:15" ht="9.75" customHeight="1">
      <c r="A6504" s="799">
        <v>41</v>
      </c>
      <c r="B6504" s="1015" t="s">
        <v>1319</v>
      </c>
      <c r="C6504" s="990" t="s">
        <v>11940</v>
      </c>
      <c r="D6504" s="2063">
        <v>1</v>
      </c>
      <c r="E6504" s="3411">
        <v>5050</v>
      </c>
      <c r="F6504" s="879">
        <v>5050</v>
      </c>
      <c r="G6504" s="914">
        <v>44197</v>
      </c>
      <c r="H6504" s="1015" t="s">
        <v>8394</v>
      </c>
      <c r="I6504" s="208" t="s">
        <v>1363</v>
      </c>
      <c r="J6504" s="143" t="s">
        <v>8570</v>
      </c>
      <c r="K6504" s="1425" t="s">
        <v>8940</v>
      </c>
      <c r="M6504" s="404"/>
      <c r="N6504" s="736"/>
      <c r="O6504" s="659"/>
    </row>
    <row r="6505" spans="1:15" ht="9.75" customHeight="1">
      <c r="A6505" s="799">
        <v>42</v>
      </c>
      <c r="B6505" s="1015" t="s">
        <v>1319</v>
      </c>
      <c r="C6505" s="990" t="s">
        <v>11941</v>
      </c>
      <c r="D6505" s="2063">
        <v>1</v>
      </c>
      <c r="E6505" s="3411">
        <v>5050</v>
      </c>
      <c r="F6505" s="879">
        <v>5050</v>
      </c>
      <c r="G6505" s="914">
        <v>44197</v>
      </c>
      <c r="H6505" s="1015" t="s">
        <v>8394</v>
      </c>
      <c r="I6505" s="208" t="s">
        <v>1363</v>
      </c>
      <c r="J6505" s="143" t="s">
        <v>8570</v>
      </c>
      <c r="K6505" s="1425" t="s">
        <v>8940</v>
      </c>
      <c r="M6505" s="404"/>
      <c r="N6505" s="736"/>
      <c r="O6505" s="659"/>
    </row>
    <row r="6506" spans="1:15" ht="9.75" customHeight="1">
      <c r="A6506" s="799">
        <v>43</v>
      </c>
      <c r="B6506" s="1015" t="s">
        <v>1319</v>
      </c>
      <c r="C6506" s="990" t="s">
        <v>11942</v>
      </c>
      <c r="D6506" s="2063">
        <v>1</v>
      </c>
      <c r="E6506" s="3411">
        <v>5050</v>
      </c>
      <c r="F6506" s="879">
        <v>5050</v>
      </c>
      <c r="G6506" s="914">
        <v>44197</v>
      </c>
      <c r="H6506" s="1015" t="s">
        <v>8394</v>
      </c>
      <c r="I6506" s="208" t="s">
        <v>1363</v>
      </c>
      <c r="J6506" s="143" t="s">
        <v>8570</v>
      </c>
      <c r="K6506" s="1425" t="s">
        <v>8940</v>
      </c>
      <c r="M6506" s="404"/>
      <c r="N6506" s="736"/>
      <c r="O6506" s="659"/>
    </row>
    <row r="6507" spans="1:15" ht="9.75" customHeight="1">
      <c r="A6507" s="799">
        <v>44</v>
      </c>
      <c r="B6507" s="1015" t="s">
        <v>1319</v>
      </c>
      <c r="C6507" s="990" t="s">
        <v>11943</v>
      </c>
      <c r="D6507" s="2063">
        <v>1</v>
      </c>
      <c r="E6507" s="3411">
        <v>5050</v>
      </c>
      <c r="F6507" s="879">
        <v>5050</v>
      </c>
      <c r="G6507" s="914">
        <v>44197</v>
      </c>
      <c r="H6507" s="1015" t="s">
        <v>8394</v>
      </c>
      <c r="I6507" s="208" t="s">
        <v>1363</v>
      </c>
      <c r="J6507" s="143" t="s">
        <v>8570</v>
      </c>
      <c r="K6507" s="1425" t="s">
        <v>8940</v>
      </c>
      <c r="M6507" s="404"/>
      <c r="N6507" s="736"/>
      <c r="O6507" s="659"/>
    </row>
    <row r="6508" spans="1:15" ht="9.75" customHeight="1">
      <c r="A6508" s="799">
        <v>45</v>
      </c>
      <c r="B6508" s="1015" t="s">
        <v>1319</v>
      </c>
      <c r="C6508" s="990" t="s">
        <v>11944</v>
      </c>
      <c r="D6508" s="2063">
        <v>1</v>
      </c>
      <c r="E6508" s="3411">
        <v>5050</v>
      </c>
      <c r="F6508" s="879">
        <v>5050</v>
      </c>
      <c r="G6508" s="914">
        <v>44197</v>
      </c>
      <c r="H6508" s="1015" t="s">
        <v>8394</v>
      </c>
      <c r="I6508" s="208" t="s">
        <v>1363</v>
      </c>
      <c r="J6508" s="143" t="s">
        <v>8570</v>
      </c>
      <c r="K6508" s="1425" t="s">
        <v>8940</v>
      </c>
      <c r="M6508" s="404"/>
      <c r="N6508" s="736"/>
      <c r="O6508" s="659"/>
    </row>
    <row r="6509" spans="1:15" ht="9.75" customHeight="1">
      <c r="A6509" s="799">
        <v>46</v>
      </c>
      <c r="B6509" s="1015" t="s">
        <v>1319</v>
      </c>
      <c r="C6509" s="990" t="s">
        <v>11945</v>
      </c>
      <c r="D6509" s="2063">
        <v>1</v>
      </c>
      <c r="E6509" s="3411">
        <v>5050</v>
      </c>
      <c r="F6509" s="879">
        <v>5050</v>
      </c>
      <c r="G6509" s="914">
        <v>44197</v>
      </c>
      <c r="H6509" s="1015" t="s">
        <v>8394</v>
      </c>
      <c r="I6509" s="208" t="s">
        <v>1363</v>
      </c>
      <c r="J6509" s="143" t="s">
        <v>8570</v>
      </c>
      <c r="K6509" s="1425" t="s">
        <v>8940</v>
      </c>
      <c r="M6509" s="404"/>
      <c r="N6509" s="736"/>
      <c r="O6509" s="659"/>
    </row>
    <row r="6510" spans="1:15" ht="9.75" customHeight="1">
      <c r="A6510" s="799">
        <v>47</v>
      </c>
      <c r="B6510" s="1015" t="s">
        <v>1319</v>
      </c>
      <c r="C6510" s="990" t="s">
        <v>11946</v>
      </c>
      <c r="D6510" s="2063">
        <v>1</v>
      </c>
      <c r="E6510" s="3411">
        <v>5050</v>
      </c>
      <c r="F6510" s="879">
        <v>5050</v>
      </c>
      <c r="G6510" s="914">
        <v>44197</v>
      </c>
      <c r="H6510" s="1015" t="s">
        <v>8394</v>
      </c>
      <c r="I6510" s="208" t="s">
        <v>1363</v>
      </c>
      <c r="J6510" s="143" t="s">
        <v>8570</v>
      </c>
      <c r="K6510" s="1425" t="s">
        <v>8940</v>
      </c>
      <c r="M6510" s="404"/>
      <c r="N6510" s="736"/>
      <c r="O6510" s="659"/>
    </row>
    <row r="6511" spans="1:15" ht="9.75" customHeight="1">
      <c r="A6511" s="799">
        <v>48</v>
      </c>
      <c r="B6511" s="1015" t="s">
        <v>1319</v>
      </c>
      <c r="C6511" s="990" t="s">
        <v>11947</v>
      </c>
      <c r="D6511" s="2063">
        <v>1</v>
      </c>
      <c r="E6511" s="3411">
        <v>5050</v>
      </c>
      <c r="F6511" s="879">
        <v>5050</v>
      </c>
      <c r="G6511" s="914">
        <v>44197</v>
      </c>
      <c r="H6511" s="1015" t="s">
        <v>8394</v>
      </c>
      <c r="I6511" s="208" t="s">
        <v>1363</v>
      </c>
      <c r="J6511" s="143" t="s">
        <v>8570</v>
      </c>
      <c r="K6511" s="1425" t="s">
        <v>8940</v>
      </c>
      <c r="M6511" s="404"/>
      <c r="N6511" s="736"/>
      <c r="O6511" s="659"/>
    </row>
    <row r="6512" spans="1:15" ht="9.75" customHeight="1">
      <c r="A6512" s="799">
        <v>49</v>
      </c>
      <c r="B6512" s="1015" t="s">
        <v>1319</v>
      </c>
      <c r="C6512" s="990" t="s">
        <v>11948</v>
      </c>
      <c r="D6512" s="2063">
        <v>1</v>
      </c>
      <c r="E6512" s="3411">
        <v>5050</v>
      </c>
      <c r="F6512" s="879">
        <v>5050</v>
      </c>
      <c r="G6512" s="914">
        <v>44197</v>
      </c>
      <c r="H6512" s="1015" t="s">
        <v>8394</v>
      </c>
      <c r="I6512" s="208" t="s">
        <v>1363</v>
      </c>
      <c r="J6512" s="143" t="s">
        <v>8570</v>
      </c>
      <c r="K6512" s="1425" t="s">
        <v>8940</v>
      </c>
      <c r="M6512" s="404"/>
      <c r="N6512" s="736"/>
      <c r="O6512" s="659"/>
    </row>
    <row r="6513" spans="1:15" ht="9.75" customHeight="1">
      <c r="A6513" s="799">
        <v>50</v>
      </c>
      <c r="B6513" s="1015" t="s">
        <v>1319</v>
      </c>
      <c r="C6513" s="990" t="s">
        <v>11949</v>
      </c>
      <c r="D6513" s="2063">
        <v>1</v>
      </c>
      <c r="E6513" s="3411">
        <v>5050</v>
      </c>
      <c r="F6513" s="879">
        <v>5050</v>
      </c>
      <c r="G6513" s="914">
        <v>44197</v>
      </c>
      <c r="H6513" s="1015" t="s">
        <v>8394</v>
      </c>
      <c r="I6513" s="208" t="s">
        <v>1363</v>
      </c>
      <c r="J6513" s="143" t="s">
        <v>8570</v>
      </c>
      <c r="K6513" s="1425" t="s">
        <v>8940</v>
      </c>
      <c r="M6513" s="404"/>
      <c r="N6513" s="736"/>
      <c r="O6513" s="659"/>
    </row>
    <row r="6514" spans="1:15" ht="9.75" customHeight="1">
      <c r="A6514" s="799">
        <v>51</v>
      </c>
      <c r="B6514" s="1015" t="s">
        <v>1319</v>
      </c>
      <c r="C6514" s="990" t="s">
        <v>11950</v>
      </c>
      <c r="D6514" s="2063">
        <v>1</v>
      </c>
      <c r="E6514" s="3411">
        <v>5050</v>
      </c>
      <c r="F6514" s="879">
        <v>5050</v>
      </c>
      <c r="G6514" s="914">
        <v>44197</v>
      </c>
      <c r="H6514" s="1015" t="s">
        <v>8394</v>
      </c>
      <c r="I6514" s="208" t="s">
        <v>1363</v>
      </c>
      <c r="J6514" s="143" t="s">
        <v>8570</v>
      </c>
      <c r="K6514" s="1425" t="s">
        <v>8940</v>
      </c>
      <c r="M6514" s="404"/>
      <c r="N6514" s="736"/>
      <c r="O6514" s="659"/>
    </row>
    <row r="6515" spans="1:15" ht="9.75" customHeight="1">
      <c r="A6515" s="799">
        <v>52</v>
      </c>
      <c r="B6515" s="1015" t="s">
        <v>1319</v>
      </c>
      <c r="C6515" s="990" t="s">
        <v>11951</v>
      </c>
      <c r="D6515" s="2063">
        <v>1</v>
      </c>
      <c r="E6515" s="3411">
        <v>5050</v>
      </c>
      <c r="F6515" s="879">
        <v>5050</v>
      </c>
      <c r="G6515" s="914">
        <v>44197</v>
      </c>
      <c r="H6515" s="1015" t="s">
        <v>8394</v>
      </c>
      <c r="I6515" s="208" t="s">
        <v>1363</v>
      </c>
      <c r="J6515" s="143" t="s">
        <v>8570</v>
      </c>
      <c r="K6515" s="1425" t="s">
        <v>8940</v>
      </c>
      <c r="M6515" s="404"/>
      <c r="N6515" s="736"/>
      <c r="O6515" s="659"/>
    </row>
    <row r="6516" spans="1:15" ht="9.75" customHeight="1">
      <c r="A6516" s="799">
        <v>53</v>
      </c>
      <c r="B6516" s="1015" t="s">
        <v>1319</v>
      </c>
      <c r="C6516" s="990" t="s">
        <v>11952</v>
      </c>
      <c r="D6516" s="2063">
        <v>1</v>
      </c>
      <c r="E6516" s="3411">
        <v>5050</v>
      </c>
      <c r="F6516" s="879">
        <v>5050</v>
      </c>
      <c r="G6516" s="914">
        <v>44197</v>
      </c>
      <c r="H6516" s="1015" t="s">
        <v>8394</v>
      </c>
      <c r="I6516" s="208" t="s">
        <v>1363</v>
      </c>
      <c r="J6516" s="143" t="s">
        <v>8570</v>
      </c>
      <c r="K6516" s="1425" t="s">
        <v>8940</v>
      </c>
      <c r="M6516" s="404"/>
      <c r="N6516" s="736"/>
      <c r="O6516" s="659"/>
    </row>
    <row r="6517" spans="1:15" ht="9.75" customHeight="1">
      <c r="A6517" s="799">
        <v>54</v>
      </c>
      <c r="B6517" s="1015" t="s">
        <v>1319</v>
      </c>
      <c r="C6517" s="990" t="s">
        <v>11953</v>
      </c>
      <c r="D6517" s="2063">
        <v>1</v>
      </c>
      <c r="E6517" s="3411">
        <v>5050</v>
      </c>
      <c r="F6517" s="879">
        <v>5050</v>
      </c>
      <c r="G6517" s="914">
        <v>44197</v>
      </c>
      <c r="H6517" s="1015" t="s">
        <v>8394</v>
      </c>
      <c r="I6517" s="208" t="s">
        <v>1363</v>
      </c>
      <c r="J6517" s="143" t="s">
        <v>8570</v>
      </c>
      <c r="K6517" s="1425" t="s">
        <v>8940</v>
      </c>
      <c r="M6517" s="404"/>
      <c r="N6517" s="736"/>
      <c r="O6517" s="659"/>
    </row>
    <row r="6518" spans="1:15" ht="9.75" customHeight="1">
      <c r="A6518" s="799">
        <v>55</v>
      </c>
      <c r="B6518" s="1015" t="s">
        <v>1319</v>
      </c>
      <c r="C6518" s="990" t="s">
        <v>11954</v>
      </c>
      <c r="D6518" s="2063">
        <v>1</v>
      </c>
      <c r="E6518" s="3411">
        <v>5050</v>
      </c>
      <c r="F6518" s="879">
        <v>5050</v>
      </c>
      <c r="G6518" s="914">
        <v>44197</v>
      </c>
      <c r="H6518" s="1015" t="s">
        <v>8394</v>
      </c>
      <c r="I6518" s="208" t="s">
        <v>1363</v>
      </c>
      <c r="J6518" s="143" t="s">
        <v>8570</v>
      </c>
      <c r="K6518" s="1425" t="s">
        <v>8940</v>
      </c>
      <c r="M6518" s="404"/>
      <c r="N6518" s="736"/>
      <c r="O6518" s="659"/>
    </row>
    <row r="6519" spans="1:15" ht="9.75" customHeight="1">
      <c r="A6519" s="799">
        <v>56</v>
      </c>
      <c r="B6519" s="1015" t="s">
        <v>1319</v>
      </c>
      <c r="C6519" s="990" t="s">
        <v>11955</v>
      </c>
      <c r="D6519" s="2063">
        <v>1</v>
      </c>
      <c r="E6519" s="3411">
        <v>5050</v>
      </c>
      <c r="F6519" s="879">
        <v>5050</v>
      </c>
      <c r="G6519" s="914">
        <v>44197</v>
      </c>
      <c r="H6519" s="1015" t="s">
        <v>8394</v>
      </c>
      <c r="I6519" s="208" t="s">
        <v>1363</v>
      </c>
      <c r="J6519" s="143" t="s">
        <v>8570</v>
      </c>
      <c r="K6519" s="1425" t="s">
        <v>8940</v>
      </c>
      <c r="M6519" s="404"/>
      <c r="N6519" s="736"/>
      <c r="O6519" s="659"/>
    </row>
    <row r="6520" spans="1:15" ht="9.75" customHeight="1">
      <c r="A6520" s="799">
        <v>57</v>
      </c>
      <c r="B6520" s="1015" t="s">
        <v>1319</v>
      </c>
      <c r="C6520" s="990" t="s">
        <v>11956</v>
      </c>
      <c r="D6520" s="2063">
        <v>1</v>
      </c>
      <c r="E6520" s="3411">
        <v>5050</v>
      </c>
      <c r="F6520" s="879">
        <v>5050</v>
      </c>
      <c r="G6520" s="914">
        <v>44197</v>
      </c>
      <c r="H6520" s="1015" t="s">
        <v>8394</v>
      </c>
      <c r="I6520" s="208" t="s">
        <v>1363</v>
      </c>
      <c r="J6520" s="143" t="s">
        <v>8570</v>
      </c>
      <c r="K6520" s="1425" t="s">
        <v>8940</v>
      </c>
      <c r="M6520" s="404"/>
      <c r="N6520" s="736"/>
      <c r="O6520" s="659"/>
    </row>
    <row r="6521" spans="1:15" ht="9.75" customHeight="1">
      <c r="A6521" s="799">
        <v>58</v>
      </c>
      <c r="B6521" s="1015" t="s">
        <v>1319</v>
      </c>
      <c r="C6521" s="990" t="s">
        <v>11957</v>
      </c>
      <c r="D6521" s="2063">
        <v>1</v>
      </c>
      <c r="E6521" s="3411">
        <v>5050</v>
      </c>
      <c r="F6521" s="879">
        <v>5050</v>
      </c>
      <c r="G6521" s="914">
        <v>44197</v>
      </c>
      <c r="H6521" s="1015" t="s">
        <v>8394</v>
      </c>
      <c r="I6521" s="208" t="s">
        <v>1363</v>
      </c>
      <c r="J6521" s="143" t="s">
        <v>8570</v>
      </c>
      <c r="K6521" s="1425" t="s">
        <v>8940</v>
      </c>
      <c r="M6521" s="404"/>
      <c r="N6521" s="736"/>
      <c r="O6521" s="659"/>
    </row>
    <row r="6522" spans="1:15" ht="9.75" customHeight="1">
      <c r="A6522" s="799">
        <v>59</v>
      </c>
      <c r="B6522" s="1015" t="s">
        <v>1319</v>
      </c>
      <c r="C6522" s="990" t="s">
        <v>11958</v>
      </c>
      <c r="D6522" s="2063">
        <v>1</v>
      </c>
      <c r="E6522" s="3411">
        <v>5050</v>
      </c>
      <c r="F6522" s="879">
        <v>5050</v>
      </c>
      <c r="G6522" s="914">
        <v>44197</v>
      </c>
      <c r="H6522" s="1015" t="s">
        <v>8394</v>
      </c>
      <c r="I6522" s="208" t="s">
        <v>1363</v>
      </c>
      <c r="J6522" s="143" t="s">
        <v>8570</v>
      </c>
      <c r="K6522" s="1425" t="s">
        <v>8940</v>
      </c>
      <c r="M6522" s="404"/>
      <c r="N6522" s="736"/>
      <c r="O6522" s="659"/>
    </row>
    <row r="6523" spans="1:15" ht="9.75" customHeight="1">
      <c r="A6523" s="799">
        <v>60</v>
      </c>
      <c r="B6523" s="1015" t="s">
        <v>1319</v>
      </c>
      <c r="C6523" s="990" t="s">
        <v>11959</v>
      </c>
      <c r="D6523" s="2063">
        <v>1</v>
      </c>
      <c r="E6523" s="3411">
        <v>5050</v>
      </c>
      <c r="F6523" s="879">
        <v>5050</v>
      </c>
      <c r="G6523" s="914">
        <v>44197</v>
      </c>
      <c r="H6523" s="1015" t="s">
        <v>8394</v>
      </c>
      <c r="I6523" s="208" t="s">
        <v>1363</v>
      </c>
      <c r="J6523" s="143" t="s">
        <v>8570</v>
      </c>
      <c r="K6523" s="1425" t="s">
        <v>8940</v>
      </c>
      <c r="M6523" s="404"/>
      <c r="N6523" s="736"/>
      <c r="O6523" s="659"/>
    </row>
    <row r="6524" spans="1:15" ht="9.75" customHeight="1">
      <c r="A6524" s="799">
        <v>61</v>
      </c>
      <c r="B6524" s="1015" t="s">
        <v>1319</v>
      </c>
      <c r="C6524" s="990" t="s">
        <v>11960</v>
      </c>
      <c r="D6524" s="2063">
        <v>1</v>
      </c>
      <c r="E6524" s="3411">
        <v>5050</v>
      </c>
      <c r="F6524" s="879">
        <v>5050</v>
      </c>
      <c r="G6524" s="914">
        <v>44197</v>
      </c>
      <c r="H6524" s="1015" t="s">
        <v>8394</v>
      </c>
      <c r="I6524" s="208" t="s">
        <v>1363</v>
      </c>
      <c r="J6524" s="143" t="s">
        <v>8570</v>
      </c>
      <c r="K6524" s="1425" t="s">
        <v>8940</v>
      </c>
      <c r="M6524" s="404"/>
      <c r="N6524" s="736"/>
      <c r="O6524" s="659"/>
    </row>
    <row r="6525" spans="1:15" ht="9.75" customHeight="1">
      <c r="A6525" s="799">
        <v>62</v>
      </c>
      <c r="B6525" s="1015" t="s">
        <v>1319</v>
      </c>
      <c r="C6525" s="990" t="s">
        <v>11961</v>
      </c>
      <c r="D6525" s="2063">
        <v>1</v>
      </c>
      <c r="E6525" s="3411">
        <v>5050</v>
      </c>
      <c r="F6525" s="879">
        <v>5050</v>
      </c>
      <c r="G6525" s="914">
        <v>44197</v>
      </c>
      <c r="H6525" s="1015" t="s">
        <v>8394</v>
      </c>
      <c r="I6525" s="208" t="s">
        <v>1363</v>
      </c>
      <c r="J6525" s="143" t="s">
        <v>8570</v>
      </c>
      <c r="K6525" s="1425" t="s">
        <v>8940</v>
      </c>
      <c r="M6525" s="404"/>
      <c r="N6525" s="736"/>
      <c r="O6525" s="659"/>
    </row>
    <row r="6526" spans="1:15" ht="9.75" customHeight="1">
      <c r="A6526" s="799">
        <v>63</v>
      </c>
      <c r="B6526" s="1015" t="s">
        <v>1319</v>
      </c>
      <c r="C6526" s="990" t="s">
        <v>11962</v>
      </c>
      <c r="D6526" s="2063">
        <v>1</v>
      </c>
      <c r="E6526" s="3411">
        <v>5050</v>
      </c>
      <c r="F6526" s="879">
        <v>5050</v>
      </c>
      <c r="G6526" s="914">
        <v>44197</v>
      </c>
      <c r="H6526" s="1015" t="s">
        <v>8394</v>
      </c>
      <c r="I6526" s="208" t="s">
        <v>1363</v>
      </c>
      <c r="J6526" s="143" t="s">
        <v>8570</v>
      </c>
      <c r="K6526" s="1425" t="s">
        <v>8940</v>
      </c>
      <c r="M6526" s="404"/>
      <c r="N6526" s="736"/>
      <c r="O6526" s="659"/>
    </row>
    <row r="6527" spans="1:15" ht="9.75" customHeight="1">
      <c r="A6527" s="799">
        <v>64</v>
      </c>
      <c r="B6527" s="1015" t="s">
        <v>1320</v>
      </c>
      <c r="C6527" s="990" t="s">
        <v>11905</v>
      </c>
      <c r="D6527" s="2063">
        <v>1</v>
      </c>
      <c r="E6527" s="3411">
        <v>4000</v>
      </c>
      <c r="F6527" s="879">
        <v>4000</v>
      </c>
      <c r="G6527" s="914">
        <v>44197</v>
      </c>
      <c r="H6527" s="1015" t="s">
        <v>8394</v>
      </c>
      <c r="I6527" s="208" t="s">
        <v>1363</v>
      </c>
      <c r="J6527" s="143" t="s">
        <v>8570</v>
      </c>
      <c r="K6527" s="1425" t="s">
        <v>8940</v>
      </c>
      <c r="M6527" s="404"/>
      <c r="N6527" s="736"/>
      <c r="O6527" s="659"/>
    </row>
    <row r="6528" spans="1:15" ht="9.75" customHeight="1">
      <c r="A6528" s="799">
        <v>65</v>
      </c>
      <c r="B6528" s="1015" t="s">
        <v>1320</v>
      </c>
      <c r="C6528" s="990" t="s">
        <v>11906</v>
      </c>
      <c r="D6528" s="2063">
        <v>1</v>
      </c>
      <c r="E6528" s="3411">
        <v>4000</v>
      </c>
      <c r="F6528" s="879">
        <v>4000</v>
      </c>
      <c r="G6528" s="914">
        <v>44197</v>
      </c>
      <c r="H6528" s="1015" t="s">
        <v>8394</v>
      </c>
      <c r="I6528" s="208" t="s">
        <v>1363</v>
      </c>
      <c r="J6528" s="143" t="s">
        <v>8570</v>
      </c>
      <c r="K6528" s="1425" t="s">
        <v>8940</v>
      </c>
      <c r="M6528" s="404"/>
      <c r="N6528" s="736"/>
      <c r="O6528" s="659"/>
    </row>
    <row r="6529" spans="1:15" ht="9.75" customHeight="1">
      <c r="A6529" s="799">
        <v>66</v>
      </c>
      <c r="B6529" s="1015" t="s">
        <v>1321</v>
      </c>
      <c r="C6529" s="990" t="s">
        <v>12056</v>
      </c>
      <c r="D6529" s="2063">
        <v>1</v>
      </c>
      <c r="E6529" s="3411">
        <v>3800</v>
      </c>
      <c r="F6529" s="879">
        <v>3800</v>
      </c>
      <c r="G6529" s="914">
        <v>44197</v>
      </c>
      <c r="H6529" s="1015" t="s">
        <v>8394</v>
      </c>
      <c r="I6529" s="208" t="s">
        <v>1363</v>
      </c>
      <c r="J6529" s="143" t="s">
        <v>8570</v>
      </c>
      <c r="K6529" s="1425" t="s">
        <v>8940</v>
      </c>
      <c r="M6529" s="404"/>
      <c r="N6529" s="736"/>
      <c r="O6529" s="659"/>
    </row>
    <row r="6530" spans="1:15" ht="9.75" customHeight="1">
      <c r="A6530" s="799">
        <v>67</v>
      </c>
      <c r="B6530" s="1015" t="s">
        <v>1322</v>
      </c>
      <c r="C6530" s="990" t="s">
        <v>12058</v>
      </c>
      <c r="D6530" s="2063">
        <v>1</v>
      </c>
      <c r="E6530" s="3411">
        <v>3800</v>
      </c>
      <c r="F6530" s="879">
        <v>3800</v>
      </c>
      <c r="G6530" s="914">
        <v>44197</v>
      </c>
      <c r="H6530" s="1015" t="s">
        <v>8394</v>
      </c>
      <c r="I6530" s="208" t="s">
        <v>1363</v>
      </c>
      <c r="J6530" s="143" t="s">
        <v>8570</v>
      </c>
      <c r="K6530" s="1425" t="s">
        <v>8940</v>
      </c>
      <c r="M6530" s="404"/>
      <c r="N6530" s="736"/>
      <c r="O6530" s="659"/>
    </row>
    <row r="6531" spans="1:15" ht="9.75" customHeight="1">
      <c r="A6531" s="799">
        <v>68</v>
      </c>
      <c r="B6531" s="1015" t="s">
        <v>1323</v>
      </c>
      <c r="C6531" s="990" t="s">
        <v>11894</v>
      </c>
      <c r="D6531" s="2063">
        <v>1</v>
      </c>
      <c r="E6531" s="3411">
        <v>8157.6</v>
      </c>
      <c r="F6531" s="879">
        <v>8157.6</v>
      </c>
      <c r="G6531" s="914">
        <v>44197</v>
      </c>
      <c r="H6531" s="1015" t="s">
        <v>8394</v>
      </c>
      <c r="I6531" s="208" t="s">
        <v>1363</v>
      </c>
      <c r="J6531" s="143" t="s">
        <v>8570</v>
      </c>
      <c r="K6531" s="1425" t="s">
        <v>8940</v>
      </c>
      <c r="M6531" s="404"/>
      <c r="N6531" s="736"/>
      <c r="O6531" s="659"/>
    </row>
    <row r="6532" spans="1:15" ht="9.75" customHeight="1">
      <c r="A6532" s="799">
        <v>69</v>
      </c>
      <c r="B6532" s="1015" t="s">
        <v>241</v>
      </c>
      <c r="C6532" s="990" t="s">
        <v>11895</v>
      </c>
      <c r="D6532" s="2063">
        <v>1</v>
      </c>
      <c r="E6532" s="3411">
        <v>5458.25</v>
      </c>
      <c r="F6532" s="879">
        <v>5458.25</v>
      </c>
      <c r="G6532" s="914">
        <v>44197</v>
      </c>
      <c r="H6532" s="1015" t="s">
        <v>8394</v>
      </c>
      <c r="I6532" s="208" t="s">
        <v>1363</v>
      </c>
      <c r="J6532" s="143" t="s">
        <v>8570</v>
      </c>
      <c r="K6532" s="1425" t="s">
        <v>8940</v>
      </c>
      <c r="M6532" s="404"/>
      <c r="N6532" s="736"/>
      <c r="O6532" s="659"/>
    </row>
    <row r="6533" spans="1:15" ht="9.75" customHeight="1">
      <c r="A6533" s="799">
        <v>70</v>
      </c>
      <c r="B6533" s="1015" t="s">
        <v>1324</v>
      </c>
      <c r="C6533" s="990" t="s">
        <v>11907</v>
      </c>
      <c r="D6533" s="2063">
        <v>1</v>
      </c>
      <c r="E6533" s="3411">
        <v>50220</v>
      </c>
      <c r="F6533" s="879">
        <v>50220</v>
      </c>
      <c r="G6533" s="914">
        <v>44197</v>
      </c>
      <c r="H6533" s="1015" t="s">
        <v>8394</v>
      </c>
      <c r="I6533" s="208" t="s">
        <v>1363</v>
      </c>
      <c r="J6533" s="143" t="s">
        <v>8570</v>
      </c>
      <c r="K6533" s="1425" t="s">
        <v>8940</v>
      </c>
      <c r="M6533" s="404"/>
      <c r="N6533" s="736"/>
      <c r="O6533" s="659"/>
    </row>
    <row r="6534" spans="1:15" ht="9.75" customHeight="1">
      <c r="A6534" s="799">
        <v>71</v>
      </c>
      <c r="B6534" s="1015" t="s">
        <v>1325</v>
      </c>
      <c r="C6534" s="990" t="s">
        <v>11896</v>
      </c>
      <c r="D6534" s="2063">
        <v>1</v>
      </c>
      <c r="E6534" s="3411">
        <v>43000</v>
      </c>
      <c r="F6534" s="879">
        <v>43000</v>
      </c>
      <c r="G6534" s="914">
        <v>44197</v>
      </c>
      <c r="H6534" s="1015" t="s">
        <v>8394</v>
      </c>
      <c r="I6534" s="208" t="s">
        <v>1363</v>
      </c>
      <c r="J6534" s="143" t="s">
        <v>8570</v>
      </c>
      <c r="K6534" s="1425" t="s">
        <v>8940</v>
      </c>
      <c r="M6534" s="404"/>
      <c r="N6534" s="736"/>
      <c r="O6534" s="659"/>
    </row>
    <row r="6535" spans="1:15" ht="9.75" customHeight="1">
      <c r="A6535" s="799">
        <v>72</v>
      </c>
      <c r="B6535" s="1015" t="s">
        <v>1326</v>
      </c>
      <c r="C6535" s="990" t="s">
        <v>11897</v>
      </c>
      <c r="D6535" s="2063">
        <v>1</v>
      </c>
      <c r="E6535" s="3411">
        <v>4500</v>
      </c>
      <c r="F6535" s="879">
        <v>4500</v>
      </c>
      <c r="G6535" s="914">
        <v>44197</v>
      </c>
      <c r="H6535" s="1015" t="s">
        <v>8394</v>
      </c>
      <c r="I6535" s="208" t="s">
        <v>1363</v>
      </c>
      <c r="J6535" s="143" t="s">
        <v>8570</v>
      </c>
      <c r="K6535" s="1425" t="s">
        <v>8940</v>
      </c>
      <c r="M6535" s="404"/>
      <c r="N6535" s="736"/>
      <c r="O6535" s="659"/>
    </row>
    <row r="6536" spans="1:15" ht="9.75" customHeight="1">
      <c r="A6536" s="799">
        <v>73</v>
      </c>
      <c r="B6536" s="1015" t="s">
        <v>1327</v>
      </c>
      <c r="C6536" s="990" t="s">
        <v>11927</v>
      </c>
      <c r="D6536" s="2063">
        <v>1</v>
      </c>
      <c r="E6536" s="3411">
        <v>4850</v>
      </c>
      <c r="F6536" s="879">
        <v>4850</v>
      </c>
      <c r="G6536" s="914">
        <v>44197</v>
      </c>
      <c r="H6536" s="1015" t="s">
        <v>8394</v>
      </c>
      <c r="I6536" s="208" t="s">
        <v>1363</v>
      </c>
      <c r="J6536" s="143" t="s">
        <v>8570</v>
      </c>
      <c r="K6536" s="1425" t="s">
        <v>8940</v>
      </c>
      <c r="M6536" s="404"/>
      <c r="N6536" s="736"/>
      <c r="O6536" s="659"/>
    </row>
    <row r="6537" spans="1:15" ht="9.75" customHeight="1">
      <c r="A6537" s="799">
        <v>74</v>
      </c>
      <c r="B6537" s="1015" t="s">
        <v>256</v>
      </c>
      <c r="C6537" s="990" t="s">
        <v>11898</v>
      </c>
      <c r="D6537" s="2063">
        <v>1</v>
      </c>
      <c r="E6537" s="3411">
        <v>3772</v>
      </c>
      <c r="F6537" s="879">
        <v>3772</v>
      </c>
      <c r="G6537" s="914">
        <v>44197</v>
      </c>
      <c r="H6537" s="1015" t="s">
        <v>8394</v>
      </c>
      <c r="I6537" s="208" t="s">
        <v>1363</v>
      </c>
      <c r="J6537" s="143" t="s">
        <v>8570</v>
      </c>
      <c r="K6537" s="1425" t="s">
        <v>8940</v>
      </c>
      <c r="M6537" s="404"/>
      <c r="N6537" s="736"/>
      <c r="O6537" s="659"/>
    </row>
    <row r="6538" spans="1:15" ht="9.75" customHeight="1">
      <c r="A6538" s="799">
        <v>75</v>
      </c>
      <c r="B6538" s="1015" t="s">
        <v>144</v>
      </c>
      <c r="C6538" s="990" t="s">
        <v>11913</v>
      </c>
      <c r="D6538" s="2063">
        <v>1</v>
      </c>
      <c r="E6538" s="3411">
        <v>3900</v>
      </c>
      <c r="F6538" s="879">
        <v>3900</v>
      </c>
      <c r="G6538" s="914">
        <v>44197</v>
      </c>
      <c r="H6538" s="1015" t="s">
        <v>8394</v>
      </c>
      <c r="I6538" s="208" t="s">
        <v>1363</v>
      </c>
      <c r="J6538" s="143" t="s">
        <v>8570</v>
      </c>
      <c r="K6538" s="1425" t="s">
        <v>8940</v>
      </c>
      <c r="M6538" s="404"/>
      <c r="N6538" s="736"/>
      <c r="O6538" s="659"/>
    </row>
    <row r="6539" spans="1:15" ht="9.75" customHeight="1">
      <c r="A6539" s="799">
        <v>76</v>
      </c>
      <c r="B6539" s="1015" t="s">
        <v>144</v>
      </c>
      <c r="C6539" s="990" t="s">
        <v>11914</v>
      </c>
      <c r="D6539" s="2063">
        <v>1</v>
      </c>
      <c r="E6539" s="3411">
        <v>3900</v>
      </c>
      <c r="F6539" s="879">
        <v>3900</v>
      </c>
      <c r="G6539" s="914">
        <v>44197</v>
      </c>
      <c r="H6539" s="1015" t="s">
        <v>8394</v>
      </c>
      <c r="I6539" s="208" t="s">
        <v>1363</v>
      </c>
      <c r="J6539" s="143" t="s">
        <v>8570</v>
      </c>
      <c r="K6539" s="1425" t="s">
        <v>8940</v>
      </c>
      <c r="M6539" s="404"/>
      <c r="N6539" s="736"/>
      <c r="O6539" s="659"/>
    </row>
    <row r="6540" spans="1:15" ht="9.75" customHeight="1">
      <c r="A6540" s="799">
        <v>77</v>
      </c>
      <c r="B6540" s="1015" t="s">
        <v>214</v>
      </c>
      <c r="C6540" s="990" t="s">
        <v>11899</v>
      </c>
      <c r="D6540" s="2063">
        <v>1</v>
      </c>
      <c r="E6540" s="3411">
        <v>21902</v>
      </c>
      <c r="F6540" s="879">
        <v>21902</v>
      </c>
      <c r="G6540" s="914">
        <v>44197</v>
      </c>
      <c r="H6540" s="1015" t="s">
        <v>8394</v>
      </c>
      <c r="I6540" s="208" t="s">
        <v>1363</v>
      </c>
      <c r="J6540" s="143" t="s">
        <v>8570</v>
      </c>
      <c r="K6540" s="1425" t="s">
        <v>8940</v>
      </c>
      <c r="M6540" s="404"/>
      <c r="N6540" s="736"/>
      <c r="O6540" s="659"/>
    </row>
    <row r="6541" spans="1:15" ht="9.75" customHeight="1">
      <c r="A6541" s="799">
        <v>78</v>
      </c>
      <c r="B6541" s="1015" t="s">
        <v>1328</v>
      </c>
      <c r="C6541" s="990" t="s">
        <v>11888</v>
      </c>
      <c r="D6541" s="2063">
        <v>1</v>
      </c>
      <c r="E6541" s="3411">
        <v>5510</v>
      </c>
      <c r="F6541" s="879">
        <v>5510</v>
      </c>
      <c r="G6541" s="914">
        <v>44197</v>
      </c>
      <c r="H6541" s="1015" t="s">
        <v>8394</v>
      </c>
      <c r="I6541" s="208" t="s">
        <v>1363</v>
      </c>
      <c r="J6541" s="143" t="s">
        <v>8570</v>
      </c>
      <c r="K6541" s="1425" t="s">
        <v>8940</v>
      </c>
      <c r="M6541" s="404"/>
      <c r="N6541" s="736"/>
      <c r="O6541" s="659"/>
    </row>
    <row r="6542" spans="1:15" ht="9.75" customHeight="1">
      <c r="A6542" s="799">
        <v>79</v>
      </c>
      <c r="B6542" s="1015" t="s">
        <v>1226</v>
      </c>
      <c r="C6542" s="990" t="s">
        <v>11889</v>
      </c>
      <c r="D6542" s="2063">
        <v>1</v>
      </c>
      <c r="E6542" s="3411">
        <v>11580</v>
      </c>
      <c r="F6542" s="879">
        <v>11580</v>
      </c>
      <c r="G6542" s="914">
        <v>44197</v>
      </c>
      <c r="H6542" s="1015" t="s">
        <v>8394</v>
      </c>
      <c r="I6542" s="208" t="s">
        <v>1363</v>
      </c>
      <c r="J6542" s="143" t="s">
        <v>8570</v>
      </c>
      <c r="K6542" s="1425" t="s">
        <v>8940</v>
      </c>
      <c r="M6542" s="404"/>
      <c r="N6542" s="736"/>
      <c r="O6542" s="659"/>
    </row>
    <row r="6543" spans="1:15" ht="9.75" customHeight="1">
      <c r="A6543" s="799">
        <v>80</v>
      </c>
      <c r="B6543" s="1015" t="s">
        <v>1329</v>
      </c>
      <c r="C6543" s="990" t="s">
        <v>11890</v>
      </c>
      <c r="D6543" s="2063">
        <v>1</v>
      </c>
      <c r="E6543" s="3411">
        <v>5990</v>
      </c>
      <c r="F6543" s="879">
        <v>5990</v>
      </c>
      <c r="G6543" s="914">
        <v>44197</v>
      </c>
      <c r="H6543" s="1015" t="s">
        <v>8394</v>
      </c>
      <c r="I6543" s="208" t="s">
        <v>1363</v>
      </c>
      <c r="J6543" s="143" t="s">
        <v>8570</v>
      </c>
      <c r="K6543" s="1425" t="s">
        <v>8940</v>
      </c>
      <c r="M6543" s="404"/>
      <c r="N6543" s="736"/>
      <c r="O6543" s="659"/>
    </row>
    <row r="6544" spans="1:15" ht="9.75" customHeight="1">
      <c r="A6544" s="799">
        <v>81</v>
      </c>
      <c r="B6544" s="1015" t="s">
        <v>1330</v>
      </c>
      <c r="C6544" s="990" t="s">
        <v>11891</v>
      </c>
      <c r="D6544" s="2063">
        <v>1</v>
      </c>
      <c r="E6544" s="3411">
        <v>4655</v>
      </c>
      <c r="F6544" s="879">
        <v>4655</v>
      </c>
      <c r="G6544" s="914">
        <v>44197</v>
      </c>
      <c r="H6544" s="1015" t="s">
        <v>8394</v>
      </c>
      <c r="I6544" s="208" t="s">
        <v>1363</v>
      </c>
      <c r="J6544" s="143" t="s">
        <v>8570</v>
      </c>
      <c r="K6544" s="1425" t="s">
        <v>8940</v>
      </c>
      <c r="M6544" s="404"/>
      <c r="N6544" s="736"/>
      <c r="O6544" s="659"/>
    </row>
    <row r="6545" spans="1:15" ht="9.75" customHeight="1">
      <c r="A6545" s="799">
        <v>82</v>
      </c>
      <c r="B6545" s="1015" t="s">
        <v>1331</v>
      </c>
      <c r="C6545" s="990" t="s">
        <v>11892</v>
      </c>
      <c r="D6545" s="2063">
        <v>1</v>
      </c>
      <c r="E6545" s="3411">
        <v>7466</v>
      </c>
      <c r="F6545" s="879">
        <v>7466</v>
      </c>
      <c r="G6545" s="914">
        <v>44197</v>
      </c>
      <c r="H6545" s="1015" t="s">
        <v>8394</v>
      </c>
      <c r="I6545" s="208" t="s">
        <v>1363</v>
      </c>
      <c r="J6545" s="143" t="s">
        <v>8570</v>
      </c>
      <c r="K6545" s="1425" t="s">
        <v>8940</v>
      </c>
      <c r="M6545" s="404"/>
      <c r="N6545" s="736"/>
      <c r="O6545" s="659"/>
    </row>
    <row r="6546" spans="1:15" ht="9.75" customHeight="1">
      <c r="A6546" s="799">
        <v>83</v>
      </c>
      <c r="B6546" s="1015" t="s">
        <v>1332</v>
      </c>
      <c r="C6546" s="990" t="s">
        <v>11893</v>
      </c>
      <c r="D6546" s="2063">
        <v>1</v>
      </c>
      <c r="E6546" s="3411">
        <v>4265</v>
      </c>
      <c r="F6546" s="879">
        <v>4265</v>
      </c>
      <c r="G6546" s="914">
        <v>44197</v>
      </c>
      <c r="H6546" s="1015" t="s">
        <v>8394</v>
      </c>
      <c r="I6546" s="208" t="s">
        <v>1363</v>
      </c>
      <c r="J6546" s="143" t="s">
        <v>8570</v>
      </c>
      <c r="K6546" s="1425" t="s">
        <v>8940</v>
      </c>
      <c r="M6546" s="404"/>
      <c r="N6546" s="736"/>
      <c r="O6546" s="659"/>
    </row>
    <row r="6547" spans="1:15" ht="9.75" customHeight="1">
      <c r="A6547" s="799">
        <v>84</v>
      </c>
      <c r="B6547" s="1015" t="s">
        <v>1333</v>
      </c>
      <c r="C6547" s="990" t="s">
        <v>11922</v>
      </c>
      <c r="D6547" s="2063">
        <v>1</v>
      </c>
      <c r="E6547" s="3411">
        <v>5220</v>
      </c>
      <c r="F6547" s="879">
        <v>5220</v>
      </c>
      <c r="G6547" s="914">
        <v>44197</v>
      </c>
      <c r="H6547" s="1015" t="s">
        <v>8394</v>
      </c>
      <c r="I6547" s="208" t="s">
        <v>1363</v>
      </c>
      <c r="J6547" s="143" t="s">
        <v>8570</v>
      </c>
      <c r="K6547" s="1425" t="s">
        <v>8940</v>
      </c>
      <c r="M6547" s="404"/>
      <c r="N6547" s="736"/>
      <c r="O6547" s="659"/>
    </row>
    <row r="6548" spans="1:15" ht="9.75" customHeight="1">
      <c r="A6548" s="799">
        <v>85</v>
      </c>
      <c r="B6548" s="1015" t="s">
        <v>1333</v>
      </c>
      <c r="C6548" s="990" t="s">
        <v>11923</v>
      </c>
      <c r="D6548" s="2063">
        <v>1</v>
      </c>
      <c r="E6548" s="3411">
        <v>5220</v>
      </c>
      <c r="F6548" s="879">
        <v>5220</v>
      </c>
      <c r="G6548" s="914">
        <v>44197</v>
      </c>
      <c r="H6548" s="1015" t="s">
        <v>8394</v>
      </c>
      <c r="I6548" s="208" t="s">
        <v>1363</v>
      </c>
      <c r="J6548" s="143" t="s">
        <v>8570</v>
      </c>
      <c r="K6548" s="1425" t="s">
        <v>8940</v>
      </c>
      <c r="M6548" s="404"/>
      <c r="N6548" s="736"/>
      <c r="O6548" s="659"/>
    </row>
    <row r="6549" spans="1:15" ht="9.75" customHeight="1">
      <c r="A6549" s="799">
        <v>86</v>
      </c>
      <c r="B6549" s="1015" t="s">
        <v>1333</v>
      </c>
      <c r="C6549" s="990" t="s">
        <v>11924</v>
      </c>
      <c r="D6549" s="2063">
        <v>1</v>
      </c>
      <c r="E6549" s="3411">
        <v>5220</v>
      </c>
      <c r="F6549" s="879">
        <v>5220</v>
      </c>
      <c r="G6549" s="914">
        <v>44197</v>
      </c>
      <c r="H6549" s="1015" t="s">
        <v>8394</v>
      </c>
      <c r="I6549" s="208" t="s">
        <v>1363</v>
      </c>
      <c r="J6549" s="143" t="s">
        <v>8570</v>
      </c>
      <c r="K6549" s="1425" t="s">
        <v>8940</v>
      </c>
      <c r="M6549" s="404"/>
      <c r="N6549" s="736"/>
      <c r="O6549" s="659"/>
    </row>
    <row r="6550" spans="1:15" ht="9.75" customHeight="1">
      <c r="A6550" s="799">
        <v>87</v>
      </c>
      <c r="B6550" s="1015" t="s">
        <v>1333</v>
      </c>
      <c r="C6550" s="990" t="s">
        <v>11925</v>
      </c>
      <c r="D6550" s="2063">
        <v>1</v>
      </c>
      <c r="E6550" s="3411">
        <v>5220</v>
      </c>
      <c r="F6550" s="879">
        <v>5220</v>
      </c>
      <c r="G6550" s="914">
        <v>44197</v>
      </c>
      <c r="H6550" s="1015" t="s">
        <v>8394</v>
      </c>
      <c r="I6550" s="208" t="s">
        <v>1363</v>
      </c>
      <c r="J6550" s="143" t="s">
        <v>8570</v>
      </c>
      <c r="K6550" s="1425" t="s">
        <v>8940</v>
      </c>
      <c r="M6550" s="404"/>
      <c r="N6550" s="736"/>
      <c r="O6550" s="659"/>
    </row>
    <row r="6551" spans="1:15" ht="9.75" customHeight="1">
      <c r="A6551" s="799">
        <v>88</v>
      </c>
      <c r="B6551" s="1015" t="s">
        <v>1333</v>
      </c>
      <c r="C6551" s="990" t="s">
        <v>11926</v>
      </c>
      <c r="D6551" s="2063">
        <v>1</v>
      </c>
      <c r="E6551" s="3411">
        <v>5220</v>
      </c>
      <c r="F6551" s="879">
        <v>5220</v>
      </c>
      <c r="G6551" s="914">
        <v>44197</v>
      </c>
      <c r="H6551" s="1015" t="s">
        <v>8394</v>
      </c>
      <c r="I6551" s="208" t="s">
        <v>1363</v>
      </c>
      <c r="J6551" s="143" t="s">
        <v>8570</v>
      </c>
      <c r="K6551" s="1425" t="s">
        <v>8940</v>
      </c>
      <c r="M6551" s="404"/>
      <c r="N6551" s="736"/>
      <c r="O6551" s="659"/>
    </row>
    <row r="6552" spans="1:15" ht="9.75" customHeight="1">
      <c r="A6552" s="799">
        <v>89</v>
      </c>
      <c r="B6552" s="1015" t="s">
        <v>1334</v>
      </c>
      <c r="C6552" s="990" t="s">
        <v>11915</v>
      </c>
      <c r="D6552" s="2063">
        <v>1</v>
      </c>
      <c r="E6552" s="3411">
        <v>10000</v>
      </c>
      <c r="F6552" s="879">
        <v>10000</v>
      </c>
      <c r="G6552" s="914">
        <v>44197</v>
      </c>
      <c r="H6552" s="1015" t="s">
        <v>8394</v>
      </c>
      <c r="I6552" s="208" t="s">
        <v>1363</v>
      </c>
      <c r="J6552" s="143" t="s">
        <v>8570</v>
      </c>
      <c r="K6552" s="1425" t="s">
        <v>8940</v>
      </c>
      <c r="M6552" s="404"/>
      <c r="N6552" s="736"/>
      <c r="O6552" s="659"/>
    </row>
    <row r="6553" spans="1:15" ht="9.75" customHeight="1">
      <c r="A6553" s="799">
        <v>90</v>
      </c>
      <c r="B6553" s="1015" t="s">
        <v>1334</v>
      </c>
      <c r="C6553" s="990" t="s">
        <v>11916</v>
      </c>
      <c r="D6553" s="2063">
        <v>1</v>
      </c>
      <c r="E6553" s="3411">
        <v>10000</v>
      </c>
      <c r="F6553" s="879">
        <v>10000</v>
      </c>
      <c r="G6553" s="914">
        <v>44197</v>
      </c>
      <c r="H6553" s="1015" t="s">
        <v>8394</v>
      </c>
      <c r="I6553" s="208" t="s">
        <v>1363</v>
      </c>
      <c r="J6553" s="143" t="s">
        <v>8570</v>
      </c>
      <c r="K6553" s="1425" t="s">
        <v>8940</v>
      </c>
      <c r="M6553" s="404"/>
      <c r="N6553" s="736"/>
      <c r="O6553" s="659"/>
    </row>
    <row r="6554" spans="1:15" ht="9.75" customHeight="1">
      <c r="A6554" s="799">
        <v>91</v>
      </c>
      <c r="B6554" s="1015" t="s">
        <v>1335</v>
      </c>
      <c r="C6554" s="990" t="s">
        <v>11887</v>
      </c>
      <c r="D6554" s="2063">
        <v>1</v>
      </c>
      <c r="E6554" s="3411">
        <v>10500</v>
      </c>
      <c r="F6554" s="879">
        <v>10500</v>
      </c>
      <c r="G6554" s="914">
        <v>44197</v>
      </c>
      <c r="H6554" s="1015" t="s">
        <v>8394</v>
      </c>
      <c r="I6554" s="208" t="s">
        <v>1363</v>
      </c>
      <c r="J6554" s="143" t="s">
        <v>8570</v>
      </c>
      <c r="K6554" s="1425" t="s">
        <v>8940</v>
      </c>
      <c r="M6554" s="404"/>
      <c r="N6554" s="736"/>
      <c r="O6554" s="659"/>
    </row>
    <row r="6555" spans="1:15" ht="9.75" customHeight="1">
      <c r="A6555" s="799">
        <v>92</v>
      </c>
      <c r="B6555" s="1015" t="s">
        <v>1336</v>
      </c>
      <c r="C6555" s="990"/>
      <c r="D6555" s="2063">
        <v>1</v>
      </c>
      <c r="E6555" s="3411">
        <v>5210</v>
      </c>
      <c r="F6555" s="879">
        <v>5210</v>
      </c>
      <c r="G6555" s="914">
        <v>44197</v>
      </c>
      <c r="H6555" s="1015" t="s">
        <v>8394</v>
      </c>
      <c r="I6555" s="208" t="s">
        <v>1363</v>
      </c>
      <c r="J6555" s="143" t="s">
        <v>8570</v>
      </c>
      <c r="K6555" s="1425"/>
      <c r="M6555" s="404"/>
      <c r="N6555" s="736"/>
      <c r="O6555" s="659"/>
    </row>
    <row r="6556" spans="1:15" ht="9.75" customHeight="1">
      <c r="A6556" s="799">
        <v>93</v>
      </c>
      <c r="B6556" s="1015" t="s">
        <v>1337</v>
      </c>
      <c r="C6556" s="990"/>
      <c r="D6556" s="2063">
        <v>1</v>
      </c>
      <c r="E6556" s="3411">
        <v>3950</v>
      </c>
      <c r="F6556" s="879">
        <v>3950</v>
      </c>
      <c r="G6556" s="914">
        <v>44197</v>
      </c>
      <c r="H6556" s="1015" t="s">
        <v>8394</v>
      </c>
      <c r="I6556" s="208" t="s">
        <v>1363</v>
      </c>
      <c r="J6556" s="143" t="s">
        <v>8570</v>
      </c>
      <c r="K6556" s="1425"/>
      <c r="M6556" s="404"/>
      <c r="N6556" s="736"/>
      <c r="O6556" s="659"/>
    </row>
    <row r="6557" spans="1:15" ht="9.75" customHeight="1">
      <c r="A6557" s="799">
        <v>94</v>
      </c>
      <c r="B6557" s="1015" t="s">
        <v>1338</v>
      </c>
      <c r="C6557" s="990"/>
      <c r="D6557" s="2063">
        <v>1</v>
      </c>
      <c r="E6557" s="3411">
        <v>31715.040000000001</v>
      </c>
      <c r="F6557" s="879">
        <v>31715.040000000001</v>
      </c>
      <c r="G6557" s="914">
        <v>44197</v>
      </c>
      <c r="H6557" s="1015" t="s">
        <v>8394</v>
      </c>
      <c r="I6557" s="208" t="s">
        <v>1363</v>
      </c>
      <c r="J6557" s="143" t="s">
        <v>8570</v>
      </c>
      <c r="K6557" s="1425"/>
      <c r="M6557" s="404"/>
      <c r="N6557" s="736"/>
      <c r="O6557" s="659"/>
    </row>
    <row r="6558" spans="1:15" ht="9.75" customHeight="1">
      <c r="A6558" s="799">
        <v>95</v>
      </c>
      <c r="B6558" s="1015" t="s">
        <v>1339</v>
      </c>
      <c r="C6558" s="990"/>
      <c r="D6558" s="2063">
        <v>1</v>
      </c>
      <c r="E6558" s="3411">
        <v>19500</v>
      </c>
      <c r="F6558" s="879">
        <v>19500</v>
      </c>
      <c r="G6558" s="914">
        <v>44197</v>
      </c>
      <c r="H6558" s="1015" t="s">
        <v>8394</v>
      </c>
      <c r="I6558" s="208" t="s">
        <v>1363</v>
      </c>
      <c r="J6558" s="143" t="s">
        <v>8570</v>
      </c>
      <c r="K6558" s="1425"/>
      <c r="M6558" s="404"/>
      <c r="N6558" s="736"/>
      <c r="O6558" s="659"/>
    </row>
    <row r="6559" spans="1:15" ht="9.75" customHeight="1">
      <c r="A6559" s="799">
        <v>96</v>
      </c>
      <c r="B6559" s="1015" t="s">
        <v>1340</v>
      </c>
      <c r="C6559" s="990"/>
      <c r="D6559" s="2063">
        <v>1</v>
      </c>
      <c r="E6559" s="3411">
        <v>6800</v>
      </c>
      <c r="F6559" s="879">
        <v>6800</v>
      </c>
      <c r="G6559" s="914">
        <v>44197</v>
      </c>
      <c r="H6559" s="1015" t="s">
        <v>8394</v>
      </c>
      <c r="I6559" s="208" t="s">
        <v>1363</v>
      </c>
      <c r="J6559" s="143" t="s">
        <v>8570</v>
      </c>
      <c r="K6559" s="1425"/>
      <c r="M6559" s="404"/>
      <c r="N6559" s="736"/>
      <c r="O6559" s="659"/>
    </row>
    <row r="6560" spans="1:15" ht="9.75" customHeight="1">
      <c r="A6560" s="799">
        <v>97</v>
      </c>
      <c r="B6560" s="1015" t="s">
        <v>1340</v>
      </c>
      <c r="C6560" s="990"/>
      <c r="D6560" s="2063">
        <v>1</v>
      </c>
      <c r="E6560" s="3411">
        <v>6800</v>
      </c>
      <c r="F6560" s="879">
        <v>6800</v>
      </c>
      <c r="G6560" s="914">
        <v>44197</v>
      </c>
      <c r="H6560" s="1015" t="s">
        <v>8394</v>
      </c>
      <c r="I6560" s="208" t="s">
        <v>1363</v>
      </c>
      <c r="J6560" s="143" t="s">
        <v>8570</v>
      </c>
      <c r="K6560" s="1425"/>
      <c r="M6560" s="404"/>
      <c r="N6560" s="736"/>
      <c r="O6560" s="659"/>
    </row>
    <row r="6561" spans="1:15" ht="9.75" customHeight="1">
      <c r="A6561" s="799">
        <v>98</v>
      </c>
      <c r="B6561" s="1015" t="s">
        <v>1340</v>
      </c>
      <c r="C6561" s="990"/>
      <c r="D6561" s="2063">
        <v>1</v>
      </c>
      <c r="E6561" s="3411">
        <v>6800</v>
      </c>
      <c r="F6561" s="879">
        <v>6800</v>
      </c>
      <c r="G6561" s="914">
        <v>44197</v>
      </c>
      <c r="H6561" s="1015" t="s">
        <v>8394</v>
      </c>
      <c r="I6561" s="208" t="s">
        <v>1363</v>
      </c>
      <c r="J6561" s="143" t="s">
        <v>8570</v>
      </c>
      <c r="K6561" s="1425"/>
      <c r="M6561" s="404"/>
      <c r="N6561" s="736"/>
      <c r="O6561" s="659"/>
    </row>
    <row r="6562" spans="1:15" ht="9.75" customHeight="1">
      <c r="A6562" s="799">
        <v>99</v>
      </c>
      <c r="B6562" s="1015" t="s">
        <v>1340</v>
      </c>
      <c r="C6562" s="990"/>
      <c r="D6562" s="2063">
        <v>1</v>
      </c>
      <c r="E6562" s="3411">
        <v>6800</v>
      </c>
      <c r="F6562" s="879">
        <v>6800</v>
      </c>
      <c r="G6562" s="914">
        <v>44197</v>
      </c>
      <c r="H6562" s="1015" t="s">
        <v>8394</v>
      </c>
      <c r="I6562" s="208" t="s">
        <v>1363</v>
      </c>
      <c r="J6562" s="143" t="s">
        <v>8570</v>
      </c>
      <c r="K6562" s="1425"/>
      <c r="M6562" s="404"/>
      <c r="N6562" s="736"/>
      <c r="O6562" s="659"/>
    </row>
    <row r="6563" spans="1:15" ht="9.75" customHeight="1">
      <c r="A6563" s="799">
        <v>100</v>
      </c>
      <c r="B6563" s="1015" t="s">
        <v>1340</v>
      </c>
      <c r="C6563" s="990"/>
      <c r="D6563" s="2063">
        <v>1</v>
      </c>
      <c r="E6563" s="3411">
        <v>6800</v>
      </c>
      <c r="F6563" s="879">
        <v>6800</v>
      </c>
      <c r="G6563" s="914">
        <v>44197</v>
      </c>
      <c r="H6563" s="1015" t="s">
        <v>8394</v>
      </c>
      <c r="I6563" s="208" t="s">
        <v>1363</v>
      </c>
      <c r="J6563" s="143" t="s">
        <v>8570</v>
      </c>
      <c r="K6563" s="1425"/>
      <c r="M6563" s="404"/>
      <c r="N6563" s="736"/>
      <c r="O6563" s="659"/>
    </row>
    <row r="6564" spans="1:15" ht="9.75" customHeight="1">
      <c r="A6564" s="799">
        <v>101</v>
      </c>
      <c r="B6564" s="1015" t="s">
        <v>1322</v>
      </c>
      <c r="C6564" s="990"/>
      <c r="D6564" s="2063">
        <v>1</v>
      </c>
      <c r="E6564" s="3411">
        <v>5290</v>
      </c>
      <c r="F6564" s="879">
        <v>5290</v>
      </c>
      <c r="G6564" s="914">
        <v>44197</v>
      </c>
      <c r="H6564" s="1015" t="s">
        <v>8394</v>
      </c>
      <c r="I6564" s="208" t="s">
        <v>1363</v>
      </c>
      <c r="J6564" s="143" t="s">
        <v>8570</v>
      </c>
      <c r="K6564" s="1425"/>
      <c r="M6564" s="404"/>
      <c r="N6564" s="736"/>
      <c r="O6564" s="659"/>
    </row>
    <row r="6565" spans="1:15" ht="9.75" customHeight="1">
      <c r="A6565" s="799">
        <v>102</v>
      </c>
      <c r="B6565" s="1015" t="s">
        <v>1341</v>
      </c>
      <c r="C6565" s="990"/>
      <c r="D6565" s="2063">
        <v>1</v>
      </c>
      <c r="E6565" s="3411">
        <v>5212.4799999999996</v>
      </c>
      <c r="F6565" s="879">
        <v>5212.4799999999996</v>
      </c>
      <c r="G6565" s="914">
        <v>44197</v>
      </c>
      <c r="H6565" s="1015" t="s">
        <v>8394</v>
      </c>
      <c r="I6565" s="208" t="s">
        <v>1363</v>
      </c>
      <c r="J6565" s="143" t="s">
        <v>8570</v>
      </c>
      <c r="K6565" s="1425"/>
      <c r="M6565" s="404"/>
      <c r="N6565" s="736"/>
      <c r="O6565" s="659"/>
    </row>
    <row r="6566" spans="1:15" ht="9.75" customHeight="1">
      <c r="A6566" s="799">
        <v>103</v>
      </c>
      <c r="B6566" s="1015" t="s">
        <v>1342</v>
      </c>
      <c r="C6566" s="990"/>
      <c r="D6566" s="2063">
        <v>1</v>
      </c>
      <c r="E6566" s="3411">
        <v>3200</v>
      </c>
      <c r="F6566" s="879">
        <v>3200</v>
      </c>
      <c r="G6566" s="914">
        <v>44197</v>
      </c>
      <c r="H6566" s="1015" t="s">
        <v>8394</v>
      </c>
      <c r="I6566" s="208" t="s">
        <v>1363</v>
      </c>
      <c r="J6566" s="143" t="s">
        <v>8570</v>
      </c>
      <c r="K6566" s="1425"/>
      <c r="M6566" s="404"/>
      <c r="N6566" s="736"/>
      <c r="O6566" s="659"/>
    </row>
    <row r="6567" spans="1:15" ht="9.75" customHeight="1">
      <c r="A6567" s="799">
        <v>104</v>
      </c>
      <c r="B6567" s="1015" t="s">
        <v>354</v>
      </c>
      <c r="C6567" s="990"/>
      <c r="D6567" s="2063">
        <v>1</v>
      </c>
      <c r="E6567" s="3411">
        <v>17790</v>
      </c>
      <c r="F6567" s="879">
        <v>17790</v>
      </c>
      <c r="G6567" s="914">
        <v>44197</v>
      </c>
      <c r="H6567" s="1015" t="s">
        <v>8394</v>
      </c>
      <c r="I6567" s="208" t="s">
        <v>1363</v>
      </c>
      <c r="J6567" s="143" t="s">
        <v>8570</v>
      </c>
      <c r="K6567" s="1425"/>
      <c r="M6567" s="404"/>
      <c r="N6567" s="736"/>
      <c r="O6567" s="659"/>
    </row>
    <row r="6568" spans="1:15" ht="9.75" customHeight="1">
      <c r="A6568" s="799">
        <v>105</v>
      </c>
      <c r="B6568" s="1015" t="s">
        <v>1343</v>
      </c>
      <c r="C6568" s="990"/>
      <c r="D6568" s="2063">
        <v>1</v>
      </c>
      <c r="E6568" s="3411">
        <v>26900</v>
      </c>
      <c r="F6568" s="879">
        <v>26900</v>
      </c>
      <c r="G6568" s="914">
        <v>44197</v>
      </c>
      <c r="H6568" s="1015" t="s">
        <v>8394</v>
      </c>
      <c r="I6568" s="208" t="s">
        <v>1363</v>
      </c>
      <c r="J6568" s="143" t="s">
        <v>8570</v>
      </c>
      <c r="K6568" s="1425"/>
      <c r="M6568" s="404"/>
      <c r="N6568" s="736"/>
      <c r="O6568" s="659"/>
    </row>
    <row r="6569" spans="1:15" ht="9.75" customHeight="1">
      <c r="A6569" s="799">
        <v>106</v>
      </c>
      <c r="B6569" s="1015" t="s">
        <v>1344</v>
      </c>
      <c r="C6569" s="990"/>
      <c r="D6569" s="2063">
        <v>1</v>
      </c>
      <c r="E6569" s="3411">
        <v>5760</v>
      </c>
      <c r="F6569" s="879">
        <v>5760</v>
      </c>
      <c r="G6569" s="914">
        <v>44197</v>
      </c>
      <c r="H6569" s="1015" t="s">
        <v>8394</v>
      </c>
      <c r="I6569" s="208" t="s">
        <v>1363</v>
      </c>
      <c r="J6569" s="143" t="s">
        <v>8570</v>
      </c>
      <c r="K6569" s="1425"/>
      <c r="M6569" s="404"/>
      <c r="N6569" s="736"/>
      <c r="O6569" s="659"/>
    </row>
    <row r="6570" spans="1:15" ht="9.75" customHeight="1">
      <c r="A6570" s="799">
        <v>107</v>
      </c>
      <c r="B6570" s="1015" t="s">
        <v>1345</v>
      </c>
      <c r="C6570" s="990"/>
      <c r="D6570" s="2063">
        <v>1</v>
      </c>
      <c r="E6570" s="3411">
        <v>4100</v>
      </c>
      <c r="F6570" s="879">
        <v>4100</v>
      </c>
      <c r="G6570" s="914">
        <v>44197</v>
      </c>
      <c r="H6570" s="1015" t="s">
        <v>8394</v>
      </c>
      <c r="I6570" s="208" t="s">
        <v>1363</v>
      </c>
      <c r="J6570" s="143" t="s">
        <v>8570</v>
      </c>
      <c r="K6570" s="1425"/>
      <c r="M6570" s="404"/>
      <c r="N6570" s="736"/>
      <c r="O6570" s="659"/>
    </row>
    <row r="6571" spans="1:15" ht="9.75" customHeight="1">
      <c r="A6571" s="799">
        <v>108</v>
      </c>
      <c r="B6571" s="1015" t="s">
        <v>1346</v>
      </c>
      <c r="C6571" s="990"/>
      <c r="D6571" s="2063">
        <v>1</v>
      </c>
      <c r="E6571" s="3411">
        <v>5995</v>
      </c>
      <c r="F6571" s="879">
        <v>5995</v>
      </c>
      <c r="G6571" s="914">
        <v>44197</v>
      </c>
      <c r="H6571" s="1015" t="s">
        <v>8394</v>
      </c>
      <c r="I6571" s="208" t="s">
        <v>1363</v>
      </c>
      <c r="J6571" s="143" t="s">
        <v>8570</v>
      </c>
      <c r="K6571" s="1425"/>
      <c r="M6571" s="404"/>
      <c r="N6571" s="736"/>
      <c r="O6571" s="659"/>
    </row>
    <row r="6572" spans="1:15" ht="9.75" customHeight="1">
      <c r="A6572" s="799">
        <v>109</v>
      </c>
      <c r="B6572" s="1015" t="s">
        <v>1346</v>
      </c>
      <c r="C6572" s="990"/>
      <c r="D6572" s="2063">
        <v>1</v>
      </c>
      <c r="E6572" s="3411">
        <v>5995</v>
      </c>
      <c r="F6572" s="879">
        <v>5995</v>
      </c>
      <c r="G6572" s="914">
        <v>44197</v>
      </c>
      <c r="H6572" s="1015" t="s">
        <v>8394</v>
      </c>
      <c r="I6572" s="208" t="s">
        <v>1363</v>
      </c>
      <c r="J6572" s="143" t="s">
        <v>8570</v>
      </c>
      <c r="K6572" s="1425"/>
      <c r="M6572" s="404"/>
      <c r="N6572" s="736"/>
      <c r="O6572" s="659"/>
    </row>
    <row r="6573" spans="1:15" ht="9.75" customHeight="1">
      <c r="A6573" s="799">
        <v>110</v>
      </c>
      <c r="B6573" s="1015" t="s">
        <v>1347</v>
      </c>
      <c r="C6573" s="990"/>
      <c r="D6573" s="2063">
        <v>1</v>
      </c>
      <c r="E6573" s="3411">
        <v>3150</v>
      </c>
      <c r="F6573" s="879">
        <v>3150</v>
      </c>
      <c r="G6573" s="914">
        <v>44197</v>
      </c>
      <c r="H6573" s="1015" t="s">
        <v>8394</v>
      </c>
      <c r="I6573" s="208" t="s">
        <v>1363</v>
      </c>
      <c r="J6573" s="143" t="s">
        <v>8570</v>
      </c>
      <c r="K6573" s="1425"/>
      <c r="M6573" s="404"/>
      <c r="N6573" s="736"/>
      <c r="O6573" s="659"/>
    </row>
    <row r="6574" spans="1:15" ht="9.75" customHeight="1">
      <c r="A6574" s="799">
        <v>111</v>
      </c>
      <c r="B6574" s="1015" t="s">
        <v>1348</v>
      </c>
      <c r="C6574" s="990"/>
      <c r="D6574" s="2063">
        <v>1</v>
      </c>
      <c r="E6574" s="3411">
        <v>4200</v>
      </c>
      <c r="F6574" s="879">
        <v>4200</v>
      </c>
      <c r="G6574" s="914">
        <v>44197</v>
      </c>
      <c r="H6574" s="1015" t="s">
        <v>8394</v>
      </c>
      <c r="I6574" s="208" t="s">
        <v>1363</v>
      </c>
      <c r="J6574" s="143" t="s">
        <v>8570</v>
      </c>
      <c r="K6574" s="1425"/>
      <c r="M6574" s="404"/>
      <c r="N6574" s="736"/>
      <c r="O6574" s="659"/>
    </row>
    <row r="6575" spans="1:15" ht="9.75" customHeight="1">
      <c r="A6575" s="799">
        <v>112</v>
      </c>
      <c r="B6575" s="1015" t="s">
        <v>1348</v>
      </c>
      <c r="C6575" s="990"/>
      <c r="D6575" s="2063">
        <v>1</v>
      </c>
      <c r="E6575" s="3411">
        <v>4200</v>
      </c>
      <c r="F6575" s="879">
        <v>4200</v>
      </c>
      <c r="G6575" s="914">
        <v>44197</v>
      </c>
      <c r="H6575" s="1015" t="s">
        <v>8394</v>
      </c>
      <c r="I6575" s="208" t="s">
        <v>1363</v>
      </c>
      <c r="J6575" s="143" t="s">
        <v>8570</v>
      </c>
      <c r="K6575" s="1425"/>
      <c r="M6575" s="404"/>
      <c r="N6575" s="736"/>
      <c r="O6575" s="659"/>
    </row>
    <row r="6576" spans="1:15" ht="9.75" customHeight="1">
      <c r="A6576" s="799">
        <v>113</v>
      </c>
      <c r="B6576" s="1015" t="s">
        <v>1349</v>
      </c>
      <c r="C6576" s="990"/>
      <c r="D6576" s="2063">
        <v>1</v>
      </c>
      <c r="E6576" s="3411">
        <v>5770</v>
      </c>
      <c r="F6576" s="879">
        <v>5770</v>
      </c>
      <c r="G6576" s="914">
        <v>44197</v>
      </c>
      <c r="H6576" s="1015" t="s">
        <v>8394</v>
      </c>
      <c r="I6576" s="208" t="s">
        <v>1363</v>
      </c>
      <c r="J6576" s="143" t="s">
        <v>8570</v>
      </c>
      <c r="K6576" s="1425"/>
      <c r="M6576" s="404"/>
      <c r="N6576" s="736"/>
      <c r="O6576" s="659"/>
    </row>
    <row r="6577" spans="1:15" ht="9.75" customHeight="1">
      <c r="A6577" s="799">
        <v>114</v>
      </c>
      <c r="B6577" s="1015" t="s">
        <v>1349</v>
      </c>
      <c r="C6577" s="990"/>
      <c r="D6577" s="2063">
        <v>1</v>
      </c>
      <c r="E6577" s="3411">
        <v>5770</v>
      </c>
      <c r="F6577" s="879">
        <v>5770</v>
      </c>
      <c r="G6577" s="914">
        <v>44197</v>
      </c>
      <c r="H6577" s="1015" t="s">
        <v>8394</v>
      </c>
      <c r="I6577" s="208" t="s">
        <v>1363</v>
      </c>
      <c r="J6577" s="143" t="s">
        <v>8570</v>
      </c>
      <c r="K6577" s="1425"/>
      <c r="M6577" s="404"/>
      <c r="N6577" s="736"/>
      <c r="O6577" s="659"/>
    </row>
    <row r="6578" spans="1:15" ht="9.75" customHeight="1">
      <c r="A6578" s="799">
        <v>115</v>
      </c>
      <c r="B6578" s="1015" t="s">
        <v>1350</v>
      </c>
      <c r="C6578" s="990"/>
      <c r="D6578" s="2063">
        <v>1</v>
      </c>
      <c r="E6578" s="3411">
        <v>4300</v>
      </c>
      <c r="F6578" s="879">
        <v>4300</v>
      </c>
      <c r="G6578" s="914">
        <v>44197</v>
      </c>
      <c r="H6578" s="1015" t="s">
        <v>8394</v>
      </c>
      <c r="I6578" s="208" t="s">
        <v>1363</v>
      </c>
      <c r="J6578" s="143" t="s">
        <v>8570</v>
      </c>
      <c r="K6578" s="1425"/>
      <c r="M6578" s="404"/>
      <c r="N6578" s="736"/>
      <c r="O6578" s="659"/>
    </row>
    <row r="6579" spans="1:15" ht="9.75" customHeight="1">
      <c r="A6579" s="799">
        <v>116</v>
      </c>
      <c r="B6579" s="1015" t="s">
        <v>1350</v>
      </c>
      <c r="C6579" s="990"/>
      <c r="D6579" s="2063">
        <v>1</v>
      </c>
      <c r="E6579" s="3411">
        <v>4300</v>
      </c>
      <c r="F6579" s="879">
        <v>4300</v>
      </c>
      <c r="G6579" s="914">
        <v>44197</v>
      </c>
      <c r="H6579" s="1015" t="s">
        <v>8394</v>
      </c>
      <c r="I6579" s="208" t="s">
        <v>1363</v>
      </c>
      <c r="J6579" s="143" t="s">
        <v>8570</v>
      </c>
      <c r="K6579" s="1425"/>
      <c r="M6579" s="404"/>
      <c r="N6579" s="736"/>
      <c r="O6579" s="659"/>
    </row>
    <row r="6580" spans="1:15" ht="9.75" customHeight="1">
      <c r="A6580" s="799">
        <v>117</v>
      </c>
      <c r="B6580" s="1015" t="s">
        <v>1351</v>
      </c>
      <c r="C6580" s="990"/>
      <c r="D6580" s="2063">
        <v>1</v>
      </c>
      <c r="E6580" s="3411">
        <v>17990</v>
      </c>
      <c r="F6580" s="879">
        <v>17990</v>
      </c>
      <c r="G6580" s="914">
        <v>44197</v>
      </c>
      <c r="H6580" s="1015" t="s">
        <v>8394</v>
      </c>
      <c r="I6580" s="208" t="s">
        <v>1363</v>
      </c>
      <c r="J6580" s="143" t="s">
        <v>8570</v>
      </c>
      <c r="K6580" s="1425"/>
      <c r="M6580" s="404"/>
      <c r="N6580" s="736"/>
      <c r="O6580" s="659"/>
    </row>
    <row r="6581" spans="1:15" ht="9.75" customHeight="1">
      <c r="A6581" s="799">
        <v>118</v>
      </c>
      <c r="B6581" s="1015" t="s">
        <v>74</v>
      </c>
      <c r="C6581" s="990"/>
      <c r="D6581" s="2063">
        <v>1</v>
      </c>
      <c r="E6581" s="3411">
        <v>17670</v>
      </c>
      <c r="F6581" s="879">
        <v>17670</v>
      </c>
      <c r="G6581" s="914">
        <v>44197</v>
      </c>
      <c r="H6581" s="1015" t="s">
        <v>8394</v>
      </c>
      <c r="I6581" s="208" t="s">
        <v>1363</v>
      </c>
      <c r="J6581" s="143" t="s">
        <v>8570</v>
      </c>
      <c r="K6581" s="1425"/>
      <c r="M6581" s="404"/>
      <c r="N6581" s="736"/>
      <c r="O6581" s="659"/>
    </row>
    <row r="6582" spans="1:15" ht="9.75" customHeight="1">
      <c r="A6582" s="799">
        <v>119</v>
      </c>
      <c r="B6582" s="1015" t="s">
        <v>1352</v>
      </c>
      <c r="C6582" s="990"/>
      <c r="D6582" s="2063">
        <v>1</v>
      </c>
      <c r="E6582" s="3411">
        <v>13990</v>
      </c>
      <c r="F6582" s="879">
        <v>13990</v>
      </c>
      <c r="G6582" s="914">
        <v>44197</v>
      </c>
      <c r="H6582" s="1015" t="s">
        <v>8394</v>
      </c>
      <c r="I6582" s="208" t="s">
        <v>1363</v>
      </c>
      <c r="J6582" s="143" t="s">
        <v>8570</v>
      </c>
      <c r="K6582" s="1425"/>
      <c r="M6582" s="404"/>
      <c r="N6582" s="736"/>
      <c r="O6582" s="659"/>
    </row>
    <row r="6583" spans="1:15" ht="9.75" customHeight="1">
      <c r="A6583" s="799">
        <v>120</v>
      </c>
      <c r="B6583" s="1015" t="s">
        <v>1353</v>
      </c>
      <c r="C6583" s="990"/>
      <c r="D6583" s="2063">
        <v>1</v>
      </c>
      <c r="E6583" s="3411">
        <v>5330</v>
      </c>
      <c r="F6583" s="879">
        <v>5330</v>
      </c>
      <c r="G6583" s="914">
        <v>44197</v>
      </c>
      <c r="H6583" s="1015" t="s">
        <v>8394</v>
      </c>
      <c r="I6583" s="208" t="s">
        <v>1363</v>
      </c>
      <c r="J6583" s="143" t="s">
        <v>8570</v>
      </c>
      <c r="K6583" s="1425"/>
      <c r="M6583" s="404"/>
      <c r="N6583" s="736"/>
      <c r="O6583" s="659"/>
    </row>
    <row r="6584" spans="1:15" ht="9.75" customHeight="1">
      <c r="A6584" s="799">
        <v>121</v>
      </c>
      <c r="B6584" s="1015" t="s">
        <v>1354</v>
      </c>
      <c r="C6584" s="990"/>
      <c r="D6584" s="2063">
        <v>1</v>
      </c>
      <c r="E6584" s="3411">
        <v>6170</v>
      </c>
      <c r="F6584" s="879">
        <v>6170</v>
      </c>
      <c r="G6584" s="914">
        <v>44197</v>
      </c>
      <c r="H6584" s="1015" t="s">
        <v>8394</v>
      </c>
      <c r="I6584" s="208" t="s">
        <v>1363</v>
      </c>
      <c r="J6584" s="143" t="s">
        <v>8570</v>
      </c>
      <c r="K6584" s="1425"/>
      <c r="M6584" s="404"/>
      <c r="N6584" s="736"/>
      <c r="O6584" s="659"/>
    </row>
    <row r="6585" spans="1:15" ht="9.75" customHeight="1">
      <c r="A6585" s="799">
        <v>122</v>
      </c>
      <c r="B6585" s="1015" t="s">
        <v>1354</v>
      </c>
      <c r="C6585" s="990"/>
      <c r="D6585" s="2063">
        <v>1</v>
      </c>
      <c r="E6585" s="3411">
        <v>6170</v>
      </c>
      <c r="F6585" s="879">
        <v>6170</v>
      </c>
      <c r="G6585" s="914">
        <v>44197</v>
      </c>
      <c r="H6585" s="1015" t="s">
        <v>8394</v>
      </c>
      <c r="I6585" s="208" t="s">
        <v>1363</v>
      </c>
      <c r="J6585" s="143" t="s">
        <v>8570</v>
      </c>
      <c r="K6585" s="1425"/>
      <c r="M6585" s="404"/>
      <c r="N6585" s="736"/>
      <c r="O6585" s="659"/>
    </row>
    <row r="6586" spans="1:15" ht="9.75" customHeight="1">
      <c r="A6586" s="799">
        <v>123</v>
      </c>
      <c r="B6586" s="1015" t="s">
        <v>1356</v>
      </c>
      <c r="C6586" s="990"/>
      <c r="D6586" s="2063">
        <v>1</v>
      </c>
      <c r="E6586" s="3411">
        <v>16400</v>
      </c>
      <c r="F6586" s="879">
        <v>16400</v>
      </c>
      <c r="G6586" s="914">
        <v>44197</v>
      </c>
      <c r="H6586" s="1015" t="s">
        <v>8394</v>
      </c>
      <c r="I6586" s="208" t="s">
        <v>1363</v>
      </c>
      <c r="J6586" s="143" t="s">
        <v>8570</v>
      </c>
      <c r="K6586" s="1425"/>
      <c r="M6586" s="404"/>
      <c r="N6586" s="736"/>
      <c r="O6586" s="659"/>
    </row>
    <row r="6587" spans="1:15" ht="9.75" customHeight="1">
      <c r="A6587" s="799">
        <v>124</v>
      </c>
      <c r="B6587" s="1015" t="s">
        <v>1357</v>
      </c>
      <c r="C6587" s="990"/>
      <c r="D6587" s="2063">
        <v>1</v>
      </c>
      <c r="E6587" s="3411">
        <v>3300</v>
      </c>
      <c r="F6587" s="879">
        <v>3300</v>
      </c>
      <c r="G6587" s="914">
        <v>44197</v>
      </c>
      <c r="H6587" s="1015" t="s">
        <v>8394</v>
      </c>
      <c r="I6587" s="208" t="s">
        <v>1363</v>
      </c>
      <c r="J6587" s="143" t="s">
        <v>8570</v>
      </c>
      <c r="K6587" s="1425"/>
      <c r="M6587" s="404"/>
      <c r="N6587" s="736"/>
      <c r="O6587" s="659"/>
    </row>
    <row r="6588" spans="1:15" ht="9.75" customHeight="1">
      <c r="A6588" s="799">
        <v>125</v>
      </c>
      <c r="B6588" s="1015" t="s">
        <v>1358</v>
      </c>
      <c r="C6588" s="990"/>
      <c r="D6588" s="2063">
        <v>1</v>
      </c>
      <c r="E6588" s="3411">
        <v>8500</v>
      </c>
      <c r="F6588" s="879">
        <v>8500</v>
      </c>
      <c r="G6588" s="914">
        <v>44197</v>
      </c>
      <c r="H6588" s="1015" t="s">
        <v>8394</v>
      </c>
      <c r="I6588" s="208" t="s">
        <v>1363</v>
      </c>
      <c r="J6588" s="143" t="s">
        <v>8570</v>
      </c>
      <c r="K6588" s="1425"/>
      <c r="M6588" s="404"/>
      <c r="N6588" s="736"/>
      <c r="O6588" s="659"/>
    </row>
    <row r="6589" spans="1:15" ht="9.75" customHeight="1">
      <c r="A6589" s="799">
        <v>126</v>
      </c>
      <c r="B6589" s="1015" t="s">
        <v>1359</v>
      </c>
      <c r="C6589" s="990"/>
      <c r="D6589" s="2063">
        <v>1</v>
      </c>
      <c r="E6589" s="3411">
        <v>42673.35</v>
      </c>
      <c r="F6589" s="797">
        <v>42673.35</v>
      </c>
      <c r="G6589" s="914">
        <v>44197</v>
      </c>
      <c r="H6589" s="1015" t="s">
        <v>8394</v>
      </c>
      <c r="I6589" s="208" t="s">
        <v>1363</v>
      </c>
      <c r="J6589" s="143" t="s">
        <v>8570</v>
      </c>
      <c r="K6589" s="1425"/>
      <c r="M6589" s="404"/>
      <c r="N6589" s="736"/>
      <c r="O6589" s="659"/>
    </row>
    <row r="6590" spans="1:15" ht="9.75" customHeight="1">
      <c r="A6590" s="799">
        <v>127</v>
      </c>
      <c r="B6590" s="1015" t="s">
        <v>1360</v>
      </c>
      <c r="C6590" s="990"/>
      <c r="D6590" s="2063">
        <v>1</v>
      </c>
      <c r="E6590" s="3411">
        <v>10166.65</v>
      </c>
      <c r="F6590" s="879">
        <v>10166.65</v>
      </c>
      <c r="G6590" s="914">
        <v>44197</v>
      </c>
      <c r="H6590" s="1015" t="s">
        <v>8394</v>
      </c>
      <c r="I6590" s="208" t="s">
        <v>1363</v>
      </c>
      <c r="J6590" s="143" t="s">
        <v>8570</v>
      </c>
      <c r="K6590" s="1425"/>
      <c r="M6590" s="404"/>
      <c r="N6590" s="736"/>
      <c r="O6590" s="659"/>
    </row>
    <row r="6591" spans="1:15" ht="9.75" customHeight="1">
      <c r="A6591" s="799">
        <v>128</v>
      </c>
      <c r="B6591" s="1015" t="s">
        <v>1361</v>
      </c>
      <c r="C6591" s="990"/>
      <c r="D6591" s="2063">
        <v>1</v>
      </c>
      <c r="E6591" s="3411">
        <v>3390</v>
      </c>
      <c r="F6591" s="879">
        <v>3390</v>
      </c>
      <c r="G6591" s="914">
        <v>44197</v>
      </c>
      <c r="H6591" s="1015" t="s">
        <v>8394</v>
      </c>
      <c r="I6591" s="208" t="s">
        <v>1363</v>
      </c>
      <c r="J6591" s="143" t="s">
        <v>8570</v>
      </c>
      <c r="K6591" s="1425"/>
      <c r="M6591" s="404"/>
      <c r="N6591" s="736"/>
      <c r="O6591" s="659"/>
    </row>
    <row r="6592" spans="1:15" ht="9.75" customHeight="1">
      <c r="A6592" s="799">
        <v>129</v>
      </c>
      <c r="B6592" s="1015" t="s">
        <v>1362</v>
      </c>
      <c r="C6592" s="990"/>
      <c r="D6592" s="2063">
        <v>1</v>
      </c>
      <c r="E6592" s="3411">
        <v>588.89</v>
      </c>
      <c r="F6592" s="879">
        <v>588.89</v>
      </c>
      <c r="G6592" s="914">
        <v>44197</v>
      </c>
      <c r="H6592" s="1015" t="s">
        <v>8394</v>
      </c>
      <c r="I6592" s="208" t="s">
        <v>1363</v>
      </c>
      <c r="J6592" s="143" t="s">
        <v>8570</v>
      </c>
      <c r="K6592" s="1425"/>
      <c r="M6592" s="404"/>
      <c r="N6592" s="736"/>
      <c r="O6592" s="659"/>
    </row>
    <row r="6593" spans="1:15" ht="9.75" customHeight="1">
      <c r="A6593" s="799">
        <v>130</v>
      </c>
      <c r="B6593" s="1015" t="s">
        <v>192</v>
      </c>
      <c r="C6593" s="990"/>
      <c r="D6593" s="2063">
        <v>1</v>
      </c>
      <c r="E6593" s="3411">
        <v>4994.05</v>
      </c>
      <c r="F6593" s="879">
        <v>4994.05</v>
      </c>
      <c r="G6593" s="914">
        <v>44197</v>
      </c>
      <c r="H6593" s="1015" t="s">
        <v>8394</v>
      </c>
      <c r="I6593" s="208" t="s">
        <v>1363</v>
      </c>
      <c r="J6593" s="143" t="s">
        <v>8570</v>
      </c>
      <c r="K6593" s="1425"/>
      <c r="M6593" s="404"/>
      <c r="N6593" s="736"/>
      <c r="O6593" s="659"/>
    </row>
    <row r="6594" spans="1:15" ht="9.75" customHeight="1">
      <c r="A6594" s="799">
        <v>131</v>
      </c>
      <c r="B6594" s="1015" t="s">
        <v>623</v>
      </c>
      <c r="C6594" s="990"/>
      <c r="D6594" s="2063">
        <v>1</v>
      </c>
      <c r="E6594" s="3411">
        <v>1050</v>
      </c>
      <c r="F6594" s="879">
        <v>1050</v>
      </c>
      <c r="G6594" s="914">
        <v>44197</v>
      </c>
      <c r="H6594" s="1015" t="s">
        <v>8394</v>
      </c>
      <c r="I6594" s="208" t="s">
        <v>1363</v>
      </c>
      <c r="J6594" s="143" t="s">
        <v>8570</v>
      </c>
      <c r="K6594" s="1425"/>
      <c r="M6594" s="404"/>
      <c r="N6594" s="736"/>
      <c r="O6594" s="659"/>
    </row>
    <row r="6595" spans="1:15" ht="9.75" customHeight="1">
      <c r="A6595" s="799">
        <v>132</v>
      </c>
      <c r="B6595" s="103" t="s">
        <v>452</v>
      </c>
      <c r="C6595" s="990"/>
      <c r="D6595" s="2063">
        <v>1</v>
      </c>
      <c r="E6595" s="3411">
        <v>7590</v>
      </c>
      <c r="F6595" s="797">
        <v>7590</v>
      </c>
      <c r="G6595" s="914">
        <v>44197</v>
      </c>
      <c r="H6595" s="1015" t="s">
        <v>8394</v>
      </c>
      <c r="I6595" s="208" t="s">
        <v>1363</v>
      </c>
      <c r="J6595" s="143" t="s">
        <v>8570</v>
      </c>
      <c r="K6595" s="1425"/>
      <c r="M6595" s="404"/>
      <c r="N6595" s="736"/>
      <c r="O6595" s="659"/>
    </row>
    <row r="6596" spans="1:15" ht="9.75" customHeight="1">
      <c r="A6596" s="799">
        <v>133</v>
      </c>
      <c r="B6596" s="103" t="s">
        <v>2290</v>
      </c>
      <c r="C6596" s="990"/>
      <c r="D6596" s="2063">
        <v>1</v>
      </c>
      <c r="E6596" s="3411">
        <v>5255</v>
      </c>
      <c r="F6596" s="797">
        <v>5255</v>
      </c>
      <c r="G6596" s="914">
        <v>44197</v>
      </c>
      <c r="H6596" s="1015" t="s">
        <v>8394</v>
      </c>
      <c r="I6596" s="208" t="s">
        <v>1363</v>
      </c>
      <c r="J6596" s="143" t="s">
        <v>8570</v>
      </c>
      <c r="K6596" s="1425"/>
      <c r="M6596" s="404"/>
      <c r="N6596" s="736"/>
      <c r="O6596" s="659"/>
    </row>
    <row r="6597" spans="1:15" ht="9.75" customHeight="1">
      <c r="A6597" s="799">
        <v>134</v>
      </c>
      <c r="B6597" s="103" t="s">
        <v>2291</v>
      </c>
      <c r="C6597" s="990"/>
      <c r="D6597" s="2063">
        <v>1</v>
      </c>
      <c r="E6597" s="3411">
        <v>11781</v>
      </c>
      <c r="F6597" s="797">
        <v>11781</v>
      </c>
      <c r="G6597" s="914">
        <v>44197</v>
      </c>
      <c r="H6597" s="1015" t="s">
        <v>8394</v>
      </c>
      <c r="I6597" s="208" t="s">
        <v>1363</v>
      </c>
      <c r="J6597" s="143" t="s">
        <v>8570</v>
      </c>
      <c r="K6597" s="1425"/>
      <c r="M6597" s="404"/>
      <c r="N6597" s="736"/>
      <c r="O6597" s="659"/>
    </row>
    <row r="6598" spans="1:15" ht="9.75" customHeight="1">
      <c r="A6598" s="799">
        <v>135</v>
      </c>
      <c r="B6598" s="103" t="s">
        <v>1290</v>
      </c>
      <c r="C6598" s="990"/>
      <c r="D6598" s="2063">
        <v>1</v>
      </c>
      <c r="E6598" s="3411">
        <v>6235</v>
      </c>
      <c r="F6598" s="797">
        <v>6235</v>
      </c>
      <c r="G6598" s="914">
        <v>44197</v>
      </c>
      <c r="H6598" s="1015" t="s">
        <v>8394</v>
      </c>
      <c r="I6598" s="208" t="s">
        <v>1363</v>
      </c>
      <c r="J6598" s="143" t="s">
        <v>8570</v>
      </c>
      <c r="K6598" s="1425"/>
      <c r="M6598" s="404"/>
      <c r="N6598" s="736"/>
      <c r="O6598" s="659"/>
    </row>
    <row r="6599" spans="1:15" ht="9.75" customHeight="1">
      <c r="A6599" s="799">
        <v>136</v>
      </c>
      <c r="B6599" s="103" t="s">
        <v>1290</v>
      </c>
      <c r="C6599" s="990"/>
      <c r="D6599" s="2063">
        <v>1</v>
      </c>
      <c r="E6599" s="3411">
        <v>6235</v>
      </c>
      <c r="F6599" s="797">
        <v>6235</v>
      </c>
      <c r="G6599" s="914">
        <v>44197</v>
      </c>
      <c r="H6599" s="1015" t="s">
        <v>8394</v>
      </c>
      <c r="I6599" s="208" t="s">
        <v>1363</v>
      </c>
      <c r="J6599" s="143" t="s">
        <v>8570</v>
      </c>
      <c r="K6599" s="1425"/>
      <c r="M6599" s="404"/>
      <c r="N6599" s="736"/>
      <c r="O6599" s="659"/>
    </row>
    <row r="6600" spans="1:15" ht="9.75" customHeight="1">
      <c r="A6600" s="799">
        <v>137</v>
      </c>
      <c r="B6600" s="103" t="s">
        <v>143</v>
      </c>
      <c r="C6600" s="990"/>
      <c r="D6600" s="2063">
        <v>1</v>
      </c>
      <c r="E6600" s="3411">
        <v>3556</v>
      </c>
      <c r="F6600" s="797">
        <v>3556</v>
      </c>
      <c r="G6600" s="914">
        <v>44197</v>
      </c>
      <c r="H6600" s="1015" t="s">
        <v>8394</v>
      </c>
      <c r="I6600" s="208" t="s">
        <v>1363</v>
      </c>
      <c r="J6600" s="143" t="s">
        <v>8570</v>
      </c>
      <c r="K6600" s="1425"/>
      <c r="M6600" s="404"/>
      <c r="N6600" s="736"/>
      <c r="O6600" s="659"/>
    </row>
    <row r="6601" spans="1:15" ht="9.75" customHeight="1">
      <c r="A6601" s="799">
        <v>138</v>
      </c>
      <c r="B6601" s="103" t="s">
        <v>185</v>
      </c>
      <c r="C6601" s="990"/>
      <c r="D6601" s="2063">
        <v>1</v>
      </c>
      <c r="E6601" s="3411">
        <v>3048</v>
      </c>
      <c r="F6601" s="797">
        <v>3048</v>
      </c>
      <c r="G6601" s="914">
        <v>44197</v>
      </c>
      <c r="H6601" s="1015" t="s">
        <v>8394</v>
      </c>
      <c r="I6601" s="208" t="s">
        <v>1363</v>
      </c>
      <c r="J6601" s="143" t="s">
        <v>8570</v>
      </c>
      <c r="K6601" s="1425"/>
      <c r="M6601" s="404"/>
      <c r="N6601" s="736"/>
      <c r="O6601" s="659"/>
    </row>
    <row r="6602" spans="1:15" ht="9.75" customHeight="1">
      <c r="A6602" s="799">
        <v>139</v>
      </c>
      <c r="B6602" s="103" t="s">
        <v>185</v>
      </c>
      <c r="C6602" s="990"/>
      <c r="D6602" s="2063">
        <v>1</v>
      </c>
      <c r="E6602" s="3411">
        <v>5245.1</v>
      </c>
      <c r="F6602" s="797">
        <v>5245.1</v>
      </c>
      <c r="G6602" s="914">
        <v>44197</v>
      </c>
      <c r="H6602" s="1015" t="s">
        <v>8394</v>
      </c>
      <c r="I6602" s="208" t="s">
        <v>1363</v>
      </c>
      <c r="J6602" s="143" t="s">
        <v>8570</v>
      </c>
      <c r="K6602" s="1425"/>
      <c r="M6602" s="404"/>
      <c r="N6602" s="736"/>
      <c r="O6602" s="659"/>
    </row>
    <row r="6603" spans="1:15" ht="9.75" customHeight="1">
      <c r="A6603" s="799">
        <v>140</v>
      </c>
      <c r="B6603" s="103" t="s">
        <v>3947</v>
      </c>
      <c r="C6603" s="990"/>
      <c r="D6603" s="2063">
        <v>1</v>
      </c>
      <c r="E6603" s="3411">
        <v>3762.5</v>
      </c>
      <c r="F6603" s="797">
        <v>3762.5</v>
      </c>
      <c r="G6603" s="914">
        <v>44197</v>
      </c>
      <c r="H6603" s="1015" t="s">
        <v>8394</v>
      </c>
      <c r="I6603" s="208" t="s">
        <v>1363</v>
      </c>
      <c r="J6603" s="143" t="s">
        <v>8570</v>
      </c>
      <c r="K6603" s="1425"/>
      <c r="M6603" s="404"/>
      <c r="N6603" s="736"/>
      <c r="O6603" s="659"/>
    </row>
    <row r="6604" spans="1:15" ht="9.75" customHeight="1">
      <c r="A6604" s="799">
        <v>141</v>
      </c>
      <c r="B6604" s="103" t="s">
        <v>3947</v>
      </c>
      <c r="C6604" s="990"/>
      <c r="D6604" s="2063">
        <v>1</v>
      </c>
      <c r="E6604" s="3411">
        <v>3762.5</v>
      </c>
      <c r="F6604" s="797">
        <v>3762.5</v>
      </c>
      <c r="G6604" s="914">
        <v>44197</v>
      </c>
      <c r="H6604" s="1015" t="s">
        <v>8394</v>
      </c>
      <c r="I6604" s="208" t="s">
        <v>1363</v>
      </c>
      <c r="J6604" s="143" t="s">
        <v>8570</v>
      </c>
      <c r="K6604" s="1425"/>
      <c r="M6604" s="404"/>
      <c r="N6604" s="736"/>
      <c r="O6604" s="659"/>
    </row>
    <row r="6605" spans="1:15" ht="9.75" customHeight="1">
      <c r="A6605" s="799">
        <v>142</v>
      </c>
      <c r="B6605" s="103" t="s">
        <v>3947</v>
      </c>
      <c r="C6605" s="990"/>
      <c r="D6605" s="2063">
        <v>1</v>
      </c>
      <c r="E6605" s="3411">
        <v>3762.5</v>
      </c>
      <c r="F6605" s="797">
        <v>3762.5</v>
      </c>
      <c r="G6605" s="914">
        <v>44197</v>
      </c>
      <c r="H6605" s="1015" t="s">
        <v>8394</v>
      </c>
      <c r="I6605" s="208" t="s">
        <v>1363</v>
      </c>
      <c r="J6605" s="143" t="s">
        <v>8570</v>
      </c>
      <c r="K6605" s="1425"/>
      <c r="M6605" s="404"/>
      <c r="N6605" s="736"/>
      <c r="O6605" s="659"/>
    </row>
    <row r="6606" spans="1:15" ht="9.75" customHeight="1">
      <c r="A6606" s="799">
        <v>143</v>
      </c>
      <c r="B6606" s="103" t="s">
        <v>3947</v>
      </c>
      <c r="C6606" s="990"/>
      <c r="D6606" s="2063">
        <v>1</v>
      </c>
      <c r="E6606" s="3411">
        <v>3762.5</v>
      </c>
      <c r="F6606" s="797">
        <v>3762.5</v>
      </c>
      <c r="G6606" s="914">
        <v>44197</v>
      </c>
      <c r="H6606" s="1015" t="s">
        <v>8394</v>
      </c>
      <c r="I6606" s="208" t="s">
        <v>1363</v>
      </c>
      <c r="J6606" s="143" t="s">
        <v>8570</v>
      </c>
      <c r="K6606" s="1425"/>
      <c r="M6606" s="404"/>
      <c r="N6606" s="736"/>
      <c r="O6606" s="659"/>
    </row>
    <row r="6607" spans="1:15" ht="9.75" customHeight="1">
      <c r="A6607" s="799">
        <v>144</v>
      </c>
      <c r="B6607" s="103" t="s">
        <v>3948</v>
      </c>
      <c r="C6607" s="990"/>
      <c r="D6607" s="2063">
        <v>1</v>
      </c>
      <c r="E6607" s="3411">
        <v>3700</v>
      </c>
      <c r="F6607" s="797">
        <v>3700</v>
      </c>
      <c r="G6607" s="914">
        <v>44197</v>
      </c>
      <c r="H6607" s="1015" t="s">
        <v>8394</v>
      </c>
      <c r="I6607" s="208" t="s">
        <v>1363</v>
      </c>
      <c r="J6607" s="143" t="s">
        <v>8570</v>
      </c>
      <c r="K6607" s="1425"/>
      <c r="M6607" s="404"/>
      <c r="N6607" s="736"/>
      <c r="O6607" s="659"/>
    </row>
    <row r="6608" spans="1:15" ht="9.75" customHeight="1">
      <c r="A6608" s="799">
        <v>145</v>
      </c>
      <c r="B6608" s="103" t="s">
        <v>3948</v>
      </c>
      <c r="C6608" s="990"/>
      <c r="D6608" s="2063">
        <v>1</v>
      </c>
      <c r="E6608" s="3411">
        <v>3700</v>
      </c>
      <c r="F6608" s="797">
        <v>3700</v>
      </c>
      <c r="G6608" s="914">
        <v>44197</v>
      </c>
      <c r="H6608" s="1015" t="s">
        <v>8394</v>
      </c>
      <c r="I6608" s="208" t="s">
        <v>1363</v>
      </c>
      <c r="J6608" s="143" t="s">
        <v>8570</v>
      </c>
      <c r="K6608" s="1425"/>
      <c r="M6608" s="404"/>
      <c r="N6608" s="736"/>
      <c r="O6608" s="659"/>
    </row>
    <row r="6609" spans="1:15" ht="9.75" customHeight="1">
      <c r="A6609" s="799">
        <v>146</v>
      </c>
      <c r="B6609" s="103" t="s">
        <v>3948</v>
      </c>
      <c r="C6609" s="990"/>
      <c r="D6609" s="2063">
        <v>1</v>
      </c>
      <c r="E6609" s="3411">
        <v>3700</v>
      </c>
      <c r="F6609" s="797">
        <v>3700</v>
      </c>
      <c r="G6609" s="914">
        <v>44197</v>
      </c>
      <c r="H6609" s="1015" t="s">
        <v>8394</v>
      </c>
      <c r="I6609" s="208" t="s">
        <v>1363</v>
      </c>
      <c r="J6609" s="143" t="s">
        <v>8570</v>
      </c>
      <c r="K6609" s="1425"/>
      <c r="M6609" s="404"/>
      <c r="N6609" s="736"/>
      <c r="O6609" s="659"/>
    </row>
    <row r="6610" spans="1:15" ht="9.75" customHeight="1">
      <c r="A6610" s="799">
        <v>147</v>
      </c>
      <c r="B6610" s="103" t="s">
        <v>3948</v>
      </c>
      <c r="C6610" s="990"/>
      <c r="D6610" s="2063">
        <v>1</v>
      </c>
      <c r="E6610" s="3411">
        <v>3700</v>
      </c>
      <c r="F6610" s="797">
        <v>3700</v>
      </c>
      <c r="G6610" s="914">
        <v>44197</v>
      </c>
      <c r="H6610" s="1015" t="s">
        <v>8394</v>
      </c>
      <c r="I6610" s="208" t="s">
        <v>1363</v>
      </c>
      <c r="J6610" s="143" t="s">
        <v>8570</v>
      </c>
      <c r="K6610" s="1425"/>
      <c r="M6610" s="404"/>
      <c r="N6610" s="736"/>
      <c r="O6610" s="659"/>
    </row>
    <row r="6611" spans="1:15" ht="9.75" customHeight="1">
      <c r="A6611" s="799">
        <v>148</v>
      </c>
      <c r="B6611" s="103" t="s">
        <v>3949</v>
      </c>
      <c r="C6611" s="990"/>
      <c r="D6611" s="2063">
        <v>1</v>
      </c>
      <c r="E6611" s="3411">
        <v>3800</v>
      </c>
      <c r="F6611" s="797">
        <v>3800</v>
      </c>
      <c r="G6611" s="914">
        <v>44197</v>
      </c>
      <c r="H6611" s="1015" t="s">
        <v>8394</v>
      </c>
      <c r="I6611" s="208" t="s">
        <v>1363</v>
      </c>
      <c r="J6611" s="143" t="s">
        <v>8570</v>
      </c>
      <c r="K6611" s="1425"/>
      <c r="M6611" s="404"/>
      <c r="N6611" s="736"/>
      <c r="O6611" s="659"/>
    </row>
    <row r="6612" spans="1:15" ht="9.75" customHeight="1">
      <c r="A6612" s="799">
        <v>149</v>
      </c>
      <c r="B6612" s="103" t="s">
        <v>3949</v>
      </c>
      <c r="C6612" s="990"/>
      <c r="D6612" s="2063">
        <v>1</v>
      </c>
      <c r="E6612" s="3411">
        <v>3800</v>
      </c>
      <c r="F6612" s="797">
        <v>3800</v>
      </c>
      <c r="G6612" s="914">
        <v>44197</v>
      </c>
      <c r="H6612" s="1015" t="s">
        <v>8394</v>
      </c>
      <c r="I6612" s="208" t="s">
        <v>1363</v>
      </c>
      <c r="J6612" s="143" t="s">
        <v>8570</v>
      </c>
      <c r="K6612" s="1425"/>
      <c r="M6612" s="404"/>
      <c r="N6612" s="736"/>
      <c r="O6612" s="659"/>
    </row>
    <row r="6613" spans="1:15" ht="9.75" customHeight="1">
      <c r="A6613" s="799">
        <v>150</v>
      </c>
      <c r="B6613" s="103" t="s">
        <v>3950</v>
      </c>
      <c r="C6613" s="990"/>
      <c r="D6613" s="2063">
        <v>1</v>
      </c>
      <c r="E6613" s="3411">
        <v>48000</v>
      </c>
      <c r="F6613" s="797">
        <v>48000</v>
      </c>
      <c r="G6613" s="914">
        <v>44197</v>
      </c>
      <c r="H6613" s="1015" t="s">
        <v>8394</v>
      </c>
      <c r="I6613" s="208" t="s">
        <v>1363</v>
      </c>
      <c r="J6613" s="143" t="s">
        <v>8570</v>
      </c>
      <c r="K6613" s="1425"/>
      <c r="M6613" s="404"/>
      <c r="N6613" s="736"/>
      <c r="O6613" s="659"/>
    </row>
    <row r="6614" spans="1:15" ht="9.75" customHeight="1">
      <c r="A6614" s="799">
        <v>151</v>
      </c>
      <c r="B6614" s="1015" t="s">
        <v>5197</v>
      </c>
      <c r="C6614" s="849">
        <v>4101240006</v>
      </c>
      <c r="D6614" s="2063">
        <v>1</v>
      </c>
      <c r="E6614" s="3411">
        <v>20865</v>
      </c>
      <c r="F6614" s="879">
        <v>20865</v>
      </c>
      <c r="G6614" s="914">
        <v>44197</v>
      </c>
      <c r="H6614" s="1015" t="s">
        <v>8394</v>
      </c>
      <c r="I6614" s="208" t="s">
        <v>1363</v>
      </c>
      <c r="J6614" s="143" t="s">
        <v>8570</v>
      </c>
      <c r="K6614" s="1425" t="s">
        <v>8940</v>
      </c>
      <c r="M6614" s="404"/>
      <c r="N6614" s="736"/>
    </row>
    <row r="6615" spans="1:15" ht="9.75" customHeight="1">
      <c r="A6615" s="799">
        <v>152</v>
      </c>
      <c r="B6615" s="1015" t="s">
        <v>5198</v>
      </c>
      <c r="C6615" s="849">
        <v>4101340001</v>
      </c>
      <c r="D6615" s="2063">
        <v>1</v>
      </c>
      <c r="E6615" s="3411">
        <v>5580</v>
      </c>
      <c r="F6615" s="879">
        <v>5580</v>
      </c>
      <c r="G6615" s="914">
        <v>44197</v>
      </c>
      <c r="H6615" s="1015" t="s">
        <v>8394</v>
      </c>
      <c r="I6615" s="208" t="s">
        <v>1363</v>
      </c>
      <c r="J6615" s="143" t="s">
        <v>8570</v>
      </c>
      <c r="K6615" s="1425"/>
      <c r="M6615" s="404"/>
      <c r="N6615" s="736"/>
    </row>
    <row r="6616" spans="1:15" ht="9.75" customHeight="1">
      <c r="A6616" s="799">
        <v>153</v>
      </c>
      <c r="B6616" s="1015" t="s">
        <v>5199</v>
      </c>
      <c r="C6616" s="849">
        <v>4101360007</v>
      </c>
      <c r="D6616" s="2063">
        <v>1</v>
      </c>
      <c r="E6616" s="3411">
        <v>4480</v>
      </c>
      <c r="F6616" s="879">
        <v>4480</v>
      </c>
      <c r="G6616" s="914">
        <v>44197</v>
      </c>
      <c r="H6616" s="1015" t="s">
        <v>8394</v>
      </c>
      <c r="I6616" s="208" t="s">
        <v>1363</v>
      </c>
      <c r="J6616" s="143" t="s">
        <v>8570</v>
      </c>
      <c r="K6616" s="1425"/>
      <c r="M6616" s="404"/>
      <c r="N6616" s="736"/>
    </row>
    <row r="6617" spans="1:15" ht="9.75" customHeight="1">
      <c r="A6617" s="799">
        <v>154</v>
      </c>
      <c r="B6617" s="1015" t="s">
        <v>5199</v>
      </c>
      <c r="C6617" s="849">
        <v>4101360008</v>
      </c>
      <c r="D6617" s="2063">
        <v>1</v>
      </c>
      <c r="E6617" s="3411">
        <v>4480</v>
      </c>
      <c r="F6617" s="879">
        <v>4480</v>
      </c>
      <c r="G6617" s="914">
        <v>44197</v>
      </c>
      <c r="H6617" s="1015" t="s">
        <v>8394</v>
      </c>
      <c r="I6617" s="208" t="s">
        <v>1363</v>
      </c>
      <c r="J6617" s="143" t="s">
        <v>8570</v>
      </c>
      <c r="K6617" s="1425"/>
      <c r="M6617" s="404"/>
      <c r="N6617" s="736"/>
    </row>
    <row r="6618" spans="1:15" ht="9.75" customHeight="1">
      <c r="A6618" s="799">
        <v>155</v>
      </c>
      <c r="B6618" s="1015" t="s">
        <v>5415</v>
      </c>
      <c r="C6618" s="849">
        <v>4101340002</v>
      </c>
      <c r="D6618" s="2063">
        <v>1</v>
      </c>
      <c r="E6618" s="3411">
        <v>27990</v>
      </c>
      <c r="F6618" s="879">
        <v>27990</v>
      </c>
      <c r="G6618" s="914">
        <v>44197</v>
      </c>
      <c r="H6618" s="1015" t="s">
        <v>8394</v>
      </c>
      <c r="I6618" s="208" t="s">
        <v>1363</v>
      </c>
      <c r="J6618" s="143" t="s">
        <v>8570</v>
      </c>
      <c r="K6618" s="1425"/>
      <c r="M6618" s="404"/>
      <c r="N6618" s="736"/>
    </row>
    <row r="6619" spans="1:15" ht="9.75" customHeight="1">
      <c r="A6619" s="799">
        <v>156</v>
      </c>
      <c r="B6619" s="1015" t="s">
        <v>5416</v>
      </c>
      <c r="C6619" s="849">
        <v>4101340003</v>
      </c>
      <c r="D6619" s="2063">
        <v>1</v>
      </c>
      <c r="E6619" s="3411">
        <v>15010</v>
      </c>
      <c r="F6619" s="879">
        <v>15010</v>
      </c>
      <c r="G6619" s="914">
        <v>44197</v>
      </c>
      <c r="H6619" s="1015" t="s">
        <v>8394</v>
      </c>
      <c r="I6619" s="208" t="s">
        <v>1363</v>
      </c>
      <c r="J6619" s="143" t="s">
        <v>8570</v>
      </c>
      <c r="K6619" s="1425"/>
      <c r="M6619" s="404"/>
      <c r="N6619" s="736"/>
    </row>
    <row r="6620" spans="1:15" ht="18.75" customHeight="1">
      <c r="A6620" s="799">
        <v>157</v>
      </c>
      <c r="B6620" s="1015" t="s">
        <v>5417</v>
      </c>
      <c r="C6620" s="990" t="s">
        <v>5418</v>
      </c>
      <c r="D6620" s="2063">
        <v>1</v>
      </c>
      <c r="E6620" s="3411">
        <v>960</v>
      </c>
      <c r="F6620" s="879">
        <v>960</v>
      </c>
      <c r="G6620" s="914">
        <v>44197</v>
      </c>
      <c r="H6620" s="1015" t="s">
        <v>8394</v>
      </c>
      <c r="I6620" s="208" t="s">
        <v>1363</v>
      </c>
      <c r="J6620" s="143" t="s">
        <v>8570</v>
      </c>
      <c r="K6620" s="1425"/>
      <c r="M6620" s="404"/>
      <c r="N6620" s="736"/>
    </row>
    <row r="6621" spans="1:15" ht="9.75" customHeight="1">
      <c r="A6621" s="799">
        <v>158</v>
      </c>
      <c r="B6621" s="1015" t="s">
        <v>5419</v>
      </c>
      <c r="C6621" s="849">
        <v>2101360001</v>
      </c>
      <c r="D6621" s="2063">
        <v>1</v>
      </c>
      <c r="E6621" s="3411">
        <v>4287.5</v>
      </c>
      <c r="F6621" s="879">
        <v>4287.5</v>
      </c>
      <c r="G6621" s="914">
        <v>44197</v>
      </c>
      <c r="H6621" s="1015" t="s">
        <v>8394</v>
      </c>
      <c r="I6621" s="208" t="s">
        <v>1363</v>
      </c>
      <c r="J6621" s="143" t="s">
        <v>8570</v>
      </c>
      <c r="K6621" s="1425"/>
      <c r="M6621" s="404"/>
      <c r="N6621" s="736"/>
    </row>
    <row r="6622" spans="1:15" ht="9.75" customHeight="1">
      <c r="A6622" s="799">
        <v>159</v>
      </c>
      <c r="B6622" s="1015" t="s">
        <v>5323</v>
      </c>
      <c r="C6622" s="849">
        <v>4101340006</v>
      </c>
      <c r="D6622" s="2063">
        <v>1</v>
      </c>
      <c r="E6622" s="3411">
        <v>9024</v>
      </c>
      <c r="F6622" s="879">
        <v>9024</v>
      </c>
      <c r="G6622" s="914">
        <v>44197</v>
      </c>
      <c r="H6622" s="1015" t="s">
        <v>8394</v>
      </c>
      <c r="I6622" s="208" t="s">
        <v>1363</v>
      </c>
      <c r="J6622" s="143" t="s">
        <v>8570</v>
      </c>
      <c r="K6622" s="1425"/>
      <c r="M6622" s="404"/>
      <c r="N6622" s="736"/>
    </row>
    <row r="6623" spans="1:15" ht="19.5" customHeight="1">
      <c r="A6623" s="799">
        <v>160</v>
      </c>
      <c r="B6623" s="1015" t="s">
        <v>5421</v>
      </c>
      <c r="C6623" s="990" t="s">
        <v>5420</v>
      </c>
      <c r="D6623" s="2063">
        <v>1</v>
      </c>
      <c r="E6623" s="3411">
        <v>8340</v>
      </c>
      <c r="F6623" s="879">
        <v>8340</v>
      </c>
      <c r="G6623" s="914">
        <v>44197</v>
      </c>
      <c r="H6623" s="1015" t="s">
        <v>8394</v>
      </c>
      <c r="I6623" s="208" t="s">
        <v>1363</v>
      </c>
      <c r="J6623" s="143" t="s">
        <v>8570</v>
      </c>
      <c r="K6623" s="1425"/>
      <c r="M6623" s="404"/>
      <c r="N6623" s="736"/>
    </row>
    <row r="6624" spans="1:15" ht="9.75" customHeight="1">
      <c r="A6624" s="799">
        <v>161</v>
      </c>
      <c r="B6624" s="1015" t="s">
        <v>5422</v>
      </c>
      <c r="C6624" s="849">
        <v>4101360029</v>
      </c>
      <c r="D6624" s="2063">
        <v>1</v>
      </c>
      <c r="E6624" s="3411">
        <v>12787</v>
      </c>
      <c r="F6624" s="879">
        <v>12787</v>
      </c>
      <c r="G6624" s="914">
        <v>44197</v>
      </c>
      <c r="H6624" s="1015" t="s">
        <v>8394</v>
      </c>
      <c r="I6624" s="208" t="s">
        <v>1363</v>
      </c>
      <c r="J6624" s="143" t="s">
        <v>8570</v>
      </c>
      <c r="K6624" s="1425"/>
      <c r="M6624" s="404"/>
      <c r="N6624" s="736"/>
    </row>
    <row r="6625" spans="1:14" ht="19.5" customHeight="1">
      <c r="A6625" s="799">
        <v>162</v>
      </c>
      <c r="B6625" s="1015" t="s">
        <v>5423</v>
      </c>
      <c r="C6625" s="990" t="s">
        <v>5424</v>
      </c>
      <c r="D6625" s="2063">
        <v>1</v>
      </c>
      <c r="E6625" s="3411">
        <v>32480</v>
      </c>
      <c r="F6625" s="879">
        <v>32480</v>
      </c>
      <c r="G6625" s="914">
        <v>44197</v>
      </c>
      <c r="H6625" s="1015" t="s">
        <v>8394</v>
      </c>
      <c r="I6625" s="208" t="s">
        <v>1363</v>
      </c>
      <c r="J6625" s="143" t="s">
        <v>8570</v>
      </c>
      <c r="K6625" s="1425"/>
      <c r="M6625" s="404"/>
      <c r="N6625" s="736"/>
    </row>
    <row r="6626" spans="1:14" ht="18.75" customHeight="1">
      <c r="A6626" s="799">
        <v>163</v>
      </c>
      <c r="B6626" s="1015" t="s">
        <v>5425</v>
      </c>
      <c r="C6626" s="990" t="s">
        <v>5426</v>
      </c>
      <c r="D6626" s="2063">
        <v>1</v>
      </c>
      <c r="E6626" s="3411">
        <v>29752</v>
      </c>
      <c r="F6626" s="879">
        <v>29752</v>
      </c>
      <c r="G6626" s="914">
        <v>44197</v>
      </c>
      <c r="H6626" s="1015" t="s">
        <v>8394</v>
      </c>
      <c r="I6626" s="208" t="s">
        <v>1363</v>
      </c>
      <c r="J6626" s="143" t="s">
        <v>8570</v>
      </c>
      <c r="K6626" s="1425"/>
      <c r="M6626" s="404"/>
      <c r="N6626" s="736"/>
    </row>
    <row r="6627" spans="1:14" ht="9.75" customHeight="1">
      <c r="A6627" s="799">
        <v>164</v>
      </c>
      <c r="B6627" s="1015" t="s">
        <v>5427</v>
      </c>
      <c r="C6627" s="849">
        <v>4101360034</v>
      </c>
      <c r="D6627" s="2063">
        <v>1</v>
      </c>
      <c r="E6627" s="3411">
        <v>14976</v>
      </c>
      <c r="F6627" s="879">
        <v>14976</v>
      </c>
      <c r="G6627" s="914">
        <v>44197</v>
      </c>
      <c r="H6627" s="1015" t="s">
        <v>8394</v>
      </c>
      <c r="I6627" s="208" t="s">
        <v>1363</v>
      </c>
      <c r="J6627" s="143" t="s">
        <v>8570</v>
      </c>
      <c r="K6627" s="1425"/>
      <c r="M6627" s="404"/>
      <c r="N6627" s="736"/>
    </row>
    <row r="6628" spans="1:14" ht="9.75" customHeight="1">
      <c r="A6628" s="799">
        <v>165</v>
      </c>
      <c r="B6628" s="1015" t="s">
        <v>5428</v>
      </c>
      <c r="C6628" s="849">
        <v>4101360035</v>
      </c>
      <c r="D6628" s="2063">
        <v>1</v>
      </c>
      <c r="E6628" s="3411">
        <v>12695</v>
      </c>
      <c r="F6628" s="879">
        <v>12695</v>
      </c>
      <c r="G6628" s="914">
        <v>44197</v>
      </c>
      <c r="H6628" s="1015" t="s">
        <v>8394</v>
      </c>
      <c r="I6628" s="208" t="s">
        <v>1363</v>
      </c>
      <c r="J6628" s="143" t="s">
        <v>8570</v>
      </c>
      <c r="K6628" s="1425"/>
      <c r="M6628" s="404"/>
      <c r="N6628" s="736"/>
    </row>
    <row r="6629" spans="1:14" ht="9.75" customHeight="1">
      <c r="A6629" s="799">
        <v>166</v>
      </c>
      <c r="B6629" s="1015" t="s">
        <v>5429</v>
      </c>
      <c r="C6629" s="849">
        <v>4101360036</v>
      </c>
      <c r="D6629" s="2063">
        <v>1</v>
      </c>
      <c r="E6629" s="3411">
        <v>14976</v>
      </c>
      <c r="F6629" s="879">
        <v>14976</v>
      </c>
      <c r="G6629" s="914">
        <v>44197</v>
      </c>
      <c r="H6629" s="1015" t="s">
        <v>8394</v>
      </c>
      <c r="I6629" s="208" t="s">
        <v>1363</v>
      </c>
      <c r="J6629" s="143" t="s">
        <v>8570</v>
      </c>
      <c r="K6629" s="1425"/>
      <c r="M6629" s="404"/>
      <c r="N6629" s="736"/>
    </row>
    <row r="6630" spans="1:14" ht="9.75" customHeight="1">
      <c r="A6630" s="799">
        <v>167</v>
      </c>
      <c r="B6630" s="1015" t="s">
        <v>5430</v>
      </c>
      <c r="C6630" s="849">
        <v>4101360037</v>
      </c>
      <c r="D6630" s="2063">
        <v>1</v>
      </c>
      <c r="E6630" s="3411">
        <v>6258</v>
      </c>
      <c r="F6630" s="879">
        <v>6258</v>
      </c>
      <c r="G6630" s="914">
        <v>44197</v>
      </c>
      <c r="H6630" s="1015" t="s">
        <v>8394</v>
      </c>
      <c r="I6630" s="208" t="s">
        <v>1363</v>
      </c>
      <c r="J6630" s="143" t="s">
        <v>8570</v>
      </c>
      <c r="K6630" s="1425"/>
      <c r="M6630" s="404"/>
      <c r="N6630" s="736"/>
    </row>
    <row r="6631" spans="1:14" ht="18.75" customHeight="1">
      <c r="A6631" s="799">
        <v>168</v>
      </c>
      <c r="B6631" s="1015" t="s">
        <v>5431</v>
      </c>
      <c r="C6631" s="990" t="s">
        <v>5432</v>
      </c>
      <c r="D6631" s="2063">
        <v>1</v>
      </c>
      <c r="E6631" s="3411">
        <v>10268</v>
      </c>
      <c r="F6631" s="879">
        <v>10268</v>
      </c>
      <c r="G6631" s="914">
        <v>44197</v>
      </c>
      <c r="H6631" s="1015" t="s">
        <v>8394</v>
      </c>
      <c r="I6631" s="208" t="s">
        <v>1363</v>
      </c>
      <c r="J6631" s="143" t="s">
        <v>8570</v>
      </c>
      <c r="K6631" s="1425"/>
      <c r="M6631" s="404"/>
      <c r="N6631" s="736"/>
    </row>
    <row r="6632" spans="1:14" ht="9.75" customHeight="1">
      <c r="A6632" s="799">
        <v>169</v>
      </c>
      <c r="B6632" s="1015" t="s">
        <v>5433</v>
      </c>
      <c r="C6632" s="849">
        <v>4101360040</v>
      </c>
      <c r="D6632" s="2063">
        <v>1</v>
      </c>
      <c r="E6632" s="3411">
        <v>6908</v>
      </c>
      <c r="F6632" s="879">
        <v>6908</v>
      </c>
      <c r="G6632" s="914">
        <v>44197</v>
      </c>
      <c r="H6632" s="1015" t="s">
        <v>8394</v>
      </c>
      <c r="I6632" s="208" t="s">
        <v>1363</v>
      </c>
      <c r="J6632" s="143" t="s">
        <v>8570</v>
      </c>
      <c r="K6632" s="1425"/>
      <c r="M6632" s="404"/>
      <c r="N6632" s="736"/>
    </row>
    <row r="6633" spans="1:14" ht="9.75" customHeight="1">
      <c r="A6633" s="799">
        <v>170</v>
      </c>
      <c r="B6633" s="1015" t="s">
        <v>5434</v>
      </c>
      <c r="C6633" s="849">
        <v>4101360041</v>
      </c>
      <c r="D6633" s="2063">
        <v>1</v>
      </c>
      <c r="E6633" s="3411">
        <v>9650</v>
      </c>
      <c r="F6633" s="879">
        <v>9650</v>
      </c>
      <c r="G6633" s="914">
        <v>44197</v>
      </c>
      <c r="H6633" s="1015" t="s">
        <v>8394</v>
      </c>
      <c r="I6633" s="208" t="s">
        <v>1363</v>
      </c>
      <c r="J6633" s="143" t="s">
        <v>8570</v>
      </c>
      <c r="K6633" s="1425"/>
      <c r="M6633" s="404"/>
      <c r="N6633" s="736"/>
    </row>
    <row r="6634" spans="1:14" ht="9.75" customHeight="1">
      <c r="A6634" s="799">
        <v>171</v>
      </c>
      <c r="B6634" s="1015" t="s">
        <v>5761</v>
      </c>
      <c r="C6634" s="849">
        <v>4101240007</v>
      </c>
      <c r="D6634" s="2063">
        <v>1</v>
      </c>
      <c r="E6634" s="3411">
        <v>27980</v>
      </c>
      <c r="F6634" s="879">
        <v>27980</v>
      </c>
      <c r="G6634" s="914">
        <v>44197</v>
      </c>
      <c r="H6634" s="1015" t="s">
        <v>8394</v>
      </c>
      <c r="I6634" s="208" t="s">
        <v>1363</v>
      </c>
      <c r="J6634" s="143" t="s">
        <v>8570</v>
      </c>
      <c r="K6634" s="1425" t="s">
        <v>8940</v>
      </c>
      <c r="M6634" s="404"/>
      <c r="N6634" s="736"/>
    </row>
    <row r="6635" spans="1:14" ht="9.75" customHeight="1">
      <c r="A6635" s="799">
        <v>172</v>
      </c>
      <c r="B6635" s="1015" t="s">
        <v>5762</v>
      </c>
      <c r="C6635" s="849">
        <v>4101370008</v>
      </c>
      <c r="D6635" s="2063">
        <v>1</v>
      </c>
      <c r="E6635" s="3411">
        <v>4560</v>
      </c>
      <c r="F6635" s="879">
        <v>4560</v>
      </c>
      <c r="G6635" s="914">
        <v>44197</v>
      </c>
      <c r="H6635" s="1015" t="s">
        <v>8394</v>
      </c>
      <c r="I6635" s="208" t="s">
        <v>1363</v>
      </c>
      <c r="J6635" s="143" t="s">
        <v>8570</v>
      </c>
      <c r="K6635" s="1425"/>
      <c r="M6635" s="404"/>
      <c r="N6635" s="736"/>
    </row>
    <row r="6636" spans="1:14" ht="9.75" customHeight="1">
      <c r="A6636" s="799">
        <v>173</v>
      </c>
      <c r="B6636" s="1015" t="s">
        <v>5763</v>
      </c>
      <c r="C6636" s="849">
        <v>4101340007</v>
      </c>
      <c r="D6636" s="2063">
        <v>1</v>
      </c>
      <c r="E6636" s="3411">
        <v>20000</v>
      </c>
      <c r="F6636" s="879">
        <v>20000</v>
      </c>
      <c r="G6636" s="914">
        <v>44197</v>
      </c>
      <c r="H6636" s="1015" t="s">
        <v>8394</v>
      </c>
      <c r="I6636" s="208" t="s">
        <v>1363</v>
      </c>
      <c r="J6636" s="143" t="s">
        <v>8570</v>
      </c>
      <c r="K6636" s="1425"/>
      <c r="M6636" s="404"/>
      <c r="N6636" s="736"/>
    </row>
    <row r="6637" spans="1:14" ht="9.75" customHeight="1">
      <c r="A6637" s="799">
        <v>174</v>
      </c>
      <c r="B6637" s="1015" t="s">
        <v>5763</v>
      </c>
      <c r="C6637" s="849">
        <v>4101340008</v>
      </c>
      <c r="D6637" s="2063">
        <v>1</v>
      </c>
      <c r="E6637" s="3411">
        <v>20000</v>
      </c>
      <c r="F6637" s="879">
        <v>20000</v>
      </c>
      <c r="G6637" s="914">
        <v>44197</v>
      </c>
      <c r="H6637" s="1015" t="s">
        <v>8394</v>
      </c>
      <c r="I6637" s="208" t="s">
        <v>1363</v>
      </c>
      <c r="J6637" s="143" t="s">
        <v>8570</v>
      </c>
      <c r="K6637" s="1425"/>
      <c r="M6637" s="404"/>
      <c r="N6637" s="736"/>
    </row>
    <row r="6638" spans="1:14" ht="9.75" customHeight="1">
      <c r="A6638" s="799">
        <v>175</v>
      </c>
      <c r="B6638" s="1015" t="s">
        <v>5878</v>
      </c>
      <c r="C6638" s="849">
        <v>4101260127</v>
      </c>
      <c r="D6638" s="2063">
        <v>1</v>
      </c>
      <c r="E6638" s="3411">
        <v>10400</v>
      </c>
      <c r="F6638" s="879">
        <v>10400</v>
      </c>
      <c r="G6638" s="914">
        <v>44197</v>
      </c>
      <c r="H6638" s="1015" t="s">
        <v>8394</v>
      </c>
      <c r="I6638" s="208" t="s">
        <v>1363</v>
      </c>
      <c r="J6638" s="143" t="s">
        <v>8570</v>
      </c>
      <c r="K6638" s="1425" t="s">
        <v>8940</v>
      </c>
      <c r="M6638" s="404"/>
      <c r="N6638" s="736"/>
    </row>
    <row r="6639" spans="1:14" ht="9.75" customHeight="1">
      <c r="A6639" s="799">
        <v>176</v>
      </c>
      <c r="B6639" s="1015" t="s">
        <v>5879</v>
      </c>
      <c r="C6639" s="849">
        <v>4101260129</v>
      </c>
      <c r="D6639" s="2063">
        <v>1</v>
      </c>
      <c r="E6639" s="3411">
        <v>12800</v>
      </c>
      <c r="F6639" s="879">
        <v>12800</v>
      </c>
      <c r="G6639" s="914">
        <v>44197</v>
      </c>
      <c r="H6639" s="1015" t="s">
        <v>8394</v>
      </c>
      <c r="I6639" s="208" t="s">
        <v>1363</v>
      </c>
      <c r="J6639" s="143" t="s">
        <v>8570</v>
      </c>
      <c r="K6639" s="1425" t="s">
        <v>8940</v>
      </c>
      <c r="M6639" s="404"/>
      <c r="N6639" s="736"/>
    </row>
    <row r="6640" spans="1:14" ht="10.5" customHeight="1">
      <c r="A6640" s="799">
        <v>177</v>
      </c>
      <c r="B6640" s="103" t="s">
        <v>6268</v>
      </c>
      <c r="C6640" s="990">
        <v>4101360044</v>
      </c>
      <c r="D6640" s="2063">
        <v>1</v>
      </c>
      <c r="E6640" s="3411">
        <v>38070</v>
      </c>
      <c r="F6640" s="797">
        <v>38070</v>
      </c>
      <c r="G6640" s="914">
        <v>44197</v>
      </c>
      <c r="H6640" s="1015" t="s">
        <v>8394</v>
      </c>
      <c r="I6640" s="208" t="s">
        <v>1363</v>
      </c>
      <c r="J6640" s="143" t="s">
        <v>8570</v>
      </c>
      <c r="K6640" s="1425"/>
      <c r="M6640" s="404"/>
      <c r="N6640" s="736"/>
    </row>
    <row r="6641" spans="1:14" ht="10.5" customHeight="1">
      <c r="A6641" s="799">
        <v>178</v>
      </c>
      <c r="B6641" s="1015" t="s">
        <v>6276</v>
      </c>
      <c r="C6641" s="849">
        <v>101240001</v>
      </c>
      <c r="D6641" s="2063">
        <v>1</v>
      </c>
      <c r="E6641" s="3411">
        <v>14900</v>
      </c>
      <c r="F6641" s="879">
        <v>14900</v>
      </c>
      <c r="G6641" s="914">
        <v>44197</v>
      </c>
      <c r="H6641" s="1015" t="s">
        <v>8394</v>
      </c>
      <c r="I6641" s="208" t="s">
        <v>1363</v>
      </c>
      <c r="J6641" s="143" t="s">
        <v>8570</v>
      </c>
      <c r="K6641" s="1425" t="s">
        <v>8940</v>
      </c>
      <c r="M6641" s="404"/>
      <c r="N6641" s="736"/>
    </row>
    <row r="6642" spans="1:14" ht="10.5" customHeight="1">
      <c r="A6642" s="799">
        <v>179</v>
      </c>
      <c r="B6642" s="1015" t="s">
        <v>6277</v>
      </c>
      <c r="C6642" s="849">
        <v>101240003</v>
      </c>
      <c r="D6642" s="2063">
        <v>1</v>
      </c>
      <c r="E6642" s="3411">
        <v>29600</v>
      </c>
      <c r="F6642" s="879">
        <v>29600</v>
      </c>
      <c r="G6642" s="914">
        <v>44197</v>
      </c>
      <c r="H6642" s="1015" t="s">
        <v>8394</v>
      </c>
      <c r="I6642" s="208" t="s">
        <v>1363</v>
      </c>
      <c r="J6642" s="143" t="s">
        <v>8570</v>
      </c>
      <c r="K6642" s="1425" t="s">
        <v>8940</v>
      </c>
      <c r="M6642" s="404"/>
      <c r="N6642" s="736"/>
    </row>
    <row r="6643" spans="1:14" ht="10.5" customHeight="1">
      <c r="A6643" s="799">
        <v>180</v>
      </c>
      <c r="B6643" s="1015" t="s">
        <v>6277</v>
      </c>
      <c r="C6643" s="849">
        <v>101240004</v>
      </c>
      <c r="D6643" s="2063">
        <v>1</v>
      </c>
      <c r="E6643" s="3411">
        <v>29600</v>
      </c>
      <c r="F6643" s="879">
        <v>29600</v>
      </c>
      <c r="G6643" s="914">
        <v>44197</v>
      </c>
      <c r="H6643" s="1015" t="s">
        <v>8394</v>
      </c>
      <c r="I6643" s="208" t="s">
        <v>1363</v>
      </c>
      <c r="J6643" s="143" t="s">
        <v>8570</v>
      </c>
      <c r="K6643" s="1425" t="s">
        <v>8940</v>
      </c>
      <c r="M6643" s="404"/>
      <c r="N6643" s="736"/>
    </row>
    <row r="6644" spans="1:14" ht="10.5" customHeight="1">
      <c r="A6644" s="799">
        <v>181</v>
      </c>
      <c r="B6644" s="1015" t="s">
        <v>6276</v>
      </c>
      <c r="C6644" s="990">
        <v>4101240009</v>
      </c>
      <c r="D6644" s="2063">
        <v>1</v>
      </c>
      <c r="E6644" s="3411">
        <v>14900</v>
      </c>
      <c r="F6644" s="879">
        <v>14900</v>
      </c>
      <c r="G6644" s="914">
        <v>44197</v>
      </c>
      <c r="H6644" s="1015" t="s">
        <v>8394</v>
      </c>
      <c r="I6644" s="208" t="s">
        <v>1363</v>
      </c>
      <c r="J6644" s="143" t="s">
        <v>8570</v>
      </c>
      <c r="K6644" s="1425" t="s">
        <v>8940</v>
      </c>
      <c r="M6644" s="404"/>
      <c r="N6644" s="736"/>
    </row>
    <row r="6645" spans="1:14" ht="10.5" customHeight="1">
      <c r="A6645" s="799">
        <v>182</v>
      </c>
      <c r="B6645" s="1015" t="s">
        <v>6531</v>
      </c>
      <c r="C6645" s="990">
        <v>4101240010</v>
      </c>
      <c r="D6645" s="2063">
        <v>1</v>
      </c>
      <c r="E6645" s="3411">
        <v>35500</v>
      </c>
      <c r="F6645" s="879">
        <v>35500</v>
      </c>
      <c r="G6645" s="914">
        <v>44197</v>
      </c>
      <c r="H6645" s="1015" t="s">
        <v>8394</v>
      </c>
      <c r="I6645" s="208" t="s">
        <v>1363</v>
      </c>
      <c r="J6645" s="143" t="s">
        <v>8570</v>
      </c>
      <c r="K6645" s="1425" t="s">
        <v>8940</v>
      </c>
      <c r="M6645" s="404"/>
      <c r="N6645" s="736"/>
    </row>
    <row r="6646" spans="1:14" ht="10.5" customHeight="1">
      <c r="A6646" s="799">
        <v>183</v>
      </c>
      <c r="B6646" s="1015" t="s">
        <v>6551</v>
      </c>
      <c r="C6646" s="990">
        <v>4101360044</v>
      </c>
      <c r="D6646" s="2063">
        <v>1</v>
      </c>
      <c r="E6646" s="3411">
        <v>15000</v>
      </c>
      <c r="F6646" s="879">
        <v>15000</v>
      </c>
      <c r="G6646" s="914">
        <v>44197</v>
      </c>
      <c r="H6646" s="1015" t="s">
        <v>8394</v>
      </c>
      <c r="I6646" s="208" t="s">
        <v>1363</v>
      </c>
      <c r="J6646" s="143" t="s">
        <v>8570</v>
      </c>
      <c r="K6646" s="1425"/>
      <c r="M6646" s="404"/>
      <c r="N6646" s="736"/>
    </row>
    <row r="6647" spans="1:14" ht="10.5" customHeight="1">
      <c r="A6647" s="799">
        <v>184</v>
      </c>
      <c r="B6647" s="1015" t="s">
        <v>6551</v>
      </c>
      <c r="C6647" s="990">
        <v>4101360045</v>
      </c>
      <c r="D6647" s="2063">
        <v>1</v>
      </c>
      <c r="E6647" s="3411">
        <v>15000</v>
      </c>
      <c r="F6647" s="879">
        <v>15000</v>
      </c>
      <c r="G6647" s="914">
        <v>44197</v>
      </c>
      <c r="H6647" s="1015" t="s">
        <v>8394</v>
      </c>
      <c r="I6647" s="208" t="s">
        <v>1363</v>
      </c>
      <c r="J6647" s="143" t="s">
        <v>8570</v>
      </c>
      <c r="K6647" s="1425"/>
      <c r="M6647" s="404"/>
      <c r="N6647" s="736"/>
    </row>
    <row r="6648" spans="1:14" ht="10.5" customHeight="1">
      <c r="A6648" s="799">
        <v>185</v>
      </c>
      <c r="B6648" s="1015" t="s">
        <v>186</v>
      </c>
      <c r="C6648" s="990">
        <v>4101260133</v>
      </c>
      <c r="D6648" s="2063">
        <v>1</v>
      </c>
      <c r="E6648" s="3411">
        <v>33000</v>
      </c>
      <c r="F6648" s="879">
        <v>33000</v>
      </c>
      <c r="G6648" s="914">
        <v>44197</v>
      </c>
      <c r="H6648" s="1015" t="s">
        <v>8394</v>
      </c>
      <c r="I6648" s="208" t="s">
        <v>1363</v>
      </c>
      <c r="J6648" s="143" t="s">
        <v>8570</v>
      </c>
      <c r="K6648" s="1425" t="s">
        <v>8940</v>
      </c>
      <c r="M6648" s="404"/>
      <c r="N6648" s="736"/>
    </row>
    <row r="6649" spans="1:14" ht="10.5" customHeight="1">
      <c r="A6649" s="799">
        <v>186</v>
      </c>
      <c r="B6649" s="1015" t="s">
        <v>6592</v>
      </c>
      <c r="C6649" s="990">
        <v>4101380001</v>
      </c>
      <c r="D6649" s="2063">
        <v>1</v>
      </c>
      <c r="E6649" s="3411">
        <v>14000</v>
      </c>
      <c r="F6649" s="879">
        <v>14000</v>
      </c>
      <c r="G6649" s="914">
        <v>44197</v>
      </c>
      <c r="H6649" s="1015" t="s">
        <v>8394</v>
      </c>
      <c r="I6649" s="208" t="s">
        <v>1363</v>
      </c>
      <c r="J6649" s="143" t="s">
        <v>8570</v>
      </c>
      <c r="K6649" s="1425"/>
      <c r="M6649" s="404"/>
      <c r="N6649" s="736"/>
    </row>
    <row r="6650" spans="1:14" ht="10.5" customHeight="1">
      <c r="A6650" s="799">
        <v>187</v>
      </c>
      <c r="B6650" s="103" t="s">
        <v>222</v>
      </c>
      <c r="C6650" s="990">
        <v>4101340012</v>
      </c>
      <c r="D6650" s="2063">
        <v>1</v>
      </c>
      <c r="E6650" s="3411">
        <v>31000</v>
      </c>
      <c r="F6650" s="797">
        <v>31000</v>
      </c>
      <c r="G6650" s="914">
        <v>44197</v>
      </c>
      <c r="H6650" s="1015" t="s">
        <v>8394</v>
      </c>
      <c r="I6650" s="208" t="s">
        <v>1363</v>
      </c>
      <c r="J6650" s="143" t="s">
        <v>8570</v>
      </c>
      <c r="K6650" s="1425"/>
      <c r="M6650" s="404"/>
      <c r="N6650" s="736"/>
    </row>
    <row r="6651" spans="1:14" ht="10.5" customHeight="1">
      <c r="A6651" s="799">
        <v>188</v>
      </c>
      <c r="B6651" s="103" t="s">
        <v>6981</v>
      </c>
      <c r="C6651" s="990">
        <v>4101360095</v>
      </c>
      <c r="D6651" s="2063">
        <v>1</v>
      </c>
      <c r="E6651" s="3411">
        <v>10460</v>
      </c>
      <c r="F6651" s="797">
        <v>10460</v>
      </c>
      <c r="G6651" s="914">
        <v>44197</v>
      </c>
      <c r="H6651" s="1015" t="s">
        <v>8394</v>
      </c>
      <c r="I6651" s="208" t="s">
        <v>1363</v>
      </c>
      <c r="J6651" s="143" t="s">
        <v>8570</v>
      </c>
      <c r="K6651" s="1425"/>
      <c r="M6651" s="404"/>
      <c r="N6651" s="736"/>
    </row>
    <row r="6652" spans="1:14" ht="10.5" customHeight="1">
      <c r="A6652" s="799">
        <v>189</v>
      </c>
      <c r="B6652" s="103" t="s">
        <v>7186</v>
      </c>
      <c r="C6652" s="990">
        <v>4101360122</v>
      </c>
      <c r="D6652" s="2063">
        <v>1</v>
      </c>
      <c r="E6652" s="3411">
        <v>87250</v>
      </c>
      <c r="F6652" s="797">
        <v>87250</v>
      </c>
      <c r="G6652" s="914">
        <v>44197</v>
      </c>
      <c r="H6652" s="1015" t="s">
        <v>8394</v>
      </c>
      <c r="I6652" s="208" t="s">
        <v>1363</v>
      </c>
      <c r="J6652" s="143" t="s">
        <v>8570</v>
      </c>
      <c r="K6652" s="1425"/>
      <c r="M6652" s="404"/>
      <c r="N6652" s="736"/>
    </row>
    <row r="6653" spans="1:14" ht="10.5" customHeight="1">
      <c r="A6653" s="799">
        <v>190</v>
      </c>
      <c r="B6653" s="103" t="s">
        <v>6</v>
      </c>
      <c r="C6653" s="990">
        <v>4101120002</v>
      </c>
      <c r="D6653" s="2063">
        <v>1</v>
      </c>
      <c r="E6653" s="3411">
        <v>13440.6</v>
      </c>
      <c r="F6653" s="797">
        <v>13440.6</v>
      </c>
      <c r="G6653" s="914">
        <v>44197</v>
      </c>
      <c r="H6653" s="1015" t="s">
        <v>8394</v>
      </c>
      <c r="I6653" s="208" t="s">
        <v>1363</v>
      </c>
      <c r="J6653" s="143" t="s">
        <v>8570</v>
      </c>
      <c r="K6653" s="1425"/>
      <c r="M6653" s="404"/>
      <c r="N6653" s="736"/>
    </row>
    <row r="6654" spans="1:14" ht="10.5" customHeight="1">
      <c r="A6654" s="799">
        <v>191</v>
      </c>
      <c r="B6654" s="103" t="s">
        <v>7288</v>
      </c>
      <c r="C6654" s="990">
        <v>4101240012</v>
      </c>
      <c r="D6654" s="2063">
        <v>1</v>
      </c>
      <c r="E6654" s="3411">
        <v>27500</v>
      </c>
      <c r="F6654" s="797">
        <v>27500</v>
      </c>
      <c r="G6654" s="914">
        <v>44197</v>
      </c>
      <c r="H6654" s="1015" t="s">
        <v>8394</v>
      </c>
      <c r="I6654" s="208" t="s">
        <v>1363</v>
      </c>
      <c r="J6654" s="143" t="s">
        <v>8570</v>
      </c>
      <c r="K6654" s="1425" t="s">
        <v>8940</v>
      </c>
      <c r="M6654" s="404"/>
      <c r="N6654" s="736"/>
    </row>
    <row r="6655" spans="1:14" ht="10.5" customHeight="1">
      <c r="A6655" s="799">
        <v>192</v>
      </c>
      <c r="B6655" s="103" t="s">
        <v>7289</v>
      </c>
      <c r="C6655" s="990">
        <v>4101240013</v>
      </c>
      <c r="D6655" s="2063">
        <v>1</v>
      </c>
      <c r="E6655" s="3411">
        <v>28900</v>
      </c>
      <c r="F6655" s="797">
        <v>28900</v>
      </c>
      <c r="G6655" s="914">
        <v>44197</v>
      </c>
      <c r="H6655" s="1015" t="s">
        <v>8394</v>
      </c>
      <c r="I6655" s="208" t="s">
        <v>1363</v>
      </c>
      <c r="J6655" s="143" t="s">
        <v>8570</v>
      </c>
      <c r="K6655" s="1425" t="s">
        <v>8940</v>
      </c>
      <c r="M6655" s="404"/>
      <c r="N6655" s="736"/>
    </row>
    <row r="6656" spans="1:14" ht="10.5" customHeight="1">
      <c r="A6656" s="799">
        <v>193</v>
      </c>
      <c r="B6656" s="103" t="s">
        <v>7289</v>
      </c>
      <c r="C6656" s="990">
        <v>4101240014</v>
      </c>
      <c r="D6656" s="2063">
        <v>1</v>
      </c>
      <c r="E6656" s="3411">
        <v>26800</v>
      </c>
      <c r="F6656" s="797">
        <v>26800</v>
      </c>
      <c r="G6656" s="914">
        <v>44197</v>
      </c>
      <c r="H6656" s="1015" t="s">
        <v>8394</v>
      </c>
      <c r="I6656" s="208" t="s">
        <v>1363</v>
      </c>
      <c r="J6656" s="143" t="s">
        <v>8570</v>
      </c>
      <c r="K6656" s="1425" t="s">
        <v>8940</v>
      </c>
      <c r="M6656" s="404"/>
      <c r="N6656" s="1193"/>
    </row>
    <row r="6657" spans="1:15" ht="10.5" customHeight="1">
      <c r="A6657" s="799">
        <v>194</v>
      </c>
      <c r="B6657" s="103" t="s">
        <v>6276</v>
      </c>
      <c r="C6657" s="990">
        <v>4101340013</v>
      </c>
      <c r="D6657" s="2063">
        <v>1</v>
      </c>
      <c r="E6657" s="3411">
        <v>17900</v>
      </c>
      <c r="F6657" s="797">
        <v>17900</v>
      </c>
      <c r="G6657" s="914">
        <v>44197</v>
      </c>
      <c r="H6657" s="1015" t="s">
        <v>8394</v>
      </c>
      <c r="I6657" s="208" t="s">
        <v>1363</v>
      </c>
      <c r="J6657" s="143" t="s">
        <v>8570</v>
      </c>
      <c r="K6657" s="1425"/>
      <c r="M6657" s="404"/>
      <c r="N6657" s="1193"/>
    </row>
    <row r="6658" spans="1:15" ht="10.5" customHeight="1">
      <c r="A6658" s="799">
        <v>195</v>
      </c>
      <c r="B6658" s="103" t="s">
        <v>7986</v>
      </c>
      <c r="C6658" s="990">
        <v>101240015</v>
      </c>
      <c r="D6658" s="2063">
        <v>1</v>
      </c>
      <c r="E6658" s="3411">
        <v>30500</v>
      </c>
      <c r="F6658" s="797">
        <v>30500</v>
      </c>
      <c r="G6658" s="914">
        <v>44265</v>
      </c>
      <c r="H6658" s="1026" t="s">
        <v>7987</v>
      </c>
      <c r="I6658" s="208" t="s">
        <v>1363</v>
      </c>
      <c r="J6658" s="962" t="s">
        <v>8648</v>
      </c>
      <c r="K6658" s="1470" t="s">
        <v>8940</v>
      </c>
      <c r="M6658" s="404"/>
      <c r="N6658" s="1194"/>
    </row>
    <row r="6659" spans="1:15" ht="10.5" customHeight="1">
      <c r="A6659" s="799">
        <v>196</v>
      </c>
      <c r="B6659" s="103" t="s">
        <v>8454</v>
      </c>
      <c r="C6659" s="990">
        <v>4101240016</v>
      </c>
      <c r="D6659" s="2063">
        <v>1</v>
      </c>
      <c r="E6659" s="3411">
        <v>102600</v>
      </c>
      <c r="F6659" s="3403">
        <v>25650</v>
      </c>
      <c r="G6659" s="914">
        <v>44460</v>
      </c>
      <c r="H6659" s="1026" t="s">
        <v>8455</v>
      </c>
      <c r="I6659" s="208" t="s">
        <v>1363</v>
      </c>
      <c r="J6659" s="962" t="s">
        <v>8649</v>
      </c>
      <c r="K6659" s="1470" t="s">
        <v>8940</v>
      </c>
      <c r="M6659" s="404"/>
      <c r="N6659" s="1194"/>
    </row>
    <row r="6660" spans="1:15" ht="10.5" customHeight="1">
      <c r="A6660" s="799">
        <v>197</v>
      </c>
      <c r="B6660" s="103" t="s">
        <v>8715</v>
      </c>
      <c r="C6660" s="990">
        <v>4101340016</v>
      </c>
      <c r="D6660" s="2063">
        <v>1</v>
      </c>
      <c r="E6660" s="3411">
        <v>18999</v>
      </c>
      <c r="F6660" s="797">
        <v>18999</v>
      </c>
      <c r="G6660" s="931">
        <v>44512</v>
      </c>
      <c r="H6660" s="1026" t="s">
        <v>8716</v>
      </c>
      <c r="I6660" s="208" t="s">
        <v>1363</v>
      </c>
      <c r="J6660" s="970" t="s">
        <v>8717</v>
      </c>
      <c r="K6660" s="1483"/>
      <c r="L6660" s="1570"/>
      <c r="M6660" s="404"/>
      <c r="N6660" s="1194"/>
      <c r="O6660" s="663"/>
    </row>
    <row r="6661" spans="1:15" ht="10.5" customHeight="1">
      <c r="A6661" s="799">
        <v>200</v>
      </c>
      <c r="B6661" s="98" t="s">
        <v>8832</v>
      </c>
      <c r="C6661" s="983">
        <v>4101240017</v>
      </c>
      <c r="D6661" s="2093">
        <v>1</v>
      </c>
      <c r="E6661" s="3520">
        <v>140780</v>
      </c>
      <c r="F6661" s="3403">
        <v>28155.96</v>
      </c>
      <c r="G6661" s="931">
        <v>44512</v>
      </c>
      <c r="H6661" s="1026" t="s">
        <v>8716</v>
      </c>
      <c r="I6661" s="208" t="s">
        <v>1363</v>
      </c>
      <c r="J6661" s="143" t="s">
        <v>8842</v>
      </c>
      <c r="K6661" s="1425" t="s">
        <v>8940</v>
      </c>
      <c r="L6661" s="1570"/>
      <c r="M6661" s="404"/>
      <c r="N6661" s="1194"/>
      <c r="O6661" s="663"/>
    </row>
    <row r="6662" spans="1:15" ht="10.5" customHeight="1">
      <c r="A6662" s="799">
        <v>201</v>
      </c>
      <c r="B6662" s="98" t="s">
        <v>8833</v>
      </c>
      <c r="C6662" s="983">
        <v>4101260136</v>
      </c>
      <c r="D6662" s="2093">
        <v>1</v>
      </c>
      <c r="E6662" s="3520">
        <v>11598</v>
      </c>
      <c r="F6662" s="879">
        <v>11598</v>
      </c>
      <c r="G6662" s="938">
        <v>44553</v>
      </c>
      <c r="H6662" s="1015" t="s">
        <v>8839</v>
      </c>
      <c r="I6662" s="208" t="s">
        <v>1363</v>
      </c>
      <c r="J6662" s="143" t="s">
        <v>8842</v>
      </c>
      <c r="K6662" s="1425" t="s">
        <v>8940</v>
      </c>
      <c r="L6662" s="1570"/>
      <c r="M6662" s="404"/>
      <c r="N6662" s="1194"/>
      <c r="O6662" s="663"/>
    </row>
    <row r="6663" spans="1:15" ht="10.5" customHeight="1">
      <c r="A6663" s="799">
        <v>202</v>
      </c>
      <c r="B6663" s="98" t="s">
        <v>8833</v>
      </c>
      <c r="C6663" s="983">
        <v>4101260137</v>
      </c>
      <c r="D6663" s="2093">
        <v>1</v>
      </c>
      <c r="E6663" s="3520">
        <v>11598</v>
      </c>
      <c r="F6663" s="879">
        <v>11598</v>
      </c>
      <c r="G6663" s="938">
        <v>44553</v>
      </c>
      <c r="H6663" s="1015" t="s">
        <v>8839</v>
      </c>
      <c r="I6663" s="208" t="s">
        <v>1363</v>
      </c>
      <c r="J6663" s="143" t="s">
        <v>8842</v>
      </c>
      <c r="K6663" s="1425" t="s">
        <v>8940</v>
      </c>
      <c r="L6663" s="1570"/>
      <c r="M6663" s="404"/>
      <c r="N6663" s="1194"/>
      <c r="O6663" s="663"/>
    </row>
    <row r="6664" spans="1:15" ht="10.5" customHeight="1">
      <c r="A6664" s="799">
        <v>203</v>
      </c>
      <c r="B6664" s="98" t="s">
        <v>8833</v>
      </c>
      <c r="C6664" s="983">
        <v>4101260138</v>
      </c>
      <c r="D6664" s="2093">
        <v>1</v>
      </c>
      <c r="E6664" s="3520">
        <v>11598</v>
      </c>
      <c r="F6664" s="879">
        <v>11598</v>
      </c>
      <c r="G6664" s="938">
        <v>44553</v>
      </c>
      <c r="H6664" s="1015" t="s">
        <v>8839</v>
      </c>
      <c r="I6664" s="208" t="s">
        <v>1363</v>
      </c>
      <c r="J6664" s="143" t="s">
        <v>8842</v>
      </c>
      <c r="K6664" s="1425" t="s">
        <v>8940</v>
      </c>
      <c r="L6664" s="1570"/>
      <c r="M6664" s="404"/>
      <c r="N6664" s="1194"/>
      <c r="O6664" s="663"/>
    </row>
    <row r="6665" spans="1:15" ht="10.5" customHeight="1">
      <c r="A6665" s="799">
        <v>204</v>
      </c>
      <c r="B6665" s="98" t="s">
        <v>8833</v>
      </c>
      <c r="C6665" s="983">
        <v>4101260139</v>
      </c>
      <c r="D6665" s="2093">
        <v>1</v>
      </c>
      <c r="E6665" s="3520">
        <v>11598</v>
      </c>
      <c r="F6665" s="879">
        <v>11598</v>
      </c>
      <c r="G6665" s="938">
        <v>44553</v>
      </c>
      <c r="H6665" s="1015" t="s">
        <v>8839</v>
      </c>
      <c r="I6665" s="208" t="s">
        <v>1363</v>
      </c>
      <c r="J6665" s="143" t="s">
        <v>8842</v>
      </c>
      <c r="K6665" s="1425" t="s">
        <v>8940</v>
      </c>
      <c r="L6665" s="1570"/>
      <c r="M6665" s="404"/>
      <c r="N6665" s="1194"/>
      <c r="O6665" s="663"/>
    </row>
    <row r="6666" spans="1:15" ht="10.5" customHeight="1">
      <c r="A6666" s="799">
        <v>205</v>
      </c>
      <c r="B6666" s="98" t="s">
        <v>8833</v>
      </c>
      <c r="C6666" s="983">
        <v>4101260140</v>
      </c>
      <c r="D6666" s="2093">
        <v>1</v>
      </c>
      <c r="E6666" s="3520">
        <v>11598</v>
      </c>
      <c r="F6666" s="879">
        <v>11598</v>
      </c>
      <c r="G6666" s="938">
        <v>44553</v>
      </c>
      <c r="H6666" s="1015" t="s">
        <v>8839</v>
      </c>
      <c r="I6666" s="208" t="s">
        <v>1363</v>
      </c>
      <c r="J6666" s="143" t="s">
        <v>8842</v>
      </c>
      <c r="K6666" s="1425" t="s">
        <v>8940</v>
      </c>
      <c r="L6666" s="1570"/>
      <c r="M6666" s="404"/>
      <c r="N6666" s="1194"/>
      <c r="O6666" s="663"/>
    </row>
    <row r="6667" spans="1:15" ht="10.5" customHeight="1">
      <c r="A6667" s="799">
        <v>206</v>
      </c>
      <c r="B6667" s="98" t="s">
        <v>5370</v>
      </c>
      <c r="C6667" s="983">
        <v>4101340021</v>
      </c>
      <c r="D6667" s="2093">
        <v>1</v>
      </c>
      <c r="E6667" s="3520">
        <v>42000</v>
      </c>
      <c r="F6667" s="879">
        <v>42000</v>
      </c>
      <c r="G6667" s="938">
        <v>44553</v>
      </c>
      <c r="H6667" s="1015" t="s">
        <v>8841</v>
      </c>
      <c r="I6667" s="208" t="s">
        <v>1363</v>
      </c>
      <c r="J6667" s="143" t="s">
        <v>8842</v>
      </c>
      <c r="K6667" s="1425"/>
      <c r="L6667" s="1570"/>
      <c r="M6667" s="404"/>
      <c r="N6667" s="1194"/>
      <c r="O6667" s="663"/>
    </row>
    <row r="6668" spans="1:15" ht="10.5" customHeight="1">
      <c r="A6668" s="799">
        <v>207</v>
      </c>
      <c r="B6668" s="98" t="s">
        <v>7986</v>
      </c>
      <c r="C6668" s="983">
        <v>4101240018</v>
      </c>
      <c r="D6668" s="2093">
        <v>1</v>
      </c>
      <c r="E6668" s="3520">
        <v>44000</v>
      </c>
      <c r="F6668" s="879">
        <v>44000</v>
      </c>
      <c r="G6668" s="938">
        <v>44553</v>
      </c>
      <c r="H6668" s="1015" t="s">
        <v>8840</v>
      </c>
      <c r="I6668" s="208" t="s">
        <v>1363</v>
      </c>
      <c r="J6668" s="143" t="s">
        <v>8842</v>
      </c>
      <c r="K6668" s="1425" t="s">
        <v>8940</v>
      </c>
      <c r="L6668" s="1570"/>
      <c r="M6668" s="404"/>
      <c r="N6668" s="1194"/>
      <c r="O6668" s="663"/>
    </row>
    <row r="6669" spans="1:15" ht="10.5" customHeight="1">
      <c r="A6669" s="799">
        <v>208</v>
      </c>
      <c r="B6669" s="98" t="s">
        <v>8835</v>
      </c>
      <c r="C6669" s="983">
        <v>4101240019</v>
      </c>
      <c r="D6669" s="2093">
        <v>1</v>
      </c>
      <c r="E6669" s="3520">
        <v>44000</v>
      </c>
      <c r="F6669" s="879">
        <v>44000</v>
      </c>
      <c r="G6669" s="938">
        <v>44553</v>
      </c>
      <c r="H6669" s="1015" t="s">
        <v>8840</v>
      </c>
      <c r="I6669" s="208" t="s">
        <v>1363</v>
      </c>
      <c r="J6669" s="143" t="s">
        <v>8842</v>
      </c>
      <c r="K6669" s="1425" t="s">
        <v>8940</v>
      </c>
      <c r="L6669" s="1570"/>
      <c r="M6669" s="404"/>
      <c r="N6669" s="1194"/>
      <c r="O6669" s="663"/>
    </row>
    <row r="6670" spans="1:15" ht="10.5" customHeight="1">
      <c r="A6670" s="799">
        <v>209</v>
      </c>
      <c r="B6670" s="98" t="s">
        <v>8836</v>
      </c>
      <c r="C6670" s="983">
        <v>4101240020</v>
      </c>
      <c r="D6670" s="2093">
        <v>1</v>
      </c>
      <c r="E6670" s="3520">
        <v>44000</v>
      </c>
      <c r="F6670" s="879">
        <v>44000</v>
      </c>
      <c r="G6670" s="938">
        <v>44553</v>
      </c>
      <c r="H6670" s="1015" t="s">
        <v>8840</v>
      </c>
      <c r="I6670" s="208" t="s">
        <v>1363</v>
      </c>
      <c r="J6670" s="143" t="s">
        <v>8842</v>
      </c>
      <c r="K6670" s="1425" t="s">
        <v>8940</v>
      </c>
      <c r="L6670" s="1570"/>
      <c r="M6670" s="404"/>
      <c r="N6670" s="1194"/>
      <c r="O6670" s="663"/>
    </row>
    <row r="6671" spans="1:15" ht="10.5" customHeight="1">
      <c r="A6671" s="799">
        <v>210</v>
      </c>
      <c r="B6671" s="98" t="s">
        <v>8837</v>
      </c>
      <c r="C6671" s="983">
        <v>4101240021</v>
      </c>
      <c r="D6671" s="2093">
        <v>1</v>
      </c>
      <c r="E6671" s="3520">
        <v>44000</v>
      </c>
      <c r="F6671" s="879">
        <v>44000</v>
      </c>
      <c r="G6671" s="938">
        <v>44553</v>
      </c>
      <c r="H6671" s="1015" t="s">
        <v>8840</v>
      </c>
      <c r="I6671" s="208" t="s">
        <v>1363</v>
      </c>
      <c r="J6671" s="143" t="s">
        <v>8842</v>
      </c>
      <c r="K6671" s="1425" t="s">
        <v>8940</v>
      </c>
      <c r="L6671" s="1570"/>
      <c r="M6671" s="404"/>
      <c r="N6671" s="1194"/>
      <c r="O6671" s="663"/>
    </row>
    <row r="6672" spans="1:15" ht="10.5" customHeight="1">
      <c r="A6672" s="799">
        <v>211</v>
      </c>
      <c r="B6672" s="98" t="s">
        <v>8834</v>
      </c>
      <c r="C6672" s="983">
        <v>4101340018</v>
      </c>
      <c r="D6672" s="2093">
        <v>1</v>
      </c>
      <c r="E6672" s="3520">
        <v>58000</v>
      </c>
      <c r="F6672" s="879">
        <v>58000</v>
      </c>
      <c r="G6672" s="938">
        <v>44553</v>
      </c>
      <c r="H6672" s="1015" t="s">
        <v>8840</v>
      </c>
      <c r="I6672" s="208" t="s">
        <v>1363</v>
      </c>
      <c r="J6672" s="143" t="s">
        <v>8842</v>
      </c>
      <c r="K6672" s="1425"/>
      <c r="L6672" s="1570"/>
      <c r="M6672" s="404"/>
      <c r="N6672" s="1194"/>
      <c r="O6672" s="663"/>
    </row>
    <row r="6673" spans="1:15" ht="10.5" customHeight="1">
      <c r="A6673" s="799">
        <v>212</v>
      </c>
      <c r="B6673" s="98" t="s">
        <v>8834</v>
      </c>
      <c r="C6673" s="983">
        <v>4101340019</v>
      </c>
      <c r="D6673" s="2093">
        <v>1</v>
      </c>
      <c r="E6673" s="3520">
        <v>58000</v>
      </c>
      <c r="F6673" s="879">
        <v>58000</v>
      </c>
      <c r="G6673" s="938">
        <v>44553</v>
      </c>
      <c r="H6673" s="1015" t="s">
        <v>8840</v>
      </c>
      <c r="I6673" s="208" t="s">
        <v>1363</v>
      </c>
      <c r="J6673" s="143" t="s">
        <v>8842</v>
      </c>
      <c r="K6673" s="1425"/>
      <c r="L6673" s="1570"/>
      <c r="M6673" s="404"/>
      <c r="N6673" s="1194"/>
      <c r="O6673" s="663"/>
    </row>
    <row r="6674" spans="1:15" ht="10.5" customHeight="1">
      <c r="A6674" s="799">
        <v>213</v>
      </c>
      <c r="B6674" s="98" t="s">
        <v>8834</v>
      </c>
      <c r="C6674" s="983">
        <v>4101340020</v>
      </c>
      <c r="D6674" s="2093">
        <v>1</v>
      </c>
      <c r="E6674" s="3520">
        <v>58000</v>
      </c>
      <c r="F6674" s="879">
        <v>58000</v>
      </c>
      <c r="G6674" s="938">
        <v>44553</v>
      </c>
      <c r="H6674" s="1015" t="s">
        <v>8840</v>
      </c>
      <c r="I6674" s="208" t="s">
        <v>1363</v>
      </c>
      <c r="J6674" s="143" t="s">
        <v>8842</v>
      </c>
      <c r="K6674" s="1425"/>
      <c r="L6674" s="1570"/>
      <c r="M6674" s="404"/>
      <c r="N6674" s="1194"/>
      <c r="O6674" s="663"/>
    </row>
    <row r="6675" spans="1:15" ht="10.5" customHeight="1">
      <c r="A6675" s="799">
        <v>214</v>
      </c>
      <c r="B6675" s="98" t="s">
        <v>2287</v>
      </c>
      <c r="C6675" s="983">
        <v>4101360125</v>
      </c>
      <c r="D6675" s="2093">
        <v>1</v>
      </c>
      <c r="E6675" s="3520">
        <v>17500</v>
      </c>
      <c r="F6675" s="879">
        <v>17500</v>
      </c>
      <c r="G6675" s="938">
        <v>44557</v>
      </c>
      <c r="H6675" s="1015" t="s">
        <v>8838</v>
      </c>
      <c r="I6675" s="208" t="s">
        <v>1363</v>
      </c>
      <c r="J6675" s="143" t="s">
        <v>8842</v>
      </c>
      <c r="K6675" s="1425"/>
      <c r="L6675" s="1570"/>
      <c r="M6675" s="404"/>
      <c r="N6675" s="1194"/>
      <c r="O6675" s="663"/>
    </row>
    <row r="6676" spans="1:15" ht="10.5" customHeight="1">
      <c r="A6676" s="799">
        <v>215</v>
      </c>
      <c r="B6676" s="98" t="s">
        <v>2287</v>
      </c>
      <c r="C6676" s="983">
        <v>4101360126</v>
      </c>
      <c r="D6676" s="2093">
        <v>1</v>
      </c>
      <c r="E6676" s="3520">
        <v>17500</v>
      </c>
      <c r="F6676" s="879">
        <v>17500</v>
      </c>
      <c r="G6676" s="938">
        <v>44557</v>
      </c>
      <c r="H6676" s="1015" t="s">
        <v>8838</v>
      </c>
      <c r="I6676" s="208" t="s">
        <v>1363</v>
      </c>
      <c r="J6676" s="143" t="s">
        <v>8842</v>
      </c>
      <c r="K6676" s="1425"/>
      <c r="L6676" s="1570"/>
      <c r="M6676" s="404"/>
      <c r="N6676" s="1194"/>
      <c r="O6676" s="663"/>
    </row>
    <row r="6677" spans="1:15" ht="10.5" customHeight="1">
      <c r="A6677" s="799">
        <v>216</v>
      </c>
      <c r="B6677" s="98" t="s">
        <v>2287</v>
      </c>
      <c r="C6677" s="983">
        <v>4101360127</v>
      </c>
      <c r="D6677" s="2093">
        <v>1</v>
      </c>
      <c r="E6677" s="3520">
        <v>17500</v>
      </c>
      <c r="F6677" s="879">
        <v>17500</v>
      </c>
      <c r="G6677" s="938">
        <v>44557</v>
      </c>
      <c r="H6677" s="1015" t="s">
        <v>8838</v>
      </c>
      <c r="I6677" s="208" t="s">
        <v>1363</v>
      </c>
      <c r="J6677" s="143" t="s">
        <v>8842</v>
      </c>
      <c r="K6677" s="1425"/>
      <c r="L6677" s="1570"/>
      <c r="M6677" s="404"/>
      <c r="N6677" s="1194"/>
      <c r="O6677" s="663"/>
    </row>
    <row r="6678" spans="1:15" ht="10.5" customHeight="1">
      <c r="A6678" s="799">
        <v>217</v>
      </c>
      <c r="B6678" s="98" t="s">
        <v>2287</v>
      </c>
      <c r="C6678" s="983">
        <v>4101360128</v>
      </c>
      <c r="D6678" s="2093">
        <v>1</v>
      </c>
      <c r="E6678" s="3520">
        <v>13750</v>
      </c>
      <c r="F6678" s="879">
        <v>13750</v>
      </c>
      <c r="G6678" s="938">
        <v>44557</v>
      </c>
      <c r="H6678" s="1015" t="s">
        <v>8838</v>
      </c>
      <c r="I6678" s="208" t="s">
        <v>1363</v>
      </c>
      <c r="J6678" s="143" t="s">
        <v>8842</v>
      </c>
      <c r="K6678" s="1425"/>
      <c r="L6678" s="1570"/>
      <c r="M6678" s="404"/>
      <c r="N6678" s="1194"/>
      <c r="O6678" s="663"/>
    </row>
    <row r="6679" spans="1:15" ht="10.5" customHeight="1">
      <c r="A6679" s="799">
        <v>218</v>
      </c>
      <c r="B6679" s="98" t="s">
        <v>2287</v>
      </c>
      <c r="C6679" s="983">
        <v>4101360129</v>
      </c>
      <c r="D6679" s="2093">
        <v>1</v>
      </c>
      <c r="E6679" s="3520">
        <v>13750</v>
      </c>
      <c r="F6679" s="879">
        <v>13750</v>
      </c>
      <c r="G6679" s="938">
        <v>44557</v>
      </c>
      <c r="H6679" s="1015" t="s">
        <v>8838</v>
      </c>
      <c r="I6679" s="208" t="s">
        <v>1363</v>
      </c>
      <c r="J6679" s="143" t="s">
        <v>8842</v>
      </c>
      <c r="K6679" s="1425"/>
      <c r="L6679" s="1570"/>
      <c r="M6679" s="404"/>
      <c r="N6679" s="1194"/>
      <c r="O6679" s="663"/>
    </row>
    <row r="6680" spans="1:15" s="1624" customFormat="1" ht="10.5" customHeight="1">
      <c r="A6680" s="1648">
        <v>220</v>
      </c>
      <c r="B6680" s="2054" t="s">
        <v>11964</v>
      </c>
      <c r="C6680" s="1845" t="s">
        <v>11976</v>
      </c>
      <c r="D6680" s="2377">
        <v>1</v>
      </c>
      <c r="E6680" s="3390">
        <v>4400</v>
      </c>
      <c r="F6680" s="1834">
        <v>4400</v>
      </c>
      <c r="G6680" s="1838">
        <v>44197</v>
      </c>
      <c r="H6680" s="1637" t="s">
        <v>10999</v>
      </c>
      <c r="I6680" s="1715" t="s">
        <v>1363</v>
      </c>
      <c r="J6680" s="1654"/>
      <c r="K6680" s="1655" t="s">
        <v>8940</v>
      </c>
      <c r="L6680" s="2364"/>
      <c r="M6680" s="1719"/>
      <c r="N6680" s="2378"/>
      <c r="O6680" s="2379"/>
    </row>
    <row r="6681" spans="1:15" s="1624" customFormat="1" ht="10.5" customHeight="1">
      <c r="A6681" s="1648">
        <v>221</v>
      </c>
      <c r="B6681" s="2054" t="s">
        <v>11965</v>
      </c>
      <c r="C6681" s="1845" t="s">
        <v>10317</v>
      </c>
      <c r="D6681" s="2377">
        <v>1</v>
      </c>
      <c r="E6681" s="3390">
        <v>6400</v>
      </c>
      <c r="F6681" s="1834">
        <v>6400</v>
      </c>
      <c r="G6681" s="1838">
        <v>44197</v>
      </c>
      <c r="H6681" s="1637" t="s">
        <v>10999</v>
      </c>
      <c r="I6681" s="1715" t="s">
        <v>1363</v>
      </c>
      <c r="J6681" s="1654"/>
      <c r="K6681" s="1655" t="s">
        <v>8940</v>
      </c>
      <c r="L6681" s="2364"/>
      <c r="M6681" s="1719"/>
      <c r="N6681" s="2378"/>
      <c r="O6681" s="2379"/>
    </row>
    <row r="6682" spans="1:15" s="1624" customFormat="1" ht="10.5" customHeight="1">
      <c r="A6682" s="1648">
        <v>222</v>
      </c>
      <c r="B6682" s="2054" t="s">
        <v>11966</v>
      </c>
      <c r="C6682" s="1845" t="s">
        <v>11977</v>
      </c>
      <c r="D6682" s="2377">
        <v>1</v>
      </c>
      <c r="E6682" s="3390">
        <v>1980</v>
      </c>
      <c r="F6682" s="1834">
        <v>1980</v>
      </c>
      <c r="G6682" s="1838">
        <v>44197</v>
      </c>
      <c r="H6682" s="1637" t="s">
        <v>10999</v>
      </c>
      <c r="I6682" s="1715" t="s">
        <v>1363</v>
      </c>
      <c r="J6682" s="1654"/>
      <c r="K6682" s="1655" t="s">
        <v>8940</v>
      </c>
      <c r="L6682" s="2364"/>
      <c r="M6682" s="1719"/>
      <c r="N6682" s="2378"/>
      <c r="O6682" s="2379"/>
    </row>
    <row r="6683" spans="1:15" s="1624" customFormat="1" ht="10.5" customHeight="1">
      <c r="A6683" s="1648">
        <v>223</v>
      </c>
      <c r="B6683" s="2054" t="s">
        <v>11967</v>
      </c>
      <c r="C6683" s="1845" t="s">
        <v>11978</v>
      </c>
      <c r="D6683" s="2377">
        <v>1</v>
      </c>
      <c r="E6683" s="3390">
        <v>3000</v>
      </c>
      <c r="F6683" s="1834">
        <v>3000</v>
      </c>
      <c r="G6683" s="1838">
        <v>44197</v>
      </c>
      <c r="H6683" s="1637" t="s">
        <v>10999</v>
      </c>
      <c r="I6683" s="1715" t="s">
        <v>1363</v>
      </c>
      <c r="J6683" s="1654"/>
      <c r="K6683" s="1655" t="s">
        <v>8940</v>
      </c>
      <c r="L6683" s="2364"/>
      <c r="M6683" s="1719"/>
      <c r="N6683" s="2378"/>
      <c r="O6683" s="2379"/>
    </row>
    <row r="6684" spans="1:15" s="1624" customFormat="1" ht="10.5" customHeight="1">
      <c r="A6684" s="1648">
        <v>224</v>
      </c>
      <c r="B6684" s="2054" t="s">
        <v>11794</v>
      </c>
      <c r="C6684" s="1845" t="s">
        <v>11979</v>
      </c>
      <c r="D6684" s="2377">
        <v>1</v>
      </c>
      <c r="E6684" s="3390">
        <v>500</v>
      </c>
      <c r="F6684" s="1834">
        <v>500</v>
      </c>
      <c r="G6684" s="1838">
        <v>44197</v>
      </c>
      <c r="H6684" s="1637" t="s">
        <v>10999</v>
      </c>
      <c r="I6684" s="1715" t="s">
        <v>1363</v>
      </c>
      <c r="J6684" s="1654"/>
      <c r="K6684" s="1655" t="s">
        <v>8940</v>
      </c>
      <c r="L6684" s="2364"/>
      <c r="M6684" s="1719"/>
      <c r="N6684" s="2378"/>
      <c r="O6684" s="2379"/>
    </row>
    <row r="6685" spans="1:15" s="1624" customFormat="1" ht="10.5" customHeight="1">
      <c r="A6685" s="1648">
        <v>225</v>
      </c>
      <c r="B6685" s="2054" t="s">
        <v>11968</v>
      </c>
      <c r="C6685" s="1845" t="s">
        <v>10314</v>
      </c>
      <c r="D6685" s="2377">
        <v>1</v>
      </c>
      <c r="E6685" s="3390">
        <v>5460</v>
      </c>
      <c r="F6685" s="1834">
        <v>5460</v>
      </c>
      <c r="G6685" s="1838">
        <v>44197</v>
      </c>
      <c r="H6685" s="1637" t="s">
        <v>10999</v>
      </c>
      <c r="I6685" s="1715" t="s">
        <v>1363</v>
      </c>
      <c r="J6685" s="1654"/>
      <c r="K6685" s="1655" t="s">
        <v>8940</v>
      </c>
      <c r="L6685" s="2364"/>
      <c r="M6685" s="1719"/>
      <c r="N6685" s="2378"/>
      <c r="O6685" s="2379"/>
    </row>
    <row r="6686" spans="1:15" s="1624" customFormat="1" ht="10.5" customHeight="1">
      <c r="A6686" s="1648">
        <v>226</v>
      </c>
      <c r="B6686" s="2054" t="s">
        <v>11969</v>
      </c>
      <c r="C6686" s="1845" t="s">
        <v>11980</v>
      </c>
      <c r="D6686" s="2377">
        <v>1</v>
      </c>
      <c r="E6686" s="3390">
        <v>600</v>
      </c>
      <c r="F6686" s="1834">
        <v>600</v>
      </c>
      <c r="G6686" s="1838">
        <v>44197</v>
      </c>
      <c r="H6686" s="1637" t="s">
        <v>10999</v>
      </c>
      <c r="I6686" s="1715" t="s">
        <v>1363</v>
      </c>
      <c r="J6686" s="1654"/>
      <c r="K6686" s="1655" t="s">
        <v>8940</v>
      </c>
      <c r="L6686" s="2364"/>
      <c r="M6686" s="1719"/>
      <c r="N6686" s="2378"/>
      <c r="O6686" s="2379"/>
    </row>
    <row r="6687" spans="1:15" s="1624" customFormat="1" ht="10.5" customHeight="1">
      <c r="A6687" s="1648">
        <v>227</v>
      </c>
      <c r="B6687" s="2054" t="s">
        <v>11970</v>
      </c>
      <c r="C6687" s="1845" t="s">
        <v>11981</v>
      </c>
      <c r="D6687" s="2377">
        <v>6</v>
      </c>
      <c r="E6687" s="3390">
        <v>4200</v>
      </c>
      <c r="F6687" s="1834">
        <v>4200</v>
      </c>
      <c r="G6687" s="1838">
        <v>44197</v>
      </c>
      <c r="H6687" s="1637" t="s">
        <v>10999</v>
      </c>
      <c r="I6687" s="1715" t="s">
        <v>1363</v>
      </c>
      <c r="J6687" s="1654"/>
      <c r="K6687" s="1655" t="s">
        <v>8940</v>
      </c>
      <c r="L6687" s="2364"/>
      <c r="M6687" s="1719"/>
      <c r="N6687" s="2378"/>
      <c r="O6687" s="2379"/>
    </row>
    <row r="6688" spans="1:15" s="1624" customFormat="1" ht="10.5" customHeight="1">
      <c r="A6688" s="1648">
        <v>228</v>
      </c>
      <c r="B6688" s="2054" t="s">
        <v>11971</v>
      </c>
      <c r="C6688" s="1845" t="s">
        <v>11982</v>
      </c>
      <c r="D6688" s="2377">
        <v>12</v>
      </c>
      <c r="E6688" s="3390">
        <v>57000</v>
      </c>
      <c r="F6688" s="1834">
        <v>57000</v>
      </c>
      <c r="G6688" s="1838">
        <v>44197</v>
      </c>
      <c r="H6688" s="1637" t="s">
        <v>10999</v>
      </c>
      <c r="I6688" s="1715" t="s">
        <v>1363</v>
      </c>
      <c r="J6688" s="1654"/>
      <c r="K6688" s="1655" t="s">
        <v>8940</v>
      </c>
      <c r="L6688" s="2364"/>
      <c r="M6688" s="1719"/>
      <c r="N6688" s="2378"/>
      <c r="O6688" s="2379"/>
    </row>
    <row r="6689" spans="1:15" s="1624" customFormat="1" ht="10.5" customHeight="1">
      <c r="A6689" s="1648">
        <v>229</v>
      </c>
      <c r="B6689" s="2054" t="s">
        <v>11972</v>
      </c>
      <c r="C6689" s="1845" t="s">
        <v>11983</v>
      </c>
      <c r="D6689" s="2377">
        <v>2</v>
      </c>
      <c r="E6689" s="3390">
        <v>11200</v>
      </c>
      <c r="F6689" s="1834">
        <v>11200</v>
      </c>
      <c r="G6689" s="1838">
        <v>44197</v>
      </c>
      <c r="H6689" s="1637" t="s">
        <v>10999</v>
      </c>
      <c r="I6689" s="1715" t="s">
        <v>1363</v>
      </c>
      <c r="J6689" s="1654"/>
      <c r="K6689" s="1655" t="s">
        <v>8940</v>
      </c>
      <c r="L6689" s="2364"/>
      <c r="M6689" s="1719"/>
      <c r="N6689" s="2378"/>
      <c r="O6689" s="2379"/>
    </row>
    <row r="6690" spans="1:15" s="1624" customFormat="1" ht="10.5" customHeight="1">
      <c r="A6690" s="1648">
        <v>230</v>
      </c>
      <c r="B6690" s="2054" t="s">
        <v>11973</v>
      </c>
      <c r="C6690" s="1845" t="s">
        <v>11984</v>
      </c>
      <c r="D6690" s="2377">
        <v>1</v>
      </c>
      <c r="E6690" s="3390">
        <v>10000</v>
      </c>
      <c r="F6690" s="1834">
        <v>10000</v>
      </c>
      <c r="G6690" s="1838">
        <v>44197</v>
      </c>
      <c r="H6690" s="1637" t="s">
        <v>10999</v>
      </c>
      <c r="I6690" s="1715" t="s">
        <v>1363</v>
      </c>
      <c r="J6690" s="1654"/>
      <c r="K6690" s="1655" t="s">
        <v>8940</v>
      </c>
      <c r="L6690" s="2364"/>
      <c r="M6690" s="1719"/>
      <c r="N6690" s="2378"/>
      <c r="O6690" s="2379"/>
    </row>
    <row r="6691" spans="1:15" s="1624" customFormat="1" ht="10.5" customHeight="1">
      <c r="A6691" s="1648">
        <v>231</v>
      </c>
      <c r="B6691" s="2054" t="s">
        <v>11974</v>
      </c>
      <c r="C6691" s="1845" t="s">
        <v>11985</v>
      </c>
      <c r="D6691" s="2377">
        <v>1</v>
      </c>
      <c r="E6691" s="3390">
        <v>7300</v>
      </c>
      <c r="F6691" s="1834">
        <v>7300</v>
      </c>
      <c r="G6691" s="1838">
        <v>44197</v>
      </c>
      <c r="H6691" s="1637" t="s">
        <v>10999</v>
      </c>
      <c r="I6691" s="1715" t="s">
        <v>1363</v>
      </c>
      <c r="J6691" s="1654"/>
      <c r="K6691" s="1655" t="s">
        <v>8940</v>
      </c>
      <c r="L6691" s="2364"/>
      <c r="M6691" s="1719"/>
      <c r="N6691" s="2378"/>
      <c r="O6691" s="2379"/>
    </row>
    <row r="6692" spans="1:15" s="1624" customFormat="1" ht="10.5" customHeight="1">
      <c r="A6692" s="1648">
        <v>232</v>
      </c>
      <c r="B6692" s="2054" t="s">
        <v>11975</v>
      </c>
      <c r="C6692" s="1845" t="s">
        <v>11986</v>
      </c>
      <c r="D6692" s="2377">
        <v>1</v>
      </c>
      <c r="E6692" s="3390">
        <v>4600</v>
      </c>
      <c r="F6692" s="1834">
        <v>4600</v>
      </c>
      <c r="G6692" s="1838">
        <v>44197</v>
      </c>
      <c r="H6692" s="1637" t="s">
        <v>10999</v>
      </c>
      <c r="I6692" s="1715" t="s">
        <v>1363</v>
      </c>
      <c r="J6692" s="1654"/>
      <c r="K6692" s="1655" t="s">
        <v>8940</v>
      </c>
      <c r="L6692" s="2364"/>
      <c r="M6692" s="1719"/>
      <c r="N6692" s="2378"/>
      <c r="O6692" s="2379"/>
    </row>
    <row r="6693" spans="1:15" s="1624" customFormat="1" ht="10.5" customHeight="1">
      <c r="A6693" s="1648">
        <v>233</v>
      </c>
      <c r="B6693" s="2054" t="s">
        <v>11987</v>
      </c>
      <c r="C6693" s="1845" t="s">
        <v>11988</v>
      </c>
      <c r="D6693" s="2377">
        <v>30</v>
      </c>
      <c r="E6693" s="3390">
        <v>33000</v>
      </c>
      <c r="F6693" s="1834">
        <v>33000</v>
      </c>
      <c r="G6693" s="1838">
        <v>44197</v>
      </c>
      <c r="H6693" s="1637" t="s">
        <v>10999</v>
      </c>
      <c r="I6693" s="1715" t="s">
        <v>1363</v>
      </c>
      <c r="J6693" s="1654"/>
      <c r="K6693" s="1655" t="s">
        <v>8940</v>
      </c>
      <c r="L6693" s="2364"/>
      <c r="M6693" s="1719"/>
      <c r="N6693" s="2378"/>
      <c r="O6693" s="2379"/>
    </row>
    <row r="6694" spans="1:15" s="1624" customFormat="1" ht="10.5" customHeight="1">
      <c r="A6694" s="1648">
        <v>234</v>
      </c>
      <c r="B6694" s="2054" t="s">
        <v>11989</v>
      </c>
      <c r="C6694" s="1845" t="s">
        <v>11990</v>
      </c>
      <c r="D6694" s="2377">
        <v>16</v>
      </c>
      <c r="E6694" s="3390">
        <v>52800</v>
      </c>
      <c r="F6694" s="1834">
        <v>52800</v>
      </c>
      <c r="G6694" s="1838">
        <v>44197</v>
      </c>
      <c r="H6694" s="1637" t="s">
        <v>10999</v>
      </c>
      <c r="I6694" s="1715" t="s">
        <v>1363</v>
      </c>
      <c r="J6694" s="1654"/>
      <c r="K6694" s="1655" t="s">
        <v>8940</v>
      </c>
      <c r="L6694" s="2364"/>
      <c r="M6694" s="1719"/>
      <c r="N6694" s="2378"/>
      <c r="O6694" s="2379"/>
    </row>
    <row r="6695" spans="1:15" s="1624" customFormat="1" ht="10.5" customHeight="1">
      <c r="A6695" s="1648">
        <v>235</v>
      </c>
      <c r="B6695" s="2054" t="s">
        <v>11991</v>
      </c>
      <c r="C6695" s="1845" t="s">
        <v>11992</v>
      </c>
      <c r="D6695" s="2377">
        <v>10</v>
      </c>
      <c r="E6695" s="3390">
        <v>20000</v>
      </c>
      <c r="F6695" s="1834">
        <v>20000</v>
      </c>
      <c r="G6695" s="1838">
        <v>44197</v>
      </c>
      <c r="H6695" s="1637" t="s">
        <v>10999</v>
      </c>
      <c r="I6695" s="1715" t="s">
        <v>1363</v>
      </c>
      <c r="J6695" s="1654"/>
      <c r="K6695" s="1655" t="s">
        <v>8940</v>
      </c>
      <c r="L6695" s="2364"/>
      <c r="M6695" s="1719"/>
      <c r="N6695" s="2378"/>
      <c r="O6695" s="2379"/>
    </row>
    <row r="6696" spans="1:15" s="1624" customFormat="1" ht="10.5" customHeight="1">
      <c r="A6696" s="1648">
        <v>236</v>
      </c>
      <c r="B6696" s="2054" t="s">
        <v>11993</v>
      </c>
      <c r="C6696" s="1845" t="s">
        <v>11994</v>
      </c>
      <c r="D6696" s="2377">
        <v>1</v>
      </c>
      <c r="E6696" s="3390">
        <v>6800</v>
      </c>
      <c r="F6696" s="1834">
        <v>6800</v>
      </c>
      <c r="G6696" s="1838">
        <v>44197</v>
      </c>
      <c r="H6696" s="1637" t="s">
        <v>10999</v>
      </c>
      <c r="I6696" s="1715" t="s">
        <v>1363</v>
      </c>
      <c r="J6696" s="1654"/>
      <c r="K6696" s="1655" t="s">
        <v>8940</v>
      </c>
      <c r="L6696" s="2364"/>
      <c r="M6696" s="1719"/>
      <c r="N6696" s="2378"/>
      <c r="O6696" s="2379"/>
    </row>
    <row r="6697" spans="1:15" s="1624" customFormat="1" ht="10.5" customHeight="1">
      <c r="A6697" s="1648">
        <v>237</v>
      </c>
      <c r="B6697" s="2054" t="s">
        <v>11995</v>
      </c>
      <c r="C6697" s="1845" t="s">
        <v>11996</v>
      </c>
      <c r="D6697" s="2377">
        <v>1</v>
      </c>
      <c r="E6697" s="3390">
        <v>7500</v>
      </c>
      <c r="F6697" s="1834">
        <v>7500</v>
      </c>
      <c r="G6697" s="1838">
        <v>44197</v>
      </c>
      <c r="H6697" s="1637" t="s">
        <v>10999</v>
      </c>
      <c r="I6697" s="1715" t="s">
        <v>1363</v>
      </c>
      <c r="J6697" s="1654"/>
      <c r="K6697" s="1655" t="s">
        <v>8940</v>
      </c>
      <c r="L6697" s="2364"/>
      <c r="M6697" s="1719"/>
      <c r="N6697" s="2378"/>
      <c r="O6697" s="2379"/>
    </row>
    <row r="6698" spans="1:15" s="1624" customFormat="1" ht="10.5" customHeight="1">
      <c r="A6698" s="1648">
        <v>238</v>
      </c>
      <c r="B6698" s="2054" t="s">
        <v>11997</v>
      </c>
      <c r="C6698" s="1845" t="s">
        <v>11998</v>
      </c>
      <c r="D6698" s="2377">
        <v>6</v>
      </c>
      <c r="E6698" s="3390">
        <v>18360</v>
      </c>
      <c r="F6698" s="1834">
        <v>18360</v>
      </c>
      <c r="G6698" s="1838">
        <v>44197</v>
      </c>
      <c r="H6698" s="1637" t="s">
        <v>10999</v>
      </c>
      <c r="I6698" s="1715" t="s">
        <v>1363</v>
      </c>
      <c r="J6698" s="1654"/>
      <c r="K6698" s="1655" t="s">
        <v>8940</v>
      </c>
      <c r="L6698" s="2364"/>
      <c r="M6698" s="1719"/>
      <c r="N6698" s="2378"/>
      <c r="O6698" s="2379"/>
    </row>
    <row r="6699" spans="1:15" s="2381" customFormat="1" ht="10.5" customHeight="1">
      <c r="A6699" s="1648">
        <v>239</v>
      </c>
      <c r="B6699" s="2054" t="s">
        <v>11999</v>
      </c>
      <c r="C6699" s="1845" t="s">
        <v>12000</v>
      </c>
      <c r="D6699" s="2380">
        <v>4</v>
      </c>
      <c r="E6699" s="3390">
        <v>20120</v>
      </c>
      <c r="F6699" s="1834">
        <v>20120</v>
      </c>
      <c r="G6699" s="1838">
        <v>44197</v>
      </c>
      <c r="H6699" s="1637" t="s">
        <v>10999</v>
      </c>
      <c r="I6699" s="1715" t="s">
        <v>1363</v>
      </c>
      <c r="J6699" s="1654"/>
      <c r="K6699" s="1655" t="s">
        <v>8940</v>
      </c>
      <c r="L6699" s="2364"/>
      <c r="M6699" s="1719"/>
      <c r="N6699" s="2378"/>
      <c r="O6699" s="2379"/>
    </row>
    <row r="6700" spans="1:15" s="2381" customFormat="1" ht="10.5" customHeight="1">
      <c r="A6700" s="1648">
        <v>240</v>
      </c>
      <c r="B6700" s="2054" t="s">
        <v>12001</v>
      </c>
      <c r="C6700" s="1845" t="s">
        <v>12002</v>
      </c>
      <c r="D6700" s="2380">
        <v>16</v>
      </c>
      <c r="E6700" s="3390">
        <v>17152</v>
      </c>
      <c r="F6700" s="1834">
        <v>17152</v>
      </c>
      <c r="G6700" s="1838">
        <v>44197</v>
      </c>
      <c r="H6700" s="1637" t="s">
        <v>10999</v>
      </c>
      <c r="I6700" s="1715" t="s">
        <v>1363</v>
      </c>
      <c r="J6700" s="1654"/>
      <c r="K6700" s="1655" t="s">
        <v>8940</v>
      </c>
      <c r="L6700" s="2364"/>
      <c r="M6700" s="1719"/>
      <c r="N6700" s="2378"/>
      <c r="O6700" s="2379"/>
    </row>
    <row r="6701" spans="1:15" s="2381" customFormat="1" ht="10.5" customHeight="1">
      <c r="A6701" s="1648">
        <v>241</v>
      </c>
      <c r="B6701" s="2054" t="s">
        <v>12003</v>
      </c>
      <c r="C6701" s="1845" t="s">
        <v>12004</v>
      </c>
      <c r="D6701" s="2380">
        <v>30</v>
      </c>
      <c r="E6701" s="3390">
        <v>62850</v>
      </c>
      <c r="F6701" s="1834">
        <v>62850</v>
      </c>
      <c r="G6701" s="1838">
        <v>44197</v>
      </c>
      <c r="H6701" s="1637" t="s">
        <v>10999</v>
      </c>
      <c r="I6701" s="1715" t="s">
        <v>1363</v>
      </c>
      <c r="J6701" s="1654"/>
      <c r="K6701" s="1655" t="s">
        <v>8940</v>
      </c>
      <c r="L6701" s="2364"/>
      <c r="M6701" s="1719"/>
      <c r="N6701" s="2378"/>
      <c r="O6701" s="2379"/>
    </row>
    <row r="6702" spans="1:15" s="2381" customFormat="1" ht="10.5" customHeight="1">
      <c r="A6702" s="1648">
        <v>242</v>
      </c>
      <c r="B6702" s="2054" t="s">
        <v>12005</v>
      </c>
      <c r="C6702" s="1845" t="s">
        <v>12006</v>
      </c>
      <c r="D6702" s="2380">
        <v>10</v>
      </c>
      <c r="E6702" s="3390">
        <v>14100</v>
      </c>
      <c r="F6702" s="1834">
        <v>14100</v>
      </c>
      <c r="G6702" s="1838">
        <v>44197</v>
      </c>
      <c r="H6702" s="1637" t="s">
        <v>10999</v>
      </c>
      <c r="I6702" s="1715" t="s">
        <v>1363</v>
      </c>
      <c r="J6702" s="1654"/>
      <c r="K6702" s="1655" t="s">
        <v>8940</v>
      </c>
      <c r="L6702" s="2364"/>
      <c r="M6702" s="1719"/>
      <c r="N6702" s="2378"/>
      <c r="O6702" s="2379"/>
    </row>
    <row r="6703" spans="1:15" s="2381" customFormat="1" ht="10.5" customHeight="1">
      <c r="A6703" s="1648">
        <v>243</v>
      </c>
      <c r="B6703" s="2054" t="s">
        <v>12007</v>
      </c>
      <c r="C6703" s="1845" t="s">
        <v>12008</v>
      </c>
      <c r="D6703" s="2380">
        <v>56</v>
      </c>
      <c r="E6703" s="3390">
        <v>32480</v>
      </c>
      <c r="F6703" s="1834">
        <v>32480</v>
      </c>
      <c r="G6703" s="1838">
        <v>44197</v>
      </c>
      <c r="H6703" s="1637" t="s">
        <v>10999</v>
      </c>
      <c r="I6703" s="1715" t="s">
        <v>1363</v>
      </c>
      <c r="J6703" s="1654"/>
      <c r="K6703" s="1655" t="s">
        <v>8940</v>
      </c>
      <c r="L6703" s="2364"/>
      <c r="M6703" s="1719"/>
      <c r="N6703" s="2378"/>
      <c r="O6703" s="2379"/>
    </row>
    <row r="6704" spans="1:15" s="2381" customFormat="1" ht="10.5" customHeight="1">
      <c r="A6704" s="1648">
        <v>244</v>
      </c>
      <c r="B6704" s="2054" t="s">
        <v>12009</v>
      </c>
      <c r="C6704" s="1845" t="s">
        <v>12010</v>
      </c>
      <c r="D6704" s="2380">
        <v>10</v>
      </c>
      <c r="E6704" s="3390">
        <v>27000</v>
      </c>
      <c r="F6704" s="1834">
        <v>27000</v>
      </c>
      <c r="G6704" s="1838">
        <v>44197</v>
      </c>
      <c r="H6704" s="1637" t="s">
        <v>10999</v>
      </c>
      <c r="I6704" s="1715" t="s">
        <v>1363</v>
      </c>
      <c r="J6704" s="1654"/>
      <c r="K6704" s="1655" t="s">
        <v>8940</v>
      </c>
      <c r="L6704" s="2364"/>
      <c r="M6704" s="1719"/>
      <c r="N6704" s="2378"/>
      <c r="O6704" s="2379"/>
    </row>
    <row r="6705" spans="1:15" s="2381" customFormat="1" ht="10.5" customHeight="1">
      <c r="A6705" s="1648">
        <v>245</v>
      </c>
      <c r="B6705" s="2054" t="s">
        <v>12011</v>
      </c>
      <c r="C6705" s="1845" t="s">
        <v>12012</v>
      </c>
      <c r="D6705" s="2380">
        <v>4</v>
      </c>
      <c r="E6705" s="3390">
        <v>3800</v>
      </c>
      <c r="F6705" s="1834">
        <v>3800</v>
      </c>
      <c r="G6705" s="1838">
        <v>44197</v>
      </c>
      <c r="H6705" s="1637" t="s">
        <v>10999</v>
      </c>
      <c r="I6705" s="1715" t="s">
        <v>1363</v>
      </c>
      <c r="J6705" s="1654"/>
      <c r="K6705" s="1655" t="s">
        <v>8940</v>
      </c>
      <c r="L6705" s="2364"/>
      <c r="M6705" s="1719"/>
      <c r="N6705" s="2378"/>
      <c r="O6705" s="2379"/>
    </row>
    <row r="6706" spans="1:15" s="2381" customFormat="1" ht="10.5" customHeight="1">
      <c r="A6706" s="1648">
        <v>246</v>
      </c>
      <c r="B6706" s="2054" t="s">
        <v>12013</v>
      </c>
      <c r="C6706" s="1845" t="s">
        <v>12014</v>
      </c>
      <c r="D6706" s="2380">
        <v>5</v>
      </c>
      <c r="E6706" s="3390">
        <v>15000</v>
      </c>
      <c r="F6706" s="1834">
        <v>15000</v>
      </c>
      <c r="G6706" s="1838">
        <v>44197</v>
      </c>
      <c r="H6706" s="1637" t="s">
        <v>10999</v>
      </c>
      <c r="I6706" s="1715" t="s">
        <v>1363</v>
      </c>
      <c r="J6706" s="1654"/>
      <c r="K6706" s="1655" t="s">
        <v>8940</v>
      </c>
      <c r="L6706" s="2364"/>
      <c r="M6706" s="1719"/>
      <c r="N6706" s="2378"/>
      <c r="O6706" s="2379"/>
    </row>
    <row r="6707" spans="1:15" s="2381" customFormat="1" ht="10.5" customHeight="1">
      <c r="A6707" s="1648">
        <v>247</v>
      </c>
      <c r="B6707" s="2054" t="s">
        <v>12015</v>
      </c>
      <c r="C6707" s="1845" t="s">
        <v>12016</v>
      </c>
      <c r="D6707" s="2380">
        <v>4</v>
      </c>
      <c r="E6707" s="3390">
        <v>10240</v>
      </c>
      <c r="F6707" s="1834">
        <v>10240</v>
      </c>
      <c r="G6707" s="1838">
        <v>44197</v>
      </c>
      <c r="H6707" s="1637" t="s">
        <v>10999</v>
      </c>
      <c r="I6707" s="1715" t="s">
        <v>1363</v>
      </c>
      <c r="J6707" s="1654"/>
      <c r="K6707" s="1655" t="s">
        <v>8940</v>
      </c>
      <c r="L6707" s="2364"/>
      <c r="M6707" s="1719"/>
      <c r="N6707" s="2378"/>
      <c r="O6707" s="2379"/>
    </row>
    <row r="6708" spans="1:15" s="2381" customFormat="1" ht="10.5" customHeight="1">
      <c r="A6708" s="1648">
        <v>248</v>
      </c>
      <c r="B6708" s="2054" t="s">
        <v>12001</v>
      </c>
      <c r="C6708" s="1845" t="s">
        <v>12017</v>
      </c>
      <c r="D6708" s="2380">
        <v>19</v>
      </c>
      <c r="E6708" s="3390">
        <v>20172</v>
      </c>
      <c r="F6708" s="1834">
        <v>20172</v>
      </c>
      <c r="G6708" s="1838">
        <v>44197</v>
      </c>
      <c r="H6708" s="1637" t="s">
        <v>10999</v>
      </c>
      <c r="I6708" s="1715" t="s">
        <v>1363</v>
      </c>
      <c r="J6708" s="1654"/>
      <c r="K6708" s="1655" t="s">
        <v>8940</v>
      </c>
      <c r="L6708" s="2364"/>
      <c r="M6708" s="1719"/>
      <c r="N6708" s="2378"/>
      <c r="O6708" s="2379"/>
    </row>
    <row r="6709" spans="1:15" s="2381" customFormat="1" ht="10.5" customHeight="1">
      <c r="A6709" s="1648">
        <v>249</v>
      </c>
      <c r="B6709" s="2054" t="s">
        <v>12018</v>
      </c>
      <c r="C6709" s="1845" t="s">
        <v>12019</v>
      </c>
      <c r="D6709" s="2380">
        <v>16</v>
      </c>
      <c r="E6709" s="3390">
        <v>40000</v>
      </c>
      <c r="F6709" s="1834">
        <v>40000</v>
      </c>
      <c r="G6709" s="1838">
        <v>44197</v>
      </c>
      <c r="H6709" s="1637" t="s">
        <v>10999</v>
      </c>
      <c r="I6709" s="1715" t="s">
        <v>1363</v>
      </c>
      <c r="J6709" s="1654"/>
      <c r="K6709" s="1655" t="s">
        <v>8940</v>
      </c>
      <c r="L6709" s="2364"/>
      <c r="M6709" s="1719"/>
      <c r="N6709" s="2378"/>
      <c r="O6709" s="2379"/>
    </row>
    <row r="6710" spans="1:15" s="2381" customFormat="1" ht="10.5" customHeight="1">
      <c r="A6710" s="1648">
        <v>250</v>
      </c>
      <c r="B6710" s="2054" t="s">
        <v>12020</v>
      </c>
      <c r="C6710" s="1845" t="s">
        <v>12021</v>
      </c>
      <c r="D6710" s="2380" t="s">
        <v>12022</v>
      </c>
      <c r="E6710" s="3390">
        <v>17000</v>
      </c>
      <c r="F6710" s="1834">
        <v>17000</v>
      </c>
      <c r="G6710" s="1838">
        <v>44277</v>
      </c>
      <c r="H6710" s="1637" t="s">
        <v>10999</v>
      </c>
      <c r="I6710" s="1715" t="s">
        <v>1363</v>
      </c>
      <c r="J6710" s="1654"/>
      <c r="K6710" s="1655" t="s">
        <v>8940</v>
      </c>
      <c r="L6710" s="2364"/>
      <c r="M6710" s="1719"/>
      <c r="N6710" s="2378"/>
      <c r="O6710" s="2379"/>
    </row>
    <row r="6711" spans="1:15" s="2381" customFormat="1" ht="10.5" customHeight="1">
      <c r="A6711" s="1648">
        <v>251</v>
      </c>
      <c r="B6711" s="2054" t="s">
        <v>143</v>
      </c>
      <c r="C6711" s="1845" t="s">
        <v>10961</v>
      </c>
      <c r="D6711" s="2380" t="s">
        <v>12023</v>
      </c>
      <c r="E6711" s="3390">
        <v>28495</v>
      </c>
      <c r="F6711" s="1834">
        <v>28495</v>
      </c>
      <c r="G6711" s="1838">
        <v>44553</v>
      </c>
      <c r="H6711" s="1637" t="s">
        <v>10999</v>
      </c>
      <c r="I6711" s="1715" t="s">
        <v>1363</v>
      </c>
      <c r="J6711" s="1654"/>
      <c r="K6711" s="1655" t="s">
        <v>8940</v>
      </c>
      <c r="L6711" s="2364"/>
      <c r="M6711" s="1719"/>
      <c r="N6711" s="2378"/>
      <c r="O6711" s="2379"/>
    </row>
    <row r="6712" spans="1:15" s="2381" customFormat="1" ht="10.5" customHeight="1">
      <c r="A6712" s="1648">
        <v>252</v>
      </c>
      <c r="B6712" s="2054" t="s">
        <v>77</v>
      </c>
      <c r="C6712" s="1845" t="s">
        <v>10961</v>
      </c>
      <c r="D6712" s="2380" t="s">
        <v>12024</v>
      </c>
      <c r="E6712" s="3390">
        <v>28796</v>
      </c>
      <c r="F6712" s="1834">
        <v>28796</v>
      </c>
      <c r="G6712" s="1838">
        <v>44553</v>
      </c>
      <c r="H6712" s="1637" t="s">
        <v>10999</v>
      </c>
      <c r="I6712" s="1715" t="s">
        <v>1363</v>
      </c>
      <c r="J6712" s="1654"/>
      <c r="K6712" s="1655" t="s">
        <v>8940</v>
      </c>
      <c r="L6712" s="2364"/>
      <c r="M6712" s="1719"/>
      <c r="N6712" s="2378"/>
      <c r="O6712" s="2379"/>
    </row>
    <row r="6713" spans="1:15" s="2381" customFormat="1" ht="10.5" customHeight="1">
      <c r="A6713" s="1632">
        <v>253</v>
      </c>
      <c r="B6713" s="2054" t="s">
        <v>77</v>
      </c>
      <c r="C6713" s="1845" t="s">
        <v>10961</v>
      </c>
      <c r="D6713" s="2382" t="s">
        <v>12022</v>
      </c>
      <c r="E6713" s="3390">
        <v>9996</v>
      </c>
      <c r="F6713" s="1834">
        <v>9996</v>
      </c>
      <c r="G6713" s="2383">
        <v>44553</v>
      </c>
      <c r="H6713" s="1637" t="s">
        <v>10999</v>
      </c>
      <c r="I6713" s="1715" t="s">
        <v>1363</v>
      </c>
      <c r="J6713" s="1654"/>
      <c r="K6713" s="1655" t="s">
        <v>8940</v>
      </c>
      <c r="L6713" s="2364"/>
      <c r="M6713" s="2365"/>
      <c r="N6713" s="2384"/>
      <c r="O6713" s="2385"/>
    </row>
    <row r="6714" spans="1:15" s="807" customFormat="1" ht="10.5" customHeight="1">
      <c r="A6714" s="667">
        <v>254</v>
      </c>
      <c r="B6714" s="102" t="s">
        <v>12897</v>
      </c>
      <c r="C6714" s="983" t="s">
        <v>12898</v>
      </c>
      <c r="D6714" s="2126" t="s">
        <v>12899</v>
      </c>
      <c r="E6714" s="3411">
        <v>269600</v>
      </c>
      <c r="F6714" s="3403">
        <v>40439.97</v>
      </c>
      <c r="G6714" s="919">
        <v>44645</v>
      </c>
      <c r="H6714" s="103" t="s">
        <v>14431</v>
      </c>
      <c r="I6714" s="208" t="s">
        <v>1363</v>
      </c>
      <c r="J6714" s="93" t="s">
        <v>14432</v>
      </c>
      <c r="K6714" s="1428" t="s">
        <v>8940</v>
      </c>
      <c r="L6714" s="1570"/>
      <c r="M6714" s="404"/>
      <c r="N6714" s="805"/>
      <c r="O6714" s="806"/>
    </row>
    <row r="6715" spans="1:15" s="305" customFormat="1" ht="10.5" customHeight="1">
      <c r="A6715" s="809">
        <v>255</v>
      </c>
      <c r="B6715" s="102" t="s">
        <v>13291</v>
      </c>
      <c r="C6715" s="983" t="s">
        <v>13293</v>
      </c>
      <c r="D6715" s="2127" t="s">
        <v>12899</v>
      </c>
      <c r="E6715" s="3411">
        <v>19000</v>
      </c>
      <c r="F6715" s="797">
        <v>19000</v>
      </c>
      <c r="G6715" s="945">
        <v>44755</v>
      </c>
      <c r="H6715" s="103" t="s">
        <v>13298</v>
      </c>
      <c r="I6715" s="208" t="s">
        <v>1363</v>
      </c>
      <c r="J6715" s="93" t="s">
        <v>13299</v>
      </c>
      <c r="K6715" s="1428" t="s">
        <v>8940</v>
      </c>
      <c r="L6715" s="1570"/>
      <c r="M6715" s="1089"/>
      <c r="N6715" s="1252"/>
      <c r="O6715" s="1253"/>
    </row>
    <row r="6716" spans="1:15" s="305" customFormat="1" ht="10.5" customHeight="1">
      <c r="A6716" s="809">
        <v>256</v>
      </c>
      <c r="B6716" s="102" t="s">
        <v>13291</v>
      </c>
      <c r="C6716" s="983" t="s">
        <v>13294</v>
      </c>
      <c r="D6716" s="2127" t="s">
        <v>12899</v>
      </c>
      <c r="E6716" s="3411">
        <v>19000</v>
      </c>
      <c r="F6716" s="797">
        <v>19000</v>
      </c>
      <c r="G6716" s="945">
        <v>44755</v>
      </c>
      <c r="H6716" s="103" t="s">
        <v>13298</v>
      </c>
      <c r="I6716" s="208" t="s">
        <v>1363</v>
      </c>
      <c r="J6716" s="93" t="s">
        <v>13299</v>
      </c>
      <c r="K6716" s="1428" t="s">
        <v>8940</v>
      </c>
      <c r="L6716" s="1570"/>
      <c r="M6716" s="1089"/>
      <c r="N6716" s="1252"/>
      <c r="O6716" s="1253"/>
    </row>
    <row r="6717" spans="1:15" s="305" customFormat="1" ht="10.5" customHeight="1">
      <c r="A6717" s="809">
        <v>257</v>
      </c>
      <c r="B6717" s="102" t="s">
        <v>13292</v>
      </c>
      <c r="C6717" s="983" t="s">
        <v>13297</v>
      </c>
      <c r="D6717" s="2127" t="s">
        <v>12899</v>
      </c>
      <c r="E6717" s="3411">
        <v>25500</v>
      </c>
      <c r="F6717" s="797">
        <v>25500</v>
      </c>
      <c r="G6717" s="945">
        <v>44755</v>
      </c>
      <c r="H6717" s="103" t="s">
        <v>13298</v>
      </c>
      <c r="I6717" s="208" t="s">
        <v>1363</v>
      </c>
      <c r="J6717" s="93" t="s">
        <v>13299</v>
      </c>
      <c r="K6717" s="1428" t="s">
        <v>8940</v>
      </c>
      <c r="L6717" s="1570"/>
      <c r="M6717" s="1089"/>
      <c r="N6717" s="1252"/>
      <c r="O6717" s="1253"/>
    </row>
    <row r="6718" spans="1:15" s="305" customFormat="1" ht="10.5" customHeight="1">
      <c r="A6718" s="809">
        <v>258</v>
      </c>
      <c r="B6718" s="102" t="s">
        <v>13702</v>
      </c>
      <c r="C6718" s="983" t="s">
        <v>15232</v>
      </c>
      <c r="D6718" s="2127" t="s">
        <v>12899</v>
      </c>
      <c r="E6718" s="3411">
        <v>349975</v>
      </c>
      <c r="F6718" s="3403">
        <v>1944.31</v>
      </c>
      <c r="G6718" s="2242">
        <v>44886</v>
      </c>
      <c r="H6718" s="103" t="s">
        <v>13711</v>
      </c>
      <c r="I6718" s="208" t="s">
        <v>1363</v>
      </c>
      <c r="J6718" s="93" t="s">
        <v>13714</v>
      </c>
      <c r="K6718" s="1428" t="s">
        <v>8940</v>
      </c>
      <c r="L6718" s="1603"/>
      <c r="M6718" s="1089"/>
      <c r="N6718" s="1252"/>
      <c r="O6718" s="1253"/>
    </row>
    <row r="6719" spans="1:15" s="305" customFormat="1" ht="10.5" customHeight="1">
      <c r="A6719" s="809">
        <v>259</v>
      </c>
      <c r="B6719" s="102" t="s">
        <v>13703</v>
      </c>
      <c r="C6719" s="983" t="s">
        <v>15233</v>
      </c>
      <c r="D6719" s="2127" t="s">
        <v>12899</v>
      </c>
      <c r="E6719" s="3411">
        <v>262135</v>
      </c>
      <c r="F6719" s="3403">
        <v>1456.31</v>
      </c>
      <c r="G6719" s="2242">
        <v>44886</v>
      </c>
      <c r="H6719" s="103" t="s">
        <v>13712</v>
      </c>
      <c r="I6719" s="208" t="s">
        <v>1363</v>
      </c>
      <c r="J6719" s="93" t="s">
        <v>13714</v>
      </c>
      <c r="K6719" s="1428" t="s">
        <v>8940</v>
      </c>
      <c r="L6719" s="1570"/>
      <c r="M6719" s="1089"/>
      <c r="N6719" s="1252"/>
      <c r="O6719" s="1253"/>
    </row>
    <row r="6720" spans="1:15" s="305" customFormat="1" ht="10.5" customHeight="1">
      <c r="A6720" s="809">
        <v>261</v>
      </c>
      <c r="B6720" s="102" t="s">
        <v>13705</v>
      </c>
      <c r="C6720" s="983" t="s">
        <v>13708</v>
      </c>
      <c r="D6720" s="2127" t="s">
        <v>12899</v>
      </c>
      <c r="E6720" s="3411">
        <v>72000</v>
      </c>
      <c r="F6720" s="797">
        <v>72000</v>
      </c>
      <c r="G6720" s="2242">
        <v>44886</v>
      </c>
      <c r="H6720" s="103" t="s">
        <v>13713</v>
      </c>
      <c r="I6720" s="208" t="s">
        <v>1363</v>
      </c>
      <c r="J6720" s="93" t="s">
        <v>13714</v>
      </c>
      <c r="K6720" s="1428" t="s">
        <v>8940</v>
      </c>
      <c r="L6720" s="1570"/>
      <c r="M6720" s="1089"/>
      <c r="N6720" s="1252"/>
      <c r="O6720" s="1253"/>
    </row>
    <row r="6721" spans="1:15" s="305" customFormat="1" ht="10.5" customHeight="1">
      <c r="A6721" s="809">
        <v>262</v>
      </c>
      <c r="B6721" s="102" t="s">
        <v>13705</v>
      </c>
      <c r="C6721" s="983" t="s">
        <v>13709</v>
      </c>
      <c r="D6721" s="2127" t="s">
        <v>12899</v>
      </c>
      <c r="E6721" s="3411">
        <v>72000</v>
      </c>
      <c r="F6721" s="797">
        <v>72000</v>
      </c>
      <c r="G6721" s="2242">
        <v>44886</v>
      </c>
      <c r="H6721" s="103" t="s">
        <v>13713</v>
      </c>
      <c r="I6721" s="208" t="s">
        <v>1363</v>
      </c>
      <c r="J6721" s="93" t="s">
        <v>13714</v>
      </c>
      <c r="K6721" s="1428" t="s">
        <v>8940</v>
      </c>
      <c r="L6721" s="1570"/>
      <c r="M6721" s="1089"/>
      <c r="N6721" s="1252"/>
      <c r="O6721" s="1253"/>
    </row>
    <row r="6722" spans="1:15" s="305" customFormat="1" ht="10.5" customHeight="1">
      <c r="A6722" s="809">
        <v>263</v>
      </c>
      <c r="B6722" s="102" t="s">
        <v>13706</v>
      </c>
      <c r="C6722" s="983" t="s">
        <v>15231</v>
      </c>
      <c r="D6722" s="2127" t="s">
        <v>12899</v>
      </c>
      <c r="E6722" s="3411">
        <v>30450</v>
      </c>
      <c r="F6722" s="797">
        <v>30450</v>
      </c>
      <c r="G6722" s="2242">
        <v>44886</v>
      </c>
      <c r="H6722" s="103" t="s">
        <v>13713</v>
      </c>
      <c r="I6722" s="208" t="s">
        <v>1363</v>
      </c>
      <c r="J6722" s="93" t="s">
        <v>13714</v>
      </c>
      <c r="K6722" s="1428" t="s">
        <v>8940</v>
      </c>
      <c r="L6722" s="1570"/>
      <c r="M6722" s="1089"/>
      <c r="N6722" s="1252"/>
      <c r="O6722" s="1253"/>
    </row>
    <row r="6723" spans="1:15" s="305" customFormat="1" ht="10.5" customHeight="1">
      <c r="A6723" s="809">
        <v>264</v>
      </c>
      <c r="B6723" s="102" t="s">
        <v>13707</v>
      </c>
      <c r="C6723" s="983" t="s">
        <v>15230</v>
      </c>
      <c r="D6723" s="2127" t="s">
        <v>12899</v>
      </c>
      <c r="E6723" s="3411">
        <v>179520</v>
      </c>
      <c r="F6723" s="3403">
        <v>0</v>
      </c>
      <c r="G6723" s="2242">
        <v>44886</v>
      </c>
      <c r="H6723" s="103" t="s">
        <v>13713</v>
      </c>
      <c r="I6723" s="208" t="s">
        <v>1363</v>
      </c>
      <c r="J6723" s="93" t="s">
        <v>13714</v>
      </c>
      <c r="K6723" s="1428" t="s">
        <v>8940</v>
      </c>
      <c r="L6723" s="1570"/>
      <c r="M6723" s="1089"/>
      <c r="N6723" s="1252"/>
      <c r="O6723" s="1253"/>
    </row>
    <row r="6724" spans="1:15" s="305" customFormat="1" ht="10.5" customHeight="1">
      <c r="A6724" s="809">
        <v>265</v>
      </c>
      <c r="B6724" s="102" t="s">
        <v>13707</v>
      </c>
      <c r="C6724" s="983" t="s">
        <v>13710</v>
      </c>
      <c r="D6724" s="2127" t="s">
        <v>12899</v>
      </c>
      <c r="E6724" s="3411">
        <v>179520</v>
      </c>
      <c r="F6724" s="3403">
        <v>1994.67</v>
      </c>
      <c r="G6724" s="2242">
        <v>44886</v>
      </c>
      <c r="H6724" s="103" t="s">
        <v>13713</v>
      </c>
      <c r="I6724" s="208" t="s">
        <v>1363</v>
      </c>
      <c r="J6724" s="93" t="s">
        <v>13714</v>
      </c>
      <c r="K6724" s="1428" t="s">
        <v>8940</v>
      </c>
      <c r="L6724" s="1570"/>
      <c r="M6724" s="1089"/>
      <c r="N6724" s="1252"/>
      <c r="O6724" s="1253"/>
    </row>
    <row r="6725" spans="1:15" s="305" customFormat="1" ht="10.5" customHeight="1">
      <c r="A6725" s="809">
        <v>266</v>
      </c>
      <c r="B6725" s="102" t="s">
        <v>14551</v>
      </c>
      <c r="C6725" s="983" t="s">
        <v>14552</v>
      </c>
      <c r="D6725" s="2127" t="s">
        <v>12899</v>
      </c>
      <c r="E6725" s="3411">
        <v>23700</v>
      </c>
      <c r="F6725" s="3411">
        <v>23700</v>
      </c>
      <c r="G6725" s="945">
        <v>44876</v>
      </c>
      <c r="H6725" s="103" t="s">
        <v>14553</v>
      </c>
      <c r="I6725" s="208" t="s">
        <v>1363</v>
      </c>
      <c r="J6725" s="93" t="s">
        <v>14554</v>
      </c>
      <c r="K6725" s="1428"/>
      <c r="L6725" s="1570"/>
      <c r="M6725" s="1089"/>
      <c r="N6725" s="1252"/>
      <c r="O6725" s="1253"/>
    </row>
    <row r="6726" spans="1:15" s="305" customFormat="1" ht="10.5" customHeight="1">
      <c r="A6726" s="809">
        <v>267</v>
      </c>
      <c r="B6726" s="1593" t="s">
        <v>14136</v>
      </c>
      <c r="C6726" s="2848" t="s">
        <v>13983</v>
      </c>
      <c r="D6726" s="2858">
        <v>1</v>
      </c>
      <c r="E6726" s="2837">
        <v>262135</v>
      </c>
      <c r="F6726" s="3403">
        <v>0</v>
      </c>
      <c r="G6726" s="945">
        <v>44903</v>
      </c>
      <c r="H6726" s="103" t="s">
        <v>14758</v>
      </c>
      <c r="I6726" s="208" t="s">
        <v>1363</v>
      </c>
      <c r="J6726" s="93" t="s">
        <v>9970</v>
      </c>
      <c r="K6726" s="1428" t="s">
        <v>8940</v>
      </c>
      <c r="L6726" s="1570"/>
      <c r="M6726" s="1089"/>
      <c r="N6726" s="1252"/>
      <c r="O6726" s="1253"/>
    </row>
    <row r="6727" spans="1:15" s="305" customFormat="1" ht="10.5" customHeight="1">
      <c r="A6727" s="809">
        <v>268</v>
      </c>
      <c r="B6727" s="1593" t="s">
        <v>14138</v>
      </c>
      <c r="C6727" s="2848" t="s">
        <v>15234</v>
      </c>
      <c r="D6727" s="2858">
        <v>1</v>
      </c>
      <c r="E6727" s="2837">
        <v>54400</v>
      </c>
      <c r="F6727" s="797">
        <v>54400</v>
      </c>
      <c r="G6727" s="945">
        <v>44903</v>
      </c>
      <c r="H6727" s="103" t="s">
        <v>14758</v>
      </c>
      <c r="I6727" s="208" t="s">
        <v>1363</v>
      </c>
      <c r="J6727" s="93" t="s">
        <v>9970</v>
      </c>
      <c r="K6727" s="1428" t="s">
        <v>8940</v>
      </c>
      <c r="L6727" s="1570"/>
      <c r="M6727" s="1089"/>
      <c r="N6727" s="1252"/>
      <c r="O6727" s="1253"/>
    </row>
    <row r="6728" spans="1:15" s="305" customFormat="1" ht="10.5" customHeight="1">
      <c r="A6728" s="809">
        <v>269</v>
      </c>
      <c r="B6728" s="1593" t="s">
        <v>14139</v>
      </c>
      <c r="C6728" s="2848" t="s">
        <v>13913</v>
      </c>
      <c r="D6728" s="2858">
        <v>1</v>
      </c>
      <c r="E6728" s="2837">
        <v>236967</v>
      </c>
      <c r="F6728" s="3403">
        <v>0</v>
      </c>
      <c r="G6728" s="945">
        <v>44903</v>
      </c>
      <c r="H6728" s="103" t="s">
        <v>14758</v>
      </c>
      <c r="I6728" s="208" t="s">
        <v>1363</v>
      </c>
      <c r="J6728" s="93" t="s">
        <v>9970</v>
      </c>
      <c r="K6728" s="1428" t="s">
        <v>8940</v>
      </c>
      <c r="L6728" s="1570"/>
      <c r="M6728" s="1089"/>
      <c r="N6728" s="1252"/>
      <c r="O6728" s="1253"/>
    </row>
    <row r="6729" spans="1:15" s="305" customFormat="1" ht="10.5" customHeight="1">
      <c r="A6729" s="809">
        <v>270</v>
      </c>
      <c r="B6729" s="1593" t="s">
        <v>14140</v>
      </c>
      <c r="C6729" s="2848" t="s">
        <v>13984</v>
      </c>
      <c r="D6729" s="2858">
        <v>1</v>
      </c>
      <c r="E6729" s="2837">
        <v>28800</v>
      </c>
      <c r="F6729" s="797">
        <v>28800</v>
      </c>
      <c r="G6729" s="945">
        <v>44903</v>
      </c>
      <c r="H6729" s="103" t="s">
        <v>14758</v>
      </c>
      <c r="I6729" s="208" t="s">
        <v>1363</v>
      </c>
      <c r="J6729" s="93" t="s">
        <v>9970</v>
      </c>
      <c r="K6729" s="1428" t="s">
        <v>8940</v>
      </c>
      <c r="L6729" s="1570"/>
      <c r="M6729" s="1089"/>
      <c r="N6729" s="1252"/>
      <c r="O6729" s="1253"/>
    </row>
    <row r="6730" spans="1:15" s="305" customFormat="1" ht="10.5" customHeight="1">
      <c r="A6730" s="809">
        <v>271</v>
      </c>
      <c r="B6730" s="1593" t="s">
        <v>14140</v>
      </c>
      <c r="C6730" s="2848" t="s">
        <v>13985</v>
      </c>
      <c r="D6730" s="2858">
        <v>1</v>
      </c>
      <c r="E6730" s="2837">
        <v>28800</v>
      </c>
      <c r="F6730" s="797">
        <v>28800</v>
      </c>
      <c r="G6730" s="945">
        <v>44903</v>
      </c>
      <c r="H6730" s="103" t="s">
        <v>14758</v>
      </c>
      <c r="I6730" s="208" t="s">
        <v>1363</v>
      </c>
      <c r="J6730" s="93" t="s">
        <v>9970</v>
      </c>
      <c r="K6730" s="1428" t="s">
        <v>8940</v>
      </c>
      <c r="L6730" s="1570"/>
      <c r="M6730" s="1089"/>
      <c r="N6730" s="1252"/>
      <c r="O6730" s="1253"/>
    </row>
    <row r="6731" spans="1:15" s="305" customFormat="1" ht="10.5" customHeight="1">
      <c r="A6731" s="809">
        <v>272</v>
      </c>
      <c r="B6731" s="2860" t="s">
        <v>14179</v>
      </c>
      <c r="C6731" s="2848" t="s">
        <v>14004</v>
      </c>
      <c r="D6731" s="2134">
        <v>1</v>
      </c>
      <c r="E6731" s="3464">
        <v>179520</v>
      </c>
      <c r="F6731" s="3403">
        <v>0</v>
      </c>
      <c r="G6731" s="945">
        <v>44903</v>
      </c>
      <c r="H6731" s="103" t="s">
        <v>14758</v>
      </c>
      <c r="I6731" s="208" t="s">
        <v>1363</v>
      </c>
      <c r="J6731" s="93" t="s">
        <v>9970</v>
      </c>
      <c r="K6731" s="1428" t="s">
        <v>8940</v>
      </c>
      <c r="L6731" s="1570"/>
      <c r="M6731" s="1089"/>
      <c r="N6731" s="1252"/>
      <c r="O6731" s="1253"/>
    </row>
    <row r="6732" spans="1:15" s="305" customFormat="1" ht="10.5" customHeight="1">
      <c r="A6732" s="809">
        <v>273</v>
      </c>
      <c r="B6732" s="2860" t="s">
        <v>1690</v>
      </c>
      <c r="C6732" s="2848" t="s">
        <v>13987</v>
      </c>
      <c r="D6732" s="2134">
        <v>1</v>
      </c>
      <c r="E6732" s="3464">
        <v>30450</v>
      </c>
      <c r="F6732" s="797">
        <v>30450</v>
      </c>
      <c r="G6732" s="945">
        <v>44903</v>
      </c>
      <c r="H6732" s="103" t="s">
        <v>14758</v>
      </c>
      <c r="I6732" s="208" t="s">
        <v>1363</v>
      </c>
      <c r="J6732" s="93" t="s">
        <v>9970</v>
      </c>
      <c r="K6732" s="1428" t="s">
        <v>8940</v>
      </c>
      <c r="L6732" s="1570"/>
      <c r="M6732" s="1089"/>
      <c r="N6732" s="1252"/>
      <c r="O6732" s="1253"/>
    </row>
    <row r="6733" spans="1:15" s="305" customFormat="1" ht="10.5" customHeight="1">
      <c r="A6733" s="809">
        <v>274</v>
      </c>
      <c r="B6733" s="2860" t="s">
        <v>14133</v>
      </c>
      <c r="C6733" s="2848" t="s">
        <v>15235</v>
      </c>
      <c r="D6733" s="2134">
        <v>1</v>
      </c>
      <c r="E6733" s="3464">
        <v>37171</v>
      </c>
      <c r="F6733" s="797">
        <v>37171</v>
      </c>
      <c r="G6733" s="945">
        <v>44903</v>
      </c>
      <c r="H6733" s="103" t="s">
        <v>14758</v>
      </c>
      <c r="I6733" s="208" t="s">
        <v>1363</v>
      </c>
      <c r="J6733" s="93" t="s">
        <v>9970</v>
      </c>
      <c r="K6733" s="1428" t="s">
        <v>8940</v>
      </c>
      <c r="L6733" s="1570"/>
      <c r="M6733" s="1089"/>
      <c r="N6733" s="1252"/>
      <c r="O6733" s="1253"/>
    </row>
    <row r="6734" spans="1:15" s="305" customFormat="1" ht="10.5" customHeight="1">
      <c r="A6734" s="809">
        <v>275</v>
      </c>
      <c r="B6734" s="2860" t="s">
        <v>14180</v>
      </c>
      <c r="C6734" s="2848" t="s">
        <v>15236</v>
      </c>
      <c r="D6734" s="2134">
        <v>1</v>
      </c>
      <c r="E6734" s="3464">
        <v>72000</v>
      </c>
      <c r="F6734" s="797">
        <v>72000</v>
      </c>
      <c r="G6734" s="945">
        <v>44903</v>
      </c>
      <c r="H6734" s="103" t="s">
        <v>14758</v>
      </c>
      <c r="I6734" s="208" t="s">
        <v>1363</v>
      </c>
      <c r="J6734" s="93" t="s">
        <v>9970</v>
      </c>
      <c r="K6734" s="1428" t="s">
        <v>8940</v>
      </c>
      <c r="L6734" s="1570"/>
      <c r="M6734" s="1089"/>
      <c r="N6734" s="1252"/>
      <c r="O6734" s="1253"/>
    </row>
    <row r="6735" spans="1:15" s="305" customFormat="1" ht="10.5" customHeight="1">
      <c r="A6735" s="809">
        <v>276</v>
      </c>
      <c r="B6735" s="2860" t="s">
        <v>13700</v>
      </c>
      <c r="C6735" s="1831">
        <v>4101260168</v>
      </c>
      <c r="D6735" s="2134">
        <v>1</v>
      </c>
      <c r="E6735" s="3464">
        <v>245600</v>
      </c>
      <c r="F6735" s="797">
        <v>0</v>
      </c>
      <c r="G6735" s="945">
        <v>44904</v>
      </c>
      <c r="H6735" s="103" t="s">
        <v>14759</v>
      </c>
      <c r="I6735" s="208" t="s">
        <v>1363</v>
      </c>
      <c r="J6735" s="93" t="s">
        <v>9970</v>
      </c>
      <c r="K6735" s="1428" t="s">
        <v>8940</v>
      </c>
      <c r="L6735" s="1570"/>
      <c r="M6735" s="1089"/>
      <c r="N6735" s="1252"/>
      <c r="O6735" s="1253"/>
    </row>
    <row r="6736" spans="1:15" s="305" customFormat="1" ht="10.5" customHeight="1">
      <c r="A6736" s="809">
        <v>277</v>
      </c>
      <c r="B6736" s="2860" t="s">
        <v>13701</v>
      </c>
      <c r="C6736" s="1831">
        <v>4101260169</v>
      </c>
      <c r="D6736" s="2134">
        <v>1</v>
      </c>
      <c r="E6736" s="3464">
        <v>54400</v>
      </c>
      <c r="F6736" s="797">
        <v>54400</v>
      </c>
      <c r="G6736" s="945">
        <v>44904</v>
      </c>
      <c r="H6736" s="103" t="s">
        <v>14759</v>
      </c>
      <c r="I6736" s="208" t="s">
        <v>1363</v>
      </c>
      <c r="J6736" s="93" t="s">
        <v>9970</v>
      </c>
      <c r="K6736" s="1428" t="s">
        <v>8940</v>
      </c>
      <c r="L6736" s="1570"/>
      <c r="M6736" s="1089"/>
      <c r="N6736" s="1252"/>
      <c r="O6736" s="1253"/>
    </row>
    <row r="6737" spans="1:15" s="305" customFormat="1" ht="10.5" customHeight="1">
      <c r="A6737" s="809"/>
      <c r="B6737" s="102"/>
      <c r="C6737" s="983"/>
      <c r="D6737" s="2127"/>
      <c r="E6737" s="3411"/>
      <c r="F6737" s="797"/>
      <c r="G6737" s="945"/>
      <c r="H6737" s="103"/>
      <c r="I6737" s="208"/>
      <c r="J6737" s="93"/>
      <c r="K6737" s="1428"/>
      <c r="L6737" s="1570"/>
      <c r="M6737" s="1089"/>
      <c r="N6737" s="1252"/>
      <c r="O6737" s="1253"/>
    </row>
    <row r="6738" spans="1:15" s="393" customFormat="1" ht="10.5" customHeight="1">
      <c r="A6738" s="823"/>
      <c r="B6738" s="1020"/>
      <c r="C6738" s="1191" t="s">
        <v>13173</v>
      </c>
      <c r="D6738" s="2070">
        <f>SUM(D6464:D6725)</f>
        <v>484</v>
      </c>
      <c r="E6738" s="3515">
        <f>SUM(E6464:E6737)</f>
        <v>6243578.9500000002</v>
      </c>
      <c r="F6738" s="539">
        <f>SUM(F6464:F6737)</f>
        <v>3934868.1700000004</v>
      </c>
      <c r="G6738" s="931"/>
      <c r="H6738" s="1026"/>
      <c r="I6738" s="208"/>
      <c r="J6738" s="970"/>
      <c r="K6738" s="1483"/>
      <c r="L6738" s="1570"/>
      <c r="M6738" s="404"/>
      <c r="N6738" s="743"/>
      <c r="O6738" s="697"/>
    </row>
    <row r="6739" spans="1:15" s="1671" customFormat="1" ht="10.5" customHeight="1">
      <c r="A6739" s="2368"/>
      <c r="B6739" s="2369"/>
      <c r="C6739" s="2259" t="s">
        <v>9313</v>
      </c>
      <c r="D6739" s="2299"/>
      <c r="E6739" s="3518"/>
      <c r="F6739" s="1612"/>
      <c r="G6739" s="2370"/>
      <c r="H6739" s="2371"/>
      <c r="I6739" s="1702"/>
      <c r="J6739" s="2372"/>
      <c r="K6739" s="2304"/>
      <c r="L6739" s="2373"/>
      <c r="M6739" s="2374"/>
      <c r="N6739" s="2375"/>
      <c r="O6739" s="2376"/>
    </row>
    <row r="6740" spans="1:15" s="1659" customFormat="1" ht="10.5" customHeight="1">
      <c r="A6740" s="2358"/>
      <c r="B6740" s="2359"/>
      <c r="C6740" s="2250" t="s">
        <v>11869</v>
      </c>
      <c r="D6740" s="2289">
        <f>SUM(D6680:D6713)</f>
        <v>268</v>
      </c>
      <c r="E6740" s="3531">
        <f>SUM(E6680:E6713)</f>
        <v>602301</v>
      </c>
      <c r="F6740" s="1620">
        <f>SUM(F6680:F6713)</f>
        <v>602301</v>
      </c>
      <c r="G6740" s="2360"/>
      <c r="H6740" s="2361"/>
      <c r="I6740" s="1715"/>
      <c r="J6740" s="2362"/>
      <c r="K6740" s="2363"/>
      <c r="L6740" s="2364"/>
      <c r="M6740" s="2365"/>
      <c r="N6740" s="2366"/>
      <c r="O6740" s="2367"/>
    </row>
    <row r="6741" spans="1:15" s="2347" customFormat="1" ht="10.5" customHeight="1">
      <c r="A6741" s="2348"/>
      <c r="B6741" s="2349"/>
      <c r="C6741" s="2267" t="s">
        <v>15386</v>
      </c>
      <c r="D6741" s="2350">
        <f>D6738-D6739-D6740</f>
        <v>216</v>
      </c>
      <c r="E6741" s="3519">
        <f>E6738-E6739-E6740</f>
        <v>5641277.9500000002</v>
      </c>
      <c r="F6741" s="1675">
        <f>F6738-F6739-F6740</f>
        <v>3332567.1700000004</v>
      </c>
      <c r="G6741" s="2351"/>
      <c r="H6741" s="2352"/>
      <c r="I6741" s="1739"/>
      <c r="J6741" s="2353"/>
      <c r="K6741" s="2354"/>
      <c r="L6741" s="2355"/>
      <c r="M6741" s="1743"/>
      <c r="N6741" s="2356"/>
      <c r="O6741" s="2357"/>
    </row>
    <row r="6742" spans="1:15" s="393" customFormat="1" ht="44.25" customHeight="1">
      <c r="A6742" s="792" t="s">
        <v>8574</v>
      </c>
      <c r="B6742" s="1020" t="s">
        <v>10095</v>
      </c>
      <c r="C6742" s="1386"/>
      <c r="D6742" s="2115"/>
      <c r="E6742" s="3542"/>
      <c r="F6742" s="525"/>
      <c r="G6742" s="934"/>
      <c r="H6742" s="1020"/>
      <c r="I6742" s="522"/>
      <c r="J6742" s="830"/>
      <c r="K6742" s="1471"/>
      <c r="L6742" s="964"/>
      <c r="M6742" s="417"/>
      <c r="N6742" s="744"/>
      <c r="O6742" s="739"/>
    </row>
    <row r="6743" spans="1:15" ht="9.75" customHeight="1">
      <c r="A6743" s="799">
        <v>1</v>
      </c>
      <c r="B6743" s="1346" t="s">
        <v>12025</v>
      </c>
      <c r="C6743" s="848" t="s">
        <v>12026</v>
      </c>
      <c r="D6743" s="2113">
        <v>1</v>
      </c>
      <c r="E6743" s="3567">
        <v>20000</v>
      </c>
      <c r="F6743" s="883">
        <v>20000</v>
      </c>
      <c r="G6743" s="944">
        <v>44197</v>
      </c>
      <c r="H6743" s="1015" t="s">
        <v>8394</v>
      </c>
      <c r="I6743" s="63" t="s">
        <v>1376</v>
      </c>
      <c r="J6743" s="143" t="s">
        <v>8564</v>
      </c>
      <c r="K6743" s="1425" t="s">
        <v>8940</v>
      </c>
      <c r="M6743" s="1378"/>
      <c r="N6743" s="736"/>
    </row>
    <row r="6744" spans="1:15" ht="9.75" customHeight="1">
      <c r="A6744" s="799">
        <v>2</v>
      </c>
      <c r="B6744" s="1346" t="s">
        <v>1364</v>
      </c>
      <c r="C6744" s="848" t="s">
        <v>12032</v>
      </c>
      <c r="D6744" s="2113">
        <v>1</v>
      </c>
      <c r="E6744" s="3567">
        <v>4600</v>
      </c>
      <c r="F6744" s="883">
        <v>4600</v>
      </c>
      <c r="G6744" s="944">
        <v>44197</v>
      </c>
      <c r="H6744" s="1015" t="s">
        <v>8394</v>
      </c>
      <c r="I6744" s="63" t="s">
        <v>1376</v>
      </c>
      <c r="J6744" s="143" t="s">
        <v>8564</v>
      </c>
      <c r="K6744" s="1425" t="s">
        <v>8940</v>
      </c>
      <c r="M6744" s="1378"/>
      <c r="N6744" s="736"/>
    </row>
    <row r="6745" spans="1:15" ht="9.75" customHeight="1">
      <c r="A6745" s="799">
        <v>3</v>
      </c>
      <c r="B6745" s="1346" t="s">
        <v>1365</v>
      </c>
      <c r="C6745" s="848" t="s">
        <v>12031</v>
      </c>
      <c r="D6745" s="2113">
        <v>1</v>
      </c>
      <c r="E6745" s="3567">
        <v>7800</v>
      </c>
      <c r="F6745" s="883">
        <v>7800</v>
      </c>
      <c r="G6745" s="944">
        <v>44197</v>
      </c>
      <c r="H6745" s="1015" t="s">
        <v>8394</v>
      </c>
      <c r="I6745" s="63" t="s">
        <v>1376</v>
      </c>
      <c r="J6745" s="143" t="s">
        <v>8564</v>
      </c>
      <c r="K6745" s="1425" t="s">
        <v>8940</v>
      </c>
      <c r="M6745" s="1378"/>
      <c r="N6745" s="736"/>
    </row>
    <row r="6746" spans="1:15" ht="9.75" customHeight="1">
      <c r="A6746" s="799">
        <v>4</v>
      </c>
      <c r="B6746" s="1346" t="s">
        <v>12030</v>
      </c>
      <c r="C6746" s="848" t="s">
        <v>12029</v>
      </c>
      <c r="D6746" s="2113">
        <v>1</v>
      </c>
      <c r="E6746" s="3567">
        <v>5000</v>
      </c>
      <c r="F6746" s="883">
        <v>5000</v>
      </c>
      <c r="G6746" s="944">
        <v>44197</v>
      </c>
      <c r="H6746" s="1015" t="s">
        <v>8394</v>
      </c>
      <c r="I6746" s="63" t="s">
        <v>1376</v>
      </c>
      <c r="J6746" s="143" t="s">
        <v>8564</v>
      </c>
      <c r="K6746" s="1425" t="s">
        <v>8940</v>
      </c>
      <c r="M6746" s="1378"/>
      <c r="N6746" s="736"/>
    </row>
    <row r="6747" spans="1:15" ht="9.75" customHeight="1">
      <c r="A6747" s="799">
        <v>5</v>
      </c>
      <c r="B6747" s="1346" t="s">
        <v>1366</v>
      </c>
      <c r="C6747" s="848" t="s">
        <v>12027</v>
      </c>
      <c r="D6747" s="2113">
        <v>1</v>
      </c>
      <c r="E6747" s="3567">
        <v>3450</v>
      </c>
      <c r="F6747" s="883">
        <v>3450</v>
      </c>
      <c r="G6747" s="944">
        <v>44197</v>
      </c>
      <c r="H6747" s="1015" t="s">
        <v>8394</v>
      </c>
      <c r="I6747" s="63" t="s">
        <v>1376</v>
      </c>
      <c r="J6747" s="143" t="s">
        <v>8564</v>
      </c>
      <c r="K6747" s="1425" t="s">
        <v>8940</v>
      </c>
      <c r="M6747" s="1378"/>
      <c r="N6747" s="736"/>
    </row>
    <row r="6748" spans="1:15" ht="9.75" customHeight="1">
      <c r="A6748" s="799">
        <v>6</v>
      </c>
      <c r="B6748" s="1346" t="s">
        <v>1366</v>
      </c>
      <c r="C6748" s="848" t="s">
        <v>12028</v>
      </c>
      <c r="D6748" s="2113">
        <v>1</v>
      </c>
      <c r="E6748" s="3567">
        <v>3450</v>
      </c>
      <c r="F6748" s="883">
        <v>3450</v>
      </c>
      <c r="G6748" s="944">
        <v>44197</v>
      </c>
      <c r="H6748" s="1015" t="s">
        <v>8394</v>
      </c>
      <c r="I6748" s="63" t="s">
        <v>1376</v>
      </c>
      <c r="J6748" s="143" t="s">
        <v>8564</v>
      </c>
      <c r="K6748" s="1425" t="s">
        <v>8940</v>
      </c>
      <c r="M6748" s="1378"/>
      <c r="N6748" s="736"/>
    </row>
    <row r="6749" spans="1:15" ht="9.75" customHeight="1">
      <c r="A6749" s="799">
        <v>7</v>
      </c>
      <c r="B6749" s="1346" t="s">
        <v>1312</v>
      </c>
      <c r="C6749" s="848" t="s">
        <v>12033</v>
      </c>
      <c r="D6749" s="2113">
        <v>1</v>
      </c>
      <c r="E6749" s="3567">
        <v>11805</v>
      </c>
      <c r="F6749" s="883">
        <v>11805</v>
      </c>
      <c r="G6749" s="944">
        <v>44197</v>
      </c>
      <c r="H6749" s="1015" t="s">
        <v>8394</v>
      </c>
      <c r="I6749" s="63" t="s">
        <v>1376</v>
      </c>
      <c r="J6749" s="143" t="s">
        <v>8564</v>
      </c>
      <c r="K6749" s="1425" t="s">
        <v>8940</v>
      </c>
      <c r="M6749" s="1378"/>
      <c r="N6749" s="736"/>
    </row>
    <row r="6750" spans="1:15" ht="9.75" customHeight="1">
      <c r="A6750" s="799">
        <v>8</v>
      </c>
      <c r="B6750" s="1346" t="s">
        <v>1314</v>
      </c>
      <c r="C6750" s="848" t="s">
        <v>12034</v>
      </c>
      <c r="D6750" s="2113">
        <v>1</v>
      </c>
      <c r="E6750" s="3567">
        <v>6360</v>
      </c>
      <c r="F6750" s="883">
        <v>6360</v>
      </c>
      <c r="G6750" s="944">
        <v>44197</v>
      </c>
      <c r="H6750" s="1015" t="s">
        <v>8394</v>
      </c>
      <c r="I6750" s="63" t="s">
        <v>1376</v>
      </c>
      <c r="J6750" s="143" t="s">
        <v>8564</v>
      </c>
      <c r="K6750" s="1425" t="s">
        <v>8940</v>
      </c>
      <c r="M6750" s="1378"/>
      <c r="N6750" s="736"/>
    </row>
    <row r="6751" spans="1:15" ht="9.75" customHeight="1">
      <c r="A6751" s="799">
        <v>9</v>
      </c>
      <c r="B6751" s="1346" t="s">
        <v>1315</v>
      </c>
      <c r="C6751" s="848" t="s">
        <v>12035</v>
      </c>
      <c r="D6751" s="2113">
        <v>1</v>
      </c>
      <c r="E6751" s="3567">
        <v>4680</v>
      </c>
      <c r="F6751" s="883">
        <v>4680</v>
      </c>
      <c r="G6751" s="944">
        <v>44197</v>
      </c>
      <c r="H6751" s="1015" t="s">
        <v>8394</v>
      </c>
      <c r="I6751" s="63" t="s">
        <v>1376</v>
      </c>
      <c r="J6751" s="143" t="s">
        <v>8564</v>
      </c>
      <c r="K6751" s="1425" t="s">
        <v>8940</v>
      </c>
      <c r="M6751" s="1378"/>
      <c r="N6751" s="736"/>
    </row>
    <row r="6752" spans="1:15" ht="9.75" customHeight="1">
      <c r="A6752" s="799">
        <v>10</v>
      </c>
      <c r="B6752" s="1346" t="s">
        <v>1367</v>
      </c>
      <c r="C6752" s="848" t="s">
        <v>12036</v>
      </c>
      <c r="D6752" s="2113">
        <v>1</v>
      </c>
      <c r="E6752" s="3567">
        <v>7600</v>
      </c>
      <c r="F6752" s="883">
        <v>7600</v>
      </c>
      <c r="G6752" s="944">
        <v>44197</v>
      </c>
      <c r="H6752" s="1015" t="s">
        <v>8394</v>
      </c>
      <c r="I6752" s="63" t="s">
        <v>1376</v>
      </c>
      <c r="J6752" s="143" t="s">
        <v>8564</v>
      </c>
      <c r="K6752" s="1425" t="s">
        <v>8940</v>
      </c>
      <c r="M6752" s="1378"/>
      <c r="N6752" s="736"/>
      <c r="O6752" s="659"/>
    </row>
    <row r="6753" spans="1:15" ht="9.75" customHeight="1">
      <c r="A6753" s="799">
        <v>11</v>
      </c>
      <c r="B6753" s="1346" t="s">
        <v>222</v>
      </c>
      <c r="C6753" s="848" t="s">
        <v>12037</v>
      </c>
      <c r="D6753" s="2113">
        <v>1</v>
      </c>
      <c r="E6753" s="3567">
        <v>19500</v>
      </c>
      <c r="F6753" s="883">
        <v>19500</v>
      </c>
      <c r="G6753" s="944">
        <v>44197</v>
      </c>
      <c r="H6753" s="1015" t="s">
        <v>8394</v>
      </c>
      <c r="I6753" s="63" t="s">
        <v>1376</v>
      </c>
      <c r="J6753" s="143" t="s">
        <v>8564</v>
      </c>
      <c r="K6753" s="1425" t="s">
        <v>8940</v>
      </c>
      <c r="M6753" s="1378"/>
      <c r="N6753" s="736"/>
      <c r="O6753" s="659"/>
    </row>
    <row r="6754" spans="1:15" ht="9.75" customHeight="1">
      <c r="A6754" s="799">
        <v>12</v>
      </c>
      <c r="B6754" s="1346" t="s">
        <v>1368</v>
      </c>
      <c r="C6754" s="848" t="s">
        <v>12038</v>
      </c>
      <c r="D6754" s="2113">
        <v>1</v>
      </c>
      <c r="E6754" s="3567">
        <v>60000</v>
      </c>
      <c r="F6754" s="883">
        <v>60000</v>
      </c>
      <c r="G6754" s="944">
        <v>44197</v>
      </c>
      <c r="H6754" s="1015" t="s">
        <v>8394</v>
      </c>
      <c r="I6754" s="63" t="s">
        <v>1376</v>
      </c>
      <c r="J6754" s="143" t="s">
        <v>8564</v>
      </c>
      <c r="K6754" s="1425" t="s">
        <v>8940</v>
      </c>
      <c r="M6754" s="1378"/>
      <c r="N6754" s="736"/>
      <c r="O6754" s="659"/>
    </row>
    <row r="6755" spans="1:15" ht="9.75" customHeight="1">
      <c r="A6755" s="799">
        <v>13</v>
      </c>
      <c r="B6755" s="1346" t="s">
        <v>256</v>
      </c>
      <c r="C6755" s="848" t="s">
        <v>12039</v>
      </c>
      <c r="D6755" s="2113">
        <v>1</v>
      </c>
      <c r="E6755" s="3567">
        <v>3835</v>
      </c>
      <c r="F6755" s="883">
        <v>3835</v>
      </c>
      <c r="G6755" s="944">
        <v>44197</v>
      </c>
      <c r="H6755" s="1015" t="s">
        <v>8394</v>
      </c>
      <c r="I6755" s="63" t="s">
        <v>1376</v>
      </c>
      <c r="J6755" s="143" t="s">
        <v>8564</v>
      </c>
      <c r="K6755" s="1425" t="s">
        <v>8940</v>
      </c>
      <c r="M6755" s="1378"/>
      <c r="N6755" s="736"/>
      <c r="O6755" s="659"/>
    </row>
    <row r="6756" spans="1:15" ht="9.75" customHeight="1">
      <c r="A6756" s="799">
        <v>14</v>
      </c>
      <c r="B6756" s="1346" t="s">
        <v>1369</v>
      </c>
      <c r="C6756" s="848" t="s">
        <v>12040</v>
      </c>
      <c r="D6756" s="2113">
        <v>1</v>
      </c>
      <c r="E6756" s="3567">
        <v>10010</v>
      </c>
      <c r="F6756" s="883">
        <v>10010</v>
      </c>
      <c r="G6756" s="944">
        <v>44197</v>
      </c>
      <c r="H6756" s="1015" t="s">
        <v>8394</v>
      </c>
      <c r="I6756" s="63" t="s">
        <v>1376</v>
      </c>
      <c r="J6756" s="143" t="s">
        <v>8564</v>
      </c>
      <c r="K6756" s="1425" t="s">
        <v>8940</v>
      </c>
      <c r="M6756" s="1378"/>
      <c r="N6756" s="736"/>
      <c r="O6756" s="659"/>
    </row>
    <row r="6757" spans="1:15" ht="9.75" customHeight="1">
      <c r="A6757" s="799">
        <v>15</v>
      </c>
      <c r="B6757" s="1346" t="s">
        <v>96</v>
      </c>
      <c r="C6757" s="848" t="s">
        <v>12041</v>
      </c>
      <c r="D6757" s="2113">
        <v>1</v>
      </c>
      <c r="E6757" s="3567">
        <v>99919</v>
      </c>
      <c r="F6757" s="883">
        <v>99919</v>
      </c>
      <c r="G6757" s="944">
        <v>44197</v>
      </c>
      <c r="H6757" s="1015" t="s">
        <v>8394</v>
      </c>
      <c r="I6757" s="63" t="s">
        <v>1376</v>
      </c>
      <c r="J6757" s="143" t="s">
        <v>8564</v>
      </c>
      <c r="K6757" s="1425" t="s">
        <v>8940</v>
      </c>
      <c r="M6757" s="1378"/>
      <c r="N6757" s="736"/>
      <c r="O6757" s="659"/>
    </row>
    <row r="6758" spans="1:15" ht="9.75" customHeight="1">
      <c r="A6758" s="799">
        <v>16</v>
      </c>
      <c r="B6758" s="1346" t="s">
        <v>168</v>
      </c>
      <c r="C6758" s="848" t="s">
        <v>12042</v>
      </c>
      <c r="D6758" s="2113">
        <v>1</v>
      </c>
      <c r="E6758" s="3567">
        <v>3354.2</v>
      </c>
      <c r="F6758" s="883">
        <v>3354.2</v>
      </c>
      <c r="G6758" s="944">
        <v>44197</v>
      </c>
      <c r="H6758" s="1015" t="s">
        <v>8394</v>
      </c>
      <c r="I6758" s="63" t="s">
        <v>1376</v>
      </c>
      <c r="J6758" s="143" t="s">
        <v>8564</v>
      </c>
      <c r="K6758" s="1425" t="s">
        <v>8940</v>
      </c>
      <c r="M6758" s="1378"/>
      <c r="N6758" s="736"/>
      <c r="O6758" s="659"/>
    </row>
    <row r="6759" spans="1:15" ht="9.75" customHeight="1">
      <c r="A6759" s="799">
        <v>17</v>
      </c>
      <c r="B6759" s="1346" t="s">
        <v>1370</v>
      </c>
      <c r="C6759" s="848" t="s">
        <v>12043</v>
      </c>
      <c r="D6759" s="2113">
        <v>1</v>
      </c>
      <c r="E6759" s="3567">
        <v>5140</v>
      </c>
      <c r="F6759" s="883">
        <v>5140</v>
      </c>
      <c r="G6759" s="944">
        <v>44197</v>
      </c>
      <c r="H6759" s="1015" t="s">
        <v>8394</v>
      </c>
      <c r="I6759" s="63" t="s">
        <v>1376</v>
      </c>
      <c r="J6759" s="143" t="s">
        <v>8564</v>
      </c>
      <c r="K6759" s="1425" t="s">
        <v>8940</v>
      </c>
      <c r="M6759" s="1378"/>
      <c r="N6759" s="736"/>
      <c r="O6759" s="659"/>
    </row>
    <row r="6760" spans="1:15" ht="9.75" customHeight="1">
      <c r="A6760" s="799">
        <v>18</v>
      </c>
      <c r="B6760" s="1346" t="s">
        <v>1328</v>
      </c>
      <c r="C6760" s="848" t="s">
        <v>12044</v>
      </c>
      <c r="D6760" s="2113">
        <v>1</v>
      </c>
      <c r="E6760" s="3567">
        <v>15000</v>
      </c>
      <c r="F6760" s="883">
        <v>15000</v>
      </c>
      <c r="G6760" s="944">
        <v>44197</v>
      </c>
      <c r="H6760" s="1015" t="s">
        <v>8394</v>
      </c>
      <c r="I6760" s="63" t="s">
        <v>1376</v>
      </c>
      <c r="J6760" s="143" t="s">
        <v>8564</v>
      </c>
      <c r="K6760" s="1425" t="s">
        <v>8940</v>
      </c>
      <c r="M6760" s="1378"/>
      <c r="N6760" s="736"/>
      <c r="O6760" s="659"/>
    </row>
    <row r="6761" spans="1:15" ht="9.75" customHeight="1">
      <c r="A6761" s="799">
        <v>19</v>
      </c>
      <c r="B6761" s="1346" t="s">
        <v>1371</v>
      </c>
      <c r="C6761" s="848" t="s">
        <v>12045</v>
      </c>
      <c r="D6761" s="2113">
        <v>1</v>
      </c>
      <c r="E6761" s="3567">
        <v>8502.5</v>
      </c>
      <c r="F6761" s="883">
        <v>8502.5</v>
      </c>
      <c r="G6761" s="944">
        <v>44197</v>
      </c>
      <c r="H6761" s="1015" t="s">
        <v>8394</v>
      </c>
      <c r="I6761" s="63" t="s">
        <v>1376</v>
      </c>
      <c r="J6761" s="143" t="s">
        <v>8564</v>
      </c>
      <c r="K6761" s="1425" t="s">
        <v>8940</v>
      </c>
      <c r="M6761" s="1378"/>
      <c r="N6761" s="736"/>
      <c r="O6761" s="659"/>
    </row>
    <row r="6762" spans="1:15" ht="9.75" customHeight="1">
      <c r="A6762" s="799">
        <v>20</v>
      </c>
      <c r="B6762" s="1346" t="s">
        <v>185</v>
      </c>
      <c r="C6762" s="848" t="s">
        <v>12050</v>
      </c>
      <c r="D6762" s="2113">
        <v>1</v>
      </c>
      <c r="E6762" s="3567">
        <v>10474</v>
      </c>
      <c r="F6762" s="883">
        <v>10474</v>
      </c>
      <c r="G6762" s="944">
        <v>44197</v>
      </c>
      <c r="H6762" s="1015" t="s">
        <v>8394</v>
      </c>
      <c r="I6762" s="63" t="s">
        <v>1376</v>
      </c>
      <c r="J6762" s="143" t="s">
        <v>8564</v>
      </c>
      <c r="K6762" s="1425" t="s">
        <v>8940</v>
      </c>
      <c r="M6762" s="1378"/>
      <c r="N6762" s="736"/>
      <c r="O6762" s="659"/>
    </row>
    <row r="6763" spans="1:15" ht="9.75" customHeight="1">
      <c r="A6763" s="799">
        <v>21</v>
      </c>
      <c r="B6763" s="1346" t="s">
        <v>185</v>
      </c>
      <c r="C6763" s="848" t="s">
        <v>12046</v>
      </c>
      <c r="D6763" s="2113">
        <v>1</v>
      </c>
      <c r="E6763" s="3567">
        <v>7466</v>
      </c>
      <c r="F6763" s="883">
        <v>7466</v>
      </c>
      <c r="G6763" s="944">
        <v>44197</v>
      </c>
      <c r="H6763" s="1015" t="s">
        <v>8394</v>
      </c>
      <c r="I6763" s="63" t="s">
        <v>1376</v>
      </c>
      <c r="J6763" s="143" t="s">
        <v>8564</v>
      </c>
      <c r="K6763" s="1425" t="s">
        <v>8940</v>
      </c>
      <c r="M6763" s="1378"/>
      <c r="N6763" s="736"/>
      <c r="O6763" s="659"/>
    </row>
    <row r="6764" spans="1:15" ht="9.75" customHeight="1">
      <c r="A6764" s="799">
        <v>22</v>
      </c>
      <c r="B6764" s="1346" t="s">
        <v>185</v>
      </c>
      <c r="C6764" s="848" t="s">
        <v>12047</v>
      </c>
      <c r="D6764" s="2113">
        <v>1</v>
      </c>
      <c r="E6764" s="3567">
        <v>4265</v>
      </c>
      <c r="F6764" s="883">
        <v>4265</v>
      </c>
      <c r="G6764" s="944">
        <v>44197</v>
      </c>
      <c r="H6764" s="1015" t="s">
        <v>8394</v>
      </c>
      <c r="I6764" s="63" t="s">
        <v>1376</v>
      </c>
      <c r="J6764" s="143" t="s">
        <v>8564</v>
      </c>
      <c r="K6764" s="1425" t="s">
        <v>8940</v>
      </c>
      <c r="M6764" s="1378"/>
      <c r="N6764" s="736"/>
      <c r="O6764" s="659"/>
    </row>
    <row r="6765" spans="1:15" ht="9.75" customHeight="1">
      <c r="A6765" s="799">
        <v>23</v>
      </c>
      <c r="B6765" s="1346" t="s">
        <v>1372</v>
      </c>
      <c r="C6765" s="848" t="s">
        <v>12048</v>
      </c>
      <c r="D6765" s="2113">
        <v>1</v>
      </c>
      <c r="E6765" s="3567">
        <v>6300</v>
      </c>
      <c r="F6765" s="883">
        <v>6300</v>
      </c>
      <c r="G6765" s="944">
        <v>44197</v>
      </c>
      <c r="H6765" s="1015" t="s">
        <v>8394</v>
      </c>
      <c r="I6765" s="63" t="s">
        <v>1376</v>
      </c>
      <c r="J6765" s="143" t="s">
        <v>8564</v>
      </c>
      <c r="K6765" s="1425" t="s">
        <v>8940</v>
      </c>
      <c r="M6765" s="1378"/>
      <c r="N6765" s="736"/>
      <c r="O6765" s="659"/>
    </row>
    <row r="6766" spans="1:15" ht="9.75" customHeight="1">
      <c r="A6766" s="799">
        <v>24</v>
      </c>
      <c r="B6766" s="1346" t="s">
        <v>1373</v>
      </c>
      <c r="C6766" s="848" t="s">
        <v>12049</v>
      </c>
      <c r="D6766" s="2113">
        <v>1</v>
      </c>
      <c r="E6766" s="3567">
        <v>5500</v>
      </c>
      <c r="F6766" s="883">
        <v>5500</v>
      </c>
      <c r="G6766" s="944">
        <v>44197</v>
      </c>
      <c r="H6766" s="1015" t="s">
        <v>8394</v>
      </c>
      <c r="I6766" s="63" t="s">
        <v>1376</v>
      </c>
      <c r="J6766" s="143" t="s">
        <v>8564</v>
      </c>
      <c r="K6766" s="1425" t="s">
        <v>8940</v>
      </c>
      <c r="M6766" s="1378"/>
      <c r="N6766" s="736"/>
      <c r="O6766" s="659"/>
    </row>
    <row r="6767" spans="1:15" ht="9.75" customHeight="1">
      <c r="A6767" s="799">
        <v>25</v>
      </c>
      <c r="B6767" s="1346" t="s">
        <v>150</v>
      </c>
      <c r="C6767" s="848"/>
      <c r="D6767" s="2113">
        <v>1</v>
      </c>
      <c r="E6767" s="3567">
        <v>17016.21</v>
      </c>
      <c r="F6767" s="883">
        <v>17016.21</v>
      </c>
      <c r="G6767" s="944">
        <v>44197</v>
      </c>
      <c r="H6767" s="1015" t="s">
        <v>8394</v>
      </c>
      <c r="I6767" s="63" t="s">
        <v>1376</v>
      </c>
      <c r="J6767" s="143" t="s">
        <v>8564</v>
      </c>
      <c r="K6767" s="1425"/>
      <c r="M6767" s="1378"/>
      <c r="N6767" s="736"/>
      <c r="O6767" s="659"/>
    </row>
    <row r="6768" spans="1:15" ht="9.75" customHeight="1">
      <c r="A6768" s="799">
        <v>26</v>
      </c>
      <c r="B6768" s="1346" t="s">
        <v>1374</v>
      </c>
      <c r="C6768" s="848"/>
      <c r="D6768" s="2113">
        <v>1</v>
      </c>
      <c r="E6768" s="3567">
        <v>16350</v>
      </c>
      <c r="F6768" s="883">
        <v>16350</v>
      </c>
      <c r="G6768" s="944">
        <v>44197</v>
      </c>
      <c r="H6768" s="1015" t="s">
        <v>8394</v>
      </c>
      <c r="I6768" s="63" t="s">
        <v>1376</v>
      </c>
      <c r="J6768" s="143" t="s">
        <v>8564</v>
      </c>
      <c r="K6768" s="1425"/>
      <c r="M6768" s="1378"/>
      <c r="N6768" s="736"/>
      <c r="O6768" s="659"/>
    </row>
    <row r="6769" spans="1:15" ht="9.75" customHeight="1">
      <c r="A6769" s="799">
        <v>27</v>
      </c>
      <c r="B6769" s="1346" t="s">
        <v>192</v>
      </c>
      <c r="C6769" s="848"/>
      <c r="D6769" s="2113">
        <v>1</v>
      </c>
      <c r="E6769" s="3567">
        <v>453.4</v>
      </c>
      <c r="F6769" s="883">
        <v>453.4</v>
      </c>
      <c r="G6769" s="944">
        <v>44197</v>
      </c>
      <c r="H6769" s="1015" t="s">
        <v>8394</v>
      </c>
      <c r="I6769" s="63" t="s">
        <v>1376</v>
      </c>
      <c r="J6769" s="143" t="s">
        <v>8564</v>
      </c>
      <c r="K6769" s="1425"/>
      <c r="M6769" s="1378"/>
      <c r="N6769" s="736"/>
      <c r="O6769" s="659"/>
    </row>
    <row r="6770" spans="1:15" ht="9.75" customHeight="1">
      <c r="A6770" s="799">
        <v>28</v>
      </c>
      <c r="B6770" s="1346" t="s">
        <v>1375</v>
      </c>
      <c r="C6770" s="848"/>
      <c r="D6770" s="2113">
        <v>1</v>
      </c>
      <c r="E6770" s="3567">
        <v>1050</v>
      </c>
      <c r="F6770" s="883">
        <v>1050</v>
      </c>
      <c r="G6770" s="944">
        <v>44197</v>
      </c>
      <c r="H6770" s="1015" t="s">
        <v>8394</v>
      </c>
      <c r="I6770" s="63" t="s">
        <v>1376</v>
      </c>
      <c r="J6770" s="143" t="s">
        <v>8564</v>
      </c>
      <c r="K6770" s="1425"/>
      <c r="M6770" s="1378"/>
      <c r="N6770" s="736"/>
      <c r="O6770" s="659"/>
    </row>
    <row r="6771" spans="1:15" ht="9.75" customHeight="1">
      <c r="A6771" s="799">
        <v>29</v>
      </c>
      <c r="B6771" s="1346" t="s">
        <v>194</v>
      </c>
      <c r="C6771" s="848"/>
      <c r="D6771" s="2113">
        <v>1</v>
      </c>
      <c r="E6771" s="3567">
        <v>588.89</v>
      </c>
      <c r="F6771" s="883">
        <v>588.89</v>
      </c>
      <c r="G6771" s="944">
        <v>44197</v>
      </c>
      <c r="H6771" s="1015" t="s">
        <v>8394</v>
      </c>
      <c r="I6771" s="63" t="s">
        <v>1376</v>
      </c>
      <c r="J6771" s="143" t="s">
        <v>8564</v>
      </c>
      <c r="K6771" s="1425"/>
      <c r="M6771" s="1378"/>
      <c r="N6771" s="736"/>
      <c r="O6771" s="659"/>
    </row>
    <row r="6772" spans="1:15" ht="9.75" customHeight="1">
      <c r="A6772" s="799">
        <v>30</v>
      </c>
      <c r="B6772" s="1334" t="s">
        <v>3951</v>
      </c>
      <c r="C6772" s="848"/>
      <c r="D6772" s="2113">
        <v>1</v>
      </c>
      <c r="E6772" s="3185">
        <v>8500</v>
      </c>
      <c r="F6772" s="838">
        <v>8500</v>
      </c>
      <c r="G6772" s="944">
        <v>44197</v>
      </c>
      <c r="H6772" s="1015" t="s">
        <v>8394</v>
      </c>
      <c r="I6772" s="252" t="s">
        <v>1376</v>
      </c>
      <c r="J6772" s="143" t="s">
        <v>8564</v>
      </c>
      <c r="K6772" s="1425"/>
      <c r="M6772" s="291"/>
      <c r="N6772" s="736"/>
      <c r="O6772" s="659"/>
    </row>
    <row r="6773" spans="1:15" ht="9.75" customHeight="1">
      <c r="A6773" s="799">
        <v>31</v>
      </c>
      <c r="B6773" s="1334" t="s">
        <v>3951</v>
      </c>
      <c r="C6773" s="848"/>
      <c r="D6773" s="2113">
        <v>1</v>
      </c>
      <c r="E6773" s="3185">
        <v>8500</v>
      </c>
      <c r="F6773" s="838">
        <v>8500</v>
      </c>
      <c r="G6773" s="944">
        <v>44197</v>
      </c>
      <c r="H6773" s="1015" t="s">
        <v>8394</v>
      </c>
      <c r="I6773" s="252" t="s">
        <v>1376</v>
      </c>
      <c r="J6773" s="143" t="s">
        <v>8564</v>
      </c>
      <c r="K6773" s="1425"/>
      <c r="M6773" s="291"/>
      <c r="N6773" s="736"/>
      <c r="O6773" s="659"/>
    </row>
    <row r="6774" spans="1:15" ht="9.75" customHeight="1">
      <c r="A6774" s="799">
        <v>32</v>
      </c>
      <c r="B6774" s="1334" t="s">
        <v>3952</v>
      </c>
      <c r="C6774" s="848"/>
      <c r="D6774" s="2113">
        <v>1</v>
      </c>
      <c r="E6774" s="3185">
        <v>4500</v>
      </c>
      <c r="F6774" s="838">
        <v>4500</v>
      </c>
      <c r="G6774" s="944">
        <v>44197</v>
      </c>
      <c r="H6774" s="1015" t="s">
        <v>8394</v>
      </c>
      <c r="I6774" s="252" t="s">
        <v>1376</v>
      </c>
      <c r="J6774" s="143" t="s">
        <v>8564</v>
      </c>
      <c r="K6774" s="1425"/>
      <c r="M6774" s="291"/>
      <c r="N6774" s="736"/>
      <c r="O6774" s="659"/>
    </row>
    <row r="6775" spans="1:15" ht="9.75" customHeight="1">
      <c r="A6775" s="799">
        <v>33</v>
      </c>
      <c r="B6775" s="1346" t="s">
        <v>5200</v>
      </c>
      <c r="C6775" s="849">
        <v>41013400001</v>
      </c>
      <c r="D6775" s="2113">
        <v>1</v>
      </c>
      <c r="E6775" s="3567">
        <v>13600</v>
      </c>
      <c r="F6775" s="838">
        <v>13600</v>
      </c>
      <c r="G6775" s="944">
        <v>44197</v>
      </c>
      <c r="H6775" s="1015" t="s">
        <v>8394</v>
      </c>
      <c r="I6775" s="252" t="s">
        <v>1376</v>
      </c>
      <c r="J6775" s="143" t="s">
        <v>8564</v>
      </c>
      <c r="K6775" s="1425"/>
      <c r="M6775" s="291"/>
      <c r="N6775" s="736"/>
    </row>
    <row r="6776" spans="1:15" ht="9.75" customHeight="1">
      <c r="A6776" s="799">
        <v>34</v>
      </c>
      <c r="B6776" s="1346" t="s">
        <v>5201</v>
      </c>
      <c r="C6776" s="849">
        <v>4101360002</v>
      </c>
      <c r="D6776" s="2113">
        <v>1</v>
      </c>
      <c r="E6776" s="3567">
        <v>7300</v>
      </c>
      <c r="F6776" s="838">
        <v>7300</v>
      </c>
      <c r="G6776" s="944">
        <v>44197</v>
      </c>
      <c r="H6776" s="1015" t="s">
        <v>8394</v>
      </c>
      <c r="I6776" s="252" t="s">
        <v>1376</v>
      </c>
      <c r="J6776" s="143" t="s">
        <v>8564</v>
      </c>
      <c r="K6776" s="1425"/>
      <c r="M6776" s="291"/>
      <c r="N6776" s="736"/>
    </row>
    <row r="6777" spans="1:15" ht="9.75" customHeight="1">
      <c r="A6777" s="799">
        <v>35</v>
      </c>
      <c r="B6777" s="1346" t="s">
        <v>1540</v>
      </c>
      <c r="C6777" s="849">
        <v>4101340001</v>
      </c>
      <c r="D6777" s="2113">
        <v>1</v>
      </c>
      <c r="E6777" s="3567">
        <v>18999</v>
      </c>
      <c r="F6777" s="838">
        <v>18999</v>
      </c>
      <c r="G6777" s="944">
        <v>44197</v>
      </c>
      <c r="H6777" s="1015" t="s">
        <v>8394</v>
      </c>
      <c r="I6777" s="252" t="s">
        <v>1376</v>
      </c>
      <c r="J6777" s="143" t="s">
        <v>8564</v>
      </c>
      <c r="K6777" s="1425"/>
      <c r="M6777" s="291"/>
      <c r="N6777" s="736"/>
    </row>
    <row r="6778" spans="1:15" ht="9.75" customHeight="1">
      <c r="A6778" s="799">
        <v>36</v>
      </c>
      <c r="B6778" s="1346" t="s">
        <v>5435</v>
      </c>
      <c r="C6778" s="849">
        <v>4101370001</v>
      </c>
      <c r="D6778" s="2113">
        <v>1</v>
      </c>
      <c r="E6778" s="3567">
        <v>280</v>
      </c>
      <c r="F6778" s="838">
        <v>280</v>
      </c>
      <c r="G6778" s="944">
        <v>44197</v>
      </c>
      <c r="H6778" s="1015" t="s">
        <v>8394</v>
      </c>
      <c r="I6778" s="252" t="s">
        <v>1376</v>
      </c>
      <c r="J6778" s="143" t="s">
        <v>8564</v>
      </c>
      <c r="K6778" s="1425"/>
      <c r="M6778" s="291"/>
      <c r="N6778" s="736"/>
    </row>
    <row r="6779" spans="1:15" ht="9.75" customHeight="1">
      <c r="A6779" s="799">
        <v>37</v>
      </c>
      <c r="B6779" s="1346" t="s">
        <v>5436</v>
      </c>
      <c r="C6779" s="849">
        <v>4101370002</v>
      </c>
      <c r="D6779" s="2113">
        <v>1</v>
      </c>
      <c r="E6779" s="3567">
        <v>520</v>
      </c>
      <c r="F6779" s="838">
        <v>520</v>
      </c>
      <c r="G6779" s="944">
        <v>44197</v>
      </c>
      <c r="H6779" s="1015" t="s">
        <v>8394</v>
      </c>
      <c r="I6779" s="252" t="s">
        <v>1376</v>
      </c>
      <c r="J6779" s="143" t="s">
        <v>8564</v>
      </c>
      <c r="K6779" s="1425"/>
      <c r="M6779" s="291"/>
      <c r="N6779" s="736"/>
    </row>
    <row r="6780" spans="1:15" ht="9.75" customHeight="1">
      <c r="A6780" s="799">
        <v>38</v>
      </c>
      <c r="B6780" s="1346" t="s">
        <v>5437</v>
      </c>
      <c r="C6780" s="849">
        <v>4101360008</v>
      </c>
      <c r="D6780" s="2113">
        <v>1</v>
      </c>
      <c r="E6780" s="3567">
        <v>17900</v>
      </c>
      <c r="F6780" s="838">
        <v>17900</v>
      </c>
      <c r="G6780" s="944">
        <v>44197</v>
      </c>
      <c r="H6780" s="1015" t="s">
        <v>8394</v>
      </c>
      <c r="I6780" s="252" t="s">
        <v>1376</v>
      </c>
      <c r="J6780" s="143" t="s">
        <v>8564</v>
      </c>
      <c r="K6780" s="1425"/>
      <c r="M6780" s="291"/>
      <c r="N6780" s="736"/>
    </row>
    <row r="6781" spans="1:15" ht="9.75" customHeight="1">
      <c r="A6781" s="799">
        <v>39</v>
      </c>
      <c r="B6781" s="1346" t="s">
        <v>5438</v>
      </c>
      <c r="C6781" s="849">
        <v>4101360009</v>
      </c>
      <c r="D6781" s="2113">
        <v>1</v>
      </c>
      <c r="E6781" s="3567">
        <v>18600</v>
      </c>
      <c r="F6781" s="838">
        <v>18600</v>
      </c>
      <c r="G6781" s="944">
        <v>44197</v>
      </c>
      <c r="H6781" s="1015" t="s">
        <v>8394</v>
      </c>
      <c r="I6781" s="252" t="s">
        <v>1376</v>
      </c>
      <c r="J6781" s="143" t="s">
        <v>8564</v>
      </c>
      <c r="K6781" s="1425"/>
      <c r="M6781" s="291"/>
      <c r="N6781" s="736"/>
    </row>
    <row r="6782" spans="1:15" ht="10.5" customHeight="1">
      <c r="A6782" s="799">
        <v>40</v>
      </c>
      <c r="B6782" s="103" t="s">
        <v>5518</v>
      </c>
      <c r="C6782" s="849">
        <v>4101370005</v>
      </c>
      <c r="D6782" s="2113">
        <v>1</v>
      </c>
      <c r="E6782" s="3411">
        <v>3814</v>
      </c>
      <c r="F6782" s="797">
        <v>3814</v>
      </c>
      <c r="G6782" s="944">
        <v>44197</v>
      </c>
      <c r="H6782" s="1015" t="s">
        <v>8394</v>
      </c>
      <c r="I6782" s="252" t="s">
        <v>1376</v>
      </c>
      <c r="J6782" s="143" t="s">
        <v>8564</v>
      </c>
      <c r="K6782" s="1425"/>
      <c r="M6782" s="291"/>
      <c r="N6782" s="736"/>
    </row>
    <row r="6783" spans="1:15" ht="10.5" customHeight="1">
      <c r="A6783" s="799">
        <v>41</v>
      </c>
      <c r="B6783" s="103" t="s">
        <v>5756</v>
      </c>
      <c r="C6783" s="849">
        <v>5101240001</v>
      </c>
      <c r="D6783" s="2113">
        <v>1</v>
      </c>
      <c r="E6783" s="3411">
        <v>22000</v>
      </c>
      <c r="F6783" s="797">
        <v>22000</v>
      </c>
      <c r="G6783" s="944">
        <v>44197</v>
      </c>
      <c r="H6783" s="1015" t="s">
        <v>8394</v>
      </c>
      <c r="I6783" s="252" t="s">
        <v>1376</v>
      </c>
      <c r="J6783" s="143" t="s">
        <v>8564</v>
      </c>
      <c r="K6783" s="1425" t="s">
        <v>8940</v>
      </c>
      <c r="M6783" s="291"/>
      <c r="N6783" s="736"/>
    </row>
    <row r="6784" spans="1:15" ht="10.5" customHeight="1">
      <c r="A6784" s="799">
        <v>42</v>
      </c>
      <c r="B6784" s="103" t="s">
        <v>5880</v>
      </c>
      <c r="C6784" s="849">
        <v>4101260023</v>
      </c>
      <c r="D6784" s="2113">
        <v>1</v>
      </c>
      <c r="E6784" s="3411">
        <v>12540</v>
      </c>
      <c r="F6784" s="797">
        <v>12540</v>
      </c>
      <c r="G6784" s="944">
        <v>44197</v>
      </c>
      <c r="H6784" s="1015" t="s">
        <v>8394</v>
      </c>
      <c r="I6784" s="252" t="s">
        <v>1376</v>
      </c>
      <c r="J6784" s="143" t="s">
        <v>8564</v>
      </c>
      <c r="K6784" s="1425" t="s">
        <v>8940</v>
      </c>
      <c r="M6784" s="291"/>
      <c r="N6784" s="736"/>
    </row>
    <row r="6785" spans="1:15" ht="9.75" customHeight="1">
      <c r="A6785" s="799">
        <v>43</v>
      </c>
      <c r="B6785" s="1346" t="s">
        <v>6265</v>
      </c>
      <c r="C6785" s="1388">
        <v>4101360019</v>
      </c>
      <c r="D6785" s="2113">
        <v>1</v>
      </c>
      <c r="E6785" s="3567">
        <v>14924</v>
      </c>
      <c r="F6785" s="838">
        <v>14924</v>
      </c>
      <c r="G6785" s="944">
        <v>44197</v>
      </c>
      <c r="H6785" s="1015" t="s">
        <v>8394</v>
      </c>
      <c r="I6785" s="252" t="s">
        <v>1376</v>
      </c>
      <c r="J6785" s="143" t="s">
        <v>8564</v>
      </c>
      <c r="K6785" s="1425"/>
      <c r="M6785" s="291"/>
      <c r="N6785" s="736"/>
    </row>
    <row r="6786" spans="1:15" ht="9.75" customHeight="1">
      <c r="A6786" s="799">
        <v>44</v>
      </c>
      <c r="B6786" s="1346" t="s">
        <v>6542</v>
      </c>
      <c r="C6786" s="848">
        <v>101340001</v>
      </c>
      <c r="D6786" s="2113">
        <v>1</v>
      </c>
      <c r="E6786" s="3567">
        <v>52485</v>
      </c>
      <c r="F6786" s="838">
        <v>52485</v>
      </c>
      <c r="G6786" s="944">
        <v>44197</v>
      </c>
      <c r="H6786" s="1015" t="s">
        <v>8394</v>
      </c>
      <c r="I6786" s="252" t="s">
        <v>1376</v>
      </c>
      <c r="J6786" s="143" t="s">
        <v>8564</v>
      </c>
      <c r="K6786" s="1425"/>
      <c r="M6786" s="291"/>
      <c r="N6786" s="736"/>
    </row>
    <row r="6787" spans="1:15" ht="9.75" customHeight="1">
      <c r="A6787" s="799">
        <v>45</v>
      </c>
      <c r="B6787" s="1346" t="s">
        <v>6543</v>
      </c>
      <c r="C6787" s="848">
        <v>4101240003</v>
      </c>
      <c r="D6787" s="2113">
        <v>1</v>
      </c>
      <c r="E6787" s="3567">
        <v>26799</v>
      </c>
      <c r="F6787" s="838">
        <v>26799</v>
      </c>
      <c r="G6787" s="944">
        <v>44197</v>
      </c>
      <c r="H6787" s="1015" t="s">
        <v>8394</v>
      </c>
      <c r="I6787" s="252" t="s">
        <v>1376</v>
      </c>
      <c r="J6787" s="143" t="s">
        <v>8564</v>
      </c>
      <c r="K6787" s="1425" t="s">
        <v>8940</v>
      </c>
      <c r="M6787" s="291"/>
      <c r="N6787" s="736"/>
    </row>
    <row r="6788" spans="1:15" ht="9.75" customHeight="1">
      <c r="A6788" s="799">
        <v>46</v>
      </c>
      <c r="B6788" s="1334" t="s">
        <v>6823</v>
      </c>
      <c r="C6788" s="848">
        <v>5101260017</v>
      </c>
      <c r="D6788" s="2113">
        <v>1</v>
      </c>
      <c r="E6788" s="3411">
        <v>15030</v>
      </c>
      <c r="F6788" s="797">
        <v>15030</v>
      </c>
      <c r="G6788" s="944">
        <v>44197</v>
      </c>
      <c r="H6788" s="1015" t="s">
        <v>8394</v>
      </c>
      <c r="I6788" s="252" t="s">
        <v>1376</v>
      </c>
      <c r="J6788" s="143" t="s">
        <v>8564</v>
      </c>
      <c r="K6788" s="1425" t="s">
        <v>8940</v>
      </c>
      <c r="M6788" s="291"/>
      <c r="N6788" s="736"/>
    </row>
    <row r="6789" spans="1:15" ht="9.75" customHeight="1">
      <c r="A6789" s="799">
        <v>47</v>
      </c>
      <c r="B6789" s="1334" t="s">
        <v>6824</v>
      </c>
      <c r="C6789" s="848">
        <v>4101260024</v>
      </c>
      <c r="D6789" s="2113">
        <v>1</v>
      </c>
      <c r="E6789" s="3411">
        <v>61094.87</v>
      </c>
      <c r="F6789" s="797">
        <v>61094.87</v>
      </c>
      <c r="G6789" s="944">
        <v>44197</v>
      </c>
      <c r="H6789" s="1015" t="s">
        <v>8394</v>
      </c>
      <c r="I6789" s="252" t="s">
        <v>1376</v>
      </c>
      <c r="J6789" s="143" t="s">
        <v>8564</v>
      </c>
      <c r="K6789" s="1425" t="s">
        <v>8940</v>
      </c>
      <c r="M6789" s="291"/>
      <c r="N6789" s="736"/>
    </row>
    <row r="6790" spans="1:15" ht="9.75" customHeight="1">
      <c r="A6790" s="799">
        <v>48</v>
      </c>
      <c r="B6790" s="1334" t="s">
        <v>6979</v>
      </c>
      <c r="C6790" s="848">
        <v>4101340003</v>
      </c>
      <c r="D6790" s="2113">
        <v>1</v>
      </c>
      <c r="E6790" s="3411">
        <v>14500</v>
      </c>
      <c r="F6790" s="797">
        <v>14500</v>
      </c>
      <c r="G6790" s="944">
        <v>44197</v>
      </c>
      <c r="H6790" s="1015" t="s">
        <v>8394</v>
      </c>
      <c r="I6790" s="252" t="s">
        <v>1376</v>
      </c>
      <c r="J6790" s="143" t="s">
        <v>8564</v>
      </c>
      <c r="K6790" s="1425"/>
      <c r="M6790" s="291"/>
      <c r="N6790" s="736"/>
    </row>
    <row r="6791" spans="1:15" ht="9.75" customHeight="1">
      <c r="A6791" s="812">
        <v>49</v>
      </c>
      <c r="B6791" s="1334" t="s">
        <v>6980</v>
      </c>
      <c r="C6791" s="848">
        <v>4101340002</v>
      </c>
      <c r="D6791" s="2128">
        <v>1</v>
      </c>
      <c r="E6791" s="3411">
        <v>26500</v>
      </c>
      <c r="F6791" s="797">
        <v>26500</v>
      </c>
      <c r="G6791" s="944">
        <v>44197</v>
      </c>
      <c r="H6791" s="1015" t="s">
        <v>8394</v>
      </c>
      <c r="I6791" s="252" t="s">
        <v>1376</v>
      </c>
      <c r="J6791" s="143" t="s">
        <v>8564</v>
      </c>
      <c r="K6791" s="1425"/>
      <c r="M6791" s="291"/>
      <c r="N6791" s="719"/>
    </row>
    <row r="6792" spans="1:15" ht="9.75" customHeight="1">
      <c r="A6792" s="812">
        <v>50</v>
      </c>
      <c r="B6792" s="1334" t="s">
        <v>9183</v>
      </c>
      <c r="C6792" s="848" t="s">
        <v>9191</v>
      </c>
      <c r="D6792" s="2113">
        <v>1</v>
      </c>
      <c r="E6792" s="3411">
        <v>10006</v>
      </c>
      <c r="F6792" s="797">
        <v>10006</v>
      </c>
      <c r="G6792" s="944" t="s">
        <v>9192</v>
      </c>
      <c r="H6792" s="1015" t="s">
        <v>9194</v>
      </c>
      <c r="I6792" s="252" t="s">
        <v>1376</v>
      </c>
      <c r="J6792" s="143" t="s">
        <v>9196</v>
      </c>
      <c r="K6792" s="1425"/>
      <c r="M6792" s="291"/>
      <c r="N6792" s="719"/>
    </row>
    <row r="6793" spans="1:15" ht="9.75" customHeight="1">
      <c r="A6793" s="812">
        <v>51</v>
      </c>
      <c r="B6793" s="1334" t="s">
        <v>9184</v>
      </c>
      <c r="C6793" s="848" t="s">
        <v>9186</v>
      </c>
      <c r="D6793" s="2113">
        <v>1</v>
      </c>
      <c r="E6793" s="3411">
        <v>11190</v>
      </c>
      <c r="F6793" s="797">
        <v>11190</v>
      </c>
      <c r="G6793" s="938" t="s">
        <v>9193</v>
      </c>
      <c r="H6793" s="1015" t="s">
        <v>9195</v>
      </c>
      <c r="I6793" s="252" t="s">
        <v>1376</v>
      </c>
      <c r="J6793" s="143" t="s">
        <v>8929</v>
      </c>
      <c r="K6793" s="1425"/>
      <c r="L6793" s="1419"/>
      <c r="M6793" s="291"/>
      <c r="N6793" s="719"/>
    </row>
    <row r="6794" spans="1:15" ht="9.75" customHeight="1">
      <c r="A6794" s="812">
        <v>52</v>
      </c>
      <c r="B6794" s="1334" t="s">
        <v>9184</v>
      </c>
      <c r="C6794" s="848" t="s">
        <v>9187</v>
      </c>
      <c r="D6794" s="2113">
        <v>1</v>
      </c>
      <c r="E6794" s="3411">
        <v>11190</v>
      </c>
      <c r="F6794" s="797">
        <v>11190</v>
      </c>
      <c r="G6794" s="938" t="s">
        <v>9193</v>
      </c>
      <c r="H6794" s="1015" t="s">
        <v>9195</v>
      </c>
      <c r="I6794" s="252" t="s">
        <v>1376</v>
      </c>
      <c r="J6794" s="143" t="s">
        <v>8929</v>
      </c>
      <c r="K6794" s="1425"/>
      <c r="L6794" s="1419"/>
      <c r="M6794" s="291"/>
      <c r="N6794" s="719"/>
    </row>
    <row r="6795" spans="1:15" ht="9.75" customHeight="1">
      <c r="A6795" s="812">
        <v>53</v>
      </c>
      <c r="B6795" s="1334" t="s">
        <v>9185</v>
      </c>
      <c r="C6795" s="848" t="s">
        <v>9188</v>
      </c>
      <c r="D6795" s="2113">
        <v>1</v>
      </c>
      <c r="E6795" s="3411">
        <v>12180</v>
      </c>
      <c r="F6795" s="797">
        <v>12180</v>
      </c>
      <c r="G6795" s="938" t="s">
        <v>9193</v>
      </c>
      <c r="H6795" s="1015" t="s">
        <v>9195</v>
      </c>
      <c r="I6795" s="252" t="s">
        <v>1376</v>
      </c>
      <c r="J6795" s="143" t="s">
        <v>8929</v>
      </c>
      <c r="K6795" s="1425"/>
      <c r="L6795" s="1419"/>
      <c r="M6795" s="291"/>
      <c r="N6795" s="719"/>
    </row>
    <row r="6796" spans="1:15" ht="9.75" customHeight="1">
      <c r="A6796" s="812">
        <v>54</v>
      </c>
      <c r="B6796" s="1334" t="s">
        <v>9185</v>
      </c>
      <c r="C6796" s="848" t="s">
        <v>9189</v>
      </c>
      <c r="D6796" s="2113">
        <v>1</v>
      </c>
      <c r="E6796" s="3411">
        <v>12180</v>
      </c>
      <c r="F6796" s="797">
        <v>12180</v>
      </c>
      <c r="G6796" s="938" t="s">
        <v>9193</v>
      </c>
      <c r="H6796" s="1015" t="s">
        <v>9195</v>
      </c>
      <c r="I6796" s="252" t="s">
        <v>1376</v>
      </c>
      <c r="J6796" s="143" t="s">
        <v>8929</v>
      </c>
      <c r="K6796" s="1425"/>
      <c r="L6796" s="1419"/>
      <c r="M6796" s="291"/>
      <c r="N6796" s="719"/>
    </row>
    <row r="6797" spans="1:15" ht="9.75" customHeight="1">
      <c r="A6797" s="812">
        <v>55</v>
      </c>
      <c r="B6797" s="1334" t="s">
        <v>9185</v>
      </c>
      <c r="C6797" s="21" t="s">
        <v>9190</v>
      </c>
      <c r="D6797" s="2128">
        <v>1</v>
      </c>
      <c r="E6797" s="3411">
        <v>12180</v>
      </c>
      <c r="F6797" s="797">
        <v>12180</v>
      </c>
      <c r="G6797" s="938" t="s">
        <v>9193</v>
      </c>
      <c r="H6797" s="1015" t="s">
        <v>9195</v>
      </c>
      <c r="I6797" s="252" t="s">
        <v>1376</v>
      </c>
      <c r="J6797" s="143" t="s">
        <v>8929</v>
      </c>
      <c r="K6797" s="1425"/>
      <c r="M6797" s="1522"/>
      <c r="N6797"/>
      <c r="O6797" s="665"/>
    </row>
    <row r="6798" spans="1:15" s="1621" customFormat="1" ht="9.75" customHeight="1">
      <c r="A6798" s="1638">
        <v>56</v>
      </c>
      <c r="B6798" s="2309" t="s">
        <v>12051</v>
      </c>
      <c r="C6798" s="2323" t="s">
        <v>10307</v>
      </c>
      <c r="D6798" s="2324">
        <v>1</v>
      </c>
      <c r="E6798" s="3390">
        <v>9999</v>
      </c>
      <c r="F6798" s="1834">
        <v>9999</v>
      </c>
      <c r="G6798" s="2325">
        <v>44197</v>
      </c>
      <c r="H6798" s="1637" t="s">
        <v>10999</v>
      </c>
      <c r="I6798" s="1638" t="s">
        <v>1376</v>
      </c>
      <c r="J6798" s="1654"/>
      <c r="K6798" s="1637" t="s">
        <v>8940</v>
      </c>
      <c r="L6798" s="1641"/>
      <c r="M6798" s="1656"/>
    </row>
    <row r="6799" spans="1:15" s="1621" customFormat="1" ht="9.75" customHeight="1">
      <c r="A6799" s="1638">
        <v>57</v>
      </c>
      <c r="B6799" s="2309" t="s">
        <v>12051</v>
      </c>
      <c r="C6799" s="2323" t="s">
        <v>10307</v>
      </c>
      <c r="D6799" s="2324">
        <v>1</v>
      </c>
      <c r="E6799" s="3390">
        <v>9999</v>
      </c>
      <c r="F6799" s="1834">
        <v>9999</v>
      </c>
      <c r="G6799" s="2325">
        <v>44197</v>
      </c>
      <c r="H6799" s="1637" t="s">
        <v>10999</v>
      </c>
      <c r="I6799" s="1638" t="s">
        <v>1376</v>
      </c>
      <c r="J6799" s="1654"/>
      <c r="K6799" s="1637" t="s">
        <v>8940</v>
      </c>
      <c r="L6799" s="1641"/>
      <c r="M6799" s="1656"/>
    </row>
    <row r="6800" spans="1:15" s="1621" customFormat="1" ht="9.75" customHeight="1">
      <c r="A6800" s="1638">
        <v>58</v>
      </c>
      <c r="B6800" s="2309" t="s">
        <v>12052</v>
      </c>
      <c r="C6800" s="2323" t="s">
        <v>10310</v>
      </c>
      <c r="D6800" s="2324">
        <v>1</v>
      </c>
      <c r="E6800" s="3390">
        <v>6999</v>
      </c>
      <c r="F6800" s="1834">
        <v>6999</v>
      </c>
      <c r="G6800" s="2325">
        <v>44197</v>
      </c>
      <c r="H6800" s="1637" t="s">
        <v>10999</v>
      </c>
      <c r="I6800" s="1638" t="s">
        <v>1376</v>
      </c>
      <c r="J6800" s="1654"/>
      <c r="K6800" s="1637" t="s">
        <v>8940</v>
      </c>
      <c r="L6800" s="1641"/>
      <c r="M6800" s="1656"/>
    </row>
    <row r="6801" spans="1:13" s="1621" customFormat="1" ht="9.75" customHeight="1">
      <c r="A6801" s="1638">
        <v>59</v>
      </c>
      <c r="B6801" s="2309" t="s">
        <v>12053</v>
      </c>
      <c r="C6801" s="2323" t="s">
        <v>10311</v>
      </c>
      <c r="D6801" s="2324">
        <v>1</v>
      </c>
      <c r="E6801" s="3390">
        <v>9999</v>
      </c>
      <c r="F6801" s="1834">
        <v>9999</v>
      </c>
      <c r="G6801" s="2325">
        <v>44197</v>
      </c>
      <c r="H6801" s="1637" t="s">
        <v>10999</v>
      </c>
      <c r="I6801" s="1638" t="s">
        <v>1376</v>
      </c>
      <c r="J6801" s="1654"/>
      <c r="K6801" s="1637" t="s">
        <v>8940</v>
      </c>
      <c r="L6801" s="1641"/>
      <c r="M6801" s="2312"/>
    </row>
    <row r="6802" spans="1:13" s="1621" customFormat="1" ht="9.75" customHeight="1">
      <c r="A6802" s="1638">
        <v>60</v>
      </c>
      <c r="B6802" s="2309" t="s">
        <v>12054</v>
      </c>
      <c r="C6802" s="2323" t="s">
        <v>11492</v>
      </c>
      <c r="D6802" s="2324">
        <v>1</v>
      </c>
      <c r="E6802" s="3390">
        <v>3855</v>
      </c>
      <c r="F6802" s="1834">
        <v>3855</v>
      </c>
      <c r="G6802" s="2325">
        <v>44197</v>
      </c>
      <c r="H6802" s="1637" t="s">
        <v>10999</v>
      </c>
      <c r="I6802" s="1638" t="s">
        <v>1376</v>
      </c>
      <c r="J6802" s="1654"/>
      <c r="K6802" s="1637" t="s">
        <v>8940</v>
      </c>
      <c r="L6802" s="1641"/>
      <c r="M6802" s="2312"/>
    </row>
    <row r="6803" spans="1:13" s="1621" customFormat="1" ht="9.75" customHeight="1">
      <c r="A6803" s="1638">
        <v>61</v>
      </c>
      <c r="B6803" s="2309" t="s">
        <v>12055</v>
      </c>
      <c r="C6803" s="2323" t="s">
        <v>12056</v>
      </c>
      <c r="D6803" s="2324">
        <v>1</v>
      </c>
      <c r="E6803" s="3390">
        <v>6565</v>
      </c>
      <c r="F6803" s="1834">
        <v>6565</v>
      </c>
      <c r="G6803" s="2325">
        <v>44197</v>
      </c>
      <c r="H6803" s="1637" t="s">
        <v>10999</v>
      </c>
      <c r="I6803" s="1638" t="s">
        <v>1376</v>
      </c>
      <c r="J6803" s="1654"/>
      <c r="K6803" s="1637" t="s">
        <v>8940</v>
      </c>
      <c r="L6803" s="1641"/>
      <c r="M6803" s="2312"/>
    </row>
    <row r="6804" spans="1:13" s="1621" customFormat="1" ht="9.75" customHeight="1">
      <c r="A6804" s="1638">
        <v>62</v>
      </c>
      <c r="B6804" s="2309" t="s">
        <v>12057</v>
      </c>
      <c r="C6804" s="2323" t="s">
        <v>12058</v>
      </c>
      <c r="D6804" s="2324">
        <v>1</v>
      </c>
      <c r="E6804" s="3390">
        <v>4342</v>
      </c>
      <c r="F6804" s="1834">
        <v>4342</v>
      </c>
      <c r="G6804" s="2325">
        <v>44197</v>
      </c>
      <c r="H6804" s="1637" t="s">
        <v>10999</v>
      </c>
      <c r="I6804" s="1638" t="s">
        <v>1376</v>
      </c>
      <c r="J6804" s="1654"/>
      <c r="K6804" s="1637" t="s">
        <v>8940</v>
      </c>
      <c r="L6804" s="1641"/>
      <c r="M6804" s="2312"/>
    </row>
    <row r="6805" spans="1:13" s="1621" customFormat="1" ht="9.75" customHeight="1">
      <c r="A6805" s="1638">
        <v>63</v>
      </c>
      <c r="B6805" s="2309" t="s">
        <v>12057</v>
      </c>
      <c r="C6805" s="2323" t="s">
        <v>11894</v>
      </c>
      <c r="D6805" s="2324">
        <v>1</v>
      </c>
      <c r="E6805" s="3390">
        <v>4342</v>
      </c>
      <c r="F6805" s="1834">
        <v>4342</v>
      </c>
      <c r="G6805" s="2325">
        <v>44197</v>
      </c>
      <c r="H6805" s="1637" t="s">
        <v>10999</v>
      </c>
      <c r="I6805" s="1638" t="s">
        <v>1376</v>
      </c>
      <c r="J6805" s="1654"/>
      <c r="K6805" s="1637" t="s">
        <v>8940</v>
      </c>
      <c r="L6805" s="1641"/>
      <c r="M6805" s="2312"/>
    </row>
    <row r="6806" spans="1:13" s="1621" customFormat="1" ht="9.75" customHeight="1">
      <c r="A6806" s="1638">
        <v>64</v>
      </c>
      <c r="B6806" s="2309" t="s">
        <v>12059</v>
      </c>
      <c r="C6806" s="2323" t="s">
        <v>11895</v>
      </c>
      <c r="D6806" s="2324">
        <v>1</v>
      </c>
      <c r="E6806" s="3390">
        <v>4617</v>
      </c>
      <c r="F6806" s="1834">
        <v>4617</v>
      </c>
      <c r="G6806" s="2325">
        <v>44197</v>
      </c>
      <c r="H6806" s="1637" t="s">
        <v>10999</v>
      </c>
      <c r="I6806" s="1638" t="s">
        <v>1376</v>
      </c>
      <c r="J6806" s="1654"/>
      <c r="K6806" s="1637" t="s">
        <v>8940</v>
      </c>
      <c r="L6806" s="1641"/>
      <c r="M6806" s="2312"/>
    </row>
    <row r="6807" spans="1:13" s="1621" customFormat="1" ht="9.75" customHeight="1">
      <c r="A6807" s="1638">
        <v>65</v>
      </c>
      <c r="B6807" s="2309" t="s">
        <v>12059</v>
      </c>
      <c r="C6807" s="2323" t="s">
        <v>11896</v>
      </c>
      <c r="D6807" s="2324">
        <v>1</v>
      </c>
      <c r="E6807" s="3390">
        <v>4617</v>
      </c>
      <c r="F6807" s="1834">
        <v>4617</v>
      </c>
      <c r="G6807" s="2325">
        <v>44197</v>
      </c>
      <c r="H6807" s="1637" t="s">
        <v>10999</v>
      </c>
      <c r="I6807" s="1638" t="s">
        <v>1376</v>
      </c>
      <c r="J6807" s="1654"/>
      <c r="K6807" s="1637" t="s">
        <v>8940</v>
      </c>
      <c r="L6807" s="1641"/>
      <c r="M6807" s="2312"/>
    </row>
    <row r="6808" spans="1:13" s="1621" customFormat="1" ht="9.75" customHeight="1">
      <c r="A6808" s="1638">
        <v>66</v>
      </c>
      <c r="B6808" s="2309" t="s">
        <v>12059</v>
      </c>
      <c r="C6808" s="2323" t="s">
        <v>12060</v>
      </c>
      <c r="D6808" s="2324">
        <v>1</v>
      </c>
      <c r="E6808" s="3390">
        <v>4617</v>
      </c>
      <c r="F6808" s="1834">
        <v>4617</v>
      </c>
      <c r="G6808" s="2325">
        <v>44197</v>
      </c>
      <c r="H6808" s="1637" t="s">
        <v>10999</v>
      </c>
      <c r="I6808" s="1638" t="s">
        <v>1376</v>
      </c>
      <c r="J6808" s="1654"/>
      <c r="K6808" s="1637" t="s">
        <v>8940</v>
      </c>
      <c r="L6808" s="1641"/>
      <c r="M6808" s="2312"/>
    </row>
    <row r="6809" spans="1:13" s="1621" customFormat="1" ht="9.75" customHeight="1">
      <c r="A6809" s="1638">
        <v>67</v>
      </c>
      <c r="B6809" s="2309" t="s">
        <v>12061</v>
      </c>
      <c r="C6809" s="2323" t="s">
        <v>11897</v>
      </c>
      <c r="D6809" s="2324">
        <v>1</v>
      </c>
      <c r="E6809" s="3390">
        <v>8417</v>
      </c>
      <c r="F6809" s="1834">
        <v>8417</v>
      </c>
      <c r="G6809" s="2325">
        <v>44197</v>
      </c>
      <c r="H6809" s="1637" t="s">
        <v>10999</v>
      </c>
      <c r="I6809" s="1638" t="s">
        <v>1376</v>
      </c>
      <c r="J6809" s="1654"/>
      <c r="K6809" s="1637" t="s">
        <v>8940</v>
      </c>
      <c r="L6809" s="1641"/>
      <c r="M6809" s="2312"/>
    </row>
    <row r="6810" spans="1:13" s="1621" customFormat="1" ht="9.75" customHeight="1">
      <c r="A6810" s="1638">
        <v>68</v>
      </c>
      <c r="B6810" s="2309" t="s">
        <v>12062</v>
      </c>
      <c r="C6810" s="2323" t="s">
        <v>12063</v>
      </c>
      <c r="D6810" s="2324">
        <v>1</v>
      </c>
      <c r="E6810" s="3390">
        <v>4570</v>
      </c>
      <c r="F6810" s="1834">
        <v>4570</v>
      </c>
      <c r="G6810" s="2325">
        <v>44197</v>
      </c>
      <c r="H6810" s="1637" t="s">
        <v>10999</v>
      </c>
      <c r="I6810" s="1638" t="s">
        <v>1376</v>
      </c>
      <c r="J6810" s="1654"/>
      <c r="K6810" s="1637" t="s">
        <v>8940</v>
      </c>
      <c r="L6810" s="1641"/>
      <c r="M6810" s="2312"/>
    </row>
    <row r="6811" spans="1:13" s="1621" customFormat="1" ht="9.75" customHeight="1">
      <c r="A6811" s="1638">
        <v>69</v>
      </c>
      <c r="B6811" s="2309" t="s">
        <v>12062</v>
      </c>
      <c r="C6811" s="2323" t="s">
        <v>11898</v>
      </c>
      <c r="D6811" s="2324">
        <v>1</v>
      </c>
      <c r="E6811" s="3390">
        <v>4570</v>
      </c>
      <c r="F6811" s="1834">
        <v>4570</v>
      </c>
      <c r="G6811" s="2325">
        <v>44197</v>
      </c>
      <c r="H6811" s="1637" t="s">
        <v>10999</v>
      </c>
      <c r="I6811" s="1638" t="s">
        <v>1376</v>
      </c>
      <c r="J6811" s="1654"/>
      <c r="K6811" s="1637" t="s">
        <v>8940</v>
      </c>
      <c r="L6811" s="1641"/>
      <c r="M6811" s="2312"/>
    </row>
    <row r="6812" spans="1:13" s="1621" customFormat="1" ht="9.75" customHeight="1">
      <c r="A6812" s="1638">
        <v>70</v>
      </c>
      <c r="B6812" s="2309" t="s">
        <v>12064</v>
      </c>
      <c r="C6812" s="2323" t="s">
        <v>11899</v>
      </c>
      <c r="D6812" s="2324">
        <v>1</v>
      </c>
      <c r="E6812" s="3390">
        <v>7400</v>
      </c>
      <c r="F6812" s="1834">
        <v>7400</v>
      </c>
      <c r="G6812" s="2325">
        <v>44197</v>
      </c>
      <c r="H6812" s="1637" t="s">
        <v>10999</v>
      </c>
      <c r="I6812" s="1638" t="s">
        <v>1376</v>
      </c>
      <c r="J6812" s="1654"/>
      <c r="K6812" s="1637" t="s">
        <v>8940</v>
      </c>
      <c r="L6812" s="1641"/>
      <c r="M6812" s="2312"/>
    </row>
    <row r="6813" spans="1:13" s="1621" customFormat="1" ht="9.75" customHeight="1">
      <c r="A6813" s="1638">
        <v>71</v>
      </c>
      <c r="B6813" s="2309" t="s">
        <v>12065</v>
      </c>
      <c r="C6813" s="2323" t="s">
        <v>11888</v>
      </c>
      <c r="D6813" s="2324">
        <v>1</v>
      </c>
      <c r="E6813" s="3390">
        <v>7840</v>
      </c>
      <c r="F6813" s="1834">
        <v>7840</v>
      </c>
      <c r="G6813" s="2325">
        <v>44197</v>
      </c>
      <c r="H6813" s="1637" t="s">
        <v>10999</v>
      </c>
      <c r="I6813" s="1638" t="s">
        <v>1376</v>
      </c>
      <c r="J6813" s="1654"/>
      <c r="K6813" s="1637" t="s">
        <v>8940</v>
      </c>
      <c r="L6813" s="1641"/>
      <c r="M6813" s="2312"/>
    </row>
    <row r="6814" spans="1:13" s="1621" customFormat="1" ht="9.75" customHeight="1">
      <c r="A6814" s="1638">
        <v>72</v>
      </c>
      <c r="B6814" s="2309" t="s">
        <v>15237</v>
      </c>
      <c r="C6814" s="2323" t="s">
        <v>10961</v>
      </c>
      <c r="D6814" s="2324">
        <v>1</v>
      </c>
      <c r="E6814" s="3390">
        <v>2897.5</v>
      </c>
      <c r="F6814" s="1834">
        <v>2897.5</v>
      </c>
      <c r="G6814" s="2325">
        <v>44197</v>
      </c>
      <c r="H6814" s="1637" t="s">
        <v>10999</v>
      </c>
      <c r="I6814" s="1638" t="s">
        <v>1376</v>
      </c>
      <c r="J6814" s="1654"/>
      <c r="K6814" s="1637" t="s">
        <v>8940</v>
      </c>
      <c r="L6814" s="1641"/>
      <c r="M6814" s="2312"/>
    </row>
    <row r="6815" spans="1:13" s="1621" customFormat="1" ht="9.75" customHeight="1">
      <c r="A6815" s="1638">
        <v>73</v>
      </c>
      <c r="B6815" s="2309" t="s">
        <v>12066</v>
      </c>
      <c r="C6815" s="2323" t="s">
        <v>10961</v>
      </c>
      <c r="D6815" s="2324">
        <v>1</v>
      </c>
      <c r="E6815" s="3390">
        <v>1900</v>
      </c>
      <c r="F6815" s="1834">
        <v>1900</v>
      </c>
      <c r="G6815" s="2325">
        <v>44197</v>
      </c>
      <c r="H6815" s="1637" t="s">
        <v>10999</v>
      </c>
      <c r="I6815" s="1638" t="s">
        <v>1376</v>
      </c>
      <c r="J6815" s="1654"/>
      <c r="K6815" s="1637" t="s">
        <v>8940</v>
      </c>
      <c r="L6815" s="1641"/>
      <c r="M6815" s="2312"/>
    </row>
    <row r="6816" spans="1:13" s="1621" customFormat="1" ht="9.75" customHeight="1">
      <c r="A6816" s="1638">
        <v>74</v>
      </c>
      <c r="B6816" s="2309" t="s">
        <v>245</v>
      </c>
      <c r="C6816" s="2323" t="s">
        <v>10961</v>
      </c>
      <c r="D6816" s="2324">
        <v>1</v>
      </c>
      <c r="E6816" s="3390">
        <v>902.5</v>
      </c>
      <c r="F6816" s="1834">
        <v>902.5</v>
      </c>
      <c r="G6816" s="2325">
        <v>44197</v>
      </c>
      <c r="H6816" s="1637" t="s">
        <v>10999</v>
      </c>
      <c r="I6816" s="1638" t="s">
        <v>1376</v>
      </c>
      <c r="J6816" s="1654"/>
      <c r="K6816" s="1637" t="s">
        <v>8940</v>
      </c>
      <c r="L6816" s="1641"/>
      <c r="M6816" s="2312"/>
    </row>
    <row r="6817" spans="1:13" s="1621" customFormat="1" ht="9.75" customHeight="1">
      <c r="A6817" s="1638">
        <v>75</v>
      </c>
      <c r="B6817" s="2309" t="s">
        <v>12067</v>
      </c>
      <c r="C6817" s="2323" t="s">
        <v>10961</v>
      </c>
      <c r="D6817" s="2324">
        <v>1</v>
      </c>
      <c r="E6817" s="3390">
        <v>600</v>
      </c>
      <c r="F6817" s="1834">
        <v>600</v>
      </c>
      <c r="G6817" s="2325">
        <v>44197</v>
      </c>
      <c r="H6817" s="1637" t="s">
        <v>10999</v>
      </c>
      <c r="I6817" s="1638" t="s">
        <v>1376</v>
      </c>
      <c r="J6817" s="1654"/>
      <c r="K6817" s="1637" t="s">
        <v>8940</v>
      </c>
      <c r="L6817" s="1641"/>
      <c r="M6817" s="2312"/>
    </row>
    <row r="6818" spans="1:13" s="1621" customFormat="1" ht="9.75" customHeight="1">
      <c r="A6818" s="1638">
        <v>76</v>
      </c>
      <c r="B6818" s="2309" t="s">
        <v>7610</v>
      </c>
      <c r="C6818" s="2323" t="s">
        <v>10961</v>
      </c>
      <c r="D6818" s="2324">
        <v>6</v>
      </c>
      <c r="E6818" s="3390">
        <v>4200</v>
      </c>
      <c r="F6818" s="1834">
        <v>4200</v>
      </c>
      <c r="G6818" s="2325">
        <v>44197</v>
      </c>
      <c r="H6818" s="1637" t="s">
        <v>10999</v>
      </c>
      <c r="I6818" s="1638" t="s">
        <v>1376</v>
      </c>
      <c r="J6818" s="1654"/>
      <c r="K6818" s="1637" t="s">
        <v>8940</v>
      </c>
      <c r="L6818" s="1641"/>
      <c r="M6818" s="2312"/>
    </row>
    <row r="6819" spans="1:13" s="1621" customFormat="1" ht="9.75" customHeight="1">
      <c r="A6819" s="1638">
        <v>77</v>
      </c>
      <c r="B6819" s="2309" t="s">
        <v>12068</v>
      </c>
      <c r="C6819" s="2323" t="s">
        <v>10961</v>
      </c>
      <c r="D6819" s="2324">
        <v>4</v>
      </c>
      <c r="E6819" s="3390">
        <v>9680</v>
      </c>
      <c r="F6819" s="1834">
        <v>9680</v>
      </c>
      <c r="G6819" s="2325">
        <v>44197</v>
      </c>
      <c r="H6819" s="1637" t="s">
        <v>10999</v>
      </c>
      <c r="I6819" s="1638" t="s">
        <v>1376</v>
      </c>
      <c r="J6819" s="1654"/>
      <c r="K6819" s="1637" t="s">
        <v>8940</v>
      </c>
      <c r="L6819" s="1641"/>
      <c r="M6819" s="2312"/>
    </row>
    <row r="6820" spans="1:13" s="1621" customFormat="1" ht="9.75" customHeight="1">
      <c r="A6820" s="1638">
        <v>78</v>
      </c>
      <c r="B6820" s="2309" t="s">
        <v>12069</v>
      </c>
      <c r="C6820" s="2323" t="s">
        <v>10961</v>
      </c>
      <c r="D6820" s="2324">
        <v>12</v>
      </c>
      <c r="E6820" s="3390">
        <v>10320</v>
      </c>
      <c r="F6820" s="1834">
        <v>10320</v>
      </c>
      <c r="G6820" s="2325">
        <v>44197</v>
      </c>
      <c r="H6820" s="1637" t="s">
        <v>10999</v>
      </c>
      <c r="I6820" s="1638" t="s">
        <v>1376</v>
      </c>
      <c r="J6820" s="1654"/>
      <c r="K6820" s="1637" t="s">
        <v>8940</v>
      </c>
      <c r="L6820" s="1641"/>
      <c r="M6820" s="2312"/>
    </row>
    <row r="6821" spans="1:13" s="1621" customFormat="1" ht="9.75" customHeight="1">
      <c r="A6821" s="1638">
        <v>79</v>
      </c>
      <c r="B6821" s="2309" t="s">
        <v>12070</v>
      </c>
      <c r="C6821" s="2323" t="s">
        <v>11900</v>
      </c>
      <c r="D6821" s="2324">
        <v>1</v>
      </c>
      <c r="E6821" s="3390">
        <v>1340</v>
      </c>
      <c r="F6821" s="1834">
        <v>1340</v>
      </c>
      <c r="G6821" s="2325">
        <v>44197</v>
      </c>
      <c r="H6821" s="1637" t="s">
        <v>10999</v>
      </c>
      <c r="I6821" s="1638" t="s">
        <v>1376</v>
      </c>
      <c r="J6821" s="1654"/>
      <c r="K6821" s="1637" t="s">
        <v>8940</v>
      </c>
      <c r="L6821" s="1641"/>
      <c r="M6821" s="2312"/>
    </row>
    <row r="6822" spans="1:13" s="1621" customFormat="1" ht="9.75" customHeight="1">
      <c r="A6822" s="1638">
        <v>80</v>
      </c>
      <c r="B6822" s="2309" t="s">
        <v>12070</v>
      </c>
      <c r="C6822" s="2323" t="s">
        <v>12071</v>
      </c>
      <c r="D6822" s="2324">
        <v>1</v>
      </c>
      <c r="E6822" s="3390">
        <v>1340</v>
      </c>
      <c r="F6822" s="1834">
        <v>1340</v>
      </c>
      <c r="G6822" s="2325">
        <v>44197</v>
      </c>
      <c r="H6822" s="1637" t="s">
        <v>10999</v>
      </c>
      <c r="I6822" s="1638" t="s">
        <v>1376</v>
      </c>
      <c r="J6822" s="1654"/>
      <c r="K6822" s="1637" t="s">
        <v>8940</v>
      </c>
      <c r="L6822" s="1641"/>
      <c r="M6822" s="2312"/>
    </row>
    <row r="6823" spans="1:13" s="1621" customFormat="1" ht="9.75" customHeight="1">
      <c r="A6823" s="1638">
        <v>81</v>
      </c>
      <c r="B6823" s="2309" t="s">
        <v>12070</v>
      </c>
      <c r="C6823" s="2323" t="s">
        <v>11901</v>
      </c>
      <c r="D6823" s="2324">
        <v>1</v>
      </c>
      <c r="E6823" s="3390">
        <v>1340</v>
      </c>
      <c r="F6823" s="1834">
        <v>1340</v>
      </c>
      <c r="G6823" s="2325">
        <v>44197</v>
      </c>
      <c r="H6823" s="1637" t="s">
        <v>10999</v>
      </c>
      <c r="I6823" s="1638" t="s">
        <v>1376</v>
      </c>
      <c r="J6823" s="1654"/>
      <c r="K6823" s="1637" t="s">
        <v>8940</v>
      </c>
      <c r="L6823" s="1641"/>
      <c r="M6823" s="2312"/>
    </row>
    <row r="6824" spans="1:13" s="1621" customFormat="1" ht="9.75" customHeight="1">
      <c r="A6824" s="1638">
        <v>82</v>
      </c>
      <c r="B6824" s="2309" t="s">
        <v>12070</v>
      </c>
      <c r="C6824" s="2323" t="s">
        <v>11902</v>
      </c>
      <c r="D6824" s="2324">
        <v>1</v>
      </c>
      <c r="E6824" s="3390">
        <v>1340</v>
      </c>
      <c r="F6824" s="1834">
        <v>1340</v>
      </c>
      <c r="G6824" s="2325">
        <v>44197</v>
      </c>
      <c r="H6824" s="1637" t="s">
        <v>10999</v>
      </c>
      <c r="I6824" s="1638" t="s">
        <v>1376</v>
      </c>
      <c r="J6824" s="1654"/>
      <c r="K6824" s="1637" t="s">
        <v>8940</v>
      </c>
      <c r="L6824" s="1641"/>
      <c r="M6824" s="2312"/>
    </row>
    <row r="6825" spans="1:13" s="1621" customFormat="1" ht="9.75" customHeight="1">
      <c r="A6825" s="1638">
        <v>83</v>
      </c>
      <c r="B6825" s="2309" t="s">
        <v>12070</v>
      </c>
      <c r="C6825" s="2323" t="s">
        <v>11903</v>
      </c>
      <c r="D6825" s="2324">
        <v>1</v>
      </c>
      <c r="E6825" s="3390">
        <v>1340</v>
      </c>
      <c r="F6825" s="1834">
        <v>1340</v>
      </c>
      <c r="G6825" s="2325">
        <v>44197</v>
      </c>
      <c r="H6825" s="1637" t="s">
        <v>10999</v>
      </c>
      <c r="I6825" s="1638" t="s">
        <v>1376</v>
      </c>
      <c r="J6825" s="1654"/>
      <c r="K6825" s="1637" t="s">
        <v>8940</v>
      </c>
      <c r="L6825" s="1641"/>
      <c r="M6825" s="2312"/>
    </row>
    <row r="6826" spans="1:13" s="1621" customFormat="1" ht="9.75" customHeight="1">
      <c r="A6826" s="1638">
        <v>84</v>
      </c>
      <c r="B6826" s="2309" t="s">
        <v>12070</v>
      </c>
      <c r="C6826" s="2323" t="s">
        <v>11904</v>
      </c>
      <c r="D6826" s="2324">
        <v>1</v>
      </c>
      <c r="E6826" s="3390">
        <v>1340</v>
      </c>
      <c r="F6826" s="1834">
        <v>1340</v>
      </c>
      <c r="G6826" s="2325">
        <v>44197</v>
      </c>
      <c r="H6826" s="1637" t="s">
        <v>10999</v>
      </c>
      <c r="I6826" s="1638" t="s">
        <v>1376</v>
      </c>
      <c r="J6826" s="1654"/>
      <c r="K6826" s="1637" t="s">
        <v>8940</v>
      </c>
      <c r="L6826" s="1641"/>
      <c r="M6826" s="2312"/>
    </row>
    <row r="6827" spans="1:13" s="1621" customFormat="1" ht="9.75" customHeight="1">
      <c r="A6827" s="1638">
        <v>85</v>
      </c>
      <c r="B6827" s="2309" t="s">
        <v>12070</v>
      </c>
      <c r="C6827" s="2323" t="s">
        <v>11493</v>
      </c>
      <c r="D6827" s="2324">
        <v>1</v>
      </c>
      <c r="E6827" s="3390">
        <v>1340</v>
      </c>
      <c r="F6827" s="1834">
        <v>1340</v>
      </c>
      <c r="G6827" s="2325">
        <v>44197</v>
      </c>
      <c r="H6827" s="1637" t="s">
        <v>10999</v>
      </c>
      <c r="I6827" s="1638" t="s">
        <v>1376</v>
      </c>
      <c r="J6827" s="1654"/>
      <c r="K6827" s="1637" t="s">
        <v>8940</v>
      </c>
      <c r="L6827" s="1641"/>
      <c r="M6827" s="2312"/>
    </row>
    <row r="6828" spans="1:13" s="1621" customFormat="1" ht="9.75" customHeight="1">
      <c r="A6828" s="1638">
        <v>86</v>
      </c>
      <c r="B6828" s="2309" t="s">
        <v>12070</v>
      </c>
      <c r="C6828" s="2323" t="s">
        <v>11489</v>
      </c>
      <c r="D6828" s="2324">
        <v>1</v>
      </c>
      <c r="E6828" s="3390">
        <v>1340</v>
      </c>
      <c r="F6828" s="1834">
        <v>1340</v>
      </c>
      <c r="G6828" s="2325">
        <v>44197</v>
      </c>
      <c r="H6828" s="1637" t="s">
        <v>10999</v>
      </c>
      <c r="I6828" s="1638" t="s">
        <v>1376</v>
      </c>
      <c r="J6828" s="1654"/>
      <c r="K6828" s="1637" t="s">
        <v>8940</v>
      </c>
      <c r="L6828" s="1641"/>
      <c r="M6828" s="2312"/>
    </row>
    <row r="6829" spans="1:13" s="1621" customFormat="1" ht="9.75" customHeight="1">
      <c r="A6829" s="1638">
        <v>87</v>
      </c>
      <c r="B6829" s="2309" t="s">
        <v>12070</v>
      </c>
      <c r="C6829" s="2323" t="s">
        <v>11490</v>
      </c>
      <c r="D6829" s="2324">
        <v>1</v>
      </c>
      <c r="E6829" s="3390">
        <v>1340</v>
      </c>
      <c r="F6829" s="1834">
        <v>1340</v>
      </c>
      <c r="G6829" s="2325">
        <v>44197</v>
      </c>
      <c r="H6829" s="1637" t="s">
        <v>10999</v>
      </c>
      <c r="I6829" s="1638" t="s">
        <v>1376</v>
      </c>
      <c r="J6829" s="1654"/>
      <c r="K6829" s="1637" t="s">
        <v>8940</v>
      </c>
      <c r="L6829" s="1641"/>
      <c r="M6829" s="2312"/>
    </row>
    <row r="6830" spans="1:13" s="1621" customFormat="1" ht="9.75" customHeight="1">
      <c r="A6830" s="1638">
        <v>88</v>
      </c>
      <c r="B6830" s="2309" t="s">
        <v>12070</v>
      </c>
      <c r="C6830" s="2323" t="s">
        <v>11491</v>
      </c>
      <c r="D6830" s="2324">
        <v>1</v>
      </c>
      <c r="E6830" s="3390">
        <v>1340</v>
      </c>
      <c r="F6830" s="1834">
        <v>1340</v>
      </c>
      <c r="G6830" s="2325">
        <v>44197</v>
      </c>
      <c r="H6830" s="1637" t="s">
        <v>10999</v>
      </c>
      <c r="I6830" s="1638" t="s">
        <v>1376</v>
      </c>
      <c r="J6830" s="1654"/>
      <c r="K6830" s="1637" t="s">
        <v>8940</v>
      </c>
      <c r="L6830" s="1641"/>
      <c r="M6830" s="2312"/>
    </row>
    <row r="6831" spans="1:13" s="1621" customFormat="1" ht="9.75" customHeight="1">
      <c r="A6831" s="1638">
        <v>89</v>
      </c>
      <c r="B6831" s="2309" t="s">
        <v>231</v>
      </c>
      <c r="C6831" s="2323" t="s">
        <v>12072</v>
      </c>
      <c r="D6831" s="2324">
        <v>1</v>
      </c>
      <c r="E6831" s="3390">
        <v>3000</v>
      </c>
      <c r="F6831" s="1834">
        <v>3000</v>
      </c>
      <c r="G6831" s="2325">
        <v>44197</v>
      </c>
      <c r="H6831" s="1637" t="s">
        <v>10999</v>
      </c>
      <c r="I6831" s="1638" t="s">
        <v>1376</v>
      </c>
      <c r="J6831" s="1654"/>
      <c r="K6831" s="1637" t="s">
        <v>8940</v>
      </c>
      <c r="L6831" s="1641"/>
      <c r="M6831" s="2312"/>
    </row>
    <row r="6832" spans="1:13" s="1621" customFormat="1" ht="9.75" customHeight="1">
      <c r="A6832" s="1638">
        <v>90</v>
      </c>
      <c r="B6832" s="2309" t="s">
        <v>12001</v>
      </c>
      <c r="C6832" s="2323" t="s">
        <v>12073</v>
      </c>
      <c r="D6832" s="2324">
        <v>16</v>
      </c>
      <c r="E6832" s="3390">
        <v>17600</v>
      </c>
      <c r="F6832" s="1834">
        <v>17600</v>
      </c>
      <c r="G6832" s="2325">
        <v>44197</v>
      </c>
      <c r="H6832" s="1637" t="s">
        <v>10999</v>
      </c>
      <c r="I6832" s="1638" t="s">
        <v>1376</v>
      </c>
      <c r="J6832" s="1654"/>
      <c r="K6832" s="1637" t="s">
        <v>8940</v>
      </c>
      <c r="L6832" s="1641"/>
      <c r="M6832" s="2312"/>
    </row>
    <row r="6833" spans="1:16" s="1621" customFormat="1" ht="9.75" customHeight="1">
      <c r="A6833" s="1638">
        <v>91</v>
      </c>
      <c r="B6833" s="2309" t="s">
        <v>12074</v>
      </c>
      <c r="C6833" s="2323" t="s">
        <v>10961</v>
      </c>
      <c r="D6833" s="2324">
        <v>1</v>
      </c>
      <c r="E6833" s="3390">
        <v>8000</v>
      </c>
      <c r="F6833" s="1834">
        <v>8000</v>
      </c>
      <c r="G6833" s="2325">
        <v>44197</v>
      </c>
      <c r="H6833" s="1637" t="s">
        <v>10999</v>
      </c>
      <c r="I6833" s="1638" t="s">
        <v>1376</v>
      </c>
      <c r="J6833" s="1654"/>
      <c r="K6833" s="1637" t="s">
        <v>8940</v>
      </c>
      <c r="L6833" s="1641"/>
      <c r="M6833" s="2312"/>
    </row>
    <row r="6834" spans="1:16" s="1621" customFormat="1" ht="9.75" customHeight="1">
      <c r="A6834" s="1638">
        <v>92</v>
      </c>
      <c r="B6834" s="2309" t="s">
        <v>12075</v>
      </c>
      <c r="C6834" s="2323" t="s">
        <v>12076</v>
      </c>
      <c r="D6834" s="2324">
        <v>2</v>
      </c>
      <c r="E6834" s="3390">
        <v>12540</v>
      </c>
      <c r="F6834" s="1834">
        <v>12540</v>
      </c>
      <c r="G6834" s="2325">
        <v>44197</v>
      </c>
      <c r="H6834" s="1637" t="s">
        <v>10999</v>
      </c>
      <c r="I6834" s="1638" t="s">
        <v>1376</v>
      </c>
      <c r="J6834" s="1654"/>
      <c r="K6834" s="1637" t="s">
        <v>8940</v>
      </c>
      <c r="L6834" s="1641"/>
      <c r="M6834" s="2312"/>
    </row>
    <row r="6835" spans="1:16" s="1621" customFormat="1" ht="9.75" customHeight="1">
      <c r="A6835" s="1638">
        <v>93</v>
      </c>
      <c r="B6835" s="2309" t="s">
        <v>12077</v>
      </c>
      <c r="C6835" s="2323" t="s">
        <v>12078</v>
      </c>
      <c r="D6835" s="2324">
        <v>10</v>
      </c>
      <c r="E6835" s="3390">
        <v>87430</v>
      </c>
      <c r="F6835" s="1834">
        <v>87430</v>
      </c>
      <c r="G6835" s="2325">
        <v>44197</v>
      </c>
      <c r="H6835" s="1637" t="s">
        <v>10999</v>
      </c>
      <c r="I6835" s="1638" t="s">
        <v>1376</v>
      </c>
      <c r="J6835" s="1654"/>
      <c r="K6835" s="1637" t="s">
        <v>8940</v>
      </c>
      <c r="L6835" s="1641"/>
      <c r="M6835" s="2312"/>
    </row>
    <row r="6836" spans="1:16" ht="9.75" customHeight="1">
      <c r="A6836" s="813">
        <v>94</v>
      </c>
      <c r="B6836" s="1334" t="s">
        <v>10096</v>
      </c>
      <c r="C6836" s="848">
        <v>4101340005</v>
      </c>
      <c r="D6836" s="2113">
        <v>1</v>
      </c>
      <c r="E6836" s="3411">
        <v>12499</v>
      </c>
      <c r="F6836" s="797">
        <v>12499</v>
      </c>
      <c r="G6836" s="926">
        <v>44651</v>
      </c>
      <c r="H6836" s="103" t="s">
        <v>12903</v>
      </c>
      <c r="I6836" s="252" t="s">
        <v>1376</v>
      </c>
      <c r="J6836" s="143" t="s">
        <v>12905</v>
      </c>
      <c r="K6836" s="1484"/>
      <c r="L6836" s="1419"/>
      <c r="M6836" s="1535"/>
      <c r="N6836" s="790"/>
      <c r="O6836" s="786"/>
    </row>
    <row r="6837" spans="1:16" s="269" customFormat="1" ht="9.75" customHeight="1">
      <c r="A6837" s="63">
        <v>95</v>
      </c>
      <c r="B6837" s="1364" t="s">
        <v>10097</v>
      </c>
      <c r="C6837" s="848">
        <v>4101340006</v>
      </c>
      <c r="D6837" s="2129">
        <v>1</v>
      </c>
      <c r="E6837" s="3411">
        <v>37999</v>
      </c>
      <c r="F6837" s="797">
        <v>37999</v>
      </c>
      <c r="G6837" s="1137">
        <v>44656</v>
      </c>
      <c r="H6837" s="103" t="s">
        <v>12904</v>
      </c>
      <c r="I6837" s="252" t="s">
        <v>1376</v>
      </c>
      <c r="J6837" s="143" t="s">
        <v>10141</v>
      </c>
      <c r="K6837" s="1484"/>
      <c r="L6837" s="1419"/>
      <c r="M6837" s="291"/>
      <c r="N6837" s="789"/>
      <c r="O6837" s="734"/>
      <c r="P6837" s="150"/>
    </row>
    <row r="6838" spans="1:16" s="269" customFormat="1" ht="9.75" customHeight="1">
      <c r="A6838" s="63"/>
      <c r="B6838" s="98"/>
      <c r="C6838" s="848"/>
      <c r="D6838" s="2130"/>
      <c r="E6838" s="3411"/>
      <c r="F6838" s="797"/>
      <c r="G6838" s="1195"/>
      <c r="H6838" s="310"/>
      <c r="I6838" s="252"/>
      <c r="J6838" s="955"/>
      <c r="K6838" s="1484"/>
      <c r="L6838" s="1419"/>
      <c r="M6838" s="291"/>
      <c r="N6838" s="789"/>
      <c r="O6838" s="734"/>
      <c r="P6838" s="150"/>
    </row>
    <row r="6839" spans="1:16" s="492" customFormat="1" ht="11.25" customHeight="1">
      <c r="A6839" s="392"/>
      <c r="B6839" s="1365"/>
      <c r="C6839" s="1191" t="s">
        <v>13173</v>
      </c>
      <c r="D6839" s="2131">
        <f>SUM(D6743:D6838)</f>
        <v>139</v>
      </c>
      <c r="E6839" s="3515">
        <f>SUM(E6743:E6838)</f>
        <v>1112497.07</v>
      </c>
      <c r="F6839" s="539">
        <f>SUM(F6743:F6838)</f>
        <v>1112497.07</v>
      </c>
      <c r="G6839" s="253"/>
      <c r="H6839" s="834"/>
      <c r="I6839" s="501"/>
      <c r="J6839" s="834"/>
      <c r="K6839" s="1485"/>
      <c r="L6839" s="1418"/>
      <c r="M6839" s="1536"/>
      <c r="N6839" s="546"/>
      <c r="O6839" s="734"/>
    </row>
    <row r="6840" spans="1:16" s="2336" customFormat="1" ht="11.25" customHeight="1">
      <c r="A6840" s="1610"/>
      <c r="B6840" s="2326"/>
      <c r="C6840" s="2259" t="s">
        <v>9313</v>
      </c>
      <c r="D6840" s="2327">
        <v>0</v>
      </c>
      <c r="E6840" s="3518">
        <v>0</v>
      </c>
      <c r="F6840" s="1612">
        <v>0</v>
      </c>
      <c r="G6840" s="2328"/>
      <c r="H6840" s="2329"/>
      <c r="I6840" s="2330"/>
      <c r="J6840" s="2329"/>
      <c r="K6840" s="2331"/>
      <c r="L6840" s="2332"/>
      <c r="M6840" s="2333"/>
      <c r="N6840" s="2334"/>
      <c r="O6840" s="2335"/>
    </row>
    <row r="6841" spans="1:16" s="2322" customFormat="1" ht="11.25" customHeight="1">
      <c r="A6841" s="1618"/>
      <c r="B6841" s="2313"/>
      <c r="C6841" s="2250" t="s">
        <v>11869</v>
      </c>
      <c r="D6841" s="2314">
        <f>SUM(D6798:D6835)</f>
        <v>82</v>
      </c>
      <c r="E6841" s="3531">
        <f>SUM(E6798:E6835)</f>
        <v>275218</v>
      </c>
      <c r="F6841" s="1620">
        <f>SUM(F6798:F6835)</f>
        <v>275218</v>
      </c>
      <c r="G6841" s="1869"/>
      <c r="H6841" s="2315"/>
      <c r="I6841" s="2316"/>
      <c r="J6841" s="2315"/>
      <c r="K6841" s="2317"/>
      <c r="L6841" s="2318"/>
      <c r="M6841" s="2319"/>
      <c r="N6841" s="2320"/>
      <c r="O6841" s="2321"/>
    </row>
    <row r="6842" spans="1:16" s="2347" customFormat="1" ht="11.25" customHeight="1">
      <c r="A6842" s="2200"/>
      <c r="B6842" s="2337"/>
      <c r="C6842" s="2267" t="s">
        <v>15386</v>
      </c>
      <c r="D6842" s="2338">
        <f>D6839-D6840-D6841</f>
        <v>57</v>
      </c>
      <c r="E6842" s="3519">
        <f>E6839-E6840-E6841</f>
        <v>837279.07000000007</v>
      </c>
      <c r="F6842" s="1675">
        <f>F6839-F6840-F6841</f>
        <v>837279.07000000007</v>
      </c>
      <c r="G6842" s="2339"/>
      <c r="H6842" s="2340"/>
      <c r="I6842" s="2341"/>
      <c r="J6842" s="2340"/>
      <c r="K6842" s="2342"/>
      <c r="L6842" s="2343"/>
      <c r="M6842" s="2344"/>
      <c r="N6842" s="2345"/>
      <c r="O6842" s="2346"/>
    </row>
    <row r="6843" spans="1:16" s="393" customFormat="1" ht="41.25" customHeight="1">
      <c r="A6843" s="822" t="s">
        <v>13652</v>
      </c>
      <c r="B6843" s="1366" t="s">
        <v>8571</v>
      </c>
      <c r="C6843" s="1401"/>
      <c r="D6843" s="2132"/>
      <c r="E6843" s="3590"/>
      <c r="F6843" s="1197"/>
      <c r="G6843" s="1198"/>
      <c r="H6843" s="1199"/>
      <c r="I6843" s="1200"/>
      <c r="J6843" s="1201"/>
      <c r="K6843" s="1486"/>
      <c r="L6843" s="1571"/>
      <c r="M6843" s="1202"/>
      <c r="N6843" s="836"/>
      <c r="O6843" s="786"/>
    </row>
    <row r="6844" spans="1:16" s="269" customFormat="1" ht="9.75" customHeight="1">
      <c r="A6844" s="1037">
        <v>1</v>
      </c>
      <c r="B6844" s="1015" t="s">
        <v>1377</v>
      </c>
      <c r="C6844" s="990" t="s">
        <v>12084</v>
      </c>
      <c r="D6844" s="283">
        <v>1</v>
      </c>
      <c r="E6844" s="3520">
        <v>15000</v>
      </c>
      <c r="F6844" s="879">
        <v>15000</v>
      </c>
      <c r="G6844" s="1204">
        <v>44197</v>
      </c>
      <c r="H6844" s="143" t="s">
        <v>8394</v>
      </c>
      <c r="I6844" s="1035" t="s">
        <v>1395</v>
      </c>
      <c r="J6844" s="143" t="s">
        <v>8572</v>
      </c>
      <c r="K6844" s="1425" t="s">
        <v>8940</v>
      </c>
      <c r="L6844" s="1056"/>
      <c r="M6844" s="1510"/>
      <c r="N6844" s="1205"/>
      <c r="O6844" s="1134"/>
      <c r="P6844" s="1141"/>
    </row>
    <row r="6845" spans="1:16" s="269" customFormat="1" ht="9.75" customHeight="1">
      <c r="A6845" s="63">
        <v>2</v>
      </c>
      <c r="B6845" s="1015" t="s">
        <v>96</v>
      </c>
      <c r="C6845" s="990" t="s">
        <v>12082</v>
      </c>
      <c r="D6845" s="141">
        <v>1</v>
      </c>
      <c r="E6845" s="3520">
        <v>99927</v>
      </c>
      <c r="F6845" s="879">
        <v>99927</v>
      </c>
      <c r="G6845" s="1204">
        <v>44197</v>
      </c>
      <c r="H6845" s="143" t="s">
        <v>8394</v>
      </c>
      <c r="I6845" s="1035" t="s">
        <v>1395</v>
      </c>
      <c r="J6845" s="143" t="s">
        <v>8572</v>
      </c>
      <c r="K6845" s="1425" t="s">
        <v>8940</v>
      </c>
      <c r="L6845" s="1056"/>
      <c r="M6845" s="1510"/>
      <c r="N6845" s="1205"/>
      <c r="O6845" s="1134"/>
      <c r="P6845" s="1141"/>
    </row>
    <row r="6846" spans="1:16" s="269" customFormat="1" ht="9.75" customHeight="1">
      <c r="A6846" s="63">
        <v>3</v>
      </c>
      <c r="B6846" s="1015" t="s">
        <v>1378</v>
      </c>
      <c r="C6846" s="990" t="s">
        <v>12083</v>
      </c>
      <c r="D6846" s="141">
        <v>1</v>
      </c>
      <c r="E6846" s="3520">
        <v>3500</v>
      </c>
      <c r="F6846" s="879">
        <v>3500</v>
      </c>
      <c r="G6846" s="1204">
        <v>44197</v>
      </c>
      <c r="H6846" s="143" t="s">
        <v>8394</v>
      </c>
      <c r="I6846" s="1035" t="s">
        <v>1395</v>
      </c>
      <c r="J6846" s="143" t="s">
        <v>8572</v>
      </c>
      <c r="K6846" s="1425" t="s">
        <v>8940</v>
      </c>
      <c r="L6846" s="1056"/>
      <c r="M6846" s="1510"/>
      <c r="N6846" s="1205"/>
      <c r="O6846" s="1134"/>
      <c r="P6846" s="1141"/>
    </row>
    <row r="6847" spans="1:16" s="269" customFormat="1" ht="9.75" customHeight="1">
      <c r="A6847" s="63">
        <v>4</v>
      </c>
      <c r="B6847" s="1015" t="s">
        <v>1379</v>
      </c>
      <c r="C6847" s="990" t="s">
        <v>12085</v>
      </c>
      <c r="D6847" s="141">
        <v>1</v>
      </c>
      <c r="E6847" s="3520">
        <v>13000</v>
      </c>
      <c r="F6847" s="879">
        <v>13000</v>
      </c>
      <c r="G6847" s="1204">
        <v>44197</v>
      </c>
      <c r="H6847" s="143" t="s">
        <v>8394</v>
      </c>
      <c r="I6847" s="1035" t="s">
        <v>1395</v>
      </c>
      <c r="J6847" s="143" t="s">
        <v>8572</v>
      </c>
      <c r="K6847" s="1425" t="s">
        <v>8940</v>
      </c>
      <c r="L6847" s="1056"/>
      <c r="M6847" s="1510"/>
      <c r="N6847" s="1205"/>
      <c r="O6847" s="1134"/>
      <c r="P6847" s="1141"/>
    </row>
    <row r="6848" spans="1:16" s="269" customFormat="1" ht="9.75" customHeight="1">
      <c r="A6848" s="63">
        <v>5</v>
      </c>
      <c r="B6848" s="1015" t="s">
        <v>231</v>
      </c>
      <c r="C6848" s="990" t="s">
        <v>12081</v>
      </c>
      <c r="D6848" s="141">
        <v>1</v>
      </c>
      <c r="E6848" s="3520">
        <v>4000</v>
      </c>
      <c r="F6848" s="879">
        <v>4000</v>
      </c>
      <c r="G6848" s="1204">
        <v>44197</v>
      </c>
      <c r="H6848" s="143" t="s">
        <v>8394</v>
      </c>
      <c r="I6848" s="1035" t="s">
        <v>1395</v>
      </c>
      <c r="J6848" s="143" t="s">
        <v>8572</v>
      </c>
      <c r="K6848" s="1425" t="s">
        <v>8940</v>
      </c>
      <c r="L6848" s="1056"/>
      <c r="M6848" s="1510"/>
      <c r="N6848" s="1205"/>
      <c r="O6848" s="1134"/>
      <c r="P6848" s="1141"/>
    </row>
    <row r="6849" spans="1:16" s="269" customFormat="1" ht="9.75" customHeight="1">
      <c r="A6849" s="63">
        <v>6</v>
      </c>
      <c r="B6849" s="1015" t="s">
        <v>1380</v>
      </c>
      <c r="C6849" s="990" t="s">
        <v>12079</v>
      </c>
      <c r="D6849" s="141">
        <v>1</v>
      </c>
      <c r="E6849" s="3520">
        <v>39500</v>
      </c>
      <c r="F6849" s="879">
        <v>39500</v>
      </c>
      <c r="G6849" s="1204">
        <v>44197</v>
      </c>
      <c r="H6849" s="143" t="s">
        <v>8394</v>
      </c>
      <c r="I6849" s="1035" t="s">
        <v>1395</v>
      </c>
      <c r="J6849" s="143" t="s">
        <v>8572</v>
      </c>
      <c r="K6849" s="1425" t="s">
        <v>8940</v>
      </c>
      <c r="L6849" s="1056"/>
      <c r="M6849" s="1510"/>
      <c r="N6849" s="1205"/>
      <c r="O6849" s="1134"/>
      <c r="P6849" s="1141"/>
    </row>
    <row r="6850" spans="1:16" s="269" customFormat="1" ht="9.75" customHeight="1">
      <c r="A6850" s="63">
        <v>7</v>
      </c>
      <c r="B6850" s="1015" t="s">
        <v>1381</v>
      </c>
      <c r="C6850" s="990" t="s">
        <v>12080</v>
      </c>
      <c r="D6850" s="141">
        <v>1</v>
      </c>
      <c r="E6850" s="3520">
        <v>5000</v>
      </c>
      <c r="F6850" s="879">
        <v>5000</v>
      </c>
      <c r="G6850" s="1204">
        <v>44197</v>
      </c>
      <c r="H6850" s="143" t="s">
        <v>8394</v>
      </c>
      <c r="I6850" s="1035" t="s">
        <v>1395</v>
      </c>
      <c r="J6850" s="143" t="s">
        <v>8572</v>
      </c>
      <c r="K6850" s="1425" t="s">
        <v>8940</v>
      </c>
      <c r="L6850" s="1056"/>
      <c r="M6850" s="1510"/>
      <c r="N6850" s="1205"/>
      <c r="O6850" s="1134"/>
      <c r="P6850" s="1141"/>
    </row>
    <row r="6851" spans="1:16" s="269" customFormat="1" ht="9.75" customHeight="1">
      <c r="A6851" s="63">
        <v>8</v>
      </c>
      <c r="B6851" s="1015" t="s">
        <v>1382</v>
      </c>
      <c r="C6851" s="990" t="s">
        <v>12086</v>
      </c>
      <c r="D6851" s="141">
        <v>1</v>
      </c>
      <c r="E6851" s="3520">
        <v>5000</v>
      </c>
      <c r="F6851" s="879">
        <v>5000</v>
      </c>
      <c r="G6851" s="1204">
        <v>44197</v>
      </c>
      <c r="H6851" s="143" t="s">
        <v>8394</v>
      </c>
      <c r="I6851" s="1035" t="s">
        <v>1395</v>
      </c>
      <c r="J6851" s="143" t="s">
        <v>8572</v>
      </c>
      <c r="K6851" s="1425" t="s">
        <v>8940</v>
      </c>
      <c r="L6851" s="1056"/>
      <c r="M6851" s="1510"/>
      <c r="N6851" s="1205"/>
      <c r="O6851" s="1134"/>
      <c r="P6851" s="1141"/>
    </row>
    <row r="6852" spans="1:16" s="269" customFormat="1" ht="9.75" customHeight="1">
      <c r="A6852" s="63">
        <v>9</v>
      </c>
      <c r="B6852" s="1015" t="s">
        <v>1383</v>
      </c>
      <c r="C6852" s="990" t="s">
        <v>12087</v>
      </c>
      <c r="D6852" s="141">
        <v>1</v>
      </c>
      <c r="E6852" s="3520">
        <v>577284.4</v>
      </c>
      <c r="F6852" s="879">
        <v>577284.4</v>
      </c>
      <c r="G6852" s="1204">
        <v>44197</v>
      </c>
      <c r="H6852" s="143" t="s">
        <v>8394</v>
      </c>
      <c r="I6852" s="1035" t="s">
        <v>1395</v>
      </c>
      <c r="J6852" s="143" t="s">
        <v>8572</v>
      </c>
      <c r="K6852" s="1425" t="s">
        <v>8940</v>
      </c>
      <c r="L6852" s="1056"/>
      <c r="M6852" s="1510"/>
      <c r="N6852" s="1205"/>
      <c r="O6852" s="1134"/>
      <c r="P6852" s="1141"/>
    </row>
    <row r="6853" spans="1:16" s="269" customFormat="1" ht="9.75" customHeight="1">
      <c r="A6853" s="63">
        <v>10</v>
      </c>
      <c r="B6853" s="1015" t="s">
        <v>1384</v>
      </c>
      <c r="C6853" s="990" t="s">
        <v>12104</v>
      </c>
      <c r="D6853" s="141">
        <v>1</v>
      </c>
      <c r="E6853" s="3520">
        <v>6000</v>
      </c>
      <c r="F6853" s="879">
        <v>6000</v>
      </c>
      <c r="G6853" s="1204">
        <v>44197</v>
      </c>
      <c r="H6853" s="143" t="s">
        <v>8394</v>
      </c>
      <c r="I6853" s="1035" t="s">
        <v>1395</v>
      </c>
      <c r="J6853" s="143" t="s">
        <v>8572</v>
      </c>
      <c r="K6853" s="1425" t="s">
        <v>8940</v>
      </c>
      <c r="L6853" s="1056"/>
      <c r="M6853" s="1510"/>
      <c r="N6853" s="1205"/>
      <c r="O6853" s="1134"/>
      <c r="P6853" s="1141"/>
    </row>
    <row r="6854" spans="1:16" s="269" customFormat="1" ht="9.75" customHeight="1">
      <c r="A6854" s="63">
        <v>11</v>
      </c>
      <c r="B6854" s="1015" t="s">
        <v>1385</v>
      </c>
      <c r="C6854" s="990" t="s">
        <v>12103</v>
      </c>
      <c r="D6854" s="141">
        <v>1</v>
      </c>
      <c r="E6854" s="3520">
        <v>5000</v>
      </c>
      <c r="F6854" s="879">
        <v>5000</v>
      </c>
      <c r="G6854" s="1204">
        <v>44197</v>
      </c>
      <c r="H6854" s="143" t="s">
        <v>8394</v>
      </c>
      <c r="I6854" s="1035" t="s">
        <v>1395</v>
      </c>
      <c r="J6854" s="143" t="s">
        <v>8572</v>
      </c>
      <c r="K6854" s="1425" t="s">
        <v>8940</v>
      </c>
      <c r="L6854" s="1056"/>
      <c r="M6854" s="1510"/>
      <c r="N6854" s="1205"/>
      <c r="O6854" s="1134"/>
      <c r="P6854" s="1141"/>
    </row>
    <row r="6855" spans="1:16" s="269" customFormat="1" ht="9.75" customHeight="1">
      <c r="A6855" s="63">
        <v>12</v>
      </c>
      <c r="B6855" s="1015" t="s">
        <v>185</v>
      </c>
      <c r="C6855" s="990" t="s">
        <v>12105</v>
      </c>
      <c r="D6855" s="141">
        <v>1</v>
      </c>
      <c r="E6855" s="3520">
        <v>8000</v>
      </c>
      <c r="F6855" s="879">
        <v>8000</v>
      </c>
      <c r="G6855" s="1204">
        <v>44197</v>
      </c>
      <c r="H6855" s="143" t="s">
        <v>8394</v>
      </c>
      <c r="I6855" s="1035" t="s">
        <v>1395</v>
      </c>
      <c r="J6855" s="143" t="s">
        <v>8572</v>
      </c>
      <c r="K6855" s="1425" t="s">
        <v>8940</v>
      </c>
      <c r="L6855" s="1056"/>
      <c r="M6855" s="1510"/>
      <c r="N6855" s="1205"/>
      <c r="O6855" s="1134"/>
      <c r="P6855" s="1141"/>
    </row>
    <row r="6856" spans="1:16" s="269" customFormat="1" ht="9.75" customHeight="1">
      <c r="A6856" s="63">
        <v>13</v>
      </c>
      <c r="B6856" s="1015" t="s">
        <v>1386</v>
      </c>
      <c r="C6856" s="990" t="s">
        <v>12106</v>
      </c>
      <c r="D6856" s="141">
        <v>1</v>
      </c>
      <c r="E6856" s="3520">
        <v>6900</v>
      </c>
      <c r="F6856" s="879">
        <v>6900</v>
      </c>
      <c r="G6856" s="1204">
        <v>44197</v>
      </c>
      <c r="H6856" s="143" t="s">
        <v>8394</v>
      </c>
      <c r="I6856" s="1035" t="s">
        <v>1395</v>
      </c>
      <c r="J6856" s="143" t="s">
        <v>8572</v>
      </c>
      <c r="K6856" s="1425" t="s">
        <v>8940</v>
      </c>
      <c r="L6856" s="1056"/>
      <c r="M6856" s="1510"/>
      <c r="N6856" s="1205"/>
      <c r="O6856" s="1134"/>
      <c r="P6856" s="1141"/>
    </row>
    <row r="6857" spans="1:16" s="269" customFormat="1" ht="9.75" customHeight="1">
      <c r="A6857" s="63">
        <v>14</v>
      </c>
      <c r="B6857" s="1015" t="s">
        <v>1387</v>
      </c>
      <c r="C6857" s="990" t="s">
        <v>12107</v>
      </c>
      <c r="D6857" s="141">
        <v>1</v>
      </c>
      <c r="E6857" s="3520">
        <v>3400</v>
      </c>
      <c r="F6857" s="879">
        <v>3400</v>
      </c>
      <c r="G6857" s="1204">
        <v>44197</v>
      </c>
      <c r="H6857" s="143" t="s">
        <v>8394</v>
      </c>
      <c r="I6857" s="1035" t="s">
        <v>1395</v>
      </c>
      <c r="J6857" s="143" t="s">
        <v>8572</v>
      </c>
      <c r="K6857" s="1425" t="s">
        <v>8940</v>
      </c>
      <c r="L6857" s="1056"/>
      <c r="M6857" s="1510"/>
      <c r="N6857" s="1205"/>
      <c r="O6857" s="1134"/>
      <c r="P6857" s="1141"/>
    </row>
    <row r="6858" spans="1:16" s="269" customFormat="1" ht="9.75" customHeight="1">
      <c r="A6858" s="63">
        <v>15</v>
      </c>
      <c r="B6858" s="1015" t="s">
        <v>1388</v>
      </c>
      <c r="C6858" s="990" t="s">
        <v>12091</v>
      </c>
      <c r="D6858" s="141">
        <v>1</v>
      </c>
      <c r="E6858" s="3520">
        <v>11890</v>
      </c>
      <c r="F6858" s="879">
        <v>11890</v>
      </c>
      <c r="G6858" s="1204">
        <v>44197</v>
      </c>
      <c r="H6858" s="143" t="s">
        <v>8394</v>
      </c>
      <c r="I6858" s="1035" t="s">
        <v>1395</v>
      </c>
      <c r="J6858" s="143" t="s">
        <v>8572</v>
      </c>
      <c r="K6858" s="1425" t="s">
        <v>8940</v>
      </c>
      <c r="L6858" s="1056"/>
      <c r="M6858" s="1510"/>
      <c r="N6858" s="1205"/>
      <c r="O6858" s="1134"/>
      <c r="P6858" s="1141"/>
    </row>
    <row r="6859" spans="1:16" s="269" customFormat="1" ht="9.75" customHeight="1">
      <c r="A6859" s="63">
        <v>16</v>
      </c>
      <c r="B6859" s="1015" t="s">
        <v>1367</v>
      </c>
      <c r="C6859" s="990" t="s">
        <v>12089</v>
      </c>
      <c r="D6859" s="141">
        <v>1</v>
      </c>
      <c r="E6859" s="3520">
        <v>7600</v>
      </c>
      <c r="F6859" s="879">
        <v>7600</v>
      </c>
      <c r="G6859" s="1204">
        <v>44197</v>
      </c>
      <c r="H6859" s="143" t="s">
        <v>8394</v>
      </c>
      <c r="I6859" s="1035" t="s">
        <v>1395</v>
      </c>
      <c r="J6859" s="143" t="s">
        <v>8572</v>
      </c>
      <c r="K6859" s="1425" t="s">
        <v>8940</v>
      </c>
      <c r="L6859" s="1056"/>
      <c r="M6859" s="1510"/>
      <c r="N6859" s="1205"/>
      <c r="O6859" s="1134"/>
      <c r="P6859" s="1141"/>
    </row>
    <row r="6860" spans="1:16" s="269" customFormat="1" ht="9.75" customHeight="1">
      <c r="A6860" s="63">
        <v>17</v>
      </c>
      <c r="B6860" s="1015" t="s">
        <v>222</v>
      </c>
      <c r="C6860" s="990" t="s">
        <v>12088</v>
      </c>
      <c r="D6860" s="141">
        <v>1</v>
      </c>
      <c r="E6860" s="3520">
        <v>19500</v>
      </c>
      <c r="F6860" s="879">
        <v>19500</v>
      </c>
      <c r="G6860" s="1204">
        <v>44197</v>
      </c>
      <c r="H6860" s="143" t="s">
        <v>8394</v>
      </c>
      <c r="I6860" s="1035" t="s">
        <v>1395</v>
      </c>
      <c r="J6860" s="143" t="s">
        <v>8572</v>
      </c>
      <c r="K6860" s="1425" t="s">
        <v>8940</v>
      </c>
      <c r="L6860" s="1056"/>
      <c r="M6860" s="1510"/>
      <c r="N6860" s="1205"/>
      <c r="O6860" s="1134"/>
      <c r="P6860" s="1141"/>
    </row>
    <row r="6861" spans="1:16" s="269" customFormat="1" ht="9.75" customHeight="1">
      <c r="A6861" s="63">
        <v>18</v>
      </c>
      <c r="B6861" s="1015" t="s">
        <v>1389</v>
      </c>
      <c r="C6861" s="990" t="s">
        <v>12102</v>
      </c>
      <c r="D6861" s="141">
        <v>1</v>
      </c>
      <c r="E6861" s="3520">
        <v>10000</v>
      </c>
      <c r="F6861" s="879">
        <v>10000</v>
      </c>
      <c r="G6861" s="1204">
        <v>44197</v>
      </c>
      <c r="H6861" s="143" t="s">
        <v>8394</v>
      </c>
      <c r="I6861" s="1035" t="s">
        <v>1395</v>
      </c>
      <c r="J6861" s="143" t="s">
        <v>8572</v>
      </c>
      <c r="K6861" s="1425" t="s">
        <v>8940</v>
      </c>
      <c r="L6861" s="1056"/>
      <c r="M6861" s="1510"/>
      <c r="N6861" s="1205"/>
      <c r="O6861" s="1134"/>
      <c r="P6861" s="1141"/>
    </row>
    <row r="6862" spans="1:16" s="269" customFormat="1" ht="9.75" customHeight="1">
      <c r="A6862" s="63">
        <v>19</v>
      </c>
      <c r="B6862" s="1015" t="s">
        <v>1390</v>
      </c>
      <c r="C6862" s="990" t="s">
        <v>12094</v>
      </c>
      <c r="D6862" s="141">
        <v>1</v>
      </c>
      <c r="E6862" s="3520">
        <v>6490</v>
      </c>
      <c r="F6862" s="879">
        <v>6490</v>
      </c>
      <c r="G6862" s="1204">
        <v>44197</v>
      </c>
      <c r="H6862" s="143" t="s">
        <v>8394</v>
      </c>
      <c r="I6862" s="1035" t="s">
        <v>1395</v>
      </c>
      <c r="J6862" s="143" t="s">
        <v>8572</v>
      </c>
      <c r="K6862" s="1425" t="s">
        <v>8940</v>
      </c>
      <c r="L6862" s="1056"/>
      <c r="M6862" s="1510"/>
      <c r="N6862" s="1205"/>
      <c r="O6862" s="1134"/>
      <c r="P6862" s="1141"/>
    </row>
    <row r="6863" spans="1:16" s="269" customFormat="1" ht="9.75" customHeight="1">
      <c r="A6863" s="63">
        <v>20</v>
      </c>
      <c r="B6863" s="1015" t="s">
        <v>452</v>
      </c>
      <c r="C6863" s="990" t="s">
        <v>12093</v>
      </c>
      <c r="D6863" s="141">
        <v>1</v>
      </c>
      <c r="E6863" s="3520">
        <v>5350</v>
      </c>
      <c r="F6863" s="879">
        <v>5350</v>
      </c>
      <c r="G6863" s="1204">
        <v>44197</v>
      </c>
      <c r="H6863" s="143" t="s">
        <v>8394</v>
      </c>
      <c r="I6863" s="1035" t="s">
        <v>1395</v>
      </c>
      <c r="J6863" s="143" t="s">
        <v>8572</v>
      </c>
      <c r="K6863" s="1425" t="s">
        <v>8940</v>
      </c>
      <c r="L6863" s="1056"/>
      <c r="M6863" s="1510"/>
      <c r="N6863" s="1205"/>
      <c r="O6863" s="1134"/>
      <c r="P6863" s="1141"/>
    </row>
    <row r="6864" spans="1:16" s="269" customFormat="1" ht="9.75" customHeight="1">
      <c r="A6864" s="63">
        <v>21</v>
      </c>
      <c r="B6864" s="1015" t="s">
        <v>1312</v>
      </c>
      <c r="C6864" s="990" t="s">
        <v>12096</v>
      </c>
      <c r="D6864" s="141">
        <v>1</v>
      </c>
      <c r="E6864" s="3520">
        <v>4761</v>
      </c>
      <c r="F6864" s="879">
        <v>4761</v>
      </c>
      <c r="G6864" s="1204">
        <v>44197</v>
      </c>
      <c r="H6864" s="143" t="s">
        <v>8394</v>
      </c>
      <c r="I6864" s="1035" t="s">
        <v>1395</v>
      </c>
      <c r="J6864" s="143" t="s">
        <v>8572</v>
      </c>
      <c r="K6864" s="1425" t="s">
        <v>8940</v>
      </c>
      <c r="L6864" s="1056"/>
      <c r="M6864" s="1510"/>
      <c r="N6864" s="1205"/>
      <c r="O6864" s="1134"/>
      <c r="P6864" s="1141"/>
    </row>
    <row r="6865" spans="1:16" s="269" customFormat="1" ht="9.75" customHeight="1">
      <c r="A6865" s="63">
        <v>22</v>
      </c>
      <c r="B6865" s="1015" t="s">
        <v>1312</v>
      </c>
      <c r="C6865" s="990" t="s">
        <v>12097</v>
      </c>
      <c r="D6865" s="141">
        <v>1</v>
      </c>
      <c r="E6865" s="3520">
        <v>4761</v>
      </c>
      <c r="F6865" s="879">
        <v>4761</v>
      </c>
      <c r="G6865" s="1204">
        <v>44197</v>
      </c>
      <c r="H6865" s="143" t="s">
        <v>8394</v>
      </c>
      <c r="I6865" s="1035" t="s">
        <v>1395</v>
      </c>
      <c r="J6865" s="143" t="s">
        <v>8572</v>
      </c>
      <c r="K6865" s="1425" t="s">
        <v>8940</v>
      </c>
      <c r="L6865" s="1056"/>
      <c r="M6865" s="1510"/>
      <c r="N6865" s="1205"/>
      <c r="O6865" s="1134"/>
      <c r="P6865" s="1141"/>
    </row>
    <row r="6866" spans="1:16" s="269" customFormat="1" ht="9.75" customHeight="1">
      <c r="A6866" s="63">
        <v>23</v>
      </c>
      <c r="B6866" s="1015" t="s">
        <v>241</v>
      </c>
      <c r="C6866" s="990" t="s">
        <v>12090</v>
      </c>
      <c r="D6866" s="141">
        <v>1</v>
      </c>
      <c r="E6866" s="3520">
        <v>3182.82</v>
      </c>
      <c r="F6866" s="879">
        <v>3182.82</v>
      </c>
      <c r="G6866" s="1204">
        <v>44197</v>
      </c>
      <c r="H6866" s="143" t="s">
        <v>8394</v>
      </c>
      <c r="I6866" s="1035" t="s">
        <v>1395</v>
      </c>
      <c r="J6866" s="143" t="s">
        <v>8572</v>
      </c>
      <c r="K6866" s="1425" t="s">
        <v>8940</v>
      </c>
      <c r="L6866" s="1056"/>
      <c r="M6866" s="1510"/>
      <c r="N6866" s="1205"/>
      <c r="O6866" s="1134"/>
      <c r="P6866" s="1141"/>
    </row>
    <row r="6867" spans="1:16" s="269" customFormat="1" ht="9.75" customHeight="1">
      <c r="A6867" s="63">
        <v>24</v>
      </c>
      <c r="B6867" s="1015" t="s">
        <v>77</v>
      </c>
      <c r="C6867" s="990" t="s">
        <v>12095</v>
      </c>
      <c r="D6867" s="141">
        <v>1</v>
      </c>
      <c r="E6867" s="3520">
        <v>6380</v>
      </c>
      <c r="F6867" s="879">
        <v>6380</v>
      </c>
      <c r="G6867" s="1204">
        <v>44197</v>
      </c>
      <c r="H6867" s="143" t="s">
        <v>8394</v>
      </c>
      <c r="I6867" s="1035" t="s">
        <v>1395</v>
      </c>
      <c r="J6867" s="143" t="s">
        <v>8572</v>
      </c>
      <c r="K6867" s="1425" t="s">
        <v>8940</v>
      </c>
      <c r="L6867" s="1056"/>
      <c r="M6867" s="1510"/>
      <c r="N6867" s="1205"/>
      <c r="O6867" s="1134"/>
      <c r="P6867" s="1141"/>
    </row>
    <row r="6868" spans="1:16" s="269" customFormat="1" ht="9.75" customHeight="1">
      <c r="A6868" s="63">
        <v>25</v>
      </c>
      <c r="B6868" s="1015" t="s">
        <v>1391</v>
      </c>
      <c r="C6868" s="990" t="s">
        <v>12100</v>
      </c>
      <c r="D6868" s="141">
        <v>1</v>
      </c>
      <c r="E6868" s="3520">
        <v>3200</v>
      </c>
      <c r="F6868" s="879">
        <v>3200</v>
      </c>
      <c r="G6868" s="1204">
        <v>44197</v>
      </c>
      <c r="H6868" s="143" t="s">
        <v>8394</v>
      </c>
      <c r="I6868" s="1035" t="s">
        <v>1395</v>
      </c>
      <c r="J6868" s="143" t="s">
        <v>8572</v>
      </c>
      <c r="K6868" s="1425" t="s">
        <v>8940</v>
      </c>
      <c r="L6868" s="1056"/>
      <c r="M6868" s="1510"/>
      <c r="N6868" s="1205"/>
      <c r="O6868" s="1134"/>
      <c r="P6868" s="1141"/>
    </row>
    <row r="6869" spans="1:16" s="269" customFormat="1" ht="9.75" customHeight="1">
      <c r="A6869" s="63">
        <v>26</v>
      </c>
      <c r="B6869" s="1015" t="s">
        <v>1392</v>
      </c>
      <c r="C6869" s="990" t="s">
        <v>12098</v>
      </c>
      <c r="D6869" s="141">
        <v>1</v>
      </c>
      <c r="E6869" s="3520">
        <v>4690</v>
      </c>
      <c r="F6869" s="879">
        <v>4690</v>
      </c>
      <c r="G6869" s="1204">
        <v>44197</v>
      </c>
      <c r="H6869" s="143" t="s">
        <v>8394</v>
      </c>
      <c r="I6869" s="1035" t="s">
        <v>1395</v>
      </c>
      <c r="J6869" s="143" t="s">
        <v>8572</v>
      </c>
      <c r="K6869" s="1425" t="s">
        <v>8940</v>
      </c>
      <c r="L6869" s="1056"/>
      <c r="M6869" s="1510"/>
      <c r="N6869" s="1205"/>
      <c r="O6869" s="1134"/>
      <c r="P6869" s="1141"/>
    </row>
    <row r="6870" spans="1:16" s="269" customFormat="1" ht="9.75" customHeight="1">
      <c r="A6870" s="63">
        <v>27</v>
      </c>
      <c r="B6870" s="1015" t="s">
        <v>1393</v>
      </c>
      <c r="C6870" s="990" t="s">
        <v>12092</v>
      </c>
      <c r="D6870" s="141">
        <v>1</v>
      </c>
      <c r="E6870" s="3520">
        <v>6290</v>
      </c>
      <c r="F6870" s="879">
        <v>6290</v>
      </c>
      <c r="G6870" s="1204">
        <v>44197</v>
      </c>
      <c r="H6870" s="143" t="s">
        <v>8394</v>
      </c>
      <c r="I6870" s="1035" t="s">
        <v>1395</v>
      </c>
      <c r="J6870" s="143" t="s">
        <v>8572</v>
      </c>
      <c r="K6870" s="1425" t="s">
        <v>8940</v>
      </c>
      <c r="L6870" s="1056"/>
      <c r="M6870" s="1510"/>
      <c r="N6870" s="1205"/>
      <c r="O6870" s="1134"/>
      <c r="P6870" s="1141"/>
    </row>
    <row r="6871" spans="1:16" s="269" customFormat="1" ht="9.75" customHeight="1">
      <c r="A6871" s="63">
        <v>28</v>
      </c>
      <c r="B6871" s="1015" t="s">
        <v>1116</v>
      </c>
      <c r="C6871" s="990" t="s">
        <v>12099</v>
      </c>
      <c r="D6871" s="141">
        <v>1</v>
      </c>
      <c r="E6871" s="3520">
        <v>7900</v>
      </c>
      <c r="F6871" s="879">
        <v>7900</v>
      </c>
      <c r="G6871" s="1204">
        <v>44197</v>
      </c>
      <c r="H6871" s="143" t="s">
        <v>8394</v>
      </c>
      <c r="I6871" s="1035" t="s">
        <v>1395</v>
      </c>
      <c r="J6871" s="143" t="s">
        <v>8572</v>
      </c>
      <c r="K6871" s="1425" t="s">
        <v>8940</v>
      </c>
      <c r="L6871" s="1056"/>
      <c r="M6871" s="1510"/>
      <c r="N6871" s="1205"/>
      <c r="O6871" s="1134"/>
      <c r="P6871" s="1141"/>
    </row>
    <row r="6872" spans="1:16" s="269" customFormat="1" ht="9.75" customHeight="1">
      <c r="A6872" s="63">
        <v>29</v>
      </c>
      <c r="B6872" s="1015" t="s">
        <v>1394</v>
      </c>
      <c r="C6872" s="990" t="s">
        <v>12101</v>
      </c>
      <c r="D6872" s="141">
        <v>1</v>
      </c>
      <c r="E6872" s="3520">
        <v>3500</v>
      </c>
      <c r="F6872" s="879">
        <v>3500</v>
      </c>
      <c r="G6872" s="1204">
        <v>44197</v>
      </c>
      <c r="H6872" s="143" t="s">
        <v>8394</v>
      </c>
      <c r="I6872" s="1035" t="s">
        <v>1395</v>
      </c>
      <c r="J6872" s="143" t="s">
        <v>8572</v>
      </c>
      <c r="K6872" s="1425" t="s">
        <v>8940</v>
      </c>
      <c r="L6872" s="1056"/>
      <c r="M6872" s="1510"/>
      <c r="N6872" s="1205"/>
      <c r="O6872" s="1134"/>
      <c r="P6872" s="1141"/>
    </row>
    <row r="6873" spans="1:16" s="1142" customFormat="1" ht="9.75" customHeight="1">
      <c r="A6873" s="63">
        <v>30</v>
      </c>
      <c r="B6873" s="103" t="s">
        <v>3953</v>
      </c>
      <c r="C6873" s="990"/>
      <c r="D6873" s="141">
        <v>1</v>
      </c>
      <c r="E6873" s="3411">
        <v>6606</v>
      </c>
      <c r="F6873" s="797">
        <v>6606</v>
      </c>
      <c r="G6873" s="1132">
        <v>44197</v>
      </c>
      <c r="H6873" s="143" t="s">
        <v>8394</v>
      </c>
      <c r="I6873" s="208" t="s">
        <v>1395</v>
      </c>
      <c r="J6873" s="143" t="s">
        <v>8572</v>
      </c>
      <c r="K6873" s="1425"/>
      <c r="L6873" s="1056"/>
      <c r="M6873" s="404"/>
      <c r="N6873" s="1205"/>
      <c r="O6873" s="1134"/>
      <c r="P6873" s="1141"/>
    </row>
    <row r="6874" spans="1:16" s="1142" customFormat="1" ht="9.75" customHeight="1">
      <c r="A6874" s="63">
        <v>31</v>
      </c>
      <c r="B6874" s="103" t="s">
        <v>3954</v>
      </c>
      <c r="C6874" s="990"/>
      <c r="D6874" s="141">
        <v>1</v>
      </c>
      <c r="E6874" s="3411">
        <v>11797</v>
      </c>
      <c r="F6874" s="797">
        <v>11797</v>
      </c>
      <c r="G6874" s="1132">
        <v>44197</v>
      </c>
      <c r="H6874" s="143" t="s">
        <v>8394</v>
      </c>
      <c r="I6874" s="208" t="s">
        <v>1395</v>
      </c>
      <c r="J6874" s="143" t="s">
        <v>8572</v>
      </c>
      <c r="K6874" s="1425"/>
      <c r="L6874" s="1056"/>
      <c r="M6874" s="404"/>
      <c r="N6874" s="1205"/>
      <c r="O6874" s="1134"/>
      <c r="P6874" s="1141"/>
    </row>
    <row r="6875" spans="1:16" s="1142" customFormat="1" ht="9.75" customHeight="1">
      <c r="A6875" s="63">
        <v>32</v>
      </c>
      <c r="B6875" s="103" t="s">
        <v>3952</v>
      </c>
      <c r="C6875" s="990"/>
      <c r="D6875" s="141">
        <v>1</v>
      </c>
      <c r="E6875" s="3411">
        <v>3859</v>
      </c>
      <c r="F6875" s="797">
        <v>3859</v>
      </c>
      <c r="G6875" s="1132">
        <v>44197</v>
      </c>
      <c r="H6875" s="143" t="s">
        <v>8394</v>
      </c>
      <c r="I6875" s="208" t="s">
        <v>1395</v>
      </c>
      <c r="J6875" s="143" t="s">
        <v>8572</v>
      </c>
      <c r="K6875" s="1425"/>
      <c r="L6875" s="1056"/>
      <c r="M6875" s="404"/>
      <c r="N6875" s="1205"/>
      <c r="O6875" s="1134"/>
      <c r="P6875" s="1141"/>
    </row>
    <row r="6876" spans="1:16" s="269" customFormat="1" ht="9" customHeight="1">
      <c r="A6876" s="63">
        <v>33</v>
      </c>
      <c r="B6876" s="103" t="s">
        <v>5439</v>
      </c>
      <c r="C6876" s="849" t="s">
        <v>12109</v>
      </c>
      <c r="D6876" s="141">
        <v>1</v>
      </c>
      <c r="E6876" s="3424">
        <v>8900</v>
      </c>
      <c r="F6876" s="877">
        <v>8900</v>
      </c>
      <c r="G6876" s="1204">
        <v>44197</v>
      </c>
      <c r="H6876" s="143" t="s">
        <v>8394</v>
      </c>
      <c r="I6876" s="1037" t="s">
        <v>1395</v>
      </c>
      <c r="J6876" s="143" t="s">
        <v>8572</v>
      </c>
      <c r="K6876" s="1425" t="s">
        <v>8940</v>
      </c>
      <c r="L6876" s="1056"/>
      <c r="M6876" s="99"/>
      <c r="N6876" s="1205"/>
      <c r="O6876" s="701"/>
      <c r="P6876" s="150"/>
    </row>
    <row r="6877" spans="1:16" s="269" customFormat="1" ht="9" customHeight="1">
      <c r="A6877" s="63">
        <v>34</v>
      </c>
      <c r="B6877" s="103" t="s">
        <v>5440</v>
      </c>
      <c r="C6877" s="849">
        <v>410136000021</v>
      </c>
      <c r="D6877" s="141">
        <v>1</v>
      </c>
      <c r="E6877" s="2955">
        <v>6520</v>
      </c>
      <c r="F6877" s="877">
        <v>6520</v>
      </c>
      <c r="G6877" s="1132">
        <v>44197</v>
      </c>
      <c r="H6877" s="143" t="s">
        <v>8394</v>
      </c>
      <c r="I6877" s="208" t="s">
        <v>1395</v>
      </c>
      <c r="J6877" s="143" t="s">
        <v>8572</v>
      </c>
      <c r="K6877" s="1425"/>
      <c r="L6877" s="1056"/>
      <c r="M6877" s="1537"/>
      <c r="N6877" s="1205"/>
      <c r="O6877" s="701"/>
      <c r="P6877" s="150"/>
    </row>
    <row r="6878" spans="1:16" s="269" customFormat="1" ht="9" customHeight="1">
      <c r="A6878" s="63">
        <v>35</v>
      </c>
      <c r="B6878" s="103" t="s">
        <v>5441</v>
      </c>
      <c r="C6878" s="849" t="s">
        <v>12108</v>
      </c>
      <c r="D6878" s="141">
        <v>1</v>
      </c>
      <c r="E6878" s="3424">
        <v>6965</v>
      </c>
      <c r="F6878" s="877">
        <v>6965</v>
      </c>
      <c r="G6878" s="1204">
        <v>44197</v>
      </c>
      <c r="H6878" s="143" t="s">
        <v>8394</v>
      </c>
      <c r="I6878" s="1037" t="s">
        <v>1395</v>
      </c>
      <c r="J6878" s="143" t="s">
        <v>8572</v>
      </c>
      <c r="K6878" s="1425" t="s">
        <v>8940</v>
      </c>
      <c r="L6878" s="1056"/>
      <c r="M6878" s="99"/>
      <c r="N6878" s="1205"/>
      <c r="O6878" s="701"/>
      <c r="P6878" s="150"/>
    </row>
    <row r="6879" spans="1:16" s="269" customFormat="1" ht="9" customHeight="1">
      <c r="A6879" s="63">
        <v>36</v>
      </c>
      <c r="B6879" s="103" t="s">
        <v>5442</v>
      </c>
      <c r="C6879" s="849">
        <v>110126001</v>
      </c>
      <c r="D6879" s="141">
        <v>1</v>
      </c>
      <c r="E6879" s="3424">
        <v>7408</v>
      </c>
      <c r="F6879" s="877">
        <v>7408</v>
      </c>
      <c r="G6879" s="1204">
        <v>44197</v>
      </c>
      <c r="H6879" s="143" t="s">
        <v>8394</v>
      </c>
      <c r="I6879" s="1037" t="s">
        <v>1395</v>
      </c>
      <c r="J6879" s="143" t="s">
        <v>8572</v>
      </c>
      <c r="K6879" s="1425" t="s">
        <v>8940</v>
      </c>
      <c r="L6879" s="1056"/>
      <c r="M6879" s="99"/>
      <c r="N6879" s="1205"/>
      <c r="O6879" s="701"/>
      <c r="P6879" s="150"/>
    </row>
    <row r="6880" spans="1:16" s="269" customFormat="1" ht="9" customHeight="1">
      <c r="A6880" s="63">
        <v>37</v>
      </c>
      <c r="B6880" s="103" t="s">
        <v>5442</v>
      </c>
      <c r="C6880" s="849">
        <v>110126002</v>
      </c>
      <c r="D6880" s="141">
        <v>1</v>
      </c>
      <c r="E6880" s="3424">
        <v>7408</v>
      </c>
      <c r="F6880" s="877">
        <v>7408</v>
      </c>
      <c r="G6880" s="1204">
        <v>44197</v>
      </c>
      <c r="H6880" s="143" t="s">
        <v>8394</v>
      </c>
      <c r="I6880" s="1037" t="s">
        <v>1395</v>
      </c>
      <c r="J6880" s="143" t="s">
        <v>8572</v>
      </c>
      <c r="K6880" s="1425" t="s">
        <v>8940</v>
      </c>
      <c r="L6880" s="1056"/>
      <c r="M6880" s="99"/>
      <c r="N6880" s="1205"/>
      <c r="O6880" s="701"/>
      <c r="P6880" s="150"/>
    </row>
    <row r="6881" spans="1:16" s="269" customFormat="1" ht="9" customHeight="1">
      <c r="A6881" s="63">
        <v>38</v>
      </c>
      <c r="B6881" s="103" t="s">
        <v>5443</v>
      </c>
      <c r="C6881" s="849">
        <v>41013600013</v>
      </c>
      <c r="D6881" s="141">
        <v>1</v>
      </c>
      <c r="E6881" s="2955">
        <v>5900</v>
      </c>
      <c r="F6881" s="877">
        <v>5900</v>
      </c>
      <c r="G6881" s="1132">
        <v>44197</v>
      </c>
      <c r="H6881" s="143" t="s">
        <v>8394</v>
      </c>
      <c r="I6881" s="208" t="s">
        <v>1395</v>
      </c>
      <c r="J6881" s="143" t="s">
        <v>8572</v>
      </c>
      <c r="K6881" s="1425"/>
      <c r="L6881" s="1056"/>
      <c r="M6881" s="1537"/>
      <c r="N6881" s="1205"/>
      <c r="O6881" s="701"/>
      <c r="P6881" s="150"/>
    </row>
    <row r="6882" spans="1:16" s="269" customFormat="1" ht="9" customHeight="1">
      <c r="A6882" s="63">
        <v>39</v>
      </c>
      <c r="B6882" s="103" t="s">
        <v>5444</v>
      </c>
      <c r="C6882" s="849">
        <v>41013600014</v>
      </c>
      <c r="D6882" s="141">
        <v>1</v>
      </c>
      <c r="E6882" s="2955">
        <v>6188</v>
      </c>
      <c r="F6882" s="877">
        <v>6188</v>
      </c>
      <c r="G6882" s="1132">
        <v>44197</v>
      </c>
      <c r="H6882" s="143" t="s">
        <v>8394</v>
      </c>
      <c r="I6882" s="208" t="s">
        <v>1395</v>
      </c>
      <c r="J6882" s="143" t="s">
        <v>8572</v>
      </c>
      <c r="K6882" s="1425"/>
      <c r="L6882" s="1056"/>
      <c r="M6882" s="1537"/>
      <c r="N6882" s="1205"/>
      <c r="O6882" s="701"/>
      <c r="P6882" s="150"/>
    </row>
    <row r="6883" spans="1:16" s="269" customFormat="1" ht="9" customHeight="1">
      <c r="A6883" s="63">
        <v>40</v>
      </c>
      <c r="B6883" s="103" t="s">
        <v>5445</v>
      </c>
      <c r="C6883" s="849">
        <v>41013400011</v>
      </c>
      <c r="D6883" s="141">
        <v>1</v>
      </c>
      <c r="E6883" s="2955">
        <v>15300</v>
      </c>
      <c r="F6883" s="877">
        <v>15300</v>
      </c>
      <c r="G6883" s="1132">
        <v>44197</v>
      </c>
      <c r="H6883" s="143" t="s">
        <v>8394</v>
      </c>
      <c r="I6883" s="208" t="s">
        <v>1395</v>
      </c>
      <c r="J6883" s="143" t="s">
        <v>8572</v>
      </c>
      <c r="K6883" s="1425"/>
      <c r="L6883" s="1056"/>
      <c r="M6883" s="1537"/>
      <c r="N6883" s="1205"/>
      <c r="O6883" s="701"/>
      <c r="P6883" s="150"/>
    </row>
    <row r="6884" spans="1:16" s="269" customFormat="1" ht="9" customHeight="1">
      <c r="A6884" s="63">
        <v>41</v>
      </c>
      <c r="B6884" s="103" t="s">
        <v>5446</v>
      </c>
      <c r="C6884" s="849" t="s">
        <v>5453</v>
      </c>
      <c r="D6884" s="141">
        <v>1</v>
      </c>
      <c r="E6884" s="2955">
        <v>13215</v>
      </c>
      <c r="F6884" s="877">
        <v>13215</v>
      </c>
      <c r="G6884" s="1132">
        <v>44197</v>
      </c>
      <c r="H6884" s="143" t="s">
        <v>8394</v>
      </c>
      <c r="I6884" s="208" t="s">
        <v>1395</v>
      </c>
      <c r="J6884" s="143" t="s">
        <v>8572</v>
      </c>
      <c r="K6884" s="1425"/>
      <c r="L6884" s="1056"/>
      <c r="M6884" s="1537"/>
      <c r="N6884" s="1205"/>
      <c r="O6884" s="701"/>
      <c r="P6884" s="150"/>
    </row>
    <row r="6885" spans="1:16" s="269" customFormat="1" ht="9" customHeight="1">
      <c r="A6885" s="63">
        <v>42</v>
      </c>
      <c r="B6885" s="103" t="s">
        <v>5447</v>
      </c>
      <c r="C6885" s="849" t="s">
        <v>5454</v>
      </c>
      <c r="D6885" s="141">
        <v>1</v>
      </c>
      <c r="E6885" s="2955">
        <v>3765</v>
      </c>
      <c r="F6885" s="877">
        <v>3765</v>
      </c>
      <c r="G6885" s="1132">
        <v>44197</v>
      </c>
      <c r="H6885" s="143" t="s">
        <v>8394</v>
      </c>
      <c r="I6885" s="208" t="s">
        <v>1395</v>
      </c>
      <c r="J6885" s="143" t="s">
        <v>8572</v>
      </c>
      <c r="K6885" s="1425"/>
      <c r="L6885" s="1056"/>
      <c r="M6885" s="1537"/>
      <c r="N6885" s="1205"/>
      <c r="O6885" s="701"/>
      <c r="P6885" s="150"/>
    </row>
    <row r="6886" spans="1:16" s="269" customFormat="1" ht="9" customHeight="1">
      <c r="A6886" s="63">
        <v>43</v>
      </c>
      <c r="B6886" s="103" t="s">
        <v>5448</v>
      </c>
      <c r="C6886" s="849">
        <v>410113600012</v>
      </c>
      <c r="D6886" s="141">
        <v>1</v>
      </c>
      <c r="E6886" s="2955">
        <v>6926</v>
      </c>
      <c r="F6886" s="877">
        <v>6926</v>
      </c>
      <c r="G6886" s="1132">
        <v>44197</v>
      </c>
      <c r="H6886" s="143" t="s">
        <v>8394</v>
      </c>
      <c r="I6886" s="208" t="s">
        <v>1395</v>
      </c>
      <c r="J6886" s="143" t="s">
        <v>8572</v>
      </c>
      <c r="K6886" s="1425"/>
      <c r="L6886" s="1056"/>
      <c r="M6886" s="1537"/>
      <c r="N6886" s="1205"/>
      <c r="O6886" s="701"/>
      <c r="P6886" s="150"/>
    </row>
    <row r="6887" spans="1:16" s="269" customFormat="1" ht="9" customHeight="1">
      <c r="A6887" s="63">
        <v>44</v>
      </c>
      <c r="B6887" s="103" t="s">
        <v>5449</v>
      </c>
      <c r="C6887" s="849">
        <v>410113600011</v>
      </c>
      <c r="D6887" s="141">
        <v>1</v>
      </c>
      <c r="E6887" s="2955">
        <v>6926</v>
      </c>
      <c r="F6887" s="877">
        <v>6926</v>
      </c>
      <c r="G6887" s="1132">
        <v>44197</v>
      </c>
      <c r="H6887" s="143" t="s">
        <v>8394</v>
      </c>
      <c r="I6887" s="208" t="s">
        <v>1395</v>
      </c>
      <c r="J6887" s="143" t="s">
        <v>8572</v>
      </c>
      <c r="K6887" s="1425"/>
      <c r="L6887" s="1056"/>
      <c r="M6887" s="1537"/>
      <c r="N6887" s="1205"/>
      <c r="O6887" s="701"/>
      <c r="P6887" s="150"/>
    </row>
    <row r="6888" spans="1:16" s="269" customFormat="1" ht="9" customHeight="1">
      <c r="A6888" s="63">
        <v>45</v>
      </c>
      <c r="B6888" s="103" t="s">
        <v>5450</v>
      </c>
      <c r="C6888" s="849">
        <v>11012600012</v>
      </c>
      <c r="D6888" s="141">
        <v>1</v>
      </c>
      <c r="E6888" s="3424">
        <v>13400</v>
      </c>
      <c r="F6888" s="877">
        <v>13400</v>
      </c>
      <c r="G6888" s="1204">
        <v>44197</v>
      </c>
      <c r="H6888" s="143" t="s">
        <v>8394</v>
      </c>
      <c r="I6888" s="1037" t="s">
        <v>1395</v>
      </c>
      <c r="J6888" s="143" t="s">
        <v>8572</v>
      </c>
      <c r="K6888" s="1425" t="s">
        <v>8940</v>
      </c>
      <c r="L6888" s="1056"/>
      <c r="M6888" s="99"/>
      <c r="N6888" s="1205"/>
      <c r="O6888" s="701"/>
      <c r="P6888" s="150"/>
    </row>
    <row r="6889" spans="1:16" s="269" customFormat="1" ht="9" customHeight="1">
      <c r="A6889" s="63">
        <v>46</v>
      </c>
      <c r="B6889" s="103" t="s">
        <v>5451</v>
      </c>
      <c r="C6889" s="849">
        <v>41012600011</v>
      </c>
      <c r="D6889" s="141">
        <v>1</v>
      </c>
      <c r="E6889" s="3424">
        <v>16100</v>
      </c>
      <c r="F6889" s="877">
        <v>16100</v>
      </c>
      <c r="G6889" s="1204">
        <v>44197</v>
      </c>
      <c r="H6889" s="143" t="s">
        <v>8394</v>
      </c>
      <c r="I6889" s="1037" t="s">
        <v>1395</v>
      </c>
      <c r="J6889" s="143" t="s">
        <v>8572</v>
      </c>
      <c r="K6889" s="1425" t="s">
        <v>8940</v>
      </c>
      <c r="L6889" s="1056"/>
      <c r="M6889" s="99"/>
      <c r="N6889" s="1205"/>
      <c r="O6889" s="701"/>
      <c r="P6889" s="150"/>
    </row>
    <row r="6890" spans="1:16" s="269" customFormat="1" ht="9" customHeight="1">
      <c r="A6890" s="63">
        <v>47</v>
      </c>
      <c r="B6890" s="103" t="s">
        <v>5452</v>
      </c>
      <c r="C6890" s="849">
        <v>41013600015</v>
      </c>
      <c r="D6890" s="141">
        <v>1</v>
      </c>
      <c r="E6890" s="2955">
        <v>6560</v>
      </c>
      <c r="F6890" s="877">
        <v>6560</v>
      </c>
      <c r="G6890" s="1132">
        <v>44197</v>
      </c>
      <c r="H6890" s="143" t="s">
        <v>8394</v>
      </c>
      <c r="I6890" s="208" t="s">
        <v>1395</v>
      </c>
      <c r="J6890" s="143" t="s">
        <v>8572</v>
      </c>
      <c r="K6890" s="1425"/>
      <c r="L6890" s="1056"/>
      <c r="M6890" s="1537"/>
      <c r="N6890" s="1205"/>
      <c r="O6890" s="701"/>
      <c r="P6890" s="150"/>
    </row>
    <row r="6891" spans="1:16" s="269" customFormat="1" ht="9.75" customHeight="1">
      <c r="A6891" s="63">
        <v>48</v>
      </c>
      <c r="B6891" s="1350" t="s">
        <v>5798</v>
      </c>
      <c r="C6891" s="849">
        <v>1012400011</v>
      </c>
      <c r="D6891" s="141">
        <v>1</v>
      </c>
      <c r="E6891" s="3422">
        <v>22000</v>
      </c>
      <c r="F6891" s="881">
        <v>22000</v>
      </c>
      <c r="G6891" s="1204">
        <v>44197</v>
      </c>
      <c r="H6891" s="143" t="s">
        <v>8394</v>
      </c>
      <c r="I6891" s="1037" t="s">
        <v>1395</v>
      </c>
      <c r="J6891" s="143" t="s">
        <v>8572</v>
      </c>
      <c r="K6891" s="1425" t="s">
        <v>8940</v>
      </c>
      <c r="L6891" s="1056"/>
      <c r="M6891" s="99"/>
      <c r="N6891" s="1205"/>
      <c r="O6891" s="701"/>
      <c r="P6891" s="150"/>
    </row>
    <row r="6892" spans="1:16" s="269" customFormat="1" ht="9.75" customHeight="1">
      <c r="A6892" s="63">
        <v>49</v>
      </c>
      <c r="B6892" s="1350" t="s">
        <v>1208</v>
      </c>
      <c r="C6892" s="849">
        <v>10124000012</v>
      </c>
      <c r="D6892" s="141">
        <v>1</v>
      </c>
      <c r="E6892" s="3422">
        <v>33800</v>
      </c>
      <c r="F6892" s="881">
        <v>33800</v>
      </c>
      <c r="G6892" s="1204">
        <v>44197</v>
      </c>
      <c r="H6892" s="143" t="s">
        <v>8394</v>
      </c>
      <c r="I6892" s="1037" t="s">
        <v>1395</v>
      </c>
      <c r="J6892" s="143" t="s">
        <v>8572</v>
      </c>
      <c r="K6892" s="1425" t="s">
        <v>8940</v>
      </c>
      <c r="L6892" s="1056"/>
      <c r="M6892" s="99"/>
      <c r="N6892" s="1205"/>
      <c r="O6892" s="701"/>
      <c r="P6892" s="150"/>
    </row>
    <row r="6893" spans="1:16" s="269" customFormat="1" ht="9.75" customHeight="1">
      <c r="A6893" s="63">
        <v>50</v>
      </c>
      <c r="B6893" s="1350" t="s">
        <v>848</v>
      </c>
      <c r="C6893" s="849">
        <v>10124000011</v>
      </c>
      <c r="D6893" s="141">
        <v>1</v>
      </c>
      <c r="E6893" s="3422">
        <v>30700</v>
      </c>
      <c r="F6893" s="881">
        <v>30700</v>
      </c>
      <c r="G6893" s="1204">
        <v>44197</v>
      </c>
      <c r="H6893" s="143" t="s">
        <v>8394</v>
      </c>
      <c r="I6893" s="1037" t="s">
        <v>1395</v>
      </c>
      <c r="J6893" s="143" t="s">
        <v>8572</v>
      </c>
      <c r="K6893" s="1425" t="s">
        <v>8940</v>
      </c>
      <c r="L6893" s="1056"/>
      <c r="M6893" s="99"/>
      <c r="N6893" s="1205"/>
      <c r="O6893" s="701"/>
      <c r="P6893" s="150"/>
    </row>
    <row r="6894" spans="1:16" s="269" customFormat="1" ht="9.75" customHeight="1">
      <c r="A6894" s="63">
        <v>51</v>
      </c>
      <c r="B6894" s="103" t="s">
        <v>6547</v>
      </c>
      <c r="C6894" s="990">
        <v>41013600016</v>
      </c>
      <c r="D6894" s="141">
        <v>1</v>
      </c>
      <c r="E6894" s="2955">
        <v>10049.290000000001</v>
      </c>
      <c r="F6894" s="877">
        <v>10049.290000000001</v>
      </c>
      <c r="G6894" s="1132">
        <v>44197</v>
      </c>
      <c r="H6894" s="143" t="s">
        <v>8394</v>
      </c>
      <c r="I6894" s="208" t="s">
        <v>1395</v>
      </c>
      <c r="J6894" s="143" t="s">
        <v>8572</v>
      </c>
      <c r="K6894" s="1425"/>
      <c r="L6894" s="1056"/>
      <c r="M6894" s="1537"/>
      <c r="N6894" s="1205"/>
      <c r="O6894" s="701"/>
      <c r="P6894" s="150"/>
    </row>
    <row r="6895" spans="1:16" s="269" customFormat="1" ht="9.75" customHeight="1">
      <c r="A6895" s="63">
        <v>52</v>
      </c>
      <c r="B6895" s="103" t="s">
        <v>1367</v>
      </c>
      <c r="C6895" s="990">
        <v>41013600017</v>
      </c>
      <c r="D6895" s="141">
        <v>1</v>
      </c>
      <c r="E6895" s="2955">
        <v>15000</v>
      </c>
      <c r="F6895" s="877">
        <v>15000</v>
      </c>
      <c r="G6895" s="1132">
        <v>44197</v>
      </c>
      <c r="H6895" s="143" t="s">
        <v>8394</v>
      </c>
      <c r="I6895" s="208" t="s">
        <v>1395</v>
      </c>
      <c r="J6895" s="143" t="s">
        <v>8572</v>
      </c>
      <c r="K6895" s="1425"/>
      <c r="L6895" s="1056"/>
      <c r="M6895" s="1537"/>
      <c r="N6895" s="1205"/>
      <c r="O6895" s="701"/>
      <c r="P6895" s="150"/>
    </row>
    <row r="6896" spans="1:16" s="269" customFormat="1" ht="9.75" customHeight="1">
      <c r="A6896" s="63">
        <v>53</v>
      </c>
      <c r="B6896" s="103" t="s">
        <v>7095</v>
      </c>
      <c r="C6896" s="990">
        <v>41013600031</v>
      </c>
      <c r="D6896" s="141">
        <v>1</v>
      </c>
      <c r="E6896" s="2955">
        <v>17599</v>
      </c>
      <c r="F6896" s="877">
        <v>17599</v>
      </c>
      <c r="G6896" s="1132">
        <v>44197</v>
      </c>
      <c r="H6896" s="143" t="s">
        <v>8394</v>
      </c>
      <c r="I6896" s="208" t="s">
        <v>1395</v>
      </c>
      <c r="J6896" s="143" t="s">
        <v>8572</v>
      </c>
      <c r="K6896" s="1425"/>
      <c r="L6896" s="1056"/>
      <c r="M6896" s="1537"/>
      <c r="N6896" s="1206"/>
      <c r="O6896" s="701"/>
      <c r="P6896" s="150"/>
    </row>
    <row r="6897" spans="1:16" s="269" customFormat="1" ht="9.75" customHeight="1">
      <c r="A6897" s="63">
        <v>54</v>
      </c>
      <c r="B6897" s="103" t="s">
        <v>8865</v>
      </c>
      <c r="C6897" s="990">
        <v>41013600004</v>
      </c>
      <c r="D6897" s="141">
        <v>1</v>
      </c>
      <c r="E6897" s="2955">
        <v>12900</v>
      </c>
      <c r="F6897" s="877">
        <v>12900</v>
      </c>
      <c r="G6897" s="1132">
        <v>44554</v>
      </c>
      <c r="H6897" s="143" t="s">
        <v>8866</v>
      </c>
      <c r="I6897" s="208" t="s">
        <v>1395</v>
      </c>
      <c r="J6897" s="143" t="s">
        <v>8867</v>
      </c>
      <c r="K6897" s="1425"/>
      <c r="L6897" s="1056"/>
      <c r="M6897" s="1537"/>
      <c r="N6897" s="1206"/>
      <c r="O6897" s="701"/>
      <c r="P6897" s="150"/>
    </row>
    <row r="6898" spans="1:16" s="269" customFormat="1" ht="9.75" customHeight="1">
      <c r="A6898" s="63">
        <v>55</v>
      </c>
      <c r="B6898" s="103" t="s">
        <v>8858</v>
      </c>
      <c r="C6898" s="990">
        <v>4101360005</v>
      </c>
      <c r="D6898" s="141">
        <v>1</v>
      </c>
      <c r="E6898" s="2955">
        <v>10050</v>
      </c>
      <c r="F6898" s="877">
        <v>10050</v>
      </c>
      <c r="G6898" s="1132">
        <v>44554</v>
      </c>
      <c r="H6898" s="143" t="s">
        <v>8866</v>
      </c>
      <c r="I6898" s="208" t="s">
        <v>1395</v>
      </c>
      <c r="J6898" s="143" t="s">
        <v>8867</v>
      </c>
      <c r="K6898" s="1425"/>
      <c r="L6898" s="1056"/>
      <c r="M6898" s="1537"/>
      <c r="N6898" s="1206"/>
      <c r="O6898" s="701"/>
      <c r="P6898" s="150"/>
    </row>
    <row r="6899" spans="1:16" s="269" customFormat="1" ht="9.75" customHeight="1">
      <c r="A6899" s="63">
        <v>56</v>
      </c>
      <c r="B6899" s="103" t="s">
        <v>8858</v>
      </c>
      <c r="C6899" s="990">
        <v>4101360006</v>
      </c>
      <c r="D6899" s="141">
        <v>1</v>
      </c>
      <c r="E6899" s="2955">
        <v>10050</v>
      </c>
      <c r="F6899" s="877">
        <v>10050</v>
      </c>
      <c r="G6899" s="1132">
        <v>44554</v>
      </c>
      <c r="H6899" s="143" t="s">
        <v>8866</v>
      </c>
      <c r="I6899" s="208" t="s">
        <v>1395</v>
      </c>
      <c r="J6899" s="143" t="s">
        <v>8867</v>
      </c>
      <c r="K6899" s="1425"/>
      <c r="L6899" s="1056"/>
      <c r="M6899" s="1537"/>
      <c r="N6899" s="1206"/>
      <c r="O6899" s="701"/>
      <c r="P6899" s="150"/>
    </row>
    <row r="6900" spans="1:16" s="269" customFormat="1" ht="9.75" customHeight="1">
      <c r="A6900" s="63">
        <v>57</v>
      </c>
      <c r="B6900" s="103" t="s">
        <v>8859</v>
      </c>
      <c r="C6900" s="990">
        <v>4101240004</v>
      </c>
      <c r="D6900" s="141">
        <v>1</v>
      </c>
      <c r="E6900" s="3424">
        <v>139590</v>
      </c>
      <c r="F6900" s="3465">
        <v>25591.5</v>
      </c>
      <c r="G6900" s="1204">
        <v>44554</v>
      </c>
      <c r="H6900" s="143" t="s">
        <v>8866</v>
      </c>
      <c r="I6900" s="1037" t="s">
        <v>1395</v>
      </c>
      <c r="J6900" s="143" t="s">
        <v>8867</v>
      </c>
      <c r="K6900" s="1425" t="s">
        <v>8940</v>
      </c>
      <c r="L6900" s="1419"/>
      <c r="M6900" s="99"/>
      <c r="O6900" s="701"/>
      <c r="P6900" s="150"/>
    </row>
    <row r="6901" spans="1:16" s="269" customFormat="1" ht="9.75" customHeight="1">
      <c r="A6901" s="63">
        <v>58</v>
      </c>
      <c r="B6901" s="103" t="s">
        <v>8859</v>
      </c>
      <c r="C6901" s="990">
        <v>4101240005</v>
      </c>
      <c r="D6901" s="141">
        <v>1</v>
      </c>
      <c r="E6901" s="3424">
        <v>139590</v>
      </c>
      <c r="F6901" s="3465">
        <v>25591.5</v>
      </c>
      <c r="G6901" s="1204">
        <v>44554</v>
      </c>
      <c r="H6901" s="143" t="s">
        <v>8866</v>
      </c>
      <c r="I6901" s="1037" t="s">
        <v>1395</v>
      </c>
      <c r="J6901" s="143" t="s">
        <v>8867</v>
      </c>
      <c r="K6901" s="1425" t="s">
        <v>8940</v>
      </c>
      <c r="L6901" s="1419"/>
      <c r="M6901" s="99"/>
      <c r="O6901" s="701"/>
      <c r="P6901" s="150"/>
    </row>
    <row r="6902" spans="1:16" s="269" customFormat="1" ht="9.75" customHeight="1">
      <c r="A6902" s="63">
        <v>59</v>
      </c>
      <c r="B6902" s="103" t="s">
        <v>8860</v>
      </c>
      <c r="C6902" s="990">
        <v>4101340001</v>
      </c>
      <c r="D6902" s="141">
        <v>1</v>
      </c>
      <c r="E6902" s="2955">
        <v>17199</v>
      </c>
      <c r="F6902" s="877">
        <v>17199</v>
      </c>
      <c r="G6902" s="1132">
        <v>44553</v>
      </c>
      <c r="H6902" s="143" t="s">
        <v>8868</v>
      </c>
      <c r="I6902" s="208" t="s">
        <v>1395</v>
      </c>
      <c r="J6902" s="143" t="s">
        <v>8867</v>
      </c>
      <c r="K6902" s="1425"/>
      <c r="L6902" s="1056"/>
      <c r="M6902" s="1537"/>
      <c r="N6902" s="1206"/>
      <c r="O6902" s="701"/>
      <c r="P6902" s="150"/>
    </row>
    <row r="6903" spans="1:16" s="269" customFormat="1" ht="9.75" customHeight="1">
      <c r="A6903" s="63">
        <v>60</v>
      </c>
      <c r="B6903" s="103" t="s">
        <v>8861</v>
      </c>
      <c r="C6903" s="990">
        <v>4101360001</v>
      </c>
      <c r="D6903" s="141">
        <v>1</v>
      </c>
      <c r="E6903" s="2955">
        <v>13708</v>
      </c>
      <c r="F6903" s="877">
        <v>13708</v>
      </c>
      <c r="G6903" s="1132">
        <v>44482</v>
      </c>
      <c r="H6903" s="143" t="s">
        <v>8870</v>
      </c>
      <c r="I6903" s="208" t="s">
        <v>1395</v>
      </c>
      <c r="J6903" s="143" t="s">
        <v>8867</v>
      </c>
      <c r="K6903" s="1425"/>
      <c r="L6903" s="1056"/>
      <c r="M6903" s="1537"/>
      <c r="N6903" s="1206"/>
      <c r="O6903" s="701"/>
      <c r="P6903" s="150"/>
    </row>
    <row r="6904" spans="1:16" s="269" customFormat="1" ht="9.75" customHeight="1">
      <c r="A6904" s="63">
        <v>61</v>
      </c>
      <c r="B6904" s="103" t="s">
        <v>222</v>
      </c>
      <c r="C6904" s="990">
        <v>4101240001</v>
      </c>
      <c r="D6904" s="141">
        <v>1</v>
      </c>
      <c r="E6904" s="3424">
        <v>53181.33</v>
      </c>
      <c r="F6904" s="877">
        <v>53181.33</v>
      </c>
      <c r="G6904" s="1204">
        <v>44552</v>
      </c>
      <c r="H6904" s="143" t="s">
        <v>8869</v>
      </c>
      <c r="I6904" s="1037" t="s">
        <v>1395</v>
      </c>
      <c r="J6904" s="955" t="s">
        <v>8867</v>
      </c>
      <c r="K6904" s="1425" t="s">
        <v>8940</v>
      </c>
      <c r="L6904" s="1419"/>
      <c r="M6904" s="99"/>
      <c r="O6904" s="701"/>
      <c r="P6904" s="150"/>
    </row>
    <row r="6905" spans="1:16" s="269" customFormat="1" ht="9.75" customHeight="1">
      <c r="A6905" s="63">
        <v>62</v>
      </c>
      <c r="B6905" s="103" t="s">
        <v>222</v>
      </c>
      <c r="C6905" s="990">
        <v>4101240002</v>
      </c>
      <c r="D6905" s="141">
        <v>1</v>
      </c>
      <c r="E6905" s="3424">
        <v>53181.33</v>
      </c>
      <c r="F6905" s="877">
        <v>53181.33</v>
      </c>
      <c r="G6905" s="1204">
        <v>44552</v>
      </c>
      <c r="H6905" s="143" t="s">
        <v>8869</v>
      </c>
      <c r="I6905" s="1037" t="s">
        <v>1395</v>
      </c>
      <c r="J6905" s="143" t="s">
        <v>8867</v>
      </c>
      <c r="K6905" s="1425" t="s">
        <v>8940</v>
      </c>
      <c r="L6905" s="1419"/>
      <c r="M6905" s="99"/>
      <c r="O6905" s="701"/>
      <c r="P6905" s="150"/>
    </row>
    <row r="6906" spans="1:16" s="269" customFormat="1" ht="9.75" customHeight="1">
      <c r="A6906" s="63">
        <v>63</v>
      </c>
      <c r="B6906" s="103" t="s">
        <v>222</v>
      </c>
      <c r="C6906" s="990">
        <v>4101240003</v>
      </c>
      <c r="D6906" s="141">
        <v>1</v>
      </c>
      <c r="E6906" s="2955">
        <v>53181.34</v>
      </c>
      <c r="F6906" s="877">
        <v>53181.34</v>
      </c>
      <c r="G6906" s="1204">
        <v>44552</v>
      </c>
      <c r="H6906" s="143" t="s">
        <v>8869</v>
      </c>
      <c r="I6906" s="1037" t="s">
        <v>1395</v>
      </c>
      <c r="J6906" s="143" t="s">
        <v>8867</v>
      </c>
      <c r="K6906" s="1425" t="s">
        <v>8940</v>
      </c>
      <c r="L6906" s="1419"/>
      <c r="M6906" s="99"/>
      <c r="O6906" s="701"/>
      <c r="P6906" s="150"/>
    </row>
    <row r="6907" spans="1:16" s="269" customFormat="1" ht="9.75" customHeight="1">
      <c r="A6907" s="63">
        <v>64</v>
      </c>
      <c r="B6907" s="103" t="s">
        <v>8862</v>
      </c>
      <c r="C6907" s="990">
        <v>4101360002</v>
      </c>
      <c r="D6907" s="141">
        <v>1</v>
      </c>
      <c r="E6907" s="2955">
        <v>10300</v>
      </c>
      <c r="F6907" s="877">
        <v>10300</v>
      </c>
      <c r="G6907" s="1132">
        <v>44482</v>
      </c>
      <c r="H6907" s="143" t="s">
        <v>8870</v>
      </c>
      <c r="I6907" s="208" t="s">
        <v>1395</v>
      </c>
      <c r="J6907" s="143" t="s">
        <v>8867</v>
      </c>
      <c r="K6907" s="1425"/>
      <c r="L6907" s="1056"/>
      <c r="M6907" s="1537"/>
      <c r="N6907" s="1206"/>
      <c r="O6907" s="701"/>
      <c r="P6907" s="150"/>
    </row>
    <row r="6908" spans="1:16" s="269" customFormat="1" ht="9.75" customHeight="1">
      <c r="A6908" s="63">
        <v>65</v>
      </c>
      <c r="B6908" s="103" t="s">
        <v>8863</v>
      </c>
      <c r="C6908" s="990">
        <v>4101360008</v>
      </c>
      <c r="D6908" s="141">
        <v>1</v>
      </c>
      <c r="E6908" s="2955">
        <v>19176</v>
      </c>
      <c r="F6908" s="877">
        <v>19176</v>
      </c>
      <c r="G6908" s="1132">
        <v>44554</v>
      </c>
      <c r="H6908" s="143" t="s">
        <v>8866</v>
      </c>
      <c r="I6908" s="208" t="s">
        <v>1395</v>
      </c>
      <c r="J6908" s="143" t="s">
        <v>8867</v>
      </c>
      <c r="K6908" s="1425"/>
      <c r="L6908" s="1056"/>
      <c r="M6908" s="1537"/>
      <c r="N6908" s="1206"/>
      <c r="O6908" s="701"/>
      <c r="P6908" s="150"/>
    </row>
    <row r="6909" spans="1:16" s="269" customFormat="1" ht="9.75" customHeight="1">
      <c r="A6909" s="63">
        <v>66</v>
      </c>
      <c r="B6909" s="103" t="s">
        <v>8863</v>
      </c>
      <c r="C6909" s="990">
        <v>4101360009</v>
      </c>
      <c r="D6909" s="141">
        <v>1</v>
      </c>
      <c r="E6909" s="2955">
        <v>19176</v>
      </c>
      <c r="F6909" s="877">
        <v>19176</v>
      </c>
      <c r="G6909" s="1132">
        <v>44554</v>
      </c>
      <c r="H6909" s="143" t="s">
        <v>8866</v>
      </c>
      <c r="I6909" s="208" t="s">
        <v>1395</v>
      </c>
      <c r="J6909" s="143" t="s">
        <v>8867</v>
      </c>
      <c r="K6909" s="1425"/>
      <c r="L6909" s="1056"/>
      <c r="M6909" s="1537"/>
      <c r="N6909" s="1206"/>
      <c r="O6909" s="701"/>
      <c r="P6909" s="150"/>
    </row>
    <row r="6910" spans="1:16" s="269" customFormat="1" ht="9.75" customHeight="1">
      <c r="A6910" s="63">
        <v>67</v>
      </c>
      <c r="B6910" s="103" t="s">
        <v>8864</v>
      </c>
      <c r="C6910" s="21">
        <v>4101360012</v>
      </c>
      <c r="D6910" s="141">
        <v>1</v>
      </c>
      <c r="E6910" s="2955">
        <v>11968</v>
      </c>
      <c r="F6910" s="877">
        <v>11968</v>
      </c>
      <c r="G6910" s="1132">
        <v>44554</v>
      </c>
      <c r="H6910" s="143" t="s">
        <v>8866</v>
      </c>
      <c r="I6910" s="208" t="s">
        <v>1395</v>
      </c>
      <c r="J6910" s="143" t="s">
        <v>8867</v>
      </c>
      <c r="K6910" s="1425"/>
      <c r="L6910" s="1056"/>
      <c r="M6910" s="99"/>
      <c r="O6910" s="701"/>
      <c r="P6910" s="150"/>
    </row>
    <row r="6911" spans="1:16" s="1621" customFormat="1" ht="9.75" customHeight="1">
      <c r="A6911" s="1638">
        <v>68</v>
      </c>
      <c r="B6911" s="2309" t="s">
        <v>386</v>
      </c>
      <c r="C6911" s="1634" t="s">
        <v>10961</v>
      </c>
      <c r="D6911" s="2310">
        <v>1</v>
      </c>
      <c r="E6911" s="3591">
        <v>1700</v>
      </c>
      <c r="F6911" s="1686">
        <v>1700</v>
      </c>
      <c r="G6911" s="2311">
        <v>44197</v>
      </c>
      <c r="H6911" s="1654" t="s">
        <v>10999</v>
      </c>
      <c r="I6911" s="1685" t="s">
        <v>1395</v>
      </c>
      <c r="J6911" s="1654" t="s">
        <v>9970</v>
      </c>
      <c r="K6911" s="1655" t="s">
        <v>8940</v>
      </c>
      <c r="L6911" s="1641"/>
      <c r="M6911" s="2312"/>
    </row>
    <row r="6912" spans="1:16" s="1621" customFormat="1" ht="9.75" customHeight="1">
      <c r="A6912" s="1638">
        <v>69</v>
      </c>
      <c r="B6912" s="2309" t="s">
        <v>12110</v>
      </c>
      <c r="C6912" s="1634" t="s">
        <v>10961</v>
      </c>
      <c r="D6912" s="2310">
        <v>1</v>
      </c>
      <c r="E6912" s="3591">
        <v>600</v>
      </c>
      <c r="F6912" s="1686">
        <v>600</v>
      </c>
      <c r="G6912" s="2311">
        <v>44197</v>
      </c>
      <c r="H6912" s="1654" t="s">
        <v>10999</v>
      </c>
      <c r="I6912" s="1685" t="s">
        <v>1395</v>
      </c>
      <c r="J6912" s="1654" t="s">
        <v>9970</v>
      </c>
      <c r="K6912" s="1655" t="s">
        <v>8940</v>
      </c>
      <c r="L6912" s="1641"/>
      <c r="M6912" s="2312"/>
    </row>
    <row r="6913" spans="1:16" s="1621" customFormat="1" ht="9.75" customHeight="1">
      <c r="A6913" s="1638">
        <v>70</v>
      </c>
      <c r="B6913" s="2309" t="s">
        <v>12111</v>
      </c>
      <c r="C6913" s="1634" t="s">
        <v>10961</v>
      </c>
      <c r="D6913" s="2310">
        <v>6</v>
      </c>
      <c r="E6913" s="3591">
        <v>4200</v>
      </c>
      <c r="F6913" s="1686">
        <v>4200</v>
      </c>
      <c r="G6913" s="2311">
        <v>44197</v>
      </c>
      <c r="H6913" s="1654" t="s">
        <v>10999</v>
      </c>
      <c r="I6913" s="1685" t="s">
        <v>1395</v>
      </c>
      <c r="J6913" s="1654" t="s">
        <v>9970</v>
      </c>
      <c r="K6913" s="1655" t="s">
        <v>8940</v>
      </c>
      <c r="L6913" s="1641"/>
      <c r="M6913" s="2312"/>
    </row>
    <row r="6914" spans="1:16" s="804" customFormat="1" ht="9.75" customHeight="1">
      <c r="A6914" s="1037">
        <v>71</v>
      </c>
      <c r="B6914" s="1367" t="s">
        <v>13195</v>
      </c>
      <c r="C6914" s="21" t="s">
        <v>13196</v>
      </c>
      <c r="D6914" s="283">
        <v>1</v>
      </c>
      <c r="E6914" s="3592">
        <v>19000</v>
      </c>
      <c r="F6914" s="887">
        <v>19000</v>
      </c>
      <c r="G6914" s="1227">
        <v>44740</v>
      </c>
      <c r="H6914" s="1263" t="s">
        <v>13264</v>
      </c>
      <c r="I6914" s="208" t="s">
        <v>1395</v>
      </c>
      <c r="J6914" s="804" t="s">
        <v>13265</v>
      </c>
      <c r="K6914" s="1367"/>
      <c r="L6914" s="1419"/>
      <c r="M6914" s="827"/>
    </row>
    <row r="6915" spans="1:16" s="804" customFormat="1" ht="9.75" customHeight="1">
      <c r="A6915" s="1037">
        <v>72</v>
      </c>
      <c r="B6915" s="1367" t="s">
        <v>13195</v>
      </c>
      <c r="C6915" s="21" t="s">
        <v>13197</v>
      </c>
      <c r="D6915" s="283">
        <v>1</v>
      </c>
      <c r="E6915" s="3592">
        <v>19000</v>
      </c>
      <c r="F6915" s="887">
        <v>19000</v>
      </c>
      <c r="G6915" s="1227">
        <v>44740</v>
      </c>
      <c r="H6915" s="1263" t="s">
        <v>13264</v>
      </c>
      <c r="I6915" s="208" t="s">
        <v>1395</v>
      </c>
      <c r="J6915" s="804" t="s">
        <v>13265</v>
      </c>
      <c r="K6915" s="1367"/>
      <c r="L6915" s="1419"/>
      <c r="M6915" s="827"/>
    </row>
    <row r="6916" spans="1:16" s="804" customFormat="1" ht="9.75" customHeight="1">
      <c r="A6916" s="1037">
        <v>73</v>
      </c>
      <c r="B6916" s="1367" t="s">
        <v>13195</v>
      </c>
      <c r="C6916" s="21" t="s">
        <v>13198</v>
      </c>
      <c r="D6916" s="283">
        <v>1</v>
      </c>
      <c r="E6916" s="3592">
        <v>19000</v>
      </c>
      <c r="F6916" s="887">
        <v>19000</v>
      </c>
      <c r="G6916" s="1227">
        <v>44740</v>
      </c>
      <c r="H6916" s="1263" t="s">
        <v>13264</v>
      </c>
      <c r="I6916" s="208" t="s">
        <v>1395</v>
      </c>
      <c r="J6916" s="804" t="s">
        <v>13265</v>
      </c>
      <c r="K6916" s="1367"/>
      <c r="L6916" s="1419"/>
      <c r="M6916" s="827"/>
    </row>
    <row r="6917" spans="1:16" ht="10.5" customHeight="1">
      <c r="A6917" s="813"/>
      <c r="B6917" s="1066"/>
      <c r="C6917" s="1386"/>
      <c r="D6917" s="2133"/>
      <c r="E6917" s="3528"/>
      <c r="F6917" s="481"/>
      <c r="G6917" s="947"/>
      <c r="H6917" s="1203"/>
      <c r="I6917" s="347"/>
      <c r="J6917" s="170"/>
      <c r="K6917" s="1487"/>
      <c r="M6917"/>
      <c r="N6917"/>
      <c r="O6917" s="678"/>
    </row>
    <row r="6918" spans="1:16" s="409" customFormat="1" ht="12.75" customHeight="1">
      <c r="A6918" s="811"/>
      <c r="B6918" s="1001"/>
      <c r="C6918" s="1191" t="s">
        <v>13173</v>
      </c>
      <c r="D6918" s="2116">
        <f>SUM(D6844:D6917)</f>
        <v>78</v>
      </c>
      <c r="E6918" s="3542">
        <f>SUM(E6844:E6917)</f>
        <v>1806648.5100000002</v>
      </c>
      <c r="F6918" s="504">
        <f>SUM(F6844:F6917)</f>
        <v>1578651.5100000002</v>
      </c>
      <c r="G6918" s="929"/>
      <c r="H6918" s="1025"/>
      <c r="I6918" s="497"/>
      <c r="J6918" s="969"/>
      <c r="K6918" s="1483"/>
      <c r="L6918" s="1572"/>
      <c r="M6918" s="1538"/>
      <c r="N6918" s="745"/>
      <c r="O6918" s="746"/>
    </row>
    <row r="6919" spans="1:16" s="1762" customFormat="1" ht="12.75" customHeight="1">
      <c r="A6919" s="2297"/>
      <c r="B6919" s="2298"/>
      <c r="C6919" s="2259" t="s">
        <v>9313</v>
      </c>
      <c r="D6919" s="2299">
        <v>0</v>
      </c>
      <c r="E6919" s="3593">
        <v>0</v>
      </c>
      <c r="F6919" s="2005">
        <v>0</v>
      </c>
      <c r="G6919" s="2300"/>
      <c r="H6919" s="2301"/>
      <c r="I6919" s="2302"/>
      <c r="J6919" s="2303"/>
      <c r="K6919" s="2304"/>
      <c r="L6919" s="2305"/>
      <c r="M6919" s="2306"/>
      <c r="N6919" s="2307"/>
      <c r="O6919" s="2308"/>
    </row>
    <row r="6920" spans="1:16" s="1773" customFormat="1" ht="12.75" customHeight="1">
      <c r="A6920" s="2287"/>
      <c r="B6920" s="2288"/>
      <c r="C6920" s="2250" t="s">
        <v>11869</v>
      </c>
      <c r="D6920" s="2289">
        <f>SUM(D6911:D6913)</f>
        <v>8</v>
      </c>
      <c r="E6920" s="3594">
        <f>SUM(E6911:E6913)</f>
        <v>6500</v>
      </c>
      <c r="F6920" s="2290">
        <f>SUM(F6911:F6913)</f>
        <v>6500</v>
      </c>
      <c r="G6920" s="2291"/>
      <c r="H6920" s="2292"/>
      <c r="I6920" s="2293"/>
      <c r="J6920" s="2294"/>
      <c r="K6920" s="2295"/>
      <c r="L6920" s="2296"/>
      <c r="M6920" s="1624"/>
      <c r="N6920" s="1624"/>
      <c r="O6920" s="1624"/>
    </row>
    <row r="6921" spans="1:16" s="2201" customFormat="1" ht="12.75" customHeight="1">
      <c r="A6921" s="2200"/>
      <c r="B6921" s="2203"/>
      <c r="C6921" s="2267" t="s">
        <v>15386</v>
      </c>
      <c r="D6921" s="2143">
        <f>D6918-D6919-D6920</f>
        <v>70</v>
      </c>
      <c r="E6921" s="3595">
        <f>E6918-E6919-E6920</f>
        <v>1800148.5100000002</v>
      </c>
      <c r="F6921" s="2269">
        <f>F6918-F6919-F6920</f>
        <v>1572151.5100000002</v>
      </c>
      <c r="H6921" s="2202"/>
      <c r="I6921" s="1778"/>
      <c r="K6921" s="2286"/>
      <c r="L6921" s="2204"/>
      <c r="M6921" s="2205"/>
    </row>
    <row r="6922" spans="1:16" ht="42">
      <c r="A6922" s="814" t="s">
        <v>8578</v>
      </c>
      <c r="B6922" s="1368" t="s">
        <v>8575</v>
      </c>
      <c r="C6922" s="1386"/>
      <c r="D6922" s="2115"/>
      <c r="E6922" s="3528"/>
      <c r="F6922" s="1186"/>
      <c r="G6922" s="1187"/>
      <c r="H6922" s="1188"/>
      <c r="I6922" s="1189"/>
      <c r="J6922" s="1190"/>
      <c r="K6922" s="1482"/>
      <c r="L6922" s="1419"/>
      <c r="M6922" s="417"/>
      <c r="N6922"/>
      <c r="O6922"/>
      <c r="P6922"/>
    </row>
    <row r="6923" spans="1:16" ht="9.75" customHeight="1">
      <c r="A6923" s="1196">
        <v>1</v>
      </c>
      <c r="B6923" s="98" t="s">
        <v>918</v>
      </c>
      <c r="C6923" s="983" t="s">
        <v>12120</v>
      </c>
      <c r="D6923" s="2093">
        <v>1</v>
      </c>
      <c r="E6923" s="3520">
        <v>12300</v>
      </c>
      <c r="F6923" s="879">
        <v>12300</v>
      </c>
      <c r="G6923" s="938">
        <v>44197</v>
      </c>
      <c r="H6923" s="1015" t="s">
        <v>8394</v>
      </c>
      <c r="I6923" s="1037" t="s">
        <v>1405</v>
      </c>
      <c r="J6923" s="143" t="s">
        <v>8576</v>
      </c>
      <c r="K6923" s="1425" t="s">
        <v>8940</v>
      </c>
      <c r="L6923" s="1419"/>
      <c r="M6923"/>
      <c r="N6923"/>
      <c r="O6923"/>
      <c r="P6923" s="329"/>
    </row>
    <row r="6924" spans="1:16" ht="9.75" customHeight="1">
      <c r="A6924" s="799">
        <v>2</v>
      </c>
      <c r="B6924" s="98" t="s">
        <v>1396</v>
      </c>
      <c r="C6924" s="983" t="s">
        <v>12130</v>
      </c>
      <c r="D6924" s="889">
        <v>1</v>
      </c>
      <c r="E6924" s="3520">
        <v>40350</v>
      </c>
      <c r="F6924" s="797">
        <v>40350</v>
      </c>
      <c r="G6924" s="938">
        <v>44197</v>
      </c>
      <c r="H6924" s="1015" t="s">
        <v>8394</v>
      </c>
      <c r="I6924" s="1037" t="s">
        <v>1405</v>
      </c>
      <c r="J6924" s="143" t="s">
        <v>8576</v>
      </c>
      <c r="K6924" s="1425" t="s">
        <v>8940</v>
      </c>
      <c r="L6924" s="1419"/>
      <c r="M6924"/>
      <c r="N6924" s="1093"/>
      <c r="O6924" s="713"/>
      <c r="P6924" s="329"/>
    </row>
    <row r="6925" spans="1:16" ht="9.75" customHeight="1">
      <c r="A6925" s="799">
        <v>3</v>
      </c>
      <c r="B6925" s="98" t="s">
        <v>251</v>
      </c>
      <c r="C6925" s="983" t="s">
        <v>12133</v>
      </c>
      <c r="D6925" s="889">
        <v>1</v>
      </c>
      <c r="E6925" s="3520">
        <v>50000</v>
      </c>
      <c r="F6925" s="2849">
        <v>50000</v>
      </c>
      <c r="G6925" s="938">
        <v>44197</v>
      </c>
      <c r="H6925" s="1015" t="s">
        <v>8394</v>
      </c>
      <c r="I6925" s="1037" t="s">
        <v>1405</v>
      </c>
      <c r="J6925" s="143" t="s">
        <v>8576</v>
      </c>
      <c r="K6925" s="1425" t="s">
        <v>8940</v>
      </c>
      <c r="L6925" s="1419"/>
      <c r="M6925"/>
      <c r="N6925" s="1093"/>
      <c r="O6925" s="713"/>
      <c r="P6925" s="329"/>
    </row>
    <row r="6926" spans="1:16" ht="9.75" customHeight="1">
      <c r="A6926" s="799">
        <v>4</v>
      </c>
      <c r="B6926" s="98" t="s">
        <v>1367</v>
      </c>
      <c r="C6926" s="983" t="s">
        <v>12118</v>
      </c>
      <c r="D6926" s="889">
        <v>1</v>
      </c>
      <c r="E6926" s="3520">
        <v>7600</v>
      </c>
      <c r="F6926" s="879">
        <v>7600</v>
      </c>
      <c r="G6926" s="938">
        <v>44197</v>
      </c>
      <c r="H6926" s="1015" t="s">
        <v>8394</v>
      </c>
      <c r="I6926" s="1037" t="s">
        <v>1405</v>
      </c>
      <c r="J6926" s="143" t="s">
        <v>8576</v>
      </c>
      <c r="K6926" s="1425" t="s">
        <v>8940</v>
      </c>
      <c r="L6926" s="1419"/>
      <c r="M6926"/>
      <c r="N6926" s="1093"/>
      <c r="O6926" s="713"/>
      <c r="P6926" s="329"/>
    </row>
    <row r="6927" spans="1:16" ht="9" customHeight="1">
      <c r="A6927" s="799">
        <v>5</v>
      </c>
      <c r="B6927" s="98" t="s">
        <v>74</v>
      </c>
      <c r="C6927" s="983" t="s">
        <v>12119</v>
      </c>
      <c r="D6927" s="889">
        <v>1</v>
      </c>
      <c r="E6927" s="3520">
        <v>4000</v>
      </c>
      <c r="F6927" s="879">
        <v>4000</v>
      </c>
      <c r="G6927" s="938">
        <v>44197</v>
      </c>
      <c r="H6927" s="1015" t="s">
        <v>8394</v>
      </c>
      <c r="I6927" s="1037" t="s">
        <v>1405</v>
      </c>
      <c r="J6927" s="143" t="s">
        <v>8576</v>
      </c>
      <c r="K6927" s="1425" t="s">
        <v>8940</v>
      </c>
      <c r="L6927" s="1419"/>
      <c r="M6927"/>
      <c r="N6927" s="1093"/>
      <c r="O6927" s="713"/>
      <c r="P6927" s="329"/>
    </row>
    <row r="6928" spans="1:16" ht="9" customHeight="1">
      <c r="A6928" s="799">
        <v>6</v>
      </c>
      <c r="B6928" s="98" t="s">
        <v>1397</v>
      </c>
      <c r="C6928" s="983" t="s">
        <v>12112</v>
      </c>
      <c r="D6928" s="889">
        <v>1</v>
      </c>
      <c r="E6928" s="3520">
        <v>22675</v>
      </c>
      <c r="F6928" s="879">
        <v>22675</v>
      </c>
      <c r="G6928" s="938">
        <v>44197</v>
      </c>
      <c r="H6928" s="1015" t="s">
        <v>8394</v>
      </c>
      <c r="I6928" s="1037" t="s">
        <v>1405</v>
      </c>
      <c r="J6928" s="143" t="s">
        <v>8576</v>
      </c>
      <c r="K6928" s="1425" t="s">
        <v>8940</v>
      </c>
      <c r="L6928" s="1419"/>
      <c r="M6928"/>
      <c r="N6928" s="1093"/>
      <c r="O6928" s="713"/>
      <c r="P6928" s="329"/>
    </row>
    <row r="6929" spans="1:16" ht="9" customHeight="1">
      <c r="A6929" s="799">
        <v>7</v>
      </c>
      <c r="B6929" s="98" t="s">
        <v>1398</v>
      </c>
      <c r="C6929" s="983" t="s">
        <v>12116</v>
      </c>
      <c r="D6929" s="889">
        <v>1</v>
      </c>
      <c r="E6929" s="3520">
        <v>3850</v>
      </c>
      <c r="F6929" s="879">
        <v>3850</v>
      </c>
      <c r="G6929" s="938">
        <v>44197</v>
      </c>
      <c r="H6929" s="1015" t="s">
        <v>8394</v>
      </c>
      <c r="I6929" s="1037" t="s">
        <v>1405</v>
      </c>
      <c r="J6929" s="143" t="s">
        <v>8576</v>
      </c>
      <c r="K6929" s="1425" t="s">
        <v>8940</v>
      </c>
      <c r="L6929" s="1419"/>
      <c r="M6929"/>
      <c r="N6929" s="1093"/>
      <c r="O6929" s="713"/>
      <c r="P6929" s="329"/>
    </row>
    <row r="6930" spans="1:16" ht="9" customHeight="1">
      <c r="A6930" s="799">
        <v>8</v>
      </c>
      <c r="B6930" s="98" t="s">
        <v>1301</v>
      </c>
      <c r="C6930" s="983" t="s">
        <v>12123</v>
      </c>
      <c r="D6930" s="889">
        <v>1</v>
      </c>
      <c r="E6930" s="3520">
        <v>4500</v>
      </c>
      <c r="F6930" s="879">
        <v>4500</v>
      </c>
      <c r="G6930" s="938">
        <v>44197</v>
      </c>
      <c r="H6930" s="1015" t="s">
        <v>8394</v>
      </c>
      <c r="I6930" s="1037" t="s">
        <v>1405</v>
      </c>
      <c r="J6930" s="143" t="s">
        <v>8576</v>
      </c>
      <c r="K6930" s="1425" t="s">
        <v>8940</v>
      </c>
      <c r="L6930" s="1419"/>
      <c r="M6930"/>
      <c r="N6930" s="1093"/>
      <c r="O6930" s="713"/>
      <c r="P6930" s="329"/>
    </row>
    <row r="6931" spans="1:16" ht="9" customHeight="1">
      <c r="A6931" s="799">
        <v>9</v>
      </c>
      <c r="B6931" s="98" t="s">
        <v>1301</v>
      </c>
      <c r="C6931" s="983" t="s">
        <v>12124</v>
      </c>
      <c r="D6931" s="889">
        <v>1</v>
      </c>
      <c r="E6931" s="3520">
        <v>4500</v>
      </c>
      <c r="F6931" s="879">
        <v>4500</v>
      </c>
      <c r="G6931" s="938">
        <v>44197</v>
      </c>
      <c r="H6931" s="1015" t="s">
        <v>8394</v>
      </c>
      <c r="I6931" s="1037" t="s">
        <v>1405</v>
      </c>
      <c r="J6931" s="143" t="s">
        <v>8576</v>
      </c>
      <c r="K6931" s="1425" t="s">
        <v>8940</v>
      </c>
      <c r="L6931" s="1419"/>
      <c r="M6931"/>
      <c r="N6931" s="1093"/>
      <c r="O6931" s="713"/>
      <c r="P6931" s="329"/>
    </row>
    <row r="6932" spans="1:16" ht="9" customHeight="1">
      <c r="A6932" s="799">
        <v>10</v>
      </c>
      <c r="B6932" s="98" t="s">
        <v>1399</v>
      </c>
      <c r="C6932" s="983" t="s">
        <v>12127</v>
      </c>
      <c r="D6932" s="889">
        <v>1</v>
      </c>
      <c r="E6932" s="3520">
        <v>17655</v>
      </c>
      <c r="F6932" s="879">
        <v>17655</v>
      </c>
      <c r="G6932" s="938">
        <v>44197</v>
      </c>
      <c r="H6932" s="1015" t="s">
        <v>8394</v>
      </c>
      <c r="I6932" s="1037" t="s">
        <v>1405</v>
      </c>
      <c r="J6932" s="143" t="s">
        <v>8576</v>
      </c>
      <c r="K6932" s="1425" t="s">
        <v>8940</v>
      </c>
      <c r="L6932" s="1419"/>
      <c r="M6932"/>
      <c r="N6932" s="1093"/>
      <c r="O6932" s="713"/>
      <c r="P6932" s="329"/>
    </row>
    <row r="6933" spans="1:16" ht="9" customHeight="1">
      <c r="A6933" s="799">
        <v>11</v>
      </c>
      <c r="B6933" s="98" t="s">
        <v>1400</v>
      </c>
      <c r="C6933" s="983" t="s">
        <v>12117</v>
      </c>
      <c r="D6933" s="889">
        <v>1</v>
      </c>
      <c r="E6933" s="3520">
        <v>7980</v>
      </c>
      <c r="F6933" s="879">
        <v>7980</v>
      </c>
      <c r="G6933" s="938">
        <v>44197</v>
      </c>
      <c r="H6933" s="1015" t="s">
        <v>8394</v>
      </c>
      <c r="I6933" s="1037" t="s">
        <v>1405</v>
      </c>
      <c r="J6933" s="143" t="s">
        <v>8576</v>
      </c>
      <c r="K6933" s="1425" t="s">
        <v>8940</v>
      </c>
      <c r="L6933" s="1419"/>
      <c r="M6933"/>
      <c r="N6933" s="1093"/>
      <c r="O6933" s="713"/>
      <c r="P6933" s="329"/>
    </row>
    <row r="6934" spans="1:16" ht="9" customHeight="1">
      <c r="A6934" s="799">
        <v>12</v>
      </c>
      <c r="B6934" s="98" t="s">
        <v>96</v>
      </c>
      <c r="C6934" s="983" t="s">
        <v>12129</v>
      </c>
      <c r="D6934" s="889">
        <v>1</v>
      </c>
      <c r="E6934" s="3520">
        <v>99923</v>
      </c>
      <c r="F6934" s="879">
        <v>99923</v>
      </c>
      <c r="G6934" s="938">
        <v>44197</v>
      </c>
      <c r="H6934" s="1015" t="s">
        <v>8394</v>
      </c>
      <c r="I6934" s="1037" t="s">
        <v>1405</v>
      </c>
      <c r="J6934" s="143" t="s">
        <v>8576</v>
      </c>
      <c r="K6934" s="1425" t="s">
        <v>8940</v>
      </c>
      <c r="L6934" s="1419"/>
      <c r="M6934"/>
      <c r="N6934" s="1093"/>
      <c r="O6934" s="713"/>
      <c r="P6934" s="329"/>
    </row>
    <row r="6935" spans="1:16" s="20" customFormat="1" ht="9" customHeight="1">
      <c r="A6935" s="799">
        <v>14</v>
      </c>
      <c r="B6935" s="98" t="s">
        <v>623</v>
      </c>
      <c r="C6935" s="983"/>
      <c r="D6935" s="889">
        <v>1</v>
      </c>
      <c r="E6935" s="3520">
        <v>1050</v>
      </c>
      <c r="F6935" s="879">
        <v>1050</v>
      </c>
      <c r="G6935" s="935">
        <v>44197</v>
      </c>
      <c r="H6935" s="1015" t="s">
        <v>8394</v>
      </c>
      <c r="I6935" s="63" t="s">
        <v>1405</v>
      </c>
      <c r="J6935" s="143" t="s">
        <v>8576</v>
      </c>
      <c r="K6935" s="1425"/>
      <c r="L6935" s="1573"/>
      <c r="M6935" s="1539"/>
      <c r="N6935" s="1093"/>
      <c r="O6935" s="713"/>
      <c r="P6935" s="329"/>
    </row>
    <row r="6936" spans="1:16" s="20" customFormat="1" ht="9" customHeight="1">
      <c r="A6936" s="799">
        <v>15</v>
      </c>
      <c r="B6936" s="98" t="s">
        <v>194</v>
      </c>
      <c r="C6936" s="983"/>
      <c r="D6936" s="889">
        <v>1</v>
      </c>
      <c r="E6936" s="3520">
        <v>588.89</v>
      </c>
      <c r="F6936" s="879">
        <v>588.89</v>
      </c>
      <c r="G6936" s="935">
        <v>44197</v>
      </c>
      <c r="H6936" s="1015" t="s">
        <v>8394</v>
      </c>
      <c r="I6936" s="63" t="s">
        <v>1405</v>
      </c>
      <c r="J6936" s="143" t="s">
        <v>8576</v>
      </c>
      <c r="K6936" s="1425"/>
      <c r="L6936" s="1573"/>
      <c r="M6936" s="1539"/>
      <c r="N6936" s="1093"/>
      <c r="O6936" s="713"/>
      <c r="P6936" s="329"/>
    </row>
    <row r="6937" spans="1:16" ht="9" customHeight="1">
      <c r="A6937" s="799">
        <v>16</v>
      </c>
      <c r="B6937" s="98" t="s">
        <v>924</v>
      </c>
      <c r="C6937" s="983" t="s">
        <v>12126</v>
      </c>
      <c r="D6937" s="889">
        <v>1</v>
      </c>
      <c r="E6937" s="3520">
        <v>6000</v>
      </c>
      <c r="F6937" s="879">
        <v>6000</v>
      </c>
      <c r="G6937" s="938">
        <v>44197</v>
      </c>
      <c r="H6937" s="1015" t="s">
        <v>8394</v>
      </c>
      <c r="I6937" s="1037" t="s">
        <v>1405</v>
      </c>
      <c r="J6937" s="143" t="s">
        <v>8576</v>
      </c>
      <c r="K6937" s="1425" t="s">
        <v>8940</v>
      </c>
      <c r="L6937" s="1419"/>
      <c r="M6937"/>
      <c r="N6937" s="1093"/>
      <c r="O6937" s="713"/>
      <c r="P6937" s="329"/>
    </row>
    <row r="6938" spans="1:16" ht="9" customHeight="1">
      <c r="A6938" s="799">
        <v>17</v>
      </c>
      <c r="B6938" s="98" t="s">
        <v>1385</v>
      </c>
      <c r="C6938" s="983" t="s">
        <v>12114</v>
      </c>
      <c r="D6938" s="889">
        <v>1</v>
      </c>
      <c r="E6938" s="3520">
        <v>5000</v>
      </c>
      <c r="F6938" s="879">
        <v>5000</v>
      </c>
      <c r="G6938" s="938">
        <v>44197</v>
      </c>
      <c r="H6938" s="1015" t="s">
        <v>8394</v>
      </c>
      <c r="I6938" s="1037" t="s">
        <v>1405</v>
      </c>
      <c r="J6938" s="143" t="s">
        <v>8576</v>
      </c>
      <c r="K6938" s="1425" t="s">
        <v>8940</v>
      </c>
      <c r="L6938" s="1419"/>
      <c r="M6938"/>
      <c r="N6938" s="1093"/>
      <c r="O6938" s="713"/>
      <c r="P6938" s="329"/>
    </row>
    <row r="6939" spans="1:16" ht="9" customHeight="1">
      <c r="A6939" s="799">
        <v>18</v>
      </c>
      <c r="B6939" s="98" t="s">
        <v>242</v>
      </c>
      <c r="C6939" s="983" t="s">
        <v>12125</v>
      </c>
      <c r="D6939" s="889">
        <v>1</v>
      </c>
      <c r="E6939" s="3520">
        <v>5000</v>
      </c>
      <c r="F6939" s="879">
        <v>5000</v>
      </c>
      <c r="G6939" s="938">
        <v>44197</v>
      </c>
      <c r="H6939" s="1015" t="s">
        <v>8394</v>
      </c>
      <c r="I6939" s="1037" t="s">
        <v>1405</v>
      </c>
      <c r="J6939" s="143" t="s">
        <v>8576</v>
      </c>
      <c r="K6939" s="1425" t="s">
        <v>8940</v>
      </c>
      <c r="L6939" s="1419"/>
      <c r="M6939"/>
      <c r="N6939" s="1093"/>
      <c r="O6939" s="713"/>
      <c r="P6939" s="329"/>
    </row>
    <row r="6940" spans="1:16" ht="9" customHeight="1">
      <c r="A6940" s="799">
        <v>19</v>
      </c>
      <c r="B6940" s="98" t="s">
        <v>1401</v>
      </c>
      <c r="C6940" s="983" t="s">
        <v>12115</v>
      </c>
      <c r="D6940" s="889">
        <v>1</v>
      </c>
      <c r="E6940" s="3520">
        <v>5000</v>
      </c>
      <c r="F6940" s="879">
        <v>5000</v>
      </c>
      <c r="G6940" s="938">
        <v>44197</v>
      </c>
      <c r="H6940" s="1015" t="s">
        <v>8394</v>
      </c>
      <c r="I6940" s="1037" t="s">
        <v>1405</v>
      </c>
      <c r="J6940" s="143" t="s">
        <v>8576</v>
      </c>
      <c r="K6940" s="1425" t="s">
        <v>8940</v>
      </c>
      <c r="L6940" s="1419"/>
      <c r="M6940"/>
      <c r="N6940" s="1093"/>
      <c r="O6940" s="713"/>
      <c r="P6940" s="329"/>
    </row>
    <row r="6941" spans="1:16" ht="9" customHeight="1">
      <c r="A6941" s="799">
        <v>20</v>
      </c>
      <c r="B6941" s="98" t="s">
        <v>1402</v>
      </c>
      <c r="C6941" s="983" t="s">
        <v>12128</v>
      </c>
      <c r="D6941" s="889">
        <v>1</v>
      </c>
      <c r="E6941" s="3520">
        <v>5000</v>
      </c>
      <c r="F6941" s="879">
        <v>5000</v>
      </c>
      <c r="G6941" s="938">
        <v>44197</v>
      </c>
      <c r="H6941" s="1015" t="s">
        <v>8394</v>
      </c>
      <c r="I6941" s="1037" t="s">
        <v>1405</v>
      </c>
      <c r="J6941" s="143" t="s">
        <v>8576</v>
      </c>
      <c r="K6941" s="1425" t="s">
        <v>8940</v>
      </c>
      <c r="L6941" s="1419"/>
      <c r="M6941"/>
      <c r="N6941" s="1093"/>
      <c r="O6941" s="713"/>
      <c r="P6941" s="329"/>
    </row>
    <row r="6942" spans="1:16" ht="9" customHeight="1">
      <c r="A6942" s="799">
        <v>21</v>
      </c>
      <c r="B6942" s="98" t="s">
        <v>1403</v>
      </c>
      <c r="C6942" s="983" t="s">
        <v>12113</v>
      </c>
      <c r="D6942" s="889">
        <v>1</v>
      </c>
      <c r="E6942" s="3520">
        <v>5000</v>
      </c>
      <c r="F6942" s="879">
        <v>5000</v>
      </c>
      <c r="G6942" s="938">
        <v>44197</v>
      </c>
      <c r="H6942" s="1015" t="s">
        <v>8394</v>
      </c>
      <c r="I6942" s="1037" t="s">
        <v>1405</v>
      </c>
      <c r="J6942" s="143" t="s">
        <v>8576</v>
      </c>
      <c r="K6942" s="1425" t="s">
        <v>8940</v>
      </c>
      <c r="L6942" s="1419"/>
      <c r="M6942"/>
      <c r="N6942" s="1093"/>
      <c r="O6942" s="713"/>
      <c r="P6942" s="329"/>
    </row>
    <row r="6943" spans="1:16" ht="9" customHeight="1">
      <c r="A6943" s="799">
        <v>22</v>
      </c>
      <c r="B6943" s="98" t="s">
        <v>1404</v>
      </c>
      <c r="C6943" s="983" t="s">
        <v>12122</v>
      </c>
      <c r="D6943" s="889">
        <v>1</v>
      </c>
      <c r="E6943" s="3520">
        <v>4000</v>
      </c>
      <c r="F6943" s="879">
        <v>4000</v>
      </c>
      <c r="G6943" s="938">
        <v>44197</v>
      </c>
      <c r="H6943" s="1015" t="s">
        <v>8394</v>
      </c>
      <c r="I6943" s="1037" t="s">
        <v>1405</v>
      </c>
      <c r="J6943" s="143" t="s">
        <v>8576</v>
      </c>
      <c r="K6943" s="1425" t="s">
        <v>8940</v>
      </c>
      <c r="L6943" s="1419"/>
      <c r="M6943"/>
      <c r="N6943" s="1093"/>
      <c r="O6943" s="713"/>
      <c r="P6943" s="329"/>
    </row>
    <row r="6944" spans="1:16" ht="9" customHeight="1">
      <c r="A6944" s="799">
        <v>23</v>
      </c>
      <c r="B6944" s="1004" t="s">
        <v>185</v>
      </c>
      <c r="C6944" s="983" t="s">
        <v>12132</v>
      </c>
      <c r="D6944" s="889">
        <v>1</v>
      </c>
      <c r="E6944" s="3424">
        <v>8000</v>
      </c>
      <c r="F6944" s="879">
        <v>8000</v>
      </c>
      <c r="G6944" s="938">
        <v>44197</v>
      </c>
      <c r="H6944" s="1015" t="s">
        <v>8394</v>
      </c>
      <c r="I6944" s="1037" t="s">
        <v>1405</v>
      </c>
      <c r="J6944" s="143" t="s">
        <v>8576</v>
      </c>
      <c r="K6944" s="1425" t="s">
        <v>8940</v>
      </c>
      <c r="L6944" s="1419"/>
      <c r="M6944"/>
      <c r="N6944" s="1093"/>
      <c r="O6944" s="713"/>
      <c r="P6944" s="329"/>
    </row>
    <row r="6945" spans="1:16" ht="9" customHeight="1">
      <c r="A6945" s="799">
        <v>24</v>
      </c>
      <c r="B6945" s="1004" t="s">
        <v>2292</v>
      </c>
      <c r="C6945" s="983" t="s">
        <v>12121</v>
      </c>
      <c r="D6945" s="889">
        <v>1</v>
      </c>
      <c r="E6945" s="3411">
        <v>25000</v>
      </c>
      <c r="F6945" s="797">
        <v>25000</v>
      </c>
      <c r="G6945" s="938">
        <v>44197</v>
      </c>
      <c r="H6945" s="1015" t="s">
        <v>8394</v>
      </c>
      <c r="I6945" s="252" t="s">
        <v>1405</v>
      </c>
      <c r="J6945" s="143" t="s">
        <v>8576</v>
      </c>
      <c r="K6945" s="1425" t="s">
        <v>8940</v>
      </c>
      <c r="L6945" s="1419"/>
      <c r="M6945" s="1540"/>
      <c r="N6945" s="1093"/>
      <c r="O6945" s="713"/>
      <c r="P6945" s="329"/>
    </row>
    <row r="6946" spans="1:16" s="20" customFormat="1" ht="9" customHeight="1">
      <c r="A6946" s="799">
        <v>25</v>
      </c>
      <c r="B6946" s="102" t="s">
        <v>2293</v>
      </c>
      <c r="C6946" s="983"/>
      <c r="D6946" s="889">
        <v>1</v>
      </c>
      <c r="E6946" s="3411">
        <v>5500</v>
      </c>
      <c r="F6946" s="797">
        <v>5500</v>
      </c>
      <c r="G6946" s="935">
        <v>44197</v>
      </c>
      <c r="H6946" s="1015" t="s">
        <v>8394</v>
      </c>
      <c r="I6946" s="252" t="s">
        <v>1405</v>
      </c>
      <c r="J6946" s="143" t="s">
        <v>8576</v>
      </c>
      <c r="K6946" s="1425"/>
      <c r="L6946" s="1573"/>
      <c r="M6946" s="1540"/>
      <c r="N6946" s="1093"/>
      <c r="O6946" s="713"/>
      <c r="P6946" s="329"/>
    </row>
    <row r="6947" spans="1:16" ht="9" customHeight="1">
      <c r="A6947" s="799">
        <v>26</v>
      </c>
      <c r="B6947" s="102" t="s">
        <v>3955</v>
      </c>
      <c r="C6947" s="983" t="s">
        <v>12131</v>
      </c>
      <c r="D6947" s="889">
        <v>1</v>
      </c>
      <c r="E6947" s="3411">
        <v>79810</v>
      </c>
      <c r="F6947" s="797">
        <v>79810</v>
      </c>
      <c r="G6947" s="938">
        <v>44197</v>
      </c>
      <c r="H6947" s="1015" t="s">
        <v>8394</v>
      </c>
      <c r="I6947" s="252" t="s">
        <v>1405</v>
      </c>
      <c r="J6947" s="143" t="s">
        <v>8576</v>
      </c>
      <c r="K6947" s="1425" t="s">
        <v>8940</v>
      </c>
      <c r="L6947" s="1419"/>
      <c r="M6947" s="1540"/>
      <c r="N6947" s="1093"/>
      <c r="O6947" s="713"/>
      <c r="P6947" s="329"/>
    </row>
    <row r="6948" spans="1:16" ht="10.5" customHeight="1">
      <c r="A6948" s="799">
        <v>27</v>
      </c>
      <c r="B6948" s="102" t="s">
        <v>5455</v>
      </c>
      <c r="D6948" s="889">
        <v>1</v>
      </c>
      <c r="E6948" s="3411">
        <v>26000</v>
      </c>
      <c r="F6948" s="797">
        <v>26000</v>
      </c>
      <c r="G6948" s="935">
        <v>44197</v>
      </c>
      <c r="H6948" s="1015" t="s">
        <v>8394</v>
      </c>
      <c r="I6948" s="252" t="s">
        <v>1405</v>
      </c>
      <c r="J6948" s="143" t="s">
        <v>8576</v>
      </c>
      <c r="K6948" s="1425"/>
      <c r="L6948" s="1573"/>
      <c r="M6948" s="1540"/>
    </row>
    <row r="6949" spans="1:16" ht="10.5" customHeight="1">
      <c r="A6949" s="799">
        <v>28</v>
      </c>
      <c r="B6949" s="102" t="s">
        <v>5456</v>
      </c>
      <c r="D6949" s="889">
        <v>1</v>
      </c>
      <c r="E6949" s="3411">
        <v>25000</v>
      </c>
      <c r="F6949" s="797">
        <v>25000</v>
      </c>
      <c r="G6949" s="935">
        <v>44197</v>
      </c>
      <c r="H6949" s="1015" t="s">
        <v>8394</v>
      </c>
      <c r="I6949" s="252" t="s">
        <v>1405</v>
      </c>
      <c r="J6949" s="143" t="s">
        <v>8576</v>
      </c>
      <c r="K6949" s="1425"/>
      <c r="L6949" s="1573"/>
      <c r="M6949" s="1540"/>
    </row>
    <row r="6950" spans="1:16" ht="10.5" customHeight="1">
      <c r="A6950" s="799">
        <v>29</v>
      </c>
      <c r="B6950" s="102" t="s">
        <v>5457</v>
      </c>
      <c r="D6950" s="889">
        <v>1</v>
      </c>
      <c r="E6950" s="3411">
        <v>5250</v>
      </c>
      <c r="F6950" s="797">
        <v>5250</v>
      </c>
      <c r="G6950" s="935">
        <v>44197</v>
      </c>
      <c r="H6950" s="1015" t="s">
        <v>8394</v>
      </c>
      <c r="I6950" s="252" t="s">
        <v>1405</v>
      </c>
      <c r="J6950" s="143" t="s">
        <v>8576</v>
      </c>
      <c r="K6950" s="1425"/>
      <c r="L6950" s="1573"/>
      <c r="M6950" s="1540"/>
      <c r="O6950" s="659"/>
    </row>
    <row r="6951" spans="1:16" ht="10.5" customHeight="1">
      <c r="A6951" s="799">
        <v>30</v>
      </c>
      <c r="B6951" s="102" t="s">
        <v>5458</v>
      </c>
      <c r="D6951" s="889">
        <v>1</v>
      </c>
      <c r="E6951" s="3411">
        <v>4000</v>
      </c>
      <c r="F6951" s="797">
        <v>4000</v>
      </c>
      <c r="G6951" s="935">
        <v>44197</v>
      </c>
      <c r="H6951" s="1015" t="s">
        <v>8394</v>
      </c>
      <c r="I6951" s="252" t="s">
        <v>1405</v>
      </c>
      <c r="J6951" s="143" t="s">
        <v>8576</v>
      </c>
      <c r="K6951" s="1425"/>
      <c r="L6951" s="1573"/>
      <c r="M6951" s="1540"/>
      <c r="O6951" s="659"/>
    </row>
    <row r="6952" spans="1:16" ht="10.5" customHeight="1">
      <c r="A6952" s="799">
        <v>31</v>
      </c>
      <c r="B6952" s="102" t="s">
        <v>5459</v>
      </c>
      <c r="D6952" s="889">
        <v>1</v>
      </c>
      <c r="E6952" s="3411">
        <v>3200</v>
      </c>
      <c r="F6952" s="797">
        <v>3200</v>
      </c>
      <c r="G6952" s="935">
        <v>44197</v>
      </c>
      <c r="H6952" s="1015" t="s">
        <v>8394</v>
      </c>
      <c r="I6952" s="252" t="s">
        <v>1405</v>
      </c>
      <c r="J6952" s="143" t="s">
        <v>8576</v>
      </c>
      <c r="K6952" s="1425"/>
      <c r="L6952" s="1573"/>
      <c r="M6952" s="1540"/>
      <c r="O6952" s="659"/>
    </row>
    <row r="6953" spans="1:16" ht="9.75" customHeight="1">
      <c r="A6953" s="799">
        <v>32</v>
      </c>
      <c r="B6953" s="1008" t="s">
        <v>5802</v>
      </c>
      <c r="C6953" s="849">
        <v>19000064</v>
      </c>
      <c r="D6953" s="889">
        <v>1</v>
      </c>
      <c r="E6953" s="3422">
        <v>11192</v>
      </c>
      <c r="F6953" s="797">
        <v>11192</v>
      </c>
      <c r="G6953" s="935">
        <v>44197</v>
      </c>
      <c r="H6953" s="1015" t="s">
        <v>8394</v>
      </c>
      <c r="I6953" s="252" t="s">
        <v>1405</v>
      </c>
      <c r="J6953" s="143" t="s">
        <v>8576</v>
      </c>
      <c r="K6953" s="1425"/>
      <c r="L6953" s="1573"/>
      <c r="M6953" s="1540"/>
    </row>
    <row r="6954" spans="1:16" ht="9.75" customHeight="1">
      <c r="A6954" s="799">
        <v>33</v>
      </c>
      <c r="B6954" s="1008" t="s">
        <v>5798</v>
      </c>
      <c r="C6954" s="849">
        <v>19001250</v>
      </c>
      <c r="D6954" s="889">
        <v>1</v>
      </c>
      <c r="E6954" s="3422">
        <v>22000</v>
      </c>
      <c r="F6954" s="797">
        <v>22000</v>
      </c>
      <c r="G6954" s="938">
        <v>44197</v>
      </c>
      <c r="H6954" s="1015" t="s">
        <v>8394</v>
      </c>
      <c r="I6954" s="252" t="s">
        <v>1405</v>
      </c>
      <c r="J6954" s="143" t="s">
        <v>8576</v>
      </c>
      <c r="K6954" s="1425" t="s">
        <v>8940</v>
      </c>
      <c r="L6954" s="1419"/>
      <c r="M6954" s="1540"/>
    </row>
    <row r="6955" spans="1:16" ht="9.75" customHeight="1">
      <c r="A6955" s="799">
        <v>34</v>
      </c>
      <c r="B6955" s="1008" t="s">
        <v>5803</v>
      </c>
      <c r="C6955" s="849">
        <v>19000356</v>
      </c>
      <c r="D6955" s="889">
        <v>1</v>
      </c>
      <c r="E6955" s="3422">
        <v>15000</v>
      </c>
      <c r="F6955" s="797">
        <v>15000</v>
      </c>
      <c r="G6955" s="935">
        <v>44197</v>
      </c>
      <c r="H6955" s="1015" t="s">
        <v>8394</v>
      </c>
      <c r="I6955" s="252" t="s">
        <v>1405</v>
      </c>
      <c r="J6955" s="143" t="s">
        <v>8576</v>
      </c>
      <c r="K6955" s="1425"/>
      <c r="L6955" s="1573"/>
      <c r="M6955" s="1540"/>
    </row>
    <row r="6956" spans="1:16" ht="9.75" customHeight="1">
      <c r="A6956" s="799">
        <v>35</v>
      </c>
      <c r="B6956" s="102" t="s">
        <v>6481</v>
      </c>
      <c r="C6956" s="849">
        <v>1900066</v>
      </c>
      <c r="D6956" s="889">
        <v>1</v>
      </c>
      <c r="E6956" s="3411">
        <v>10500</v>
      </c>
      <c r="F6956" s="797">
        <v>10500</v>
      </c>
      <c r="G6956" s="935">
        <v>44197</v>
      </c>
      <c r="H6956" s="1015" t="s">
        <v>8394</v>
      </c>
      <c r="I6956" s="252" t="s">
        <v>1405</v>
      </c>
      <c r="J6956" s="143" t="s">
        <v>8576</v>
      </c>
      <c r="K6956" s="1425"/>
      <c r="L6956" s="1573"/>
      <c r="M6956" s="1540"/>
    </row>
    <row r="6957" spans="1:16" ht="9.75" customHeight="1">
      <c r="A6957" s="799">
        <v>36</v>
      </c>
      <c r="B6957" s="102" t="s">
        <v>6482</v>
      </c>
      <c r="C6957" s="849">
        <v>1900065</v>
      </c>
      <c r="D6957" s="889">
        <v>1</v>
      </c>
      <c r="E6957" s="3411">
        <v>30000</v>
      </c>
      <c r="F6957" s="797">
        <v>30000</v>
      </c>
      <c r="G6957" s="935">
        <v>44197</v>
      </c>
      <c r="H6957" s="1015" t="s">
        <v>8394</v>
      </c>
      <c r="I6957" s="252" t="s">
        <v>1405</v>
      </c>
      <c r="J6957" s="143" t="s">
        <v>8576</v>
      </c>
      <c r="K6957" s="1425"/>
      <c r="L6957" s="1573"/>
      <c r="M6957" s="1540"/>
    </row>
    <row r="6958" spans="1:16" ht="9.75" customHeight="1">
      <c r="A6958" s="799">
        <v>37</v>
      </c>
      <c r="B6958" s="102" t="s">
        <v>6483</v>
      </c>
      <c r="C6958" s="849">
        <v>1900070</v>
      </c>
      <c r="D6958" s="889">
        <v>1</v>
      </c>
      <c r="E6958" s="3411">
        <v>40000</v>
      </c>
      <c r="F6958" s="797">
        <v>40000</v>
      </c>
      <c r="G6958" s="935">
        <v>44197</v>
      </c>
      <c r="H6958" s="1015" t="s">
        <v>8394</v>
      </c>
      <c r="I6958" s="252" t="s">
        <v>1405</v>
      </c>
      <c r="J6958" s="143" t="s">
        <v>8576</v>
      </c>
      <c r="K6958" s="1425"/>
      <c r="L6958" s="1573"/>
      <c r="M6958" s="1540"/>
    </row>
    <row r="6959" spans="1:16" ht="9.75" customHeight="1">
      <c r="A6959" s="799">
        <v>38</v>
      </c>
      <c r="B6959" s="102" t="s">
        <v>6530</v>
      </c>
      <c r="C6959" s="849">
        <v>1900045</v>
      </c>
      <c r="D6959" s="889">
        <v>1</v>
      </c>
      <c r="E6959" s="3411">
        <v>10450</v>
      </c>
      <c r="F6959" s="797">
        <v>10450</v>
      </c>
      <c r="G6959" s="935">
        <v>44197</v>
      </c>
      <c r="H6959" s="1015" t="s">
        <v>8394</v>
      </c>
      <c r="I6959" s="252" t="s">
        <v>1405</v>
      </c>
      <c r="J6959" s="143" t="s">
        <v>8576</v>
      </c>
      <c r="K6959" s="1425"/>
      <c r="L6959" s="1573"/>
      <c r="M6959" s="1540"/>
    </row>
    <row r="6960" spans="1:16" ht="9.75" customHeight="1">
      <c r="A6960" s="799">
        <v>39</v>
      </c>
      <c r="B6960" s="102" t="s">
        <v>6608</v>
      </c>
      <c r="C6960" s="983">
        <v>190077</v>
      </c>
      <c r="D6960" s="889">
        <v>1</v>
      </c>
      <c r="E6960" s="3411">
        <v>20000</v>
      </c>
      <c r="F6960" s="797">
        <v>20000</v>
      </c>
      <c r="G6960" s="935">
        <v>44197</v>
      </c>
      <c r="H6960" s="1015" t="s">
        <v>8394</v>
      </c>
      <c r="I6960" s="252" t="s">
        <v>1405</v>
      </c>
      <c r="J6960" s="143" t="s">
        <v>8576</v>
      </c>
      <c r="K6960" s="1425"/>
      <c r="L6960" s="1573"/>
      <c r="M6960" s="1540"/>
    </row>
    <row r="6961" spans="1:15" ht="9.75" customHeight="1">
      <c r="A6961" s="799">
        <v>40</v>
      </c>
      <c r="B6961" s="102" t="s">
        <v>1307</v>
      </c>
      <c r="C6961" s="983">
        <v>4101360003</v>
      </c>
      <c r="D6961" s="889">
        <v>1</v>
      </c>
      <c r="E6961" s="3411">
        <v>15000</v>
      </c>
      <c r="F6961" s="797">
        <v>15000</v>
      </c>
      <c r="G6961" s="935">
        <v>44197</v>
      </c>
      <c r="H6961" s="1015" t="s">
        <v>8394</v>
      </c>
      <c r="I6961" s="252" t="s">
        <v>1405</v>
      </c>
      <c r="J6961" s="143" t="s">
        <v>8576</v>
      </c>
      <c r="K6961" s="1425"/>
      <c r="L6961" s="1573"/>
      <c r="M6961" s="1540"/>
    </row>
    <row r="6962" spans="1:15" ht="9.75" customHeight="1">
      <c r="A6962" s="799">
        <v>41</v>
      </c>
      <c r="B6962" s="102" t="s">
        <v>7128</v>
      </c>
      <c r="C6962" s="983">
        <v>4101360004</v>
      </c>
      <c r="D6962" s="889">
        <v>1</v>
      </c>
      <c r="E6962" s="3411">
        <v>13927</v>
      </c>
      <c r="F6962" s="797">
        <v>13927</v>
      </c>
      <c r="G6962" s="935">
        <v>44197</v>
      </c>
      <c r="H6962" s="1015" t="s">
        <v>8394</v>
      </c>
      <c r="I6962" s="252" t="s">
        <v>1405</v>
      </c>
      <c r="J6962" s="143" t="s">
        <v>8576</v>
      </c>
      <c r="K6962" s="1425"/>
      <c r="L6962" s="1573"/>
      <c r="M6962" s="1540"/>
    </row>
    <row r="6963" spans="1:15" ht="9.75" customHeight="1">
      <c r="A6963" s="799">
        <v>42</v>
      </c>
      <c r="B6963" s="102" t="s">
        <v>6825</v>
      </c>
      <c r="C6963" s="983">
        <v>101340001</v>
      </c>
      <c r="D6963" s="889">
        <v>1</v>
      </c>
      <c r="E6963" s="3411">
        <v>60585.440000000002</v>
      </c>
      <c r="F6963" s="797">
        <v>60585.440000000002</v>
      </c>
      <c r="G6963" s="935">
        <v>44197</v>
      </c>
      <c r="H6963" s="1015" t="s">
        <v>8394</v>
      </c>
      <c r="I6963" s="252" t="s">
        <v>1405</v>
      </c>
      <c r="J6963" s="143" t="s">
        <v>8576</v>
      </c>
      <c r="K6963" s="1425"/>
      <c r="L6963" s="1573"/>
      <c r="M6963" s="1540"/>
    </row>
    <row r="6964" spans="1:15" ht="9.75" customHeight="1">
      <c r="A6964" s="799">
        <v>43</v>
      </c>
      <c r="B6964" s="102" t="s">
        <v>8216</v>
      </c>
      <c r="C6964" s="983">
        <v>4101360005</v>
      </c>
      <c r="D6964" s="889">
        <v>1</v>
      </c>
      <c r="E6964" s="3411">
        <v>24000</v>
      </c>
      <c r="F6964" s="797">
        <v>24000</v>
      </c>
      <c r="G6964" s="935">
        <v>44384</v>
      </c>
      <c r="H6964" s="1005" t="s">
        <v>8217</v>
      </c>
      <c r="I6964" s="252" t="s">
        <v>1405</v>
      </c>
      <c r="J6964" s="143" t="s">
        <v>8650</v>
      </c>
      <c r="K6964" s="1425"/>
      <c r="L6964" s="1558"/>
      <c r="M6964" s="1540"/>
    </row>
    <row r="6965" spans="1:15" ht="9.75" customHeight="1">
      <c r="A6965" s="799">
        <v>44</v>
      </c>
      <c r="B6965" s="102" t="s">
        <v>8843</v>
      </c>
      <c r="C6965" s="983">
        <v>4101340003</v>
      </c>
      <c r="D6965" s="889">
        <v>1</v>
      </c>
      <c r="E6965" s="3411">
        <v>15000</v>
      </c>
      <c r="F6965" s="797">
        <v>15000</v>
      </c>
      <c r="G6965" s="935">
        <v>44553</v>
      </c>
      <c r="H6965" s="1005" t="s">
        <v>8844</v>
      </c>
      <c r="I6965" s="252" t="s">
        <v>1405</v>
      </c>
      <c r="J6965" s="143" t="s">
        <v>8845</v>
      </c>
      <c r="K6965" s="1425"/>
      <c r="L6965" s="1558"/>
      <c r="M6965" s="1540"/>
    </row>
    <row r="6966" spans="1:15" ht="9.75" customHeight="1">
      <c r="A6966" s="799">
        <v>45</v>
      </c>
      <c r="B6966" s="102" t="s">
        <v>8297</v>
      </c>
      <c r="C6966" s="983">
        <v>4101340004</v>
      </c>
      <c r="D6966" s="889">
        <v>1</v>
      </c>
      <c r="E6966" s="3411">
        <v>35000</v>
      </c>
      <c r="F6966" s="797">
        <v>35000</v>
      </c>
      <c r="G6966" s="935">
        <v>44553</v>
      </c>
      <c r="H6966" s="1005" t="s">
        <v>8844</v>
      </c>
      <c r="I6966" s="252" t="s">
        <v>1405</v>
      </c>
      <c r="J6966" s="143" t="s">
        <v>8845</v>
      </c>
      <c r="K6966" s="1425"/>
      <c r="L6966" s="1558"/>
      <c r="M6966" s="1540"/>
    </row>
    <row r="6967" spans="1:15" ht="9.75" customHeight="1">
      <c r="A6967" s="799">
        <v>46</v>
      </c>
      <c r="B6967" s="102" t="s">
        <v>8297</v>
      </c>
      <c r="C6967" s="983">
        <v>4101340005</v>
      </c>
      <c r="D6967" s="889">
        <v>1</v>
      </c>
      <c r="E6967" s="3411">
        <v>35000</v>
      </c>
      <c r="F6967" s="797">
        <v>35000</v>
      </c>
      <c r="G6967" s="935">
        <v>44553</v>
      </c>
      <c r="H6967" s="1005" t="s">
        <v>8844</v>
      </c>
      <c r="I6967" s="252" t="s">
        <v>1405</v>
      </c>
      <c r="J6967" s="143" t="s">
        <v>8845</v>
      </c>
      <c r="K6967" s="1425"/>
      <c r="L6967" s="1558"/>
      <c r="M6967" s="1540"/>
    </row>
    <row r="6968" spans="1:15" ht="9.75" customHeight="1">
      <c r="A6968" s="812">
        <v>47</v>
      </c>
      <c r="B6968" s="100" t="s">
        <v>9211</v>
      </c>
      <c r="C6968" s="983" t="s">
        <v>9212</v>
      </c>
      <c r="D6968" s="2091">
        <v>1</v>
      </c>
      <c r="E6968" s="3529">
        <v>10006</v>
      </c>
      <c r="F6968" s="1151">
        <v>10006</v>
      </c>
      <c r="G6968" s="1125">
        <v>44443</v>
      </c>
      <c r="H6968" s="1221" t="s">
        <v>9213</v>
      </c>
      <c r="I6968" s="1107" t="s">
        <v>1405</v>
      </c>
      <c r="J6968" s="85" t="s">
        <v>8929</v>
      </c>
      <c r="K6968" s="1468"/>
      <c r="L6968" s="1688"/>
      <c r="M6968" s="246"/>
      <c r="N6968" s="666"/>
      <c r="O6968" s="665"/>
    </row>
    <row r="6969" spans="1:15" s="1619" customFormat="1" ht="9.75" customHeight="1">
      <c r="A6969" s="1685">
        <v>49</v>
      </c>
      <c r="B6969" s="1829" t="s">
        <v>787</v>
      </c>
      <c r="C6969" s="1825" t="s">
        <v>10961</v>
      </c>
      <c r="D6969" s="1645">
        <v>6</v>
      </c>
      <c r="E6969" s="3596">
        <v>12000</v>
      </c>
      <c r="F6969" s="1686">
        <v>12000</v>
      </c>
      <c r="G6969" s="1687">
        <v>44197</v>
      </c>
      <c r="H6969" s="1619" t="s">
        <v>10999</v>
      </c>
      <c r="I6969" s="1685" t="s">
        <v>1405</v>
      </c>
      <c r="J6969" s="1619" t="s">
        <v>9970</v>
      </c>
      <c r="K6969" s="1619" t="s">
        <v>8940</v>
      </c>
      <c r="L6969" s="1623" t="s">
        <v>15208</v>
      </c>
    </row>
    <row r="6970" spans="1:15" s="1619" customFormat="1" ht="9.75" customHeight="1">
      <c r="A6970" s="1685">
        <v>50</v>
      </c>
      <c r="B6970" s="1829" t="s">
        <v>12134</v>
      </c>
      <c r="C6970" s="1825" t="s">
        <v>10961</v>
      </c>
      <c r="D6970" s="1645">
        <v>5</v>
      </c>
      <c r="E6970" s="3596">
        <v>4800</v>
      </c>
      <c r="F6970" s="1686">
        <v>4800</v>
      </c>
      <c r="G6970" s="1687">
        <v>44197</v>
      </c>
      <c r="H6970" s="1619" t="s">
        <v>10999</v>
      </c>
      <c r="I6970" s="1685" t="s">
        <v>1405</v>
      </c>
      <c r="J6970" s="1619" t="s">
        <v>9970</v>
      </c>
      <c r="K6970" s="1619" t="s">
        <v>8940</v>
      </c>
      <c r="L6970" s="1623" t="s">
        <v>15208</v>
      </c>
    </row>
    <row r="6971" spans="1:15" s="1619" customFormat="1" ht="9.75" customHeight="1">
      <c r="A6971" s="1685">
        <v>51</v>
      </c>
      <c r="B6971" s="1829" t="s">
        <v>12001</v>
      </c>
      <c r="C6971" s="1825" t="s">
        <v>12135</v>
      </c>
      <c r="D6971" s="1645">
        <v>24</v>
      </c>
      <c r="E6971" s="3596">
        <v>31440</v>
      </c>
      <c r="F6971" s="1686">
        <v>31440</v>
      </c>
      <c r="G6971" s="1687">
        <v>44197</v>
      </c>
      <c r="H6971" s="1619" t="s">
        <v>10999</v>
      </c>
      <c r="I6971" s="1685" t="s">
        <v>1405</v>
      </c>
      <c r="J6971" s="1619" t="s">
        <v>9970</v>
      </c>
      <c r="K6971" s="1619" t="s">
        <v>8940</v>
      </c>
      <c r="L6971" s="1623" t="s">
        <v>15208</v>
      </c>
    </row>
    <row r="6972" spans="1:15" s="1619" customFormat="1" ht="9.75" customHeight="1">
      <c r="A6972" s="1685">
        <v>52</v>
      </c>
      <c r="B6972" s="1829" t="s">
        <v>12001</v>
      </c>
      <c r="C6972" s="1825" t="s">
        <v>10961</v>
      </c>
      <c r="D6972" s="1645">
        <v>25</v>
      </c>
      <c r="E6972" s="3596">
        <v>41675</v>
      </c>
      <c r="F6972" s="1686">
        <v>41675</v>
      </c>
      <c r="G6972" s="1687">
        <v>44553</v>
      </c>
      <c r="H6972" s="1619" t="s">
        <v>10999</v>
      </c>
      <c r="I6972" s="1685" t="s">
        <v>1405</v>
      </c>
      <c r="J6972" s="1619" t="s">
        <v>9970</v>
      </c>
      <c r="K6972" s="1619" t="s">
        <v>8940</v>
      </c>
      <c r="L6972" s="1623" t="s">
        <v>15208</v>
      </c>
    </row>
    <row r="6973" spans="1:15" s="1698" customFormat="1" ht="9.75" customHeight="1">
      <c r="A6973" s="1690">
        <v>53</v>
      </c>
      <c r="B6973" s="1691" t="s">
        <v>14510</v>
      </c>
      <c r="C6973" s="1831">
        <v>4101360010</v>
      </c>
      <c r="D6973" s="2134">
        <v>1</v>
      </c>
      <c r="E6973" s="3597">
        <v>16563</v>
      </c>
      <c r="F6973" s="1692">
        <v>16563</v>
      </c>
      <c r="G6973" s="1693">
        <v>44854</v>
      </c>
      <c r="H6973" s="1691" t="s">
        <v>14512</v>
      </c>
      <c r="I6973" s="1694" t="s">
        <v>1405</v>
      </c>
      <c r="J6973" s="1695" t="s">
        <v>14513</v>
      </c>
      <c r="K6973" s="1691"/>
      <c r="L6973" s="1696"/>
      <c r="M6973" s="1697"/>
      <c r="N6973" s="1697"/>
      <c r="O6973" s="1697"/>
    </row>
    <row r="6974" spans="1:15" s="1698" customFormat="1" ht="9.75" customHeight="1">
      <c r="A6974" s="1690">
        <v>54</v>
      </c>
      <c r="B6974" s="1691" t="s">
        <v>14511</v>
      </c>
      <c r="C6974" s="1831">
        <v>4101360011</v>
      </c>
      <c r="D6974" s="2134">
        <v>1</v>
      </c>
      <c r="E6974" s="3597">
        <v>21098</v>
      </c>
      <c r="F6974" s="1692">
        <v>21098</v>
      </c>
      <c r="G6974" s="1693">
        <v>44854</v>
      </c>
      <c r="H6974" s="1691" t="s">
        <v>14512</v>
      </c>
      <c r="I6974" s="1694" t="s">
        <v>1405</v>
      </c>
      <c r="J6974" s="1695" t="s">
        <v>14513</v>
      </c>
      <c r="K6974" s="1691"/>
      <c r="L6974" s="1696"/>
      <c r="M6974" s="1697"/>
      <c r="N6974" s="1697"/>
      <c r="O6974" s="1697"/>
    </row>
    <row r="6975" spans="1:15" s="1698" customFormat="1" ht="9.75" customHeight="1">
      <c r="A6975" s="1690">
        <v>55</v>
      </c>
      <c r="B6975" s="1691" t="s">
        <v>15180</v>
      </c>
      <c r="C6975" s="1831">
        <v>4101360012</v>
      </c>
      <c r="D6975" s="2134">
        <v>1</v>
      </c>
      <c r="E6975" s="3597">
        <v>29400</v>
      </c>
      <c r="F6975" s="1692">
        <v>29400</v>
      </c>
      <c r="G6975" s="1693">
        <v>44921</v>
      </c>
      <c r="H6975" s="1691" t="s">
        <v>15181</v>
      </c>
      <c r="I6975" s="1694" t="s">
        <v>1405</v>
      </c>
      <c r="J6975" s="1695" t="s">
        <v>15182</v>
      </c>
      <c r="K6975" s="1691"/>
      <c r="L6975" s="1696"/>
      <c r="M6975" s="1697"/>
      <c r="N6975" s="1697"/>
      <c r="O6975" s="1697"/>
    </row>
    <row r="6976" spans="1:15" s="3475" customFormat="1" ht="9.75" customHeight="1">
      <c r="A6976" s="3466">
        <v>56</v>
      </c>
      <c r="B6976" s="3467" t="s">
        <v>246</v>
      </c>
      <c r="C6976" s="1825" t="s">
        <v>10961</v>
      </c>
      <c r="D6976" s="3468">
        <v>6</v>
      </c>
      <c r="E6976" s="3598">
        <v>18000</v>
      </c>
      <c r="F6976" s="3469">
        <v>18000</v>
      </c>
      <c r="G6976" s="3470">
        <v>44921</v>
      </c>
      <c r="H6976" s="3467"/>
      <c r="I6976" s="3471" t="s">
        <v>1405</v>
      </c>
      <c r="J6976" s="3472"/>
      <c r="K6976" s="3467" t="s">
        <v>8940</v>
      </c>
      <c r="L6976" s="3473" t="s">
        <v>15208</v>
      </c>
      <c r="M6976" s="3474"/>
      <c r="N6976" s="3474"/>
      <c r="O6976" s="3474"/>
    </row>
    <row r="6977" spans="1:15" ht="9.75" customHeight="1">
      <c r="A6977" s="810"/>
      <c r="B6977" s="101"/>
      <c r="D6977" s="2093"/>
      <c r="E6977" s="3417"/>
      <c r="F6977" s="1156"/>
      <c r="G6977" s="939"/>
      <c r="H6977" s="1129"/>
      <c r="I6977" s="1173"/>
      <c r="J6977" s="1130"/>
      <c r="K6977" s="1469"/>
      <c r="L6977" s="1609"/>
      <c r="M6977" s="1689"/>
      <c r="N6977" s="1131"/>
      <c r="O6977" s="264"/>
    </row>
    <row r="6978" spans="1:15" s="409" customFormat="1" ht="11.25" customHeight="1">
      <c r="A6978" s="811"/>
      <c r="B6978" s="1369"/>
      <c r="C6978" s="1191" t="s">
        <v>13173</v>
      </c>
      <c r="D6978" s="2062">
        <f>SUM(D6923:D6977)</f>
        <v>115</v>
      </c>
      <c r="E6978" s="3599">
        <f>SUM(E6923:E6977)</f>
        <v>1036368.3300000001</v>
      </c>
      <c r="F6978" s="1219">
        <f>SUM(F6923:F6977)</f>
        <v>1036368.3300000001</v>
      </c>
      <c r="G6978" s="1233"/>
      <c r="H6978" s="1309"/>
      <c r="I6978" s="1235"/>
      <c r="J6978" s="1310"/>
      <c r="K6978" s="1488"/>
      <c r="L6978" s="1569"/>
      <c r="M6978" s="308"/>
      <c r="N6978" s="1311"/>
      <c r="O6978" s="1312"/>
    </row>
    <row r="6979" spans="1:15" s="2281" customFormat="1" ht="11.25" customHeight="1">
      <c r="A6979" s="1610"/>
      <c r="B6979" s="1828"/>
      <c r="C6979" s="2259" t="s">
        <v>9313</v>
      </c>
      <c r="D6979" s="2280">
        <v>0</v>
      </c>
      <c r="E6979" s="3518">
        <v>0</v>
      </c>
      <c r="F6979" s="1612">
        <v>0</v>
      </c>
      <c r="G6979" s="2261"/>
      <c r="H6979" s="2278"/>
      <c r="I6979" s="1610"/>
      <c r="J6979" s="2278"/>
      <c r="K6979" s="2279"/>
      <c r="L6979" s="1615"/>
      <c r="M6979" s="1746"/>
      <c r="N6979" s="1611"/>
      <c r="O6979" s="1611"/>
    </row>
    <row r="6980" spans="1:15" s="2284" customFormat="1" ht="11.25" customHeight="1">
      <c r="A6980" s="1618"/>
      <c r="B6980" s="2282"/>
      <c r="C6980" s="2250" t="s">
        <v>11869</v>
      </c>
      <c r="D6980" s="2142">
        <f>SUM(D6969:D6972)+D6976</f>
        <v>66</v>
      </c>
      <c r="E6980" s="3600">
        <f>SUM(E6969:E6972)+E6976</f>
        <v>107915</v>
      </c>
      <c r="F6980" s="2283">
        <f>SUM(F6969:F6972)+F6976</f>
        <v>107915</v>
      </c>
      <c r="G6980" s="2253"/>
      <c r="H6980" s="2275"/>
      <c r="I6980" s="1685"/>
      <c r="J6980" s="2275"/>
      <c r="K6980" s="2276"/>
      <c r="L6980" s="1623"/>
      <c r="M6980" s="2277"/>
      <c r="N6980" s="1619"/>
      <c r="O6980" s="1619"/>
    </row>
    <row r="6981" spans="1:15" s="1627" customFormat="1" ht="11.25" customHeight="1">
      <c r="A6981" s="2200"/>
      <c r="B6981" s="1830"/>
      <c r="C6981" s="2267" t="s">
        <v>15386</v>
      </c>
      <c r="D6981" s="2143">
        <f>D6978-D6979-D6980</f>
        <v>49</v>
      </c>
      <c r="E6981" s="3553">
        <f>E6978-E6979-E6980</f>
        <v>928453.33000000007</v>
      </c>
      <c r="F6981" s="2285">
        <f>F6978-F6979-F6980</f>
        <v>928453.33000000007</v>
      </c>
      <c r="G6981" s="2270"/>
      <c r="H6981" s="2271"/>
      <c r="I6981" s="2200"/>
      <c r="J6981" s="2271"/>
      <c r="K6981" s="2272"/>
      <c r="L6981" s="1630"/>
      <c r="M6981" s="2273"/>
    </row>
    <row r="6982" spans="1:15" s="409" customFormat="1" ht="43.5" customHeight="1">
      <c r="A6982" s="814" t="s">
        <v>8581</v>
      </c>
      <c r="B6982" s="1370" t="s">
        <v>8577</v>
      </c>
      <c r="C6982" s="21"/>
      <c r="D6982" s="469"/>
      <c r="E6982" s="3528"/>
      <c r="F6982" s="426"/>
      <c r="G6982" s="1115"/>
      <c r="H6982" s="1145"/>
      <c r="I6982" s="1146"/>
      <c r="J6982" s="1144"/>
      <c r="K6982" s="1460"/>
      <c r="L6982" s="968"/>
      <c r="M6982" s="471"/>
      <c r="N6982" s="748"/>
      <c r="O6982" s="749"/>
    </row>
    <row r="6983" spans="1:15" ht="9.75" customHeight="1">
      <c r="A6983" s="799">
        <v>1</v>
      </c>
      <c r="B6983" s="1355" t="s">
        <v>1406</v>
      </c>
      <c r="C6983" s="1400" t="s">
        <v>12138</v>
      </c>
      <c r="D6983" s="2120">
        <v>1</v>
      </c>
      <c r="E6983" s="3584">
        <v>5120</v>
      </c>
      <c r="F6983" s="903">
        <v>5120</v>
      </c>
      <c r="G6983" s="935">
        <v>44197</v>
      </c>
      <c r="H6983" s="1015" t="s">
        <v>8394</v>
      </c>
      <c r="I6983" s="63" t="s">
        <v>1423</v>
      </c>
      <c r="J6983" s="143" t="s">
        <v>8573</v>
      </c>
      <c r="K6983" s="1425" t="s">
        <v>8940</v>
      </c>
      <c r="L6983" s="1413"/>
      <c r="M6983" s="1539"/>
      <c r="O6983" s="659"/>
    </row>
    <row r="6984" spans="1:15" ht="9.75" customHeight="1">
      <c r="A6984" s="799">
        <v>2</v>
      </c>
      <c r="B6984" s="1355" t="s">
        <v>1407</v>
      </c>
      <c r="C6984" s="1400" t="s">
        <v>12139</v>
      </c>
      <c r="D6984" s="2120">
        <v>1</v>
      </c>
      <c r="E6984" s="3584">
        <v>6600</v>
      </c>
      <c r="F6984" s="903">
        <v>6600</v>
      </c>
      <c r="G6984" s="935">
        <v>44197</v>
      </c>
      <c r="H6984" s="1015" t="s">
        <v>8394</v>
      </c>
      <c r="I6984" s="63" t="s">
        <v>1423</v>
      </c>
      <c r="J6984" s="143" t="s">
        <v>8573</v>
      </c>
      <c r="K6984" s="1425" t="s">
        <v>8940</v>
      </c>
      <c r="L6984" s="1413"/>
      <c r="M6984" s="1539"/>
      <c r="O6984" s="659"/>
    </row>
    <row r="6985" spans="1:15" ht="9.75" customHeight="1">
      <c r="A6985" s="799">
        <v>3</v>
      </c>
      <c r="B6985" s="1355" t="s">
        <v>1408</v>
      </c>
      <c r="C6985" s="1400" t="s">
        <v>12137</v>
      </c>
      <c r="D6985" s="2120">
        <v>1</v>
      </c>
      <c r="E6985" s="3584">
        <v>8070</v>
      </c>
      <c r="F6985" s="903">
        <v>8070</v>
      </c>
      <c r="G6985" s="935">
        <v>44197</v>
      </c>
      <c r="H6985" s="1015" t="s">
        <v>8394</v>
      </c>
      <c r="I6985" s="63" t="s">
        <v>1423</v>
      </c>
      <c r="J6985" s="143" t="s">
        <v>8573</v>
      </c>
      <c r="K6985" s="1425" t="s">
        <v>8940</v>
      </c>
      <c r="L6985" s="1413"/>
      <c r="M6985" s="1539"/>
      <c r="O6985" s="659"/>
    </row>
    <row r="6986" spans="1:15" ht="9.75" customHeight="1">
      <c r="A6986" s="799">
        <v>4</v>
      </c>
      <c r="B6986" s="1355" t="s">
        <v>159</v>
      </c>
      <c r="C6986" s="1400" t="s">
        <v>12136</v>
      </c>
      <c r="D6986" s="2120">
        <v>1</v>
      </c>
      <c r="E6986" s="3584">
        <v>7600</v>
      </c>
      <c r="F6986" s="903">
        <v>7600</v>
      </c>
      <c r="G6986" s="935">
        <v>44197</v>
      </c>
      <c r="H6986" s="1015" t="s">
        <v>8394</v>
      </c>
      <c r="I6986" s="63" t="s">
        <v>1423</v>
      </c>
      <c r="J6986" s="143" t="s">
        <v>8573</v>
      </c>
      <c r="K6986" s="1425" t="s">
        <v>8940</v>
      </c>
      <c r="L6986" s="1413"/>
      <c r="M6986" s="1539"/>
      <c r="O6986" s="659"/>
    </row>
    <row r="6987" spans="1:15" ht="9.75" customHeight="1">
      <c r="A6987" s="799">
        <v>5</v>
      </c>
      <c r="B6987" s="1355" t="s">
        <v>1409</v>
      </c>
      <c r="C6987" s="1400" t="s">
        <v>12150</v>
      </c>
      <c r="D6987" s="2120">
        <v>1</v>
      </c>
      <c r="E6987" s="3584">
        <v>4000</v>
      </c>
      <c r="F6987" s="903">
        <v>4000</v>
      </c>
      <c r="G6987" s="935">
        <v>44197</v>
      </c>
      <c r="H6987" s="1015" t="s">
        <v>8394</v>
      </c>
      <c r="I6987" s="63" t="s">
        <v>1423</v>
      </c>
      <c r="J6987" s="143" t="s">
        <v>8573</v>
      </c>
      <c r="K6987" s="1425" t="s">
        <v>8940</v>
      </c>
      <c r="L6987" s="1413"/>
      <c r="M6987" s="1539"/>
      <c r="O6987" s="659"/>
    </row>
    <row r="6988" spans="1:15" ht="9.75" customHeight="1">
      <c r="A6988" s="799">
        <v>6</v>
      </c>
      <c r="B6988" s="1355" t="s">
        <v>1410</v>
      </c>
      <c r="C6988" s="1400" t="s">
        <v>12151</v>
      </c>
      <c r="D6988" s="2120">
        <v>1</v>
      </c>
      <c r="E6988" s="3584">
        <v>4790</v>
      </c>
      <c r="F6988" s="903">
        <v>4790</v>
      </c>
      <c r="G6988" s="935">
        <v>44197</v>
      </c>
      <c r="H6988" s="1015" t="s">
        <v>8394</v>
      </c>
      <c r="I6988" s="63" t="s">
        <v>1423</v>
      </c>
      <c r="J6988" s="143" t="s">
        <v>8573</v>
      </c>
      <c r="K6988" s="1425" t="s">
        <v>8940</v>
      </c>
      <c r="L6988" s="1413"/>
      <c r="M6988" s="1539"/>
      <c r="O6988" s="659"/>
    </row>
    <row r="6989" spans="1:15" ht="9.75" customHeight="1">
      <c r="A6989" s="799">
        <v>7</v>
      </c>
      <c r="B6989" s="1355" t="s">
        <v>1411</v>
      </c>
      <c r="C6989" s="1400" t="s">
        <v>12146</v>
      </c>
      <c r="D6989" s="2120">
        <v>1</v>
      </c>
      <c r="E6989" s="3584">
        <v>3380</v>
      </c>
      <c r="F6989" s="903">
        <v>3380</v>
      </c>
      <c r="G6989" s="935">
        <v>44197</v>
      </c>
      <c r="H6989" s="1015" t="s">
        <v>8394</v>
      </c>
      <c r="I6989" s="63" t="s">
        <v>1423</v>
      </c>
      <c r="J6989" s="143" t="s">
        <v>8573</v>
      </c>
      <c r="K6989" s="1425" t="s">
        <v>8940</v>
      </c>
      <c r="L6989" s="1413"/>
      <c r="M6989" s="1539"/>
      <c r="O6989" s="659"/>
    </row>
    <row r="6990" spans="1:15" ht="9.75" customHeight="1">
      <c r="A6990" s="799">
        <v>8</v>
      </c>
      <c r="B6990" s="1355" t="s">
        <v>1391</v>
      </c>
      <c r="C6990" s="1400" t="s">
        <v>12147</v>
      </c>
      <c r="D6990" s="2120">
        <v>1</v>
      </c>
      <c r="E6990" s="3584">
        <v>4140</v>
      </c>
      <c r="F6990" s="903">
        <v>4140</v>
      </c>
      <c r="G6990" s="935">
        <v>44197</v>
      </c>
      <c r="H6990" s="1015" t="s">
        <v>8394</v>
      </c>
      <c r="I6990" s="63" t="s">
        <v>1423</v>
      </c>
      <c r="J6990" s="143" t="s">
        <v>8573</v>
      </c>
      <c r="K6990" s="1425" t="s">
        <v>8940</v>
      </c>
      <c r="L6990" s="1413"/>
      <c r="M6990" s="1539"/>
      <c r="O6990" s="659"/>
    </row>
    <row r="6991" spans="1:15" ht="9.75" customHeight="1">
      <c r="A6991" s="799">
        <v>9</v>
      </c>
      <c r="B6991" s="1355" t="s">
        <v>1412</v>
      </c>
      <c r="C6991" s="1400" t="s">
        <v>12152</v>
      </c>
      <c r="D6991" s="2120">
        <v>1</v>
      </c>
      <c r="E6991" s="3584">
        <v>3390</v>
      </c>
      <c r="F6991" s="903">
        <v>3390</v>
      </c>
      <c r="G6991" s="935">
        <v>44197</v>
      </c>
      <c r="H6991" s="1015" t="s">
        <v>8394</v>
      </c>
      <c r="I6991" s="63" t="s">
        <v>1423</v>
      </c>
      <c r="J6991" s="143" t="s">
        <v>8573</v>
      </c>
      <c r="K6991" s="1425" t="s">
        <v>8940</v>
      </c>
      <c r="L6991" s="1413"/>
      <c r="M6991" s="1539"/>
      <c r="O6991" s="659"/>
    </row>
    <row r="6992" spans="1:15" ht="9.75" customHeight="1">
      <c r="A6992" s="799">
        <v>10</v>
      </c>
      <c r="B6992" s="1355" t="s">
        <v>168</v>
      </c>
      <c r="C6992" s="1400" t="s">
        <v>12153</v>
      </c>
      <c r="D6992" s="2120">
        <v>1</v>
      </c>
      <c r="E6992" s="3584">
        <v>5140</v>
      </c>
      <c r="F6992" s="903">
        <v>5140</v>
      </c>
      <c r="G6992" s="935">
        <v>44197</v>
      </c>
      <c r="H6992" s="1015" t="s">
        <v>8394</v>
      </c>
      <c r="I6992" s="63" t="s">
        <v>1423</v>
      </c>
      <c r="J6992" s="143" t="s">
        <v>8573</v>
      </c>
      <c r="K6992" s="1425" t="s">
        <v>8940</v>
      </c>
      <c r="L6992" s="1413"/>
      <c r="M6992" s="1539"/>
      <c r="O6992" s="659"/>
    </row>
    <row r="6993" spans="1:15" ht="9.75" customHeight="1">
      <c r="A6993" s="799">
        <v>11</v>
      </c>
      <c r="B6993" s="1355" t="s">
        <v>1413</v>
      </c>
      <c r="C6993" s="1400" t="s">
        <v>12140</v>
      </c>
      <c r="D6993" s="2120">
        <v>1</v>
      </c>
      <c r="E6993" s="3584">
        <v>8660</v>
      </c>
      <c r="F6993" s="903">
        <v>8660</v>
      </c>
      <c r="G6993" s="935">
        <v>44197</v>
      </c>
      <c r="H6993" s="1015" t="s">
        <v>8394</v>
      </c>
      <c r="I6993" s="63" t="s">
        <v>1423</v>
      </c>
      <c r="J6993" s="143" t="s">
        <v>8573</v>
      </c>
      <c r="K6993" s="1425" t="s">
        <v>8940</v>
      </c>
      <c r="L6993" s="1413"/>
      <c r="M6993" s="1539"/>
      <c r="O6993" s="659"/>
    </row>
    <row r="6994" spans="1:15" ht="9.75" customHeight="1">
      <c r="A6994" s="799">
        <v>12</v>
      </c>
      <c r="B6994" s="1355" t="s">
        <v>1414</v>
      </c>
      <c r="C6994" s="1400" t="s">
        <v>12154</v>
      </c>
      <c r="D6994" s="2120">
        <v>1</v>
      </c>
      <c r="E6994" s="3584">
        <v>6190</v>
      </c>
      <c r="F6994" s="903">
        <v>6190</v>
      </c>
      <c r="G6994" s="935">
        <v>44197</v>
      </c>
      <c r="H6994" s="1015" t="s">
        <v>8394</v>
      </c>
      <c r="I6994" s="63" t="s">
        <v>1423</v>
      </c>
      <c r="J6994" s="143" t="s">
        <v>8573</v>
      </c>
      <c r="K6994" s="1425" t="s">
        <v>8940</v>
      </c>
      <c r="L6994" s="1413"/>
      <c r="M6994" s="1539"/>
      <c r="O6994" s="659"/>
    </row>
    <row r="6995" spans="1:15" ht="9.75" customHeight="1">
      <c r="A6995" s="799">
        <v>13</v>
      </c>
      <c r="B6995" s="1355" t="s">
        <v>1415</v>
      </c>
      <c r="C6995" s="1400" t="s">
        <v>12155</v>
      </c>
      <c r="D6995" s="2120">
        <v>1</v>
      </c>
      <c r="E6995" s="3584">
        <v>7460</v>
      </c>
      <c r="F6995" s="903">
        <v>7460</v>
      </c>
      <c r="G6995" s="935">
        <v>44197</v>
      </c>
      <c r="H6995" s="1015" t="s">
        <v>8394</v>
      </c>
      <c r="I6995" s="63" t="s">
        <v>1423</v>
      </c>
      <c r="J6995" s="143" t="s">
        <v>8573</v>
      </c>
      <c r="K6995" s="1425" t="s">
        <v>8940</v>
      </c>
      <c r="L6995" s="1413"/>
      <c r="M6995" s="1539"/>
      <c r="O6995" s="659"/>
    </row>
    <row r="6996" spans="1:15" ht="9.75" customHeight="1">
      <c r="A6996" s="799">
        <v>14</v>
      </c>
      <c r="B6996" s="1355" t="s">
        <v>1416</v>
      </c>
      <c r="C6996" s="1400" t="s">
        <v>12149</v>
      </c>
      <c r="D6996" s="2120">
        <v>1</v>
      </c>
      <c r="E6996" s="3584">
        <v>4520</v>
      </c>
      <c r="F6996" s="903">
        <v>4520</v>
      </c>
      <c r="G6996" s="935">
        <v>44197</v>
      </c>
      <c r="H6996" s="1015" t="s">
        <v>8394</v>
      </c>
      <c r="I6996" s="63" t="s">
        <v>1423</v>
      </c>
      <c r="J6996" s="143" t="s">
        <v>8573</v>
      </c>
      <c r="K6996" s="1425" t="s">
        <v>8940</v>
      </c>
      <c r="L6996" s="1413"/>
      <c r="M6996" s="1539"/>
      <c r="O6996" s="659"/>
    </row>
    <row r="6997" spans="1:15" ht="9.75" customHeight="1">
      <c r="A6997" s="799">
        <v>15</v>
      </c>
      <c r="B6997" s="1355" t="s">
        <v>1417</v>
      </c>
      <c r="C6997" s="1400" t="s">
        <v>12148</v>
      </c>
      <c r="D6997" s="2120">
        <v>1</v>
      </c>
      <c r="E6997" s="3584">
        <v>5480</v>
      </c>
      <c r="F6997" s="903">
        <v>5480</v>
      </c>
      <c r="G6997" s="935">
        <v>44197</v>
      </c>
      <c r="H6997" s="1015" t="s">
        <v>8394</v>
      </c>
      <c r="I6997" s="63" t="s">
        <v>1423</v>
      </c>
      <c r="J6997" s="143" t="s">
        <v>8573</v>
      </c>
      <c r="K6997" s="1425" t="s">
        <v>8940</v>
      </c>
      <c r="L6997" s="1413"/>
      <c r="M6997" s="1539"/>
      <c r="O6997" s="659"/>
    </row>
    <row r="6998" spans="1:15" ht="9.75" customHeight="1">
      <c r="A6998" s="799">
        <v>16</v>
      </c>
      <c r="B6998" s="1355" t="s">
        <v>1418</v>
      </c>
      <c r="C6998" s="1400" t="s">
        <v>12141</v>
      </c>
      <c r="D6998" s="2120">
        <v>1</v>
      </c>
      <c r="E6998" s="3584">
        <v>3800</v>
      </c>
      <c r="F6998" s="903">
        <v>3800</v>
      </c>
      <c r="G6998" s="935">
        <v>44197</v>
      </c>
      <c r="H6998" s="1015" t="s">
        <v>8394</v>
      </c>
      <c r="I6998" s="63" t="s">
        <v>1423</v>
      </c>
      <c r="J6998" s="143" t="s">
        <v>8573</v>
      </c>
      <c r="K6998" s="1425" t="s">
        <v>8940</v>
      </c>
      <c r="L6998" s="1413"/>
      <c r="M6998" s="1539"/>
      <c r="O6998" s="659"/>
    </row>
    <row r="6999" spans="1:15" ht="9.75" customHeight="1">
      <c r="A6999" s="799">
        <v>17</v>
      </c>
      <c r="B6999" s="1355" t="s">
        <v>1418</v>
      </c>
      <c r="C6999" s="1400" t="s">
        <v>12142</v>
      </c>
      <c r="D6999" s="2120">
        <v>1</v>
      </c>
      <c r="E6999" s="3584">
        <v>3800</v>
      </c>
      <c r="F6999" s="903">
        <v>3800</v>
      </c>
      <c r="G6999" s="935">
        <v>44197</v>
      </c>
      <c r="H6999" s="1015" t="s">
        <v>8394</v>
      </c>
      <c r="I6999" s="63" t="s">
        <v>1423</v>
      </c>
      <c r="J6999" s="143" t="s">
        <v>8573</v>
      </c>
      <c r="K6999" s="1425" t="s">
        <v>8940</v>
      </c>
      <c r="L6999" s="1413"/>
      <c r="M6999" s="1539"/>
      <c r="O6999" s="659"/>
    </row>
    <row r="7000" spans="1:15" ht="9.75" customHeight="1">
      <c r="A7000" s="799">
        <v>18</v>
      </c>
      <c r="B7000" s="1355" t="s">
        <v>1418</v>
      </c>
      <c r="C7000" s="1400" t="s">
        <v>12143</v>
      </c>
      <c r="D7000" s="2120">
        <v>1</v>
      </c>
      <c r="E7000" s="3584">
        <v>3800</v>
      </c>
      <c r="F7000" s="903">
        <v>3800</v>
      </c>
      <c r="G7000" s="935">
        <v>44197</v>
      </c>
      <c r="H7000" s="1015" t="s">
        <v>8394</v>
      </c>
      <c r="I7000" s="63" t="s">
        <v>1423</v>
      </c>
      <c r="J7000" s="143" t="s">
        <v>8573</v>
      </c>
      <c r="K7000" s="1425" t="s">
        <v>8940</v>
      </c>
      <c r="L7000" s="1413"/>
      <c r="M7000" s="1539"/>
      <c r="O7000" s="659"/>
    </row>
    <row r="7001" spans="1:15" ht="9.75" customHeight="1">
      <c r="A7001" s="799">
        <v>19</v>
      </c>
      <c r="B7001" s="1355" t="s">
        <v>1418</v>
      </c>
      <c r="C7001" s="1400" t="s">
        <v>12144</v>
      </c>
      <c r="D7001" s="2120">
        <v>1</v>
      </c>
      <c r="E7001" s="3584">
        <v>3800</v>
      </c>
      <c r="F7001" s="903">
        <v>3800</v>
      </c>
      <c r="G7001" s="935">
        <v>44197</v>
      </c>
      <c r="H7001" s="1015" t="s">
        <v>8394</v>
      </c>
      <c r="I7001" s="63" t="s">
        <v>1423</v>
      </c>
      <c r="J7001" s="143" t="s">
        <v>8573</v>
      </c>
      <c r="K7001" s="1425" t="s">
        <v>8940</v>
      </c>
      <c r="L7001" s="1413"/>
      <c r="M7001" s="1539"/>
      <c r="O7001" s="659"/>
    </row>
    <row r="7002" spans="1:15" ht="9.75" customHeight="1">
      <c r="A7002" s="799">
        <v>20</v>
      </c>
      <c r="B7002" s="1355" t="s">
        <v>1418</v>
      </c>
      <c r="C7002" s="1400" t="s">
        <v>12145</v>
      </c>
      <c r="D7002" s="2120">
        <v>1</v>
      </c>
      <c r="E7002" s="3584">
        <v>3800</v>
      </c>
      <c r="F7002" s="903">
        <v>3800</v>
      </c>
      <c r="G7002" s="935">
        <v>44197</v>
      </c>
      <c r="H7002" s="1015" t="s">
        <v>8394</v>
      </c>
      <c r="I7002" s="63" t="s">
        <v>1423</v>
      </c>
      <c r="J7002" s="143" t="s">
        <v>8573</v>
      </c>
      <c r="K7002" s="1425" t="s">
        <v>8940</v>
      </c>
      <c r="L7002" s="1413"/>
      <c r="M7002" s="1539"/>
      <c r="O7002" s="659"/>
    </row>
    <row r="7003" spans="1:15" ht="9.75" customHeight="1">
      <c r="A7003" s="799">
        <v>21</v>
      </c>
      <c r="B7003" s="1355" t="s">
        <v>222</v>
      </c>
      <c r="C7003" s="1400"/>
      <c r="D7003" s="2120">
        <v>1</v>
      </c>
      <c r="E7003" s="3584">
        <v>20200</v>
      </c>
      <c r="F7003" s="903">
        <v>20200</v>
      </c>
      <c r="G7003" s="935">
        <v>44197</v>
      </c>
      <c r="H7003" s="1015" t="s">
        <v>8394</v>
      </c>
      <c r="I7003" s="63" t="s">
        <v>1423</v>
      </c>
      <c r="J7003" s="143" t="s">
        <v>8573</v>
      </c>
      <c r="K7003" s="1425"/>
      <c r="L7003" s="1413"/>
      <c r="M7003" s="1539"/>
      <c r="O7003" s="659"/>
    </row>
    <row r="7004" spans="1:15" ht="9.75" customHeight="1">
      <c r="A7004" s="799">
        <v>22</v>
      </c>
      <c r="B7004" s="1360" t="s">
        <v>1419</v>
      </c>
      <c r="C7004" s="1400"/>
      <c r="D7004" s="2120">
        <v>1</v>
      </c>
      <c r="E7004" s="3588">
        <v>4300</v>
      </c>
      <c r="F7004" s="905">
        <v>4300</v>
      </c>
      <c r="G7004" s="935">
        <v>44197</v>
      </c>
      <c r="H7004" s="1015" t="s">
        <v>8394</v>
      </c>
      <c r="I7004" s="63" t="s">
        <v>1423</v>
      </c>
      <c r="J7004" s="143" t="s">
        <v>8573</v>
      </c>
      <c r="K7004" s="1425"/>
      <c r="L7004" s="1413"/>
      <c r="M7004" s="1539"/>
      <c r="O7004" s="659"/>
    </row>
    <row r="7005" spans="1:15" ht="9.75" customHeight="1">
      <c r="A7005" s="799">
        <v>23</v>
      </c>
      <c r="B7005" s="1360" t="s">
        <v>1308</v>
      </c>
      <c r="C7005" s="1400"/>
      <c r="D7005" s="2120">
        <v>1</v>
      </c>
      <c r="E7005" s="3588">
        <v>5500</v>
      </c>
      <c r="F7005" s="905">
        <v>5500</v>
      </c>
      <c r="G7005" s="935">
        <v>44197</v>
      </c>
      <c r="H7005" s="1015" t="s">
        <v>8394</v>
      </c>
      <c r="I7005" s="63" t="s">
        <v>1423</v>
      </c>
      <c r="J7005" s="143" t="s">
        <v>8573</v>
      </c>
      <c r="K7005" s="1425"/>
      <c r="L7005" s="1413"/>
      <c r="M7005" s="1539"/>
      <c r="O7005" s="659"/>
    </row>
    <row r="7006" spans="1:15" ht="9.75" customHeight="1">
      <c r="A7006" s="799">
        <v>24</v>
      </c>
      <c r="B7006" s="1360" t="s">
        <v>1420</v>
      </c>
      <c r="C7006" s="1400"/>
      <c r="D7006" s="2120">
        <v>1</v>
      </c>
      <c r="E7006" s="3588">
        <v>10000</v>
      </c>
      <c r="F7006" s="905">
        <v>10000</v>
      </c>
      <c r="G7006" s="935">
        <v>44197</v>
      </c>
      <c r="H7006" s="1015" t="s">
        <v>8394</v>
      </c>
      <c r="I7006" s="63" t="s">
        <v>1423</v>
      </c>
      <c r="J7006" s="143" t="s">
        <v>8573</v>
      </c>
      <c r="K7006" s="1425"/>
      <c r="L7006" s="1413"/>
      <c r="M7006" s="1539"/>
      <c r="O7006" s="659"/>
    </row>
    <row r="7007" spans="1:15" ht="9.75" customHeight="1">
      <c r="A7007" s="799">
        <v>25</v>
      </c>
      <c r="B7007" s="1355" t="s">
        <v>1421</v>
      </c>
      <c r="C7007" s="1400"/>
      <c r="D7007" s="2120">
        <v>1</v>
      </c>
      <c r="E7007" s="3584">
        <v>6000</v>
      </c>
      <c r="F7007" s="903">
        <v>6000</v>
      </c>
      <c r="G7007" s="935">
        <v>44197</v>
      </c>
      <c r="H7007" s="1015" t="s">
        <v>8394</v>
      </c>
      <c r="I7007" s="63" t="s">
        <v>1423</v>
      </c>
      <c r="J7007" s="143" t="s">
        <v>8573</v>
      </c>
      <c r="K7007" s="1425"/>
      <c r="L7007" s="1413"/>
      <c r="M7007" s="1539"/>
      <c r="O7007" s="659"/>
    </row>
    <row r="7008" spans="1:15" ht="9.75" customHeight="1">
      <c r="A7008" s="799">
        <v>26</v>
      </c>
      <c r="B7008" s="1355" t="s">
        <v>1421</v>
      </c>
      <c r="C7008" s="1400"/>
      <c r="D7008" s="2120">
        <v>1</v>
      </c>
      <c r="E7008" s="3584">
        <v>6000</v>
      </c>
      <c r="F7008" s="903">
        <v>6000</v>
      </c>
      <c r="G7008" s="935">
        <v>44197</v>
      </c>
      <c r="H7008" s="1015" t="s">
        <v>8394</v>
      </c>
      <c r="I7008" s="63" t="s">
        <v>1423</v>
      </c>
      <c r="J7008" s="143" t="s">
        <v>8573</v>
      </c>
      <c r="K7008" s="1425"/>
      <c r="L7008" s="1413"/>
      <c r="M7008" s="1539"/>
      <c r="O7008" s="659"/>
    </row>
    <row r="7009" spans="1:16" ht="9.75" customHeight="1">
      <c r="A7009" s="799">
        <v>27</v>
      </c>
      <c r="B7009" s="1355" t="s">
        <v>1422</v>
      </c>
      <c r="C7009" s="1400"/>
      <c r="D7009" s="2120">
        <v>1</v>
      </c>
      <c r="E7009" s="3584">
        <v>6000</v>
      </c>
      <c r="F7009" s="903">
        <v>6000</v>
      </c>
      <c r="G7009" s="935">
        <v>44197</v>
      </c>
      <c r="H7009" s="1015" t="s">
        <v>8394</v>
      </c>
      <c r="I7009" s="63" t="s">
        <v>1423</v>
      </c>
      <c r="J7009" s="143" t="s">
        <v>8573</v>
      </c>
      <c r="K7009" s="1425"/>
      <c r="L7009" s="1413"/>
      <c r="M7009" s="1539"/>
      <c r="O7009" s="659"/>
    </row>
    <row r="7010" spans="1:16" ht="9" customHeight="1">
      <c r="A7010" s="799">
        <v>28</v>
      </c>
      <c r="B7010" s="103" t="s">
        <v>1289</v>
      </c>
      <c r="C7010" s="849">
        <v>4101260032</v>
      </c>
      <c r="D7010" s="2120">
        <v>1</v>
      </c>
      <c r="E7010" s="3411">
        <v>5000</v>
      </c>
      <c r="F7010" s="797">
        <v>5000</v>
      </c>
      <c r="G7010" s="935">
        <v>44197</v>
      </c>
      <c r="H7010" s="1015" t="s">
        <v>8394</v>
      </c>
      <c r="I7010" s="63" t="s">
        <v>1423</v>
      </c>
      <c r="J7010" s="143" t="s">
        <v>8573</v>
      </c>
      <c r="K7010" s="1425" t="s">
        <v>8940</v>
      </c>
      <c r="L7010" s="1413"/>
      <c r="M7010" s="1539"/>
    </row>
    <row r="7011" spans="1:16" ht="9" customHeight="1">
      <c r="A7011" s="799">
        <v>29</v>
      </c>
      <c r="B7011" s="103" t="s">
        <v>5460</v>
      </c>
      <c r="C7011" s="849">
        <v>4101260033</v>
      </c>
      <c r="D7011" s="2120">
        <v>1</v>
      </c>
      <c r="E7011" s="3411">
        <v>33980</v>
      </c>
      <c r="F7011" s="797">
        <v>33980</v>
      </c>
      <c r="G7011" s="935">
        <v>44197</v>
      </c>
      <c r="H7011" s="1015" t="s">
        <v>8394</v>
      </c>
      <c r="I7011" s="63" t="s">
        <v>1423</v>
      </c>
      <c r="J7011" s="143" t="s">
        <v>8573</v>
      </c>
      <c r="K7011" s="1425" t="s">
        <v>8940</v>
      </c>
      <c r="L7011" s="1413"/>
      <c r="M7011" s="1539"/>
    </row>
    <row r="7012" spans="1:16" ht="9" customHeight="1">
      <c r="A7012" s="799">
        <v>30</v>
      </c>
      <c r="B7012" s="103" t="s">
        <v>847</v>
      </c>
      <c r="C7012" s="849">
        <v>4101260034</v>
      </c>
      <c r="D7012" s="2120">
        <v>1</v>
      </c>
      <c r="E7012" s="3411">
        <v>4000</v>
      </c>
      <c r="F7012" s="797">
        <v>4000</v>
      </c>
      <c r="G7012" s="935">
        <v>44197</v>
      </c>
      <c r="H7012" s="1015" t="s">
        <v>8394</v>
      </c>
      <c r="I7012" s="63" t="s">
        <v>1423</v>
      </c>
      <c r="J7012" s="143" t="s">
        <v>8573</v>
      </c>
      <c r="K7012" s="1425" t="s">
        <v>8940</v>
      </c>
      <c r="L7012" s="1413"/>
      <c r="M7012" s="1539"/>
    </row>
    <row r="7013" spans="1:16" ht="9" customHeight="1">
      <c r="A7013" s="799">
        <v>31</v>
      </c>
      <c r="B7013" s="103" t="s">
        <v>5461</v>
      </c>
      <c r="C7013" s="849">
        <v>4101260035</v>
      </c>
      <c r="D7013" s="2120">
        <v>1</v>
      </c>
      <c r="E7013" s="3411">
        <v>12020</v>
      </c>
      <c r="F7013" s="797">
        <v>12020</v>
      </c>
      <c r="G7013" s="935">
        <v>44197</v>
      </c>
      <c r="H7013" s="1015" t="s">
        <v>8394</v>
      </c>
      <c r="I7013" s="63" t="s">
        <v>1423</v>
      </c>
      <c r="J7013" s="143" t="s">
        <v>8573</v>
      </c>
      <c r="K7013" s="1425" t="s">
        <v>8940</v>
      </c>
      <c r="L7013" s="1413"/>
      <c r="M7013" s="1539"/>
    </row>
    <row r="7014" spans="1:16" ht="9" customHeight="1">
      <c r="A7014" s="799">
        <v>32</v>
      </c>
      <c r="B7014" s="103" t="s">
        <v>5462</v>
      </c>
      <c r="C7014" s="849">
        <v>4101260026</v>
      </c>
      <c r="D7014" s="2120">
        <v>1</v>
      </c>
      <c r="E7014" s="3411">
        <v>3904</v>
      </c>
      <c r="F7014" s="797">
        <v>3904</v>
      </c>
      <c r="G7014" s="935">
        <v>44197</v>
      </c>
      <c r="H7014" s="1015" t="s">
        <v>8394</v>
      </c>
      <c r="I7014" s="63" t="s">
        <v>1423</v>
      </c>
      <c r="J7014" s="143" t="s">
        <v>8573</v>
      </c>
      <c r="K7014" s="1425" t="s">
        <v>8940</v>
      </c>
      <c r="L7014" s="1413"/>
      <c r="M7014" s="1539"/>
    </row>
    <row r="7015" spans="1:16" ht="9" customHeight="1">
      <c r="A7015" s="799">
        <v>33</v>
      </c>
      <c r="B7015" s="103" t="s">
        <v>5463</v>
      </c>
      <c r="C7015" s="849">
        <v>4101360001</v>
      </c>
      <c r="D7015" s="2120">
        <v>1</v>
      </c>
      <c r="E7015" s="3411">
        <v>4160</v>
      </c>
      <c r="F7015" s="797">
        <v>4160</v>
      </c>
      <c r="G7015" s="935">
        <v>44197</v>
      </c>
      <c r="H7015" s="1015" t="s">
        <v>8394</v>
      </c>
      <c r="I7015" s="63" t="s">
        <v>1423</v>
      </c>
      <c r="J7015" s="143" t="s">
        <v>8573</v>
      </c>
      <c r="K7015" s="1425"/>
      <c r="L7015" s="1413"/>
      <c r="M7015" s="1539"/>
    </row>
    <row r="7016" spans="1:16" ht="9.75" customHeight="1">
      <c r="A7016" s="799">
        <v>34</v>
      </c>
      <c r="B7016" s="103" t="s">
        <v>5756</v>
      </c>
      <c r="C7016" s="849">
        <v>51011240001</v>
      </c>
      <c r="D7016" s="2120">
        <v>1</v>
      </c>
      <c r="E7016" s="3411">
        <v>22000</v>
      </c>
      <c r="F7016" s="797">
        <v>22000</v>
      </c>
      <c r="G7016" s="935">
        <v>44197</v>
      </c>
      <c r="H7016" s="1015" t="s">
        <v>8394</v>
      </c>
      <c r="I7016" s="63" t="s">
        <v>1423</v>
      </c>
      <c r="J7016" s="143" t="s">
        <v>8573</v>
      </c>
      <c r="K7016" s="1425" t="s">
        <v>8940</v>
      </c>
      <c r="L7016" s="1413"/>
      <c r="M7016" s="1539"/>
      <c r="N7016"/>
      <c r="O7016" s="393"/>
      <c r="P7016" s="393"/>
    </row>
    <row r="7017" spans="1:16" ht="9.75" customHeight="1">
      <c r="A7017" s="799">
        <v>35</v>
      </c>
      <c r="B7017" s="103" t="s">
        <v>5881</v>
      </c>
      <c r="C7017" s="849">
        <v>4101260037</v>
      </c>
      <c r="D7017" s="2120">
        <v>1</v>
      </c>
      <c r="E7017" s="3411">
        <v>11900</v>
      </c>
      <c r="F7017" s="797">
        <v>11900</v>
      </c>
      <c r="G7017" s="935">
        <v>44197</v>
      </c>
      <c r="H7017" s="1015" t="s">
        <v>8394</v>
      </c>
      <c r="I7017" s="63" t="s">
        <v>1423</v>
      </c>
      <c r="J7017" s="143" t="s">
        <v>8573</v>
      </c>
      <c r="K7017" s="1425" t="s">
        <v>8940</v>
      </c>
      <c r="L7017" s="1413"/>
      <c r="M7017" s="1539"/>
      <c r="N7017"/>
      <c r="O7017" s="393"/>
      <c r="P7017" s="393"/>
    </row>
    <row r="7018" spans="1:16" ht="9.75" customHeight="1">
      <c r="A7018" s="799">
        <v>36</v>
      </c>
      <c r="B7018" s="102" t="s">
        <v>6257</v>
      </c>
      <c r="C7018" s="849">
        <v>410124001</v>
      </c>
      <c r="D7018" s="2120">
        <v>1</v>
      </c>
      <c r="E7018" s="3411">
        <v>14924</v>
      </c>
      <c r="F7018" s="797">
        <v>14924</v>
      </c>
      <c r="G7018" s="935">
        <v>44197</v>
      </c>
      <c r="H7018" s="1015" t="s">
        <v>8394</v>
      </c>
      <c r="I7018" s="63" t="s">
        <v>1423</v>
      </c>
      <c r="J7018" s="143" t="s">
        <v>8573</v>
      </c>
      <c r="K7018" s="1425" t="s">
        <v>8940</v>
      </c>
      <c r="L7018" s="1413"/>
      <c r="M7018" s="1539"/>
    </row>
    <row r="7019" spans="1:16" ht="9.75" customHeight="1">
      <c r="A7019" s="799">
        <v>37</v>
      </c>
      <c r="B7019" s="102" t="s">
        <v>6307</v>
      </c>
      <c r="C7019" s="849">
        <v>101240001</v>
      </c>
      <c r="D7019" s="2120">
        <v>1</v>
      </c>
      <c r="E7019" s="3411">
        <v>29999</v>
      </c>
      <c r="F7019" s="797">
        <v>29999</v>
      </c>
      <c r="G7019" s="935">
        <v>44197</v>
      </c>
      <c r="H7019" s="1015" t="s">
        <v>8394</v>
      </c>
      <c r="I7019" s="63" t="s">
        <v>1423</v>
      </c>
      <c r="J7019" s="143" t="s">
        <v>8573</v>
      </c>
      <c r="K7019" s="1425" t="s">
        <v>8940</v>
      </c>
      <c r="L7019" s="1413"/>
      <c r="M7019" s="1539"/>
    </row>
    <row r="7020" spans="1:16" ht="9.75" customHeight="1">
      <c r="A7020" s="799">
        <v>38</v>
      </c>
      <c r="B7020" s="102" t="s">
        <v>6308</v>
      </c>
      <c r="C7020" s="849">
        <v>101240002</v>
      </c>
      <c r="D7020" s="2120">
        <v>1</v>
      </c>
      <c r="E7020" s="3411">
        <v>20999</v>
      </c>
      <c r="F7020" s="797">
        <v>20999</v>
      </c>
      <c r="G7020" s="935">
        <v>44197</v>
      </c>
      <c r="H7020" s="1015" t="s">
        <v>8394</v>
      </c>
      <c r="I7020" s="63" t="s">
        <v>1423</v>
      </c>
      <c r="J7020" s="143" t="s">
        <v>8573</v>
      </c>
      <c r="K7020" s="1425" t="s">
        <v>8940</v>
      </c>
      <c r="L7020" s="1413"/>
      <c r="M7020" s="1539"/>
    </row>
    <row r="7021" spans="1:16" ht="9.75" customHeight="1">
      <c r="A7021" s="799">
        <v>39</v>
      </c>
      <c r="B7021" s="302" t="s">
        <v>7214</v>
      </c>
      <c r="C7021" s="1387">
        <v>101240002</v>
      </c>
      <c r="D7021" s="2120">
        <v>1</v>
      </c>
      <c r="E7021" s="3411">
        <v>27599</v>
      </c>
      <c r="F7021" s="797">
        <v>27599</v>
      </c>
      <c r="G7021" s="935">
        <v>44197</v>
      </c>
      <c r="H7021" s="1015" t="s">
        <v>8394</v>
      </c>
      <c r="I7021" s="63" t="s">
        <v>1423</v>
      </c>
      <c r="J7021" s="143" t="s">
        <v>8573</v>
      </c>
      <c r="K7021" s="1425"/>
      <c r="L7021" s="1413"/>
      <c r="M7021" s="1539"/>
    </row>
    <row r="7022" spans="1:16" ht="9.75" customHeight="1">
      <c r="A7022" s="799">
        <v>40</v>
      </c>
      <c r="B7022" s="302" t="s">
        <v>8369</v>
      </c>
      <c r="C7022" s="1400">
        <v>510134001</v>
      </c>
      <c r="D7022" s="2120">
        <v>1</v>
      </c>
      <c r="E7022" s="3411">
        <v>10006</v>
      </c>
      <c r="F7022" s="797">
        <v>10006</v>
      </c>
      <c r="G7022" s="935">
        <v>44432</v>
      </c>
      <c r="H7022" s="1005" t="s">
        <v>8370</v>
      </c>
      <c r="I7022" s="63" t="s">
        <v>1423</v>
      </c>
      <c r="J7022" s="912" t="s">
        <v>8651</v>
      </c>
      <c r="K7022" s="1480"/>
      <c r="L7022" s="1412"/>
      <c r="M7022" s="1539"/>
      <c r="N7022" s="729"/>
      <c r="O7022" s="750"/>
    </row>
    <row r="7023" spans="1:16" ht="9.75" customHeight="1">
      <c r="A7023" s="812">
        <v>41</v>
      </c>
      <c r="B7023" s="302" t="s">
        <v>8456</v>
      </c>
      <c r="C7023" s="1400">
        <v>4101240003</v>
      </c>
      <c r="D7023" s="2124">
        <v>1</v>
      </c>
      <c r="E7023" s="3411">
        <v>45999</v>
      </c>
      <c r="F7023" s="797">
        <v>45999</v>
      </c>
      <c r="G7023" s="935">
        <v>44454</v>
      </c>
      <c r="H7023" s="1005" t="s">
        <v>8457</v>
      </c>
      <c r="I7023" s="63" t="s">
        <v>1423</v>
      </c>
      <c r="J7023" s="912" t="s">
        <v>8652</v>
      </c>
      <c r="K7023" s="1480" t="s">
        <v>8940</v>
      </c>
      <c r="L7023" s="1419"/>
      <c r="M7023"/>
      <c r="N7023" s="781"/>
      <c r="O7023"/>
    </row>
    <row r="7024" spans="1:16" s="269" customFormat="1" ht="9.75" customHeight="1">
      <c r="A7024" s="799">
        <v>42</v>
      </c>
      <c r="B7024" s="302" t="s">
        <v>8846</v>
      </c>
      <c r="C7024" s="1400">
        <v>4101260038</v>
      </c>
      <c r="D7024" s="2120">
        <v>1</v>
      </c>
      <c r="E7024" s="3411">
        <v>20112</v>
      </c>
      <c r="F7024" s="797">
        <v>20112</v>
      </c>
      <c r="G7024" s="935">
        <v>44557</v>
      </c>
      <c r="H7024" s="1005" t="s">
        <v>8848</v>
      </c>
      <c r="I7024" s="63" t="s">
        <v>1423</v>
      </c>
      <c r="J7024" s="912" t="s">
        <v>8849</v>
      </c>
      <c r="K7024" s="1480" t="s">
        <v>8940</v>
      </c>
      <c r="L7024" s="1412"/>
      <c r="M7024" s="1539"/>
      <c r="N7024" s="244"/>
      <c r="O7024" s="1135"/>
      <c r="P7024" s="150"/>
    </row>
    <row r="7025" spans="1:16" s="269" customFormat="1" ht="11.25" customHeight="1">
      <c r="A7025" s="667">
        <v>43</v>
      </c>
      <c r="B7025" s="302" t="s">
        <v>8847</v>
      </c>
      <c r="C7025" s="1400">
        <v>4101260039</v>
      </c>
      <c r="D7025" s="2120">
        <v>1</v>
      </c>
      <c r="E7025" s="3411">
        <v>43894</v>
      </c>
      <c r="F7025" s="797">
        <v>43894</v>
      </c>
      <c r="G7025" s="935">
        <v>44557</v>
      </c>
      <c r="H7025" s="1005" t="s">
        <v>8848</v>
      </c>
      <c r="I7025" s="63" t="s">
        <v>1423</v>
      </c>
      <c r="J7025" s="912" t="s">
        <v>8849</v>
      </c>
      <c r="K7025" s="1480" t="s">
        <v>8940</v>
      </c>
      <c r="L7025" s="1412"/>
      <c r="M7025" s="1539"/>
      <c r="N7025" s="244"/>
      <c r="O7025" s="1135"/>
      <c r="P7025" s="150"/>
    </row>
    <row r="7026" spans="1:16" s="1619" customFormat="1" ht="9.75" customHeight="1">
      <c r="A7026" s="1685">
        <v>44</v>
      </c>
      <c r="B7026" s="1619" t="s">
        <v>12156</v>
      </c>
      <c r="C7026" s="1825" t="s">
        <v>12157</v>
      </c>
      <c r="D7026" s="1638">
        <v>1</v>
      </c>
      <c r="E7026" s="3596">
        <v>2550</v>
      </c>
      <c r="F7026" s="1686">
        <v>2550</v>
      </c>
      <c r="G7026" s="1687">
        <v>44197</v>
      </c>
      <c r="H7026" s="1619" t="s">
        <v>10999</v>
      </c>
      <c r="I7026" s="1619" t="s">
        <v>1423</v>
      </c>
      <c r="J7026" s="1619" t="s">
        <v>9970</v>
      </c>
      <c r="K7026" s="2243" t="s">
        <v>8940</v>
      </c>
      <c r="L7026" s="1623"/>
      <c r="N7026" s="2243"/>
    </row>
    <row r="7027" spans="1:16" s="1619" customFormat="1" ht="9.75" customHeight="1">
      <c r="A7027" s="1685">
        <v>45</v>
      </c>
      <c r="B7027" s="1619" t="s">
        <v>12158</v>
      </c>
      <c r="C7027" s="1825" t="s">
        <v>12159</v>
      </c>
      <c r="D7027" s="1638">
        <v>1</v>
      </c>
      <c r="E7027" s="3596">
        <v>2010</v>
      </c>
      <c r="F7027" s="1686">
        <v>2010</v>
      </c>
      <c r="G7027" s="1687">
        <v>44197</v>
      </c>
      <c r="H7027" s="1619" t="s">
        <v>10999</v>
      </c>
      <c r="I7027" s="1619" t="s">
        <v>1423</v>
      </c>
      <c r="J7027" s="1619" t="s">
        <v>9970</v>
      </c>
      <c r="K7027" s="2243" t="s">
        <v>8940</v>
      </c>
      <c r="L7027" s="1623"/>
      <c r="N7027" s="2243"/>
    </row>
    <row r="7028" spans="1:16" s="1619" customFormat="1" ht="9.75" customHeight="1">
      <c r="A7028" s="1685">
        <v>46</v>
      </c>
      <c r="B7028" s="1619" t="s">
        <v>12160</v>
      </c>
      <c r="C7028" s="1825">
        <v>4101260036</v>
      </c>
      <c r="D7028" s="1638">
        <v>1</v>
      </c>
      <c r="E7028" s="3596">
        <v>6700</v>
      </c>
      <c r="F7028" s="1686">
        <v>6700</v>
      </c>
      <c r="G7028" s="1687">
        <v>44197</v>
      </c>
      <c r="H7028" s="1619" t="s">
        <v>10999</v>
      </c>
      <c r="I7028" s="1619" t="s">
        <v>1423</v>
      </c>
      <c r="J7028" s="1619" t="s">
        <v>9970</v>
      </c>
      <c r="K7028" s="2243" t="s">
        <v>8940</v>
      </c>
      <c r="L7028" s="1623"/>
      <c r="N7028" s="2243"/>
    </row>
    <row r="7029" spans="1:16" s="1619" customFormat="1" ht="9.75" customHeight="1">
      <c r="A7029" s="1685">
        <v>47</v>
      </c>
      <c r="B7029" s="1619" t="s">
        <v>12161</v>
      </c>
      <c r="C7029" s="1825" t="s">
        <v>12162</v>
      </c>
      <c r="D7029" s="1638">
        <v>3</v>
      </c>
      <c r="E7029" s="3596">
        <v>2580</v>
      </c>
      <c r="F7029" s="1686">
        <v>2580</v>
      </c>
      <c r="G7029" s="1687">
        <v>44197</v>
      </c>
      <c r="H7029" s="1619" t="s">
        <v>10999</v>
      </c>
      <c r="I7029" s="1619" t="s">
        <v>1423</v>
      </c>
      <c r="J7029" s="1619" t="s">
        <v>9970</v>
      </c>
      <c r="K7029" s="2243" t="s">
        <v>8940</v>
      </c>
      <c r="L7029" s="1623"/>
      <c r="N7029" s="2243"/>
    </row>
    <row r="7030" spans="1:16" s="1619" customFormat="1" ht="9.75" customHeight="1">
      <c r="A7030" s="1685">
        <v>48</v>
      </c>
      <c r="B7030" s="1619" t="s">
        <v>12163</v>
      </c>
      <c r="C7030" s="1825" t="s">
        <v>12164</v>
      </c>
      <c r="D7030" s="1638">
        <v>3</v>
      </c>
      <c r="E7030" s="3596">
        <v>2580</v>
      </c>
      <c r="F7030" s="1686">
        <v>2580</v>
      </c>
      <c r="G7030" s="1687">
        <v>44197</v>
      </c>
      <c r="H7030" s="1619" t="s">
        <v>10999</v>
      </c>
      <c r="I7030" s="1619" t="s">
        <v>1423</v>
      </c>
      <c r="J7030" s="1619" t="s">
        <v>9970</v>
      </c>
      <c r="K7030" s="2243" t="s">
        <v>8940</v>
      </c>
      <c r="L7030" s="1623"/>
      <c r="N7030" s="2243"/>
    </row>
    <row r="7031" spans="1:16" s="1619" customFormat="1" ht="9.75" customHeight="1">
      <c r="A7031" s="1685">
        <v>49</v>
      </c>
      <c r="B7031" s="1619" t="s">
        <v>12165</v>
      </c>
      <c r="C7031" s="1825" t="s">
        <v>12166</v>
      </c>
      <c r="D7031" s="1638">
        <v>8</v>
      </c>
      <c r="E7031" s="3596">
        <v>8472</v>
      </c>
      <c r="F7031" s="1686">
        <v>8472</v>
      </c>
      <c r="G7031" s="1687">
        <v>44197</v>
      </c>
      <c r="H7031" s="1619" t="s">
        <v>10999</v>
      </c>
      <c r="I7031" s="1619" t="s">
        <v>1423</v>
      </c>
      <c r="J7031" s="1619" t="s">
        <v>9970</v>
      </c>
      <c r="K7031" s="2243" t="s">
        <v>8940</v>
      </c>
      <c r="L7031" s="1623"/>
      <c r="N7031" s="2243"/>
    </row>
    <row r="7032" spans="1:16" s="1619" customFormat="1" ht="9.75" customHeight="1">
      <c r="A7032" s="1685">
        <v>50</v>
      </c>
      <c r="B7032" s="1619" t="s">
        <v>12167</v>
      </c>
      <c r="C7032" s="1825" t="s">
        <v>12168</v>
      </c>
      <c r="D7032" s="1638">
        <v>8</v>
      </c>
      <c r="E7032" s="3596">
        <v>8152</v>
      </c>
      <c r="F7032" s="1686">
        <v>8152</v>
      </c>
      <c r="G7032" s="1687">
        <v>44197</v>
      </c>
      <c r="H7032" s="1619" t="s">
        <v>10999</v>
      </c>
      <c r="I7032" s="1619" t="s">
        <v>1423</v>
      </c>
      <c r="J7032" s="1619" t="s">
        <v>9970</v>
      </c>
      <c r="K7032" s="2243" t="s">
        <v>8940</v>
      </c>
      <c r="L7032" s="1623"/>
      <c r="N7032" s="2243"/>
    </row>
    <row r="7033" spans="1:16" s="1619" customFormat="1" ht="9.75" customHeight="1">
      <c r="A7033" s="1685">
        <v>51</v>
      </c>
      <c r="B7033" s="1619" t="s">
        <v>12169</v>
      </c>
      <c r="C7033" s="1825" t="s">
        <v>12170</v>
      </c>
      <c r="D7033" s="1638">
        <v>8</v>
      </c>
      <c r="E7033" s="3596">
        <v>8312</v>
      </c>
      <c r="F7033" s="1686">
        <v>8312</v>
      </c>
      <c r="G7033" s="1687">
        <v>44197</v>
      </c>
      <c r="H7033" s="1619" t="s">
        <v>10999</v>
      </c>
      <c r="I7033" s="1619" t="s">
        <v>1423</v>
      </c>
      <c r="J7033" s="1619" t="s">
        <v>9970</v>
      </c>
      <c r="K7033" s="2243" t="s">
        <v>8940</v>
      </c>
      <c r="L7033" s="1623"/>
      <c r="N7033" s="2243"/>
    </row>
    <row r="7034" spans="1:16" s="1698" customFormat="1" ht="9.75" customHeight="1">
      <c r="A7034" s="1690">
        <v>52</v>
      </c>
      <c r="B7034" s="1691" t="s">
        <v>15141</v>
      </c>
      <c r="C7034" s="1831">
        <v>4101240004</v>
      </c>
      <c r="D7034" s="2134">
        <v>1</v>
      </c>
      <c r="E7034" s="3597">
        <v>31141.81</v>
      </c>
      <c r="F7034" s="1692">
        <v>31141.81</v>
      </c>
      <c r="G7034" s="1693">
        <v>44916</v>
      </c>
      <c r="H7034" s="2633" t="s">
        <v>15142</v>
      </c>
      <c r="I7034" s="63" t="s">
        <v>1423</v>
      </c>
      <c r="J7034" s="2633" t="s">
        <v>15143</v>
      </c>
      <c r="K7034" s="3361" t="s">
        <v>8940</v>
      </c>
      <c r="L7034" s="2637"/>
      <c r="M7034" s="1697"/>
      <c r="N7034" s="3362"/>
      <c r="O7034" s="1697"/>
    </row>
    <row r="7035" spans="1:16" s="1698" customFormat="1" ht="9.75" customHeight="1">
      <c r="A7035" s="1690"/>
      <c r="B7035" s="1691" t="s">
        <v>16284</v>
      </c>
      <c r="C7035" s="1831">
        <v>4101340007</v>
      </c>
      <c r="D7035" s="2134">
        <v>1</v>
      </c>
      <c r="E7035" s="3597">
        <v>38000</v>
      </c>
      <c r="F7035" s="1692">
        <v>38000</v>
      </c>
      <c r="G7035" s="1693">
        <v>44977</v>
      </c>
      <c r="H7035" s="2633" t="s">
        <v>16299</v>
      </c>
      <c r="I7035" s="1619" t="s">
        <v>1423</v>
      </c>
      <c r="J7035" s="1698" t="s">
        <v>16285</v>
      </c>
      <c r="K7035" s="4300"/>
      <c r="L7035" s="2637"/>
      <c r="M7035" s="1697"/>
      <c r="N7035" s="3362"/>
      <c r="O7035" s="1697"/>
    </row>
    <row r="7036" spans="1:16" s="346" customFormat="1" ht="9.75" customHeight="1">
      <c r="A7036" s="809"/>
      <c r="B7036" s="792"/>
      <c r="C7036" s="1832"/>
      <c r="D7036" s="2135"/>
      <c r="E7036" s="3574"/>
      <c r="F7036" s="1302"/>
      <c r="G7036" s="3363"/>
      <c r="H7036" s="2633"/>
      <c r="I7036" s="439"/>
      <c r="J7036"/>
      <c r="K7036" s="1469"/>
      <c r="L7036" s="1569"/>
      <c r="M7036" s="1409"/>
      <c r="N7036" s="793"/>
      <c r="O7036" s="794"/>
    </row>
    <row r="7037" spans="1:16" s="409" customFormat="1" ht="10.5" customHeight="1">
      <c r="A7037" s="811"/>
      <c r="B7037" s="1369"/>
      <c r="C7037" s="1191" t="s">
        <v>13173</v>
      </c>
      <c r="D7037" s="2136">
        <f>SUM(D6983:D7035)</f>
        <v>78</v>
      </c>
      <c r="E7037" s="3599">
        <f>SUM(E6983:E7035)</f>
        <v>582533.81000000006</v>
      </c>
      <c r="F7037" s="1219">
        <f>SUM(F6983:F7035)</f>
        <v>582533.81000000006</v>
      </c>
      <c r="G7037"/>
      <c r="H7037" s="1309"/>
      <c r="I7037" s="1235"/>
      <c r="J7037" s="1310"/>
      <c r="K7037" s="1488"/>
      <c r="L7037" s="1569"/>
      <c r="M7037" s="308"/>
      <c r="N7037"/>
      <c r="O7037" s="746"/>
    </row>
    <row r="7038" spans="1:16" s="1611" customFormat="1" ht="10.5" customHeight="1">
      <c r="A7038" s="1610"/>
      <c r="B7038" s="1828"/>
      <c r="C7038" s="2259" t="s">
        <v>9313</v>
      </c>
      <c r="D7038" s="2092">
        <v>0</v>
      </c>
      <c r="E7038" s="3518">
        <v>0</v>
      </c>
      <c r="F7038" s="1612">
        <v>0</v>
      </c>
      <c r="H7038" s="2278"/>
      <c r="I7038" s="1610"/>
      <c r="J7038" s="2278"/>
      <c r="K7038" s="2279"/>
      <c r="L7038" s="1615"/>
      <c r="M7038" s="1746"/>
    </row>
    <row r="7039" spans="1:16" s="1619" customFormat="1" ht="10.5" customHeight="1">
      <c r="A7039" s="1618"/>
      <c r="B7039" s="1829"/>
      <c r="C7039" s="2250" t="s">
        <v>11869</v>
      </c>
      <c r="D7039" s="2142">
        <f>SUM(D7026:D7033)</f>
        <v>33</v>
      </c>
      <c r="E7039" s="3531">
        <f>SUM(E7026:E7033)</f>
        <v>41356</v>
      </c>
      <c r="F7039" s="2274">
        <f>SUM(F7026:F7033)</f>
        <v>41356</v>
      </c>
      <c r="H7039" s="2275"/>
      <c r="I7039" s="1618"/>
      <c r="J7039" s="2275"/>
      <c r="K7039" s="2276"/>
      <c r="L7039" s="1623"/>
      <c r="M7039" s="2277"/>
    </row>
    <row r="7040" spans="1:16" s="1627" customFormat="1" ht="10.5" customHeight="1">
      <c r="A7040" s="2200"/>
      <c r="B7040" s="1830"/>
      <c r="C7040" s="2267" t="s">
        <v>15386</v>
      </c>
      <c r="D7040" s="2143">
        <f>D7037-D7038-D7039</f>
        <v>45</v>
      </c>
      <c r="E7040" s="3519">
        <f>E7037-E7038-E7039</f>
        <v>541177.81000000006</v>
      </c>
      <c r="F7040" s="1675">
        <f>F7037-F7038-F7039</f>
        <v>541177.81000000006</v>
      </c>
      <c r="H7040" s="2271"/>
      <c r="I7040" s="2200"/>
      <c r="J7040" s="2271"/>
      <c r="K7040" s="2272"/>
      <c r="L7040" s="1630"/>
      <c r="M7040" s="2273"/>
    </row>
    <row r="7041" spans="1:16" s="409" customFormat="1" ht="42" customHeight="1">
      <c r="A7041" s="815" t="s">
        <v>8584</v>
      </c>
      <c r="B7041" s="1370" t="s">
        <v>8579</v>
      </c>
      <c r="C7041" s="21"/>
      <c r="D7041" s="2137"/>
      <c r="E7041" s="3574"/>
      <c r="F7041" s="1224"/>
      <c r="G7041" s="1225"/>
      <c r="H7041" s="20"/>
      <c r="I7041" s="1146"/>
      <c r="J7041"/>
      <c r="K7041"/>
      <c r="L7041" s="968"/>
      <c r="M7041" s="472"/>
      <c r="N7041" s="751"/>
      <c r="O7041" s="747"/>
    </row>
    <row r="7042" spans="1:16" s="20" customFormat="1" ht="9" customHeight="1">
      <c r="A7042" s="799">
        <v>1</v>
      </c>
      <c r="B7042" s="1359" t="s">
        <v>1424</v>
      </c>
      <c r="C7042" s="1121" t="s">
        <v>12172</v>
      </c>
      <c r="D7042" s="2075">
        <v>1</v>
      </c>
      <c r="E7042" s="3601">
        <v>10500</v>
      </c>
      <c r="F7042" s="906">
        <v>10500</v>
      </c>
      <c r="G7042" s="914">
        <v>44197</v>
      </c>
      <c r="H7042" s="1015" t="s">
        <v>8394</v>
      </c>
      <c r="I7042" s="63" t="s">
        <v>3956</v>
      </c>
      <c r="J7042" s="143" t="s">
        <v>8580</v>
      </c>
      <c r="K7042" s="1425" t="s">
        <v>8940</v>
      </c>
      <c r="L7042" s="1056"/>
      <c r="M7042" s="1378"/>
      <c r="N7042" s="736"/>
      <c r="O7042" s="713"/>
      <c r="P7042" s="329"/>
    </row>
    <row r="7043" spans="1:16" s="20" customFormat="1" ht="9" customHeight="1">
      <c r="A7043" s="799">
        <v>2</v>
      </c>
      <c r="B7043" s="1359" t="s">
        <v>1425</v>
      </c>
      <c r="C7043" s="1121" t="s">
        <v>12186</v>
      </c>
      <c r="D7043" s="2075">
        <v>1</v>
      </c>
      <c r="E7043" s="3601">
        <v>4000</v>
      </c>
      <c r="F7043" s="906">
        <v>4000</v>
      </c>
      <c r="G7043" s="914">
        <v>44197</v>
      </c>
      <c r="H7043" s="1015" t="s">
        <v>8394</v>
      </c>
      <c r="I7043" s="63" t="s">
        <v>3956</v>
      </c>
      <c r="J7043" s="143" t="s">
        <v>8580</v>
      </c>
      <c r="K7043" s="1425" t="s">
        <v>8940</v>
      </c>
      <c r="L7043" s="1056"/>
      <c r="M7043" s="1378"/>
      <c r="N7043" s="736"/>
      <c r="O7043" s="713"/>
      <c r="P7043" s="329"/>
    </row>
    <row r="7044" spans="1:16" s="20" customFormat="1" ht="9" customHeight="1">
      <c r="A7044" s="799">
        <v>3</v>
      </c>
      <c r="B7044" s="1359" t="s">
        <v>1425</v>
      </c>
      <c r="C7044" s="1121" t="s">
        <v>12187</v>
      </c>
      <c r="D7044" s="2075">
        <v>1</v>
      </c>
      <c r="E7044" s="3601">
        <v>4000</v>
      </c>
      <c r="F7044" s="906">
        <v>4000</v>
      </c>
      <c r="G7044" s="914">
        <v>44197</v>
      </c>
      <c r="H7044" s="1015" t="s">
        <v>8394</v>
      </c>
      <c r="I7044" s="63" t="s">
        <v>3956</v>
      </c>
      <c r="J7044" s="143" t="s">
        <v>8580</v>
      </c>
      <c r="K7044" s="1425" t="s">
        <v>8940</v>
      </c>
      <c r="L7044" s="1056"/>
      <c r="M7044" s="1378"/>
      <c r="N7044" s="736"/>
      <c r="O7044" s="713"/>
      <c r="P7044" s="329"/>
    </row>
    <row r="7045" spans="1:16" s="20" customFormat="1" ht="9" customHeight="1">
      <c r="A7045" s="799">
        <v>4</v>
      </c>
      <c r="B7045" s="1359" t="s">
        <v>1426</v>
      </c>
      <c r="C7045" s="1121" t="s">
        <v>12194</v>
      </c>
      <c r="D7045" s="2075">
        <v>1</v>
      </c>
      <c r="E7045" s="3601">
        <v>99954</v>
      </c>
      <c r="F7045" s="906">
        <v>99954</v>
      </c>
      <c r="G7045" s="914">
        <v>44197</v>
      </c>
      <c r="H7045" s="1015" t="s">
        <v>8394</v>
      </c>
      <c r="I7045" s="63" t="s">
        <v>3956</v>
      </c>
      <c r="J7045" s="143" t="s">
        <v>8580</v>
      </c>
      <c r="K7045" s="1425" t="s">
        <v>8940</v>
      </c>
      <c r="L7045" s="1056"/>
      <c r="M7045" s="1378"/>
      <c r="N7045" s="736"/>
      <c r="O7045" s="713"/>
      <c r="P7045" s="329"/>
    </row>
    <row r="7046" spans="1:16" s="20" customFormat="1" ht="9" customHeight="1">
      <c r="A7046" s="799">
        <v>5</v>
      </c>
      <c r="B7046" s="1359" t="s">
        <v>1427</v>
      </c>
      <c r="C7046" s="1121" t="s">
        <v>12185</v>
      </c>
      <c r="D7046" s="2075">
        <v>1</v>
      </c>
      <c r="E7046" s="3601">
        <v>19500</v>
      </c>
      <c r="F7046" s="906">
        <v>19500</v>
      </c>
      <c r="G7046" s="914">
        <v>44197</v>
      </c>
      <c r="H7046" s="1015" t="s">
        <v>8394</v>
      </c>
      <c r="I7046" s="63" t="s">
        <v>3956</v>
      </c>
      <c r="J7046" s="143" t="s">
        <v>8580</v>
      </c>
      <c r="K7046" s="1425" t="s">
        <v>8940</v>
      </c>
      <c r="L7046" s="1056"/>
      <c r="M7046" s="1378"/>
      <c r="N7046" s="736"/>
      <c r="O7046" s="713"/>
      <c r="P7046" s="329"/>
    </row>
    <row r="7047" spans="1:16" s="20" customFormat="1" ht="9" customHeight="1">
      <c r="A7047" s="799">
        <v>6</v>
      </c>
      <c r="B7047" s="1359" t="s">
        <v>150</v>
      </c>
      <c r="C7047" s="1121" t="s">
        <v>12179</v>
      </c>
      <c r="D7047" s="2075">
        <v>1</v>
      </c>
      <c r="E7047" s="3601">
        <v>33503.26</v>
      </c>
      <c r="F7047" s="906">
        <v>33503.26</v>
      </c>
      <c r="G7047" s="914">
        <v>44197</v>
      </c>
      <c r="H7047" s="1015" t="s">
        <v>8394</v>
      </c>
      <c r="I7047" s="63" t="s">
        <v>3956</v>
      </c>
      <c r="J7047" s="143" t="s">
        <v>8580</v>
      </c>
      <c r="K7047" s="1425" t="s">
        <v>8940</v>
      </c>
      <c r="L7047" s="1056"/>
      <c r="M7047" s="1378"/>
      <c r="N7047" s="736"/>
      <c r="O7047" s="713"/>
      <c r="P7047" s="329"/>
    </row>
    <row r="7048" spans="1:16" s="20" customFormat="1" ht="9" customHeight="1">
      <c r="A7048" s="799">
        <v>7</v>
      </c>
      <c r="B7048" s="1359" t="s">
        <v>1428</v>
      </c>
      <c r="C7048" s="1121" t="s">
        <v>12197</v>
      </c>
      <c r="D7048" s="2075">
        <v>1</v>
      </c>
      <c r="E7048" s="3601">
        <v>3800</v>
      </c>
      <c r="F7048" s="906">
        <v>3800</v>
      </c>
      <c r="G7048" s="914">
        <v>44197</v>
      </c>
      <c r="H7048" s="1015" t="s">
        <v>8394</v>
      </c>
      <c r="I7048" s="63" t="s">
        <v>3956</v>
      </c>
      <c r="J7048" s="143" t="s">
        <v>8580</v>
      </c>
      <c r="K7048" s="1425" t="s">
        <v>8940</v>
      </c>
      <c r="L7048" s="1056"/>
      <c r="M7048" s="1378"/>
      <c r="N7048" s="736"/>
      <c r="O7048" s="713"/>
      <c r="P7048" s="329"/>
    </row>
    <row r="7049" spans="1:16" s="20" customFormat="1" ht="9" customHeight="1">
      <c r="A7049" s="799">
        <v>8</v>
      </c>
      <c r="B7049" s="1359" t="s">
        <v>1429</v>
      </c>
      <c r="C7049" s="1121" t="s">
        <v>12175</v>
      </c>
      <c r="D7049" s="2075">
        <v>1</v>
      </c>
      <c r="E7049" s="3601">
        <v>7590</v>
      </c>
      <c r="F7049" s="906">
        <v>7590</v>
      </c>
      <c r="G7049" s="914">
        <v>44197</v>
      </c>
      <c r="H7049" s="1015" t="s">
        <v>8394</v>
      </c>
      <c r="I7049" s="63" t="s">
        <v>3956</v>
      </c>
      <c r="J7049" s="143" t="s">
        <v>8580</v>
      </c>
      <c r="K7049" s="1425" t="s">
        <v>8940</v>
      </c>
      <c r="L7049" s="1056"/>
      <c r="M7049" s="1378"/>
      <c r="N7049" s="736"/>
      <c r="O7049" s="713"/>
      <c r="P7049" s="329"/>
    </row>
    <row r="7050" spans="1:16" s="20" customFormat="1" ht="9" customHeight="1">
      <c r="A7050" s="799">
        <v>9</v>
      </c>
      <c r="B7050" s="1359" t="s">
        <v>1430</v>
      </c>
      <c r="C7050" s="1121" t="s">
        <v>12191</v>
      </c>
      <c r="D7050" s="2075">
        <v>1</v>
      </c>
      <c r="E7050" s="3601">
        <v>13220</v>
      </c>
      <c r="F7050" s="906">
        <v>13220</v>
      </c>
      <c r="G7050" s="914">
        <v>44197</v>
      </c>
      <c r="H7050" s="1015" t="s">
        <v>8394</v>
      </c>
      <c r="I7050" s="63" t="s">
        <v>3956</v>
      </c>
      <c r="J7050" s="143" t="s">
        <v>8580</v>
      </c>
      <c r="K7050" s="1425" t="s">
        <v>8940</v>
      </c>
      <c r="L7050" s="1056"/>
      <c r="M7050" s="1378"/>
      <c r="N7050" s="736"/>
      <c r="O7050" s="713"/>
      <c r="P7050" s="329"/>
    </row>
    <row r="7051" spans="1:16" s="20" customFormat="1" ht="9" customHeight="1">
      <c r="A7051" s="799">
        <v>10</v>
      </c>
      <c r="B7051" s="1359" t="s">
        <v>1431</v>
      </c>
      <c r="C7051" s="1121" t="s">
        <v>12196</v>
      </c>
      <c r="D7051" s="2075">
        <v>1</v>
      </c>
      <c r="E7051" s="3601">
        <v>14116</v>
      </c>
      <c r="F7051" s="906">
        <v>14116</v>
      </c>
      <c r="G7051" s="914">
        <v>44197</v>
      </c>
      <c r="H7051" s="1015" t="s">
        <v>8394</v>
      </c>
      <c r="I7051" s="63" t="s">
        <v>3956</v>
      </c>
      <c r="J7051" s="143" t="s">
        <v>8580</v>
      </c>
      <c r="K7051" s="1425" t="s">
        <v>8940</v>
      </c>
      <c r="L7051" s="1056"/>
      <c r="M7051" s="1378"/>
      <c r="N7051" s="736"/>
      <c r="O7051" s="713"/>
      <c r="P7051" s="329"/>
    </row>
    <row r="7052" spans="1:16" s="20" customFormat="1" ht="9" customHeight="1">
      <c r="A7052" s="799">
        <v>11</v>
      </c>
      <c r="B7052" s="1359" t="s">
        <v>452</v>
      </c>
      <c r="C7052" s="1121" t="s">
        <v>12174</v>
      </c>
      <c r="D7052" s="2075">
        <v>1</v>
      </c>
      <c r="E7052" s="3601">
        <v>7800</v>
      </c>
      <c r="F7052" s="906">
        <v>7800</v>
      </c>
      <c r="G7052" s="914">
        <v>44197</v>
      </c>
      <c r="H7052" s="1015" t="s">
        <v>8394</v>
      </c>
      <c r="I7052" s="63" t="s">
        <v>3956</v>
      </c>
      <c r="J7052" s="143" t="s">
        <v>8580</v>
      </c>
      <c r="K7052" s="1425" t="s">
        <v>8940</v>
      </c>
      <c r="L7052" s="1056"/>
      <c r="M7052" s="1378"/>
      <c r="N7052" s="736"/>
      <c r="O7052" s="713"/>
      <c r="P7052" s="329"/>
    </row>
    <row r="7053" spans="1:16" s="20" customFormat="1" ht="9" customHeight="1">
      <c r="A7053" s="799">
        <v>12</v>
      </c>
      <c r="B7053" s="1359" t="s">
        <v>1432</v>
      </c>
      <c r="C7053" s="1121" t="s">
        <v>12176</v>
      </c>
      <c r="D7053" s="2075">
        <v>1</v>
      </c>
      <c r="E7053" s="3601">
        <v>10490</v>
      </c>
      <c r="F7053" s="906">
        <v>10490</v>
      </c>
      <c r="G7053" s="914">
        <v>44197</v>
      </c>
      <c r="H7053" s="1015" t="s">
        <v>8394</v>
      </c>
      <c r="I7053" s="63" t="s">
        <v>3956</v>
      </c>
      <c r="J7053" s="143" t="s">
        <v>8580</v>
      </c>
      <c r="K7053" s="1425" t="s">
        <v>8940</v>
      </c>
      <c r="L7053" s="1056"/>
      <c r="M7053" s="1378"/>
      <c r="N7053" s="736"/>
      <c r="O7053" s="713"/>
      <c r="P7053" s="329"/>
    </row>
    <row r="7054" spans="1:16" s="20" customFormat="1" ht="9" customHeight="1">
      <c r="A7054" s="799">
        <v>13</v>
      </c>
      <c r="B7054" s="1359" t="s">
        <v>1433</v>
      </c>
      <c r="C7054" s="1121" t="s">
        <v>12177</v>
      </c>
      <c r="D7054" s="2075">
        <v>1</v>
      </c>
      <c r="E7054" s="3601">
        <v>3500</v>
      </c>
      <c r="F7054" s="906">
        <v>3500</v>
      </c>
      <c r="G7054" s="914">
        <v>44197</v>
      </c>
      <c r="H7054" s="1015" t="s">
        <v>8394</v>
      </c>
      <c r="I7054" s="63" t="s">
        <v>3956</v>
      </c>
      <c r="J7054" s="143" t="s">
        <v>8580</v>
      </c>
      <c r="K7054" s="1425" t="s">
        <v>8940</v>
      </c>
      <c r="L7054" s="1056"/>
      <c r="M7054" s="1378"/>
      <c r="N7054" s="736"/>
      <c r="O7054" s="713"/>
      <c r="P7054" s="329"/>
    </row>
    <row r="7055" spans="1:16" s="20" customFormat="1" ht="9" customHeight="1">
      <c r="A7055" s="799">
        <v>14</v>
      </c>
      <c r="B7055" s="1359" t="s">
        <v>200</v>
      </c>
      <c r="C7055" s="1121" t="s">
        <v>12180</v>
      </c>
      <c r="D7055" s="2075">
        <v>1</v>
      </c>
      <c r="E7055" s="3601">
        <v>6120</v>
      </c>
      <c r="F7055" s="906">
        <v>6120</v>
      </c>
      <c r="G7055" s="914">
        <v>44197</v>
      </c>
      <c r="H7055" s="1015" t="s">
        <v>8394</v>
      </c>
      <c r="I7055" s="63" t="s">
        <v>3956</v>
      </c>
      <c r="J7055" s="143" t="s">
        <v>8580</v>
      </c>
      <c r="K7055" s="1425" t="s">
        <v>8940</v>
      </c>
      <c r="L7055" s="1056"/>
      <c r="M7055" s="1378"/>
      <c r="N7055" s="736"/>
      <c r="O7055" s="713"/>
      <c r="P7055" s="329"/>
    </row>
    <row r="7056" spans="1:16" s="20" customFormat="1" ht="9" customHeight="1">
      <c r="A7056" s="799">
        <v>15</v>
      </c>
      <c r="B7056" s="1359" t="s">
        <v>1434</v>
      </c>
      <c r="C7056" s="1121" t="s">
        <v>12182</v>
      </c>
      <c r="D7056" s="2075">
        <v>1</v>
      </c>
      <c r="E7056" s="3601">
        <v>14820</v>
      </c>
      <c r="F7056" s="906">
        <v>14820</v>
      </c>
      <c r="G7056" s="914">
        <v>44197</v>
      </c>
      <c r="H7056" s="1015" t="s">
        <v>8394</v>
      </c>
      <c r="I7056" s="63" t="s">
        <v>3956</v>
      </c>
      <c r="J7056" s="143" t="s">
        <v>8580</v>
      </c>
      <c r="K7056" s="1425" t="s">
        <v>8940</v>
      </c>
      <c r="L7056" s="1056"/>
      <c r="M7056" s="1378"/>
      <c r="N7056" s="736"/>
      <c r="O7056" s="713"/>
      <c r="P7056" s="329"/>
    </row>
    <row r="7057" spans="1:16" s="20" customFormat="1" ht="9" customHeight="1">
      <c r="A7057" s="799">
        <v>16</v>
      </c>
      <c r="B7057" s="1359" t="s">
        <v>1435</v>
      </c>
      <c r="C7057" s="1121" t="s">
        <v>12193</v>
      </c>
      <c r="D7057" s="2075">
        <v>1</v>
      </c>
      <c r="E7057" s="3601">
        <v>16400</v>
      </c>
      <c r="F7057" s="906">
        <v>16400</v>
      </c>
      <c r="G7057" s="914">
        <v>44197</v>
      </c>
      <c r="H7057" s="1015" t="s">
        <v>8394</v>
      </c>
      <c r="I7057" s="63" t="s">
        <v>3956</v>
      </c>
      <c r="J7057" s="143" t="s">
        <v>8580</v>
      </c>
      <c r="K7057" s="1425" t="s">
        <v>8940</v>
      </c>
      <c r="L7057" s="1056"/>
      <c r="M7057" s="1378"/>
      <c r="N7057" s="736"/>
      <c r="O7057" s="713"/>
      <c r="P7057" s="329"/>
    </row>
    <row r="7058" spans="1:16" s="20" customFormat="1" ht="9" customHeight="1">
      <c r="A7058" s="799">
        <v>17</v>
      </c>
      <c r="B7058" s="1359" t="s">
        <v>1436</v>
      </c>
      <c r="C7058" s="1121" t="s">
        <v>12190</v>
      </c>
      <c r="D7058" s="2075">
        <v>1</v>
      </c>
      <c r="E7058" s="3601">
        <v>4500</v>
      </c>
      <c r="F7058" s="906">
        <v>4500</v>
      </c>
      <c r="G7058" s="914">
        <v>44197</v>
      </c>
      <c r="H7058" s="1015" t="s">
        <v>8394</v>
      </c>
      <c r="I7058" s="63" t="s">
        <v>3956</v>
      </c>
      <c r="J7058" s="143" t="s">
        <v>8580</v>
      </c>
      <c r="K7058" s="1425" t="s">
        <v>8940</v>
      </c>
      <c r="L7058" s="1056"/>
      <c r="M7058" s="1378"/>
      <c r="N7058" s="736"/>
      <c r="O7058" s="713"/>
      <c r="P7058" s="329"/>
    </row>
    <row r="7059" spans="1:16" s="20" customFormat="1" ht="9" customHeight="1">
      <c r="A7059" s="799">
        <v>18</v>
      </c>
      <c r="B7059" s="1359" t="s">
        <v>1437</v>
      </c>
      <c r="C7059" s="1121" t="s">
        <v>12198</v>
      </c>
      <c r="D7059" s="2075">
        <v>1</v>
      </c>
      <c r="E7059" s="3601">
        <v>15500</v>
      </c>
      <c r="F7059" s="906">
        <v>15500</v>
      </c>
      <c r="G7059" s="914">
        <v>44197</v>
      </c>
      <c r="H7059" s="1015" t="s">
        <v>8394</v>
      </c>
      <c r="I7059" s="63" t="s">
        <v>3956</v>
      </c>
      <c r="J7059" s="143" t="s">
        <v>8580</v>
      </c>
      <c r="K7059" s="1425" t="s">
        <v>8940</v>
      </c>
      <c r="L7059" s="1056"/>
      <c r="M7059" s="1378"/>
      <c r="N7059" s="736"/>
      <c r="O7059" s="713"/>
      <c r="P7059" s="329"/>
    </row>
    <row r="7060" spans="1:16" s="20" customFormat="1" ht="9" customHeight="1">
      <c r="A7060" s="799">
        <v>19</v>
      </c>
      <c r="B7060" s="1359" t="s">
        <v>1438</v>
      </c>
      <c r="C7060" s="1121" t="s">
        <v>12188</v>
      </c>
      <c r="D7060" s="2075">
        <v>1</v>
      </c>
      <c r="E7060" s="3601">
        <v>14678.91</v>
      </c>
      <c r="F7060" s="906">
        <v>14678.91</v>
      </c>
      <c r="G7060" s="914">
        <v>44197</v>
      </c>
      <c r="H7060" s="1015" t="s">
        <v>8394</v>
      </c>
      <c r="I7060" s="63" t="s">
        <v>3956</v>
      </c>
      <c r="J7060" s="143" t="s">
        <v>8580</v>
      </c>
      <c r="K7060" s="1425" t="s">
        <v>8940</v>
      </c>
      <c r="L7060" s="1056"/>
      <c r="M7060" s="1378"/>
      <c r="N7060" s="736"/>
      <c r="O7060" s="713"/>
      <c r="P7060" s="329"/>
    </row>
    <row r="7061" spans="1:16" s="20" customFormat="1" ht="9" customHeight="1">
      <c r="A7061" s="799">
        <v>20</v>
      </c>
      <c r="B7061" s="1359" t="s">
        <v>1439</v>
      </c>
      <c r="C7061" s="1121" t="s">
        <v>12189</v>
      </c>
      <c r="D7061" s="2075">
        <v>1</v>
      </c>
      <c r="E7061" s="3601">
        <v>60000</v>
      </c>
      <c r="F7061" s="906">
        <v>60000</v>
      </c>
      <c r="G7061" s="914">
        <v>44197</v>
      </c>
      <c r="H7061" s="1015" t="s">
        <v>8394</v>
      </c>
      <c r="I7061" s="63" t="s">
        <v>3956</v>
      </c>
      <c r="J7061" s="143" t="s">
        <v>8580</v>
      </c>
      <c r="K7061" s="1425" t="s">
        <v>8940</v>
      </c>
      <c r="L7061" s="1056"/>
      <c r="M7061" s="1378"/>
      <c r="N7061" s="736"/>
      <c r="O7061" s="713"/>
      <c r="P7061" s="329"/>
    </row>
    <row r="7062" spans="1:16" s="20" customFormat="1" ht="9" customHeight="1">
      <c r="A7062" s="799">
        <v>21</v>
      </c>
      <c r="B7062" s="1359" t="s">
        <v>1440</v>
      </c>
      <c r="C7062" s="1121" t="s">
        <v>12171</v>
      </c>
      <c r="D7062" s="2075">
        <v>1</v>
      </c>
      <c r="E7062" s="3601">
        <v>6600</v>
      </c>
      <c r="F7062" s="906">
        <v>6600</v>
      </c>
      <c r="G7062" s="914">
        <v>44197</v>
      </c>
      <c r="H7062" s="1015" t="s">
        <v>8394</v>
      </c>
      <c r="I7062" s="63" t="s">
        <v>3956</v>
      </c>
      <c r="J7062" s="143" t="s">
        <v>8580</v>
      </c>
      <c r="K7062" s="1425" t="s">
        <v>8940</v>
      </c>
      <c r="L7062" s="1056"/>
      <c r="M7062" s="1378"/>
      <c r="N7062" s="736"/>
      <c r="O7062" s="713"/>
      <c r="P7062" s="329"/>
    </row>
    <row r="7063" spans="1:16" s="20" customFormat="1" ht="9" customHeight="1">
      <c r="A7063" s="799">
        <v>22</v>
      </c>
      <c r="B7063" s="1359" t="s">
        <v>1441</v>
      </c>
      <c r="C7063" s="1121" t="s">
        <v>12173</v>
      </c>
      <c r="D7063" s="2075">
        <v>1</v>
      </c>
      <c r="E7063" s="3601">
        <v>3170</v>
      </c>
      <c r="F7063" s="906">
        <v>3170</v>
      </c>
      <c r="G7063" s="914">
        <v>44197</v>
      </c>
      <c r="H7063" s="1015" t="s">
        <v>8394</v>
      </c>
      <c r="I7063" s="63" t="s">
        <v>3956</v>
      </c>
      <c r="J7063" s="143" t="s">
        <v>8580</v>
      </c>
      <c r="K7063" s="1425" t="s">
        <v>8940</v>
      </c>
      <c r="L7063" s="1056"/>
      <c r="M7063" s="1378"/>
      <c r="N7063" s="736"/>
      <c r="O7063" s="713"/>
      <c r="P7063" s="329"/>
    </row>
    <row r="7064" spans="1:16" s="20" customFormat="1" ht="9" customHeight="1">
      <c r="A7064" s="799">
        <v>23</v>
      </c>
      <c r="B7064" s="1359" t="s">
        <v>1442</v>
      </c>
      <c r="C7064" s="1121" t="s">
        <v>12178</v>
      </c>
      <c r="D7064" s="2075">
        <v>1</v>
      </c>
      <c r="E7064" s="3601">
        <v>23207.98</v>
      </c>
      <c r="F7064" s="906">
        <v>23207.98</v>
      </c>
      <c r="G7064" s="914">
        <v>44197</v>
      </c>
      <c r="H7064" s="1015" t="s">
        <v>8394</v>
      </c>
      <c r="I7064" s="63" t="s">
        <v>3956</v>
      </c>
      <c r="J7064" s="143" t="s">
        <v>8580</v>
      </c>
      <c r="K7064" s="1425" t="s">
        <v>8940</v>
      </c>
      <c r="L7064" s="1056"/>
      <c r="M7064" s="1378"/>
      <c r="N7064" s="736"/>
      <c r="O7064" s="713"/>
      <c r="P7064" s="329"/>
    </row>
    <row r="7065" spans="1:16" s="20" customFormat="1" ht="9" customHeight="1">
      <c r="A7065" s="799">
        <v>24</v>
      </c>
      <c r="B7065" s="1359" t="s">
        <v>1277</v>
      </c>
      <c r="C7065" s="1121" t="s">
        <v>11545</v>
      </c>
      <c r="D7065" s="2075">
        <v>1</v>
      </c>
      <c r="E7065" s="3601">
        <v>5509.77</v>
      </c>
      <c r="F7065" s="906">
        <v>5509.77</v>
      </c>
      <c r="G7065" s="914">
        <v>44197</v>
      </c>
      <c r="H7065" s="1015" t="s">
        <v>8394</v>
      </c>
      <c r="I7065" s="63" t="s">
        <v>3956</v>
      </c>
      <c r="J7065" s="143" t="s">
        <v>8580</v>
      </c>
      <c r="K7065" s="1425" t="s">
        <v>8940</v>
      </c>
      <c r="L7065" s="1056"/>
      <c r="M7065" s="1378"/>
      <c r="N7065" s="736"/>
      <c r="O7065" s="713"/>
      <c r="P7065" s="329"/>
    </row>
    <row r="7066" spans="1:16" s="20" customFormat="1" ht="9" customHeight="1">
      <c r="A7066" s="799">
        <v>25</v>
      </c>
      <c r="B7066" s="1359" t="s">
        <v>1277</v>
      </c>
      <c r="C7066" s="1121" t="s">
        <v>12184</v>
      </c>
      <c r="D7066" s="2075">
        <v>1</v>
      </c>
      <c r="E7066" s="3601">
        <v>5100.32</v>
      </c>
      <c r="F7066" s="906">
        <v>5100.32</v>
      </c>
      <c r="G7066" s="914">
        <v>44197</v>
      </c>
      <c r="H7066" s="1015" t="s">
        <v>8394</v>
      </c>
      <c r="I7066" s="63" t="s">
        <v>3956</v>
      </c>
      <c r="J7066" s="143" t="s">
        <v>8580</v>
      </c>
      <c r="K7066" s="1425" t="s">
        <v>8940</v>
      </c>
      <c r="L7066" s="1056"/>
      <c r="M7066" s="1378"/>
      <c r="N7066" s="736"/>
      <c r="O7066" s="713"/>
      <c r="P7066" s="329"/>
    </row>
    <row r="7067" spans="1:16" s="20" customFormat="1" ht="9" customHeight="1">
      <c r="A7067" s="799">
        <v>26</v>
      </c>
      <c r="B7067" s="1359" t="s">
        <v>256</v>
      </c>
      <c r="C7067" s="1121" t="s">
        <v>12192</v>
      </c>
      <c r="D7067" s="2075">
        <v>1</v>
      </c>
      <c r="E7067" s="3601">
        <v>5370</v>
      </c>
      <c r="F7067" s="906">
        <v>5370</v>
      </c>
      <c r="G7067" s="914">
        <v>44197</v>
      </c>
      <c r="H7067" s="1015" t="s">
        <v>8394</v>
      </c>
      <c r="I7067" s="63" t="s">
        <v>3956</v>
      </c>
      <c r="J7067" s="143" t="s">
        <v>8580</v>
      </c>
      <c r="K7067" s="1425" t="s">
        <v>8940</v>
      </c>
      <c r="L7067" s="1056"/>
      <c r="M7067" s="1378"/>
      <c r="N7067" s="736"/>
      <c r="O7067" s="713"/>
      <c r="P7067" s="329"/>
    </row>
    <row r="7068" spans="1:16" s="20" customFormat="1" ht="9" customHeight="1">
      <c r="A7068" s="799">
        <v>27</v>
      </c>
      <c r="B7068" s="1359" t="s">
        <v>1443</v>
      </c>
      <c r="C7068" s="1121" t="s">
        <v>11547</v>
      </c>
      <c r="D7068" s="2075">
        <v>1</v>
      </c>
      <c r="E7068" s="3601">
        <v>3200</v>
      </c>
      <c r="F7068" s="906">
        <v>3200</v>
      </c>
      <c r="G7068" s="914">
        <v>44197</v>
      </c>
      <c r="H7068" s="1015" t="s">
        <v>8394</v>
      </c>
      <c r="I7068" s="63" t="s">
        <v>3956</v>
      </c>
      <c r="J7068" s="143" t="s">
        <v>8580</v>
      </c>
      <c r="K7068" s="1425" t="s">
        <v>8940</v>
      </c>
      <c r="L7068" s="1056"/>
      <c r="M7068" s="1378"/>
      <c r="N7068" s="736"/>
      <c r="O7068" s="713"/>
      <c r="P7068" s="329"/>
    </row>
    <row r="7069" spans="1:16" s="20" customFormat="1" ht="9" customHeight="1">
      <c r="A7069" s="799">
        <v>28</v>
      </c>
      <c r="B7069" s="1359" t="s">
        <v>420</v>
      </c>
      <c r="C7069" s="1121" t="s">
        <v>12195</v>
      </c>
      <c r="D7069" s="2075">
        <v>1</v>
      </c>
      <c r="E7069" s="3601">
        <v>8245.86</v>
      </c>
      <c r="F7069" s="906">
        <v>8245.86</v>
      </c>
      <c r="G7069" s="914">
        <v>44197</v>
      </c>
      <c r="H7069" s="1015" t="s">
        <v>8394</v>
      </c>
      <c r="I7069" s="63" t="s">
        <v>3956</v>
      </c>
      <c r="J7069" s="143" t="s">
        <v>8580</v>
      </c>
      <c r="K7069" s="1425" t="s">
        <v>8940</v>
      </c>
      <c r="L7069" s="1056"/>
      <c r="M7069" s="1378"/>
      <c r="N7069" s="736"/>
      <c r="O7069" s="713"/>
      <c r="P7069" s="329"/>
    </row>
    <row r="7070" spans="1:16" s="20" customFormat="1" ht="9" customHeight="1">
      <c r="A7070" s="799">
        <v>29</v>
      </c>
      <c r="B7070" s="1359" t="s">
        <v>404</v>
      </c>
      <c r="C7070" s="1121" t="s">
        <v>10576</v>
      </c>
      <c r="D7070" s="2075">
        <v>1</v>
      </c>
      <c r="E7070" s="3601">
        <v>7827.26</v>
      </c>
      <c r="F7070" s="906">
        <v>7827.26</v>
      </c>
      <c r="G7070" s="914">
        <v>44197</v>
      </c>
      <c r="H7070" s="1015" t="s">
        <v>8394</v>
      </c>
      <c r="I7070" s="63" t="s">
        <v>3956</v>
      </c>
      <c r="J7070" s="143" t="s">
        <v>8580</v>
      </c>
      <c r="K7070" s="1425" t="s">
        <v>8940</v>
      </c>
      <c r="L7070" s="1056"/>
      <c r="M7070" s="1378"/>
      <c r="N7070" s="736"/>
      <c r="O7070" s="713"/>
      <c r="P7070" s="329"/>
    </row>
    <row r="7071" spans="1:16" s="20" customFormat="1" ht="9" customHeight="1">
      <c r="A7071" s="799">
        <v>30</v>
      </c>
      <c r="B7071" s="1359" t="s">
        <v>1444</v>
      </c>
      <c r="C7071" s="1121" t="s">
        <v>12081</v>
      </c>
      <c r="D7071" s="2075">
        <v>1</v>
      </c>
      <c r="E7071" s="3601">
        <v>210.01</v>
      </c>
      <c r="F7071" s="906">
        <v>210.01</v>
      </c>
      <c r="G7071" s="914">
        <v>44197</v>
      </c>
      <c r="H7071" s="1015" t="s">
        <v>8394</v>
      </c>
      <c r="I7071" s="63" t="s">
        <v>3956</v>
      </c>
      <c r="J7071" s="143" t="s">
        <v>8580</v>
      </c>
      <c r="K7071" s="1425" t="s">
        <v>8940</v>
      </c>
      <c r="L7071" s="1056"/>
      <c r="M7071" s="1378"/>
      <c r="N7071" s="736"/>
      <c r="O7071" s="713"/>
      <c r="P7071" s="329"/>
    </row>
    <row r="7072" spans="1:16" s="20" customFormat="1" ht="9" customHeight="1">
      <c r="A7072" s="799">
        <v>31</v>
      </c>
      <c r="B7072" s="1359" t="s">
        <v>193</v>
      </c>
      <c r="C7072" s="1121" t="s">
        <v>12181</v>
      </c>
      <c r="D7072" s="2075">
        <v>1</v>
      </c>
      <c r="E7072" s="3601">
        <v>1050</v>
      </c>
      <c r="F7072" s="906">
        <v>1050</v>
      </c>
      <c r="G7072" s="914">
        <v>44197</v>
      </c>
      <c r="H7072" s="1015" t="s">
        <v>8394</v>
      </c>
      <c r="I7072" s="63" t="s">
        <v>3956</v>
      </c>
      <c r="J7072" s="143" t="s">
        <v>8580</v>
      </c>
      <c r="K7072" s="1425" t="s">
        <v>8940</v>
      </c>
      <c r="L7072" s="1056"/>
      <c r="M7072" s="1378"/>
      <c r="N7072" s="736"/>
      <c r="O7072" s="713"/>
      <c r="P7072" s="329"/>
    </row>
    <row r="7073" spans="1:16" s="20" customFormat="1" ht="9" customHeight="1">
      <c r="A7073" s="799">
        <v>32</v>
      </c>
      <c r="B7073" s="1359" t="s">
        <v>194</v>
      </c>
      <c r="C7073" s="1121" t="s">
        <v>12183</v>
      </c>
      <c r="D7073" s="2075">
        <v>1</v>
      </c>
      <c r="E7073" s="3601">
        <v>588.89</v>
      </c>
      <c r="F7073" s="906">
        <v>588.89</v>
      </c>
      <c r="G7073" s="914">
        <v>44197</v>
      </c>
      <c r="H7073" s="1015" t="s">
        <v>8394</v>
      </c>
      <c r="I7073" s="63" t="s">
        <v>3956</v>
      </c>
      <c r="J7073" s="143" t="s">
        <v>8580</v>
      </c>
      <c r="K7073" s="1425" t="s">
        <v>8940</v>
      </c>
      <c r="L7073" s="1056"/>
      <c r="M7073" s="1378"/>
      <c r="N7073" s="736"/>
      <c r="O7073" s="713"/>
      <c r="P7073" s="329"/>
    </row>
    <row r="7074" spans="1:16" s="20" customFormat="1" ht="9" customHeight="1">
      <c r="A7074" s="799">
        <v>33</v>
      </c>
      <c r="B7074" s="1359" t="s">
        <v>1445</v>
      </c>
      <c r="C7074" s="1121"/>
      <c r="D7074" s="2075">
        <v>1</v>
      </c>
      <c r="E7074" s="3601">
        <v>7990</v>
      </c>
      <c r="F7074" s="906">
        <v>7990</v>
      </c>
      <c r="G7074" s="914">
        <v>44197</v>
      </c>
      <c r="H7074" s="1015" t="s">
        <v>8394</v>
      </c>
      <c r="I7074" s="63" t="s">
        <v>3956</v>
      </c>
      <c r="J7074" s="143" t="s">
        <v>8580</v>
      </c>
      <c r="K7074" s="1425"/>
      <c r="L7074" s="1056"/>
      <c r="M7074" s="1378"/>
      <c r="N7074" s="736"/>
      <c r="O7074" s="713"/>
      <c r="P7074" s="329"/>
    </row>
    <row r="7075" spans="1:16" s="20" customFormat="1" ht="9" customHeight="1">
      <c r="A7075" s="799">
        <v>34</v>
      </c>
      <c r="B7075" s="1359" t="s">
        <v>1446</v>
      </c>
      <c r="C7075" s="1121"/>
      <c r="D7075" s="2075">
        <v>1</v>
      </c>
      <c r="E7075" s="3601">
        <v>9739</v>
      </c>
      <c r="F7075" s="906">
        <v>9739</v>
      </c>
      <c r="G7075" s="914">
        <v>44197</v>
      </c>
      <c r="H7075" s="1015" t="s">
        <v>8394</v>
      </c>
      <c r="I7075" s="63" t="s">
        <v>3956</v>
      </c>
      <c r="J7075" s="143" t="s">
        <v>8580</v>
      </c>
      <c r="K7075" s="1425" t="s">
        <v>8940</v>
      </c>
      <c r="L7075" s="1056"/>
      <c r="M7075" s="1378"/>
      <c r="N7075" s="736"/>
      <c r="O7075" s="713"/>
      <c r="P7075" s="329"/>
    </row>
    <row r="7076" spans="1:16" s="20" customFormat="1" ht="9" customHeight="1">
      <c r="A7076" s="799">
        <v>35</v>
      </c>
      <c r="B7076" s="1359" t="s">
        <v>1447</v>
      </c>
      <c r="C7076" s="1121"/>
      <c r="D7076" s="2075">
        <v>1</v>
      </c>
      <c r="E7076" s="3601">
        <v>3280</v>
      </c>
      <c r="F7076" s="906">
        <v>3280</v>
      </c>
      <c r="G7076" s="914">
        <v>44197</v>
      </c>
      <c r="H7076" s="1015" t="s">
        <v>8394</v>
      </c>
      <c r="I7076" s="63" t="s">
        <v>3956</v>
      </c>
      <c r="J7076" s="143" t="s">
        <v>8580</v>
      </c>
      <c r="K7076" s="1425"/>
      <c r="L7076" s="1056"/>
      <c r="M7076" s="1378"/>
      <c r="N7076" s="736"/>
      <c r="O7076" s="713"/>
      <c r="P7076" s="329"/>
    </row>
    <row r="7077" spans="1:16" s="20" customFormat="1" ht="9" customHeight="1">
      <c r="A7077" s="799">
        <v>36</v>
      </c>
      <c r="B7077" s="1359" t="s">
        <v>1308</v>
      </c>
      <c r="C7077" s="1121"/>
      <c r="D7077" s="2075">
        <v>1</v>
      </c>
      <c r="E7077" s="3601">
        <v>5000</v>
      </c>
      <c r="F7077" s="906">
        <v>5000</v>
      </c>
      <c r="G7077" s="914">
        <v>44197</v>
      </c>
      <c r="H7077" s="1015" t="s">
        <v>8394</v>
      </c>
      <c r="I7077" s="63" t="s">
        <v>3956</v>
      </c>
      <c r="J7077" s="143" t="s">
        <v>8580</v>
      </c>
      <c r="K7077" s="1425"/>
      <c r="L7077" s="1056"/>
      <c r="M7077" s="1378"/>
      <c r="N7077" s="736"/>
      <c r="O7077" s="713"/>
      <c r="P7077" s="329"/>
    </row>
    <row r="7078" spans="1:16" s="20" customFormat="1" ht="9" customHeight="1">
      <c r="A7078" s="799">
        <v>37</v>
      </c>
      <c r="B7078" s="1359" t="s">
        <v>1448</v>
      </c>
      <c r="C7078" s="1121"/>
      <c r="D7078" s="2075">
        <v>1</v>
      </c>
      <c r="E7078" s="3601">
        <v>6300</v>
      </c>
      <c r="F7078" s="906">
        <v>6300</v>
      </c>
      <c r="G7078" s="914">
        <v>44197</v>
      </c>
      <c r="H7078" s="1015" t="s">
        <v>8394</v>
      </c>
      <c r="I7078" s="63" t="s">
        <v>3956</v>
      </c>
      <c r="J7078" s="143" t="s">
        <v>8580</v>
      </c>
      <c r="K7078" s="1425"/>
      <c r="L7078" s="1056"/>
      <c r="M7078" s="1378"/>
      <c r="N7078" s="736"/>
      <c r="O7078" s="713"/>
      <c r="P7078" s="329"/>
    </row>
    <row r="7079" spans="1:16" s="20" customFormat="1" ht="9" customHeight="1">
      <c r="A7079" s="799">
        <v>38</v>
      </c>
      <c r="B7079" s="1359" t="s">
        <v>94</v>
      </c>
      <c r="C7079" s="1121"/>
      <c r="D7079" s="2075">
        <v>1</v>
      </c>
      <c r="E7079" s="3601">
        <v>10920</v>
      </c>
      <c r="F7079" s="906">
        <v>10920</v>
      </c>
      <c r="G7079" s="914">
        <v>44197</v>
      </c>
      <c r="H7079" s="1015" t="s">
        <v>8394</v>
      </c>
      <c r="I7079" s="63" t="s">
        <v>3956</v>
      </c>
      <c r="J7079" s="143" t="s">
        <v>8580</v>
      </c>
      <c r="K7079" s="1425"/>
      <c r="L7079" s="1056"/>
      <c r="M7079" s="1378"/>
      <c r="N7079" s="736"/>
      <c r="O7079" s="713"/>
      <c r="P7079" s="329"/>
    </row>
    <row r="7080" spans="1:16" s="20" customFormat="1" ht="9" customHeight="1">
      <c r="A7080" s="799">
        <v>39</v>
      </c>
      <c r="B7080" s="1331" t="s">
        <v>2294</v>
      </c>
      <c r="C7080" s="1121"/>
      <c r="D7080" s="2075">
        <v>1</v>
      </c>
      <c r="E7080" s="3602">
        <v>14353</v>
      </c>
      <c r="F7080" s="907">
        <v>14353</v>
      </c>
      <c r="G7080" s="914">
        <v>44197</v>
      </c>
      <c r="H7080" s="1015" t="s">
        <v>8394</v>
      </c>
      <c r="I7080" s="252" t="s">
        <v>3956</v>
      </c>
      <c r="J7080" s="143" t="s">
        <v>8580</v>
      </c>
      <c r="K7080" s="1425"/>
      <c r="L7080" s="1056"/>
      <c r="M7080" s="291"/>
      <c r="N7080" s="736"/>
      <c r="O7080" s="713"/>
      <c r="P7080" s="329"/>
    </row>
    <row r="7081" spans="1:16" s="20" customFormat="1" ht="9" customHeight="1">
      <c r="A7081" s="799">
        <v>40</v>
      </c>
      <c r="B7081" s="1331" t="s">
        <v>2295</v>
      </c>
      <c r="C7081" s="1121"/>
      <c r="D7081" s="2075">
        <v>1</v>
      </c>
      <c r="E7081" s="3602">
        <v>8180</v>
      </c>
      <c r="F7081" s="907">
        <v>8180</v>
      </c>
      <c r="G7081" s="914">
        <v>44197</v>
      </c>
      <c r="H7081" s="1015" t="s">
        <v>8394</v>
      </c>
      <c r="I7081" s="252" t="s">
        <v>3956</v>
      </c>
      <c r="J7081" s="143" t="s">
        <v>8580</v>
      </c>
      <c r="K7081" s="1425"/>
      <c r="L7081" s="1056"/>
      <c r="M7081" s="291"/>
      <c r="N7081" s="736"/>
      <c r="O7081" s="713"/>
      <c r="P7081" s="329"/>
    </row>
    <row r="7082" spans="1:16" s="20" customFormat="1" ht="9" customHeight="1">
      <c r="A7082" s="799">
        <v>41</v>
      </c>
      <c r="B7082" s="1331" t="s">
        <v>2296</v>
      </c>
      <c r="C7082" s="1121"/>
      <c r="D7082" s="2075">
        <v>1</v>
      </c>
      <c r="E7082" s="3602">
        <v>13717</v>
      </c>
      <c r="F7082" s="907">
        <v>13717</v>
      </c>
      <c r="G7082" s="914">
        <v>44197</v>
      </c>
      <c r="H7082" s="1015" t="s">
        <v>8394</v>
      </c>
      <c r="I7082" s="252" t="s">
        <v>3956</v>
      </c>
      <c r="J7082" s="143" t="s">
        <v>8580</v>
      </c>
      <c r="K7082" s="1425"/>
      <c r="L7082" s="1056"/>
      <c r="M7082" s="291"/>
      <c r="N7082" s="736"/>
      <c r="O7082" s="713"/>
      <c r="P7082" s="329"/>
    </row>
    <row r="7083" spans="1:16" s="20" customFormat="1" ht="9" customHeight="1">
      <c r="A7083" s="799">
        <v>42</v>
      </c>
      <c r="B7083" s="1331" t="s">
        <v>2297</v>
      </c>
      <c r="C7083" s="1121"/>
      <c r="D7083" s="2075">
        <v>1</v>
      </c>
      <c r="E7083" s="3602">
        <v>12470</v>
      </c>
      <c r="F7083" s="907">
        <v>12470</v>
      </c>
      <c r="G7083" s="914">
        <v>44197</v>
      </c>
      <c r="H7083" s="1015" t="s">
        <v>8394</v>
      </c>
      <c r="I7083" s="252" t="s">
        <v>3956</v>
      </c>
      <c r="J7083" s="143" t="s">
        <v>8580</v>
      </c>
      <c r="K7083" s="1425"/>
      <c r="L7083" s="1056"/>
      <c r="M7083" s="291"/>
      <c r="N7083" s="736"/>
      <c r="O7083" s="713"/>
      <c r="P7083" s="329"/>
    </row>
    <row r="7084" spans="1:16" s="20" customFormat="1" ht="9" customHeight="1">
      <c r="A7084" s="799">
        <v>43</v>
      </c>
      <c r="B7084" s="1331" t="s">
        <v>2297</v>
      </c>
      <c r="C7084" s="1121"/>
      <c r="D7084" s="2075">
        <v>1</v>
      </c>
      <c r="E7084" s="3602">
        <v>12470</v>
      </c>
      <c r="F7084" s="907">
        <v>12470</v>
      </c>
      <c r="G7084" s="914">
        <v>44197</v>
      </c>
      <c r="H7084" s="1015" t="s">
        <v>8394</v>
      </c>
      <c r="I7084" s="252" t="s">
        <v>3956</v>
      </c>
      <c r="J7084" s="143" t="s">
        <v>8580</v>
      </c>
      <c r="K7084" s="1425"/>
      <c r="L7084" s="1056"/>
      <c r="M7084" s="291"/>
      <c r="N7084" s="736"/>
      <c r="O7084" s="713"/>
      <c r="P7084" s="329"/>
    </row>
    <row r="7085" spans="1:16" s="20" customFormat="1" ht="9" customHeight="1">
      <c r="A7085" s="799">
        <v>44</v>
      </c>
      <c r="B7085" s="1331" t="s">
        <v>2296</v>
      </c>
      <c r="C7085" s="1121"/>
      <c r="D7085" s="2075">
        <v>1</v>
      </c>
      <c r="E7085" s="3602">
        <v>8839</v>
      </c>
      <c r="F7085" s="907">
        <v>8839</v>
      </c>
      <c r="G7085" s="914">
        <v>44197</v>
      </c>
      <c r="H7085" s="1015" t="s">
        <v>8394</v>
      </c>
      <c r="I7085" s="252" t="s">
        <v>3956</v>
      </c>
      <c r="J7085" s="143" t="s">
        <v>8580</v>
      </c>
      <c r="K7085" s="1425"/>
      <c r="L7085" s="1056"/>
      <c r="M7085" s="291"/>
      <c r="N7085" s="736"/>
      <c r="O7085" s="713"/>
      <c r="P7085" s="329"/>
    </row>
    <row r="7086" spans="1:16" s="20" customFormat="1" ht="9" customHeight="1">
      <c r="A7086" s="799">
        <v>45</v>
      </c>
      <c r="B7086" s="1331" t="s">
        <v>2297</v>
      </c>
      <c r="C7086" s="1121"/>
      <c r="D7086" s="2075">
        <v>1</v>
      </c>
      <c r="E7086" s="3602">
        <v>12470</v>
      </c>
      <c r="F7086" s="907">
        <v>12470</v>
      </c>
      <c r="G7086" s="914">
        <v>44197</v>
      </c>
      <c r="H7086" s="1015" t="s">
        <v>8394</v>
      </c>
      <c r="I7086" s="252" t="s">
        <v>3956</v>
      </c>
      <c r="J7086" s="143" t="s">
        <v>8580</v>
      </c>
      <c r="K7086" s="1425"/>
      <c r="L7086" s="1056"/>
      <c r="M7086" s="291"/>
      <c r="N7086" s="736"/>
      <c r="O7086" s="713"/>
      <c r="P7086" s="329"/>
    </row>
    <row r="7087" spans="1:16" s="20" customFormat="1" ht="9" customHeight="1">
      <c r="A7087" s="799">
        <v>46</v>
      </c>
      <c r="B7087" s="1331" t="s">
        <v>2297</v>
      </c>
      <c r="C7087" s="1121"/>
      <c r="D7087" s="2075">
        <v>1</v>
      </c>
      <c r="E7087" s="3602">
        <v>12470</v>
      </c>
      <c r="F7087" s="907">
        <v>12470</v>
      </c>
      <c r="G7087" s="914">
        <v>44197</v>
      </c>
      <c r="H7087" s="1015" t="s">
        <v>8394</v>
      </c>
      <c r="I7087" s="252" t="s">
        <v>3956</v>
      </c>
      <c r="J7087" s="143" t="s">
        <v>8580</v>
      </c>
      <c r="K7087" s="1425"/>
      <c r="L7087" s="1056"/>
      <c r="M7087" s="291"/>
      <c r="N7087" s="736"/>
      <c r="O7087" s="713"/>
      <c r="P7087" s="329"/>
    </row>
    <row r="7088" spans="1:16" s="20" customFormat="1" ht="9" customHeight="1">
      <c r="A7088" s="799">
        <v>47</v>
      </c>
      <c r="B7088" s="1331" t="s">
        <v>2297</v>
      </c>
      <c r="C7088" s="1121"/>
      <c r="D7088" s="2075">
        <v>1</v>
      </c>
      <c r="E7088" s="3602">
        <v>12470</v>
      </c>
      <c r="F7088" s="907">
        <v>12470</v>
      </c>
      <c r="G7088" s="914">
        <v>44197</v>
      </c>
      <c r="H7088" s="1015" t="s">
        <v>8394</v>
      </c>
      <c r="I7088" s="252" t="s">
        <v>3956</v>
      </c>
      <c r="J7088" s="143" t="s">
        <v>8580</v>
      </c>
      <c r="K7088" s="1425"/>
      <c r="L7088" s="1056"/>
      <c r="M7088" s="291"/>
      <c r="N7088" s="736"/>
      <c r="O7088" s="713"/>
      <c r="P7088" s="329"/>
    </row>
    <row r="7089" spans="1:16" s="20" customFormat="1" ht="9" customHeight="1">
      <c r="A7089" s="799">
        <v>48</v>
      </c>
      <c r="B7089" s="1331" t="s">
        <v>2298</v>
      </c>
      <c r="C7089" s="1121"/>
      <c r="D7089" s="2075">
        <v>1</v>
      </c>
      <c r="E7089" s="3602">
        <v>4953</v>
      </c>
      <c r="F7089" s="907">
        <v>4953</v>
      </c>
      <c r="G7089" s="914">
        <v>44197</v>
      </c>
      <c r="H7089" s="1015" t="s">
        <v>8394</v>
      </c>
      <c r="I7089" s="252" t="s">
        <v>3956</v>
      </c>
      <c r="J7089" s="143" t="s">
        <v>8580</v>
      </c>
      <c r="K7089" s="1425"/>
      <c r="L7089" s="1056"/>
      <c r="M7089" s="291"/>
      <c r="N7089" s="736"/>
      <c r="O7089" s="713"/>
      <c r="P7089" s="329"/>
    </row>
    <row r="7090" spans="1:16" s="20" customFormat="1" ht="9" customHeight="1">
      <c r="A7090" s="799">
        <v>49</v>
      </c>
      <c r="B7090" s="1331" t="s">
        <v>2298</v>
      </c>
      <c r="C7090" s="1121"/>
      <c r="D7090" s="2075">
        <v>1</v>
      </c>
      <c r="E7090" s="3602">
        <v>6438.9</v>
      </c>
      <c r="F7090" s="907">
        <v>6438.9</v>
      </c>
      <c r="G7090" s="914">
        <v>44197</v>
      </c>
      <c r="H7090" s="1015" t="s">
        <v>8394</v>
      </c>
      <c r="I7090" s="252" t="s">
        <v>3956</v>
      </c>
      <c r="J7090" s="143" t="s">
        <v>8580</v>
      </c>
      <c r="K7090" s="1425"/>
      <c r="L7090" s="1056"/>
      <c r="M7090" s="291"/>
      <c r="N7090" s="736"/>
      <c r="O7090" s="713"/>
      <c r="P7090" s="329"/>
    </row>
    <row r="7091" spans="1:16" s="20" customFormat="1" ht="9" customHeight="1">
      <c r="A7091" s="799">
        <v>50</v>
      </c>
      <c r="B7091" s="1331" t="s">
        <v>2296</v>
      </c>
      <c r="C7091" s="1121"/>
      <c r="D7091" s="2075">
        <v>1</v>
      </c>
      <c r="E7091" s="3602">
        <v>13717</v>
      </c>
      <c r="F7091" s="907">
        <v>13717</v>
      </c>
      <c r="G7091" s="914">
        <v>44197</v>
      </c>
      <c r="H7091" s="1015" t="s">
        <v>8394</v>
      </c>
      <c r="I7091" s="252" t="s">
        <v>3956</v>
      </c>
      <c r="J7091" s="143" t="s">
        <v>8580</v>
      </c>
      <c r="K7091" s="1425"/>
      <c r="L7091" s="1056"/>
      <c r="M7091" s="291"/>
      <c r="N7091" s="736"/>
      <c r="O7091" s="713"/>
      <c r="P7091" s="329"/>
    </row>
    <row r="7092" spans="1:16" s="20" customFormat="1" ht="9" customHeight="1">
      <c r="A7092" s="799">
        <v>51</v>
      </c>
      <c r="B7092" s="1331" t="s">
        <v>2297</v>
      </c>
      <c r="C7092" s="1121"/>
      <c r="D7092" s="2075">
        <v>1</v>
      </c>
      <c r="E7092" s="3602">
        <v>12470</v>
      </c>
      <c r="F7092" s="907">
        <v>12470</v>
      </c>
      <c r="G7092" s="914">
        <v>44197</v>
      </c>
      <c r="H7092" s="1015" t="s">
        <v>8394</v>
      </c>
      <c r="I7092" s="252" t="s">
        <v>3956</v>
      </c>
      <c r="J7092" s="143" t="s">
        <v>8580</v>
      </c>
      <c r="K7092" s="1425"/>
      <c r="L7092" s="1056"/>
      <c r="M7092" s="291"/>
      <c r="N7092" s="736"/>
      <c r="O7092" s="713"/>
      <c r="P7092" s="329"/>
    </row>
    <row r="7093" spans="1:16" s="20" customFormat="1" ht="9" customHeight="1">
      <c r="A7093" s="799">
        <v>52</v>
      </c>
      <c r="B7093" s="1331" t="s">
        <v>2299</v>
      </c>
      <c r="C7093" s="1121"/>
      <c r="D7093" s="2075">
        <v>1</v>
      </c>
      <c r="E7093" s="3602">
        <v>3640.8</v>
      </c>
      <c r="F7093" s="907">
        <v>3640.8</v>
      </c>
      <c r="G7093" s="914">
        <v>44197</v>
      </c>
      <c r="H7093" s="1015" t="s">
        <v>8394</v>
      </c>
      <c r="I7093" s="252" t="s">
        <v>3956</v>
      </c>
      <c r="J7093" s="143" t="s">
        <v>8580</v>
      </c>
      <c r="K7093" s="1425"/>
      <c r="L7093" s="1056"/>
      <c r="M7093" s="291"/>
      <c r="N7093" s="736"/>
      <c r="O7093" s="713"/>
      <c r="P7093" s="329"/>
    </row>
    <row r="7094" spans="1:16" ht="9" customHeight="1">
      <c r="A7094" s="799">
        <v>53</v>
      </c>
      <c r="B7094" s="1359" t="s">
        <v>5202</v>
      </c>
      <c r="C7094" s="849">
        <v>1111</v>
      </c>
      <c r="D7094" s="2075">
        <v>1</v>
      </c>
      <c r="E7094" s="3601">
        <v>49990</v>
      </c>
      <c r="F7094" s="3476">
        <v>40468.160000000003</v>
      </c>
      <c r="G7094" s="914">
        <v>44197</v>
      </c>
      <c r="H7094" s="1015" t="s">
        <v>8394</v>
      </c>
      <c r="I7094" s="252" t="s">
        <v>3956</v>
      </c>
      <c r="J7094" s="143" t="s">
        <v>8580</v>
      </c>
      <c r="K7094" s="1425"/>
      <c r="M7094" s="291"/>
      <c r="N7094" s="736"/>
    </row>
    <row r="7095" spans="1:16" ht="9" customHeight="1">
      <c r="A7095" s="799">
        <v>54</v>
      </c>
      <c r="B7095" s="1359" t="s">
        <v>5203</v>
      </c>
      <c r="C7095" s="849">
        <v>111102</v>
      </c>
      <c r="D7095" s="2075">
        <v>1</v>
      </c>
      <c r="E7095" s="3601">
        <v>5990</v>
      </c>
      <c r="F7095" s="907">
        <v>5990</v>
      </c>
      <c r="G7095" s="914">
        <v>44197</v>
      </c>
      <c r="H7095" s="1015" t="s">
        <v>8394</v>
      </c>
      <c r="I7095" s="252" t="s">
        <v>3956</v>
      </c>
      <c r="J7095" s="143" t="s">
        <v>8580</v>
      </c>
      <c r="K7095" s="1425"/>
      <c r="M7095" s="291"/>
      <c r="N7095" s="736"/>
    </row>
    <row r="7096" spans="1:16" ht="9" customHeight="1">
      <c r="A7096" s="799">
        <v>55</v>
      </c>
      <c r="B7096" s="1359" t="s">
        <v>5204</v>
      </c>
      <c r="C7096" s="849">
        <v>6220</v>
      </c>
      <c r="D7096" s="2075">
        <v>1</v>
      </c>
      <c r="E7096" s="3601">
        <v>6620</v>
      </c>
      <c r="F7096" s="907">
        <v>6620</v>
      </c>
      <c r="G7096" s="914">
        <v>44197</v>
      </c>
      <c r="H7096" s="1015" t="s">
        <v>8394</v>
      </c>
      <c r="I7096" s="252" t="s">
        <v>3956</v>
      </c>
      <c r="J7096" s="143" t="s">
        <v>8580</v>
      </c>
      <c r="K7096" s="1425"/>
      <c r="M7096" s="291"/>
      <c r="N7096" s="736"/>
    </row>
    <row r="7097" spans="1:16" ht="9" customHeight="1">
      <c r="A7097" s="799">
        <v>56</v>
      </c>
      <c r="B7097" s="1359" t="s">
        <v>5205</v>
      </c>
      <c r="C7097" s="849">
        <v>14140108201723</v>
      </c>
      <c r="D7097" s="2075">
        <v>1</v>
      </c>
      <c r="E7097" s="3601">
        <v>7110</v>
      </c>
      <c r="F7097" s="907">
        <v>7110</v>
      </c>
      <c r="G7097" s="914">
        <v>44197</v>
      </c>
      <c r="H7097" s="1015" t="s">
        <v>8394</v>
      </c>
      <c r="I7097" s="252" t="s">
        <v>3956</v>
      </c>
      <c r="J7097" s="143" t="s">
        <v>8580</v>
      </c>
      <c r="K7097" s="1425"/>
      <c r="M7097" s="291"/>
      <c r="N7097" s="736"/>
    </row>
    <row r="7098" spans="1:16" ht="9" customHeight="1">
      <c r="A7098" s="799">
        <v>57</v>
      </c>
      <c r="B7098" s="1359" t="s">
        <v>5464</v>
      </c>
      <c r="C7098" s="849">
        <v>410124001</v>
      </c>
      <c r="D7098" s="2075">
        <v>1</v>
      </c>
      <c r="E7098" s="3601">
        <v>13500</v>
      </c>
      <c r="F7098" s="907">
        <v>13500</v>
      </c>
      <c r="G7098" s="914">
        <v>44197</v>
      </c>
      <c r="H7098" s="1015" t="s">
        <v>8394</v>
      </c>
      <c r="I7098" s="252" t="s">
        <v>3956</v>
      </c>
      <c r="J7098" s="143" t="s">
        <v>8580</v>
      </c>
      <c r="K7098" s="1425"/>
      <c r="M7098" s="291"/>
      <c r="N7098" s="736"/>
    </row>
    <row r="7099" spans="1:16" ht="9" customHeight="1">
      <c r="A7099" s="799">
        <v>58</v>
      </c>
      <c r="B7099" s="1359" t="s">
        <v>5465</v>
      </c>
      <c r="C7099" s="849">
        <v>410124002</v>
      </c>
      <c r="D7099" s="2075">
        <v>1</v>
      </c>
      <c r="E7099" s="3601">
        <v>26900</v>
      </c>
      <c r="F7099" s="907">
        <v>26900</v>
      </c>
      <c r="G7099" s="914">
        <v>44197</v>
      </c>
      <c r="H7099" s="1015" t="s">
        <v>8394</v>
      </c>
      <c r="I7099" s="252" t="s">
        <v>3956</v>
      </c>
      <c r="J7099" s="143" t="s">
        <v>8580</v>
      </c>
      <c r="K7099" s="1425"/>
      <c r="M7099" s="291"/>
      <c r="N7099" s="736"/>
    </row>
    <row r="7100" spans="1:16" ht="9" customHeight="1">
      <c r="A7100" s="799">
        <v>59</v>
      </c>
      <c r="B7100" s="1359" t="s">
        <v>5466</v>
      </c>
      <c r="C7100" s="849">
        <v>410124003</v>
      </c>
      <c r="D7100" s="2075">
        <v>1</v>
      </c>
      <c r="E7100" s="3601">
        <v>25800</v>
      </c>
      <c r="F7100" s="907">
        <v>25800</v>
      </c>
      <c r="G7100" s="914">
        <v>44197</v>
      </c>
      <c r="H7100" s="1015" t="s">
        <v>8394</v>
      </c>
      <c r="I7100" s="252" t="s">
        <v>3956</v>
      </c>
      <c r="J7100" s="143" t="s">
        <v>8580</v>
      </c>
      <c r="K7100" s="1425"/>
      <c r="M7100" s="291"/>
      <c r="N7100" s="736"/>
    </row>
    <row r="7101" spans="1:16" ht="9" customHeight="1">
      <c r="A7101" s="799">
        <v>60</v>
      </c>
      <c r="B7101" s="1359" t="s">
        <v>5467</v>
      </c>
      <c r="C7101" s="849">
        <v>410136123</v>
      </c>
      <c r="D7101" s="2075">
        <v>1</v>
      </c>
      <c r="E7101" s="3601">
        <v>9024</v>
      </c>
      <c r="F7101" s="907">
        <v>9024</v>
      </c>
      <c r="G7101" s="914">
        <v>44197</v>
      </c>
      <c r="H7101" s="1015" t="s">
        <v>8394</v>
      </c>
      <c r="I7101" s="252" t="s">
        <v>3956</v>
      </c>
      <c r="J7101" s="143" t="s">
        <v>8580</v>
      </c>
      <c r="K7101" s="1425"/>
      <c r="M7101" s="291"/>
      <c r="N7101" s="736"/>
    </row>
    <row r="7102" spans="1:16" ht="9" customHeight="1">
      <c r="A7102" s="799">
        <v>61</v>
      </c>
      <c r="B7102" s="1359" t="s">
        <v>5468</v>
      </c>
      <c r="C7102" s="849">
        <v>4101243514</v>
      </c>
      <c r="D7102" s="2075">
        <v>1</v>
      </c>
      <c r="E7102" s="3601">
        <v>6900</v>
      </c>
      <c r="F7102" s="907">
        <v>6900</v>
      </c>
      <c r="G7102" s="914">
        <v>44197</v>
      </c>
      <c r="H7102" s="1015" t="s">
        <v>8394</v>
      </c>
      <c r="I7102" s="252" t="s">
        <v>3956</v>
      </c>
      <c r="J7102" s="143" t="s">
        <v>8580</v>
      </c>
      <c r="K7102" s="1425"/>
      <c r="M7102" s="291"/>
      <c r="N7102" s="736"/>
    </row>
    <row r="7103" spans="1:16" ht="9" customHeight="1">
      <c r="A7103" s="799">
        <v>62</v>
      </c>
      <c r="B7103" s="1359" t="s">
        <v>5469</v>
      </c>
      <c r="C7103" s="849">
        <v>4101243419</v>
      </c>
      <c r="D7103" s="2075">
        <v>1</v>
      </c>
      <c r="E7103" s="3601">
        <v>27100</v>
      </c>
      <c r="F7103" s="907">
        <v>27100</v>
      </c>
      <c r="G7103" s="914">
        <v>44197</v>
      </c>
      <c r="H7103" s="1015" t="s">
        <v>8394</v>
      </c>
      <c r="I7103" s="252" t="s">
        <v>3956</v>
      </c>
      <c r="J7103" s="143" t="s">
        <v>8580</v>
      </c>
      <c r="K7103" s="1425"/>
      <c r="M7103" s="291"/>
      <c r="N7103" s="736"/>
    </row>
    <row r="7104" spans="1:16" ht="9" customHeight="1">
      <c r="A7104" s="799">
        <v>63</v>
      </c>
      <c r="B7104" s="1359" t="s">
        <v>77</v>
      </c>
      <c r="C7104" s="849">
        <v>4101362756</v>
      </c>
      <c r="D7104" s="2075">
        <v>1</v>
      </c>
      <c r="E7104" s="3601">
        <v>5500</v>
      </c>
      <c r="F7104" s="907">
        <v>5500</v>
      </c>
      <c r="G7104" s="914">
        <v>44197</v>
      </c>
      <c r="H7104" s="1015" t="s">
        <v>8394</v>
      </c>
      <c r="I7104" s="252" t="s">
        <v>3956</v>
      </c>
      <c r="J7104" s="143" t="s">
        <v>8580</v>
      </c>
      <c r="K7104" s="1425"/>
      <c r="M7104" s="291"/>
      <c r="N7104" s="736"/>
    </row>
    <row r="7105" spans="1:14" ht="9" customHeight="1">
      <c r="A7105" s="799">
        <v>64</v>
      </c>
      <c r="B7105" s="1359" t="s">
        <v>77</v>
      </c>
      <c r="C7105" s="849">
        <v>4101362757</v>
      </c>
      <c r="D7105" s="2075">
        <v>1</v>
      </c>
      <c r="E7105" s="3601">
        <v>5500</v>
      </c>
      <c r="F7105" s="907">
        <v>5500</v>
      </c>
      <c r="G7105" s="914">
        <v>44197</v>
      </c>
      <c r="H7105" s="1015" t="s">
        <v>8394</v>
      </c>
      <c r="I7105" s="252" t="s">
        <v>3956</v>
      </c>
      <c r="J7105" s="143" t="s">
        <v>8580</v>
      </c>
      <c r="K7105" s="1425"/>
      <c r="M7105" s="291"/>
      <c r="N7105" s="736"/>
    </row>
    <row r="7106" spans="1:14" ht="9" customHeight="1">
      <c r="A7106" s="799">
        <v>65</v>
      </c>
      <c r="B7106" s="1359" t="s">
        <v>77</v>
      </c>
      <c r="C7106" s="849">
        <v>4101362758</v>
      </c>
      <c r="D7106" s="2075">
        <v>1</v>
      </c>
      <c r="E7106" s="3601">
        <v>5500</v>
      </c>
      <c r="F7106" s="907">
        <v>5500</v>
      </c>
      <c r="G7106" s="914">
        <v>44197</v>
      </c>
      <c r="H7106" s="1015" t="s">
        <v>8394</v>
      </c>
      <c r="I7106" s="252" t="s">
        <v>3956</v>
      </c>
      <c r="J7106" s="143" t="s">
        <v>8580</v>
      </c>
      <c r="K7106" s="1425"/>
      <c r="M7106" s="291"/>
      <c r="N7106" s="736"/>
    </row>
    <row r="7107" spans="1:14" ht="9" customHeight="1">
      <c r="A7107" s="799">
        <v>66</v>
      </c>
      <c r="B7107" s="1359" t="s">
        <v>77</v>
      </c>
      <c r="C7107" s="849">
        <v>4101362759</v>
      </c>
      <c r="D7107" s="2075">
        <v>1</v>
      </c>
      <c r="E7107" s="3601">
        <v>5500</v>
      </c>
      <c r="F7107" s="907">
        <v>5500</v>
      </c>
      <c r="G7107" s="914">
        <v>44197</v>
      </c>
      <c r="H7107" s="1015" t="s">
        <v>8394</v>
      </c>
      <c r="I7107" s="252" t="s">
        <v>3956</v>
      </c>
      <c r="J7107" s="143" t="s">
        <v>8580</v>
      </c>
      <c r="K7107" s="1425"/>
      <c r="M7107" s="291"/>
      <c r="N7107" s="736"/>
    </row>
    <row r="7108" spans="1:14" ht="9" customHeight="1">
      <c r="A7108" s="799">
        <v>67</v>
      </c>
      <c r="B7108" s="1359" t="s">
        <v>77</v>
      </c>
      <c r="C7108" s="849">
        <v>4101362760</v>
      </c>
      <c r="D7108" s="2075">
        <v>1</v>
      </c>
      <c r="E7108" s="3601">
        <v>5500</v>
      </c>
      <c r="F7108" s="907">
        <v>5500</v>
      </c>
      <c r="G7108" s="914">
        <v>44197</v>
      </c>
      <c r="H7108" s="1015" t="s">
        <v>8394</v>
      </c>
      <c r="I7108" s="252" t="s">
        <v>3956</v>
      </c>
      <c r="J7108" s="143" t="s">
        <v>8580</v>
      </c>
      <c r="K7108" s="1425"/>
      <c r="M7108" s="291"/>
      <c r="N7108" s="736"/>
    </row>
    <row r="7109" spans="1:14" ht="9" customHeight="1">
      <c r="A7109" s="799">
        <v>68</v>
      </c>
      <c r="B7109" s="1359" t="s">
        <v>77</v>
      </c>
      <c r="C7109" s="849">
        <v>4101362761</v>
      </c>
      <c r="D7109" s="2075">
        <v>1</v>
      </c>
      <c r="E7109" s="3601">
        <v>5500</v>
      </c>
      <c r="F7109" s="907">
        <v>5500</v>
      </c>
      <c r="G7109" s="914">
        <v>44197</v>
      </c>
      <c r="H7109" s="1015" t="s">
        <v>8394</v>
      </c>
      <c r="I7109" s="252" t="s">
        <v>3956</v>
      </c>
      <c r="J7109" s="143" t="s">
        <v>8580</v>
      </c>
      <c r="K7109" s="1425"/>
      <c r="M7109" s="291"/>
      <c r="N7109" s="736"/>
    </row>
    <row r="7110" spans="1:14" ht="9" customHeight="1">
      <c r="A7110" s="799">
        <v>69</v>
      </c>
      <c r="B7110" s="1359" t="s">
        <v>77</v>
      </c>
      <c r="C7110" s="849">
        <v>4101362762</v>
      </c>
      <c r="D7110" s="2075">
        <v>1</v>
      </c>
      <c r="E7110" s="3601">
        <v>5500</v>
      </c>
      <c r="F7110" s="907">
        <v>5500</v>
      </c>
      <c r="G7110" s="914">
        <v>44197</v>
      </c>
      <c r="H7110" s="1015" t="s">
        <v>8394</v>
      </c>
      <c r="I7110" s="252" t="s">
        <v>3956</v>
      </c>
      <c r="J7110" s="143" t="s">
        <v>8580</v>
      </c>
      <c r="K7110" s="1425"/>
      <c r="M7110" s="291"/>
      <c r="N7110" s="736"/>
    </row>
    <row r="7111" spans="1:14" ht="9" customHeight="1">
      <c r="A7111" s="799">
        <v>70</v>
      </c>
      <c r="B7111" s="1359" t="s">
        <v>77</v>
      </c>
      <c r="C7111" s="849">
        <v>4101362763</v>
      </c>
      <c r="D7111" s="2075">
        <v>1</v>
      </c>
      <c r="E7111" s="3601">
        <v>5500</v>
      </c>
      <c r="F7111" s="907">
        <v>5500</v>
      </c>
      <c r="G7111" s="914">
        <v>44197</v>
      </c>
      <c r="H7111" s="1015" t="s">
        <v>8394</v>
      </c>
      <c r="I7111" s="252" t="s">
        <v>3956</v>
      </c>
      <c r="J7111" s="143" t="s">
        <v>8580</v>
      </c>
      <c r="K7111" s="1425"/>
      <c r="M7111" s="291"/>
      <c r="N7111" s="736"/>
    </row>
    <row r="7112" spans="1:14" ht="9" customHeight="1">
      <c r="A7112" s="799">
        <v>71</v>
      </c>
      <c r="B7112" s="1331" t="s">
        <v>5804</v>
      </c>
      <c r="C7112" s="849">
        <v>4101362371</v>
      </c>
      <c r="D7112" s="2075">
        <v>1</v>
      </c>
      <c r="E7112" s="3422">
        <v>15220</v>
      </c>
      <c r="F7112" s="899">
        <v>15220</v>
      </c>
      <c r="G7112" s="914">
        <v>44197</v>
      </c>
      <c r="H7112" s="1015" t="s">
        <v>8394</v>
      </c>
      <c r="I7112" s="252" t="s">
        <v>3956</v>
      </c>
      <c r="J7112" s="143" t="s">
        <v>8580</v>
      </c>
      <c r="K7112" s="1425"/>
      <c r="M7112" s="291"/>
      <c r="N7112" s="736"/>
    </row>
    <row r="7113" spans="1:14" ht="9" customHeight="1">
      <c r="A7113" s="799">
        <v>72</v>
      </c>
      <c r="B7113" s="1331" t="s">
        <v>5805</v>
      </c>
      <c r="C7113" s="849">
        <v>41013682</v>
      </c>
      <c r="D7113" s="2075">
        <v>1</v>
      </c>
      <c r="E7113" s="3422">
        <v>15600</v>
      </c>
      <c r="F7113" s="899">
        <v>15600</v>
      </c>
      <c r="G7113" s="914">
        <v>44197</v>
      </c>
      <c r="H7113" s="1015" t="s">
        <v>8394</v>
      </c>
      <c r="I7113" s="252" t="s">
        <v>3956</v>
      </c>
      <c r="J7113" s="143" t="s">
        <v>8580</v>
      </c>
      <c r="K7113" s="1425"/>
      <c r="M7113" s="291"/>
      <c r="N7113" s="736"/>
    </row>
    <row r="7114" spans="1:14" ht="9" customHeight="1">
      <c r="A7114" s="799">
        <v>73</v>
      </c>
      <c r="B7114" s="1331" t="s">
        <v>5806</v>
      </c>
      <c r="C7114" s="849">
        <v>1011012623</v>
      </c>
      <c r="D7114" s="2075">
        <v>1</v>
      </c>
      <c r="E7114" s="3422">
        <v>40000</v>
      </c>
      <c r="F7114" s="899">
        <v>40000</v>
      </c>
      <c r="G7114" s="914">
        <v>44197</v>
      </c>
      <c r="H7114" s="1015" t="s">
        <v>8394</v>
      </c>
      <c r="I7114" s="252" t="s">
        <v>3956</v>
      </c>
      <c r="J7114" s="143" t="s">
        <v>8580</v>
      </c>
      <c r="K7114" s="1425"/>
      <c r="M7114" s="291"/>
      <c r="N7114" s="736"/>
    </row>
    <row r="7115" spans="1:14" ht="9" customHeight="1">
      <c r="A7115" s="799">
        <v>74</v>
      </c>
      <c r="B7115" s="1331" t="s">
        <v>5909</v>
      </c>
      <c r="C7115" s="849">
        <v>4101123</v>
      </c>
      <c r="D7115" s="2075">
        <v>1</v>
      </c>
      <c r="E7115" s="3422">
        <v>12000</v>
      </c>
      <c r="F7115" s="899">
        <v>12000</v>
      </c>
      <c r="G7115" s="914">
        <v>44197</v>
      </c>
      <c r="H7115" s="1015" t="s">
        <v>8394</v>
      </c>
      <c r="I7115" s="252" t="s">
        <v>3956</v>
      </c>
      <c r="J7115" s="143" t="s">
        <v>8580</v>
      </c>
      <c r="K7115" s="1425"/>
      <c r="M7115" s="291"/>
      <c r="N7115" s="736"/>
    </row>
    <row r="7116" spans="1:14" ht="9" customHeight="1">
      <c r="A7116" s="799">
        <v>75</v>
      </c>
      <c r="B7116" s="1331" t="s">
        <v>5910</v>
      </c>
      <c r="C7116" s="849">
        <v>410169</v>
      </c>
      <c r="D7116" s="2075">
        <v>1</v>
      </c>
      <c r="E7116" s="3422">
        <v>27000</v>
      </c>
      <c r="F7116" s="899">
        <v>27000</v>
      </c>
      <c r="G7116" s="914">
        <v>44197</v>
      </c>
      <c r="H7116" s="1015" t="s">
        <v>8394</v>
      </c>
      <c r="I7116" s="252" t="s">
        <v>3956</v>
      </c>
      <c r="J7116" s="143" t="s">
        <v>8580</v>
      </c>
      <c r="K7116" s="1425"/>
      <c r="M7116" s="291"/>
      <c r="N7116" s="736"/>
    </row>
    <row r="7117" spans="1:14" ht="9" customHeight="1">
      <c r="A7117" s="799">
        <v>76</v>
      </c>
      <c r="B7117" s="1359" t="s">
        <v>6267</v>
      </c>
      <c r="C7117" s="849">
        <v>41012612</v>
      </c>
      <c r="D7117" s="2075">
        <v>1</v>
      </c>
      <c r="E7117" s="3601">
        <v>38070</v>
      </c>
      <c r="F7117" s="906">
        <v>38070</v>
      </c>
      <c r="G7117" s="914">
        <v>44197</v>
      </c>
      <c r="H7117" s="1015" t="s">
        <v>8394</v>
      </c>
      <c r="I7117" s="252" t="s">
        <v>3956</v>
      </c>
      <c r="J7117" s="143" t="s">
        <v>8580</v>
      </c>
      <c r="K7117" s="1425" t="s">
        <v>8940</v>
      </c>
      <c r="M7117" s="291"/>
      <c r="N7117" s="736"/>
    </row>
    <row r="7118" spans="1:14" ht="9" customHeight="1">
      <c r="A7118" s="799">
        <v>77</v>
      </c>
      <c r="B7118" s="1359" t="s">
        <v>6350</v>
      </c>
      <c r="C7118" s="849">
        <v>41013623</v>
      </c>
      <c r="D7118" s="2075">
        <v>1</v>
      </c>
      <c r="E7118" s="3601">
        <v>33300</v>
      </c>
      <c r="F7118" s="906">
        <v>33300</v>
      </c>
      <c r="G7118" s="914">
        <v>44197</v>
      </c>
      <c r="H7118" s="1015" t="s">
        <v>8394</v>
      </c>
      <c r="I7118" s="252" t="s">
        <v>3956</v>
      </c>
      <c r="J7118" s="143" t="s">
        <v>8580</v>
      </c>
      <c r="K7118" s="1425"/>
      <c r="M7118" s="291"/>
      <c r="N7118" s="736"/>
    </row>
    <row r="7119" spans="1:14" ht="9" customHeight="1">
      <c r="A7119" s="799">
        <v>78</v>
      </c>
      <c r="B7119" s="1359" t="s">
        <v>1307</v>
      </c>
      <c r="C7119" s="849">
        <v>41013626</v>
      </c>
      <c r="D7119" s="2075">
        <v>1</v>
      </c>
      <c r="E7119" s="3601">
        <v>13000</v>
      </c>
      <c r="F7119" s="906">
        <v>13000</v>
      </c>
      <c r="G7119" s="914">
        <v>44197</v>
      </c>
      <c r="H7119" s="1015" t="s">
        <v>8394</v>
      </c>
      <c r="I7119" s="252" t="s">
        <v>3956</v>
      </c>
      <c r="J7119" s="143" t="s">
        <v>8580</v>
      </c>
      <c r="K7119" s="1425"/>
      <c r="M7119" s="291"/>
      <c r="N7119" s="736"/>
    </row>
    <row r="7120" spans="1:14" ht="9" customHeight="1">
      <c r="A7120" s="799">
        <v>79</v>
      </c>
      <c r="B7120" s="1359" t="s">
        <v>6484</v>
      </c>
      <c r="C7120" s="849">
        <v>41013627</v>
      </c>
      <c r="D7120" s="2075">
        <v>1</v>
      </c>
      <c r="E7120" s="3601">
        <v>13000</v>
      </c>
      <c r="F7120" s="906">
        <v>13000</v>
      </c>
      <c r="G7120" s="914">
        <v>44197</v>
      </c>
      <c r="H7120" s="1015" t="s">
        <v>8394</v>
      </c>
      <c r="I7120" s="252" t="s">
        <v>3956</v>
      </c>
      <c r="J7120" s="143" t="s">
        <v>8580</v>
      </c>
      <c r="K7120" s="1425"/>
      <c r="M7120" s="291"/>
      <c r="N7120" s="736"/>
    </row>
    <row r="7121" spans="1:14" ht="9" customHeight="1">
      <c r="A7121" s="799">
        <v>80</v>
      </c>
      <c r="B7121" s="1359" t="s">
        <v>6529</v>
      </c>
      <c r="C7121" s="849">
        <v>4101106321</v>
      </c>
      <c r="D7121" s="2075">
        <v>1</v>
      </c>
      <c r="E7121" s="3601">
        <v>10740</v>
      </c>
      <c r="F7121" s="906">
        <v>10740</v>
      </c>
      <c r="G7121" s="914">
        <v>44197</v>
      </c>
      <c r="H7121" s="1015" t="s">
        <v>8394</v>
      </c>
      <c r="I7121" s="252" t="s">
        <v>3956</v>
      </c>
      <c r="J7121" s="143" t="s">
        <v>8580</v>
      </c>
      <c r="K7121" s="1425"/>
      <c r="M7121" s="291"/>
      <c r="N7121" s="736"/>
    </row>
    <row r="7122" spans="1:14" ht="9" customHeight="1">
      <c r="A7122" s="799">
        <v>81</v>
      </c>
      <c r="B7122" s="1359" t="s">
        <v>6072</v>
      </c>
      <c r="C7122" s="849">
        <v>4101106324</v>
      </c>
      <c r="D7122" s="2075">
        <v>1</v>
      </c>
      <c r="E7122" s="3601">
        <v>25000</v>
      </c>
      <c r="F7122" s="906">
        <v>25000</v>
      </c>
      <c r="G7122" s="914">
        <v>44197</v>
      </c>
      <c r="H7122" s="1015" t="s">
        <v>8394</v>
      </c>
      <c r="I7122" s="252" t="s">
        <v>3956</v>
      </c>
      <c r="J7122" s="143" t="s">
        <v>8580</v>
      </c>
      <c r="K7122" s="1425"/>
      <c r="M7122" s="291"/>
      <c r="N7122" s="736"/>
    </row>
    <row r="7123" spans="1:14" ht="9" customHeight="1">
      <c r="A7123" s="799">
        <v>82</v>
      </c>
      <c r="B7123" s="1359" t="s">
        <v>6550</v>
      </c>
      <c r="C7123" s="1121">
        <v>410136269</v>
      </c>
      <c r="D7123" s="2075">
        <v>1</v>
      </c>
      <c r="E7123" s="3601">
        <v>10293</v>
      </c>
      <c r="F7123" s="906">
        <v>10293</v>
      </c>
      <c r="G7123" s="914">
        <v>44197</v>
      </c>
      <c r="H7123" s="1015" t="s">
        <v>8394</v>
      </c>
      <c r="I7123" s="252" t="s">
        <v>3956</v>
      </c>
      <c r="J7123" s="143" t="s">
        <v>8580</v>
      </c>
      <c r="K7123" s="1425"/>
      <c r="M7123" s="291"/>
      <c r="N7123" s="736"/>
    </row>
    <row r="7124" spans="1:14" ht="9" customHeight="1">
      <c r="A7124" s="799">
        <v>83</v>
      </c>
      <c r="B7124" s="1359" t="s">
        <v>6550</v>
      </c>
      <c r="C7124" s="1121">
        <v>410136270</v>
      </c>
      <c r="D7124" s="2075">
        <v>1</v>
      </c>
      <c r="E7124" s="3601">
        <v>10293</v>
      </c>
      <c r="F7124" s="906">
        <v>10293</v>
      </c>
      <c r="G7124" s="914">
        <v>44197</v>
      </c>
      <c r="H7124" s="1015" t="s">
        <v>8394</v>
      </c>
      <c r="I7124" s="252" t="s">
        <v>3956</v>
      </c>
      <c r="J7124" s="143" t="s">
        <v>8580</v>
      </c>
      <c r="K7124" s="1425"/>
      <c r="M7124" s="291"/>
      <c r="N7124" s="736"/>
    </row>
    <row r="7125" spans="1:14" ht="9" customHeight="1">
      <c r="A7125" s="799">
        <v>84</v>
      </c>
      <c r="B7125" s="1359" t="s">
        <v>6594</v>
      </c>
      <c r="C7125" s="1121" t="s">
        <v>6593</v>
      </c>
      <c r="D7125" s="2075">
        <v>5</v>
      </c>
      <c r="E7125" s="3601">
        <v>83250</v>
      </c>
      <c r="F7125" s="906">
        <v>83250</v>
      </c>
      <c r="G7125" s="914">
        <v>44197</v>
      </c>
      <c r="H7125" s="1015" t="s">
        <v>8394</v>
      </c>
      <c r="I7125" s="252" t="s">
        <v>3956</v>
      </c>
      <c r="J7125" s="143" t="s">
        <v>8580</v>
      </c>
      <c r="K7125" s="1425" t="s">
        <v>8940</v>
      </c>
      <c r="M7125" s="291"/>
      <c r="N7125" s="736"/>
    </row>
    <row r="7126" spans="1:14" ht="9" customHeight="1">
      <c r="A7126" s="799">
        <v>85</v>
      </c>
      <c r="B7126" s="1359" t="s">
        <v>6072</v>
      </c>
      <c r="C7126" s="1121">
        <v>410136279</v>
      </c>
      <c r="D7126" s="2075">
        <v>1</v>
      </c>
      <c r="E7126" s="3601">
        <v>15000</v>
      </c>
      <c r="F7126" s="906">
        <v>15000</v>
      </c>
      <c r="G7126" s="914">
        <v>44197</v>
      </c>
      <c r="H7126" s="1015" t="s">
        <v>8394</v>
      </c>
      <c r="I7126" s="252" t="s">
        <v>3956</v>
      </c>
      <c r="J7126" s="143" t="s">
        <v>8580</v>
      </c>
      <c r="K7126" s="1425"/>
      <c r="M7126" s="291"/>
      <c r="N7126" s="736"/>
    </row>
    <row r="7127" spans="1:14" ht="9" customHeight="1">
      <c r="A7127" s="799">
        <v>86</v>
      </c>
      <c r="B7127" s="1359" t="s">
        <v>6595</v>
      </c>
      <c r="C7127" s="1121">
        <v>410124276</v>
      </c>
      <c r="D7127" s="2075">
        <v>1</v>
      </c>
      <c r="E7127" s="3601">
        <v>16750</v>
      </c>
      <c r="F7127" s="906">
        <v>16750</v>
      </c>
      <c r="G7127" s="914">
        <v>44197</v>
      </c>
      <c r="H7127" s="1015" t="s">
        <v>8394</v>
      </c>
      <c r="I7127" s="252" t="s">
        <v>3956</v>
      </c>
      <c r="J7127" s="143" t="s">
        <v>8580</v>
      </c>
      <c r="K7127" s="1425" t="s">
        <v>8940</v>
      </c>
      <c r="M7127" s="291"/>
      <c r="N7127" s="736"/>
    </row>
    <row r="7128" spans="1:14" ht="9" customHeight="1">
      <c r="A7128" s="799">
        <v>87</v>
      </c>
      <c r="B7128" s="1359" t="s">
        <v>6596</v>
      </c>
      <c r="C7128" s="1121">
        <v>410124281</v>
      </c>
      <c r="D7128" s="2075">
        <v>1</v>
      </c>
      <c r="E7128" s="3601">
        <v>22000</v>
      </c>
      <c r="F7128" s="906">
        <v>22000</v>
      </c>
      <c r="G7128" s="914">
        <v>44197</v>
      </c>
      <c r="H7128" s="1015" t="s">
        <v>8394</v>
      </c>
      <c r="I7128" s="252" t="s">
        <v>3956</v>
      </c>
      <c r="J7128" s="143" t="s">
        <v>8580</v>
      </c>
      <c r="K7128" s="1425" t="s">
        <v>8940</v>
      </c>
      <c r="M7128" s="291"/>
      <c r="N7128" s="736"/>
    </row>
    <row r="7129" spans="1:14" ht="9" customHeight="1">
      <c r="A7129" s="799">
        <v>88</v>
      </c>
      <c r="B7129" s="1359" t="s">
        <v>6617</v>
      </c>
      <c r="C7129" s="1121">
        <v>4101106241</v>
      </c>
      <c r="D7129" s="2075">
        <v>1</v>
      </c>
      <c r="E7129" s="3601">
        <v>32900</v>
      </c>
      <c r="F7129" s="906">
        <v>32900</v>
      </c>
      <c r="G7129" s="914">
        <v>44197</v>
      </c>
      <c r="H7129" s="1015" t="s">
        <v>8394</v>
      </c>
      <c r="I7129" s="252" t="s">
        <v>3956</v>
      </c>
      <c r="J7129" s="143" t="s">
        <v>8580</v>
      </c>
      <c r="K7129" s="1425" t="s">
        <v>8940</v>
      </c>
      <c r="M7129" s="291"/>
      <c r="N7129" s="736"/>
    </row>
    <row r="7130" spans="1:14" ht="9" customHeight="1">
      <c r="A7130" s="799">
        <v>89</v>
      </c>
      <c r="B7130" s="1359" t="s">
        <v>6618</v>
      </c>
      <c r="C7130" s="1121">
        <v>410136283</v>
      </c>
      <c r="D7130" s="2075">
        <v>1</v>
      </c>
      <c r="E7130" s="3601">
        <v>14832</v>
      </c>
      <c r="F7130" s="906">
        <v>14832</v>
      </c>
      <c r="G7130" s="914">
        <v>44197</v>
      </c>
      <c r="H7130" s="1015" t="s">
        <v>8394</v>
      </c>
      <c r="I7130" s="252" t="s">
        <v>3956</v>
      </c>
      <c r="J7130" s="143" t="s">
        <v>8580</v>
      </c>
      <c r="K7130" s="1425"/>
      <c r="M7130" s="291"/>
      <c r="N7130" s="736"/>
    </row>
    <row r="7131" spans="1:14" ht="9" customHeight="1">
      <c r="A7131" s="799">
        <v>90</v>
      </c>
      <c r="B7131" s="1359" t="s">
        <v>7100</v>
      </c>
      <c r="C7131" s="1121">
        <v>41063128</v>
      </c>
      <c r="D7131" s="2075">
        <v>1</v>
      </c>
      <c r="E7131" s="3602">
        <v>23000</v>
      </c>
      <c r="F7131" s="906">
        <v>23000</v>
      </c>
      <c r="G7131" s="914">
        <v>44197</v>
      </c>
      <c r="H7131" s="1015" t="s">
        <v>8394</v>
      </c>
      <c r="I7131" s="252" t="s">
        <v>3956</v>
      </c>
      <c r="J7131" s="143" t="s">
        <v>8580</v>
      </c>
      <c r="K7131" s="1425"/>
      <c r="M7131" s="291"/>
      <c r="N7131" s="736"/>
    </row>
    <row r="7132" spans="1:14" ht="9" customHeight="1">
      <c r="A7132" s="799">
        <v>91</v>
      </c>
      <c r="B7132" s="1359" t="s">
        <v>6072</v>
      </c>
      <c r="C7132" s="1121">
        <v>41063129</v>
      </c>
      <c r="D7132" s="2075">
        <v>1</v>
      </c>
      <c r="E7132" s="3602">
        <v>26800</v>
      </c>
      <c r="F7132" s="906">
        <v>26800</v>
      </c>
      <c r="G7132" s="914">
        <v>44197</v>
      </c>
      <c r="H7132" s="1015" t="s">
        <v>8394</v>
      </c>
      <c r="I7132" s="252" t="s">
        <v>3956</v>
      </c>
      <c r="J7132" s="143" t="s">
        <v>8580</v>
      </c>
      <c r="K7132" s="1425"/>
      <c r="M7132" s="291"/>
      <c r="N7132" s="736"/>
    </row>
    <row r="7133" spans="1:14" ht="9" customHeight="1">
      <c r="A7133" s="799">
        <v>92</v>
      </c>
      <c r="B7133" s="1359" t="s">
        <v>6072</v>
      </c>
      <c r="C7133" s="1121">
        <v>41063130</v>
      </c>
      <c r="D7133" s="2075">
        <v>1</v>
      </c>
      <c r="E7133" s="3602">
        <v>26800</v>
      </c>
      <c r="F7133" s="906">
        <v>26800</v>
      </c>
      <c r="G7133" s="914">
        <v>44197</v>
      </c>
      <c r="H7133" s="1015" t="s">
        <v>8394</v>
      </c>
      <c r="I7133" s="252" t="s">
        <v>3956</v>
      </c>
      <c r="J7133" s="143" t="s">
        <v>8580</v>
      </c>
      <c r="K7133" s="1425"/>
      <c r="M7133" s="291"/>
      <c r="N7133" s="736"/>
    </row>
    <row r="7134" spans="1:14" ht="9" customHeight="1">
      <c r="A7134" s="799">
        <v>93</v>
      </c>
      <c r="B7134" s="1359" t="s">
        <v>7101</v>
      </c>
      <c r="C7134" s="1121">
        <v>41063131</v>
      </c>
      <c r="D7134" s="2075">
        <v>1</v>
      </c>
      <c r="E7134" s="3602">
        <v>23300</v>
      </c>
      <c r="F7134" s="906">
        <v>23300</v>
      </c>
      <c r="G7134" s="914">
        <v>44197</v>
      </c>
      <c r="H7134" s="1015" t="s">
        <v>8394</v>
      </c>
      <c r="I7134" s="252" t="s">
        <v>3956</v>
      </c>
      <c r="J7134" s="143" t="s">
        <v>8580</v>
      </c>
      <c r="K7134" s="1425"/>
      <c r="M7134" s="291"/>
      <c r="N7134" s="736"/>
    </row>
    <row r="7135" spans="1:14" ht="9" customHeight="1">
      <c r="A7135" s="799">
        <v>94</v>
      </c>
      <c r="B7135" s="1359" t="s">
        <v>7102</v>
      </c>
      <c r="C7135" s="1121">
        <v>10630600023</v>
      </c>
      <c r="D7135" s="2075">
        <v>1</v>
      </c>
      <c r="E7135" s="3602">
        <v>14000</v>
      </c>
      <c r="F7135" s="906">
        <v>14000</v>
      </c>
      <c r="G7135" s="914">
        <v>44197</v>
      </c>
      <c r="H7135" s="1015" t="s">
        <v>8394</v>
      </c>
      <c r="I7135" s="252" t="s">
        <v>3956</v>
      </c>
      <c r="J7135" s="143" t="s">
        <v>8580</v>
      </c>
      <c r="K7135" s="1425"/>
      <c r="M7135" s="291"/>
      <c r="N7135" s="736"/>
    </row>
    <row r="7136" spans="1:14" ht="9" customHeight="1">
      <c r="A7136" s="799">
        <v>95</v>
      </c>
      <c r="B7136" s="1359" t="s">
        <v>7102</v>
      </c>
      <c r="C7136" s="1121">
        <v>10630600024</v>
      </c>
      <c r="D7136" s="2075">
        <v>1</v>
      </c>
      <c r="E7136" s="3602">
        <v>14000</v>
      </c>
      <c r="F7136" s="906">
        <v>14000</v>
      </c>
      <c r="G7136" s="914">
        <v>44197</v>
      </c>
      <c r="H7136" s="1015" t="s">
        <v>8394</v>
      </c>
      <c r="I7136" s="252" t="s">
        <v>3956</v>
      </c>
      <c r="J7136" s="143" t="s">
        <v>8580</v>
      </c>
      <c r="K7136" s="1425"/>
      <c r="M7136" s="291"/>
      <c r="N7136" s="736"/>
    </row>
    <row r="7137" spans="1:14" ht="9" customHeight="1">
      <c r="A7137" s="799">
        <v>96</v>
      </c>
      <c r="B7137" s="1359" t="s">
        <v>7102</v>
      </c>
      <c r="C7137" s="1121">
        <v>10630600025</v>
      </c>
      <c r="D7137" s="2075">
        <v>1</v>
      </c>
      <c r="E7137" s="3602">
        <v>14000</v>
      </c>
      <c r="F7137" s="906">
        <v>14000</v>
      </c>
      <c r="G7137" s="914">
        <v>44197</v>
      </c>
      <c r="H7137" s="1015" t="s">
        <v>8394</v>
      </c>
      <c r="I7137" s="252" t="s">
        <v>3956</v>
      </c>
      <c r="J7137" s="143" t="s">
        <v>8580</v>
      </c>
      <c r="K7137" s="1425"/>
      <c r="M7137" s="291"/>
      <c r="N7137" s="736"/>
    </row>
    <row r="7138" spans="1:14" ht="9" customHeight="1">
      <c r="A7138" s="799">
        <v>97</v>
      </c>
      <c r="B7138" s="1359" t="s">
        <v>7102</v>
      </c>
      <c r="C7138" s="1121">
        <v>10630600026</v>
      </c>
      <c r="D7138" s="2075">
        <v>1</v>
      </c>
      <c r="E7138" s="3602">
        <v>14000</v>
      </c>
      <c r="F7138" s="906">
        <v>14000</v>
      </c>
      <c r="G7138" s="914">
        <v>44197</v>
      </c>
      <c r="H7138" s="1015" t="s">
        <v>8394</v>
      </c>
      <c r="I7138" s="252" t="s">
        <v>3956</v>
      </c>
      <c r="J7138" s="143" t="s">
        <v>8580</v>
      </c>
      <c r="K7138" s="1425"/>
      <c r="M7138" s="291"/>
      <c r="N7138" s="736"/>
    </row>
    <row r="7139" spans="1:14" ht="9" customHeight="1">
      <c r="A7139" s="799">
        <v>98</v>
      </c>
      <c r="B7139" s="1359" t="s">
        <v>7102</v>
      </c>
      <c r="C7139" s="1121">
        <v>10630600027</v>
      </c>
      <c r="D7139" s="2075">
        <v>1</v>
      </c>
      <c r="E7139" s="3602">
        <v>14000</v>
      </c>
      <c r="F7139" s="906">
        <v>14000</v>
      </c>
      <c r="G7139" s="914">
        <v>44197</v>
      </c>
      <c r="H7139" s="1015" t="s">
        <v>8394</v>
      </c>
      <c r="I7139" s="252" t="s">
        <v>3956</v>
      </c>
      <c r="J7139" s="143" t="s">
        <v>8580</v>
      </c>
      <c r="K7139" s="1425"/>
      <c r="M7139" s="291"/>
      <c r="N7139" s="736"/>
    </row>
    <row r="7140" spans="1:14" ht="9" customHeight="1">
      <c r="A7140" s="799">
        <v>99</v>
      </c>
      <c r="B7140" s="1331" t="s">
        <v>7103</v>
      </c>
      <c r="C7140" s="849">
        <v>41063142</v>
      </c>
      <c r="D7140" s="2075">
        <v>1</v>
      </c>
      <c r="E7140" s="3422">
        <v>17000</v>
      </c>
      <c r="F7140" s="881">
        <v>17000</v>
      </c>
      <c r="G7140" s="914">
        <v>44197</v>
      </c>
      <c r="H7140" s="1015" t="s">
        <v>8394</v>
      </c>
      <c r="I7140" s="252" t="s">
        <v>3956</v>
      </c>
      <c r="J7140" s="143" t="s">
        <v>8580</v>
      </c>
      <c r="K7140" s="1425"/>
      <c r="M7140" s="291"/>
      <c r="N7140" s="736"/>
    </row>
    <row r="7141" spans="1:14" ht="9" customHeight="1">
      <c r="A7141" s="799">
        <v>100</v>
      </c>
      <c r="B7141" s="1359" t="s">
        <v>6072</v>
      </c>
      <c r="C7141" s="849">
        <v>41063153</v>
      </c>
      <c r="D7141" s="2075">
        <v>1</v>
      </c>
      <c r="E7141" s="3422">
        <v>10450</v>
      </c>
      <c r="F7141" s="881">
        <v>10450</v>
      </c>
      <c r="G7141" s="914">
        <v>44197</v>
      </c>
      <c r="H7141" s="1015" t="s">
        <v>8394</v>
      </c>
      <c r="I7141" s="252" t="s">
        <v>3956</v>
      </c>
      <c r="J7141" s="143" t="s">
        <v>8580</v>
      </c>
      <c r="K7141" s="1425"/>
      <c r="M7141" s="291"/>
      <c r="N7141" s="736"/>
    </row>
    <row r="7142" spans="1:14" ht="9" customHeight="1">
      <c r="A7142" s="799">
        <v>101</v>
      </c>
      <c r="B7142" s="1331" t="s">
        <v>7103</v>
      </c>
      <c r="C7142" s="849">
        <v>41063155</v>
      </c>
      <c r="D7142" s="2075">
        <v>1</v>
      </c>
      <c r="E7142" s="3422">
        <v>10750</v>
      </c>
      <c r="F7142" s="881">
        <v>10750</v>
      </c>
      <c r="G7142" s="914">
        <v>44197</v>
      </c>
      <c r="H7142" s="1015" t="s">
        <v>8394</v>
      </c>
      <c r="I7142" s="252" t="s">
        <v>3956</v>
      </c>
      <c r="J7142" s="143" t="s">
        <v>8580</v>
      </c>
      <c r="K7142" s="1425"/>
      <c r="M7142" s="291"/>
      <c r="N7142" s="736"/>
    </row>
    <row r="7143" spans="1:14" ht="9" customHeight="1">
      <c r="A7143" s="799">
        <v>102</v>
      </c>
      <c r="B7143" s="1359" t="s">
        <v>6072</v>
      </c>
      <c r="C7143" s="1121">
        <v>41063162</v>
      </c>
      <c r="D7143" s="2075">
        <v>1</v>
      </c>
      <c r="E7143" s="3602">
        <v>23800</v>
      </c>
      <c r="F7143" s="906">
        <v>23800</v>
      </c>
      <c r="G7143" s="914">
        <v>44197</v>
      </c>
      <c r="H7143" s="1015" t="s">
        <v>8394</v>
      </c>
      <c r="I7143" s="252" t="s">
        <v>3956</v>
      </c>
      <c r="J7143" s="143" t="s">
        <v>8580</v>
      </c>
      <c r="K7143" s="1425"/>
      <c r="M7143" s="291"/>
      <c r="N7143" s="736"/>
    </row>
    <row r="7144" spans="1:14" ht="9" customHeight="1">
      <c r="A7144" s="799">
        <v>103</v>
      </c>
      <c r="B7144" s="1359" t="s">
        <v>7290</v>
      </c>
      <c r="C7144" s="1121" t="s">
        <v>7293</v>
      </c>
      <c r="D7144" s="2075">
        <v>1</v>
      </c>
      <c r="E7144" s="3602">
        <v>7747</v>
      </c>
      <c r="F7144" s="906">
        <v>7747</v>
      </c>
      <c r="G7144" s="914">
        <v>44197</v>
      </c>
      <c r="H7144" s="1015" t="s">
        <v>8394</v>
      </c>
      <c r="I7144" s="252" t="s">
        <v>3956</v>
      </c>
      <c r="J7144" s="143" t="s">
        <v>8580</v>
      </c>
      <c r="K7144" s="1425"/>
      <c r="M7144" s="291"/>
      <c r="N7144" s="736"/>
    </row>
    <row r="7145" spans="1:14" ht="9" customHeight="1">
      <c r="A7145" s="799">
        <v>104</v>
      </c>
      <c r="B7145" s="1359" t="s">
        <v>7291</v>
      </c>
      <c r="C7145" s="1121" t="s">
        <v>7294</v>
      </c>
      <c r="D7145" s="2075">
        <v>1</v>
      </c>
      <c r="E7145" s="3602">
        <v>27192</v>
      </c>
      <c r="F7145" s="3476">
        <v>18694.5</v>
      </c>
      <c r="G7145" s="914">
        <v>44197</v>
      </c>
      <c r="H7145" s="1015" t="s">
        <v>8394</v>
      </c>
      <c r="I7145" s="252" t="s">
        <v>3956</v>
      </c>
      <c r="J7145" s="143" t="s">
        <v>8580</v>
      </c>
      <c r="K7145" s="1425"/>
      <c r="M7145" s="291"/>
      <c r="N7145" s="736"/>
    </row>
    <row r="7146" spans="1:14" ht="9" customHeight="1">
      <c r="A7146" s="799">
        <v>105</v>
      </c>
      <c r="B7146" s="1359" t="s">
        <v>7292</v>
      </c>
      <c r="C7146" s="1121" t="s">
        <v>7295</v>
      </c>
      <c r="D7146" s="2075">
        <v>1</v>
      </c>
      <c r="E7146" s="3602">
        <v>48974</v>
      </c>
      <c r="F7146" s="3476">
        <v>33669.9</v>
      </c>
      <c r="G7146" s="914">
        <v>44197</v>
      </c>
      <c r="H7146" s="1015" t="s">
        <v>8394</v>
      </c>
      <c r="I7146" s="252" t="s">
        <v>3956</v>
      </c>
      <c r="J7146" s="143" t="s">
        <v>8580</v>
      </c>
      <c r="K7146" s="1425"/>
      <c r="M7146" s="291"/>
      <c r="N7146" s="752"/>
    </row>
    <row r="7147" spans="1:14" ht="9" customHeight="1">
      <c r="A7147" s="799">
        <v>106</v>
      </c>
      <c r="B7147" s="1359" t="s">
        <v>223</v>
      </c>
      <c r="C7147" s="1121">
        <v>41063181</v>
      </c>
      <c r="D7147" s="2075">
        <v>1</v>
      </c>
      <c r="E7147" s="3602">
        <v>40000</v>
      </c>
      <c r="F7147" s="906">
        <v>40000</v>
      </c>
      <c r="G7147" s="914">
        <v>44267</v>
      </c>
      <c r="H7147" s="1015" t="s">
        <v>8720</v>
      </c>
      <c r="I7147" s="252" t="s">
        <v>3956</v>
      </c>
      <c r="J7147" s="143" t="s">
        <v>8724</v>
      </c>
      <c r="K7147" s="1425"/>
      <c r="M7147" s="291"/>
      <c r="N7147" s="752"/>
    </row>
    <row r="7148" spans="1:14" ht="9" customHeight="1">
      <c r="A7148" s="799">
        <v>107</v>
      </c>
      <c r="B7148" s="1359" t="s">
        <v>6605</v>
      </c>
      <c r="C7148" s="1121">
        <v>41063182</v>
      </c>
      <c r="D7148" s="2075">
        <v>1</v>
      </c>
      <c r="E7148" s="3602">
        <v>19500</v>
      </c>
      <c r="F7148" s="906">
        <v>19500</v>
      </c>
      <c r="G7148" s="914">
        <v>44292</v>
      </c>
      <c r="H7148" s="1015" t="s">
        <v>8721</v>
      </c>
      <c r="I7148" s="252" t="s">
        <v>3956</v>
      </c>
      <c r="J7148" s="143" t="s">
        <v>8724</v>
      </c>
      <c r="K7148" s="1425"/>
      <c r="M7148" s="291"/>
      <c r="N7148" s="752"/>
    </row>
    <row r="7149" spans="1:14" ht="9" customHeight="1">
      <c r="A7149" s="799">
        <v>108</v>
      </c>
      <c r="B7149" s="1359" t="s">
        <v>8718</v>
      </c>
      <c r="C7149" s="1121">
        <v>41063185</v>
      </c>
      <c r="D7149" s="2075">
        <v>1</v>
      </c>
      <c r="E7149" s="3602">
        <v>17600</v>
      </c>
      <c r="F7149" s="906">
        <v>17600</v>
      </c>
      <c r="G7149" s="914">
        <v>44328</v>
      </c>
      <c r="H7149" s="1015" t="s">
        <v>8722</v>
      </c>
      <c r="I7149" s="252" t="s">
        <v>3956</v>
      </c>
      <c r="J7149" s="143" t="s">
        <v>8724</v>
      </c>
      <c r="K7149" s="1425"/>
      <c r="M7149" s="291"/>
      <c r="N7149" s="752"/>
    </row>
    <row r="7150" spans="1:14" ht="9" customHeight="1">
      <c r="A7150" s="799">
        <v>109</v>
      </c>
      <c r="B7150" s="1359" t="s">
        <v>8719</v>
      </c>
      <c r="C7150" s="1121">
        <v>1012600001</v>
      </c>
      <c r="D7150" s="2075">
        <v>1</v>
      </c>
      <c r="E7150" s="3602">
        <v>52500</v>
      </c>
      <c r="F7150" s="906">
        <v>52500</v>
      </c>
      <c r="G7150" s="914">
        <v>44424</v>
      </c>
      <c r="H7150" s="1015" t="s">
        <v>8723</v>
      </c>
      <c r="I7150" s="252" t="s">
        <v>3956</v>
      </c>
      <c r="J7150" s="143" t="s">
        <v>8724</v>
      </c>
      <c r="K7150" s="1425" t="s">
        <v>8940</v>
      </c>
      <c r="M7150" s="291"/>
      <c r="N7150" s="752"/>
    </row>
    <row r="7151" spans="1:14" ht="9" customHeight="1">
      <c r="A7151" s="799">
        <v>110</v>
      </c>
      <c r="B7151" s="1359" t="s">
        <v>8779</v>
      </c>
      <c r="C7151" s="1121">
        <v>1013600006</v>
      </c>
      <c r="D7151" s="2075">
        <v>1</v>
      </c>
      <c r="E7151" s="3602">
        <v>16400</v>
      </c>
      <c r="F7151" s="906">
        <v>16400</v>
      </c>
      <c r="G7151" s="914">
        <v>44523</v>
      </c>
      <c r="H7151" s="1015" t="s">
        <v>8780</v>
      </c>
      <c r="I7151" s="252" t="s">
        <v>3956</v>
      </c>
      <c r="J7151" s="143" t="s">
        <v>8781</v>
      </c>
      <c r="K7151" s="1425"/>
      <c r="M7151" s="291"/>
      <c r="N7151" s="752"/>
    </row>
    <row r="7152" spans="1:14" ht="9" customHeight="1">
      <c r="A7152" s="799">
        <v>112</v>
      </c>
      <c r="B7152" s="1359" t="s">
        <v>8871</v>
      </c>
      <c r="C7152" s="1121">
        <v>1013600001</v>
      </c>
      <c r="D7152" s="2075">
        <v>1</v>
      </c>
      <c r="E7152" s="3602">
        <v>17500</v>
      </c>
      <c r="F7152" s="906">
        <v>17500</v>
      </c>
      <c r="G7152" s="914">
        <v>44552</v>
      </c>
      <c r="H7152" s="1015" t="s">
        <v>8875</v>
      </c>
      <c r="I7152" s="252" t="s">
        <v>3956</v>
      </c>
      <c r="J7152" s="143" t="s">
        <v>8876</v>
      </c>
      <c r="K7152" s="1425"/>
      <c r="M7152" s="291"/>
      <c r="N7152" s="752"/>
    </row>
    <row r="7153" spans="1:15" ht="9" customHeight="1">
      <c r="A7153" s="799">
        <v>113</v>
      </c>
      <c r="B7153" s="1359" t="s">
        <v>8871</v>
      </c>
      <c r="C7153" s="1121">
        <v>1013600002</v>
      </c>
      <c r="D7153" s="2075">
        <v>1</v>
      </c>
      <c r="E7153" s="3602">
        <v>17500</v>
      </c>
      <c r="F7153" s="906">
        <v>17500</v>
      </c>
      <c r="G7153" s="914">
        <v>44552</v>
      </c>
      <c r="H7153" s="1015" t="s">
        <v>8875</v>
      </c>
      <c r="I7153" s="252" t="s">
        <v>3956</v>
      </c>
      <c r="J7153" s="143" t="s">
        <v>8876</v>
      </c>
      <c r="K7153" s="1425"/>
      <c r="M7153" s="291"/>
      <c r="N7153" s="752"/>
    </row>
    <row r="7154" spans="1:15" ht="9" customHeight="1">
      <c r="A7154" s="799">
        <v>114</v>
      </c>
      <c r="B7154" s="1359" t="s">
        <v>8871</v>
      </c>
      <c r="C7154" s="1121">
        <v>1013600003</v>
      </c>
      <c r="D7154" s="2075">
        <v>1</v>
      </c>
      <c r="E7154" s="3602">
        <v>17500</v>
      </c>
      <c r="F7154" s="906">
        <v>17500</v>
      </c>
      <c r="G7154" s="914">
        <v>44552</v>
      </c>
      <c r="H7154" s="1015" t="s">
        <v>8875</v>
      </c>
      <c r="I7154" s="252" t="s">
        <v>3956</v>
      </c>
      <c r="J7154" s="143" t="s">
        <v>8876</v>
      </c>
      <c r="K7154" s="1425"/>
      <c r="M7154" s="291"/>
      <c r="N7154" s="752"/>
    </row>
    <row r="7155" spans="1:15" ht="9" customHeight="1">
      <c r="A7155" s="799">
        <v>115</v>
      </c>
      <c r="B7155" s="1359" t="s">
        <v>8871</v>
      </c>
      <c r="C7155" s="1121">
        <v>1013600004</v>
      </c>
      <c r="D7155" s="2075">
        <v>1</v>
      </c>
      <c r="E7155" s="3602">
        <v>13750</v>
      </c>
      <c r="F7155" s="906">
        <v>13750</v>
      </c>
      <c r="G7155" s="914">
        <v>44552</v>
      </c>
      <c r="H7155" s="1015" t="s">
        <v>8875</v>
      </c>
      <c r="I7155" s="252" t="s">
        <v>3956</v>
      </c>
      <c r="J7155" s="143" t="s">
        <v>8876</v>
      </c>
      <c r="K7155" s="1425"/>
      <c r="M7155" s="291"/>
      <c r="N7155" s="752"/>
    </row>
    <row r="7156" spans="1:15" ht="9" customHeight="1">
      <c r="A7156" s="799">
        <v>116</v>
      </c>
      <c r="B7156" s="1359" t="s">
        <v>8871</v>
      </c>
      <c r="C7156" s="1121">
        <v>1013600005</v>
      </c>
      <c r="D7156" s="2075">
        <v>1</v>
      </c>
      <c r="E7156" s="3602">
        <v>13750</v>
      </c>
      <c r="F7156" s="906">
        <v>13750</v>
      </c>
      <c r="G7156" s="914">
        <v>44552</v>
      </c>
      <c r="H7156" s="1015" t="s">
        <v>8875</v>
      </c>
      <c r="I7156" s="252" t="s">
        <v>3956</v>
      </c>
      <c r="J7156" s="143" t="s">
        <v>8876</v>
      </c>
      <c r="K7156" s="1425"/>
      <c r="M7156" s="291"/>
      <c r="N7156" s="752"/>
    </row>
    <row r="7157" spans="1:15" ht="9" customHeight="1">
      <c r="A7157" s="799">
        <v>117</v>
      </c>
      <c r="B7157" s="1359" t="s">
        <v>8872</v>
      </c>
      <c r="C7157" s="1121">
        <v>1013600007</v>
      </c>
      <c r="D7157" s="2075">
        <v>1</v>
      </c>
      <c r="E7157" s="3602">
        <v>46900</v>
      </c>
      <c r="F7157" s="906">
        <v>46900</v>
      </c>
      <c r="G7157" s="914">
        <v>44557</v>
      </c>
      <c r="H7157" s="1015" t="s">
        <v>8874</v>
      </c>
      <c r="I7157" s="252" t="s">
        <v>3956</v>
      </c>
      <c r="J7157" s="143" t="s">
        <v>8876</v>
      </c>
      <c r="K7157" s="1425" t="s">
        <v>8940</v>
      </c>
      <c r="M7157" s="291"/>
      <c r="N7157" s="752"/>
    </row>
    <row r="7158" spans="1:15" ht="9" customHeight="1">
      <c r="A7158" s="799">
        <v>118</v>
      </c>
      <c r="B7158" s="1359" t="s">
        <v>8872</v>
      </c>
      <c r="C7158" s="1121">
        <v>1013600008</v>
      </c>
      <c r="D7158" s="2075">
        <v>1</v>
      </c>
      <c r="E7158" s="3602">
        <v>46900</v>
      </c>
      <c r="F7158" s="906">
        <v>46900</v>
      </c>
      <c r="G7158" s="914">
        <v>44557</v>
      </c>
      <c r="H7158" s="1015" t="s">
        <v>8874</v>
      </c>
      <c r="I7158" s="252" t="s">
        <v>3956</v>
      </c>
      <c r="J7158" s="143" t="s">
        <v>8876</v>
      </c>
      <c r="K7158" s="1425" t="s">
        <v>8940</v>
      </c>
      <c r="M7158" s="291"/>
      <c r="N7158" s="752"/>
    </row>
    <row r="7159" spans="1:15" ht="9" customHeight="1">
      <c r="A7159" s="799">
        <v>119</v>
      </c>
      <c r="B7159" s="1359" t="s">
        <v>8872</v>
      </c>
      <c r="C7159" s="1121">
        <v>1013600009</v>
      </c>
      <c r="D7159" s="2075">
        <v>1</v>
      </c>
      <c r="E7159" s="3602">
        <v>46900</v>
      </c>
      <c r="F7159" s="906">
        <v>46900</v>
      </c>
      <c r="G7159" s="914">
        <v>44557</v>
      </c>
      <c r="H7159" s="1015" t="s">
        <v>8874</v>
      </c>
      <c r="I7159" s="252" t="s">
        <v>3956</v>
      </c>
      <c r="J7159" s="143" t="s">
        <v>8876</v>
      </c>
      <c r="K7159" s="1425" t="s">
        <v>8940</v>
      </c>
      <c r="M7159" s="291"/>
      <c r="N7159" s="752"/>
    </row>
    <row r="7160" spans="1:15" ht="9" customHeight="1">
      <c r="A7160" s="812">
        <v>120</v>
      </c>
      <c r="B7160" s="1371" t="s">
        <v>8873</v>
      </c>
      <c r="C7160" s="1121">
        <v>1013600010</v>
      </c>
      <c r="D7160" s="2076">
        <v>1</v>
      </c>
      <c r="E7160" s="3603">
        <v>18300</v>
      </c>
      <c r="F7160" s="1228">
        <v>18300</v>
      </c>
      <c r="G7160" s="1165">
        <v>44557</v>
      </c>
      <c r="H7160" s="1215" t="s">
        <v>8874</v>
      </c>
      <c r="I7160" s="1107" t="s">
        <v>3956</v>
      </c>
      <c r="J7160" s="85" t="s">
        <v>8876</v>
      </c>
      <c r="K7160" s="1468"/>
      <c r="M7160" s="1522"/>
      <c r="N7160" s="1229"/>
      <c r="O7160" s="665"/>
    </row>
    <row r="7161" spans="1:15" s="1619" customFormat="1" ht="9" customHeight="1">
      <c r="A7161" s="1638">
        <v>121</v>
      </c>
      <c r="B7161" s="1829" t="s">
        <v>12199</v>
      </c>
      <c r="C7161" s="1825" t="s">
        <v>12200</v>
      </c>
      <c r="D7161" s="1645">
        <v>2</v>
      </c>
      <c r="E7161" s="3596">
        <v>5000</v>
      </c>
      <c r="F7161" s="1686">
        <v>5000</v>
      </c>
      <c r="G7161" s="2206">
        <v>44197</v>
      </c>
      <c r="H7161" s="1654" t="s">
        <v>10999</v>
      </c>
      <c r="I7161" s="1638" t="s">
        <v>3956</v>
      </c>
      <c r="J7161" s="1641" t="s">
        <v>9970</v>
      </c>
      <c r="K7161" s="1655" t="s">
        <v>8940</v>
      </c>
      <c r="L7161" s="1641"/>
      <c r="M7161" s="1656"/>
    </row>
    <row r="7162" spans="1:15" s="1619" customFormat="1" ht="9" customHeight="1">
      <c r="A7162" s="1638">
        <v>122</v>
      </c>
      <c r="B7162" s="1829" t="s">
        <v>12201</v>
      </c>
      <c r="C7162" s="1825" t="s">
        <v>12202</v>
      </c>
      <c r="D7162" s="1645">
        <v>1</v>
      </c>
      <c r="E7162" s="3596">
        <v>2000</v>
      </c>
      <c r="F7162" s="1686">
        <v>2000</v>
      </c>
      <c r="G7162" s="2206">
        <v>44197</v>
      </c>
      <c r="H7162" s="1654" t="s">
        <v>10999</v>
      </c>
      <c r="I7162" s="1638" t="s">
        <v>3956</v>
      </c>
      <c r="J7162" s="1641" t="s">
        <v>9970</v>
      </c>
      <c r="K7162" s="1655" t="s">
        <v>8940</v>
      </c>
      <c r="L7162" s="1641"/>
      <c r="M7162" s="1656"/>
    </row>
    <row r="7163" spans="1:15" s="1619" customFormat="1" ht="9" customHeight="1">
      <c r="A7163" s="1638">
        <v>123</v>
      </c>
      <c r="B7163" s="1829" t="s">
        <v>12203</v>
      </c>
      <c r="C7163" s="1825" t="s">
        <v>12204</v>
      </c>
      <c r="D7163" s="1645">
        <v>2</v>
      </c>
      <c r="E7163" s="3596">
        <v>2000</v>
      </c>
      <c r="F7163" s="1686">
        <v>2000</v>
      </c>
      <c r="G7163" s="2206">
        <v>44197</v>
      </c>
      <c r="H7163" s="1654" t="s">
        <v>10999</v>
      </c>
      <c r="I7163" s="1638" t="s">
        <v>3956</v>
      </c>
      <c r="J7163" s="1641" t="s">
        <v>9970</v>
      </c>
      <c r="K7163" s="1655" t="s">
        <v>8940</v>
      </c>
      <c r="L7163" s="1641"/>
      <c r="M7163" s="1656"/>
    </row>
    <row r="7164" spans="1:15" s="1619" customFormat="1" ht="9" customHeight="1">
      <c r="A7164" s="1638">
        <v>124</v>
      </c>
      <c r="B7164" s="1829" t="s">
        <v>12205</v>
      </c>
      <c r="C7164" s="1825" t="s">
        <v>12206</v>
      </c>
      <c r="D7164" s="1645">
        <v>1</v>
      </c>
      <c r="E7164" s="3596">
        <v>1000</v>
      </c>
      <c r="F7164" s="1686">
        <v>1000</v>
      </c>
      <c r="G7164" s="2206">
        <v>44197</v>
      </c>
      <c r="H7164" s="1654" t="s">
        <v>10999</v>
      </c>
      <c r="I7164" s="1638" t="s">
        <v>3956</v>
      </c>
      <c r="J7164" s="1641" t="s">
        <v>9970</v>
      </c>
      <c r="K7164" s="1655" t="s">
        <v>8940</v>
      </c>
      <c r="L7164" s="1641"/>
      <c r="M7164" s="1656"/>
    </row>
    <row r="7165" spans="1:15" s="1619" customFormat="1" ht="9" customHeight="1">
      <c r="A7165" s="1638">
        <v>125</v>
      </c>
      <c r="B7165" s="1829" t="s">
        <v>12207</v>
      </c>
      <c r="C7165" s="1825" t="s">
        <v>12208</v>
      </c>
      <c r="D7165" s="1645">
        <v>15</v>
      </c>
      <c r="E7165" s="3596">
        <v>99600</v>
      </c>
      <c r="F7165" s="1686">
        <v>99600</v>
      </c>
      <c r="G7165" s="2206">
        <v>44293</v>
      </c>
      <c r="H7165" s="1654" t="s">
        <v>10999</v>
      </c>
      <c r="I7165" s="1638" t="s">
        <v>3956</v>
      </c>
      <c r="J7165" s="1641" t="s">
        <v>9970</v>
      </c>
      <c r="K7165" s="1655" t="s">
        <v>8940</v>
      </c>
      <c r="L7165" s="1641"/>
      <c r="M7165" s="1656"/>
    </row>
    <row r="7166" spans="1:15" s="1246" customFormat="1" ht="9" customHeight="1">
      <c r="A7166" s="1243">
        <v>126</v>
      </c>
      <c r="B7166" s="1372" t="s">
        <v>13270</v>
      </c>
      <c r="C7166" s="247">
        <v>1013600014</v>
      </c>
      <c r="D7166" s="1058">
        <v>1</v>
      </c>
      <c r="E7166" s="3477">
        <v>18999</v>
      </c>
      <c r="F7166" s="1244">
        <v>18999</v>
      </c>
      <c r="G7166" s="1111">
        <v>44755</v>
      </c>
      <c r="H7166" s="1271" t="s">
        <v>13271</v>
      </c>
      <c r="I7166" s="245" t="s">
        <v>3956</v>
      </c>
      <c r="J7166" s="1245" t="s">
        <v>13272</v>
      </c>
      <c r="K7166" s="1489"/>
      <c r="L7166" s="126"/>
      <c r="M7166" s="1523"/>
      <c r="N7166" s="718"/>
      <c r="O7166" s="718"/>
    </row>
    <row r="7167" spans="1:15" s="1246" customFormat="1" ht="9" customHeight="1">
      <c r="A7167" s="1243">
        <v>127</v>
      </c>
      <c r="B7167" s="1372" t="s">
        <v>14179</v>
      </c>
      <c r="C7167" s="247" t="s">
        <v>14143</v>
      </c>
      <c r="D7167" s="1058">
        <v>1</v>
      </c>
      <c r="E7167" s="3477">
        <v>179520</v>
      </c>
      <c r="F7167" s="1244">
        <v>0</v>
      </c>
      <c r="G7167" s="2244">
        <v>44890</v>
      </c>
      <c r="H7167" s="1271" t="s">
        <v>14421</v>
      </c>
      <c r="I7167" s="245" t="s">
        <v>3956</v>
      </c>
      <c r="J7167" s="1245" t="s">
        <v>14422</v>
      </c>
      <c r="K7167" s="1489" t="s">
        <v>8940</v>
      </c>
      <c r="L7167" s="1604"/>
      <c r="M7167" s="1523"/>
      <c r="N7167" s="718"/>
      <c r="O7167" s="718"/>
    </row>
    <row r="7168" spans="1:15" s="1246" customFormat="1" ht="9" customHeight="1">
      <c r="A7168" s="1243">
        <v>132</v>
      </c>
      <c r="B7168" s="1372" t="s">
        <v>14133</v>
      </c>
      <c r="C7168" s="247" t="s">
        <v>14006</v>
      </c>
      <c r="D7168" s="1058">
        <v>1</v>
      </c>
      <c r="E7168" s="3477">
        <v>37171</v>
      </c>
      <c r="F7168" s="1244">
        <v>37171</v>
      </c>
      <c r="G7168" s="2244">
        <v>44890</v>
      </c>
      <c r="H7168" s="1271" t="s">
        <v>14418</v>
      </c>
      <c r="I7168" s="245" t="s">
        <v>3956</v>
      </c>
      <c r="J7168" s="1245" t="s">
        <v>14422</v>
      </c>
      <c r="K7168" s="1489" t="s">
        <v>8940</v>
      </c>
      <c r="L7168" s="126"/>
      <c r="M7168" s="1523"/>
      <c r="N7168" s="718"/>
      <c r="O7168" s="718"/>
    </row>
    <row r="7169" spans="1:16" s="1246" customFormat="1" ht="9" customHeight="1">
      <c r="A7169" s="1243">
        <v>133</v>
      </c>
      <c r="B7169" s="1372" t="s">
        <v>14180</v>
      </c>
      <c r="C7169" s="247" t="s">
        <v>14148</v>
      </c>
      <c r="D7169" s="1058">
        <v>1</v>
      </c>
      <c r="E7169" s="3477">
        <v>72000</v>
      </c>
      <c r="F7169" s="1244">
        <v>72000</v>
      </c>
      <c r="G7169" s="2244">
        <v>44890</v>
      </c>
      <c r="H7169" s="1271" t="s">
        <v>14418</v>
      </c>
      <c r="I7169" s="245" t="s">
        <v>3956</v>
      </c>
      <c r="J7169" s="1245" t="s">
        <v>14422</v>
      </c>
      <c r="K7169" s="1489" t="s">
        <v>8940</v>
      </c>
      <c r="L7169" s="126"/>
      <c r="M7169" s="1523"/>
      <c r="N7169" s="718"/>
      <c r="O7169" s="718"/>
    </row>
    <row r="7170" spans="1:16" s="1246" customFormat="1" ht="9" customHeight="1">
      <c r="A7170" s="1243">
        <v>136</v>
      </c>
      <c r="B7170" s="1372" t="s">
        <v>14136</v>
      </c>
      <c r="C7170" s="247" t="s">
        <v>14151</v>
      </c>
      <c r="D7170" s="1058">
        <v>1</v>
      </c>
      <c r="E7170" s="3464">
        <v>262135</v>
      </c>
      <c r="F7170" s="1244">
        <v>0</v>
      </c>
      <c r="G7170" s="2244">
        <v>44890</v>
      </c>
      <c r="H7170" s="1271" t="s">
        <v>14418</v>
      </c>
      <c r="I7170" s="245" t="s">
        <v>3956</v>
      </c>
      <c r="J7170" s="1245" t="s">
        <v>14422</v>
      </c>
      <c r="K7170" s="1489" t="s">
        <v>8940</v>
      </c>
      <c r="L7170" s="126"/>
      <c r="M7170" s="1523"/>
      <c r="N7170" s="718"/>
      <c r="O7170" s="718"/>
    </row>
    <row r="7171" spans="1:16" s="1246" customFormat="1" ht="9" customHeight="1">
      <c r="A7171" s="1243">
        <v>137</v>
      </c>
      <c r="B7171" s="1372" t="s">
        <v>14139</v>
      </c>
      <c r="C7171" s="247" t="s">
        <v>14152</v>
      </c>
      <c r="D7171" s="1058">
        <v>1</v>
      </c>
      <c r="E7171" s="3464">
        <v>236967</v>
      </c>
      <c r="F7171" s="1244">
        <v>0</v>
      </c>
      <c r="G7171" s="2244">
        <v>44890</v>
      </c>
      <c r="H7171" s="1271" t="s">
        <v>14419</v>
      </c>
      <c r="I7171" s="245" t="s">
        <v>3956</v>
      </c>
      <c r="J7171" s="1245" t="s">
        <v>14422</v>
      </c>
      <c r="K7171" s="1489" t="s">
        <v>8940</v>
      </c>
      <c r="L7171" s="126"/>
      <c r="M7171" s="1523"/>
      <c r="N7171" s="718"/>
      <c r="O7171" s="718"/>
    </row>
    <row r="7172" spans="1:16" s="1246" customFormat="1" ht="9" customHeight="1">
      <c r="A7172" s="1243">
        <v>138</v>
      </c>
      <c r="B7172" s="1372" t="s">
        <v>14139</v>
      </c>
      <c r="C7172" s="247" t="s">
        <v>14153</v>
      </c>
      <c r="D7172" s="1058">
        <v>1</v>
      </c>
      <c r="E7172" s="3464">
        <v>236967</v>
      </c>
      <c r="F7172" s="1244">
        <v>0</v>
      </c>
      <c r="G7172" s="2244">
        <v>44890</v>
      </c>
      <c r="H7172" s="1271" t="s">
        <v>14419</v>
      </c>
      <c r="I7172" s="245" t="s">
        <v>3956</v>
      </c>
      <c r="J7172" s="1245" t="s">
        <v>14422</v>
      </c>
      <c r="K7172" s="1489" t="s">
        <v>8940</v>
      </c>
      <c r="L7172" s="126"/>
      <c r="M7172" s="1523"/>
      <c r="N7172" s="718"/>
      <c r="O7172" s="718"/>
    </row>
    <row r="7173" spans="1:16" s="1246" customFormat="1" ht="9" customHeight="1">
      <c r="A7173" s="1243">
        <v>139</v>
      </c>
      <c r="B7173" s="1372" t="s">
        <v>14140</v>
      </c>
      <c r="C7173" s="247" t="s">
        <v>14154</v>
      </c>
      <c r="D7173" s="1058">
        <v>1</v>
      </c>
      <c r="E7173" s="3464">
        <v>28800</v>
      </c>
      <c r="F7173" s="1244">
        <v>28800</v>
      </c>
      <c r="G7173" s="2244">
        <v>44890</v>
      </c>
      <c r="H7173" s="1271" t="s">
        <v>14419</v>
      </c>
      <c r="I7173" s="245" t="s">
        <v>3956</v>
      </c>
      <c r="J7173" s="1245" t="s">
        <v>14422</v>
      </c>
      <c r="K7173" s="1489" t="s">
        <v>8940</v>
      </c>
      <c r="L7173" s="126"/>
      <c r="M7173" s="1523"/>
      <c r="N7173" s="718"/>
      <c r="O7173" s="718"/>
    </row>
    <row r="7174" spans="1:16" s="1246" customFormat="1" ht="9" customHeight="1">
      <c r="A7174" s="1243">
        <v>140</v>
      </c>
      <c r="B7174" s="1372" t="s">
        <v>14140</v>
      </c>
      <c r="C7174" s="247" t="s">
        <v>14155</v>
      </c>
      <c r="D7174" s="1058">
        <v>1</v>
      </c>
      <c r="E7174" s="3464">
        <v>28800</v>
      </c>
      <c r="F7174" s="1244">
        <v>28800</v>
      </c>
      <c r="G7174" s="2244">
        <v>44890</v>
      </c>
      <c r="H7174" s="1271" t="s">
        <v>14419</v>
      </c>
      <c r="I7174" s="245" t="s">
        <v>3956</v>
      </c>
      <c r="J7174" s="1245" t="s">
        <v>14422</v>
      </c>
      <c r="K7174" s="1489" t="s">
        <v>8940</v>
      </c>
      <c r="L7174" s="126"/>
      <c r="M7174" s="1523"/>
      <c r="N7174" s="718"/>
      <c r="O7174" s="718"/>
    </row>
    <row r="7175" spans="1:16" s="1246" customFormat="1" ht="9" customHeight="1">
      <c r="A7175" s="1243">
        <v>141</v>
      </c>
      <c r="B7175" s="1372" t="s">
        <v>14141</v>
      </c>
      <c r="C7175" s="247" t="s">
        <v>14156</v>
      </c>
      <c r="D7175" s="1058">
        <v>1</v>
      </c>
      <c r="E7175" s="3477">
        <v>346979</v>
      </c>
      <c r="F7175" s="1244">
        <v>0</v>
      </c>
      <c r="G7175" s="2244">
        <v>44890</v>
      </c>
      <c r="H7175" s="1271" t="s">
        <v>14420</v>
      </c>
      <c r="I7175" s="245" t="s">
        <v>3956</v>
      </c>
      <c r="J7175" s="1245" t="s">
        <v>14422</v>
      </c>
      <c r="K7175" s="1489" t="s">
        <v>8940</v>
      </c>
      <c r="L7175" s="126"/>
      <c r="M7175" s="1523"/>
      <c r="N7175" s="718"/>
      <c r="O7175" s="718"/>
    </row>
    <row r="7176" spans="1:16" s="1246" customFormat="1" ht="9" customHeight="1">
      <c r="A7176" s="1243">
        <v>142</v>
      </c>
      <c r="B7176" s="1372" t="s">
        <v>14142</v>
      </c>
      <c r="C7176" s="247"/>
      <c r="D7176" s="1058">
        <v>1</v>
      </c>
      <c r="E7176" s="3477">
        <v>352717</v>
      </c>
      <c r="F7176" s="1244">
        <v>0</v>
      </c>
      <c r="G7176" s="1111">
        <v>44903</v>
      </c>
      <c r="H7176" s="1271" t="s">
        <v>14882</v>
      </c>
      <c r="I7176" s="245" t="s">
        <v>3956</v>
      </c>
      <c r="J7176" s="1245" t="s">
        <v>9970</v>
      </c>
      <c r="K7176" s="1489" t="s">
        <v>8940</v>
      </c>
      <c r="L7176" s="126"/>
      <c r="M7176" s="1523"/>
      <c r="N7176" s="718"/>
      <c r="O7176" s="718"/>
    </row>
    <row r="7177" spans="1:16" s="1246" customFormat="1" ht="9" customHeight="1">
      <c r="A7177" s="1243">
        <v>143</v>
      </c>
      <c r="B7177" s="1372" t="s">
        <v>13704</v>
      </c>
      <c r="C7177" s="247"/>
      <c r="D7177" s="1058">
        <v>1</v>
      </c>
      <c r="E7177" s="3477">
        <v>54400</v>
      </c>
      <c r="F7177" s="1244">
        <v>54400</v>
      </c>
      <c r="G7177" s="1111">
        <v>44904</v>
      </c>
      <c r="H7177" s="1271" t="s">
        <v>14760</v>
      </c>
      <c r="I7177" s="245" t="s">
        <v>3956</v>
      </c>
      <c r="J7177" s="1245" t="s">
        <v>9970</v>
      </c>
      <c r="K7177" s="1489" t="s">
        <v>8940</v>
      </c>
      <c r="L7177" s="126"/>
      <c r="M7177" s="1523"/>
      <c r="N7177" s="718"/>
      <c r="O7177" s="718"/>
    </row>
    <row r="7178" spans="1:16" ht="9" customHeight="1">
      <c r="A7178" s="810"/>
      <c r="B7178" s="1373"/>
      <c r="C7178" s="1121"/>
      <c r="D7178" s="2078"/>
      <c r="E7178" s="3604"/>
      <c r="F7178" s="1230"/>
      <c r="G7178" s="940"/>
      <c r="H7178" s="1203"/>
      <c r="I7178" s="1173"/>
      <c r="J7178" s="170"/>
      <c r="K7178" s="1487" t="s">
        <v>8940</v>
      </c>
      <c r="M7178" s="1523"/>
      <c r="N7178" s="1231"/>
      <c r="O7178" s="678"/>
    </row>
    <row r="7179" spans="1:16" s="409" customFormat="1" ht="13.5" customHeight="1">
      <c r="A7179" s="811"/>
      <c r="B7179" s="1374"/>
      <c r="C7179" s="2245" t="s">
        <v>13173</v>
      </c>
      <c r="D7179" s="2138">
        <f>SUM(D7042:D7178)</f>
        <v>156</v>
      </c>
      <c r="E7179" s="3605">
        <f>SUM(E7042:E7178)</f>
        <v>3963009.96</v>
      </c>
      <c r="F7179" s="1232">
        <f>SUM(F7042:F7178)</f>
        <v>2314401.52</v>
      </c>
      <c r="G7179" s="1233"/>
      <c r="H7179" s="1234"/>
      <c r="I7179" s="1235"/>
      <c r="J7179" s="1236"/>
      <c r="K7179" s="1490"/>
      <c r="L7179" s="2246"/>
      <c r="M7179" s="1541"/>
      <c r="N7179" s="1237"/>
      <c r="O7179" s="746"/>
    </row>
    <row r="7180" spans="1:16" s="2264" customFormat="1" ht="12.75" customHeight="1">
      <c r="A7180" s="1610"/>
      <c r="B7180" s="2258"/>
      <c r="C7180" s="2259" t="s">
        <v>9313</v>
      </c>
      <c r="D7180" s="1610"/>
      <c r="E7180" s="3606"/>
      <c r="F7180" s="3314"/>
      <c r="G7180" s="2261"/>
      <c r="H7180" s="1613"/>
      <c r="I7180" s="1610"/>
      <c r="J7180" s="1613"/>
      <c r="K7180" s="1613"/>
      <c r="L7180" s="1615"/>
      <c r="M7180" s="2262"/>
      <c r="N7180" s="1613"/>
      <c r="O7180" s="2263"/>
    </row>
    <row r="7181" spans="1:16" s="2257" customFormat="1" ht="12.75" customHeight="1">
      <c r="A7181" s="1618"/>
      <c r="B7181" s="2249"/>
      <c r="C7181" s="2250" t="s">
        <v>11869</v>
      </c>
      <c r="D7181" s="2251">
        <f>SUM(D7161:D7165)</f>
        <v>21</v>
      </c>
      <c r="E7181" s="3607">
        <f>SUM(E7161:E7165)</f>
        <v>109600</v>
      </c>
      <c r="F7181" s="2252">
        <f>SUM(F7161:F7165)</f>
        <v>109600</v>
      </c>
      <c r="G7181" s="2253"/>
      <c r="H7181" s="2254"/>
      <c r="I7181" s="1618"/>
      <c r="J7181" s="2254"/>
      <c r="K7181" s="1621"/>
      <c r="L7181" s="1623"/>
      <c r="M7181" s="2255"/>
      <c r="N7181" s="1621"/>
      <c r="O7181" s="2256"/>
    </row>
    <row r="7182" spans="1:16" s="2266" customFormat="1" ht="12.75" customHeight="1">
      <c r="A7182" s="2265"/>
      <c r="C7182" s="2267" t="s">
        <v>15386</v>
      </c>
      <c r="D7182" s="2268">
        <f>D7179-D7180-D7181</f>
        <v>135</v>
      </c>
      <c r="E7182" s="3595">
        <f>E7179-E7180-E7181</f>
        <v>3853409.96</v>
      </c>
      <c r="F7182" s="2269">
        <f>F7179-F7180-F7181</f>
        <v>2204801.52</v>
      </c>
      <c r="G7182" s="2270"/>
      <c r="H7182" s="1629"/>
      <c r="I7182" s="2265"/>
      <c r="L7182" s="1630"/>
    </row>
    <row r="7183" spans="1:16" s="409" customFormat="1" ht="40.5" customHeight="1">
      <c r="A7183" s="814" t="s">
        <v>8585</v>
      </c>
      <c r="B7183" s="1363" t="s">
        <v>8582</v>
      </c>
      <c r="C7183" s="2247"/>
      <c r="D7183" s="2139"/>
      <c r="E7183" s="3608"/>
      <c r="F7183" s="1238"/>
      <c r="G7183" s="1239"/>
      <c r="H7183" s="1240"/>
      <c r="I7183" s="1241"/>
      <c r="J7183" s="1242"/>
      <c r="K7183" s="1460"/>
      <c r="L7183" s="2248"/>
      <c r="M7183" s="473"/>
      <c r="N7183" s="753"/>
      <c r="O7183" s="747"/>
    </row>
    <row r="7184" spans="1:16" s="20" customFormat="1" ht="9.75" customHeight="1">
      <c r="A7184" s="810">
        <v>1</v>
      </c>
      <c r="B7184" s="1015" t="s">
        <v>150</v>
      </c>
      <c r="C7184" s="990" t="s">
        <v>12210</v>
      </c>
      <c r="D7184" s="2068">
        <v>1</v>
      </c>
      <c r="E7184" s="3520">
        <v>27760.32</v>
      </c>
      <c r="F7184" s="879">
        <v>27760.32</v>
      </c>
      <c r="G7184" s="938">
        <v>44197</v>
      </c>
      <c r="H7184" s="1015" t="s">
        <v>8394</v>
      </c>
      <c r="I7184" s="63" t="s">
        <v>1680</v>
      </c>
      <c r="J7184" s="143" t="s">
        <v>8562</v>
      </c>
      <c r="K7184" s="1425" t="s">
        <v>8940</v>
      </c>
      <c r="L7184" s="1056"/>
      <c r="M7184" s="1378"/>
      <c r="N7184" s="736"/>
      <c r="O7184" s="713"/>
      <c r="P7184" s="329"/>
    </row>
    <row r="7185" spans="1:16" s="20" customFormat="1" ht="9.75" customHeight="1">
      <c r="A7185" s="799">
        <v>2</v>
      </c>
      <c r="B7185" s="1015" t="s">
        <v>1681</v>
      </c>
      <c r="C7185" s="990" t="s">
        <v>12209</v>
      </c>
      <c r="D7185" s="2068">
        <v>1</v>
      </c>
      <c r="E7185" s="3520">
        <v>7600</v>
      </c>
      <c r="F7185" s="879">
        <v>7600</v>
      </c>
      <c r="G7185" s="938">
        <v>44197</v>
      </c>
      <c r="H7185" s="1015" t="s">
        <v>8394</v>
      </c>
      <c r="I7185" s="63" t="s">
        <v>1680</v>
      </c>
      <c r="J7185" s="143" t="s">
        <v>8562</v>
      </c>
      <c r="K7185" s="1425" t="s">
        <v>8940</v>
      </c>
      <c r="L7185" s="1056"/>
      <c r="M7185" s="1378"/>
      <c r="N7185" s="736"/>
      <c r="O7185" s="713"/>
      <c r="P7185" s="329"/>
    </row>
    <row r="7186" spans="1:16" s="20" customFormat="1" ht="9.75" customHeight="1">
      <c r="A7186" s="799">
        <v>3</v>
      </c>
      <c r="B7186" s="1015" t="s">
        <v>1682</v>
      </c>
      <c r="C7186" s="990" t="s">
        <v>12215</v>
      </c>
      <c r="D7186" s="2068">
        <v>1</v>
      </c>
      <c r="E7186" s="3520">
        <v>5570</v>
      </c>
      <c r="F7186" s="879">
        <v>5570</v>
      </c>
      <c r="G7186" s="938">
        <v>44197</v>
      </c>
      <c r="H7186" s="1015" t="s">
        <v>8394</v>
      </c>
      <c r="I7186" s="63" t="s">
        <v>1680</v>
      </c>
      <c r="J7186" s="143" t="s">
        <v>8562</v>
      </c>
      <c r="K7186" s="1425" t="s">
        <v>8940</v>
      </c>
      <c r="L7186" s="1056"/>
      <c r="M7186" s="1378"/>
      <c r="N7186" s="736"/>
      <c r="O7186" s="713"/>
      <c r="P7186" s="329"/>
    </row>
    <row r="7187" spans="1:16" s="20" customFormat="1" ht="9.75" customHeight="1">
      <c r="A7187" s="799">
        <v>4</v>
      </c>
      <c r="B7187" s="1015" t="s">
        <v>985</v>
      </c>
      <c r="C7187" s="990" t="s">
        <v>12220</v>
      </c>
      <c r="D7187" s="2068">
        <v>1</v>
      </c>
      <c r="E7187" s="3520">
        <v>4000</v>
      </c>
      <c r="F7187" s="879">
        <v>4000</v>
      </c>
      <c r="G7187" s="938">
        <v>44197</v>
      </c>
      <c r="H7187" s="1015" t="s">
        <v>8394</v>
      </c>
      <c r="I7187" s="63" t="s">
        <v>1680</v>
      </c>
      <c r="J7187" s="143" t="s">
        <v>8562</v>
      </c>
      <c r="K7187" s="1425" t="s">
        <v>8940</v>
      </c>
      <c r="L7187" s="1056"/>
      <c r="M7187" s="1378"/>
      <c r="N7187" s="736"/>
      <c r="O7187" s="713"/>
      <c r="P7187" s="329"/>
    </row>
    <row r="7188" spans="1:16" s="20" customFormat="1" ht="9.75" customHeight="1">
      <c r="A7188" s="799">
        <v>5</v>
      </c>
      <c r="B7188" s="1015" t="s">
        <v>1683</v>
      </c>
      <c r="C7188" s="990" t="s">
        <v>12216</v>
      </c>
      <c r="D7188" s="2068">
        <v>1</v>
      </c>
      <c r="E7188" s="3520">
        <v>3800</v>
      </c>
      <c r="F7188" s="879">
        <v>3800</v>
      </c>
      <c r="G7188" s="938">
        <v>44197</v>
      </c>
      <c r="H7188" s="1015" t="s">
        <v>8394</v>
      </c>
      <c r="I7188" s="63" t="s">
        <v>1680</v>
      </c>
      <c r="J7188" s="143" t="s">
        <v>8562</v>
      </c>
      <c r="K7188" s="1425" t="s">
        <v>8940</v>
      </c>
      <c r="L7188" s="1056"/>
      <c r="M7188" s="1378"/>
      <c r="N7188" s="736"/>
      <c r="O7188" s="713"/>
      <c r="P7188" s="329"/>
    </row>
    <row r="7189" spans="1:16" s="20" customFormat="1" ht="9.75" customHeight="1">
      <c r="A7189" s="799">
        <v>6</v>
      </c>
      <c r="B7189" s="1015" t="s">
        <v>1683</v>
      </c>
      <c r="C7189" s="990" t="s">
        <v>12217</v>
      </c>
      <c r="D7189" s="2068">
        <v>1</v>
      </c>
      <c r="E7189" s="3520">
        <v>3800</v>
      </c>
      <c r="F7189" s="879">
        <v>3800</v>
      </c>
      <c r="G7189" s="938">
        <v>44197</v>
      </c>
      <c r="H7189" s="1015" t="s">
        <v>8394</v>
      </c>
      <c r="I7189" s="63" t="s">
        <v>1680</v>
      </c>
      <c r="J7189" s="143" t="s">
        <v>8562</v>
      </c>
      <c r="K7189" s="1425" t="s">
        <v>8940</v>
      </c>
      <c r="L7189" s="1056"/>
      <c r="M7189" s="1378"/>
      <c r="N7189" s="736"/>
      <c r="O7189" s="713"/>
      <c r="P7189" s="329"/>
    </row>
    <row r="7190" spans="1:16" s="20" customFormat="1" ht="9.75" customHeight="1">
      <c r="A7190" s="799">
        <v>7</v>
      </c>
      <c r="B7190" s="1015" t="s">
        <v>1684</v>
      </c>
      <c r="C7190" s="990" t="s">
        <v>12218</v>
      </c>
      <c r="D7190" s="2068">
        <v>1</v>
      </c>
      <c r="E7190" s="3520">
        <v>3800</v>
      </c>
      <c r="F7190" s="879">
        <v>3800</v>
      </c>
      <c r="G7190" s="938">
        <v>44197</v>
      </c>
      <c r="H7190" s="1015" t="s">
        <v>8394</v>
      </c>
      <c r="I7190" s="63" t="s">
        <v>1680</v>
      </c>
      <c r="J7190" s="143" t="s">
        <v>8562</v>
      </c>
      <c r="K7190" s="1425" t="s">
        <v>8940</v>
      </c>
      <c r="L7190" s="1056"/>
      <c r="M7190" s="1378"/>
      <c r="N7190" s="736"/>
      <c r="O7190" s="713"/>
      <c r="P7190" s="329"/>
    </row>
    <row r="7191" spans="1:16" s="20" customFormat="1" ht="9.75" customHeight="1">
      <c r="A7191" s="799">
        <v>8</v>
      </c>
      <c r="B7191" s="1015" t="s">
        <v>1685</v>
      </c>
      <c r="C7191" s="990" t="s">
        <v>11602</v>
      </c>
      <c r="D7191" s="2068">
        <v>1</v>
      </c>
      <c r="E7191" s="3520">
        <v>4550</v>
      </c>
      <c r="F7191" s="879">
        <v>4550</v>
      </c>
      <c r="G7191" s="938">
        <v>44197</v>
      </c>
      <c r="H7191" s="1015" t="s">
        <v>8394</v>
      </c>
      <c r="I7191" s="63" t="s">
        <v>1680</v>
      </c>
      <c r="J7191" s="143" t="s">
        <v>8562</v>
      </c>
      <c r="K7191" s="1425" t="s">
        <v>8940</v>
      </c>
      <c r="L7191" s="1056"/>
      <c r="M7191" s="1378"/>
      <c r="N7191" s="736"/>
      <c r="O7191" s="713"/>
      <c r="P7191" s="329"/>
    </row>
    <row r="7192" spans="1:16" s="20" customFormat="1" ht="9.75" customHeight="1">
      <c r="A7192" s="799">
        <v>9</v>
      </c>
      <c r="B7192" s="1015" t="s">
        <v>143</v>
      </c>
      <c r="C7192" s="990" t="s">
        <v>12214</v>
      </c>
      <c r="D7192" s="2068">
        <v>1</v>
      </c>
      <c r="E7192" s="3520">
        <v>3050</v>
      </c>
      <c r="F7192" s="879">
        <v>3050</v>
      </c>
      <c r="G7192" s="938">
        <v>44197</v>
      </c>
      <c r="H7192" s="1015" t="s">
        <v>8394</v>
      </c>
      <c r="I7192" s="63" t="s">
        <v>1680</v>
      </c>
      <c r="J7192" s="143" t="s">
        <v>8562</v>
      </c>
      <c r="K7192" s="1425" t="s">
        <v>8940</v>
      </c>
      <c r="L7192" s="1056"/>
      <c r="M7192" s="1378"/>
      <c r="N7192" s="736"/>
      <c r="O7192" s="713"/>
      <c r="P7192" s="329"/>
    </row>
    <row r="7193" spans="1:16" s="20" customFormat="1" ht="9.75" customHeight="1">
      <c r="A7193" s="799">
        <v>10</v>
      </c>
      <c r="B7193" s="1015" t="s">
        <v>77</v>
      </c>
      <c r="C7193" s="990" t="s">
        <v>11099</v>
      </c>
      <c r="D7193" s="2068">
        <v>1</v>
      </c>
      <c r="E7193" s="3520">
        <v>6000</v>
      </c>
      <c r="F7193" s="879">
        <v>6000</v>
      </c>
      <c r="G7193" s="938">
        <v>44197</v>
      </c>
      <c r="H7193" s="1015" t="s">
        <v>8394</v>
      </c>
      <c r="I7193" s="63" t="s">
        <v>1680</v>
      </c>
      <c r="J7193" s="143" t="s">
        <v>8562</v>
      </c>
      <c r="K7193" s="1425" t="s">
        <v>8940</v>
      </c>
      <c r="L7193" s="1056"/>
      <c r="M7193" s="1378"/>
      <c r="N7193" s="736"/>
      <c r="O7193" s="713"/>
      <c r="P7193" s="329"/>
    </row>
    <row r="7194" spans="1:16" s="20" customFormat="1" ht="9.75" customHeight="1">
      <c r="A7194" s="799">
        <v>11</v>
      </c>
      <c r="B7194" s="1015" t="s">
        <v>77</v>
      </c>
      <c r="C7194" s="990" t="s">
        <v>12213</v>
      </c>
      <c r="D7194" s="2068">
        <v>1</v>
      </c>
      <c r="E7194" s="3520">
        <v>3950</v>
      </c>
      <c r="F7194" s="879">
        <v>3950</v>
      </c>
      <c r="G7194" s="938">
        <v>44197</v>
      </c>
      <c r="H7194" s="1015" t="s">
        <v>8394</v>
      </c>
      <c r="I7194" s="63" t="s">
        <v>1680</v>
      </c>
      <c r="J7194" s="143" t="s">
        <v>8562</v>
      </c>
      <c r="K7194" s="1425" t="s">
        <v>8940</v>
      </c>
      <c r="L7194" s="1056"/>
      <c r="M7194" s="1378"/>
      <c r="N7194" s="736"/>
      <c r="O7194" s="713"/>
      <c r="P7194" s="329"/>
    </row>
    <row r="7195" spans="1:16" s="20" customFormat="1" ht="9.75" customHeight="1">
      <c r="A7195" s="799">
        <v>12</v>
      </c>
      <c r="B7195" s="1015" t="s">
        <v>1686</v>
      </c>
      <c r="C7195" s="990" t="s">
        <v>12212</v>
      </c>
      <c r="D7195" s="2068">
        <v>1</v>
      </c>
      <c r="E7195" s="3520">
        <v>4120</v>
      </c>
      <c r="F7195" s="879">
        <v>4120</v>
      </c>
      <c r="G7195" s="938">
        <v>44197</v>
      </c>
      <c r="H7195" s="1015" t="s">
        <v>8394</v>
      </c>
      <c r="I7195" s="63" t="s">
        <v>1680</v>
      </c>
      <c r="J7195" s="143" t="s">
        <v>8562</v>
      </c>
      <c r="K7195" s="1425" t="s">
        <v>8940</v>
      </c>
      <c r="L7195" s="1056"/>
      <c r="M7195" s="1378"/>
      <c r="N7195" s="736"/>
      <c r="O7195" s="713"/>
      <c r="P7195" s="329"/>
    </row>
    <row r="7196" spans="1:16" s="20" customFormat="1" ht="9.75" customHeight="1">
      <c r="A7196" s="799">
        <v>13</v>
      </c>
      <c r="B7196" s="1015" t="s">
        <v>1687</v>
      </c>
      <c r="C7196" s="990" t="s">
        <v>12222</v>
      </c>
      <c r="D7196" s="2068">
        <v>1</v>
      </c>
      <c r="E7196" s="3520">
        <v>6470</v>
      </c>
      <c r="F7196" s="879">
        <v>6470</v>
      </c>
      <c r="G7196" s="938">
        <v>44197</v>
      </c>
      <c r="H7196" s="1015" t="s">
        <v>8394</v>
      </c>
      <c r="I7196" s="63" t="s">
        <v>1680</v>
      </c>
      <c r="J7196" s="143" t="s">
        <v>8562</v>
      </c>
      <c r="K7196" s="1425" t="s">
        <v>8940</v>
      </c>
      <c r="L7196" s="1056"/>
      <c r="M7196" s="1378"/>
      <c r="N7196" s="736"/>
      <c r="O7196" s="713"/>
      <c r="P7196" s="329"/>
    </row>
    <row r="7197" spans="1:16" s="20" customFormat="1" ht="9.75" customHeight="1">
      <c r="A7197" s="799">
        <v>14</v>
      </c>
      <c r="B7197" s="1015" t="s">
        <v>1328</v>
      </c>
      <c r="C7197" s="990" t="s">
        <v>11596</v>
      </c>
      <c r="D7197" s="2068">
        <v>1</v>
      </c>
      <c r="E7197" s="3520">
        <v>14500</v>
      </c>
      <c r="F7197" s="879">
        <v>14500</v>
      </c>
      <c r="G7197" s="938">
        <v>44197</v>
      </c>
      <c r="H7197" s="1015" t="s">
        <v>8394</v>
      </c>
      <c r="I7197" s="63" t="s">
        <v>1680</v>
      </c>
      <c r="J7197" s="143" t="s">
        <v>8562</v>
      </c>
      <c r="K7197" s="1425" t="s">
        <v>8940</v>
      </c>
      <c r="L7197" s="1056"/>
      <c r="M7197" s="1378"/>
      <c r="N7197" s="736"/>
      <c r="O7197" s="713"/>
      <c r="P7197" s="329"/>
    </row>
    <row r="7198" spans="1:16" s="20" customFormat="1" ht="9.75" customHeight="1">
      <c r="A7198" s="799">
        <v>15</v>
      </c>
      <c r="B7198" s="1015" t="s">
        <v>1688</v>
      </c>
      <c r="C7198" s="990" t="s">
        <v>11100</v>
      </c>
      <c r="D7198" s="2068">
        <v>1</v>
      </c>
      <c r="E7198" s="3520">
        <v>9000</v>
      </c>
      <c r="F7198" s="879">
        <v>9000</v>
      </c>
      <c r="G7198" s="938">
        <v>44197</v>
      </c>
      <c r="H7198" s="1015" t="s">
        <v>8394</v>
      </c>
      <c r="I7198" s="63" t="s">
        <v>1680</v>
      </c>
      <c r="J7198" s="143" t="s">
        <v>8562</v>
      </c>
      <c r="K7198" s="1425" t="s">
        <v>8940</v>
      </c>
      <c r="L7198" s="1056"/>
      <c r="M7198" s="1378"/>
      <c r="N7198" s="736"/>
      <c r="O7198" s="713"/>
      <c r="P7198" s="329"/>
    </row>
    <row r="7199" spans="1:16" s="20" customFormat="1" ht="9.75" customHeight="1">
      <c r="A7199" s="799">
        <v>16</v>
      </c>
      <c r="B7199" s="1015" t="s">
        <v>1688</v>
      </c>
      <c r="C7199" s="990" t="s">
        <v>12221</v>
      </c>
      <c r="D7199" s="2068">
        <v>1</v>
      </c>
      <c r="E7199" s="3520">
        <v>4000</v>
      </c>
      <c r="F7199" s="879">
        <v>4000</v>
      </c>
      <c r="G7199" s="938">
        <v>44197</v>
      </c>
      <c r="H7199" s="1015" t="s">
        <v>8394</v>
      </c>
      <c r="I7199" s="63" t="s">
        <v>1680</v>
      </c>
      <c r="J7199" s="143" t="s">
        <v>8562</v>
      </c>
      <c r="K7199" s="1425" t="s">
        <v>8940</v>
      </c>
      <c r="L7199" s="1056"/>
      <c r="M7199" s="1378"/>
      <c r="N7199" s="736"/>
      <c r="O7199" s="713"/>
      <c r="P7199" s="329"/>
    </row>
    <row r="7200" spans="1:16" s="20" customFormat="1" ht="9.75" customHeight="1">
      <c r="A7200" s="799">
        <v>17</v>
      </c>
      <c r="B7200" s="1015" t="s">
        <v>1689</v>
      </c>
      <c r="C7200" s="990" t="s">
        <v>12219</v>
      </c>
      <c r="D7200" s="2068">
        <v>1</v>
      </c>
      <c r="E7200" s="3520">
        <v>3197.7</v>
      </c>
      <c r="F7200" s="879">
        <v>3197.7</v>
      </c>
      <c r="G7200" s="938">
        <v>44197</v>
      </c>
      <c r="H7200" s="1015" t="s">
        <v>8394</v>
      </c>
      <c r="I7200" s="63" t="s">
        <v>1680</v>
      </c>
      <c r="J7200" s="143" t="s">
        <v>8562</v>
      </c>
      <c r="K7200" s="1425" t="s">
        <v>8940</v>
      </c>
      <c r="L7200" s="1056"/>
      <c r="M7200" s="1378"/>
      <c r="N7200" s="736"/>
      <c r="O7200" s="713"/>
      <c r="P7200" s="329"/>
    </row>
    <row r="7201" spans="1:16" s="20" customFormat="1" ht="9.75" customHeight="1">
      <c r="A7201" s="799">
        <v>18</v>
      </c>
      <c r="B7201" s="1015" t="s">
        <v>404</v>
      </c>
      <c r="C7201" s="990" t="s">
        <v>10801</v>
      </c>
      <c r="D7201" s="2068">
        <v>1</v>
      </c>
      <c r="E7201" s="3520">
        <v>8950</v>
      </c>
      <c r="F7201" s="879">
        <v>8950</v>
      </c>
      <c r="G7201" s="938">
        <v>44197</v>
      </c>
      <c r="H7201" s="1015" t="s">
        <v>8394</v>
      </c>
      <c r="I7201" s="63" t="s">
        <v>1680</v>
      </c>
      <c r="J7201" s="143" t="s">
        <v>8562</v>
      </c>
      <c r="K7201" s="1425" t="s">
        <v>8940</v>
      </c>
      <c r="L7201" s="1056"/>
      <c r="M7201" s="1378"/>
      <c r="N7201" s="736"/>
      <c r="O7201" s="713"/>
      <c r="P7201" s="329"/>
    </row>
    <row r="7202" spans="1:16" s="20" customFormat="1" ht="9.75" customHeight="1">
      <c r="A7202" s="799">
        <v>19</v>
      </c>
      <c r="B7202" s="1015" t="s">
        <v>1320</v>
      </c>
      <c r="C7202" s="990"/>
      <c r="D7202" s="2068">
        <v>1</v>
      </c>
      <c r="E7202" s="3520">
        <v>6000</v>
      </c>
      <c r="F7202" s="879">
        <v>6000</v>
      </c>
      <c r="G7202" s="938">
        <v>44197</v>
      </c>
      <c r="H7202" s="1015" t="s">
        <v>8394</v>
      </c>
      <c r="I7202" s="63" t="s">
        <v>1680</v>
      </c>
      <c r="J7202" s="143" t="s">
        <v>8562</v>
      </c>
      <c r="K7202" s="1425"/>
      <c r="L7202" s="1056"/>
      <c r="M7202" s="1378"/>
      <c r="N7202" s="736"/>
      <c r="O7202" s="713"/>
      <c r="P7202" s="329"/>
    </row>
    <row r="7203" spans="1:16" s="20" customFormat="1" ht="9.75" customHeight="1">
      <c r="A7203" s="799">
        <v>20</v>
      </c>
      <c r="B7203" s="1015" t="s">
        <v>1690</v>
      </c>
      <c r="C7203" s="990"/>
      <c r="D7203" s="2068">
        <v>1</v>
      </c>
      <c r="E7203" s="3520">
        <v>4000</v>
      </c>
      <c r="F7203" s="879">
        <v>4000</v>
      </c>
      <c r="G7203" s="938">
        <v>44197</v>
      </c>
      <c r="H7203" s="1015" t="s">
        <v>8394</v>
      </c>
      <c r="I7203" s="63" t="s">
        <v>1680</v>
      </c>
      <c r="J7203" s="143" t="s">
        <v>8562</v>
      </c>
      <c r="K7203" s="1425"/>
      <c r="L7203" s="1056"/>
      <c r="M7203" s="1378"/>
      <c r="N7203" s="736"/>
      <c r="O7203" s="713"/>
      <c r="P7203" s="329"/>
    </row>
    <row r="7204" spans="1:16" s="20" customFormat="1" ht="9.75" customHeight="1">
      <c r="A7204" s="799">
        <v>21</v>
      </c>
      <c r="B7204" s="1015" t="s">
        <v>1690</v>
      </c>
      <c r="C7204" s="990"/>
      <c r="D7204" s="2068">
        <v>1</v>
      </c>
      <c r="E7204" s="3520">
        <v>4000</v>
      </c>
      <c r="F7204" s="879">
        <v>4000</v>
      </c>
      <c r="G7204" s="938">
        <v>44197</v>
      </c>
      <c r="H7204" s="1015" t="s">
        <v>8394</v>
      </c>
      <c r="I7204" s="63" t="s">
        <v>1680</v>
      </c>
      <c r="J7204" s="143" t="s">
        <v>8562</v>
      </c>
      <c r="K7204" s="1425"/>
      <c r="L7204" s="1056"/>
      <c r="M7204" s="1378"/>
      <c r="N7204" s="736"/>
      <c r="O7204" s="713"/>
      <c r="P7204" s="329"/>
    </row>
    <row r="7205" spans="1:16" s="20" customFormat="1" ht="9.75" customHeight="1">
      <c r="A7205" s="799">
        <v>22</v>
      </c>
      <c r="B7205" s="1015" t="s">
        <v>1690</v>
      </c>
      <c r="C7205" s="990"/>
      <c r="D7205" s="2068">
        <v>1</v>
      </c>
      <c r="E7205" s="3520">
        <v>4000</v>
      </c>
      <c r="F7205" s="879">
        <v>4000</v>
      </c>
      <c r="G7205" s="938">
        <v>44197</v>
      </c>
      <c r="H7205" s="1015" t="s">
        <v>8394</v>
      </c>
      <c r="I7205" s="63" t="s">
        <v>1680</v>
      </c>
      <c r="J7205" s="143" t="s">
        <v>8562</v>
      </c>
      <c r="K7205" s="1425"/>
      <c r="L7205" s="1056"/>
      <c r="M7205" s="1378"/>
      <c r="N7205" s="736"/>
      <c r="O7205" s="713"/>
      <c r="P7205" s="329"/>
    </row>
    <row r="7206" spans="1:16" s="20" customFormat="1" ht="9.75" customHeight="1">
      <c r="A7206" s="799">
        <v>23</v>
      </c>
      <c r="B7206" s="1015" t="s">
        <v>1690</v>
      </c>
      <c r="C7206" s="990"/>
      <c r="D7206" s="2068">
        <v>1</v>
      </c>
      <c r="E7206" s="3520">
        <v>4000</v>
      </c>
      <c r="F7206" s="879">
        <v>4000</v>
      </c>
      <c r="G7206" s="938">
        <v>44197</v>
      </c>
      <c r="H7206" s="1015" t="s">
        <v>8394</v>
      </c>
      <c r="I7206" s="63" t="s">
        <v>1680</v>
      </c>
      <c r="J7206" s="143" t="s">
        <v>8562</v>
      </c>
      <c r="K7206" s="1425"/>
      <c r="L7206" s="1056"/>
      <c r="M7206" s="1378"/>
      <c r="N7206" s="736"/>
      <c r="O7206" s="713"/>
      <c r="P7206" s="329"/>
    </row>
    <row r="7207" spans="1:16" s="20" customFormat="1" ht="9.75" customHeight="1">
      <c r="A7207" s="799">
        <v>24</v>
      </c>
      <c r="B7207" s="1015" t="s">
        <v>1690</v>
      </c>
      <c r="C7207" s="990"/>
      <c r="D7207" s="2068">
        <v>1</v>
      </c>
      <c r="E7207" s="3520">
        <v>4000</v>
      </c>
      <c r="F7207" s="879">
        <v>4000</v>
      </c>
      <c r="G7207" s="938">
        <v>44197</v>
      </c>
      <c r="H7207" s="1015" t="s">
        <v>8394</v>
      </c>
      <c r="I7207" s="63" t="s">
        <v>1680</v>
      </c>
      <c r="J7207" s="143" t="s">
        <v>8562</v>
      </c>
      <c r="K7207" s="1425"/>
      <c r="L7207" s="1056"/>
      <c r="M7207" s="1378"/>
      <c r="N7207" s="736"/>
      <c r="O7207" s="713"/>
      <c r="P7207" s="329"/>
    </row>
    <row r="7208" spans="1:16" s="20" customFormat="1" ht="9.75" customHeight="1">
      <c r="A7208" s="799">
        <v>25</v>
      </c>
      <c r="B7208" s="1015" t="s">
        <v>1691</v>
      </c>
      <c r="C7208" s="990"/>
      <c r="D7208" s="2068">
        <v>1</v>
      </c>
      <c r="E7208" s="3520">
        <v>10999</v>
      </c>
      <c r="F7208" s="879">
        <v>10999</v>
      </c>
      <c r="G7208" s="938">
        <v>44197</v>
      </c>
      <c r="H7208" s="1015" t="s">
        <v>8394</v>
      </c>
      <c r="I7208" s="63" t="s">
        <v>1680</v>
      </c>
      <c r="J7208" s="143" t="s">
        <v>8562</v>
      </c>
      <c r="K7208" s="1425"/>
      <c r="L7208" s="1056"/>
      <c r="M7208" s="1378"/>
      <c r="N7208" s="736"/>
      <c r="O7208" s="713"/>
      <c r="P7208" s="329"/>
    </row>
    <row r="7209" spans="1:16" s="20" customFormat="1" ht="9.75" customHeight="1">
      <c r="A7209" s="799">
        <v>26</v>
      </c>
      <c r="B7209" s="1015" t="s">
        <v>1368</v>
      </c>
      <c r="C7209" s="990"/>
      <c r="D7209" s="2068">
        <v>1</v>
      </c>
      <c r="E7209" s="3520">
        <v>18390</v>
      </c>
      <c r="F7209" s="879">
        <v>18390</v>
      </c>
      <c r="G7209" s="938">
        <v>44197</v>
      </c>
      <c r="H7209" s="1015" t="s">
        <v>8394</v>
      </c>
      <c r="I7209" s="63" t="s">
        <v>1680</v>
      </c>
      <c r="J7209" s="143" t="s">
        <v>8562</v>
      </c>
      <c r="K7209" s="1425"/>
      <c r="L7209" s="1056"/>
      <c r="M7209" s="1378"/>
      <c r="N7209" s="736"/>
      <c r="O7209" s="713"/>
      <c r="P7209" s="329"/>
    </row>
    <row r="7210" spans="1:16" s="20" customFormat="1" ht="9.75" customHeight="1">
      <c r="A7210" s="4165">
        <v>27</v>
      </c>
      <c r="B7210" s="4166" t="s">
        <v>1692</v>
      </c>
      <c r="C7210" s="3017"/>
      <c r="D7210" s="4167">
        <v>1</v>
      </c>
      <c r="E7210" s="3520">
        <v>7230</v>
      </c>
      <c r="F7210" s="3520">
        <v>7230</v>
      </c>
      <c r="G7210" s="4168">
        <v>44197</v>
      </c>
      <c r="H7210" s="4166" t="s">
        <v>8394</v>
      </c>
      <c r="I7210" s="4169" t="s">
        <v>1680</v>
      </c>
      <c r="J7210" s="4170" t="s">
        <v>8562</v>
      </c>
      <c r="K7210" s="3326"/>
      <c r="L7210" s="3327" t="s">
        <v>15238</v>
      </c>
      <c r="M7210" s="1378"/>
      <c r="N7210" s="736"/>
      <c r="O7210" s="713"/>
      <c r="P7210" s="329"/>
    </row>
    <row r="7211" spans="1:16" s="20" customFormat="1" ht="9.75" customHeight="1">
      <c r="A7211" s="4165">
        <v>28</v>
      </c>
      <c r="B7211" s="4166" t="s">
        <v>1693</v>
      </c>
      <c r="C7211" s="3017"/>
      <c r="D7211" s="4167">
        <v>1</v>
      </c>
      <c r="E7211" s="3520">
        <v>3500</v>
      </c>
      <c r="F7211" s="3520">
        <v>3500</v>
      </c>
      <c r="G7211" s="4168">
        <v>44197</v>
      </c>
      <c r="H7211" s="4166" t="s">
        <v>8394</v>
      </c>
      <c r="I7211" s="4169" t="s">
        <v>1680</v>
      </c>
      <c r="J7211" s="4170" t="s">
        <v>8562</v>
      </c>
      <c r="K7211" s="3326"/>
      <c r="L7211" s="3327" t="s">
        <v>15238</v>
      </c>
      <c r="M7211" s="1378"/>
      <c r="N7211" s="736"/>
      <c r="O7211" s="713"/>
      <c r="P7211" s="329"/>
    </row>
    <row r="7212" spans="1:16" s="20" customFormat="1" ht="9.75" customHeight="1">
      <c r="A7212" s="799">
        <v>29</v>
      </c>
      <c r="B7212" s="1015" t="s">
        <v>1694</v>
      </c>
      <c r="C7212" s="990"/>
      <c r="D7212" s="2068">
        <v>1</v>
      </c>
      <c r="E7212" s="3520">
        <v>3329</v>
      </c>
      <c r="F7212" s="879">
        <v>3329</v>
      </c>
      <c r="G7212" s="938">
        <v>44197</v>
      </c>
      <c r="H7212" s="1015" t="s">
        <v>8394</v>
      </c>
      <c r="I7212" s="63" t="s">
        <v>1680</v>
      </c>
      <c r="J7212" s="143" t="s">
        <v>8562</v>
      </c>
      <c r="K7212" s="1425"/>
      <c r="L7212" s="1056"/>
      <c r="M7212" s="1378"/>
      <c r="N7212" s="736"/>
      <c r="O7212" s="713"/>
      <c r="P7212" s="329"/>
    </row>
    <row r="7213" spans="1:16" s="20" customFormat="1" ht="9.75" customHeight="1">
      <c r="A7213" s="799">
        <v>30</v>
      </c>
      <c r="B7213" s="1015" t="s">
        <v>194</v>
      </c>
      <c r="C7213" s="990"/>
      <c r="D7213" s="2068">
        <v>1</v>
      </c>
      <c r="E7213" s="3520">
        <v>588.89</v>
      </c>
      <c r="F7213" s="879">
        <v>588.89</v>
      </c>
      <c r="G7213" s="938">
        <v>44197</v>
      </c>
      <c r="H7213" s="1015" t="s">
        <v>8394</v>
      </c>
      <c r="I7213" s="63" t="s">
        <v>1680</v>
      </c>
      <c r="J7213" s="143" t="s">
        <v>8562</v>
      </c>
      <c r="K7213" s="1425"/>
      <c r="L7213" s="1056"/>
      <c r="M7213" s="1378"/>
      <c r="N7213" s="736"/>
      <c r="O7213" s="713"/>
      <c r="P7213" s="329"/>
    </row>
    <row r="7214" spans="1:16" s="20" customFormat="1" ht="9.75" customHeight="1">
      <c r="A7214" s="799">
        <v>31</v>
      </c>
      <c r="B7214" s="1015" t="s">
        <v>192</v>
      </c>
      <c r="C7214" s="990"/>
      <c r="D7214" s="2068">
        <v>1</v>
      </c>
      <c r="E7214" s="3520">
        <v>603.16999999999996</v>
      </c>
      <c r="F7214" s="879">
        <v>603.16999999999996</v>
      </c>
      <c r="G7214" s="938">
        <v>44197</v>
      </c>
      <c r="H7214" s="1015" t="s">
        <v>8394</v>
      </c>
      <c r="I7214" s="63" t="s">
        <v>1680</v>
      </c>
      <c r="J7214" s="143" t="s">
        <v>8562</v>
      </c>
      <c r="K7214" s="1425"/>
      <c r="L7214" s="1056"/>
      <c r="M7214" s="1378"/>
      <c r="N7214" s="736"/>
      <c r="O7214" s="713"/>
      <c r="P7214" s="329"/>
    </row>
    <row r="7215" spans="1:16" s="20" customFormat="1" ht="9.75" customHeight="1">
      <c r="A7215" s="799">
        <v>32</v>
      </c>
      <c r="B7215" s="1015" t="s">
        <v>623</v>
      </c>
      <c r="C7215" s="990"/>
      <c r="D7215" s="2068">
        <v>1</v>
      </c>
      <c r="E7215" s="3520">
        <v>1050</v>
      </c>
      <c r="F7215" s="879">
        <v>1050</v>
      </c>
      <c r="G7215" s="938">
        <v>44197</v>
      </c>
      <c r="H7215" s="1015" t="s">
        <v>8394</v>
      </c>
      <c r="I7215" s="63" t="s">
        <v>1680</v>
      </c>
      <c r="J7215" s="143" t="s">
        <v>8562</v>
      </c>
      <c r="K7215" s="1425"/>
      <c r="L7215" s="1056"/>
      <c r="M7215" s="1378"/>
      <c r="N7215" s="736"/>
      <c r="O7215" s="713"/>
      <c r="P7215" s="329"/>
    </row>
    <row r="7216" spans="1:16" s="20" customFormat="1" ht="9.75" customHeight="1">
      <c r="A7216" s="799">
        <v>33</v>
      </c>
      <c r="B7216" s="103" t="s">
        <v>2300</v>
      </c>
      <c r="C7216" s="990" t="s">
        <v>12211</v>
      </c>
      <c r="D7216" s="2068">
        <v>1</v>
      </c>
      <c r="E7216" s="3411">
        <v>18000</v>
      </c>
      <c r="F7216" s="797">
        <v>18000</v>
      </c>
      <c r="G7216" s="938">
        <v>44197</v>
      </c>
      <c r="H7216" s="1015" t="s">
        <v>8394</v>
      </c>
      <c r="I7216" s="252" t="s">
        <v>1680</v>
      </c>
      <c r="J7216" s="143" t="s">
        <v>8562</v>
      </c>
      <c r="K7216" s="1425" t="s">
        <v>8940</v>
      </c>
      <c r="L7216" s="1056"/>
      <c r="M7216" s="291"/>
      <c r="N7216" s="736"/>
      <c r="O7216" s="713"/>
      <c r="P7216" s="329"/>
    </row>
    <row r="7217" spans="1:16" s="20" customFormat="1" ht="9.75" customHeight="1">
      <c r="A7217" s="799">
        <v>34</v>
      </c>
      <c r="B7217" s="1015" t="s">
        <v>5206</v>
      </c>
      <c r="C7217" s="990">
        <v>11013600001</v>
      </c>
      <c r="D7217" s="2068">
        <v>1</v>
      </c>
      <c r="E7217" s="3520">
        <v>4000</v>
      </c>
      <c r="F7217" s="879">
        <v>4000</v>
      </c>
      <c r="G7217" s="938">
        <v>44197</v>
      </c>
      <c r="H7217" s="1015" t="s">
        <v>8394</v>
      </c>
      <c r="I7217" s="252" t="s">
        <v>1680</v>
      </c>
      <c r="J7217" s="143" t="s">
        <v>8562</v>
      </c>
      <c r="K7217" s="1425"/>
      <c r="L7217" s="1056"/>
      <c r="M7217" s="291"/>
      <c r="N7217" s="736"/>
      <c r="O7217" s="329"/>
      <c r="P7217" s="329"/>
    </row>
    <row r="7218" spans="1:16" s="20" customFormat="1" ht="9.75" customHeight="1">
      <c r="A7218" s="799">
        <v>35</v>
      </c>
      <c r="B7218" s="1015" t="s">
        <v>5207</v>
      </c>
      <c r="C7218" s="990">
        <v>4103600001</v>
      </c>
      <c r="D7218" s="2068">
        <v>1</v>
      </c>
      <c r="E7218" s="3520">
        <v>11000</v>
      </c>
      <c r="F7218" s="879">
        <v>11000</v>
      </c>
      <c r="G7218" s="938">
        <v>44197</v>
      </c>
      <c r="H7218" s="1015" t="s">
        <v>8394</v>
      </c>
      <c r="I7218" s="252" t="s">
        <v>1680</v>
      </c>
      <c r="J7218" s="143" t="s">
        <v>8562</v>
      </c>
      <c r="K7218" s="1425"/>
      <c r="L7218" s="1056"/>
      <c r="M7218" s="291"/>
      <c r="N7218" s="736"/>
      <c r="O7218" s="329"/>
      <c r="P7218" s="329"/>
    </row>
    <row r="7219" spans="1:16" s="20" customFormat="1" ht="9.75" customHeight="1">
      <c r="A7219" s="799">
        <v>36</v>
      </c>
      <c r="B7219" s="1015" t="s">
        <v>5212</v>
      </c>
      <c r="C7219" s="849" t="s">
        <v>6561</v>
      </c>
      <c r="D7219" s="2068">
        <v>2</v>
      </c>
      <c r="E7219" s="3520">
        <v>18000</v>
      </c>
      <c r="F7219" s="879">
        <v>18000</v>
      </c>
      <c r="G7219" s="938">
        <v>44197</v>
      </c>
      <c r="H7219" s="1015" t="s">
        <v>8394</v>
      </c>
      <c r="I7219" s="252" t="s">
        <v>1680</v>
      </c>
      <c r="J7219" s="143" t="s">
        <v>8562</v>
      </c>
      <c r="K7219" s="1425"/>
      <c r="L7219" s="1056"/>
      <c r="M7219" s="291"/>
      <c r="N7219" s="736"/>
      <c r="O7219" s="329"/>
      <c r="P7219" s="329"/>
    </row>
    <row r="7220" spans="1:16" s="20" customFormat="1" ht="9.75" customHeight="1">
      <c r="A7220" s="799">
        <v>37</v>
      </c>
      <c r="B7220" s="1015" t="s">
        <v>143</v>
      </c>
      <c r="C7220" s="990">
        <v>41013600004</v>
      </c>
      <c r="D7220" s="2068">
        <v>1</v>
      </c>
      <c r="E7220" s="3520">
        <v>5000</v>
      </c>
      <c r="F7220" s="879">
        <v>5000</v>
      </c>
      <c r="G7220" s="938">
        <v>44197</v>
      </c>
      <c r="H7220" s="1015" t="s">
        <v>8394</v>
      </c>
      <c r="I7220" s="252" t="s">
        <v>1680</v>
      </c>
      <c r="J7220" s="143" t="s">
        <v>8562</v>
      </c>
      <c r="K7220" s="1425"/>
      <c r="L7220" s="1056"/>
      <c r="M7220" s="291"/>
      <c r="N7220" s="736"/>
      <c r="O7220" s="329"/>
      <c r="P7220" s="329"/>
    </row>
    <row r="7221" spans="1:16" s="20" customFormat="1" ht="9.75" customHeight="1">
      <c r="A7221" s="799">
        <v>38</v>
      </c>
      <c r="B7221" s="1015" t="s">
        <v>5213</v>
      </c>
      <c r="C7221" s="990">
        <v>41013600005</v>
      </c>
      <c r="D7221" s="2068">
        <v>1</v>
      </c>
      <c r="E7221" s="3520">
        <v>8000</v>
      </c>
      <c r="F7221" s="879">
        <v>8000</v>
      </c>
      <c r="G7221" s="938">
        <v>44197</v>
      </c>
      <c r="H7221" s="1015" t="s">
        <v>8394</v>
      </c>
      <c r="I7221" s="252" t="s">
        <v>1680</v>
      </c>
      <c r="J7221" s="143" t="s">
        <v>8562</v>
      </c>
      <c r="K7221" s="1425"/>
      <c r="L7221" s="1056"/>
      <c r="M7221" s="291"/>
      <c r="N7221" s="736"/>
      <c r="O7221" s="329"/>
      <c r="P7221" s="329"/>
    </row>
    <row r="7222" spans="1:16" s="20" customFormat="1" ht="9.75" customHeight="1">
      <c r="A7222" s="799">
        <v>39</v>
      </c>
      <c r="B7222" s="1015" t="s">
        <v>5370</v>
      </c>
      <c r="C7222" s="990">
        <v>41013400001</v>
      </c>
      <c r="D7222" s="2068">
        <v>1</v>
      </c>
      <c r="E7222" s="3520">
        <v>24990</v>
      </c>
      <c r="F7222" s="879">
        <v>24990</v>
      </c>
      <c r="G7222" s="938">
        <v>44197</v>
      </c>
      <c r="H7222" s="1015" t="s">
        <v>8394</v>
      </c>
      <c r="I7222" s="252" t="s">
        <v>1680</v>
      </c>
      <c r="J7222" s="143" t="s">
        <v>8562</v>
      </c>
      <c r="K7222" s="1425"/>
      <c r="L7222" s="1056"/>
      <c r="M7222" s="291"/>
      <c r="N7222" s="736"/>
      <c r="O7222" s="329"/>
      <c r="P7222" s="329"/>
    </row>
    <row r="7223" spans="1:16" s="20" customFormat="1" ht="9.75" customHeight="1">
      <c r="A7223" s="799">
        <v>40</v>
      </c>
      <c r="B7223" s="1015" t="s">
        <v>1690</v>
      </c>
      <c r="C7223" s="990">
        <v>41013600006</v>
      </c>
      <c r="D7223" s="2068">
        <v>1</v>
      </c>
      <c r="E7223" s="3520">
        <v>5000</v>
      </c>
      <c r="F7223" s="879">
        <v>5000</v>
      </c>
      <c r="G7223" s="938">
        <v>44197</v>
      </c>
      <c r="H7223" s="1015" t="s">
        <v>8394</v>
      </c>
      <c r="I7223" s="252" t="s">
        <v>1680</v>
      </c>
      <c r="J7223" s="143" t="s">
        <v>8562</v>
      </c>
      <c r="K7223" s="1425"/>
      <c r="L7223" s="1056"/>
      <c r="M7223" s="291"/>
      <c r="N7223" s="736"/>
      <c r="O7223" s="329"/>
      <c r="P7223" s="329"/>
    </row>
    <row r="7224" spans="1:16" s="20" customFormat="1" ht="9.75" customHeight="1">
      <c r="A7224" s="799">
        <v>41</v>
      </c>
      <c r="B7224" s="1015" t="s">
        <v>5470</v>
      </c>
      <c r="C7224" s="990"/>
      <c r="D7224" s="2068">
        <v>1</v>
      </c>
      <c r="E7224" s="3520">
        <v>4600</v>
      </c>
      <c r="F7224" s="879">
        <v>4600</v>
      </c>
      <c r="G7224" s="938">
        <v>44197</v>
      </c>
      <c r="H7224" s="1015" t="s">
        <v>8394</v>
      </c>
      <c r="I7224" s="252" t="s">
        <v>1680</v>
      </c>
      <c r="J7224" s="143" t="s">
        <v>8562</v>
      </c>
      <c r="K7224" s="1425"/>
      <c r="L7224" s="1056"/>
      <c r="M7224" s="291"/>
      <c r="N7224" s="736"/>
      <c r="O7224" s="329"/>
      <c r="P7224" s="329"/>
    </row>
    <row r="7225" spans="1:16" ht="9.75" customHeight="1">
      <c r="A7225" s="799">
        <v>42</v>
      </c>
      <c r="B7225" s="102" t="s">
        <v>5814</v>
      </c>
      <c r="C7225" s="849">
        <v>41013400002</v>
      </c>
      <c r="D7225" s="2068">
        <v>1</v>
      </c>
      <c r="E7225" s="3411">
        <v>22000</v>
      </c>
      <c r="F7225" s="797">
        <v>22000</v>
      </c>
      <c r="G7225" s="938">
        <v>44197</v>
      </c>
      <c r="H7225" s="1015" t="s">
        <v>8394</v>
      </c>
      <c r="I7225" s="252" t="s">
        <v>1680</v>
      </c>
      <c r="J7225" s="143" t="s">
        <v>8562</v>
      </c>
      <c r="K7225" s="1425"/>
      <c r="M7225" s="291"/>
      <c r="N7225" s="736"/>
    </row>
    <row r="7226" spans="1:16" ht="9.75" customHeight="1">
      <c r="A7226" s="799">
        <v>43</v>
      </c>
      <c r="B7226" s="102" t="s">
        <v>6358</v>
      </c>
      <c r="C7226" s="849">
        <v>1013400003</v>
      </c>
      <c r="D7226" s="2068">
        <v>1</v>
      </c>
      <c r="E7226" s="3411">
        <v>12990</v>
      </c>
      <c r="F7226" s="797">
        <v>12990</v>
      </c>
      <c r="G7226" s="938">
        <v>44197</v>
      </c>
      <c r="H7226" s="1015" t="s">
        <v>8394</v>
      </c>
      <c r="I7226" s="252" t="s">
        <v>1680</v>
      </c>
      <c r="J7226" s="143" t="s">
        <v>8562</v>
      </c>
      <c r="K7226" s="1425"/>
      <c r="M7226" s="291"/>
      <c r="N7226" s="736"/>
    </row>
    <row r="7227" spans="1:16" ht="9.75" customHeight="1">
      <c r="A7227" s="799">
        <v>44</v>
      </c>
      <c r="B7227" s="102" t="s">
        <v>6559</v>
      </c>
      <c r="C7227" s="983">
        <v>1013400004</v>
      </c>
      <c r="D7227" s="2068">
        <v>1</v>
      </c>
      <c r="E7227" s="3411">
        <v>32000</v>
      </c>
      <c r="F7227" s="797">
        <v>32000</v>
      </c>
      <c r="G7227" s="938">
        <v>44197</v>
      </c>
      <c r="H7227" s="1015" t="s">
        <v>8394</v>
      </c>
      <c r="I7227" s="252" t="s">
        <v>1680</v>
      </c>
      <c r="J7227" s="143" t="s">
        <v>8562</v>
      </c>
      <c r="K7227" s="1425"/>
      <c r="M7227" s="291"/>
      <c r="N7227" s="736"/>
    </row>
    <row r="7228" spans="1:16" ht="9.75" customHeight="1">
      <c r="A7228" s="799">
        <v>45</v>
      </c>
      <c r="B7228" s="102" t="s">
        <v>6560</v>
      </c>
      <c r="C7228" s="983">
        <v>1013400006</v>
      </c>
      <c r="D7228" s="2068">
        <v>1</v>
      </c>
      <c r="E7228" s="3411">
        <v>26000</v>
      </c>
      <c r="F7228" s="797">
        <v>26000</v>
      </c>
      <c r="G7228" s="938">
        <v>44197</v>
      </c>
      <c r="H7228" s="1015" t="s">
        <v>8394</v>
      </c>
      <c r="I7228" s="252" t="s">
        <v>1680</v>
      </c>
      <c r="J7228" s="143" t="s">
        <v>8562</v>
      </c>
      <c r="K7228" s="1425"/>
      <c r="M7228" s="291"/>
      <c r="N7228" s="694"/>
    </row>
    <row r="7229" spans="1:16" ht="9.75" customHeight="1">
      <c r="A7229" s="667">
        <v>46</v>
      </c>
      <c r="B7229" s="102" t="s">
        <v>6604</v>
      </c>
      <c r="C7229" s="983">
        <v>1013600003</v>
      </c>
      <c r="D7229" s="2068">
        <v>1</v>
      </c>
      <c r="E7229" s="3411">
        <v>14000</v>
      </c>
      <c r="F7229" s="797">
        <v>14000</v>
      </c>
      <c r="G7229" s="938">
        <v>44197</v>
      </c>
      <c r="H7229" s="1015" t="s">
        <v>8394</v>
      </c>
      <c r="I7229" s="252" t="s">
        <v>1680</v>
      </c>
      <c r="J7229" s="143" t="s">
        <v>8562</v>
      </c>
      <c r="K7229" s="1425"/>
      <c r="M7229" s="291"/>
      <c r="N7229" s="694"/>
    </row>
    <row r="7230" spans="1:16" ht="9.75" customHeight="1">
      <c r="A7230" s="667">
        <v>47</v>
      </c>
      <c r="B7230" s="102" t="s">
        <v>2105</v>
      </c>
      <c r="C7230" s="983">
        <v>1013400008</v>
      </c>
      <c r="D7230" s="2068">
        <v>1</v>
      </c>
      <c r="E7230" s="3411">
        <v>40078</v>
      </c>
      <c r="F7230" s="797">
        <v>40078</v>
      </c>
      <c r="G7230" s="938">
        <v>44197</v>
      </c>
      <c r="H7230" s="1015" t="s">
        <v>8394</v>
      </c>
      <c r="I7230" s="252" t="s">
        <v>1680</v>
      </c>
      <c r="J7230" s="143" t="s">
        <v>8562</v>
      </c>
      <c r="K7230" s="1425"/>
      <c r="M7230" s="291"/>
      <c r="N7230" s="694"/>
    </row>
    <row r="7231" spans="1:16" ht="9.75" customHeight="1">
      <c r="A7231" s="667">
        <v>48</v>
      </c>
      <c r="B7231" s="102" t="s">
        <v>1356</v>
      </c>
      <c r="C7231" s="983" t="s">
        <v>9216</v>
      </c>
      <c r="D7231" s="2068">
        <v>1</v>
      </c>
      <c r="E7231" s="3411">
        <v>10006</v>
      </c>
      <c r="F7231" s="797">
        <v>10006</v>
      </c>
      <c r="G7231" s="938">
        <v>44475</v>
      </c>
      <c r="H7231" s="1015" t="s">
        <v>9222</v>
      </c>
      <c r="I7231" s="252" t="s">
        <v>1680</v>
      </c>
      <c r="J7231" s="143" t="s">
        <v>8929</v>
      </c>
      <c r="K7231" s="1425"/>
      <c r="M7231" s="291"/>
      <c r="N7231" s="694"/>
    </row>
    <row r="7232" spans="1:16" ht="9.75" customHeight="1">
      <c r="A7232" s="667">
        <v>49</v>
      </c>
      <c r="B7232" s="102" t="s">
        <v>9217</v>
      </c>
      <c r="C7232" s="983" t="s">
        <v>9219</v>
      </c>
      <c r="D7232" s="2068">
        <v>1</v>
      </c>
      <c r="E7232" s="3411">
        <v>292.5</v>
      </c>
      <c r="F7232" s="797">
        <v>292.5</v>
      </c>
      <c r="G7232" s="938">
        <v>44364</v>
      </c>
      <c r="H7232" s="1015" t="s">
        <v>9223</v>
      </c>
      <c r="I7232" s="252" t="s">
        <v>1680</v>
      </c>
      <c r="J7232" s="143" t="s">
        <v>8929</v>
      </c>
      <c r="K7232" s="1425"/>
      <c r="M7232" s="291"/>
      <c r="N7232" s="694"/>
    </row>
    <row r="7233" spans="1:15" ht="9.75" customHeight="1">
      <c r="A7233" s="667">
        <v>50</v>
      </c>
      <c r="B7233" s="102" t="s">
        <v>9218</v>
      </c>
      <c r="C7233" s="983" t="s">
        <v>9220</v>
      </c>
      <c r="D7233" s="2068">
        <v>1</v>
      </c>
      <c r="E7233" s="3411">
        <v>378.63</v>
      </c>
      <c r="F7233" s="797">
        <v>378.63</v>
      </c>
      <c r="G7233" s="938">
        <v>44364</v>
      </c>
      <c r="H7233" s="1015" t="s">
        <v>9223</v>
      </c>
      <c r="I7233" s="252" t="s">
        <v>1680</v>
      </c>
      <c r="J7233" s="143" t="s">
        <v>8929</v>
      </c>
      <c r="K7233" s="1425"/>
      <c r="M7233" s="291"/>
      <c r="N7233" s="694"/>
    </row>
    <row r="7234" spans="1:15" ht="9.75" customHeight="1">
      <c r="A7234" s="667">
        <v>51</v>
      </c>
      <c r="B7234" s="102" t="s">
        <v>9217</v>
      </c>
      <c r="C7234" s="983" t="s">
        <v>9221</v>
      </c>
      <c r="D7234" s="2068">
        <v>1</v>
      </c>
      <c r="E7234" s="3411">
        <v>292.5</v>
      </c>
      <c r="F7234" s="797">
        <v>292.5</v>
      </c>
      <c r="G7234" s="938">
        <v>44364</v>
      </c>
      <c r="H7234" s="1015" t="s">
        <v>9223</v>
      </c>
      <c r="I7234" s="252" t="s">
        <v>1680</v>
      </c>
      <c r="J7234" s="143" t="s">
        <v>8929</v>
      </c>
      <c r="K7234" s="1425"/>
      <c r="M7234" s="291"/>
      <c r="N7234" s="694"/>
    </row>
    <row r="7235" spans="1:15" ht="9.75" customHeight="1">
      <c r="A7235" s="667">
        <v>52</v>
      </c>
      <c r="B7235" s="102" t="s">
        <v>13199</v>
      </c>
      <c r="C7235" s="983" t="s">
        <v>13202</v>
      </c>
      <c r="D7235" s="2068">
        <v>1</v>
      </c>
      <c r="E7235" s="3411">
        <v>212.9</v>
      </c>
      <c r="F7235" s="797">
        <v>212.9</v>
      </c>
      <c r="G7235" s="938">
        <v>44704</v>
      </c>
      <c r="H7235" s="1015" t="s">
        <v>13248</v>
      </c>
      <c r="I7235" s="252" t="s">
        <v>1680</v>
      </c>
      <c r="J7235" s="143" t="s">
        <v>13249</v>
      </c>
      <c r="K7235" s="1425"/>
      <c r="M7235" s="291"/>
      <c r="N7235" s="694"/>
    </row>
    <row r="7236" spans="1:15" ht="9.75" customHeight="1">
      <c r="A7236" s="667">
        <v>53</v>
      </c>
      <c r="B7236" s="102" t="s">
        <v>13200</v>
      </c>
      <c r="C7236" s="983" t="s">
        <v>13203</v>
      </c>
      <c r="D7236" s="2068">
        <v>1</v>
      </c>
      <c r="E7236" s="3411">
        <v>419.9</v>
      </c>
      <c r="F7236" s="797">
        <v>419.9</v>
      </c>
      <c r="G7236" s="938">
        <v>44704</v>
      </c>
      <c r="H7236" s="1015" t="s">
        <v>13248</v>
      </c>
      <c r="I7236" s="252" t="s">
        <v>1680</v>
      </c>
      <c r="J7236" s="143" t="s">
        <v>13249</v>
      </c>
      <c r="K7236" s="1425"/>
      <c r="M7236" s="291"/>
      <c r="N7236" s="694"/>
    </row>
    <row r="7237" spans="1:15" ht="9.75" customHeight="1">
      <c r="A7237" s="667">
        <v>54</v>
      </c>
      <c r="B7237" s="102" t="s">
        <v>13201</v>
      </c>
      <c r="C7237" s="983" t="s">
        <v>13204</v>
      </c>
      <c r="D7237" s="2068">
        <v>1</v>
      </c>
      <c r="E7237" s="3411">
        <v>264</v>
      </c>
      <c r="F7237" s="797">
        <v>264</v>
      </c>
      <c r="G7237" s="938">
        <v>44704</v>
      </c>
      <c r="H7237" s="1015" t="s">
        <v>13248</v>
      </c>
      <c r="I7237" s="252" t="s">
        <v>1680</v>
      </c>
      <c r="J7237" s="143" t="s">
        <v>13249</v>
      </c>
      <c r="K7237" s="1425"/>
      <c r="M7237" s="291"/>
      <c r="N7237" s="694"/>
    </row>
    <row r="7238" spans="1:15" ht="9.75" customHeight="1">
      <c r="A7238" s="667">
        <v>55</v>
      </c>
      <c r="B7238" s="102" t="s">
        <v>13201</v>
      </c>
      <c r="C7238" s="983" t="s">
        <v>13205</v>
      </c>
      <c r="D7238" s="2068">
        <v>1</v>
      </c>
      <c r="E7238" s="3411">
        <v>264</v>
      </c>
      <c r="F7238" s="797">
        <v>264</v>
      </c>
      <c r="G7238" s="938">
        <v>44704</v>
      </c>
      <c r="H7238" s="1015" t="s">
        <v>13248</v>
      </c>
      <c r="I7238" s="252" t="s">
        <v>1680</v>
      </c>
      <c r="J7238" s="143" t="s">
        <v>13249</v>
      </c>
      <c r="K7238" s="1425"/>
      <c r="M7238" s="291"/>
      <c r="N7238" s="694"/>
    </row>
    <row r="7239" spans="1:15" ht="9.75" customHeight="1">
      <c r="A7239" s="667">
        <v>56</v>
      </c>
      <c r="B7239" s="102" t="s">
        <v>13201</v>
      </c>
      <c r="C7239" s="983" t="s">
        <v>13206</v>
      </c>
      <c r="D7239" s="2068">
        <v>1</v>
      </c>
      <c r="E7239" s="3411">
        <v>264</v>
      </c>
      <c r="F7239" s="797">
        <v>264</v>
      </c>
      <c r="G7239" s="938">
        <v>44704</v>
      </c>
      <c r="H7239" s="1015" t="s">
        <v>13248</v>
      </c>
      <c r="I7239" s="252" t="s">
        <v>1680</v>
      </c>
      <c r="J7239" s="143" t="s">
        <v>13249</v>
      </c>
      <c r="K7239" s="1425"/>
      <c r="M7239" s="291"/>
      <c r="N7239" s="694"/>
    </row>
    <row r="7240" spans="1:15" ht="9.75" customHeight="1">
      <c r="A7240" s="667">
        <v>57</v>
      </c>
      <c r="B7240" s="102" t="s">
        <v>13201</v>
      </c>
      <c r="C7240" s="983" t="s">
        <v>13207</v>
      </c>
      <c r="D7240" s="2068">
        <v>1</v>
      </c>
      <c r="E7240" s="3411">
        <v>264</v>
      </c>
      <c r="F7240" s="797">
        <v>264</v>
      </c>
      <c r="G7240" s="938">
        <v>44704</v>
      </c>
      <c r="H7240" s="1015" t="s">
        <v>13248</v>
      </c>
      <c r="I7240" s="252" t="s">
        <v>1680</v>
      </c>
      <c r="J7240" s="143" t="s">
        <v>13249</v>
      </c>
      <c r="K7240" s="1425"/>
      <c r="M7240" s="291"/>
      <c r="N7240" s="694"/>
    </row>
    <row r="7241" spans="1:15" ht="9.75" customHeight="1">
      <c r="A7241" s="667">
        <v>58</v>
      </c>
      <c r="B7241" s="102" t="s">
        <v>15183</v>
      </c>
      <c r="C7241" s="983" t="s">
        <v>13187</v>
      </c>
      <c r="D7241" s="2068">
        <v>1</v>
      </c>
      <c r="E7241" s="3411">
        <v>49000</v>
      </c>
      <c r="F7241" s="797">
        <v>49000</v>
      </c>
      <c r="G7241" s="938">
        <v>44911</v>
      </c>
      <c r="H7241" s="1015" t="s">
        <v>15184</v>
      </c>
      <c r="I7241" s="252" t="s">
        <v>1680</v>
      </c>
      <c r="J7241" s="143" t="s">
        <v>15185</v>
      </c>
      <c r="K7241" s="1425"/>
      <c r="M7241" s="291"/>
      <c r="N7241" s="694"/>
    </row>
    <row r="7242" spans="1:15" ht="9.75" customHeight="1">
      <c r="A7242" s="667"/>
      <c r="B7242" s="102"/>
      <c r="C7242" s="990"/>
      <c r="D7242" s="2068"/>
      <c r="E7242" s="3411"/>
      <c r="F7242" s="797"/>
      <c r="G7242" s="919"/>
      <c r="H7242" s="1005"/>
      <c r="I7242" s="252"/>
      <c r="J7242" s="912"/>
      <c r="K7242" s="1480"/>
      <c r="L7242" s="1412"/>
      <c r="M7242" s="291"/>
      <c r="N7242" s="738"/>
      <c r="O7242" s="754"/>
    </row>
    <row r="7243" spans="1:15" s="71" customFormat="1" ht="9.75" customHeight="1">
      <c r="A7243" s="811"/>
      <c r="B7243" s="1369"/>
      <c r="C7243" s="1191" t="s">
        <v>13173</v>
      </c>
      <c r="D7243" s="2062">
        <f>SUM(D7184:D7242)</f>
        <v>59</v>
      </c>
      <c r="E7243" s="3599">
        <f>SUM(E7184:E7241)</f>
        <v>503124.51000000013</v>
      </c>
      <c r="F7243" s="1219">
        <f>SUM(F7184:F7242)</f>
        <v>503124.51000000013</v>
      </c>
      <c r="G7243" s="1220"/>
      <c r="H7243" s="1221"/>
      <c r="I7243" s="1107"/>
      <c r="J7243" s="1222"/>
      <c r="K7243" s="1488"/>
      <c r="L7243" s="1412"/>
      <c r="M7243" s="1522"/>
      <c r="N7243" s="1183"/>
      <c r="O7243" s="1223"/>
    </row>
    <row r="7244" spans="1:15" s="1613" customFormat="1" ht="9.75" customHeight="1">
      <c r="A7244" s="1610"/>
      <c r="B7244" s="3145"/>
      <c r="C7244" s="2259" t="s">
        <v>9313</v>
      </c>
      <c r="D7244" s="2280">
        <v>0</v>
      </c>
      <c r="E7244" s="3518">
        <v>0</v>
      </c>
      <c r="F7244" s="1612">
        <v>0</v>
      </c>
      <c r="G7244" s="2328"/>
      <c r="H7244" s="2401"/>
      <c r="I7244" s="1664"/>
      <c r="J7244" s="2401"/>
      <c r="K7244" s="2279"/>
      <c r="L7244" s="1615"/>
      <c r="M7244" s="1668"/>
      <c r="N7244" s="1802"/>
      <c r="O7244" s="3294"/>
    </row>
    <row r="7245" spans="1:15" s="1625" customFormat="1" ht="9.75" customHeight="1">
      <c r="A7245" s="3478"/>
      <c r="B7245" s="2197"/>
      <c r="C7245" s="1823" t="s">
        <v>11869</v>
      </c>
      <c r="D7245" s="2387">
        <v>0</v>
      </c>
      <c r="E7245" s="3531">
        <v>0</v>
      </c>
      <c r="F7245" s="1620">
        <v>0</v>
      </c>
      <c r="H7245" s="1624"/>
      <c r="K7245" s="2197"/>
      <c r="L7245" s="2198"/>
      <c r="M7245" s="2199"/>
    </row>
    <row r="7246" spans="1:15" s="2201" customFormat="1" ht="12" customHeight="1">
      <c r="B7246" s="2203"/>
      <c r="C7246" s="1827" t="s">
        <v>15386</v>
      </c>
      <c r="D7246" s="2143">
        <f>D7243-D7244-D7245</f>
        <v>59</v>
      </c>
      <c r="E7246" s="3609">
        <f>E7243-E7244-E7245</f>
        <v>503124.51000000013</v>
      </c>
      <c r="F7246" s="3315">
        <f>F7243-F7244-F7245</f>
        <v>503124.51000000013</v>
      </c>
      <c r="H7246" s="3479" t="s">
        <v>15239</v>
      </c>
      <c r="K7246" s="2203"/>
      <c r="L7246" s="2204"/>
      <c r="M7246" s="2205"/>
    </row>
    <row r="7247" spans="1:15" s="3316" customFormat="1" ht="10.5" customHeight="1">
      <c r="B7247" s="3317" t="s">
        <v>13247</v>
      </c>
      <c r="C7247" s="2806" t="s">
        <v>15387</v>
      </c>
      <c r="D7247" s="2615">
        <f>D6197+D6337+D6462+D6741+D6842+D6921+D6981+D7040+D7182+D7246</f>
        <v>896</v>
      </c>
      <c r="E7247" s="3521">
        <f>E6197+E6337+E6462+E6741+E6842+E6921+E6981+E7040+E7182+E7246</f>
        <v>20415393.290000003</v>
      </c>
      <c r="F7247" s="2556">
        <f>F6197+F6337+F6462+F6741+F6842+F6921+F6981+F7040+F7182+F7246</f>
        <v>14788762.83</v>
      </c>
      <c r="H7247" s="2177"/>
      <c r="K7247" s="3318"/>
      <c r="L7247" s="2629"/>
      <c r="M7247" s="3319"/>
    </row>
    <row r="7248" spans="1:15" s="71" customFormat="1" ht="42" customHeight="1">
      <c r="A7248" s="814" t="s">
        <v>8587</v>
      </c>
      <c r="B7248" s="1370" t="s">
        <v>8583</v>
      </c>
      <c r="C7248" s="1381"/>
      <c r="D7248" s="1278"/>
      <c r="E7248" s="3574"/>
      <c r="F7248" s="1224"/>
      <c r="G7248" s="1225"/>
      <c r="H7248" s="107"/>
      <c r="I7248" s="439"/>
      <c r="J7248" s="1091"/>
      <c r="K7248" s="1491"/>
      <c r="L7248" s="398"/>
      <c r="M7248" s="749"/>
      <c r="N7248" s="1226"/>
      <c r="O7248" s="678"/>
    </row>
    <row r="7249" spans="1:15" ht="9.75" customHeight="1">
      <c r="A7249" s="799">
        <v>1</v>
      </c>
      <c r="B7249" s="98" t="s">
        <v>1449</v>
      </c>
      <c r="C7249" s="983" t="s">
        <v>12249</v>
      </c>
      <c r="D7249" s="889">
        <v>1</v>
      </c>
      <c r="E7249" s="3520">
        <v>5960</v>
      </c>
      <c r="F7249" s="879">
        <v>5960</v>
      </c>
      <c r="G7249" s="914">
        <v>44197</v>
      </c>
      <c r="H7249" s="1015" t="s">
        <v>8394</v>
      </c>
      <c r="I7249" s="63" t="s">
        <v>3394</v>
      </c>
      <c r="J7249" s="143" t="s">
        <v>8565</v>
      </c>
      <c r="K7249" s="1425" t="s">
        <v>8940</v>
      </c>
      <c r="M7249" s="1378"/>
      <c r="N7249" s="276"/>
    </row>
    <row r="7250" spans="1:15" ht="9.75" customHeight="1">
      <c r="A7250" s="799">
        <v>2</v>
      </c>
      <c r="B7250" s="98" t="s">
        <v>1450</v>
      </c>
      <c r="C7250" s="983" t="s">
        <v>12224</v>
      </c>
      <c r="D7250" s="889">
        <v>1</v>
      </c>
      <c r="E7250" s="3520">
        <v>8100</v>
      </c>
      <c r="F7250" s="879">
        <v>8100</v>
      </c>
      <c r="G7250" s="914">
        <v>44197</v>
      </c>
      <c r="H7250" s="1015" t="s">
        <v>8394</v>
      </c>
      <c r="I7250" s="63" t="s">
        <v>3394</v>
      </c>
      <c r="J7250" s="143" t="s">
        <v>8565</v>
      </c>
      <c r="K7250" s="1425" t="s">
        <v>8940</v>
      </c>
      <c r="M7250" s="1378"/>
      <c r="N7250" s="276"/>
    </row>
    <row r="7251" spans="1:15" ht="9.75" customHeight="1">
      <c r="A7251" s="799">
        <v>3</v>
      </c>
      <c r="B7251" s="98" t="s">
        <v>1450</v>
      </c>
      <c r="C7251" s="983" t="s">
        <v>12255</v>
      </c>
      <c r="D7251" s="889">
        <v>1</v>
      </c>
      <c r="E7251" s="3520">
        <v>7100</v>
      </c>
      <c r="F7251" s="879">
        <v>7100</v>
      </c>
      <c r="G7251" s="914">
        <v>44197</v>
      </c>
      <c r="H7251" s="1015" t="s">
        <v>8394</v>
      </c>
      <c r="I7251" s="63" t="s">
        <v>3394</v>
      </c>
      <c r="J7251" s="143" t="s">
        <v>8565</v>
      </c>
      <c r="K7251" s="1425" t="s">
        <v>8940</v>
      </c>
      <c r="M7251" s="1378"/>
      <c r="N7251" s="276"/>
    </row>
    <row r="7252" spans="1:15" ht="9.75" customHeight="1">
      <c r="A7252" s="799">
        <v>4</v>
      </c>
      <c r="B7252" s="98" t="s">
        <v>1451</v>
      </c>
      <c r="C7252" s="983" t="s">
        <v>12235</v>
      </c>
      <c r="D7252" s="889">
        <v>1</v>
      </c>
      <c r="E7252" s="3520">
        <v>8400</v>
      </c>
      <c r="F7252" s="879">
        <v>8400</v>
      </c>
      <c r="G7252" s="914">
        <v>44197</v>
      </c>
      <c r="H7252" s="1015" t="s">
        <v>8394</v>
      </c>
      <c r="I7252" s="63" t="s">
        <v>3394</v>
      </c>
      <c r="J7252" s="143" t="s">
        <v>8565</v>
      </c>
      <c r="K7252" s="1425" t="s">
        <v>8940</v>
      </c>
      <c r="M7252" s="1378"/>
      <c r="N7252" s="276"/>
    </row>
    <row r="7253" spans="1:15" ht="9.75" customHeight="1">
      <c r="A7253" s="799">
        <v>5</v>
      </c>
      <c r="B7253" s="98" t="s">
        <v>1452</v>
      </c>
      <c r="C7253" s="983" t="s">
        <v>12239</v>
      </c>
      <c r="D7253" s="889">
        <v>1</v>
      </c>
      <c r="E7253" s="3520">
        <v>11564</v>
      </c>
      <c r="F7253" s="879">
        <v>11564</v>
      </c>
      <c r="G7253" s="914">
        <v>44197</v>
      </c>
      <c r="H7253" s="1015" t="s">
        <v>8394</v>
      </c>
      <c r="I7253" s="63" t="s">
        <v>3394</v>
      </c>
      <c r="J7253" s="143" t="s">
        <v>8565</v>
      </c>
      <c r="K7253" s="1425" t="s">
        <v>8940</v>
      </c>
      <c r="M7253" s="1378"/>
      <c r="N7253" s="276"/>
    </row>
    <row r="7254" spans="1:15" ht="9.75" customHeight="1">
      <c r="A7254" s="799">
        <v>6</v>
      </c>
      <c r="B7254" s="98" t="s">
        <v>1453</v>
      </c>
      <c r="C7254" s="983" t="s">
        <v>11022</v>
      </c>
      <c r="D7254" s="889">
        <v>1</v>
      </c>
      <c r="E7254" s="3520">
        <v>3889.57</v>
      </c>
      <c r="F7254" s="879">
        <v>3889.57</v>
      </c>
      <c r="G7254" s="914">
        <v>44197</v>
      </c>
      <c r="H7254" s="1015" t="s">
        <v>8394</v>
      </c>
      <c r="I7254" s="63" t="s">
        <v>3394</v>
      </c>
      <c r="J7254" s="143" t="s">
        <v>8565</v>
      </c>
      <c r="K7254" s="1425" t="s">
        <v>8940</v>
      </c>
      <c r="M7254" s="1378"/>
      <c r="N7254" s="276"/>
    </row>
    <row r="7255" spans="1:15" ht="9.75" customHeight="1">
      <c r="A7255" s="799">
        <v>7</v>
      </c>
      <c r="B7255" s="98" t="s">
        <v>354</v>
      </c>
      <c r="C7255" s="983" t="s">
        <v>12178</v>
      </c>
      <c r="D7255" s="889">
        <v>1</v>
      </c>
      <c r="E7255" s="3520">
        <v>20329.11</v>
      </c>
      <c r="F7255" s="879">
        <v>20329.11</v>
      </c>
      <c r="G7255" s="914">
        <v>44197</v>
      </c>
      <c r="H7255" s="1015" t="s">
        <v>8394</v>
      </c>
      <c r="I7255" s="63" t="s">
        <v>3394</v>
      </c>
      <c r="J7255" s="143" t="s">
        <v>8565</v>
      </c>
      <c r="K7255" s="1425" t="s">
        <v>8940</v>
      </c>
      <c r="M7255" s="1378"/>
      <c r="N7255" s="276"/>
    </row>
    <row r="7256" spans="1:15" ht="9.75" customHeight="1">
      <c r="A7256" s="799">
        <v>8</v>
      </c>
      <c r="B7256" s="98" t="s">
        <v>1454</v>
      </c>
      <c r="C7256" s="983" t="s">
        <v>12241</v>
      </c>
      <c r="D7256" s="889">
        <v>1</v>
      </c>
      <c r="E7256" s="3520">
        <v>33367</v>
      </c>
      <c r="F7256" s="879">
        <v>33367</v>
      </c>
      <c r="G7256" s="914">
        <v>44197</v>
      </c>
      <c r="H7256" s="1015" t="s">
        <v>8394</v>
      </c>
      <c r="I7256" s="63" t="s">
        <v>3394</v>
      </c>
      <c r="J7256" s="143" t="s">
        <v>8565</v>
      </c>
      <c r="K7256" s="1425" t="s">
        <v>8940</v>
      </c>
      <c r="M7256" s="1378"/>
      <c r="N7256" s="276"/>
    </row>
    <row r="7257" spans="1:15" ht="9.75" customHeight="1">
      <c r="A7257" s="799">
        <v>9</v>
      </c>
      <c r="B7257" s="98" t="s">
        <v>1455</v>
      </c>
      <c r="C7257" s="983" t="s">
        <v>12246</v>
      </c>
      <c r="D7257" s="889">
        <v>1</v>
      </c>
      <c r="E7257" s="3520">
        <v>46116.59</v>
      </c>
      <c r="F7257" s="879">
        <v>46116.59</v>
      </c>
      <c r="G7257" s="914">
        <v>44197</v>
      </c>
      <c r="H7257" s="1015" t="s">
        <v>8394</v>
      </c>
      <c r="I7257" s="63" t="s">
        <v>3394</v>
      </c>
      <c r="J7257" s="143" t="s">
        <v>8565</v>
      </c>
      <c r="K7257" s="1425" t="s">
        <v>8940</v>
      </c>
      <c r="M7257" s="1378"/>
      <c r="N7257" s="276"/>
    </row>
    <row r="7258" spans="1:15" ht="9.75" customHeight="1">
      <c r="A7258" s="799">
        <v>10</v>
      </c>
      <c r="B7258" s="98" t="s">
        <v>1456</v>
      </c>
      <c r="C7258" s="983" t="s">
        <v>12250</v>
      </c>
      <c r="D7258" s="889">
        <v>1</v>
      </c>
      <c r="E7258" s="3520">
        <v>25080.2</v>
      </c>
      <c r="F7258" s="879">
        <v>25080.2</v>
      </c>
      <c r="G7258" s="914">
        <v>44197</v>
      </c>
      <c r="H7258" s="1015" t="s">
        <v>8394</v>
      </c>
      <c r="I7258" s="63" t="s">
        <v>3394</v>
      </c>
      <c r="J7258" s="143" t="s">
        <v>8565</v>
      </c>
      <c r="K7258" s="1425" t="s">
        <v>8940</v>
      </c>
      <c r="M7258" s="1378"/>
      <c r="N7258" s="276"/>
    </row>
    <row r="7259" spans="1:15" ht="9.75" customHeight="1">
      <c r="A7259" s="799">
        <v>11</v>
      </c>
      <c r="B7259" s="98" t="s">
        <v>1457</v>
      </c>
      <c r="C7259" s="983" t="s">
        <v>12251</v>
      </c>
      <c r="D7259" s="889">
        <v>1</v>
      </c>
      <c r="E7259" s="3520">
        <v>18582.84</v>
      </c>
      <c r="F7259" s="879">
        <v>18582.84</v>
      </c>
      <c r="G7259" s="914">
        <v>44197</v>
      </c>
      <c r="H7259" s="1015" t="s">
        <v>8394</v>
      </c>
      <c r="I7259" s="63" t="s">
        <v>3394</v>
      </c>
      <c r="J7259" s="143" t="s">
        <v>8565</v>
      </c>
      <c r="K7259" s="1425" t="s">
        <v>8940</v>
      </c>
      <c r="M7259" s="1378"/>
      <c r="N7259" s="276"/>
    </row>
    <row r="7260" spans="1:15" ht="9.75" customHeight="1">
      <c r="A7260" s="799">
        <v>12</v>
      </c>
      <c r="B7260" s="98" t="s">
        <v>1458</v>
      </c>
      <c r="C7260" s="983" t="s">
        <v>12252</v>
      </c>
      <c r="D7260" s="889">
        <v>1</v>
      </c>
      <c r="E7260" s="3520">
        <v>8390</v>
      </c>
      <c r="F7260" s="879">
        <v>8390</v>
      </c>
      <c r="G7260" s="914">
        <v>44197</v>
      </c>
      <c r="H7260" s="1015" t="s">
        <v>8394</v>
      </c>
      <c r="I7260" s="63" t="s">
        <v>3394</v>
      </c>
      <c r="J7260" s="143" t="s">
        <v>8565</v>
      </c>
      <c r="K7260" s="1425" t="s">
        <v>8940</v>
      </c>
      <c r="M7260" s="1378"/>
      <c r="N7260" s="276"/>
    </row>
    <row r="7261" spans="1:15" ht="9.75" customHeight="1">
      <c r="A7261" s="799">
        <v>13</v>
      </c>
      <c r="B7261" s="98" t="s">
        <v>1459</v>
      </c>
      <c r="C7261" s="983" t="s">
        <v>12262</v>
      </c>
      <c r="D7261" s="889">
        <v>1</v>
      </c>
      <c r="E7261" s="3520">
        <v>8910</v>
      </c>
      <c r="F7261" s="879">
        <v>8910</v>
      </c>
      <c r="G7261" s="914">
        <v>44197</v>
      </c>
      <c r="H7261" s="1015" t="s">
        <v>8394</v>
      </c>
      <c r="I7261" s="63" t="s">
        <v>3394</v>
      </c>
      <c r="J7261" s="143" t="s">
        <v>8565</v>
      </c>
      <c r="K7261" s="1425" t="s">
        <v>8940</v>
      </c>
      <c r="M7261" s="1378"/>
      <c r="N7261" s="276"/>
    </row>
    <row r="7262" spans="1:15" ht="9.75" customHeight="1">
      <c r="A7262" s="799">
        <v>14</v>
      </c>
      <c r="B7262" s="98" t="s">
        <v>1460</v>
      </c>
      <c r="C7262" s="983" t="s">
        <v>12268</v>
      </c>
      <c r="D7262" s="889">
        <v>1</v>
      </c>
      <c r="E7262" s="3520">
        <v>15934</v>
      </c>
      <c r="F7262" s="879">
        <v>15934</v>
      </c>
      <c r="G7262" s="914">
        <v>44197</v>
      </c>
      <c r="H7262" s="1015" t="s">
        <v>8394</v>
      </c>
      <c r="I7262" s="63" t="s">
        <v>3394</v>
      </c>
      <c r="J7262" s="143" t="s">
        <v>8565</v>
      </c>
      <c r="K7262" s="1425" t="s">
        <v>8940</v>
      </c>
      <c r="M7262" s="1378"/>
      <c r="N7262" s="276"/>
      <c r="O7262" s="659"/>
    </row>
    <row r="7263" spans="1:15" ht="9.75" customHeight="1">
      <c r="A7263" s="799">
        <v>15</v>
      </c>
      <c r="B7263" s="98" t="s">
        <v>1461</v>
      </c>
      <c r="C7263" s="983" t="s">
        <v>10982</v>
      </c>
      <c r="D7263" s="889">
        <v>1</v>
      </c>
      <c r="E7263" s="3520">
        <v>22523</v>
      </c>
      <c r="F7263" s="879">
        <v>22523</v>
      </c>
      <c r="G7263" s="914">
        <v>44197</v>
      </c>
      <c r="H7263" s="1015" t="s">
        <v>8394</v>
      </c>
      <c r="I7263" s="63" t="s">
        <v>3394</v>
      </c>
      <c r="J7263" s="143" t="s">
        <v>8565</v>
      </c>
      <c r="K7263" s="1425" t="s">
        <v>8940</v>
      </c>
      <c r="M7263" s="1378"/>
      <c r="N7263" s="276"/>
      <c r="O7263" s="659"/>
    </row>
    <row r="7264" spans="1:15" ht="9.75" customHeight="1">
      <c r="A7264" s="799">
        <v>16</v>
      </c>
      <c r="B7264" s="98" t="s">
        <v>326</v>
      </c>
      <c r="C7264" s="983" t="s">
        <v>12227</v>
      </c>
      <c r="D7264" s="889">
        <v>1</v>
      </c>
      <c r="E7264" s="3520">
        <v>20500</v>
      </c>
      <c r="F7264" s="879">
        <v>20500</v>
      </c>
      <c r="G7264" s="914">
        <v>44197</v>
      </c>
      <c r="H7264" s="1015" t="s">
        <v>8394</v>
      </c>
      <c r="I7264" s="63" t="s">
        <v>3394</v>
      </c>
      <c r="J7264" s="143" t="s">
        <v>8565</v>
      </c>
      <c r="K7264" s="1425" t="s">
        <v>8940</v>
      </c>
      <c r="M7264" s="1378"/>
      <c r="N7264" s="276"/>
      <c r="O7264" s="659"/>
    </row>
    <row r="7265" spans="1:15" ht="9.75" customHeight="1">
      <c r="A7265" s="799">
        <v>17</v>
      </c>
      <c r="B7265" s="98" t="s">
        <v>1462</v>
      </c>
      <c r="C7265" s="983" t="s">
        <v>12228</v>
      </c>
      <c r="D7265" s="889">
        <v>1</v>
      </c>
      <c r="E7265" s="3520">
        <v>10199</v>
      </c>
      <c r="F7265" s="879">
        <v>10199</v>
      </c>
      <c r="G7265" s="914">
        <v>44197</v>
      </c>
      <c r="H7265" s="1015" t="s">
        <v>8394</v>
      </c>
      <c r="I7265" s="63" t="s">
        <v>3394</v>
      </c>
      <c r="J7265" s="143" t="s">
        <v>8565</v>
      </c>
      <c r="K7265" s="1425" t="s">
        <v>8940</v>
      </c>
      <c r="M7265" s="1378"/>
      <c r="N7265" s="276"/>
      <c r="O7265" s="659"/>
    </row>
    <row r="7266" spans="1:15" ht="9.75" customHeight="1">
      <c r="A7266" s="799">
        <v>18</v>
      </c>
      <c r="B7266" s="98" t="s">
        <v>1463</v>
      </c>
      <c r="C7266" s="983" t="s">
        <v>12229</v>
      </c>
      <c r="D7266" s="889">
        <v>1</v>
      </c>
      <c r="E7266" s="3520">
        <v>27344</v>
      </c>
      <c r="F7266" s="879">
        <v>27344</v>
      </c>
      <c r="G7266" s="914">
        <v>44197</v>
      </c>
      <c r="H7266" s="1015" t="s">
        <v>8394</v>
      </c>
      <c r="I7266" s="63" t="s">
        <v>3394</v>
      </c>
      <c r="J7266" s="143" t="s">
        <v>8565</v>
      </c>
      <c r="K7266" s="1425" t="s">
        <v>8940</v>
      </c>
      <c r="M7266" s="1378"/>
      <c r="N7266" s="276"/>
      <c r="O7266" s="659"/>
    </row>
    <row r="7267" spans="1:15" ht="9.75" customHeight="1">
      <c r="A7267" s="799">
        <v>19</v>
      </c>
      <c r="B7267" s="98" t="s">
        <v>1464</v>
      </c>
      <c r="C7267" s="983" t="s">
        <v>12234</v>
      </c>
      <c r="D7267" s="889">
        <v>1</v>
      </c>
      <c r="E7267" s="3520">
        <v>17500</v>
      </c>
      <c r="F7267" s="879">
        <v>17500</v>
      </c>
      <c r="G7267" s="914">
        <v>44197</v>
      </c>
      <c r="H7267" s="1015" t="s">
        <v>8394</v>
      </c>
      <c r="I7267" s="63" t="s">
        <v>3394</v>
      </c>
      <c r="J7267" s="143" t="s">
        <v>8565</v>
      </c>
      <c r="K7267" s="1425" t="s">
        <v>8940</v>
      </c>
      <c r="M7267" s="1378"/>
      <c r="N7267" s="276"/>
      <c r="O7267" s="659"/>
    </row>
    <row r="7268" spans="1:15" ht="9.75" customHeight="1">
      <c r="A7268" s="799">
        <v>20</v>
      </c>
      <c r="B7268" s="98" t="s">
        <v>222</v>
      </c>
      <c r="C7268" s="983" t="s">
        <v>12237</v>
      </c>
      <c r="D7268" s="889">
        <v>1</v>
      </c>
      <c r="E7268" s="3520">
        <v>17000</v>
      </c>
      <c r="F7268" s="879">
        <v>17000</v>
      </c>
      <c r="G7268" s="914">
        <v>44197</v>
      </c>
      <c r="H7268" s="1015" t="s">
        <v>8394</v>
      </c>
      <c r="I7268" s="63" t="s">
        <v>3394</v>
      </c>
      <c r="J7268" s="143" t="s">
        <v>8565</v>
      </c>
      <c r="K7268" s="1425" t="s">
        <v>8940</v>
      </c>
      <c r="M7268" s="1378"/>
      <c r="N7268" s="276"/>
      <c r="O7268" s="659"/>
    </row>
    <row r="7269" spans="1:15" ht="9.75" customHeight="1">
      <c r="A7269" s="799">
        <v>21</v>
      </c>
      <c r="B7269" s="98" t="s">
        <v>1465</v>
      </c>
      <c r="C7269" s="983" t="s">
        <v>12238</v>
      </c>
      <c r="D7269" s="889">
        <v>1</v>
      </c>
      <c r="E7269" s="3520">
        <v>16341.84</v>
      </c>
      <c r="F7269" s="879">
        <v>16341.84</v>
      </c>
      <c r="G7269" s="914">
        <v>44197</v>
      </c>
      <c r="H7269" s="1015" t="s">
        <v>8394</v>
      </c>
      <c r="I7269" s="63" t="s">
        <v>3394</v>
      </c>
      <c r="J7269" s="143" t="s">
        <v>8565</v>
      </c>
      <c r="K7269" s="1425" t="s">
        <v>8940</v>
      </c>
      <c r="M7269" s="1378"/>
      <c r="N7269" s="276"/>
      <c r="O7269" s="659"/>
    </row>
    <row r="7270" spans="1:15" ht="9.75" customHeight="1">
      <c r="A7270" s="799">
        <v>22</v>
      </c>
      <c r="B7270" s="98" t="s">
        <v>1466</v>
      </c>
      <c r="C7270" s="983" t="s">
        <v>12269</v>
      </c>
      <c r="D7270" s="889">
        <v>1</v>
      </c>
      <c r="E7270" s="3520">
        <v>10450</v>
      </c>
      <c r="F7270" s="879">
        <v>10450</v>
      </c>
      <c r="G7270" s="914">
        <v>44197</v>
      </c>
      <c r="H7270" s="1015" t="s">
        <v>8394</v>
      </c>
      <c r="I7270" s="63" t="s">
        <v>3394</v>
      </c>
      <c r="J7270" s="143" t="s">
        <v>8565</v>
      </c>
      <c r="K7270" s="1425" t="s">
        <v>8940</v>
      </c>
      <c r="M7270" s="1378"/>
      <c r="N7270" s="276"/>
      <c r="O7270" s="659"/>
    </row>
    <row r="7271" spans="1:15" ht="9.75" customHeight="1">
      <c r="A7271" s="799">
        <v>23</v>
      </c>
      <c r="B7271" s="98" t="s">
        <v>1467</v>
      </c>
      <c r="C7271" s="983" t="s">
        <v>12256</v>
      </c>
      <c r="D7271" s="889">
        <v>1</v>
      </c>
      <c r="E7271" s="3520">
        <v>4700</v>
      </c>
      <c r="F7271" s="879">
        <v>4700</v>
      </c>
      <c r="G7271" s="914">
        <v>44197</v>
      </c>
      <c r="H7271" s="1015" t="s">
        <v>8394</v>
      </c>
      <c r="I7271" s="63" t="s">
        <v>3394</v>
      </c>
      <c r="J7271" s="143" t="s">
        <v>8565</v>
      </c>
      <c r="K7271" s="1425" t="s">
        <v>8940</v>
      </c>
      <c r="M7271" s="1378"/>
      <c r="N7271" s="276"/>
      <c r="O7271" s="659"/>
    </row>
    <row r="7272" spans="1:15" ht="9.75" customHeight="1">
      <c r="A7272" s="799">
        <v>24</v>
      </c>
      <c r="B7272" s="98" t="s">
        <v>1468</v>
      </c>
      <c r="C7272" s="983" t="s">
        <v>12240</v>
      </c>
      <c r="D7272" s="889">
        <v>1</v>
      </c>
      <c r="E7272" s="3520">
        <v>5155</v>
      </c>
      <c r="F7272" s="879">
        <v>5155</v>
      </c>
      <c r="G7272" s="914">
        <v>44197</v>
      </c>
      <c r="H7272" s="1015" t="s">
        <v>8394</v>
      </c>
      <c r="I7272" s="63" t="s">
        <v>3394</v>
      </c>
      <c r="J7272" s="143" t="s">
        <v>8565</v>
      </c>
      <c r="K7272" s="1425" t="s">
        <v>8940</v>
      </c>
      <c r="M7272" s="1378"/>
      <c r="N7272" s="276"/>
      <c r="O7272" s="659"/>
    </row>
    <row r="7273" spans="1:15" ht="9.75" customHeight="1">
      <c r="A7273" s="799">
        <v>25</v>
      </c>
      <c r="B7273" s="98" t="s">
        <v>143</v>
      </c>
      <c r="C7273" s="983" t="s">
        <v>10974</v>
      </c>
      <c r="D7273" s="889">
        <v>1</v>
      </c>
      <c r="E7273" s="3520">
        <v>13900</v>
      </c>
      <c r="F7273" s="879">
        <v>13900</v>
      </c>
      <c r="G7273" s="914">
        <v>44197</v>
      </c>
      <c r="H7273" s="1015" t="s">
        <v>8394</v>
      </c>
      <c r="I7273" s="63" t="s">
        <v>3394</v>
      </c>
      <c r="J7273" s="143" t="s">
        <v>8565</v>
      </c>
      <c r="K7273" s="1425" t="s">
        <v>8940</v>
      </c>
      <c r="M7273" s="1378"/>
      <c r="N7273" s="276"/>
      <c r="O7273" s="659"/>
    </row>
    <row r="7274" spans="1:15" ht="9.75" customHeight="1">
      <c r="A7274" s="799">
        <v>26</v>
      </c>
      <c r="B7274" s="98" t="s">
        <v>1469</v>
      </c>
      <c r="C7274" s="983" t="s">
        <v>12257</v>
      </c>
      <c r="D7274" s="889">
        <v>1</v>
      </c>
      <c r="E7274" s="3520">
        <v>5400</v>
      </c>
      <c r="F7274" s="879">
        <v>5400</v>
      </c>
      <c r="G7274" s="914">
        <v>44197</v>
      </c>
      <c r="H7274" s="1015" t="s">
        <v>8394</v>
      </c>
      <c r="I7274" s="63" t="s">
        <v>3394</v>
      </c>
      <c r="J7274" s="143" t="s">
        <v>8565</v>
      </c>
      <c r="K7274" s="1425" t="s">
        <v>8940</v>
      </c>
      <c r="M7274" s="1378"/>
      <c r="N7274" s="276"/>
      <c r="O7274" s="659"/>
    </row>
    <row r="7275" spans="1:15" ht="9.75" customHeight="1">
      <c r="A7275" s="799">
        <v>27</v>
      </c>
      <c r="B7275" s="98" t="s">
        <v>787</v>
      </c>
      <c r="C7275" s="983" t="s">
        <v>12242</v>
      </c>
      <c r="D7275" s="889">
        <v>1</v>
      </c>
      <c r="E7275" s="3520">
        <v>5700</v>
      </c>
      <c r="F7275" s="879">
        <v>5700</v>
      </c>
      <c r="G7275" s="914">
        <v>44197</v>
      </c>
      <c r="H7275" s="1015" t="s">
        <v>8394</v>
      </c>
      <c r="I7275" s="63" t="s">
        <v>3394</v>
      </c>
      <c r="J7275" s="143" t="s">
        <v>8565</v>
      </c>
      <c r="K7275" s="1425" t="s">
        <v>8940</v>
      </c>
      <c r="M7275" s="1378"/>
      <c r="N7275" s="276"/>
      <c r="O7275" s="659"/>
    </row>
    <row r="7276" spans="1:15" ht="9.75" customHeight="1">
      <c r="A7276" s="799">
        <v>28</v>
      </c>
      <c r="B7276" s="98" t="s">
        <v>787</v>
      </c>
      <c r="C7276" s="983" t="s">
        <v>12258</v>
      </c>
      <c r="D7276" s="889">
        <v>1</v>
      </c>
      <c r="E7276" s="3520">
        <v>5200</v>
      </c>
      <c r="F7276" s="879">
        <v>5200</v>
      </c>
      <c r="G7276" s="914">
        <v>44197</v>
      </c>
      <c r="H7276" s="1015" t="s">
        <v>8394</v>
      </c>
      <c r="I7276" s="63" t="s">
        <v>3394</v>
      </c>
      <c r="J7276" s="143" t="s">
        <v>8565</v>
      </c>
      <c r="K7276" s="1425" t="s">
        <v>8940</v>
      </c>
      <c r="M7276" s="1378"/>
      <c r="N7276" s="276"/>
      <c r="O7276" s="659"/>
    </row>
    <row r="7277" spans="1:15" ht="9.75" customHeight="1">
      <c r="A7277" s="799">
        <v>29</v>
      </c>
      <c r="B7277" s="98" t="s">
        <v>256</v>
      </c>
      <c r="C7277" s="983" t="s">
        <v>12243</v>
      </c>
      <c r="D7277" s="889">
        <v>1</v>
      </c>
      <c r="E7277" s="3520">
        <v>4810</v>
      </c>
      <c r="F7277" s="879">
        <v>4810</v>
      </c>
      <c r="G7277" s="914">
        <v>44197</v>
      </c>
      <c r="H7277" s="1015" t="s">
        <v>8394</v>
      </c>
      <c r="I7277" s="63" t="s">
        <v>3394</v>
      </c>
      <c r="J7277" s="143" t="s">
        <v>8565</v>
      </c>
      <c r="K7277" s="1425" t="s">
        <v>8940</v>
      </c>
      <c r="M7277" s="1378"/>
      <c r="N7277" s="276"/>
      <c r="O7277" s="659"/>
    </row>
    <row r="7278" spans="1:15" ht="9.75" customHeight="1">
      <c r="A7278" s="799">
        <v>30</v>
      </c>
      <c r="B7278" s="98" t="s">
        <v>1470</v>
      </c>
      <c r="C7278" s="983" t="s">
        <v>12259</v>
      </c>
      <c r="D7278" s="889">
        <v>1</v>
      </c>
      <c r="E7278" s="3520">
        <v>6700</v>
      </c>
      <c r="F7278" s="879">
        <v>6700</v>
      </c>
      <c r="G7278" s="914">
        <v>44197</v>
      </c>
      <c r="H7278" s="1015" t="s">
        <v>8394</v>
      </c>
      <c r="I7278" s="63" t="s">
        <v>3394</v>
      </c>
      <c r="J7278" s="143" t="s">
        <v>8565</v>
      </c>
      <c r="K7278" s="1425" t="s">
        <v>8940</v>
      </c>
      <c r="M7278" s="1378"/>
      <c r="N7278" s="276"/>
      <c r="O7278" s="659"/>
    </row>
    <row r="7279" spans="1:15" ht="9.75" customHeight="1">
      <c r="A7279" s="799">
        <v>31</v>
      </c>
      <c r="B7279" s="98" t="s">
        <v>1471</v>
      </c>
      <c r="C7279" s="983" t="s">
        <v>12244</v>
      </c>
      <c r="D7279" s="889">
        <v>1</v>
      </c>
      <c r="E7279" s="3520">
        <v>4750</v>
      </c>
      <c r="F7279" s="879">
        <v>4750</v>
      </c>
      <c r="G7279" s="914">
        <v>44197</v>
      </c>
      <c r="H7279" s="1015" t="s">
        <v>8394</v>
      </c>
      <c r="I7279" s="63" t="s">
        <v>3394</v>
      </c>
      <c r="J7279" s="143" t="s">
        <v>8565</v>
      </c>
      <c r="K7279" s="1425" t="s">
        <v>8940</v>
      </c>
      <c r="M7279" s="1378"/>
      <c r="N7279" s="276"/>
      <c r="O7279" s="659"/>
    </row>
    <row r="7280" spans="1:15" ht="9.75" customHeight="1">
      <c r="A7280" s="799">
        <v>32</v>
      </c>
      <c r="B7280" s="98" t="s">
        <v>1471</v>
      </c>
      <c r="C7280" s="983" t="s">
        <v>12245</v>
      </c>
      <c r="D7280" s="889">
        <v>1</v>
      </c>
      <c r="E7280" s="3520">
        <v>4750</v>
      </c>
      <c r="F7280" s="879">
        <v>4750</v>
      </c>
      <c r="G7280" s="914">
        <v>44197</v>
      </c>
      <c r="H7280" s="1015" t="s">
        <v>8394</v>
      </c>
      <c r="I7280" s="63" t="s">
        <v>3394</v>
      </c>
      <c r="J7280" s="143" t="s">
        <v>8565</v>
      </c>
      <c r="K7280" s="1425" t="s">
        <v>8940</v>
      </c>
      <c r="M7280" s="1378"/>
      <c r="N7280" s="276"/>
      <c r="O7280" s="659"/>
    </row>
    <row r="7281" spans="1:15" ht="9.75" customHeight="1">
      <c r="A7281" s="799">
        <v>33</v>
      </c>
      <c r="B7281" s="98" t="s">
        <v>1472</v>
      </c>
      <c r="C7281" s="983" t="s">
        <v>12260</v>
      </c>
      <c r="D7281" s="889">
        <v>1</v>
      </c>
      <c r="E7281" s="3520">
        <v>7300</v>
      </c>
      <c r="F7281" s="879">
        <v>7300</v>
      </c>
      <c r="G7281" s="914">
        <v>44197</v>
      </c>
      <c r="H7281" s="1015" t="s">
        <v>8394</v>
      </c>
      <c r="I7281" s="63" t="s">
        <v>3394</v>
      </c>
      <c r="J7281" s="143" t="s">
        <v>8565</v>
      </c>
      <c r="K7281" s="1425" t="s">
        <v>8940</v>
      </c>
      <c r="M7281" s="1378"/>
      <c r="N7281" s="276"/>
      <c r="O7281" s="659"/>
    </row>
    <row r="7282" spans="1:15" ht="9.75" customHeight="1">
      <c r="A7282" s="799">
        <v>34</v>
      </c>
      <c r="B7282" s="98" t="s">
        <v>1473</v>
      </c>
      <c r="C7282" s="983" t="s">
        <v>12232</v>
      </c>
      <c r="D7282" s="889">
        <v>1</v>
      </c>
      <c r="E7282" s="3520">
        <v>5304</v>
      </c>
      <c r="F7282" s="879">
        <v>5304</v>
      </c>
      <c r="G7282" s="914">
        <v>44197</v>
      </c>
      <c r="H7282" s="1015" t="s">
        <v>8394</v>
      </c>
      <c r="I7282" s="63" t="s">
        <v>3394</v>
      </c>
      <c r="J7282" s="143" t="s">
        <v>8565</v>
      </c>
      <c r="K7282" s="1425" t="s">
        <v>8940</v>
      </c>
      <c r="M7282" s="1378"/>
      <c r="N7282" s="276"/>
      <c r="O7282" s="659"/>
    </row>
    <row r="7283" spans="1:15" ht="9.75" customHeight="1">
      <c r="A7283" s="799">
        <v>35</v>
      </c>
      <c r="B7283" s="98" t="s">
        <v>1474</v>
      </c>
      <c r="C7283" s="983" t="s">
        <v>12223</v>
      </c>
      <c r="D7283" s="889">
        <v>1</v>
      </c>
      <c r="E7283" s="3520">
        <v>99965</v>
      </c>
      <c r="F7283" s="879">
        <v>99965</v>
      </c>
      <c r="G7283" s="914">
        <v>44197</v>
      </c>
      <c r="H7283" s="1015" t="s">
        <v>8394</v>
      </c>
      <c r="I7283" s="63" t="s">
        <v>3394</v>
      </c>
      <c r="J7283" s="143" t="s">
        <v>8565</v>
      </c>
      <c r="K7283" s="1425" t="s">
        <v>8940</v>
      </c>
      <c r="M7283" s="1378"/>
      <c r="N7283" s="276"/>
      <c r="O7283" s="659"/>
    </row>
    <row r="7284" spans="1:15" ht="9.75" customHeight="1">
      <c r="A7284" s="799">
        <v>36</v>
      </c>
      <c r="B7284" s="98" t="s">
        <v>1475</v>
      </c>
      <c r="C7284" s="983" t="s">
        <v>12225</v>
      </c>
      <c r="D7284" s="889">
        <v>1</v>
      </c>
      <c r="E7284" s="3520">
        <v>10290</v>
      </c>
      <c r="F7284" s="879">
        <v>10290</v>
      </c>
      <c r="G7284" s="914">
        <v>44197</v>
      </c>
      <c r="H7284" s="1015" t="s">
        <v>8394</v>
      </c>
      <c r="I7284" s="63" t="s">
        <v>3394</v>
      </c>
      <c r="J7284" s="143" t="s">
        <v>8565</v>
      </c>
      <c r="K7284" s="1425" t="s">
        <v>8940</v>
      </c>
      <c r="M7284" s="1378"/>
      <c r="N7284" s="276"/>
      <c r="O7284" s="659"/>
    </row>
    <row r="7285" spans="1:15" ht="9.75" customHeight="1">
      <c r="A7285" s="799">
        <v>37</v>
      </c>
      <c r="B7285" s="98" t="s">
        <v>598</v>
      </c>
      <c r="C7285" s="983" t="s">
        <v>12226</v>
      </c>
      <c r="D7285" s="889">
        <v>1</v>
      </c>
      <c r="E7285" s="3520">
        <v>5500</v>
      </c>
      <c r="F7285" s="879">
        <v>5500</v>
      </c>
      <c r="G7285" s="914">
        <v>44197</v>
      </c>
      <c r="H7285" s="1015" t="s">
        <v>8394</v>
      </c>
      <c r="I7285" s="63" t="s">
        <v>3394</v>
      </c>
      <c r="J7285" s="143" t="s">
        <v>8565</v>
      </c>
      <c r="K7285" s="1425" t="s">
        <v>8940</v>
      </c>
      <c r="M7285" s="1378"/>
      <c r="N7285" s="276"/>
      <c r="O7285" s="659"/>
    </row>
    <row r="7286" spans="1:15" ht="9.75" customHeight="1">
      <c r="A7286" s="799">
        <v>38</v>
      </c>
      <c r="B7286" s="98" t="s">
        <v>220</v>
      </c>
      <c r="C7286" s="983" t="s">
        <v>12233</v>
      </c>
      <c r="D7286" s="889">
        <v>1</v>
      </c>
      <c r="E7286" s="3520">
        <v>5774.74</v>
      </c>
      <c r="F7286" s="879">
        <v>5774.74</v>
      </c>
      <c r="G7286" s="914">
        <v>44197</v>
      </c>
      <c r="H7286" s="1015" t="s">
        <v>8394</v>
      </c>
      <c r="I7286" s="63" t="s">
        <v>3394</v>
      </c>
      <c r="J7286" s="143" t="s">
        <v>8565</v>
      </c>
      <c r="K7286" s="1425" t="s">
        <v>8940</v>
      </c>
      <c r="M7286" s="1378"/>
      <c r="N7286" s="276"/>
      <c r="O7286" s="659"/>
    </row>
    <row r="7287" spans="1:15" ht="9.75" customHeight="1">
      <c r="A7287" s="799">
        <v>39</v>
      </c>
      <c r="B7287" s="98" t="s">
        <v>1476</v>
      </c>
      <c r="C7287" s="983" t="s">
        <v>12236</v>
      </c>
      <c r="D7287" s="889">
        <v>1</v>
      </c>
      <c r="E7287" s="3520">
        <v>6012.6</v>
      </c>
      <c r="F7287" s="879">
        <v>6012.6</v>
      </c>
      <c r="G7287" s="914">
        <v>44197</v>
      </c>
      <c r="H7287" s="1015" t="s">
        <v>8394</v>
      </c>
      <c r="I7287" s="63" t="s">
        <v>3394</v>
      </c>
      <c r="J7287" s="143" t="s">
        <v>8565</v>
      </c>
      <c r="K7287" s="1425" t="s">
        <v>8940</v>
      </c>
      <c r="M7287" s="1378"/>
      <c r="N7287" s="276"/>
      <c r="O7287" s="659"/>
    </row>
    <row r="7288" spans="1:15" ht="9.75" customHeight="1">
      <c r="A7288" s="799">
        <v>40</v>
      </c>
      <c r="B7288" s="98" t="s">
        <v>787</v>
      </c>
      <c r="C7288" s="983" t="s">
        <v>11080</v>
      </c>
      <c r="D7288" s="889">
        <v>1</v>
      </c>
      <c r="E7288" s="3520">
        <v>5386</v>
      </c>
      <c r="F7288" s="879">
        <v>5386</v>
      </c>
      <c r="G7288" s="914">
        <v>44197</v>
      </c>
      <c r="H7288" s="1015" t="s">
        <v>8394</v>
      </c>
      <c r="I7288" s="63" t="s">
        <v>3394</v>
      </c>
      <c r="J7288" s="143" t="s">
        <v>8565</v>
      </c>
      <c r="K7288" s="1425" t="s">
        <v>8940</v>
      </c>
      <c r="M7288" s="1378"/>
      <c r="N7288" s="276"/>
      <c r="O7288" s="659"/>
    </row>
    <row r="7289" spans="1:15" ht="9.75" customHeight="1">
      <c r="A7289" s="799">
        <v>41</v>
      </c>
      <c r="B7289" s="98" t="s">
        <v>1477</v>
      </c>
      <c r="C7289" s="983" t="s">
        <v>12247</v>
      </c>
      <c r="D7289" s="889">
        <v>1</v>
      </c>
      <c r="E7289" s="3520">
        <v>4188.25</v>
      </c>
      <c r="F7289" s="879">
        <v>4188.25</v>
      </c>
      <c r="G7289" s="914">
        <v>44197</v>
      </c>
      <c r="H7289" s="1015" t="s">
        <v>8394</v>
      </c>
      <c r="I7289" s="63" t="s">
        <v>3394</v>
      </c>
      <c r="J7289" s="143" t="s">
        <v>8565</v>
      </c>
      <c r="K7289" s="1425" t="s">
        <v>8940</v>
      </c>
      <c r="M7289" s="1378"/>
      <c r="N7289" s="276"/>
      <c r="O7289" s="659"/>
    </row>
    <row r="7290" spans="1:15" ht="9.75" customHeight="1">
      <c r="A7290" s="799">
        <v>42</v>
      </c>
      <c r="B7290" s="98" t="s">
        <v>1477</v>
      </c>
      <c r="C7290" s="983" t="s">
        <v>12248</v>
      </c>
      <c r="D7290" s="889">
        <v>1</v>
      </c>
      <c r="E7290" s="3520">
        <v>4188.25</v>
      </c>
      <c r="F7290" s="879">
        <v>4188.25</v>
      </c>
      <c r="G7290" s="914">
        <v>44197</v>
      </c>
      <c r="H7290" s="1015" t="s">
        <v>8394</v>
      </c>
      <c r="I7290" s="63" t="s">
        <v>3394</v>
      </c>
      <c r="J7290" s="143" t="s">
        <v>8565</v>
      </c>
      <c r="K7290" s="1425" t="s">
        <v>8940</v>
      </c>
      <c r="M7290" s="1378"/>
      <c r="N7290" s="276"/>
      <c r="O7290" s="659"/>
    </row>
    <row r="7291" spans="1:15" ht="9.75" customHeight="1">
      <c r="A7291" s="799">
        <v>43</v>
      </c>
      <c r="B7291" s="98" t="s">
        <v>1478</v>
      </c>
      <c r="C7291" s="983" t="s">
        <v>12253</v>
      </c>
      <c r="D7291" s="889">
        <v>1</v>
      </c>
      <c r="E7291" s="3520">
        <v>9235.92</v>
      </c>
      <c r="F7291" s="879">
        <v>9235.92</v>
      </c>
      <c r="G7291" s="914">
        <v>44197</v>
      </c>
      <c r="H7291" s="1015" t="s">
        <v>8394</v>
      </c>
      <c r="I7291" s="63" t="s">
        <v>3394</v>
      </c>
      <c r="J7291" s="143" t="s">
        <v>8565</v>
      </c>
      <c r="K7291" s="1425" t="s">
        <v>8940</v>
      </c>
      <c r="M7291" s="1378"/>
      <c r="N7291" s="276"/>
      <c r="O7291" s="659"/>
    </row>
    <row r="7292" spans="1:15" ht="9.75" customHeight="1">
      <c r="A7292" s="799">
        <v>44</v>
      </c>
      <c r="B7292" s="98" t="s">
        <v>1478</v>
      </c>
      <c r="C7292" s="983" t="s">
        <v>12254</v>
      </c>
      <c r="D7292" s="889">
        <v>1</v>
      </c>
      <c r="E7292" s="3520">
        <v>9232.8700000000008</v>
      </c>
      <c r="F7292" s="879">
        <v>9232.8700000000008</v>
      </c>
      <c r="G7292" s="914">
        <v>44197</v>
      </c>
      <c r="H7292" s="1015" t="s">
        <v>8394</v>
      </c>
      <c r="I7292" s="63" t="s">
        <v>3394</v>
      </c>
      <c r="J7292" s="143" t="s">
        <v>8565</v>
      </c>
      <c r="K7292" s="1425" t="s">
        <v>8940</v>
      </c>
      <c r="M7292" s="1378"/>
      <c r="N7292" s="276"/>
      <c r="O7292" s="659"/>
    </row>
    <row r="7293" spans="1:15" ht="9.75" customHeight="1">
      <c r="A7293" s="799">
        <v>45</v>
      </c>
      <c r="B7293" s="98" t="s">
        <v>1479</v>
      </c>
      <c r="C7293" s="983" t="s">
        <v>12261</v>
      </c>
      <c r="D7293" s="889">
        <v>1</v>
      </c>
      <c r="E7293" s="3520">
        <v>10000</v>
      </c>
      <c r="F7293" s="879">
        <v>10000</v>
      </c>
      <c r="G7293" s="914">
        <v>44197</v>
      </c>
      <c r="H7293" s="1015" t="s">
        <v>8394</v>
      </c>
      <c r="I7293" s="63" t="s">
        <v>3394</v>
      </c>
      <c r="J7293" s="143" t="s">
        <v>8565</v>
      </c>
      <c r="K7293" s="1425" t="s">
        <v>8940</v>
      </c>
      <c r="M7293" s="1378"/>
      <c r="N7293" s="276"/>
      <c r="O7293" s="659"/>
    </row>
    <row r="7294" spans="1:15" ht="9.75" customHeight="1">
      <c r="A7294" s="799">
        <v>46</v>
      </c>
      <c r="B7294" s="98" t="s">
        <v>1479</v>
      </c>
      <c r="C7294" s="983" t="s">
        <v>12262</v>
      </c>
      <c r="D7294" s="889">
        <v>1</v>
      </c>
      <c r="E7294" s="3520">
        <v>10000</v>
      </c>
      <c r="F7294" s="879">
        <v>10000</v>
      </c>
      <c r="G7294" s="914">
        <v>44197</v>
      </c>
      <c r="H7294" s="1015" t="s">
        <v>8394</v>
      </c>
      <c r="I7294" s="63" t="s">
        <v>3394</v>
      </c>
      <c r="J7294" s="143" t="s">
        <v>8565</v>
      </c>
      <c r="K7294" s="1425" t="s">
        <v>8940</v>
      </c>
      <c r="M7294" s="1378"/>
      <c r="N7294" s="276"/>
      <c r="O7294" s="659"/>
    </row>
    <row r="7295" spans="1:15" ht="9.75" customHeight="1">
      <c r="A7295" s="799">
        <v>47</v>
      </c>
      <c r="B7295" s="98" t="s">
        <v>1480</v>
      </c>
      <c r="C7295" s="983" t="s">
        <v>12263</v>
      </c>
      <c r="D7295" s="889">
        <v>1</v>
      </c>
      <c r="E7295" s="3520">
        <v>5000</v>
      </c>
      <c r="F7295" s="879">
        <v>5000</v>
      </c>
      <c r="G7295" s="914">
        <v>44197</v>
      </c>
      <c r="H7295" s="1015" t="s">
        <v>8394</v>
      </c>
      <c r="I7295" s="63" t="s">
        <v>3394</v>
      </c>
      <c r="J7295" s="143" t="s">
        <v>8565</v>
      </c>
      <c r="K7295" s="1425" t="s">
        <v>8940</v>
      </c>
      <c r="M7295" s="1378"/>
      <c r="N7295" s="276"/>
      <c r="O7295" s="659"/>
    </row>
    <row r="7296" spans="1:15" ht="9.75" customHeight="1">
      <c r="A7296" s="799">
        <v>48</v>
      </c>
      <c r="B7296" s="98" t="s">
        <v>1481</v>
      </c>
      <c r="C7296" s="983" t="s">
        <v>12264</v>
      </c>
      <c r="D7296" s="889">
        <v>1</v>
      </c>
      <c r="E7296" s="3520">
        <v>6500</v>
      </c>
      <c r="F7296" s="879">
        <v>6500</v>
      </c>
      <c r="G7296" s="914">
        <v>44197</v>
      </c>
      <c r="H7296" s="1015" t="s">
        <v>8394</v>
      </c>
      <c r="I7296" s="63" t="s">
        <v>3394</v>
      </c>
      <c r="J7296" s="143" t="s">
        <v>8565</v>
      </c>
      <c r="K7296" s="1425" t="s">
        <v>8940</v>
      </c>
      <c r="M7296" s="1378"/>
      <c r="N7296" s="276"/>
      <c r="O7296" s="659"/>
    </row>
    <row r="7297" spans="1:15" ht="9.75" customHeight="1">
      <c r="A7297" s="799">
        <v>49</v>
      </c>
      <c r="B7297" s="98" t="s">
        <v>1481</v>
      </c>
      <c r="C7297" s="983" t="s">
        <v>12265</v>
      </c>
      <c r="D7297" s="889">
        <v>1</v>
      </c>
      <c r="E7297" s="3520">
        <v>6500</v>
      </c>
      <c r="F7297" s="879">
        <v>6500</v>
      </c>
      <c r="G7297" s="914">
        <v>44197</v>
      </c>
      <c r="H7297" s="1015" t="s">
        <v>8394</v>
      </c>
      <c r="I7297" s="63" t="s">
        <v>3394</v>
      </c>
      <c r="J7297" s="143" t="s">
        <v>8565</v>
      </c>
      <c r="K7297" s="1425" t="s">
        <v>8940</v>
      </c>
      <c r="M7297" s="1378"/>
      <c r="N7297" s="276"/>
      <c r="O7297" s="659"/>
    </row>
    <row r="7298" spans="1:15" ht="9.75" customHeight="1">
      <c r="A7298" s="799">
        <v>50</v>
      </c>
      <c r="B7298" s="98" t="s">
        <v>1481</v>
      </c>
      <c r="C7298" s="983" t="s">
        <v>12266</v>
      </c>
      <c r="D7298" s="889">
        <v>1</v>
      </c>
      <c r="E7298" s="3520">
        <v>6500</v>
      </c>
      <c r="F7298" s="879">
        <v>6500</v>
      </c>
      <c r="G7298" s="914">
        <v>44197</v>
      </c>
      <c r="H7298" s="1015" t="s">
        <v>8394</v>
      </c>
      <c r="I7298" s="63" t="s">
        <v>3394</v>
      </c>
      <c r="J7298" s="143" t="s">
        <v>8565</v>
      </c>
      <c r="K7298" s="1425" t="s">
        <v>8940</v>
      </c>
      <c r="M7298" s="1378"/>
      <c r="N7298" s="276"/>
      <c r="O7298" s="659"/>
    </row>
    <row r="7299" spans="1:15" ht="9.75" customHeight="1">
      <c r="A7299" s="799">
        <v>51</v>
      </c>
      <c r="B7299" s="98" t="s">
        <v>1481</v>
      </c>
      <c r="C7299" s="983" t="s">
        <v>12267</v>
      </c>
      <c r="D7299" s="889">
        <v>1</v>
      </c>
      <c r="E7299" s="3520">
        <v>6500</v>
      </c>
      <c r="F7299" s="879">
        <v>6500</v>
      </c>
      <c r="G7299" s="914">
        <v>44197</v>
      </c>
      <c r="H7299" s="1015" t="s">
        <v>8394</v>
      </c>
      <c r="I7299" s="63" t="s">
        <v>3394</v>
      </c>
      <c r="J7299" s="143" t="s">
        <v>8565</v>
      </c>
      <c r="K7299" s="1425" t="s">
        <v>8940</v>
      </c>
      <c r="M7299" s="1378"/>
      <c r="N7299" s="276"/>
      <c r="O7299" s="659"/>
    </row>
    <row r="7300" spans="1:15" ht="9.75" customHeight="1">
      <c r="A7300" s="799">
        <v>52</v>
      </c>
      <c r="B7300" s="98" t="s">
        <v>185</v>
      </c>
      <c r="C7300" s="983" t="s">
        <v>10976</v>
      </c>
      <c r="D7300" s="889">
        <v>1</v>
      </c>
      <c r="E7300" s="3520">
        <v>13900</v>
      </c>
      <c r="F7300" s="879">
        <v>13900</v>
      </c>
      <c r="G7300" s="914">
        <v>44197</v>
      </c>
      <c r="H7300" s="1015" t="s">
        <v>8394</v>
      </c>
      <c r="I7300" s="63" t="s">
        <v>3394</v>
      </c>
      <c r="J7300" s="143" t="s">
        <v>8565</v>
      </c>
      <c r="K7300" s="1425" t="s">
        <v>8940</v>
      </c>
      <c r="M7300" s="1378"/>
      <c r="N7300" s="276"/>
      <c r="O7300" s="659"/>
    </row>
    <row r="7301" spans="1:15" ht="9.75" customHeight="1">
      <c r="A7301" s="799">
        <v>53</v>
      </c>
      <c r="B7301" s="98" t="s">
        <v>1482</v>
      </c>
      <c r="C7301" s="983" t="s">
        <v>12230</v>
      </c>
      <c r="D7301" s="889">
        <v>1</v>
      </c>
      <c r="E7301" s="3520">
        <v>1050</v>
      </c>
      <c r="F7301" s="879">
        <v>1050</v>
      </c>
      <c r="G7301" s="914">
        <v>44197</v>
      </c>
      <c r="H7301" s="1015" t="s">
        <v>8394</v>
      </c>
      <c r="I7301" s="63" t="s">
        <v>3394</v>
      </c>
      <c r="J7301" s="143" t="s">
        <v>8565</v>
      </c>
      <c r="K7301" s="1425" t="s">
        <v>8940</v>
      </c>
      <c r="M7301" s="1378"/>
      <c r="N7301" s="276"/>
      <c r="O7301" s="659"/>
    </row>
    <row r="7302" spans="1:15" ht="9.75" customHeight="1">
      <c r="A7302" s="799">
        <v>54</v>
      </c>
      <c r="B7302" s="98" t="s">
        <v>1483</v>
      </c>
      <c r="C7302" s="983" t="s">
        <v>12231</v>
      </c>
      <c r="D7302" s="889">
        <v>1</v>
      </c>
      <c r="E7302" s="3520">
        <v>588.89</v>
      </c>
      <c r="F7302" s="879">
        <v>588.89</v>
      </c>
      <c r="G7302" s="914">
        <v>44197</v>
      </c>
      <c r="H7302" s="1015" t="s">
        <v>8394</v>
      </c>
      <c r="I7302" s="63" t="s">
        <v>3394</v>
      </c>
      <c r="J7302" s="143" t="s">
        <v>8565</v>
      </c>
      <c r="K7302" s="1425" t="s">
        <v>8940</v>
      </c>
      <c r="M7302" s="1378"/>
      <c r="N7302" s="276"/>
      <c r="O7302" s="659"/>
    </row>
    <row r="7303" spans="1:15" ht="9.75" customHeight="1">
      <c r="A7303" s="799">
        <v>55</v>
      </c>
      <c r="B7303" s="98" t="s">
        <v>1484</v>
      </c>
      <c r="D7303" s="889">
        <v>1</v>
      </c>
      <c r="E7303" s="3520">
        <v>3600</v>
      </c>
      <c r="F7303" s="879">
        <v>3600</v>
      </c>
      <c r="G7303" s="914">
        <v>44197</v>
      </c>
      <c r="H7303" s="1015" t="s">
        <v>8394</v>
      </c>
      <c r="I7303" s="63" t="s">
        <v>3394</v>
      </c>
      <c r="J7303" s="143" t="s">
        <v>8565</v>
      </c>
      <c r="K7303" s="1425"/>
      <c r="M7303" s="1378"/>
      <c r="N7303" s="276"/>
      <c r="O7303" s="659"/>
    </row>
    <row r="7304" spans="1:15" ht="9.75" customHeight="1">
      <c r="A7304" s="799">
        <v>56</v>
      </c>
      <c r="B7304" s="98" t="s">
        <v>1485</v>
      </c>
      <c r="D7304" s="889">
        <v>1</v>
      </c>
      <c r="E7304" s="3520">
        <v>8000</v>
      </c>
      <c r="F7304" s="879">
        <v>8000</v>
      </c>
      <c r="G7304" s="914">
        <v>44197</v>
      </c>
      <c r="H7304" s="1015" t="s">
        <v>8394</v>
      </c>
      <c r="I7304" s="63" t="s">
        <v>3394</v>
      </c>
      <c r="J7304" s="143" t="s">
        <v>8565</v>
      </c>
      <c r="K7304" s="1425"/>
      <c r="M7304" s="1378"/>
      <c r="N7304" s="276"/>
      <c r="O7304" s="659"/>
    </row>
    <row r="7305" spans="1:15" ht="9.75" customHeight="1">
      <c r="A7305" s="799">
        <v>57</v>
      </c>
      <c r="B7305" s="98" t="s">
        <v>1486</v>
      </c>
      <c r="D7305" s="889">
        <v>1</v>
      </c>
      <c r="E7305" s="3520">
        <v>3073.53</v>
      </c>
      <c r="F7305" s="879">
        <v>3073.53</v>
      </c>
      <c r="G7305" s="914">
        <v>44197</v>
      </c>
      <c r="H7305" s="1015" t="s">
        <v>8394</v>
      </c>
      <c r="I7305" s="63" t="s">
        <v>3394</v>
      </c>
      <c r="J7305" s="143" t="s">
        <v>8565</v>
      </c>
      <c r="K7305" s="1425"/>
      <c r="M7305" s="1378"/>
      <c r="N7305" s="276"/>
      <c r="O7305" s="659"/>
    </row>
    <row r="7306" spans="1:15" ht="9.75" customHeight="1">
      <c r="A7306" s="799">
        <v>58</v>
      </c>
      <c r="B7306" s="98" t="s">
        <v>150</v>
      </c>
      <c r="D7306" s="889">
        <v>1</v>
      </c>
      <c r="E7306" s="3520">
        <v>15097.53</v>
      </c>
      <c r="F7306" s="879">
        <v>15097.53</v>
      </c>
      <c r="G7306" s="914">
        <v>44197</v>
      </c>
      <c r="H7306" s="1015" t="s">
        <v>8394</v>
      </c>
      <c r="I7306" s="63" t="s">
        <v>3394</v>
      </c>
      <c r="J7306" s="143" t="s">
        <v>8565</v>
      </c>
      <c r="K7306" s="1425"/>
      <c r="M7306" s="1378"/>
      <c r="N7306" s="276"/>
      <c r="O7306" s="659"/>
    </row>
    <row r="7307" spans="1:15" ht="9.75" customHeight="1">
      <c r="A7307" s="799">
        <v>59</v>
      </c>
      <c r="B7307" s="98" t="s">
        <v>1487</v>
      </c>
      <c r="D7307" s="889">
        <v>1</v>
      </c>
      <c r="E7307" s="3520">
        <v>7983</v>
      </c>
      <c r="F7307" s="879">
        <v>7983</v>
      </c>
      <c r="G7307" s="914">
        <v>44197</v>
      </c>
      <c r="H7307" s="1015" t="s">
        <v>8394</v>
      </c>
      <c r="I7307" s="63" t="s">
        <v>3394</v>
      </c>
      <c r="J7307" s="143" t="s">
        <v>8565</v>
      </c>
      <c r="K7307" s="1425"/>
      <c r="M7307" s="1378"/>
      <c r="N7307" s="276"/>
      <c r="O7307" s="659"/>
    </row>
    <row r="7308" spans="1:15" ht="9.75" customHeight="1">
      <c r="A7308" s="799">
        <v>60</v>
      </c>
      <c r="B7308" s="98" t="s">
        <v>204</v>
      </c>
      <c r="D7308" s="889">
        <v>1</v>
      </c>
      <c r="E7308" s="3520">
        <v>3222.1</v>
      </c>
      <c r="F7308" s="879">
        <v>3222.1</v>
      </c>
      <c r="G7308" s="914">
        <v>44197</v>
      </c>
      <c r="H7308" s="1015" t="s">
        <v>8394</v>
      </c>
      <c r="I7308" s="63" t="s">
        <v>3394</v>
      </c>
      <c r="J7308" s="143" t="s">
        <v>8565</v>
      </c>
      <c r="K7308" s="1425"/>
      <c r="M7308" s="1378"/>
      <c r="N7308" s="276"/>
      <c r="O7308" s="659"/>
    </row>
    <row r="7309" spans="1:15" ht="9.75" customHeight="1">
      <c r="A7309" s="799">
        <v>61</v>
      </c>
      <c r="B7309" s="98" t="s">
        <v>159</v>
      </c>
      <c r="D7309" s="889">
        <v>1</v>
      </c>
      <c r="E7309" s="3520">
        <v>13905.15</v>
      </c>
      <c r="F7309" s="879">
        <v>13905.15</v>
      </c>
      <c r="G7309" s="914">
        <v>44197</v>
      </c>
      <c r="H7309" s="1015" t="s">
        <v>8394</v>
      </c>
      <c r="I7309" s="63" t="s">
        <v>3394</v>
      </c>
      <c r="J7309" s="143" t="s">
        <v>8565</v>
      </c>
      <c r="K7309" s="1425"/>
      <c r="M7309" s="1378"/>
      <c r="N7309" s="276"/>
      <c r="O7309" s="659"/>
    </row>
    <row r="7310" spans="1:15" ht="9.75" customHeight="1">
      <c r="A7310" s="799">
        <v>62</v>
      </c>
      <c r="B7310" s="98" t="s">
        <v>1488</v>
      </c>
      <c r="D7310" s="889">
        <v>1</v>
      </c>
      <c r="E7310" s="3520">
        <v>3395</v>
      </c>
      <c r="F7310" s="879">
        <v>3395</v>
      </c>
      <c r="G7310" s="914">
        <v>44197</v>
      </c>
      <c r="H7310" s="1015" t="s">
        <v>8394</v>
      </c>
      <c r="I7310" s="63" t="s">
        <v>3394</v>
      </c>
      <c r="J7310" s="143" t="s">
        <v>8565</v>
      </c>
      <c r="K7310" s="1425"/>
      <c r="M7310" s="1378"/>
      <c r="N7310" s="276"/>
      <c r="O7310" s="659"/>
    </row>
    <row r="7311" spans="1:15" ht="9.75" customHeight="1">
      <c r="A7311" s="799">
        <v>63</v>
      </c>
      <c r="B7311" s="98" t="s">
        <v>1489</v>
      </c>
      <c r="D7311" s="889">
        <v>1</v>
      </c>
      <c r="E7311" s="3520">
        <v>5000</v>
      </c>
      <c r="F7311" s="879">
        <v>5000</v>
      </c>
      <c r="G7311" s="914">
        <v>44197</v>
      </c>
      <c r="H7311" s="1015" t="s">
        <v>8394</v>
      </c>
      <c r="I7311" s="63" t="s">
        <v>3394</v>
      </c>
      <c r="J7311" s="143" t="s">
        <v>8565</v>
      </c>
      <c r="K7311" s="1425"/>
      <c r="M7311" s="1378"/>
      <c r="N7311" s="276"/>
      <c r="O7311" s="659"/>
    </row>
    <row r="7312" spans="1:15" ht="9.75" customHeight="1">
      <c r="A7312" s="799">
        <v>64</v>
      </c>
      <c r="B7312" s="98" t="s">
        <v>1106</v>
      </c>
      <c r="D7312" s="889">
        <v>1</v>
      </c>
      <c r="E7312" s="3520">
        <v>3300</v>
      </c>
      <c r="F7312" s="879">
        <v>3300</v>
      </c>
      <c r="G7312" s="914">
        <v>44197</v>
      </c>
      <c r="H7312" s="1015" t="s">
        <v>8394</v>
      </c>
      <c r="I7312" s="63" t="s">
        <v>3394</v>
      </c>
      <c r="J7312" s="143" t="s">
        <v>8565</v>
      </c>
      <c r="K7312" s="1425"/>
      <c r="M7312" s="1378"/>
      <c r="N7312" s="276"/>
      <c r="O7312" s="659"/>
    </row>
    <row r="7313" spans="1:15" ht="9.75" customHeight="1">
      <c r="A7313" s="799">
        <v>65</v>
      </c>
      <c r="B7313" s="98" t="s">
        <v>1490</v>
      </c>
      <c r="D7313" s="889">
        <v>1</v>
      </c>
      <c r="E7313" s="3520">
        <v>5345</v>
      </c>
      <c r="F7313" s="879">
        <v>5345</v>
      </c>
      <c r="G7313" s="914">
        <v>44197</v>
      </c>
      <c r="H7313" s="1015" t="s">
        <v>8394</v>
      </c>
      <c r="I7313" s="63" t="s">
        <v>3394</v>
      </c>
      <c r="J7313" s="143" t="s">
        <v>8565</v>
      </c>
      <c r="K7313" s="1425"/>
      <c r="M7313" s="1378"/>
      <c r="N7313" s="276"/>
      <c r="O7313" s="659"/>
    </row>
    <row r="7314" spans="1:15" ht="9.75" customHeight="1">
      <c r="A7314" s="799">
        <v>66</v>
      </c>
      <c r="B7314" s="98" t="s">
        <v>1491</v>
      </c>
      <c r="D7314" s="889">
        <v>1</v>
      </c>
      <c r="E7314" s="3520">
        <v>3781</v>
      </c>
      <c r="F7314" s="879">
        <v>3781</v>
      </c>
      <c r="G7314" s="914">
        <v>44197</v>
      </c>
      <c r="H7314" s="1015" t="s">
        <v>8394</v>
      </c>
      <c r="I7314" s="63" t="s">
        <v>3394</v>
      </c>
      <c r="J7314" s="143" t="s">
        <v>8565</v>
      </c>
      <c r="K7314" s="1425"/>
      <c r="M7314" s="1378"/>
      <c r="N7314" s="276"/>
      <c r="O7314" s="659"/>
    </row>
    <row r="7315" spans="1:15" ht="9.75" customHeight="1">
      <c r="A7315" s="799">
        <v>67</v>
      </c>
      <c r="B7315" s="98" t="s">
        <v>1492</v>
      </c>
      <c r="D7315" s="889">
        <v>1</v>
      </c>
      <c r="E7315" s="3520">
        <v>11000</v>
      </c>
      <c r="F7315" s="879">
        <v>11000</v>
      </c>
      <c r="G7315" s="914">
        <v>44197</v>
      </c>
      <c r="H7315" s="1015" t="s">
        <v>8394</v>
      </c>
      <c r="I7315" s="63" t="s">
        <v>3394</v>
      </c>
      <c r="J7315" s="143" t="s">
        <v>8565</v>
      </c>
      <c r="K7315" s="1425"/>
      <c r="M7315" s="1378"/>
      <c r="N7315" s="276"/>
      <c r="O7315" s="659"/>
    </row>
    <row r="7316" spans="1:15" ht="9.75" customHeight="1">
      <c r="A7316" s="799">
        <v>68</v>
      </c>
      <c r="B7316" s="98" t="s">
        <v>1493</v>
      </c>
      <c r="D7316" s="889">
        <v>1</v>
      </c>
      <c r="E7316" s="3520">
        <v>4225</v>
      </c>
      <c r="F7316" s="879">
        <v>4225</v>
      </c>
      <c r="G7316" s="914">
        <v>44197</v>
      </c>
      <c r="H7316" s="1015" t="s">
        <v>8394</v>
      </c>
      <c r="I7316" s="63" t="s">
        <v>3394</v>
      </c>
      <c r="J7316" s="143" t="s">
        <v>8565</v>
      </c>
      <c r="K7316" s="1425"/>
      <c r="M7316" s="1378"/>
      <c r="N7316" s="276"/>
      <c r="O7316" s="659"/>
    </row>
    <row r="7317" spans="1:15" ht="9.75" customHeight="1">
      <c r="A7317" s="799">
        <v>69</v>
      </c>
      <c r="B7317" s="98" t="s">
        <v>1493</v>
      </c>
      <c r="D7317" s="889">
        <v>1</v>
      </c>
      <c r="E7317" s="3520">
        <v>4225</v>
      </c>
      <c r="F7317" s="879">
        <v>4225</v>
      </c>
      <c r="G7317" s="914">
        <v>44197</v>
      </c>
      <c r="H7317" s="1015" t="s">
        <v>8394</v>
      </c>
      <c r="I7317" s="63" t="s">
        <v>3394</v>
      </c>
      <c r="J7317" s="143" t="s">
        <v>8565</v>
      </c>
      <c r="K7317" s="1425"/>
      <c r="M7317" s="1378"/>
      <c r="N7317" s="276"/>
      <c r="O7317" s="659"/>
    </row>
    <row r="7318" spans="1:15" ht="9.75" customHeight="1">
      <c r="A7318" s="799">
        <v>70</v>
      </c>
      <c r="B7318" s="98" t="s">
        <v>1493</v>
      </c>
      <c r="D7318" s="889">
        <v>1</v>
      </c>
      <c r="E7318" s="3520">
        <v>4225</v>
      </c>
      <c r="F7318" s="879">
        <v>4225</v>
      </c>
      <c r="G7318" s="914">
        <v>44197</v>
      </c>
      <c r="H7318" s="1015" t="s">
        <v>8394</v>
      </c>
      <c r="I7318" s="63" t="s">
        <v>3394</v>
      </c>
      <c r="J7318" s="143" t="s">
        <v>8565</v>
      </c>
      <c r="K7318" s="1425"/>
      <c r="M7318" s="1378"/>
      <c r="N7318" s="276"/>
      <c r="O7318" s="659"/>
    </row>
    <row r="7319" spans="1:15" ht="9.75" customHeight="1">
      <c r="A7319" s="799">
        <v>71</v>
      </c>
      <c r="B7319" s="98" t="s">
        <v>1494</v>
      </c>
      <c r="D7319" s="889">
        <v>1</v>
      </c>
      <c r="E7319" s="3520">
        <v>4800</v>
      </c>
      <c r="F7319" s="879">
        <v>4800</v>
      </c>
      <c r="G7319" s="914">
        <v>44197</v>
      </c>
      <c r="H7319" s="1015" t="s">
        <v>8394</v>
      </c>
      <c r="I7319" s="63" t="s">
        <v>3394</v>
      </c>
      <c r="J7319" s="143" t="s">
        <v>8565</v>
      </c>
      <c r="K7319" s="1425"/>
      <c r="M7319" s="1378"/>
      <c r="N7319" s="276"/>
      <c r="O7319" s="659"/>
    </row>
    <row r="7320" spans="1:15" ht="9.75" customHeight="1">
      <c r="A7320" s="799">
        <v>72</v>
      </c>
      <c r="B7320" s="98" t="s">
        <v>1495</v>
      </c>
      <c r="D7320" s="889">
        <v>1</v>
      </c>
      <c r="E7320" s="3520">
        <v>4450</v>
      </c>
      <c r="F7320" s="879">
        <v>4450</v>
      </c>
      <c r="G7320" s="914">
        <v>44197</v>
      </c>
      <c r="H7320" s="1015" t="s">
        <v>8394</v>
      </c>
      <c r="I7320" s="63" t="s">
        <v>3394</v>
      </c>
      <c r="J7320" s="143" t="s">
        <v>8565</v>
      </c>
      <c r="K7320" s="1425"/>
      <c r="M7320" s="1378"/>
      <c r="N7320" s="276"/>
      <c r="O7320" s="659"/>
    </row>
    <row r="7321" spans="1:15" ht="9.75" customHeight="1">
      <c r="A7321" s="799">
        <v>73</v>
      </c>
      <c r="B7321" s="98" t="s">
        <v>1495</v>
      </c>
      <c r="D7321" s="889">
        <v>1</v>
      </c>
      <c r="E7321" s="3520">
        <v>4450</v>
      </c>
      <c r="F7321" s="879">
        <v>4450</v>
      </c>
      <c r="G7321" s="914">
        <v>44197</v>
      </c>
      <c r="H7321" s="1015" t="s">
        <v>8394</v>
      </c>
      <c r="I7321" s="63" t="s">
        <v>3394</v>
      </c>
      <c r="J7321" s="143" t="s">
        <v>8565</v>
      </c>
      <c r="K7321" s="1425"/>
      <c r="M7321" s="1378"/>
      <c r="N7321" s="276"/>
      <c r="O7321" s="659"/>
    </row>
    <row r="7322" spans="1:15" ht="9.75" customHeight="1">
      <c r="A7322" s="799">
        <v>74</v>
      </c>
      <c r="B7322" s="98" t="s">
        <v>1495</v>
      </c>
      <c r="D7322" s="889">
        <v>1</v>
      </c>
      <c r="E7322" s="3520">
        <v>4450</v>
      </c>
      <c r="F7322" s="879">
        <v>4450</v>
      </c>
      <c r="G7322" s="914">
        <v>44197</v>
      </c>
      <c r="H7322" s="1015" t="s">
        <v>8394</v>
      </c>
      <c r="I7322" s="63" t="s">
        <v>3394</v>
      </c>
      <c r="J7322" s="143" t="s">
        <v>8565</v>
      </c>
      <c r="K7322" s="1425"/>
      <c r="M7322" s="1378"/>
      <c r="N7322" s="276"/>
      <c r="O7322" s="659"/>
    </row>
    <row r="7323" spans="1:15" ht="9.75" customHeight="1">
      <c r="A7323" s="799">
        <v>75</v>
      </c>
      <c r="B7323" s="98" t="s">
        <v>1495</v>
      </c>
      <c r="D7323" s="889">
        <v>1</v>
      </c>
      <c r="E7323" s="3520">
        <v>4450</v>
      </c>
      <c r="F7323" s="879">
        <v>4450</v>
      </c>
      <c r="G7323" s="914">
        <v>44197</v>
      </c>
      <c r="H7323" s="1015" t="s">
        <v>8394</v>
      </c>
      <c r="I7323" s="63" t="s">
        <v>3394</v>
      </c>
      <c r="J7323" s="143" t="s">
        <v>8565</v>
      </c>
      <c r="K7323" s="1425"/>
      <c r="M7323" s="1378"/>
      <c r="N7323" s="276"/>
      <c r="O7323" s="659"/>
    </row>
    <row r="7324" spans="1:15" ht="9.75" customHeight="1">
      <c r="A7324" s="799">
        <v>76</v>
      </c>
      <c r="B7324" s="98" t="s">
        <v>1495</v>
      </c>
      <c r="D7324" s="889">
        <v>1</v>
      </c>
      <c r="E7324" s="3520">
        <v>4450</v>
      </c>
      <c r="F7324" s="879">
        <v>4450</v>
      </c>
      <c r="G7324" s="914">
        <v>44197</v>
      </c>
      <c r="H7324" s="1015" t="s">
        <v>8394</v>
      </c>
      <c r="I7324" s="63" t="s">
        <v>3394</v>
      </c>
      <c r="J7324" s="143" t="s">
        <v>8565</v>
      </c>
      <c r="K7324" s="1425"/>
      <c r="M7324" s="1378"/>
      <c r="N7324" s="276"/>
      <c r="O7324" s="659"/>
    </row>
    <row r="7325" spans="1:15" ht="9.75" customHeight="1">
      <c r="A7325" s="799">
        <v>77</v>
      </c>
      <c r="B7325" s="98" t="s">
        <v>1495</v>
      </c>
      <c r="D7325" s="889">
        <v>1</v>
      </c>
      <c r="E7325" s="3520">
        <v>4450</v>
      </c>
      <c r="F7325" s="879">
        <v>4450</v>
      </c>
      <c r="G7325" s="914">
        <v>44197</v>
      </c>
      <c r="H7325" s="1015" t="s">
        <v>8394</v>
      </c>
      <c r="I7325" s="63" t="s">
        <v>3394</v>
      </c>
      <c r="J7325" s="143" t="s">
        <v>8565</v>
      </c>
      <c r="K7325" s="1425"/>
      <c r="M7325" s="1378"/>
      <c r="N7325" s="276"/>
      <c r="O7325" s="659"/>
    </row>
    <row r="7326" spans="1:15" ht="9.75" customHeight="1">
      <c r="A7326" s="799">
        <v>78</v>
      </c>
      <c r="B7326" s="98" t="s">
        <v>1495</v>
      </c>
      <c r="D7326" s="889">
        <v>1</v>
      </c>
      <c r="E7326" s="3520">
        <v>4450</v>
      </c>
      <c r="F7326" s="879">
        <v>4450</v>
      </c>
      <c r="G7326" s="914">
        <v>44197</v>
      </c>
      <c r="H7326" s="1015" t="s">
        <v>8394</v>
      </c>
      <c r="I7326" s="63" t="s">
        <v>3394</v>
      </c>
      <c r="J7326" s="143" t="s">
        <v>8565</v>
      </c>
      <c r="K7326" s="1425"/>
      <c r="M7326" s="1378"/>
      <c r="N7326" s="276"/>
      <c r="O7326" s="659"/>
    </row>
    <row r="7327" spans="1:15" ht="9.75" customHeight="1">
      <c r="A7327" s="799">
        <v>79</v>
      </c>
      <c r="B7327" s="98" t="s">
        <v>1495</v>
      </c>
      <c r="D7327" s="889">
        <v>1</v>
      </c>
      <c r="E7327" s="3520">
        <v>4450</v>
      </c>
      <c r="F7327" s="879">
        <v>4450</v>
      </c>
      <c r="G7327" s="914">
        <v>44197</v>
      </c>
      <c r="H7327" s="1015" t="s">
        <v>8394</v>
      </c>
      <c r="I7327" s="63" t="s">
        <v>3394</v>
      </c>
      <c r="J7327" s="143" t="s">
        <v>8565</v>
      </c>
      <c r="K7327" s="1425"/>
      <c r="M7327" s="1378"/>
      <c r="N7327" s="276"/>
      <c r="O7327" s="659"/>
    </row>
    <row r="7328" spans="1:15" ht="9.75" customHeight="1">
      <c r="A7328" s="799">
        <v>80</v>
      </c>
      <c r="B7328" s="98" t="s">
        <v>1495</v>
      </c>
      <c r="D7328" s="889">
        <v>1</v>
      </c>
      <c r="E7328" s="3520">
        <v>4450</v>
      </c>
      <c r="F7328" s="879">
        <v>4450</v>
      </c>
      <c r="G7328" s="914">
        <v>44197</v>
      </c>
      <c r="H7328" s="1015" t="s">
        <v>8394</v>
      </c>
      <c r="I7328" s="63" t="s">
        <v>3394</v>
      </c>
      <c r="J7328" s="143" t="s">
        <v>8565</v>
      </c>
      <c r="K7328" s="1425"/>
      <c r="M7328" s="1378"/>
      <c r="N7328" s="276"/>
      <c r="O7328" s="659"/>
    </row>
    <row r="7329" spans="1:15" ht="9.75" customHeight="1">
      <c r="A7329" s="799">
        <v>81</v>
      </c>
      <c r="B7329" s="98" t="s">
        <v>1495</v>
      </c>
      <c r="D7329" s="889">
        <v>1</v>
      </c>
      <c r="E7329" s="3520">
        <v>4450</v>
      </c>
      <c r="F7329" s="879">
        <v>4450</v>
      </c>
      <c r="G7329" s="914">
        <v>44197</v>
      </c>
      <c r="H7329" s="1015" t="s">
        <v>8394</v>
      </c>
      <c r="I7329" s="63" t="s">
        <v>3394</v>
      </c>
      <c r="J7329" s="143" t="s">
        <v>8565</v>
      </c>
      <c r="K7329" s="1425"/>
      <c r="M7329" s="1378"/>
      <c r="N7329" s="276"/>
      <c r="O7329" s="659"/>
    </row>
    <row r="7330" spans="1:15" ht="9.75" customHeight="1">
      <c r="A7330" s="799">
        <v>82</v>
      </c>
      <c r="B7330" s="98" t="s">
        <v>1495</v>
      </c>
      <c r="D7330" s="889">
        <v>1</v>
      </c>
      <c r="E7330" s="3520">
        <v>4450</v>
      </c>
      <c r="F7330" s="879">
        <v>4450</v>
      </c>
      <c r="G7330" s="914">
        <v>44197</v>
      </c>
      <c r="H7330" s="1015" t="s">
        <v>8394</v>
      </c>
      <c r="I7330" s="63" t="s">
        <v>3394</v>
      </c>
      <c r="J7330" s="143" t="s">
        <v>8565</v>
      </c>
      <c r="K7330" s="1425"/>
      <c r="M7330" s="1378"/>
      <c r="N7330" s="276"/>
      <c r="O7330" s="659"/>
    </row>
    <row r="7331" spans="1:15" ht="9.75" customHeight="1">
      <c r="A7331" s="799">
        <v>83</v>
      </c>
      <c r="B7331" s="98" t="s">
        <v>1495</v>
      </c>
      <c r="D7331" s="889">
        <v>1</v>
      </c>
      <c r="E7331" s="3520">
        <v>4450</v>
      </c>
      <c r="F7331" s="879">
        <v>4450</v>
      </c>
      <c r="G7331" s="914">
        <v>44197</v>
      </c>
      <c r="H7331" s="1015" t="s">
        <v>8394</v>
      </c>
      <c r="I7331" s="63" t="s">
        <v>3394</v>
      </c>
      <c r="J7331" s="143" t="s">
        <v>8565</v>
      </c>
      <c r="K7331" s="1425"/>
      <c r="M7331" s="1378"/>
      <c r="N7331" s="276"/>
      <c r="O7331" s="659"/>
    </row>
    <row r="7332" spans="1:15" ht="9.75" customHeight="1">
      <c r="A7332" s="799">
        <v>84</v>
      </c>
      <c r="B7332" s="98" t="s">
        <v>1495</v>
      </c>
      <c r="D7332" s="889">
        <v>1</v>
      </c>
      <c r="E7332" s="3520">
        <v>4450</v>
      </c>
      <c r="F7332" s="879">
        <v>4450</v>
      </c>
      <c r="G7332" s="914">
        <v>44197</v>
      </c>
      <c r="H7332" s="1015" t="s">
        <v>8394</v>
      </c>
      <c r="I7332" s="63" t="s">
        <v>3394</v>
      </c>
      <c r="J7332" s="143" t="s">
        <v>8565</v>
      </c>
      <c r="K7332" s="1425"/>
      <c r="M7332" s="1378"/>
      <c r="N7332" s="276"/>
      <c r="O7332" s="659"/>
    </row>
    <row r="7333" spans="1:15" ht="9.75" customHeight="1">
      <c r="A7333" s="799">
        <v>85</v>
      </c>
      <c r="B7333" s="98" t="s">
        <v>1495</v>
      </c>
      <c r="D7333" s="889">
        <v>1</v>
      </c>
      <c r="E7333" s="3520">
        <v>4450</v>
      </c>
      <c r="F7333" s="879">
        <v>4450</v>
      </c>
      <c r="G7333" s="914">
        <v>44197</v>
      </c>
      <c r="H7333" s="1015" t="s">
        <v>8394</v>
      </c>
      <c r="I7333" s="63" t="s">
        <v>3394</v>
      </c>
      <c r="J7333" s="143" t="s">
        <v>8565</v>
      </c>
      <c r="K7333" s="1425"/>
      <c r="M7333" s="1378"/>
      <c r="N7333" s="276"/>
      <c r="O7333" s="659"/>
    </row>
    <row r="7334" spans="1:15" ht="9.75" customHeight="1">
      <c r="A7334" s="799">
        <v>86</v>
      </c>
      <c r="B7334" s="98" t="s">
        <v>1495</v>
      </c>
      <c r="D7334" s="889">
        <v>1</v>
      </c>
      <c r="E7334" s="3520">
        <v>4450</v>
      </c>
      <c r="F7334" s="879">
        <v>4450</v>
      </c>
      <c r="G7334" s="914">
        <v>44197</v>
      </c>
      <c r="H7334" s="1015" t="s">
        <v>8394</v>
      </c>
      <c r="I7334" s="63" t="s">
        <v>3394</v>
      </c>
      <c r="J7334" s="143" t="s">
        <v>8565</v>
      </c>
      <c r="K7334" s="1425"/>
      <c r="M7334" s="1378"/>
      <c r="N7334" s="276"/>
      <c r="O7334" s="659"/>
    </row>
    <row r="7335" spans="1:15" ht="9.75" customHeight="1">
      <c r="A7335" s="799">
        <v>87</v>
      </c>
      <c r="B7335" s="98" t="s">
        <v>1495</v>
      </c>
      <c r="D7335" s="889">
        <v>1</v>
      </c>
      <c r="E7335" s="3520">
        <v>4450</v>
      </c>
      <c r="F7335" s="879">
        <v>4450</v>
      </c>
      <c r="G7335" s="914">
        <v>44197</v>
      </c>
      <c r="H7335" s="1015" t="s">
        <v>8394</v>
      </c>
      <c r="I7335" s="63" t="s">
        <v>3394</v>
      </c>
      <c r="J7335" s="143" t="s">
        <v>8565</v>
      </c>
      <c r="K7335" s="1425"/>
      <c r="M7335" s="1378"/>
      <c r="N7335" s="276"/>
      <c r="O7335" s="659"/>
    </row>
    <row r="7336" spans="1:15" ht="9.75" customHeight="1">
      <c r="A7336" s="799">
        <v>88</v>
      </c>
      <c r="B7336" s="98" t="s">
        <v>1496</v>
      </c>
      <c r="D7336" s="889">
        <v>1</v>
      </c>
      <c r="E7336" s="3520">
        <v>8886.24</v>
      </c>
      <c r="F7336" s="879">
        <v>8886.24</v>
      </c>
      <c r="G7336" s="914">
        <v>44197</v>
      </c>
      <c r="H7336" s="1015" t="s">
        <v>8394</v>
      </c>
      <c r="I7336" s="63" t="s">
        <v>3394</v>
      </c>
      <c r="J7336" s="143" t="s">
        <v>8565</v>
      </c>
      <c r="K7336" s="1425"/>
      <c r="M7336" s="1378"/>
      <c r="N7336" s="276"/>
      <c r="O7336" s="659"/>
    </row>
    <row r="7337" spans="1:15" ht="9.75" customHeight="1">
      <c r="A7337" s="799">
        <v>89</v>
      </c>
      <c r="B7337" s="98" t="s">
        <v>1106</v>
      </c>
      <c r="D7337" s="889">
        <v>1</v>
      </c>
      <c r="E7337" s="3520">
        <v>3200</v>
      </c>
      <c r="F7337" s="879">
        <v>3200</v>
      </c>
      <c r="G7337" s="914">
        <v>44197</v>
      </c>
      <c r="H7337" s="1015" t="s">
        <v>8394</v>
      </c>
      <c r="I7337" s="63" t="s">
        <v>3394</v>
      </c>
      <c r="J7337" s="143" t="s">
        <v>8565</v>
      </c>
      <c r="K7337" s="1425"/>
      <c r="M7337" s="1378"/>
      <c r="N7337" s="276"/>
      <c r="O7337" s="659"/>
    </row>
    <row r="7338" spans="1:15" ht="9.75" customHeight="1">
      <c r="A7338" s="799">
        <v>90</v>
      </c>
      <c r="B7338" s="98" t="s">
        <v>192</v>
      </c>
      <c r="D7338" s="889">
        <v>1</v>
      </c>
      <c r="E7338" s="3520">
        <v>3689.19</v>
      </c>
      <c r="F7338" s="879">
        <v>3689.19</v>
      </c>
      <c r="G7338" s="914">
        <v>44197</v>
      </c>
      <c r="H7338" s="1015" t="s">
        <v>8394</v>
      </c>
      <c r="I7338" s="63" t="s">
        <v>3394</v>
      </c>
      <c r="J7338" s="143" t="s">
        <v>8565</v>
      </c>
      <c r="K7338" s="1425"/>
      <c r="M7338" s="1378"/>
      <c r="N7338" s="276"/>
      <c r="O7338" s="659"/>
    </row>
    <row r="7339" spans="1:15" ht="9.75" customHeight="1">
      <c r="A7339" s="799">
        <v>91</v>
      </c>
      <c r="B7339" s="98" t="s">
        <v>192</v>
      </c>
      <c r="D7339" s="889">
        <v>1</v>
      </c>
      <c r="E7339" s="3520">
        <v>1261.47</v>
      </c>
      <c r="F7339" s="879">
        <v>1261.47</v>
      </c>
      <c r="G7339" s="914">
        <v>44197</v>
      </c>
      <c r="H7339" s="1015" t="s">
        <v>8394</v>
      </c>
      <c r="I7339" s="63" t="s">
        <v>3394</v>
      </c>
      <c r="J7339" s="143" t="s">
        <v>8565</v>
      </c>
      <c r="K7339" s="1425"/>
      <c r="M7339" s="1378"/>
      <c r="N7339" s="276"/>
      <c r="O7339" s="659"/>
    </row>
    <row r="7340" spans="1:15" ht="9.75" customHeight="1">
      <c r="A7340" s="799">
        <v>92</v>
      </c>
      <c r="B7340" s="98" t="s">
        <v>192</v>
      </c>
      <c r="D7340" s="889">
        <v>1</v>
      </c>
      <c r="E7340" s="3520">
        <v>1955.28</v>
      </c>
      <c r="F7340" s="879">
        <v>1955.28</v>
      </c>
      <c r="G7340" s="914">
        <v>44197</v>
      </c>
      <c r="H7340" s="1015" t="s">
        <v>8394</v>
      </c>
      <c r="I7340" s="63" t="s">
        <v>3394</v>
      </c>
      <c r="J7340" s="143" t="s">
        <v>8565</v>
      </c>
      <c r="K7340" s="1425"/>
      <c r="M7340" s="1378"/>
      <c r="N7340" s="276"/>
      <c r="O7340" s="659"/>
    </row>
    <row r="7341" spans="1:15" ht="9.75" customHeight="1">
      <c r="A7341" s="799">
        <v>93</v>
      </c>
      <c r="B7341" s="98" t="s">
        <v>192</v>
      </c>
      <c r="D7341" s="889">
        <v>1</v>
      </c>
      <c r="E7341" s="3520">
        <v>207.48</v>
      </c>
      <c r="F7341" s="879">
        <v>207.48</v>
      </c>
      <c r="G7341" s="914">
        <v>44197</v>
      </c>
      <c r="H7341" s="1015" t="s">
        <v>8394</v>
      </c>
      <c r="I7341" s="63" t="s">
        <v>3394</v>
      </c>
      <c r="J7341" s="143" t="s">
        <v>8565</v>
      </c>
      <c r="K7341" s="1425"/>
      <c r="M7341" s="1378"/>
      <c r="N7341" s="276"/>
      <c r="O7341" s="659"/>
    </row>
    <row r="7342" spans="1:15" ht="9.75" customHeight="1">
      <c r="A7342" s="799">
        <v>94</v>
      </c>
      <c r="B7342" s="102" t="s">
        <v>3957</v>
      </c>
      <c r="D7342" s="889">
        <v>1</v>
      </c>
      <c r="E7342" s="3411">
        <v>3950</v>
      </c>
      <c r="F7342" s="797">
        <v>3950</v>
      </c>
      <c r="G7342" s="914">
        <v>44197</v>
      </c>
      <c r="H7342" s="1015" t="s">
        <v>8394</v>
      </c>
      <c r="I7342" s="252" t="s">
        <v>3394</v>
      </c>
      <c r="J7342" s="143" t="s">
        <v>8565</v>
      </c>
      <c r="K7342" s="1425"/>
      <c r="M7342" s="291"/>
      <c r="N7342" s="276"/>
      <c r="O7342" s="659"/>
    </row>
    <row r="7343" spans="1:15" ht="9.75" customHeight="1">
      <c r="A7343" s="799">
        <v>95</v>
      </c>
      <c r="B7343" s="102" t="s">
        <v>3958</v>
      </c>
      <c r="D7343" s="889">
        <v>1</v>
      </c>
      <c r="E7343" s="3411">
        <v>18790</v>
      </c>
      <c r="F7343" s="797">
        <v>18790</v>
      </c>
      <c r="G7343" s="914">
        <v>44197</v>
      </c>
      <c r="H7343" s="1015" t="s">
        <v>8394</v>
      </c>
      <c r="I7343" s="252" t="s">
        <v>3394</v>
      </c>
      <c r="J7343" s="143" t="s">
        <v>8565</v>
      </c>
      <c r="K7343" s="1425"/>
      <c r="M7343" s="291"/>
      <c r="N7343" s="276"/>
      <c r="O7343" s="659"/>
    </row>
    <row r="7344" spans="1:15" s="71" customFormat="1" ht="9.75" customHeight="1">
      <c r="A7344" s="3330">
        <v>96</v>
      </c>
      <c r="B7344" s="3132" t="s">
        <v>3959</v>
      </c>
      <c r="C7344" s="3133"/>
      <c r="D7344" s="3134">
        <v>1</v>
      </c>
      <c r="E7344" s="3411">
        <v>3250</v>
      </c>
      <c r="F7344" s="3011">
        <v>3250</v>
      </c>
      <c r="G7344" s="3136">
        <v>44197</v>
      </c>
      <c r="H7344" s="3323" t="s">
        <v>8394</v>
      </c>
      <c r="I7344" s="3138" t="s">
        <v>3394</v>
      </c>
      <c r="J7344" s="3325" t="s">
        <v>8565</v>
      </c>
      <c r="K7344" s="1425"/>
      <c r="L7344" s="3327" t="s">
        <v>14891</v>
      </c>
      <c r="M7344" s="291"/>
      <c r="N7344" s="276"/>
      <c r="O7344" s="659"/>
    </row>
    <row r="7345" spans="1:15" ht="9.75" customHeight="1">
      <c r="A7345" s="799">
        <v>97</v>
      </c>
      <c r="B7345" s="102" t="s">
        <v>3960</v>
      </c>
      <c r="D7345" s="889">
        <v>1</v>
      </c>
      <c r="E7345" s="3411">
        <v>7660</v>
      </c>
      <c r="F7345" s="797">
        <v>7660</v>
      </c>
      <c r="G7345" s="914">
        <v>44197</v>
      </c>
      <c r="H7345" s="1015" t="s">
        <v>8394</v>
      </c>
      <c r="I7345" s="252" t="s">
        <v>3394</v>
      </c>
      <c r="J7345" s="143" t="s">
        <v>8565</v>
      </c>
      <c r="K7345" s="1425"/>
      <c r="M7345" s="291"/>
      <c r="N7345" s="276"/>
      <c r="O7345" s="659"/>
    </row>
    <row r="7346" spans="1:15" ht="9.75" customHeight="1">
      <c r="A7346" s="799">
        <v>98</v>
      </c>
      <c r="B7346" s="102" t="s">
        <v>3961</v>
      </c>
      <c r="D7346" s="889">
        <v>1</v>
      </c>
      <c r="E7346" s="3411">
        <v>11700</v>
      </c>
      <c r="F7346" s="797">
        <v>11700</v>
      </c>
      <c r="G7346" s="914">
        <v>44197</v>
      </c>
      <c r="H7346" s="1015" t="s">
        <v>8394</v>
      </c>
      <c r="I7346" s="252" t="s">
        <v>3394</v>
      </c>
      <c r="J7346" s="143" t="s">
        <v>8565</v>
      </c>
      <c r="K7346" s="1425"/>
      <c r="M7346" s="291"/>
      <c r="N7346" s="276"/>
      <c r="O7346" s="659"/>
    </row>
    <row r="7347" spans="1:15" ht="9" customHeight="1">
      <c r="A7347" s="799">
        <v>99</v>
      </c>
      <c r="B7347" s="1331" t="s">
        <v>5471</v>
      </c>
      <c r="D7347" s="889">
        <v>1</v>
      </c>
      <c r="E7347" s="3422">
        <v>4750</v>
      </c>
      <c r="F7347" s="881">
        <v>4750</v>
      </c>
      <c r="G7347" s="914">
        <v>44197</v>
      </c>
      <c r="H7347" s="1015" t="s">
        <v>8394</v>
      </c>
      <c r="I7347" s="252" t="s">
        <v>3394</v>
      </c>
      <c r="J7347" s="143" t="s">
        <v>8565</v>
      </c>
      <c r="K7347" s="1425"/>
      <c r="M7347" s="291"/>
      <c r="N7347" s="276"/>
      <c r="O7347" s="659"/>
    </row>
    <row r="7348" spans="1:15" ht="9" customHeight="1">
      <c r="A7348" s="799">
        <v>100</v>
      </c>
      <c r="B7348" s="1331" t="s">
        <v>5472</v>
      </c>
      <c r="D7348" s="889">
        <v>1</v>
      </c>
      <c r="E7348" s="3422">
        <v>9590</v>
      </c>
      <c r="F7348" s="881">
        <v>9590</v>
      </c>
      <c r="G7348" s="914">
        <v>44197</v>
      </c>
      <c r="H7348" s="1015" t="s">
        <v>8394</v>
      </c>
      <c r="I7348" s="252" t="s">
        <v>3394</v>
      </c>
      <c r="J7348" s="143" t="s">
        <v>8565</v>
      </c>
      <c r="K7348" s="1425"/>
      <c r="M7348" s="291"/>
      <c r="N7348" s="276"/>
      <c r="O7348" s="659"/>
    </row>
    <row r="7349" spans="1:15" ht="9" customHeight="1">
      <c r="A7349" s="799">
        <v>101</v>
      </c>
      <c r="B7349" s="1331" t="s">
        <v>5473</v>
      </c>
      <c r="D7349" s="889">
        <v>1</v>
      </c>
      <c r="E7349" s="3422">
        <v>3990</v>
      </c>
      <c r="F7349" s="881">
        <v>3990</v>
      </c>
      <c r="G7349" s="914">
        <v>44197</v>
      </c>
      <c r="H7349" s="1015" t="s">
        <v>8394</v>
      </c>
      <c r="I7349" s="252" t="s">
        <v>3394</v>
      </c>
      <c r="J7349" s="143" t="s">
        <v>8565</v>
      </c>
      <c r="K7349" s="1425"/>
      <c r="M7349" s="291"/>
      <c r="N7349" s="276"/>
      <c r="O7349" s="659"/>
    </row>
    <row r="7350" spans="1:15" ht="9" customHeight="1">
      <c r="A7350" s="799">
        <v>102</v>
      </c>
      <c r="B7350" s="1331" t="s">
        <v>5474</v>
      </c>
      <c r="D7350" s="889">
        <v>1</v>
      </c>
      <c r="E7350" s="3422">
        <v>28790</v>
      </c>
      <c r="F7350" s="881">
        <v>28790</v>
      </c>
      <c r="G7350" s="914">
        <v>44197</v>
      </c>
      <c r="H7350" s="1015" t="s">
        <v>8394</v>
      </c>
      <c r="I7350" s="252" t="s">
        <v>3394</v>
      </c>
      <c r="J7350" s="143" t="s">
        <v>8565</v>
      </c>
      <c r="K7350" s="1425"/>
      <c r="M7350" s="291"/>
      <c r="N7350" s="276"/>
      <c r="O7350" s="659"/>
    </row>
    <row r="7351" spans="1:15" ht="9" customHeight="1">
      <c r="A7351" s="799">
        <v>103</v>
      </c>
      <c r="B7351" s="1331" t="s">
        <v>5474</v>
      </c>
      <c r="D7351" s="889">
        <v>1</v>
      </c>
      <c r="E7351" s="3422">
        <v>15490</v>
      </c>
      <c r="F7351" s="881">
        <v>15490</v>
      </c>
      <c r="G7351" s="914">
        <v>44197</v>
      </c>
      <c r="H7351" s="1015" t="s">
        <v>8394</v>
      </c>
      <c r="I7351" s="252" t="s">
        <v>3394</v>
      </c>
      <c r="J7351" s="143" t="s">
        <v>8565</v>
      </c>
      <c r="K7351" s="1425"/>
      <c r="M7351" s="291"/>
      <c r="N7351" s="276"/>
      <c r="O7351" s="659"/>
    </row>
    <row r="7352" spans="1:15" ht="9.75" customHeight="1">
      <c r="A7352" s="799">
        <v>104</v>
      </c>
      <c r="B7352" s="1331" t="s">
        <v>5821</v>
      </c>
      <c r="D7352" s="889">
        <v>1</v>
      </c>
      <c r="E7352" s="3422">
        <v>12821</v>
      </c>
      <c r="F7352" s="881">
        <v>12821</v>
      </c>
      <c r="G7352" s="914">
        <v>44197</v>
      </c>
      <c r="H7352" s="1015" t="s">
        <v>8394</v>
      </c>
      <c r="I7352" s="252" t="s">
        <v>3394</v>
      </c>
      <c r="J7352" s="143" t="s">
        <v>8565</v>
      </c>
      <c r="K7352" s="1425"/>
      <c r="M7352" s="291"/>
      <c r="N7352" s="276"/>
    </row>
    <row r="7353" spans="1:15" ht="9.75" customHeight="1">
      <c r="A7353" s="799">
        <v>105</v>
      </c>
      <c r="B7353" s="1331" t="s">
        <v>6519</v>
      </c>
      <c r="D7353" s="889">
        <v>1</v>
      </c>
      <c r="E7353" s="3422">
        <v>10590</v>
      </c>
      <c r="F7353" s="881">
        <v>10590</v>
      </c>
      <c r="G7353" s="914">
        <v>44197</v>
      </c>
      <c r="H7353" s="1015" t="s">
        <v>8394</v>
      </c>
      <c r="I7353" s="252" t="s">
        <v>3394</v>
      </c>
      <c r="J7353" s="143" t="s">
        <v>8565</v>
      </c>
      <c r="K7353" s="1425"/>
      <c r="M7353" s="291"/>
      <c r="N7353" s="276"/>
    </row>
    <row r="7354" spans="1:15" ht="9.75" customHeight="1">
      <c r="A7354" s="799">
        <v>106</v>
      </c>
      <c r="B7354" s="1331" t="s">
        <v>6520</v>
      </c>
      <c r="D7354" s="889">
        <v>1</v>
      </c>
      <c r="E7354" s="3422">
        <v>20499</v>
      </c>
      <c r="F7354" s="881">
        <v>20499</v>
      </c>
      <c r="G7354" s="914">
        <v>44197</v>
      </c>
      <c r="H7354" s="1015" t="s">
        <v>8394</v>
      </c>
      <c r="I7354" s="252" t="s">
        <v>3394</v>
      </c>
      <c r="J7354" s="143" t="s">
        <v>8565</v>
      </c>
      <c r="K7354" s="1425"/>
      <c r="M7354" s="291"/>
      <c r="N7354" s="276"/>
    </row>
    <row r="7355" spans="1:15" ht="9.75" customHeight="1">
      <c r="A7355" s="799">
        <v>107</v>
      </c>
      <c r="B7355" s="1331" t="s">
        <v>985</v>
      </c>
      <c r="C7355" s="1121">
        <v>1013600013</v>
      </c>
      <c r="D7355" s="889">
        <v>1</v>
      </c>
      <c r="E7355" s="3422">
        <v>10500</v>
      </c>
      <c r="F7355" s="881">
        <v>10500</v>
      </c>
      <c r="G7355" s="914">
        <v>44197</v>
      </c>
      <c r="H7355" s="1015" t="s">
        <v>8394</v>
      </c>
      <c r="I7355" s="252" t="s">
        <v>3394</v>
      </c>
      <c r="J7355" s="143" t="s">
        <v>8565</v>
      </c>
      <c r="K7355" s="1425"/>
      <c r="M7355" s="291"/>
      <c r="N7355" s="276"/>
    </row>
    <row r="7356" spans="1:15" ht="12.75" customHeight="1">
      <c r="A7356" s="799">
        <v>108</v>
      </c>
      <c r="B7356" s="1331" t="s">
        <v>7209</v>
      </c>
      <c r="C7356" s="1121">
        <v>1013400010</v>
      </c>
      <c r="D7356" s="889">
        <v>1</v>
      </c>
      <c r="E7356" s="3422">
        <v>28999</v>
      </c>
      <c r="F7356" s="881">
        <v>28999</v>
      </c>
      <c r="G7356" s="914">
        <v>44197</v>
      </c>
      <c r="H7356" s="1015" t="s">
        <v>8394</v>
      </c>
      <c r="I7356" s="252" t="s">
        <v>3394</v>
      </c>
      <c r="J7356" s="143" t="s">
        <v>8565</v>
      </c>
      <c r="K7356" s="1425"/>
      <c r="M7356" s="291"/>
      <c r="N7356" s="276"/>
    </row>
    <row r="7357" spans="1:15" ht="11.25" customHeight="1">
      <c r="A7357" s="799">
        <v>109</v>
      </c>
      <c r="B7357" s="1331" t="s">
        <v>1866</v>
      </c>
      <c r="C7357" s="1121" t="s">
        <v>7296</v>
      </c>
      <c r="D7357" s="889">
        <v>1</v>
      </c>
      <c r="E7357" s="3422">
        <v>541367.18999999994</v>
      </c>
      <c r="F7357" s="881">
        <v>541367.18999999994</v>
      </c>
      <c r="G7357" s="914">
        <v>44197</v>
      </c>
      <c r="H7357" s="1015" t="s">
        <v>8394</v>
      </c>
      <c r="I7357" s="252" t="s">
        <v>3394</v>
      </c>
      <c r="J7357" s="143" t="s">
        <v>8565</v>
      </c>
      <c r="K7357" s="1425"/>
      <c r="M7357" s="291"/>
      <c r="N7357" s="276"/>
    </row>
    <row r="7358" spans="1:15" ht="13.5" customHeight="1">
      <c r="A7358" s="799">
        <v>110</v>
      </c>
      <c r="B7358" s="1331" t="s">
        <v>1886</v>
      </c>
      <c r="C7358" s="1121" t="s">
        <v>7297</v>
      </c>
      <c r="D7358" s="889">
        <v>1</v>
      </c>
      <c r="E7358" s="3422">
        <v>36980.46</v>
      </c>
      <c r="F7358" s="881">
        <v>36980.46</v>
      </c>
      <c r="G7358" s="914">
        <v>44197</v>
      </c>
      <c r="H7358" s="1015" t="s">
        <v>8394</v>
      </c>
      <c r="I7358" s="252" t="s">
        <v>3394</v>
      </c>
      <c r="J7358" s="143" t="s">
        <v>8565</v>
      </c>
      <c r="K7358" s="1425"/>
      <c r="M7358" s="291"/>
      <c r="N7358" s="276"/>
    </row>
    <row r="7359" spans="1:15" ht="13.5" customHeight="1">
      <c r="A7359" s="799">
        <v>111</v>
      </c>
      <c r="B7359" s="1331" t="s">
        <v>7298</v>
      </c>
      <c r="C7359" s="1121" t="s">
        <v>7300</v>
      </c>
      <c r="D7359" s="889">
        <v>1</v>
      </c>
      <c r="E7359" s="3422">
        <v>17990</v>
      </c>
      <c r="F7359" s="881">
        <v>17990</v>
      </c>
      <c r="G7359" s="914">
        <v>44197</v>
      </c>
      <c r="H7359" s="1015" t="s">
        <v>8394</v>
      </c>
      <c r="I7359" s="252" t="s">
        <v>3394</v>
      </c>
      <c r="J7359" s="143" t="s">
        <v>8565</v>
      </c>
      <c r="K7359" s="1425"/>
      <c r="M7359" s="291"/>
      <c r="N7359" s="276"/>
    </row>
    <row r="7360" spans="1:15" ht="13.5" customHeight="1">
      <c r="A7360" s="799">
        <v>112</v>
      </c>
      <c r="B7360" s="1331" t="s">
        <v>7299</v>
      </c>
      <c r="C7360" s="1121" t="s">
        <v>7301</v>
      </c>
      <c r="D7360" s="889">
        <v>1</v>
      </c>
      <c r="E7360" s="3422">
        <v>12600</v>
      </c>
      <c r="F7360" s="881">
        <v>12600</v>
      </c>
      <c r="G7360" s="914">
        <v>44197</v>
      </c>
      <c r="H7360" s="1015" t="s">
        <v>8394</v>
      </c>
      <c r="I7360" s="252" t="s">
        <v>3394</v>
      </c>
      <c r="J7360" s="143" t="s">
        <v>8565</v>
      </c>
      <c r="K7360" s="1425"/>
      <c r="M7360" s="291"/>
      <c r="N7360" s="276"/>
    </row>
    <row r="7361" spans="1:15" ht="10.5" customHeight="1">
      <c r="A7361" s="799">
        <v>113</v>
      </c>
      <c r="B7361" s="1331" t="s">
        <v>8946</v>
      </c>
      <c r="C7361" s="1121">
        <v>1013400024</v>
      </c>
      <c r="D7361" s="889">
        <v>1</v>
      </c>
      <c r="E7361" s="3422">
        <v>11999</v>
      </c>
      <c r="F7361" s="881">
        <v>11999</v>
      </c>
      <c r="G7361" s="914" t="s">
        <v>9228</v>
      </c>
      <c r="H7361" s="1015" t="s">
        <v>8951</v>
      </c>
      <c r="I7361" s="252" t="s">
        <v>3394</v>
      </c>
      <c r="J7361" s="143" t="s">
        <v>8954</v>
      </c>
      <c r="K7361" s="1425"/>
      <c r="M7361" s="291"/>
      <c r="N7361" s="276"/>
    </row>
    <row r="7362" spans="1:15" ht="10.5" customHeight="1">
      <c r="A7362" s="799">
        <v>114</v>
      </c>
      <c r="B7362" s="98" t="s">
        <v>8955</v>
      </c>
      <c r="C7362" s="1121">
        <v>1013400025</v>
      </c>
      <c r="D7362" s="889">
        <v>1</v>
      </c>
      <c r="E7362" s="3422">
        <v>77999</v>
      </c>
      <c r="F7362" s="881">
        <v>77999</v>
      </c>
      <c r="G7362" s="914" t="s">
        <v>9229</v>
      </c>
      <c r="H7362" s="1015" t="s">
        <v>8952</v>
      </c>
      <c r="I7362" s="252" t="s">
        <v>3394</v>
      </c>
      <c r="J7362" s="143" t="s">
        <v>8954</v>
      </c>
      <c r="K7362" s="1425"/>
      <c r="M7362" s="291"/>
      <c r="N7362" s="276"/>
    </row>
    <row r="7363" spans="1:15" ht="10.5" customHeight="1">
      <c r="A7363" s="799">
        <v>115</v>
      </c>
      <c r="B7363" s="1331" t="s">
        <v>8947</v>
      </c>
      <c r="C7363" s="1121">
        <v>1013400016</v>
      </c>
      <c r="D7363" s="889">
        <v>1</v>
      </c>
      <c r="E7363" s="3422">
        <v>10999</v>
      </c>
      <c r="F7363" s="881">
        <v>10999</v>
      </c>
      <c r="G7363" s="914" t="s">
        <v>9227</v>
      </c>
      <c r="H7363" s="1015" t="s">
        <v>8950</v>
      </c>
      <c r="I7363" s="252" t="s">
        <v>3394</v>
      </c>
      <c r="J7363" s="143" t="s">
        <v>8954</v>
      </c>
      <c r="K7363" s="1425"/>
      <c r="M7363" s="291"/>
      <c r="N7363" s="276"/>
    </row>
    <row r="7364" spans="1:15" ht="10.5" customHeight="1">
      <c r="A7364" s="799">
        <v>116</v>
      </c>
      <c r="B7364" s="1331" t="s">
        <v>8948</v>
      </c>
      <c r="C7364" s="1121">
        <v>1013400015</v>
      </c>
      <c r="D7364" s="889">
        <v>1</v>
      </c>
      <c r="E7364" s="3422">
        <v>11999</v>
      </c>
      <c r="F7364" s="881">
        <v>11999</v>
      </c>
      <c r="G7364" s="914" t="s">
        <v>9227</v>
      </c>
      <c r="H7364" s="1015" t="s">
        <v>8950</v>
      </c>
      <c r="I7364" s="252" t="s">
        <v>3394</v>
      </c>
      <c r="J7364" s="143" t="s">
        <v>8954</v>
      </c>
      <c r="K7364" s="1425"/>
      <c r="M7364" s="291"/>
      <c r="N7364" s="276"/>
    </row>
    <row r="7365" spans="1:15" ht="10.5" customHeight="1">
      <c r="A7365" s="799">
        <v>117</v>
      </c>
      <c r="B7365" s="1331" t="s">
        <v>8949</v>
      </c>
      <c r="C7365" s="1121">
        <v>1013400026</v>
      </c>
      <c r="D7365" s="889">
        <v>1</v>
      </c>
      <c r="E7365" s="3422">
        <v>14099</v>
      </c>
      <c r="F7365" s="881">
        <v>14099</v>
      </c>
      <c r="G7365" s="914" t="s">
        <v>9230</v>
      </c>
      <c r="H7365" s="1015" t="s">
        <v>8953</v>
      </c>
      <c r="I7365" s="252" t="s">
        <v>3394</v>
      </c>
      <c r="J7365" s="143" t="s">
        <v>8954</v>
      </c>
      <c r="K7365" s="1425"/>
      <c r="M7365" s="291"/>
      <c r="N7365" s="276"/>
    </row>
    <row r="7366" spans="1:15" ht="10.5" customHeight="1">
      <c r="A7366" s="799">
        <v>118</v>
      </c>
      <c r="B7366" s="1331" t="s">
        <v>8338</v>
      </c>
      <c r="C7366" s="1121">
        <v>1013600028</v>
      </c>
      <c r="D7366" s="889">
        <v>1</v>
      </c>
      <c r="E7366" s="3422">
        <v>15417</v>
      </c>
      <c r="F7366" s="881">
        <v>15417</v>
      </c>
      <c r="G7366" s="914" t="s">
        <v>9231</v>
      </c>
      <c r="H7366" s="1015" t="s">
        <v>9233</v>
      </c>
      <c r="I7366" s="252" t="s">
        <v>3394</v>
      </c>
      <c r="J7366" s="143" t="s">
        <v>8954</v>
      </c>
      <c r="K7366" s="1425"/>
      <c r="M7366" s="291"/>
      <c r="N7366" s="276"/>
    </row>
    <row r="7367" spans="1:15" ht="10.5" customHeight="1">
      <c r="A7367" s="3331">
        <v>119</v>
      </c>
      <c r="B7367" s="3332" t="s">
        <v>351</v>
      </c>
      <c r="C7367" s="3333" t="s">
        <v>16</v>
      </c>
      <c r="D7367" s="3334">
        <v>1</v>
      </c>
      <c r="E7367" s="3610">
        <v>1599</v>
      </c>
      <c r="F7367" s="3328">
        <v>1599</v>
      </c>
      <c r="G7367" s="3335" t="s">
        <v>9232</v>
      </c>
      <c r="H7367" s="3336" t="s">
        <v>9234</v>
      </c>
      <c r="I7367" s="3337" t="s">
        <v>3394</v>
      </c>
      <c r="J7367" s="3338" t="s">
        <v>8929</v>
      </c>
      <c r="K7367" s="1468"/>
      <c r="L7367" s="3327" t="s">
        <v>14891</v>
      </c>
      <c r="M7367" s="1522"/>
      <c r="N7367" s="297"/>
      <c r="O7367" s="665"/>
    </row>
    <row r="7368" spans="1:15" s="1619" customFormat="1" ht="10.5" customHeight="1">
      <c r="A7368" s="1638">
        <v>120</v>
      </c>
      <c r="B7368" s="1829" t="s">
        <v>12270</v>
      </c>
      <c r="C7368" s="1825" t="s">
        <v>12271</v>
      </c>
      <c r="D7368" s="1645">
        <v>1</v>
      </c>
      <c r="E7368" s="3555">
        <v>2890</v>
      </c>
      <c r="F7368" s="1635">
        <v>2890</v>
      </c>
      <c r="G7368" s="2206">
        <v>44197</v>
      </c>
      <c r="H7368" s="1654" t="s">
        <v>11869</v>
      </c>
      <c r="I7368" s="1638" t="s">
        <v>3394</v>
      </c>
      <c r="J7368" s="1654"/>
      <c r="K7368" s="1655" t="s">
        <v>8940</v>
      </c>
      <c r="L7368" s="1641"/>
      <c r="M7368" s="1656"/>
    </row>
    <row r="7369" spans="1:15" ht="12.75" customHeight="1">
      <c r="A7369" s="3339">
        <v>121</v>
      </c>
      <c r="B7369" s="3340" t="s">
        <v>13208</v>
      </c>
      <c r="C7369" s="3133" t="s">
        <v>13210</v>
      </c>
      <c r="D7369" s="3324">
        <v>1</v>
      </c>
      <c r="E7369" s="3541">
        <v>11999</v>
      </c>
      <c r="F7369" s="3329">
        <v>11999</v>
      </c>
      <c r="G7369" s="3341" t="s">
        <v>9227</v>
      </c>
      <c r="H7369" s="3342" t="s">
        <v>13255</v>
      </c>
      <c r="I7369" s="3343" t="s">
        <v>3394</v>
      </c>
      <c r="J7369" s="3344" t="s">
        <v>13254</v>
      </c>
      <c r="K7369" s="1492"/>
      <c r="L7369" s="3327" t="s">
        <v>14891</v>
      </c>
      <c r="M7369" s="1523"/>
      <c r="N7369" s="280"/>
      <c r="O7369" s="1218"/>
    </row>
    <row r="7370" spans="1:15">
      <c r="A7370" s="812">
        <v>122</v>
      </c>
      <c r="B7370" s="1331" t="s">
        <v>13209</v>
      </c>
      <c r="C7370" s="983" t="s">
        <v>13211</v>
      </c>
      <c r="D7370" s="2091">
        <v>1</v>
      </c>
      <c r="E7370" s="3422">
        <v>30000</v>
      </c>
      <c r="F7370" s="881">
        <v>30000</v>
      </c>
      <c r="G7370" s="1152" t="s">
        <v>13212</v>
      </c>
      <c r="H7370" s="1026" t="s">
        <v>13253</v>
      </c>
      <c r="I7370" s="252" t="s">
        <v>3394</v>
      </c>
      <c r="J7370" s="1217" t="s">
        <v>13254</v>
      </c>
      <c r="K7370" s="1483"/>
      <c r="L7370" s="1419"/>
      <c r="M7370" s="1522"/>
      <c r="N7370" s="59"/>
      <c r="O7370"/>
    </row>
    <row r="7371" spans="1:15" ht="11.25" customHeight="1">
      <c r="A7371" s="812">
        <v>123</v>
      </c>
      <c r="B7371" s="1331" t="s">
        <v>14181</v>
      </c>
      <c r="C7371" s="983" t="s">
        <v>14184</v>
      </c>
      <c r="D7371" s="2091">
        <v>1</v>
      </c>
      <c r="E7371" s="3422">
        <v>12999</v>
      </c>
      <c r="F7371" s="881">
        <v>12999</v>
      </c>
      <c r="G7371" s="1152">
        <v>44753</v>
      </c>
      <c r="H7371" s="1026" t="s">
        <v>14261</v>
      </c>
      <c r="I7371" s="252" t="s">
        <v>3394</v>
      </c>
      <c r="J7371" s="1217" t="s">
        <v>14264</v>
      </c>
      <c r="K7371" s="1483"/>
      <c r="L7371" s="1419"/>
      <c r="M7371" s="1522"/>
      <c r="N7371" s="59"/>
      <c r="O7371"/>
    </row>
    <row r="7372" spans="1:15" ht="11.25" customHeight="1">
      <c r="A7372" s="812">
        <v>124</v>
      </c>
      <c r="B7372" s="1331" t="s">
        <v>14182</v>
      </c>
      <c r="C7372" s="983" t="s">
        <v>14185</v>
      </c>
      <c r="D7372" s="2091">
        <v>1</v>
      </c>
      <c r="E7372" s="3422">
        <v>20999</v>
      </c>
      <c r="F7372" s="881">
        <v>20999</v>
      </c>
      <c r="G7372" s="1152">
        <v>44753</v>
      </c>
      <c r="H7372" s="1026" t="s">
        <v>14261</v>
      </c>
      <c r="I7372" s="252" t="s">
        <v>3394</v>
      </c>
      <c r="J7372" s="1217" t="s">
        <v>14264</v>
      </c>
      <c r="K7372" s="1483"/>
      <c r="L7372" s="1419"/>
      <c r="M7372" s="1522"/>
      <c r="N7372" s="59"/>
      <c r="O7372"/>
    </row>
    <row r="7373" spans="1:15" ht="11.25" customHeight="1">
      <c r="A7373" s="812">
        <v>125</v>
      </c>
      <c r="B7373" s="1331" t="s">
        <v>14183</v>
      </c>
      <c r="C7373" s="983" t="s">
        <v>14186</v>
      </c>
      <c r="D7373" s="2091">
        <v>1</v>
      </c>
      <c r="E7373" s="3422">
        <v>19999</v>
      </c>
      <c r="F7373" s="881">
        <v>19999</v>
      </c>
      <c r="G7373" s="1152">
        <v>44754</v>
      </c>
      <c r="H7373" s="1026" t="s">
        <v>14262</v>
      </c>
      <c r="I7373" s="252" t="s">
        <v>3394</v>
      </c>
      <c r="J7373" s="1217" t="s">
        <v>14264</v>
      </c>
      <c r="K7373" s="1483"/>
      <c r="L7373" s="1419"/>
      <c r="M7373" s="1522"/>
      <c r="N7373" s="59"/>
      <c r="O7373"/>
    </row>
    <row r="7374" spans="1:15" ht="11.25" customHeight="1">
      <c r="A7374" s="812">
        <v>126</v>
      </c>
      <c r="B7374" s="1331" t="s">
        <v>14183</v>
      </c>
      <c r="C7374" s="983" t="s">
        <v>14187</v>
      </c>
      <c r="D7374" s="2091">
        <v>1</v>
      </c>
      <c r="E7374" s="3422">
        <v>19999</v>
      </c>
      <c r="F7374" s="881">
        <v>19999</v>
      </c>
      <c r="G7374" s="1152">
        <v>44754</v>
      </c>
      <c r="H7374" s="1026" t="s">
        <v>14262</v>
      </c>
      <c r="I7374" s="252" t="s">
        <v>3394</v>
      </c>
      <c r="J7374" s="1217" t="s">
        <v>14264</v>
      </c>
      <c r="K7374" s="1483"/>
      <c r="L7374" s="1419"/>
      <c r="M7374" s="1522"/>
      <c r="N7374" s="59"/>
      <c r="O7374"/>
    </row>
    <row r="7375" spans="1:15" ht="11.25" customHeight="1">
      <c r="A7375" s="812">
        <v>127</v>
      </c>
      <c r="B7375" s="1331" t="s">
        <v>14257</v>
      </c>
      <c r="C7375" s="983" t="s">
        <v>14258</v>
      </c>
      <c r="D7375" s="2091">
        <v>1</v>
      </c>
      <c r="E7375" s="3422">
        <v>23799</v>
      </c>
      <c r="F7375" s="881">
        <v>23799</v>
      </c>
      <c r="G7375" s="1152">
        <v>44844</v>
      </c>
      <c r="H7375" s="1026" t="s">
        <v>14263</v>
      </c>
      <c r="I7375" s="252" t="s">
        <v>3394</v>
      </c>
      <c r="J7375" s="1217" t="s">
        <v>14264</v>
      </c>
      <c r="K7375" s="1483"/>
      <c r="L7375" s="1419"/>
      <c r="M7375" s="1522"/>
      <c r="N7375" s="59"/>
      <c r="O7375"/>
    </row>
    <row r="7376" spans="1:15" ht="11.25" customHeight="1">
      <c r="A7376" s="812">
        <v>128</v>
      </c>
      <c r="B7376" s="1331" t="s">
        <v>14259</v>
      </c>
      <c r="C7376" s="983" t="s">
        <v>14260</v>
      </c>
      <c r="D7376" s="2091">
        <v>1</v>
      </c>
      <c r="E7376" s="3422">
        <v>30999</v>
      </c>
      <c r="F7376" s="881">
        <v>30999</v>
      </c>
      <c r="G7376" s="1152">
        <v>44844</v>
      </c>
      <c r="H7376" s="1026" t="s">
        <v>14263</v>
      </c>
      <c r="I7376" s="252" t="s">
        <v>3394</v>
      </c>
      <c r="J7376" s="1217" t="s">
        <v>14264</v>
      </c>
      <c r="K7376" s="1483"/>
      <c r="L7376" s="1419"/>
      <c r="M7376" s="1522"/>
      <c r="N7376" s="59"/>
      <c r="O7376"/>
    </row>
    <row r="7377" spans="1:15" ht="11.25" customHeight="1">
      <c r="A7377" s="812">
        <v>129</v>
      </c>
      <c r="B7377" s="1331" t="s">
        <v>14726</v>
      </c>
      <c r="C7377" s="983" t="s">
        <v>14885</v>
      </c>
      <c r="D7377" s="2091">
        <v>1</v>
      </c>
      <c r="E7377" s="3422">
        <v>21555</v>
      </c>
      <c r="F7377" s="881">
        <v>21555</v>
      </c>
      <c r="G7377" s="1152">
        <v>44882</v>
      </c>
      <c r="H7377" s="1026" t="s">
        <v>14727</v>
      </c>
      <c r="I7377" s="252" t="s">
        <v>3394</v>
      </c>
      <c r="J7377" s="1217" t="s">
        <v>9970</v>
      </c>
      <c r="K7377" s="1483"/>
      <c r="L7377" s="1419"/>
      <c r="M7377" s="1522"/>
      <c r="N7377" s="59"/>
      <c r="O7377"/>
    </row>
    <row r="7378" spans="1:15" ht="11.25" customHeight="1">
      <c r="A7378" s="812">
        <v>130</v>
      </c>
      <c r="B7378" s="1331" t="s">
        <v>14883</v>
      </c>
      <c r="C7378" s="983" t="s">
        <v>14884</v>
      </c>
      <c r="D7378" s="2091">
        <v>1</v>
      </c>
      <c r="E7378" s="3422">
        <v>59999</v>
      </c>
      <c r="F7378" s="881">
        <v>59999</v>
      </c>
      <c r="G7378" s="1152">
        <v>44886</v>
      </c>
      <c r="H7378" s="1026" t="s">
        <v>15278</v>
      </c>
      <c r="I7378" s="252" t="s">
        <v>3394</v>
      </c>
      <c r="J7378" s="1217" t="s">
        <v>15279</v>
      </c>
      <c r="K7378" s="1483"/>
      <c r="L7378" s="1419"/>
      <c r="M7378" s="1522"/>
      <c r="N7378" s="59"/>
      <c r="O7378"/>
    </row>
    <row r="7379" spans="1:15" ht="11.25" customHeight="1">
      <c r="A7379" s="812">
        <v>131</v>
      </c>
      <c r="B7379" s="1331" t="s">
        <v>15240</v>
      </c>
      <c r="C7379" s="983" t="s">
        <v>15241</v>
      </c>
      <c r="D7379" s="2091">
        <v>1</v>
      </c>
      <c r="E7379" s="3422">
        <v>16999</v>
      </c>
      <c r="F7379" s="881">
        <v>16999</v>
      </c>
      <c r="G7379" s="1152">
        <v>44911</v>
      </c>
      <c r="H7379" s="1026" t="s">
        <v>15277</v>
      </c>
      <c r="I7379" s="252" t="s">
        <v>3394</v>
      </c>
      <c r="J7379" s="1217" t="s">
        <v>15279</v>
      </c>
      <c r="K7379" s="1483"/>
      <c r="L7379" s="1419"/>
      <c r="M7379" s="1522"/>
      <c r="N7379" s="59"/>
      <c r="O7379"/>
    </row>
    <row r="7380" spans="1:15" ht="11.25" customHeight="1">
      <c r="A7380" s="812">
        <v>132</v>
      </c>
      <c r="B7380" s="1331" t="s">
        <v>15240</v>
      </c>
      <c r="C7380" s="983" t="s">
        <v>15242</v>
      </c>
      <c r="D7380" s="2091">
        <v>1</v>
      </c>
      <c r="E7380" s="3422">
        <v>16999</v>
      </c>
      <c r="F7380" s="881">
        <v>16999</v>
      </c>
      <c r="G7380" s="1152">
        <v>44911</v>
      </c>
      <c r="H7380" s="1026" t="s">
        <v>15277</v>
      </c>
      <c r="I7380" s="252" t="s">
        <v>3394</v>
      </c>
      <c r="J7380" s="1217" t="s">
        <v>15279</v>
      </c>
      <c r="K7380" s="1483"/>
      <c r="L7380" s="1419"/>
      <c r="M7380" s="1522"/>
      <c r="N7380" s="59"/>
      <c r="O7380"/>
    </row>
    <row r="7381" spans="1:15" ht="11.25" customHeight="1">
      <c r="A7381" s="812">
        <v>133</v>
      </c>
      <c r="B7381" s="1331" t="s">
        <v>15243</v>
      </c>
      <c r="C7381" s="983" t="s">
        <v>15245</v>
      </c>
      <c r="D7381" s="2091">
        <v>1</v>
      </c>
      <c r="E7381" s="3422">
        <v>17000</v>
      </c>
      <c r="F7381" s="881">
        <v>17000</v>
      </c>
      <c r="G7381" s="1152" t="s">
        <v>15258</v>
      </c>
      <c r="H7381" s="1026" t="s">
        <v>15276</v>
      </c>
      <c r="I7381" s="252" t="s">
        <v>3394</v>
      </c>
      <c r="J7381" s="1217" t="s">
        <v>15279</v>
      </c>
      <c r="K7381" s="1483"/>
      <c r="L7381" s="1419"/>
      <c r="M7381" s="1522"/>
      <c r="N7381" s="59"/>
      <c r="O7381"/>
    </row>
    <row r="7382" spans="1:15" ht="11.25" customHeight="1">
      <c r="A7382" s="812">
        <v>134</v>
      </c>
      <c r="B7382" s="1331" t="s">
        <v>15243</v>
      </c>
      <c r="C7382" s="983" t="s">
        <v>15246</v>
      </c>
      <c r="D7382" s="2091">
        <v>1</v>
      </c>
      <c r="E7382" s="3422">
        <v>17000</v>
      </c>
      <c r="F7382" s="881">
        <v>17000</v>
      </c>
      <c r="G7382" s="1152" t="s">
        <v>15258</v>
      </c>
      <c r="H7382" s="1026" t="s">
        <v>15276</v>
      </c>
      <c r="I7382" s="252" t="s">
        <v>3394</v>
      </c>
      <c r="J7382" s="1217" t="s">
        <v>15279</v>
      </c>
      <c r="K7382" s="1483"/>
      <c r="L7382" s="1419"/>
      <c r="M7382" s="1522"/>
      <c r="N7382" s="59"/>
      <c r="O7382"/>
    </row>
    <row r="7383" spans="1:15" ht="11.25" customHeight="1">
      <c r="A7383" s="812">
        <v>135</v>
      </c>
      <c r="B7383" s="1331" t="s">
        <v>15243</v>
      </c>
      <c r="C7383" s="983" t="s">
        <v>15247</v>
      </c>
      <c r="D7383" s="2091">
        <v>1</v>
      </c>
      <c r="E7383" s="3422">
        <v>17000</v>
      </c>
      <c r="F7383" s="881">
        <v>17000</v>
      </c>
      <c r="G7383" s="1152" t="s">
        <v>15258</v>
      </c>
      <c r="H7383" s="1026" t="s">
        <v>15276</v>
      </c>
      <c r="I7383" s="252" t="s">
        <v>3394</v>
      </c>
      <c r="J7383" s="1217" t="s">
        <v>15279</v>
      </c>
      <c r="K7383" s="1483"/>
      <c r="L7383" s="1419"/>
      <c r="M7383" s="1522"/>
      <c r="N7383" s="59"/>
      <c r="O7383"/>
    </row>
    <row r="7384" spans="1:15" ht="11.25" customHeight="1">
      <c r="A7384" s="812">
        <v>136</v>
      </c>
      <c r="B7384" s="1331" t="s">
        <v>15243</v>
      </c>
      <c r="C7384" s="983" t="s">
        <v>15248</v>
      </c>
      <c r="D7384" s="2091">
        <v>1</v>
      </c>
      <c r="E7384" s="3422">
        <v>17000</v>
      </c>
      <c r="F7384" s="881">
        <v>17000</v>
      </c>
      <c r="G7384" s="1152" t="s">
        <v>15258</v>
      </c>
      <c r="H7384" s="1026" t="s">
        <v>15276</v>
      </c>
      <c r="I7384" s="252" t="s">
        <v>3394</v>
      </c>
      <c r="J7384" s="1217" t="s">
        <v>15279</v>
      </c>
      <c r="K7384" s="1483"/>
      <c r="L7384" s="1419"/>
      <c r="M7384" s="1522"/>
      <c r="N7384" s="59"/>
      <c r="O7384"/>
    </row>
    <row r="7385" spans="1:15" ht="11.25" customHeight="1">
      <c r="A7385" s="812">
        <v>137</v>
      </c>
      <c r="B7385" s="1331" t="s">
        <v>15243</v>
      </c>
      <c r="C7385" s="983" t="s">
        <v>15249</v>
      </c>
      <c r="D7385" s="2091">
        <v>1</v>
      </c>
      <c r="E7385" s="3422">
        <v>17000</v>
      </c>
      <c r="F7385" s="881">
        <v>17000</v>
      </c>
      <c r="G7385" s="1152" t="s">
        <v>15258</v>
      </c>
      <c r="H7385" s="1026" t="s">
        <v>15276</v>
      </c>
      <c r="I7385" s="252" t="s">
        <v>3394</v>
      </c>
      <c r="J7385" s="1217" t="s">
        <v>15279</v>
      </c>
      <c r="K7385" s="1483"/>
      <c r="L7385" s="1419"/>
      <c r="M7385" s="1522"/>
      <c r="N7385" s="59"/>
      <c r="O7385"/>
    </row>
    <row r="7386" spans="1:15" ht="11.25" customHeight="1">
      <c r="A7386" s="812">
        <v>138</v>
      </c>
      <c r="B7386" s="1331" t="s">
        <v>15243</v>
      </c>
      <c r="C7386" s="983" t="s">
        <v>15250</v>
      </c>
      <c r="D7386" s="2091">
        <v>1</v>
      </c>
      <c r="E7386" s="3422">
        <v>17000</v>
      </c>
      <c r="F7386" s="881">
        <v>17000</v>
      </c>
      <c r="G7386" s="1152" t="s">
        <v>15258</v>
      </c>
      <c r="H7386" s="1026" t="s">
        <v>15276</v>
      </c>
      <c r="I7386" s="252" t="s">
        <v>3394</v>
      </c>
      <c r="J7386" s="1217" t="s">
        <v>15279</v>
      </c>
      <c r="K7386" s="1483"/>
      <c r="L7386" s="1419"/>
      <c r="M7386" s="1522"/>
      <c r="N7386" s="59"/>
      <c r="O7386"/>
    </row>
    <row r="7387" spans="1:15" ht="11.25" customHeight="1">
      <c r="A7387" s="812">
        <v>139</v>
      </c>
      <c r="B7387" s="1331" t="s">
        <v>15243</v>
      </c>
      <c r="C7387" s="983" t="s">
        <v>15251</v>
      </c>
      <c r="D7387" s="2091">
        <v>1</v>
      </c>
      <c r="E7387" s="3422">
        <v>17000</v>
      </c>
      <c r="F7387" s="881">
        <v>17000</v>
      </c>
      <c r="G7387" s="1152" t="s">
        <v>15258</v>
      </c>
      <c r="H7387" s="1026" t="s">
        <v>15276</v>
      </c>
      <c r="I7387" s="252" t="s">
        <v>3394</v>
      </c>
      <c r="J7387" s="1217" t="s">
        <v>15279</v>
      </c>
      <c r="K7387" s="1483"/>
      <c r="L7387" s="1419"/>
      <c r="M7387" s="1522"/>
      <c r="N7387" s="59"/>
      <c r="O7387"/>
    </row>
    <row r="7388" spans="1:15" ht="11.25" customHeight="1">
      <c r="A7388" s="812">
        <v>140</v>
      </c>
      <c r="B7388" s="1331" t="s">
        <v>15243</v>
      </c>
      <c r="C7388" s="983" t="s">
        <v>15252</v>
      </c>
      <c r="D7388" s="2091">
        <v>1</v>
      </c>
      <c r="E7388" s="3422">
        <v>17000</v>
      </c>
      <c r="F7388" s="881">
        <v>17000</v>
      </c>
      <c r="G7388" s="1152" t="s">
        <v>15258</v>
      </c>
      <c r="H7388" s="1026" t="s">
        <v>15276</v>
      </c>
      <c r="I7388" s="252" t="s">
        <v>3394</v>
      </c>
      <c r="J7388" s="1217" t="s">
        <v>15279</v>
      </c>
      <c r="K7388" s="1483"/>
      <c r="L7388" s="1419"/>
      <c r="M7388" s="1522"/>
      <c r="N7388" s="59"/>
      <c r="O7388"/>
    </row>
    <row r="7389" spans="1:15" ht="11.25" customHeight="1">
      <c r="A7389" s="812">
        <v>141</v>
      </c>
      <c r="B7389" s="1331" t="s">
        <v>15243</v>
      </c>
      <c r="C7389" s="983" t="s">
        <v>15253</v>
      </c>
      <c r="D7389" s="2091">
        <v>1</v>
      </c>
      <c r="E7389" s="3422">
        <v>17000</v>
      </c>
      <c r="F7389" s="881">
        <v>17000</v>
      </c>
      <c r="G7389" s="1152" t="s">
        <v>15258</v>
      </c>
      <c r="H7389" s="1026" t="s">
        <v>15276</v>
      </c>
      <c r="I7389" s="252" t="s">
        <v>3394</v>
      </c>
      <c r="J7389" s="1217" t="s">
        <v>15279</v>
      </c>
      <c r="K7389" s="1483"/>
      <c r="L7389" s="1419"/>
      <c r="M7389" s="1522"/>
      <c r="N7389" s="59"/>
      <c r="O7389"/>
    </row>
    <row r="7390" spans="1:15" ht="11.25" customHeight="1">
      <c r="A7390" s="812">
        <v>142</v>
      </c>
      <c r="B7390" s="1331" t="s">
        <v>15243</v>
      </c>
      <c r="C7390" s="983" t="s">
        <v>15254</v>
      </c>
      <c r="D7390" s="2091">
        <v>1</v>
      </c>
      <c r="E7390" s="3422">
        <v>17000</v>
      </c>
      <c r="F7390" s="881">
        <v>17000</v>
      </c>
      <c r="G7390" s="1152" t="s">
        <v>15258</v>
      </c>
      <c r="H7390" s="1026" t="s">
        <v>15276</v>
      </c>
      <c r="I7390" s="252" t="s">
        <v>3394</v>
      </c>
      <c r="J7390" s="1217" t="s">
        <v>15279</v>
      </c>
      <c r="K7390" s="1483"/>
      <c r="L7390" s="1419"/>
      <c r="M7390" s="1522"/>
      <c r="N7390" s="59"/>
      <c r="O7390"/>
    </row>
    <row r="7391" spans="1:15" ht="11.25" customHeight="1">
      <c r="A7391" s="812">
        <v>143</v>
      </c>
      <c r="B7391" s="1331" t="s">
        <v>15243</v>
      </c>
      <c r="C7391" s="983" t="s">
        <v>15255</v>
      </c>
      <c r="D7391" s="2091">
        <v>1</v>
      </c>
      <c r="E7391" s="3422">
        <v>17000</v>
      </c>
      <c r="F7391" s="881">
        <v>17000</v>
      </c>
      <c r="G7391" s="1152" t="s">
        <v>15258</v>
      </c>
      <c r="H7391" s="1026" t="s">
        <v>15276</v>
      </c>
      <c r="I7391" s="252" t="s">
        <v>3394</v>
      </c>
      <c r="J7391" s="1217" t="s">
        <v>15279</v>
      </c>
      <c r="K7391" s="1483"/>
      <c r="L7391" s="1419"/>
      <c r="M7391" s="1522"/>
      <c r="N7391" s="59"/>
      <c r="O7391"/>
    </row>
    <row r="7392" spans="1:15" ht="11.25" customHeight="1">
      <c r="A7392" s="812">
        <v>144</v>
      </c>
      <c r="B7392" s="1331" t="s">
        <v>15243</v>
      </c>
      <c r="C7392" s="983" t="s">
        <v>15256</v>
      </c>
      <c r="D7392" s="2091">
        <v>1</v>
      </c>
      <c r="E7392" s="3422">
        <v>17000</v>
      </c>
      <c r="F7392" s="881">
        <v>17000</v>
      </c>
      <c r="G7392" s="1152" t="s">
        <v>15258</v>
      </c>
      <c r="H7392" s="1026" t="s">
        <v>15276</v>
      </c>
      <c r="I7392" s="252" t="s">
        <v>3394</v>
      </c>
      <c r="J7392" s="1217" t="s">
        <v>15279</v>
      </c>
      <c r="K7392" s="1483"/>
      <c r="L7392" s="1419"/>
      <c r="M7392" s="1522"/>
      <c r="N7392" s="59"/>
      <c r="O7392"/>
    </row>
    <row r="7393" spans="1:15" ht="11.25" customHeight="1">
      <c r="A7393" s="812">
        <v>145</v>
      </c>
      <c r="B7393" s="1331" t="s">
        <v>15244</v>
      </c>
      <c r="C7393" s="983" t="s">
        <v>15257</v>
      </c>
      <c r="D7393" s="2091">
        <v>1</v>
      </c>
      <c r="E7393" s="3422">
        <v>12999</v>
      </c>
      <c r="F7393" s="881">
        <v>12999</v>
      </c>
      <c r="G7393" s="1152" t="s">
        <v>15258</v>
      </c>
      <c r="H7393" s="1026" t="s">
        <v>15277</v>
      </c>
      <c r="I7393" s="252" t="s">
        <v>3394</v>
      </c>
      <c r="J7393" s="1217" t="s">
        <v>15279</v>
      </c>
      <c r="K7393" s="1483"/>
      <c r="L7393" s="1419"/>
      <c r="M7393" s="1522"/>
      <c r="N7393" s="59"/>
      <c r="O7393"/>
    </row>
    <row r="7394" spans="1:15" ht="11.25" customHeight="1">
      <c r="A7394" s="812">
        <v>146</v>
      </c>
      <c r="B7394" s="1331" t="s">
        <v>15244</v>
      </c>
      <c r="D7394" s="2091">
        <v>1</v>
      </c>
      <c r="E7394" s="3422">
        <v>12999</v>
      </c>
      <c r="F7394" s="881">
        <v>12999</v>
      </c>
      <c r="G7394" s="1152" t="s">
        <v>15258</v>
      </c>
      <c r="H7394" s="1026" t="s">
        <v>15277</v>
      </c>
      <c r="I7394" s="252" t="s">
        <v>3394</v>
      </c>
      <c r="J7394" s="1217" t="s">
        <v>15279</v>
      </c>
      <c r="K7394" s="1483"/>
      <c r="L7394" s="1419"/>
      <c r="M7394" s="1522"/>
      <c r="N7394" s="59"/>
      <c r="O7394"/>
    </row>
    <row r="7395" spans="1:15" ht="11.25" customHeight="1">
      <c r="A7395" s="812"/>
      <c r="B7395" s="1331"/>
      <c r="D7395" s="2091"/>
      <c r="E7395" s="3422"/>
      <c r="F7395" s="881"/>
      <c r="G7395" s="1152"/>
      <c r="H7395" s="1026"/>
      <c r="I7395" s="252"/>
      <c r="J7395" s="970"/>
      <c r="K7395" s="1483"/>
      <c r="L7395" s="1419"/>
      <c r="M7395" s="1522"/>
      <c r="N7395" s="59"/>
      <c r="O7395"/>
    </row>
    <row r="7396" spans="1:15" s="346" customFormat="1" ht="11.25" customHeight="1">
      <c r="A7396" s="811"/>
      <c r="B7396" s="1374"/>
      <c r="C7396" s="1395" t="s">
        <v>13173</v>
      </c>
      <c r="D7396" s="2138">
        <f>SUM(D7249:D7395)</f>
        <v>146</v>
      </c>
      <c r="E7396" s="3611">
        <f>SUM(E7249:E7395)</f>
        <v>2321790.29</v>
      </c>
      <c r="F7396" s="1211">
        <f>SUM(F7249:F7395)</f>
        <v>2321790.29</v>
      </c>
      <c r="G7396" s="946"/>
      <c r="H7396" s="1212"/>
      <c r="I7396" s="1213"/>
      <c r="J7396" s="1214"/>
      <c r="K7396" s="1493"/>
      <c r="L7396" s="1572"/>
      <c r="M7396" s="796"/>
      <c r="N7396" s="796"/>
      <c r="O7396" s="767"/>
    </row>
    <row r="7397" spans="1:15" s="2192" customFormat="1" ht="11.25" customHeight="1">
      <c r="A7397" s="1610"/>
      <c r="B7397" s="1661"/>
      <c r="C7397" s="1826" t="s">
        <v>9313</v>
      </c>
      <c r="D7397" s="2141">
        <v>0</v>
      </c>
      <c r="E7397" s="3612">
        <v>0</v>
      </c>
      <c r="F7397" s="2192">
        <v>0</v>
      </c>
      <c r="H7397" s="1613"/>
      <c r="K7397" s="2193"/>
      <c r="L7397" s="2194"/>
      <c r="M7397" s="2195"/>
    </row>
    <row r="7398" spans="1:15" s="1625" customFormat="1" ht="11.25" customHeight="1">
      <c r="A7398" s="1618"/>
      <c r="B7398" s="1653"/>
      <c r="C7398" s="1823" t="s">
        <v>11869</v>
      </c>
      <c r="D7398" s="2142">
        <f>D7368</f>
        <v>1</v>
      </c>
      <c r="E7398" s="3613">
        <f>E7368</f>
        <v>2890</v>
      </c>
      <c r="F7398" s="2196">
        <f>F7368</f>
        <v>2890</v>
      </c>
      <c r="H7398" s="1621"/>
      <c r="K7398" s="2197"/>
      <c r="L7398" s="2198"/>
      <c r="M7398" s="2199"/>
    </row>
    <row r="7399" spans="1:15" s="2201" customFormat="1" ht="11.25" customHeight="1">
      <c r="A7399" s="2200"/>
      <c r="B7399" s="1673"/>
      <c r="C7399" s="1827" t="s">
        <v>15386</v>
      </c>
      <c r="D7399" s="2143">
        <f>D7396-D7397-D7398</f>
        <v>145</v>
      </c>
      <c r="E7399" s="3614">
        <f>E7396-E7397-E7398</f>
        <v>2318900.29</v>
      </c>
      <c r="F7399" s="1628">
        <f>F7396-F7397-F7398</f>
        <v>2318900.29</v>
      </c>
      <c r="H7399" s="3479" t="s">
        <v>15259</v>
      </c>
      <c r="K7399" s="2203"/>
      <c r="L7399" s="2204"/>
      <c r="M7399" s="2205"/>
    </row>
    <row r="7400" spans="1:15" s="346" customFormat="1" ht="42" customHeight="1">
      <c r="A7400" s="814" t="s">
        <v>8592</v>
      </c>
      <c r="B7400" s="1363" t="s">
        <v>8586</v>
      </c>
      <c r="C7400" s="1395"/>
      <c r="D7400" s="2139"/>
      <c r="E7400" s="3615"/>
      <c r="F7400"/>
      <c r="G7400" s="947"/>
      <c r="H7400" s="20"/>
      <c r="I7400"/>
      <c r="J7400"/>
      <c r="K7400"/>
      <c r="L7400" s="1572"/>
      <c r="M7400" s="756"/>
      <c r="N7400" s="756"/>
      <c r="O7400" s="757"/>
    </row>
    <row r="7401" spans="1:15" ht="12" customHeight="1">
      <c r="A7401" s="799">
        <v>1</v>
      </c>
      <c r="B7401" s="98" t="s">
        <v>772</v>
      </c>
      <c r="C7401" s="983" t="s">
        <v>12268</v>
      </c>
      <c r="D7401" s="889">
        <v>1</v>
      </c>
      <c r="E7401" s="3520">
        <v>15000</v>
      </c>
      <c r="F7401" s="879">
        <v>15000</v>
      </c>
      <c r="G7401" s="938">
        <v>44197</v>
      </c>
      <c r="H7401" s="1015" t="s">
        <v>8394</v>
      </c>
      <c r="I7401" s="1035" t="s">
        <v>2336</v>
      </c>
      <c r="J7401" s="143" t="s">
        <v>8566</v>
      </c>
      <c r="K7401" s="1425" t="s">
        <v>8940</v>
      </c>
      <c r="L7401" s="127"/>
      <c r="M7401" s="1510"/>
    </row>
    <row r="7402" spans="1:15" ht="12" customHeight="1">
      <c r="A7402" s="799">
        <v>2</v>
      </c>
      <c r="B7402" s="98" t="s">
        <v>182</v>
      </c>
      <c r="C7402" s="983" t="s">
        <v>12272</v>
      </c>
      <c r="D7402" s="889">
        <v>1</v>
      </c>
      <c r="E7402" s="3520">
        <v>3835</v>
      </c>
      <c r="F7402" s="879">
        <v>3835</v>
      </c>
      <c r="G7402" s="938">
        <v>44197</v>
      </c>
      <c r="H7402" s="1015" t="s">
        <v>8394</v>
      </c>
      <c r="I7402" s="1035" t="s">
        <v>2336</v>
      </c>
      <c r="J7402" s="143" t="s">
        <v>8566</v>
      </c>
      <c r="K7402" s="1425" t="s">
        <v>8940</v>
      </c>
      <c r="L7402" s="127"/>
      <c r="M7402" s="1510"/>
    </row>
    <row r="7403" spans="1:15" ht="12" customHeight="1">
      <c r="A7403" s="799">
        <v>3</v>
      </c>
      <c r="B7403" s="98" t="s">
        <v>830</v>
      </c>
      <c r="C7403" s="983" t="s">
        <v>12273</v>
      </c>
      <c r="D7403" s="889">
        <v>1</v>
      </c>
      <c r="E7403" s="3520">
        <v>22800</v>
      </c>
      <c r="F7403" s="879">
        <v>22800</v>
      </c>
      <c r="G7403" s="938">
        <v>44197</v>
      </c>
      <c r="H7403" s="1015" t="s">
        <v>8394</v>
      </c>
      <c r="I7403" s="1035" t="s">
        <v>2336</v>
      </c>
      <c r="J7403" s="143" t="s">
        <v>8566</v>
      </c>
      <c r="K7403" s="1425" t="s">
        <v>8940</v>
      </c>
      <c r="L7403" s="127"/>
      <c r="M7403" s="1510"/>
    </row>
    <row r="7404" spans="1:15" ht="9.75" customHeight="1">
      <c r="A7404" s="799">
        <v>4</v>
      </c>
      <c r="B7404" s="98" t="s">
        <v>1497</v>
      </c>
      <c r="C7404" s="983" t="s">
        <v>12274</v>
      </c>
      <c r="D7404" s="889">
        <v>1</v>
      </c>
      <c r="E7404" s="3520">
        <v>23995</v>
      </c>
      <c r="F7404" s="879">
        <v>23995</v>
      </c>
      <c r="G7404" s="938">
        <v>44197</v>
      </c>
      <c r="H7404" s="1015" t="s">
        <v>8394</v>
      </c>
      <c r="I7404" s="1035" t="s">
        <v>2336</v>
      </c>
      <c r="J7404" s="143" t="s">
        <v>8566</v>
      </c>
      <c r="K7404" s="1425" t="s">
        <v>8940</v>
      </c>
      <c r="L7404" s="127"/>
      <c r="M7404" s="1510"/>
    </row>
    <row r="7405" spans="1:15" ht="9.75" customHeight="1">
      <c r="A7405" s="799">
        <v>5</v>
      </c>
      <c r="B7405" s="98" t="s">
        <v>459</v>
      </c>
      <c r="C7405" s="983" t="s">
        <v>12275</v>
      </c>
      <c r="D7405" s="889">
        <v>1</v>
      </c>
      <c r="E7405" s="3520">
        <v>4500.8900000000003</v>
      </c>
      <c r="F7405" s="879">
        <v>4500.8900000000003</v>
      </c>
      <c r="G7405" s="938">
        <v>44197</v>
      </c>
      <c r="H7405" s="1015" t="s">
        <v>8394</v>
      </c>
      <c r="I7405" s="1035" t="s">
        <v>2336</v>
      </c>
      <c r="J7405" s="143" t="s">
        <v>8566</v>
      </c>
      <c r="K7405" s="1425" t="s">
        <v>8940</v>
      </c>
      <c r="L7405" s="127"/>
      <c r="M7405" s="1510"/>
    </row>
    <row r="7406" spans="1:15" ht="9.75" customHeight="1">
      <c r="A7406" s="799">
        <v>6</v>
      </c>
      <c r="B7406" s="98" t="s">
        <v>1498</v>
      </c>
      <c r="C7406" s="983" t="s">
        <v>10200</v>
      </c>
      <c r="D7406" s="889">
        <v>1</v>
      </c>
      <c r="E7406" s="3520">
        <v>59182.239999999998</v>
      </c>
      <c r="F7406" s="879">
        <v>59182.239999999998</v>
      </c>
      <c r="G7406" s="938">
        <v>44197</v>
      </c>
      <c r="H7406" s="1015" t="s">
        <v>8394</v>
      </c>
      <c r="I7406" s="1035" t="s">
        <v>2336</v>
      </c>
      <c r="J7406" s="143" t="s">
        <v>8566</v>
      </c>
      <c r="K7406" s="1425" t="s">
        <v>8940</v>
      </c>
      <c r="L7406" s="127"/>
      <c r="M7406" s="1510"/>
    </row>
    <row r="7407" spans="1:15" ht="9.75" customHeight="1">
      <c r="A7407" s="799">
        <v>7</v>
      </c>
      <c r="B7407" s="98" t="s">
        <v>860</v>
      </c>
      <c r="C7407" s="983" t="s">
        <v>12272</v>
      </c>
      <c r="D7407" s="889">
        <v>1</v>
      </c>
      <c r="E7407" s="3520">
        <v>110301.48</v>
      </c>
      <c r="F7407" s="879">
        <v>110301.48</v>
      </c>
      <c r="G7407" s="938">
        <v>44197</v>
      </c>
      <c r="H7407" s="1015" t="s">
        <v>8394</v>
      </c>
      <c r="I7407" s="1035" t="s">
        <v>2336</v>
      </c>
      <c r="J7407" s="143" t="s">
        <v>8566</v>
      </c>
      <c r="K7407" s="1425" t="s">
        <v>8940</v>
      </c>
      <c r="L7407" s="127"/>
      <c r="M7407" s="1510"/>
    </row>
    <row r="7408" spans="1:15" ht="9.75" customHeight="1">
      <c r="A7408" s="799">
        <v>8</v>
      </c>
      <c r="B7408" s="98" t="s">
        <v>1499</v>
      </c>
      <c r="C7408" s="983" t="s">
        <v>12258</v>
      </c>
      <c r="D7408" s="889">
        <v>1</v>
      </c>
      <c r="E7408" s="3520">
        <v>177000</v>
      </c>
      <c r="F7408" s="879">
        <v>177000</v>
      </c>
      <c r="G7408" s="938">
        <v>44197</v>
      </c>
      <c r="H7408" s="1015" t="s">
        <v>8394</v>
      </c>
      <c r="I7408" s="1035" t="s">
        <v>2336</v>
      </c>
      <c r="J7408" s="143" t="s">
        <v>8566</v>
      </c>
      <c r="K7408" s="1425" t="s">
        <v>8940</v>
      </c>
      <c r="L7408" s="127"/>
      <c r="M7408" s="1510"/>
    </row>
    <row r="7409" spans="1:13" ht="9.75" customHeight="1">
      <c r="A7409" s="799">
        <v>9</v>
      </c>
      <c r="B7409" s="98" t="s">
        <v>192</v>
      </c>
      <c r="C7409" s="983" t="s">
        <v>12276</v>
      </c>
      <c r="D7409" s="889">
        <v>1</v>
      </c>
      <c r="E7409" s="3411">
        <v>563.16</v>
      </c>
      <c r="F7409" s="797">
        <v>563.16</v>
      </c>
      <c r="G7409" s="938">
        <v>44197</v>
      </c>
      <c r="H7409" s="1015" t="s">
        <v>8394</v>
      </c>
      <c r="I7409" s="1035" t="s">
        <v>2336</v>
      </c>
      <c r="J7409" s="143" t="s">
        <v>8566</v>
      </c>
      <c r="K7409" s="1425" t="s">
        <v>8940</v>
      </c>
      <c r="L7409" s="127"/>
      <c r="M7409" s="1510"/>
    </row>
    <row r="7410" spans="1:13" ht="9.75" customHeight="1">
      <c r="A7410" s="799">
        <v>10</v>
      </c>
      <c r="B7410" s="98" t="s">
        <v>1500</v>
      </c>
      <c r="C7410" s="983" t="s">
        <v>10962</v>
      </c>
      <c r="D7410" s="889">
        <v>1</v>
      </c>
      <c r="E7410" s="3411">
        <v>1000</v>
      </c>
      <c r="F7410" s="797">
        <v>1000</v>
      </c>
      <c r="G7410" s="938">
        <v>44197</v>
      </c>
      <c r="H7410" s="1015" t="s">
        <v>8394</v>
      </c>
      <c r="I7410" s="1035" t="s">
        <v>2336</v>
      </c>
      <c r="J7410" s="143" t="s">
        <v>8566</v>
      </c>
      <c r="K7410" s="1425" t="s">
        <v>8940</v>
      </c>
      <c r="L7410" s="127"/>
      <c r="M7410" s="1510"/>
    </row>
    <row r="7411" spans="1:13" ht="9.75" customHeight="1">
      <c r="A7411" s="799">
        <v>11</v>
      </c>
      <c r="B7411" s="98" t="s">
        <v>1501</v>
      </c>
      <c r="D7411" s="889">
        <v>1</v>
      </c>
      <c r="E7411" s="3411">
        <v>22300</v>
      </c>
      <c r="F7411" s="797">
        <v>22300</v>
      </c>
      <c r="G7411" s="938">
        <v>44197</v>
      </c>
      <c r="H7411" s="1015" t="s">
        <v>8394</v>
      </c>
      <c r="I7411" s="1035" t="s">
        <v>2336</v>
      </c>
      <c r="J7411" s="143" t="s">
        <v>8566</v>
      </c>
      <c r="K7411" s="1425"/>
      <c r="L7411" s="127"/>
      <c r="M7411" s="1510"/>
    </row>
    <row r="7412" spans="1:13" ht="9.75" customHeight="1">
      <c r="A7412" s="799">
        <v>12</v>
      </c>
      <c r="B7412" s="102" t="s">
        <v>2209</v>
      </c>
      <c r="D7412" s="889">
        <v>1</v>
      </c>
      <c r="E7412" s="3411">
        <v>24045</v>
      </c>
      <c r="F7412" s="797">
        <v>24045</v>
      </c>
      <c r="G7412" s="938">
        <v>44197</v>
      </c>
      <c r="H7412" s="1015" t="s">
        <v>8394</v>
      </c>
      <c r="I7412" s="1035" t="s">
        <v>2336</v>
      </c>
      <c r="J7412" s="143" t="s">
        <v>8566</v>
      </c>
      <c r="K7412" s="1425"/>
      <c r="L7412" s="127"/>
      <c r="M7412" s="1510"/>
    </row>
    <row r="7413" spans="1:13" ht="9.75" customHeight="1">
      <c r="A7413" s="799">
        <v>13</v>
      </c>
      <c r="B7413" s="98" t="s">
        <v>5208</v>
      </c>
      <c r="D7413" s="889">
        <v>1</v>
      </c>
      <c r="E7413" s="3411">
        <v>20999</v>
      </c>
      <c r="F7413" s="797">
        <v>20999</v>
      </c>
      <c r="G7413" s="938">
        <v>44197</v>
      </c>
      <c r="H7413" s="1015" t="s">
        <v>8394</v>
      </c>
      <c r="I7413" s="1035" t="s">
        <v>2336</v>
      </c>
      <c r="J7413" s="143" t="s">
        <v>8566</v>
      </c>
      <c r="K7413" s="1425"/>
      <c r="L7413" s="127"/>
      <c r="M7413" s="1510"/>
    </row>
    <row r="7414" spans="1:13" ht="9.75" customHeight="1">
      <c r="A7414" s="799">
        <v>14</v>
      </c>
      <c r="B7414" s="98" t="s">
        <v>5209</v>
      </c>
      <c r="D7414" s="889">
        <v>1</v>
      </c>
      <c r="E7414" s="3411">
        <v>10450</v>
      </c>
      <c r="F7414" s="797">
        <v>10450</v>
      </c>
      <c r="G7414" s="938">
        <v>44197</v>
      </c>
      <c r="H7414" s="1015" t="s">
        <v>8394</v>
      </c>
      <c r="I7414" s="1035" t="s">
        <v>2336</v>
      </c>
      <c r="J7414" s="143" t="s">
        <v>8566</v>
      </c>
      <c r="K7414" s="1425"/>
      <c r="L7414" s="127"/>
      <c r="M7414" s="1510"/>
    </row>
    <row r="7415" spans="1:13" ht="9.75" customHeight="1">
      <c r="A7415" s="799">
        <v>15</v>
      </c>
      <c r="B7415" s="98" t="s">
        <v>6746</v>
      </c>
      <c r="C7415" s="983">
        <v>4101360017</v>
      </c>
      <c r="D7415" s="889">
        <v>1</v>
      </c>
      <c r="E7415" s="3411">
        <v>15400</v>
      </c>
      <c r="F7415" s="797">
        <v>15400</v>
      </c>
      <c r="G7415" s="938">
        <v>44197</v>
      </c>
      <c r="H7415" s="1015" t="s">
        <v>8394</v>
      </c>
      <c r="I7415" s="1035" t="s">
        <v>2336</v>
      </c>
      <c r="J7415" s="143" t="s">
        <v>8566</v>
      </c>
      <c r="K7415" s="1425"/>
      <c r="L7415" s="1574">
        <f>E7418+E7419+E7420+E7421</f>
        <v>88248</v>
      </c>
      <c r="M7415" s="1510"/>
    </row>
    <row r="7416" spans="1:13" ht="21" customHeight="1">
      <c r="A7416" s="799">
        <v>16</v>
      </c>
      <c r="B7416" s="1015" t="s">
        <v>6829</v>
      </c>
      <c r="C7416" s="983" t="s">
        <v>12277</v>
      </c>
      <c r="D7416" s="889">
        <v>1</v>
      </c>
      <c r="E7416" s="3411">
        <v>16000000</v>
      </c>
      <c r="F7416" s="3403">
        <v>2355555.3199999998</v>
      </c>
      <c r="G7416" s="938">
        <v>44197</v>
      </c>
      <c r="H7416" s="1015" t="s">
        <v>8394</v>
      </c>
      <c r="I7416" s="208" t="s">
        <v>2336</v>
      </c>
      <c r="J7416" s="143" t="s">
        <v>8566</v>
      </c>
      <c r="K7416" s="1425" t="s">
        <v>8940</v>
      </c>
      <c r="L7416" s="127"/>
      <c r="M7416" s="404"/>
    </row>
    <row r="7417" spans="1:13" ht="20.25" customHeight="1">
      <c r="A7417" s="799">
        <v>17</v>
      </c>
      <c r="B7417" s="1015" t="s">
        <v>7211</v>
      </c>
      <c r="C7417" s="983">
        <v>4101340004</v>
      </c>
      <c r="D7417" s="889">
        <v>1</v>
      </c>
      <c r="E7417" s="3411">
        <v>40000</v>
      </c>
      <c r="F7417" s="797">
        <v>40000</v>
      </c>
      <c r="G7417" s="938">
        <v>44197</v>
      </c>
      <c r="H7417" s="1015" t="s">
        <v>8394</v>
      </c>
      <c r="I7417" s="208" t="s">
        <v>2336</v>
      </c>
      <c r="J7417" s="143" t="s">
        <v>8566</v>
      </c>
      <c r="K7417" s="1425"/>
      <c r="L7417" s="127"/>
      <c r="M7417" s="404"/>
    </row>
    <row r="7418" spans="1:13" ht="20.25" customHeight="1">
      <c r="A7418" s="799">
        <v>18</v>
      </c>
      <c r="B7418" s="1015" t="s">
        <v>8259</v>
      </c>
      <c r="C7418" s="983">
        <v>4101360020</v>
      </c>
      <c r="D7418" s="889">
        <v>1</v>
      </c>
      <c r="E7418" s="3411">
        <v>17990</v>
      </c>
      <c r="F7418" s="797">
        <v>17990</v>
      </c>
      <c r="G7418" s="938">
        <v>44362</v>
      </c>
      <c r="H7418" s="1015" t="s">
        <v>8260</v>
      </c>
      <c r="I7418" s="208" t="s">
        <v>2336</v>
      </c>
      <c r="J7418" s="143" t="s">
        <v>8725</v>
      </c>
      <c r="K7418" s="1425"/>
      <c r="L7418" s="1558"/>
      <c r="M7418" s="404"/>
    </row>
    <row r="7419" spans="1:13" ht="12.75" customHeight="1">
      <c r="A7419" s="799">
        <v>19</v>
      </c>
      <c r="B7419" s="1015" t="s">
        <v>8338</v>
      </c>
      <c r="C7419" s="983">
        <v>4101360021</v>
      </c>
      <c r="D7419" s="889">
        <v>1</v>
      </c>
      <c r="E7419" s="3411">
        <v>15417</v>
      </c>
      <c r="F7419" s="797">
        <v>15417</v>
      </c>
      <c r="G7419" s="938">
        <v>44420</v>
      </c>
      <c r="H7419" s="1015" t="s">
        <v>8339</v>
      </c>
      <c r="I7419" s="208" t="s">
        <v>2336</v>
      </c>
      <c r="J7419" s="962" t="s">
        <v>8726</v>
      </c>
      <c r="K7419" s="1470"/>
      <c r="L7419" s="1558"/>
      <c r="M7419" s="404"/>
    </row>
    <row r="7420" spans="1:13" ht="12.75" customHeight="1">
      <c r="A7420" s="799">
        <v>21</v>
      </c>
      <c r="B7420" s="1015" t="s">
        <v>8364</v>
      </c>
      <c r="C7420" s="983">
        <v>4101340006</v>
      </c>
      <c r="D7420" s="889">
        <v>1</v>
      </c>
      <c r="E7420" s="3411">
        <v>13999</v>
      </c>
      <c r="F7420" s="797">
        <v>13999</v>
      </c>
      <c r="G7420" s="938">
        <v>44427</v>
      </c>
      <c r="H7420" s="1015" t="s">
        <v>8365</v>
      </c>
      <c r="I7420" s="208" t="s">
        <v>2336</v>
      </c>
      <c r="J7420" s="143" t="s">
        <v>8727</v>
      </c>
      <c r="K7420" s="1425"/>
      <c r="L7420" s="1558"/>
      <c r="M7420" s="404"/>
    </row>
    <row r="7421" spans="1:13" ht="12.75" customHeight="1">
      <c r="A7421" s="799">
        <v>22</v>
      </c>
      <c r="B7421" s="1015" t="s">
        <v>3427</v>
      </c>
      <c r="C7421" s="983">
        <v>4101360022</v>
      </c>
      <c r="D7421" s="889">
        <v>1</v>
      </c>
      <c r="E7421" s="3411">
        <v>40842</v>
      </c>
      <c r="F7421" s="797">
        <v>40842</v>
      </c>
      <c r="G7421" s="938">
        <v>44461</v>
      </c>
      <c r="H7421" s="1015" t="s">
        <v>8458</v>
      </c>
      <c r="I7421" s="208" t="s">
        <v>2336</v>
      </c>
      <c r="J7421" s="143" t="s">
        <v>8728</v>
      </c>
      <c r="K7421" s="1425"/>
      <c r="L7421" s="1558"/>
      <c r="M7421" s="404"/>
    </row>
    <row r="7422" spans="1:13" ht="40.5" customHeight="1">
      <c r="A7422" s="799">
        <v>23</v>
      </c>
      <c r="B7422" s="103" t="s">
        <v>8729</v>
      </c>
      <c r="C7422" s="983">
        <v>4101260053</v>
      </c>
      <c r="D7422" s="889">
        <v>1</v>
      </c>
      <c r="E7422" s="3411">
        <v>68768.62</v>
      </c>
      <c r="F7422" s="797">
        <v>68768.62</v>
      </c>
      <c r="G7422" s="938">
        <v>44484</v>
      </c>
      <c r="H7422" s="1015" t="s">
        <v>8751</v>
      </c>
      <c r="I7422" s="208" t="s">
        <v>2336</v>
      </c>
      <c r="J7422" s="143" t="s">
        <v>8752</v>
      </c>
      <c r="K7422" s="1425" t="s">
        <v>8940</v>
      </c>
      <c r="L7422" s="1558"/>
      <c r="M7422" s="404"/>
    </row>
    <row r="7423" spans="1:13" ht="32.25" customHeight="1">
      <c r="A7423" s="799">
        <v>24</v>
      </c>
      <c r="B7423" s="103" t="s">
        <v>8730</v>
      </c>
      <c r="C7423" s="983">
        <v>4101260054</v>
      </c>
      <c r="D7423" s="889">
        <v>1</v>
      </c>
      <c r="E7423" s="3411">
        <v>53928.04</v>
      </c>
      <c r="F7423" s="797">
        <v>53928.04</v>
      </c>
      <c r="G7423" s="938">
        <v>44484</v>
      </c>
      <c r="H7423" s="1015" t="s">
        <v>8751</v>
      </c>
      <c r="I7423" s="208" t="s">
        <v>2336</v>
      </c>
      <c r="J7423" s="143" t="s">
        <v>8752</v>
      </c>
      <c r="K7423" s="1425" t="s">
        <v>8940</v>
      </c>
      <c r="L7423" s="1558"/>
      <c r="M7423" s="404"/>
    </row>
    <row r="7424" spans="1:13" ht="40.5" customHeight="1">
      <c r="A7424" s="799">
        <v>25</v>
      </c>
      <c r="B7424" s="103" t="s">
        <v>8731</v>
      </c>
      <c r="C7424" s="983">
        <v>4101260055</v>
      </c>
      <c r="D7424" s="889">
        <v>1</v>
      </c>
      <c r="E7424" s="3411">
        <v>56427.66</v>
      </c>
      <c r="F7424" s="797">
        <v>56427.66</v>
      </c>
      <c r="G7424" s="938">
        <v>44484</v>
      </c>
      <c r="H7424" s="1015" t="s">
        <v>8751</v>
      </c>
      <c r="I7424" s="208" t="s">
        <v>2336</v>
      </c>
      <c r="J7424" s="143" t="s">
        <v>8752</v>
      </c>
      <c r="K7424" s="1425" t="s">
        <v>8940</v>
      </c>
      <c r="L7424" s="1558"/>
      <c r="M7424" s="404"/>
    </row>
    <row r="7425" spans="1:13" ht="33" customHeight="1">
      <c r="A7425" s="799">
        <v>26</v>
      </c>
      <c r="B7425" s="103" t="s">
        <v>8732</v>
      </c>
      <c r="C7425" s="983">
        <v>4101260056</v>
      </c>
      <c r="D7425" s="889">
        <v>1</v>
      </c>
      <c r="E7425" s="3411">
        <v>36458.400000000001</v>
      </c>
      <c r="F7425" s="797">
        <v>36458.400000000001</v>
      </c>
      <c r="G7425" s="938">
        <v>44484</v>
      </c>
      <c r="H7425" s="1015" t="s">
        <v>8751</v>
      </c>
      <c r="I7425" s="208" t="s">
        <v>2336</v>
      </c>
      <c r="J7425" s="143" t="s">
        <v>8752</v>
      </c>
      <c r="K7425" s="1425" t="s">
        <v>8940</v>
      </c>
      <c r="L7425" s="1558"/>
      <c r="M7425" s="404"/>
    </row>
    <row r="7426" spans="1:13" ht="25.5" customHeight="1">
      <c r="A7426" s="799">
        <v>27</v>
      </c>
      <c r="B7426" s="103" t="s">
        <v>8733</v>
      </c>
      <c r="C7426" s="983">
        <v>4101260057</v>
      </c>
      <c r="D7426" s="889">
        <v>1</v>
      </c>
      <c r="E7426" s="3411">
        <v>27371.41</v>
      </c>
      <c r="F7426" s="797">
        <v>27371.41</v>
      </c>
      <c r="G7426" s="938">
        <v>44484</v>
      </c>
      <c r="H7426" s="1015" t="s">
        <v>8751</v>
      </c>
      <c r="I7426" s="208" t="s">
        <v>2336</v>
      </c>
      <c r="J7426" s="143" t="s">
        <v>8752</v>
      </c>
      <c r="K7426" s="1425" t="s">
        <v>8940</v>
      </c>
      <c r="L7426" s="1558"/>
      <c r="M7426" s="404"/>
    </row>
    <row r="7427" spans="1:13" ht="24.75" customHeight="1">
      <c r="A7427" s="799">
        <v>28</v>
      </c>
      <c r="B7427" s="103" t="s">
        <v>8734</v>
      </c>
      <c r="C7427" s="983">
        <v>4101260058</v>
      </c>
      <c r="D7427" s="889">
        <v>1</v>
      </c>
      <c r="E7427" s="3411">
        <v>22032.47</v>
      </c>
      <c r="F7427" s="797">
        <v>22032.47</v>
      </c>
      <c r="G7427" s="938">
        <v>44484</v>
      </c>
      <c r="H7427" s="1015" t="s">
        <v>8751</v>
      </c>
      <c r="I7427" s="208" t="s">
        <v>2336</v>
      </c>
      <c r="J7427" s="143" t="s">
        <v>8752</v>
      </c>
      <c r="K7427" s="1425" t="s">
        <v>8940</v>
      </c>
      <c r="L7427" s="1558"/>
      <c r="M7427" s="404"/>
    </row>
    <row r="7428" spans="1:13" ht="25.5" customHeight="1">
      <c r="A7428" s="799">
        <v>29</v>
      </c>
      <c r="B7428" s="103" t="s">
        <v>8735</v>
      </c>
      <c r="C7428" s="983">
        <v>4101260059</v>
      </c>
      <c r="D7428" s="889">
        <v>1</v>
      </c>
      <c r="E7428" s="3411">
        <v>30906.78</v>
      </c>
      <c r="F7428" s="797">
        <v>30906.78</v>
      </c>
      <c r="G7428" s="938">
        <v>44484</v>
      </c>
      <c r="H7428" s="1015" t="s">
        <v>8751</v>
      </c>
      <c r="I7428" s="208" t="s">
        <v>2336</v>
      </c>
      <c r="J7428" s="143" t="s">
        <v>8752</v>
      </c>
      <c r="K7428" s="1425" t="s">
        <v>8940</v>
      </c>
      <c r="L7428" s="1558"/>
      <c r="M7428" s="404"/>
    </row>
    <row r="7429" spans="1:13" ht="21.75" customHeight="1">
      <c r="A7429" s="799">
        <v>30</v>
      </c>
      <c r="B7429" s="103" t="s">
        <v>8736</v>
      </c>
      <c r="C7429" s="983">
        <v>4101260060</v>
      </c>
      <c r="D7429" s="889">
        <v>1</v>
      </c>
      <c r="E7429" s="3411">
        <v>51630.06</v>
      </c>
      <c r="F7429" s="797">
        <v>51630.06</v>
      </c>
      <c r="G7429" s="938">
        <v>44484</v>
      </c>
      <c r="H7429" s="1015" t="s">
        <v>8751</v>
      </c>
      <c r="I7429" s="208" t="s">
        <v>2336</v>
      </c>
      <c r="J7429" s="143" t="s">
        <v>8752</v>
      </c>
      <c r="K7429" s="1425" t="s">
        <v>8940</v>
      </c>
      <c r="L7429" s="1558"/>
      <c r="M7429" s="404"/>
    </row>
    <row r="7430" spans="1:13" ht="30.75" customHeight="1">
      <c r="A7430" s="799">
        <v>31</v>
      </c>
      <c r="B7430" s="103" t="s">
        <v>8737</v>
      </c>
      <c r="C7430" s="983">
        <v>4101260061</v>
      </c>
      <c r="D7430" s="889">
        <v>1</v>
      </c>
      <c r="E7430" s="3411">
        <v>55607.34</v>
      </c>
      <c r="F7430" s="797">
        <v>55607.34</v>
      </c>
      <c r="G7430" s="938">
        <v>44484</v>
      </c>
      <c r="H7430" s="1015" t="s">
        <v>8751</v>
      </c>
      <c r="I7430" s="208" t="s">
        <v>2336</v>
      </c>
      <c r="J7430" s="143" t="s">
        <v>8752</v>
      </c>
      <c r="K7430" s="1425" t="s">
        <v>8940</v>
      </c>
      <c r="L7430" s="1558"/>
      <c r="M7430" s="404"/>
    </row>
    <row r="7431" spans="1:13" ht="31.5" customHeight="1">
      <c r="A7431" s="799">
        <v>32</v>
      </c>
      <c r="B7431" s="103" t="s">
        <v>8738</v>
      </c>
      <c r="C7431" s="983">
        <v>4101260062</v>
      </c>
      <c r="D7431" s="889">
        <v>1</v>
      </c>
      <c r="E7431" s="3411">
        <v>51577.09</v>
      </c>
      <c r="F7431" s="797">
        <v>51577.09</v>
      </c>
      <c r="G7431" s="938">
        <v>44484</v>
      </c>
      <c r="H7431" s="1015" t="s">
        <v>8751</v>
      </c>
      <c r="I7431" s="208" t="s">
        <v>2336</v>
      </c>
      <c r="J7431" s="143" t="s">
        <v>8752</v>
      </c>
      <c r="K7431" s="1425" t="s">
        <v>8940</v>
      </c>
      <c r="L7431" s="1558"/>
      <c r="M7431" s="404"/>
    </row>
    <row r="7432" spans="1:13" ht="63" customHeight="1">
      <c r="A7432" s="799">
        <v>33</v>
      </c>
      <c r="B7432" s="103" t="s">
        <v>8739</v>
      </c>
      <c r="C7432" s="983">
        <v>4101260063</v>
      </c>
      <c r="D7432" s="889">
        <v>1</v>
      </c>
      <c r="E7432" s="3411">
        <v>195804.79999999999</v>
      </c>
      <c r="F7432" s="3403">
        <v>15229.2</v>
      </c>
      <c r="G7432" s="938">
        <v>44484</v>
      </c>
      <c r="H7432" s="1015" t="s">
        <v>8751</v>
      </c>
      <c r="I7432" s="208" t="s">
        <v>2336</v>
      </c>
      <c r="J7432" s="143" t="s">
        <v>8752</v>
      </c>
      <c r="K7432" s="1425" t="s">
        <v>8940</v>
      </c>
      <c r="L7432" s="1558"/>
      <c r="M7432" s="404"/>
    </row>
    <row r="7433" spans="1:13" ht="21" customHeight="1">
      <c r="A7433" s="799">
        <v>34</v>
      </c>
      <c r="B7433" s="103" t="s">
        <v>8740</v>
      </c>
      <c r="C7433" s="983">
        <v>4101260064</v>
      </c>
      <c r="D7433" s="889">
        <v>1</v>
      </c>
      <c r="E7433" s="3411">
        <v>62973.599999999999</v>
      </c>
      <c r="F7433" s="797">
        <v>62973.599999999999</v>
      </c>
      <c r="G7433" s="938">
        <v>44484</v>
      </c>
      <c r="H7433" s="1015" t="s">
        <v>8751</v>
      </c>
      <c r="I7433" s="208" t="s">
        <v>2336</v>
      </c>
      <c r="J7433" s="143" t="s">
        <v>8752</v>
      </c>
      <c r="K7433" s="1425" t="s">
        <v>8940</v>
      </c>
      <c r="L7433" s="1558"/>
      <c r="M7433" s="404"/>
    </row>
    <row r="7434" spans="1:13" ht="18.75" customHeight="1">
      <c r="A7434" s="799">
        <v>35</v>
      </c>
      <c r="B7434" s="103" t="s">
        <v>8741</v>
      </c>
      <c r="C7434" s="983">
        <v>4101260065</v>
      </c>
      <c r="D7434" s="889">
        <v>1</v>
      </c>
      <c r="E7434" s="3411">
        <v>71229.77</v>
      </c>
      <c r="F7434" s="797">
        <v>71229.77</v>
      </c>
      <c r="G7434" s="938">
        <v>44484</v>
      </c>
      <c r="H7434" s="1015" t="s">
        <v>8751</v>
      </c>
      <c r="I7434" s="208" t="s">
        <v>2336</v>
      </c>
      <c r="J7434" s="143" t="s">
        <v>8752</v>
      </c>
      <c r="K7434" s="1425" t="s">
        <v>8940</v>
      </c>
      <c r="L7434" s="1558"/>
      <c r="M7434" s="404"/>
    </row>
    <row r="7435" spans="1:13" ht="42" customHeight="1">
      <c r="A7435" s="799">
        <v>36</v>
      </c>
      <c r="B7435" s="103" t="s">
        <v>8742</v>
      </c>
      <c r="C7435" s="983">
        <v>4101260066</v>
      </c>
      <c r="D7435" s="889">
        <v>1</v>
      </c>
      <c r="E7435" s="3411">
        <v>209329.21</v>
      </c>
      <c r="F7435" s="3403">
        <v>16281.16</v>
      </c>
      <c r="G7435" s="938">
        <v>44484</v>
      </c>
      <c r="H7435" s="1015" t="s">
        <v>8751</v>
      </c>
      <c r="I7435" s="208" t="s">
        <v>2336</v>
      </c>
      <c r="J7435" s="143" t="s">
        <v>8752</v>
      </c>
      <c r="K7435" s="1425" t="s">
        <v>8940</v>
      </c>
      <c r="L7435" s="1558"/>
      <c r="M7435" s="404"/>
    </row>
    <row r="7436" spans="1:13" ht="19.5" customHeight="1">
      <c r="A7436" s="799">
        <v>37</v>
      </c>
      <c r="B7436" s="103" t="s">
        <v>8743</v>
      </c>
      <c r="C7436" s="983">
        <v>4101260067</v>
      </c>
      <c r="D7436" s="889">
        <v>1</v>
      </c>
      <c r="E7436" s="3411">
        <v>129261.6</v>
      </c>
      <c r="F7436" s="3403">
        <v>10053.68</v>
      </c>
      <c r="G7436" s="938">
        <v>44484</v>
      </c>
      <c r="H7436" s="1015" t="s">
        <v>8751</v>
      </c>
      <c r="I7436" s="208" t="s">
        <v>2336</v>
      </c>
      <c r="J7436" s="143" t="s">
        <v>8752</v>
      </c>
      <c r="K7436" s="1425" t="s">
        <v>8940</v>
      </c>
      <c r="L7436" s="1558"/>
      <c r="M7436" s="404"/>
    </row>
    <row r="7437" spans="1:13" ht="22.5" customHeight="1">
      <c r="A7437" s="799">
        <v>38</v>
      </c>
      <c r="B7437" s="103" t="s">
        <v>8744</v>
      </c>
      <c r="C7437" s="983">
        <v>4101260068</v>
      </c>
      <c r="D7437" s="889">
        <v>1</v>
      </c>
      <c r="E7437" s="3411">
        <v>137845.78</v>
      </c>
      <c r="F7437" s="3403">
        <v>10721.34</v>
      </c>
      <c r="G7437" s="938">
        <v>44484</v>
      </c>
      <c r="H7437" s="1015" t="s">
        <v>8751</v>
      </c>
      <c r="I7437" s="208" t="s">
        <v>2336</v>
      </c>
      <c r="J7437" s="143" t="s">
        <v>8752</v>
      </c>
      <c r="K7437" s="1425" t="s">
        <v>8940</v>
      </c>
      <c r="L7437" s="1558"/>
      <c r="M7437" s="404"/>
    </row>
    <row r="7438" spans="1:13" ht="18.75" customHeight="1">
      <c r="A7438" s="799">
        <v>39</v>
      </c>
      <c r="B7438" s="103" t="s">
        <v>8745</v>
      </c>
      <c r="C7438" s="983">
        <v>4101260069</v>
      </c>
      <c r="D7438" s="889">
        <v>1</v>
      </c>
      <c r="E7438" s="3411">
        <v>155561.35999999999</v>
      </c>
      <c r="F7438" s="3403">
        <v>12099.22</v>
      </c>
      <c r="G7438" s="938">
        <v>44484</v>
      </c>
      <c r="H7438" s="1015" t="s">
        <v>8751</v>
      </c>
      <c r="I7438" s="208" t="s">
        <v>2336</v>
      </c>
      <c r="J7438" s="143" t="s">
        <v>8752</v>
      </c>
      <c r="K7438" s="1425" t="s">
        <v>8940</v>
      </c>
      <c r="L7438" s="1558"/>
      <c r="M7438" s="404"/>
    </row>
    <row r="7439" spans="1:13" ht="20.25" customHeight="1">
      <c r="A7439" s="799">
        <v>40</v>
      </c>
      <c r="B7439" s="103" t="s">
        <v>8746</v>
      </c>
      <c r="C7439" s="983">
        <v>4101260070</v>
      </c>
      <c r="D7439" s="889">
        <v>1</v>
      </c>
      <c r="E7439" s="3411">
        <v>156257.38</v>
      </c>
      <c r="F7439" s="3403">
        <v>12153.4</v>
      </c>
      <c r="G7439" s="938">
        <v>44484</v>
      </c>
      <c r="H7439" s="1015" t="s">
        <v>8751</v>
      </c>
      <c r="I7439" s="208" t="s">
        <v>2336</v>
      </c>
      <c r="J7439" s="143" t="s">
        <v>8752</v>
      </c>
      <c r="K7439" s="1425" t="s">
        <v>8940</v>
      </c>
      <c r="L7439" s="1558"/>
      <c r="M7439" s="404"/>
    </row>
    <row r="7440" spans="1:13" ht="18.75" customHeight="1">
      <c r="A7440" s="799">
        <v>41</v>
      </c>
      <c r="B7440" s="103" t="s">
        <v>8747</v>
      </c>
      <c r="C7440" s="983">
        <v>4101260071</v>
      </c>
      <c r="D7440" s="889">
        <v>1</v>
      </c>
      <c r="E7440" s="3411">
        <v>156866.4</v>
      </c>
      <c r="F7440" s="3403">
        <v>12200.72</v>
      </c>
      <c r="G7440" s="938">
        <v>44484</v>
      </c>
      <c r="H7440" s="1015" t="s">
        <v>8751</v>
      </c>
      <c r="I7440" s="208" t="s">
        <v>2336</v>
      </c>
      <c r="J7440" s="143" t="s">
        <v>8752</v>
      </c>
      <c r="K7440" s="1425" t="s">
        <v>8940</v>
      </c>
      <c r="L7440" s="1558"/>
      <c r="M7440" s="404"/>
    </row>
    <row r="7441" spans="1:13" ht="21" customHeight="1">
      <c r="A7441" s="799">
        <v>42</v>
      </c>
      <c r="B7441" s="103" t="s">
        <v>8748</v>
      </c>
      <c r="C7441" s="983">
        <v>4101260072</v>
      </c>
      <c r="D7441" s="889">
        <v>1</v>
      </c>
      <c r="E7441" s="3411">
        <v>156547.39000000001</v>
      </c>
      <c r="F7441" s="3403">
        <v>12175.94</v>
      </c>
      <c r="G7441" s="938">
        <v>44484</v>
      </c>
      <c r="H7441" s="1015" t="s">
        <v>8751</v>
      </c>
      <c r="I7441" s="208" t="s">
        <v>2336</v>
      </c>
      <c r="J7441" s="143" t="s">
        <v>8752</v>
      </c>
      <c r="K7441" s="1425" t="s">
        <v>8940</v>
      </c>
      <c r="L7441" s="1558"/>
      <c r="M7441" s="404"/>
    </row>
    <row r="7442" spans="1:13" ht="22.5" customHeight="1">
      <c r="A7442" s="799">
        <v>43</v>
      </c>
      <c r="B7442" s="103" t="s">
        <v>8749</v>
      </c>
      <c r="C7442" s="983">
        <v>4101260073</v>
      </c>
      <c r="D7442" s="889">
        <v>1</v>
      </c>
      <c r="E7442" s="3411">
        <v>82860</v>
      </c>
      <c r="F7442" s="797">
        <v>82860</v>
      </c>
      <c r="G7442" s="938">
        <v>44484</v>
      </c>
      <c r="H7442" s="1015" t="s">
        <v>8751</v>
      </c>
      <c r="I7442" s="208" t="s">
        <v>2336</v>
      </c>
      <c r="J7442" s="143" t="s">
        <v>8752</v>
      </c>
      <c r="K7442" s="1425" t="s">
        <v>8940</v>
      </c>
      <c r="L7442" s="1558"/>
      <c r="M7442" s="404"/>
    </row>
    <row r="7443" spans="1:13" ht="13.5" customHeight="1">
      <c r="A7443" s="799">
        <v>44</v>
      </c>
      <c r="B7443" s="103" t="s">
        <v>8750</v>
      </c>
      <c r="C7443" s="983">
        <v>4101260074</v>
      </c>
      <c r="D7443" s="889">
        <v>1</v>
      </c>
      <c r="E7443" s="3411">
        <v>524400</v>
      </c>
      <c r="F7443" s="3403">
        <v>40786.620000000003</v>
      </c>
      <c r="G7443" s="938">
        <v>44484</v>
      </c>
      <c r="H7443" s="1015" t="s">
        <v>8751</v>
      </c>
      <c r="I7443" s="208" t="s">
        <v>2336</v>
      </c>
      <c r="J7443" s="143" t="s">
        <v>8752</v>
      </c>
      <c r="K7443" s="1425" t="s">
        <v>8940</v>
      </c>
      <c r="L7443" s="1558"/>
      <c r="M7443" s="404"/>
    </row>
    <row r="7444" spans="1:13" ht="20.25" customHeight="1">
      <c r="A7444" s="799">
        <v>45</v>
      </c>
      <c r="B7444" s="1015" t="s">
        <v>8756</v>
      </c>
      <c r="C7444" s="983">
        <v>4101360023</v>
      </c>
      <c r="D7444" s="889">
        <v>1</v>
      </c>
      <c r="E7444" s="3411">
        <v>33300</v>
      </c>
      <c r="F7444" s="797">
        <v>33300</v>
      </c>
      <c r="G7444" s="938">
        <v>44516</v>
      </c>
      <c r="H7444" s="1015" t="s">
        <v>8758</v>
      </c>
      <c r="I7444" s="208" t="s">
        <v>2336</v>
      </c>
      <c r="J7444" s="143" t="s">
        <v>8759</v>
      </c>
      <c r="K7444" s="1425"/>
      <c r="L7444" s="1558"/>
      <c r="M7444" s="404"/>
    </row>
    <row r="7445" spans="1:13" ht="21.75" customHeight="1">
      <c r="A7445" s="799">
        <v>46</v>
      </c>
      <c r="B7445" s="1015" t="s">
        <v>8756</v>
      </c>
      <c r="C7445" s="983">
        <v>4101360024</v>
      </c>
      <c r="D7445" s="889">
        <v>1</v>
      </c>
      <c r="E7445" s="3411">
        <v>33300</v>
      </c>
      <c r="F7445" s="797">
        <v>33300</v>
      </c>
      <c r="G7445" s="938">
        <v>44516</v>
      </c>
      <c r="H7445" s="1015" t="s">
        <v>8758</v>
      </c>
      <c r="I7445" s="208" t="s">
        <v>2336</v>
      </c>
      <c r="J7445" s="143" t="s">
        <v>8759</v>
      </c>
      <c r="K7445" s="1425"/>
      <c r="L7445" s="1558"/>
      <c r="M7445" s="404"/>
    </row>
    <row r="7446" spans="1:13" ht="21.75" customHeight="1">
      <c r="A7446" s="799">
        <v>47</v>
      </c>
      <c r="B7446" s="1015" t="s">
        <v>8757</v>
      </c>
      <c r="C7446" s="983">
        <v>4101360025</v>
      </c>
      <c r="D7446" s="889">
        <v>1</v>
      </c>
      <c r="E7446" s="3411">
        <v>28000</v>
      </c>
      <c r="F7446" s="797">
        <v>28000</v>
      </c>
      <c r="G7446" s="938">
        <v>44516</v>
      </c>
      <c r="H7446" s="1015" t="s">
        <v>8758</v>
      </c>
      <c r="I7446" s="208" t="s">
        <v>2336</v>
      </c>
      <c r="J7446" s="143" t="s">
        <v>8759</v>
      </c>
      <c r="K7446" s="1425"/>
      <c r="L7446" s="1558"/>
      <c r="M7446" s="404"/>
    </row>
    <row r="7447" spans="1:13" ht="12" customHeight="1">
      <c r="A7447" s="799">
        <v>48</v>
      </c>
      <c r="B7447" s="1015" t="s">
        <v>9237</v>
      </c>
      <c r="C7447" s="983" t="s">
        <v>9239</v>
      </c>
      <c r="D7447" s="889">
        <v>1</v>
      </c>
      <c r="E7447" s="3411">
        <v>15690</v>
      </c>
      <c r="F7447" s="797">
        <v>0</v>
      </c>
      <c r="G7447" s="938" t="s">
        <v>9241</v>
      </c>
      <c r="H7447" s="1015" t="s">
        <v>9244</v>
      </c>
      <c r="I7447" s="208" t="s">
        <v>2336</v>
      </c>
      <c r="J7447" s="143" t="s">
        <v>9168</v>
      </c>
      <c r="K7447" s="1425"/>
      <c r="L7447" s="1558"/>
      <c r="M7447" s="404"/>
    </row>
    <row r="7448" spans="1:13" ht="12" customHeight="1">
      <c r="A7448" s="799">
        <v>49</v>
      </c>
      <c r="B7448" s="1015" t="s">
        <v>9238</v>
      </c>
      <c r="C7448" s="983" t="s">
        <v>9240</v>
      </c>
      <c r="D7448" s="889">
        <v>1</v>
      </c>
      <c r="E7448" s="3411">
        <v>25000</v>
      </c>
      <c r="F7448" s="797">
        <v>0</v>
      </c>
      <c r="G7448" s="938" t="s">
        <v>9242</v>
      </c>
      <c r="H7448" s="1015" t="s">
        <v>9245</v>
      </c>
      <c r="I7448" s="208" t="s">
        <v>2336</v>
      </c>
      <c r="J7448" s="143" t="s">
        <v>9243</v>
      </c>
      <c r="K7448" s="1425"/>
      <c r="L7448" s="1558"/>
      <c r="M7448" s="404"/>
    </row>
    <row r="7449" spans="1:13" s="1624" customFormat="1" ht="20.25" customHeight="1">
      <c r="A7449" s="1638">
        <v>50</v>
      </c>
      <c r="B7449" s="1637" t="s">
        <v>12278</v>
      </c>
      <c r="C7449" s="1845" t="s">
        <v>12279</v>
      </c>
      <c r="D7449" s="1645">
        <v>2</v>
      </c>
      <c r="E7449" s="3390">
        <v>3420</v>
      </c>
      <c r="F7449" s="1834">
        <v>3420</v>
      </c>
      <c r="G7449" s="1869">
        <v>44197</v>
      </c>
      <c r="H7449" s="1654" t="s">
        <v>11869</v>
      </c>
      <c r="I7449" s="1715" t="s">
        <v>2336</v>
      </c>
      <c r="J7449" s="1654"/>
      <c r="K7449" s="1655" t="s">
        <v>8940</v>
      </c>
      <c r="L7449" s="1623"/>
      <c r="M7449" s="1719"/>
    </row>
    <row r="7450" spans="1:13" s="1624" customFormat="1" ht="20.25" customHeight="1">
      <c r="A7450" s="1638">
        <v>51</v>
      </c>
      <c r="B7450" s="1637" t="s">
        <v>12280</v>
      </c>
      <c r="C7450" s="1845" t="s">
        <v>12281</v>
      </c>
      <c r="D7450" s="1645">
        <v>2</v>
      </c>
      <c r="E7450" s="3390">
        <v>3300</v>
      </c>
      <c r="F7450" s="1834">
        <v>3300</v>
      </c>
      <c r="G7450" s="1869">
        <v>44197</v>
      </c>
      <c r="H7450" s="1654" t="s">
        <v>11869</v>
      </c>
      <c r="I7450" s="1715" t="s">
        <v>2336</v>
      </c>
      <c r="J7450" s="1654"/>
      <c r="K7450" s="1655" t="s">
        <v>8940</v>
      </c>
      <c r="L7450" s="1623"/>
      <c r="M7450" s="1719"/>
    </row>
    <row r="7451" spans="1:13" s="1624" customFormat="1" ht="20.25" customHeight="1">
      <c r="A7451" s="1638">
        <v>52</v>
      </c>
      <c r="B7451" s="1637" t="s">
        <v>12280</v>
      </c>
      <c r="C7451" s="1845" t="s">
        <v>12282</v>
      </c>
      <c r="D7451" s="1645">
        <v>2</v>
      </c>
      <c r="E7451" s="3390">
        <v>3740</v>
      </c>
      <c r="F7451" s="1834">
        <v>3740</v>
      </c>
      <c r="G7451" s="1869">
        <v>44197</v>
      </c>
      <c r="H7451" s="1654" t="s">
        <v>11869</v>
      </c>
      <c r="I7451" s="1715" t="s">
        <v>2336</v>
      </c>
      <c r="J7451" s="1654"/>
      <c r="K7451" s="1655" t="s">
        <v>8940</v>
      </c>
      <c r="L7451" s="1623"/>
      <c r="M7451" s="1719"/>
    </row>
    <row r="7452" spans="1:13" s="1624" customFormat="1" ht="20.25" customHeight="1">
      <c r="A7452" s="1638">
        <v>53</v>
      </c>
      <c r="B7452" s="1637" t="s">
        <v>12280</v>
      </c>
      <c r="C7452" s="1845" t="s">
        <v>12283</v>
      </c>
      <c r="D7452" s="1645">
        <v>2</v>
      </c>
      <c r="E7452" s="3390">
        <v>3300</v>
      </c>
      <c r="F7452" s="1834">
        <v>3300</v>
      </c>
      <c r="G7452" s="1869">
        <v>44197</v>
      </c>
      <c r="H7452" s="1654" t="s">
        <v>11869</v>
      </c>
      <c r="I7452" s="1715" t="s">
        <v>2336</v>
      </c>
      <c r="J7452" s="1654"/>
      <c r="K7452" s="1655" t="s">
        <v>8940</v>
      </c>
      <c r="L7452" s="1623"/>
      <c r="M7452" s="1719"/>
    </row>
    <row r="7453" spans="1:13" s="1624" customFormat="1" ht="20.25" customHeight="1">
      <c r="A7453" s="1638">
        <v>54</v>
      </c>
      <c r="B7453" s="1637" t="s">
        <v>12280</v>
      </c>
      <c r="C7453" s="1845" t="s">
        <v>12284</v>
      </c>
      <c r="D7453" s="1645">
        <v>2</v>
      </c>
      <c r="E7453" s="3390">
        <v>3740</v>
      </c>
      <c r="F7453" s="1834">
        <v>3740</v>
      </c>
      <c r="G7453" s="1869">
        <v>44197</v>
      </c>
      <c r="H7453" s="1654" t="s">
        <v>11869</v>
      </c>
      <c r="I7453" s="1715" t="s">
        <v>2336</v>
      </c>
      <c r="J7453" s="1654"/>
      <c r="K7453" s="1655" t="s">
        <v>8940</v>
      </c>
      <c r="L7453" s="1623"/>
      <c r="M7453" s="1719"/>
    </row>
    <row r="7454" spans="1:13" s="1624" customFormat="1" ht="20.25" customHeight="1">
      <c r="A7454" s="1638">
        <v>55</v>
      </c>
      <c r="B7454" s="1637" t="s">
        <v>12285</v>
      </c>
      <c r="C7454" s="1845" t="s">
        <v>12286</v>
      </c>
      <c r="D7454" s="1645">
        <v>10</v>
      </c>
      <c r="E7454" s="3390">
        <v>23200</v>
      </c>
      <c r="F7454" s="1834">
        <v>23200</v>
      </c>
      <c r="G7454" s="1869">
        <v>44197</v>
      </c>
      <c r="H7454" s="1654" t="s">
        <v>11869</v>
      </c>
      <c r="I7454" s="1715" t="s">
        <v>2336</v>
      </c>
      <c r="J7454" s="1654"/>
      <c r="K7454" s="1655" t="s">
        <v>8940</v>
      </c>
      <c r="L7454" s="1623"/>
      <c r="M7454" s="1719"/>
    </row>
    <row r="7455" spans="1:13" s="1624" customFormat="1" ht="20.25" customHeight="1">
      <c r="A7455" s="1638">
        <v>56</v>
      </c>
      <c r="B7455" s="1637" t="s">
        <v>12287</v>
      </c>
      <c r="C7455" s="1845" t="s">
        <v>12288</v>
      </c>
      <c r="D7455" s="1645">
        <v>10</v>
      </c>
      <c r="E7455" s="3390">
        <v>18500</v>
      </c>
      <c r="F7455" s="1834">
        <v>18500</v>
      </c>
      <c r="G7455" s="1869">
        <v>44197</v>
      </c>
      <c r="H7455" s="1654" t="s">
        <v>11869</v>
      </c>
      <c r="I7455" s="1715" t="s">
        <v>2336</v>
      </c>
      <c r="J7455" s="1654"/>
      <c r="K7455" s="1655" t="s">
        <v>8940</v>
      </c>
      <c r="L7455" s="1623"/>
      <c r="M7455" s="1719"/>
    </row>
    <row r="7456" spans="1:13" s="1624" customFormat="1" ht="20.25" customHeight="1">
      <c r="A7456" s="1638">
        <v>57</v>
      </c>
      <c r="B7456" s="1637" t="s">
        <v>12289</v>
      </c>
      <c r="C7456" s="1845" t="s">
        <v>12290</v>
      </c>
      <c r="D7456" s="1645">
        <v>10</v>
      </c>
      <c r="E7456" s="3390">
        <v>17500</v>
      </c>
      <c r="F7456" s="1834">
        <v>17500</v>
      </c>
      <c r="G7456" s="1869">
        <v>44197</v>
      </c>
      <c r="H7456" s="1654" t="s">
        <v>11869</v>
      </c>
      <c r="I7456" s="1715" t="s">
        <v>2336</v>
      </c>
      <c r="J7456" s="1654"/>
      <c r="K7456" s="1655" t="s">
        <v>8940</v>
      </c>
      <c r="L7456" s="1623"/>
      <c r="M7456" s="1719"/>
    </row>
    <row r="7457" spans="1:13" s="1624" customFormat="1" ht="20.25" customHeight="1">
      <c r="A7457" s="1638">
        <v>58</v>
      </c>
      <c r="B7457" s="1637" t="s">
        <v>12291</v>
      </c>
      <c r="C7457" s="1845" t="s">
        <v>12292</v>
      </c>
      <c r="D7457" s="1645">
        <v>10</v>
      </c>
      <c r="E7457" s="3390">
        <v>20000</v>
      </c>
      <c r="F7457" s="1834">
        <v>20000</v>
      </c>
      <c r="G7457" s="1869">
        <v>44197</v>
      </c>
      <c r="H7457" s="1654" t="s">
        <v>11869</v>
      </c>
      <c r="I7457" s="1715" t="s">
        <v>2336</v>
      </c>
      <c r="J7457" s="1654"/>
      <c r="K7457" s="1655" t="s">
        <v>8940</v>
      </c>
      <c r="L7457" s="1623"/>
      <c r="M7457" s="1719"/>
    </row>
    <row r="7458" spans="1:13" s="1624" customFormat="1" ht="20.25" customHeight="1">
      <c r="A7458" s="1638">
        <v>59</v>
      </c>
      <c r="B7458" s="1637" t="s">
        <v>12293</v>
      </c>
      <c r="C7458" s="1845" t="s">
        <v>12294</v>
      </c>
      <c r="D7458" s="1645">
        <v>2</v>
      </c>
      <c r="E7458" s="3390">
        <v>10881</v>
      </c>
      <c r="F7458" s="1834">
        <v>10881</v>
      </c>
      <c r="G7458" s="1869">
        <v>44197</v>
      </c>
      <c r="H7458" s="1654" t="s">
        <v>11869</v>
      </c>
      <c r="I7458" s="1715" t="s">
        <v>2336</v>
      </c>
      <c r="J7458" s="1654"/>
      <c r="K7458" s="1655" t="s">
        <v>8940</v>
      </c>
      <c r="L7458" s="1623"/>
      <c r="M7458" s="1719"/>
    </row>
    <row r="7459" spans="1:13" s="71" customFormat="1" ht="12" customHeight="1">
      <c r="A7459" s="252">
        <v>60</v>
      </c>
      <c r="B7459" s="103" t="s">
        <v>13732</v>
      </c>
      <c r="C7459" s="983" t="s">
        <v>13733</v>
      </c>
      <c r="D7459" s="1133">
        <v>1</v>
      </c>
      <c r="E7459" s="3411">
        <v>17000</v>
      </c>
      <c r="F7459" s="797">
        <v>17000</v>
      </c>
      <c r="G7459" s="253">
        <v>44823</v>
      </c>
      <c r="H7459" s="93" t="s">
        <v>13734</v>
      </c>
      <c r="I7459" s="208" t="s">
        <v>2336</v>
      </c>
      <c r="J7459" s="93" t="s">
        <v>13735</v>
      </c>
      <c r="K7459" s="1428"/>
      <c r="L7459" s="69"/>
      <c r="M7459" s="1517"/>
    </row>
    <row r="7460" spans="1:13" s="1616" customFormat="1" ht="12" customHeight="1">
      <c r="A7460" s="1664">
        <v>61</v>
      </c>
      <c r="B7460" s="1787" t="s">
        <v>14405</v>
      </c>
      <c r="C7460" s="1700"/>
      <c r="D7460" s="2182">
        <v>50</v>
      </c>
      <c r="E7460" s="3463">
        <v>37500</v>
      </c>
      <c r="F7460" s="1701">
        <v>0</v>
      </c>
      <c r="G7460" s="2328">
        <v>44858</v>
      </c>
      <c r="H7460" s="1665" t="s">
        <v>14406</v>
      </c>
      <c r="I7460" s="1702" t="s">
        <v>2336</v>
      </c>
      <c r="J7460" s="1867" t="s">
        <v>15089</v>
      </c>
      <c r="K7460" s="1666"/>
      <c r="L7460" s="1615"/>
      <c r="M7460" s="2374"/>
    </row>
    <row r="7461" spans="1:13" s="1616" customFormat="1" ht="12" customHeight="1">
      <c r="A7461" s="1664">
        <v>62</v>
      </c>
      <c r="B7461" s="1787" t="s">
        <v>15094</v>
      </c>
      <c r="C7461" s="1700" t="s">
        <v>15107</v>
      </c>
      <c r="D7461" s="2182" t="s">
        <v>12899</v>
      </c>
      <c r="E7461" s="3463">
        <v>2973.48</v>
      </c>
      <c r="F7461" s="1701">
        <v>0</v>
      </c>
      <c r="G7461" s="2328">
        <v>44924</v>
      </c>
      <c r="H7461" s="1665" t="s">
        <v>15353</v>
      </c>
      <c r="I7461" s="1702" t="s">
        <v>2336</v>
      </c>
      <c r="J7461" s="4171" t="s">
        <v>15831</v>
      </c>
      <c r="K7461" s="1666"/>
      <c r="L7461" s="1615"/>
      <c r="M7461" s="2374"/>
    </row>
    <row r="7462" spans="1:13" s="1616" customFormat="1" ht="12" customHeight="1">
      <c r="A7462" s="1664">
        <v>63</v>
      </c>
      <c r="B7462" s="1787" t="s">
        <v>15094</v>
      </c>
      <c r="C7462" s="1700" t="s">
        <v>15107</v>
      </c>
      <c r="D7462" s="2182" t="s">
        <v>12899</v>
      </c>
      <c r="E7462" s="3463">
        <v>2973.65</v>
      </c>
      <c r="F7462" s="1701">
        <v>0</v>
      </c>
      <c r="G7462" s="2328">
        <v>44924</v>
      </c>
      <c r="H7462" s="1665" t="s">
        <v>15353</v>
      </c>
      <c r="I7462" s="1702" t="s">
        <v>2336</v>
      </c>
      <c r="J7462" s="4171" t="s">
        <v>15831</v>
      </c>
      <c r="K7462" s="1666"/>
      <c r="L7462" s="1615"/>
      <c r="M7462" s="2374"/>
    </row>
    <row r="7463" spans="1:13" s="1616" customFormat="1" ht="12" customHeight="1">
      <c r="A7463" s="1664">
        <v>64</v>
      </c>
      <c r="B7463" s="1787" t="s">
        <v>15095</v>
      </c>
      <c r="C7463" s="1700" t="s">
        <v>15107</v>
      </c>
      <c r="D7463" s="2182" t="s">
        <v>12022</v>
      </c>
      <c r="E7463" s="3463">
        <v>5946.96</v>
      </c>
      <c r="F7463" s="1701">
        <v>0</v>
      </c>
      <c r="G7463" s="2328">
        <v>44924</v>
      </c>
      <c r="H7463" s="1665" t="s">
        <v>15353</v>
      </c>
      <c r="I7463" s="1702" t="s">
        <v>2336</v>
      </c>
      <c r="J7463" s="4171" t="s">
        <v>15831</v>
      </c>
      <c r="K7463" s="1666"/>
      <c r="L7463" s="1615"/>
      <c r="M7463" s="2374"/>
    </row>
    <row r="7464" spans="1:13" s="1616" customFormat="1" ht="12" customHeight="1">
      <c r="A7464" s="1664">
        <v>65</v>
      </c>
      <c r="B7464" s="1787" t="s">
        <v>15096</v>
      </c>
      <c r="C7464" s="1700" t="s">
        <v>15107</v>
      </c>
      <c r="D7464" s="2182" t="s">
        <v>12024</v>
      </c>
      <c r="E7464" s="3463">
        <v>12790.96</v>
      </c>
      <c r="F7464" s="1701">
        <v>0</v>
      </c>
      <c r="G7464" s="2328">
        <v>44924</v>
      </c>
      <c r="H7464" s="1665" t="s">
        <v>15353</v>
      </c>
      <c r="I7464" s="1702" t="s">
        <v>2336</v>
      </c>
      <c r="J7464" s="4171" t="s">
        <v>15831</v>
      </c>
      <c r="K7464" s="1666"/>
      <c r="L7464" s="1615"/>
      <c r="M7464" s="2374"/>
    </row>
    <row r="7465" spans="1:13" s="1616" customFormat="1" ht="12" customHeight="1">
      <c r="A7465" s="1664">
        <v>66</v>
      </c>
      <c r="B7465" s="1787" t="s">
        <v>15100</v>
      </c>
      <c r="C7465" s="1700" t="s">
        <v>15107</v>
      </c>
      <c r="D7465" s="2182" t="s">
        <v>12024</v>
      </c>
      <c r="E7465" s="3463">
        <v>12790.96</v>
      </c>
      <c r="F7465" s="1701">
        <v>0</v>
      </c>
      <c r="G7465" s="2328">
        <v>44924</v>
      </c>
      <c r="H7465" s="1665" t="s">
        <v>15353</v>
      </c>
      <c r="I7465" s="1702" t="s">
        <v>2336</v>
      </c>
      <c r="J7465" s="4171" t="s">
        <v>15831</v>
      </c>
      <c r="K7465" s="1666"/>
      <c r="L7465" s="1615"/>
      <c r="M7465" s="2374"/>
    </row>
    <row r="7466" spans="1:13" s="1616" customFormat="1" ht="12" customHeight="1">
      <c r="A7466" s="1664">
        <v>67</v>
      </c>
      <c r="B7466" s="1787" t="s">
        <v>15101</v>
      </c>
      <c r="C7466" s="1700" t="s">
        <v>15107</v>
      </c>
      <c r="D7466" s="2182" t="s">
        <v>12024</v>
      </c>
      <c r="E7466" s="3463">
        <v>12790.96</v>
      </c>
      <c r="F7466" s="1701">
        <v>0</v>
      </c>
      <c r="G7466" s="2328">
        <v>44924</v>
      </c>
      <c r="H7466" s="1665" t="s">
        <v>15353</v>
      </c>
      <c r="I7466" s="1702" t="s">
        <v>2336</v>
      </c>
      <c r="J7466" s="4171" t="s">
        <v>15831</v>
      </c>
      <c r="K7466" s="1666"/>
      <c r="L7466" s="1615"/>
      <c r="M7466" s="2374"/>
    </row>
    <row r="7467" spans="1:13" s="1616" customFormat="1" ht="12" customHeight="1">
      <c r="A7467" s="1664">
        <v>68</v>
      </c>
      <c r="B7467" s="1787" t="s">
        <v>15102</v>
      </c>
      <c r="C7467" s="1700" t="s">
        <v>15107</v>
      </c>
      <c r="D7467" s="2182" t="s">
        <v>12024</v>
      </c>
      <c r="E7467" s="3463">
        <v>12790.96</v>
      </c>
      <c r="F7467" s="1701">
        <v>0</v>
      </c>
      <c r="G7467" s="2328">
        <v>44924</v>
      </c>
      <c r="H7467" s="1665" t="s">
        <v>15353</v>
      </c>
      <c r="I7467" s="1702" t="s">
        <v>2336</v>
      </c>
      <c r="J7467" s="4171" t="s">
        <v>15831</v>
      </c>
      <c r="K7467" s="1666"/>
      <c r="L7467" s="1615"/>
      <c r="M7467" s="2374"/>
    </row>
    <row r="7468" spans="1:13" s="1616" customFormat="1" ht="12" customHeight="1">
      <c r="A7468" s="1664">
        <v>69</v>
      </c>
      <c r="B7468" s="1787" t="s">
        <v>15103</v>
      </c>
      <c r="C7468" s="1700" t="s">
        <v>15107</v>
      </c>
      <c r="D7468" s="2182" t="s">
        <v>12024</v>
      </c>
      <c r="E7468" s="3463">
        <v>12790.96</v>
      </c>
      <c r="F7468" s="1701">
        <v>0</v>
      </c>
      <c r="G7468" s="2328">
        <v>44924</v>
      </c>
      <c r="H7468" s="1665" t="s">
        <v>15353</v>
      </c>
      <c r="I7468" s="1702" t="s">
        <v>2336</v>
      </c>
      <c r="J7468" s="4171" t="s">
        <v>15831</v>
      </c>
      <c r="K7468" s="1666"/>
      <c r="L7468" s="1615"/>
      <c r="M7468" s="2374"/>
    </row>
    <row r="7469" spans="1:13" s="1616" customFormat="1" ht="12" customHeight="1">
      <c r="A7469" s="1664">
        <v>70</v>
      </c>
      <c r="B7469" s="1787" t="s">
        <v>15104</v>
      </c>
      <c r="C7469" s="1700" t="s">
        <v>15107</v>
      </c>
      <c r="D7469" s="2182" t="s">
        <v>12024</v>
      </c>
      <c r="E7469" s="3463">
        <v>12790.96</v>
      </c>
      <c r="F7469" s="1701">
        <v>0</v>
      </c>
      <c r="G7469" s="2328">
        <v>44924</v>
      </c>
      <c r="H7469" s="1665" t="s">
        <v>15353</v>
      </c>
      <c r="I7469" s="1702" t="s">
        <v>2336</v>
      </c>
      <c r="J7469" s="4171" t="s">
        <v>15831</v>
      </c>
      <c r="K7469" s="1666"/>
      <c r="L7469" s="1615"/>
      <c r="M7469" s="2374"/>
    </row>
    <row r="7470" spans="1:13" s="1616" customFormat="1" ht="12" customHeight="1">
      <c r="A7470" s="1664">
        <v>71</v>
      </c>
      <c r="B7470" s="1787" t="s">
        <v>15097</v>
      </c>
      <c r="C7470" s="1700" t="s">
        <v>15107</v>
      </c>
      <c r="D7470" s="2182" t="s">
        <v>12023</v>
      </c>
      <c r="E7470" s="3463">
        <v>15988.7</v>
      </c>
      <c r="F7470" s="1701">
        <v>0</v>
      </c>
      <c r="G7470" s="2328">
        <v>44924</v>
      </c>
      <c r="H7470" s="1665" t="s">
        <v>15353</v>
      </c>
      <c r="I7470" s="1702" t="s">
        <v>2336</v>
      </c>
      <c r="J7470" s="4171" t="s">
        <v>15831</v>
      </c>
      <c r="K7470" s="1666"/>
      <c r="L7470" s="1615"/>
      <c r="M7470" s="2374"/>
    </row>
    <row r="7471" spans="1:13" s="1616" customFormat="1" ht="12" customHeight="1">
      <c r="A7471" s="1664">
        <v>72</v>
      </c>
      <c r="B7471" s="1787" t="s">
        <v>15105</v>
      </c>
      <c r="C7471" s="1700" t="s">
        <v>15107</v>
      </c>
      <c r="D7471" s="2182" t="s">
        <v>12023</v>
      </c>
      <c r="E7471" s="3463">
        <v>15988.7</v>
      </c>
      <c r="F7471" s="1701">
        <v>0</v>
      </c>
      <c r="G7471" s="2328">
        <v>44924</v>
      </c>
      <c r="H7471" s="1665" t="s">
        <v>15353</v>
      </c>
      <c r="I7471" s="1702" t="s">
        <v>2336</v>
      </c>
      <c r="J7471" s="4171" t="s">
        <v>15831</v>
      </c>
      <c r="K7471" s="1666"/>
      <c r="L7471" s="1615"/>
      <c r="M7471" s="2374"/>
    </row>
    <row r="7472" spans="1:13" s="1616" customFormat="1" ht="12" customHeight="1">
      <c r="A7472" s="1664">
        <v>73</v>
      </c>
      <c r="B7472" s="1787" t="s">
        <v>15098</v>
      </c>
      <c r="C7472" s="1700" t="s">
        <v>15107</v>
      </c>
      <c r="D7472" s="2182" t="s">
        <v>12024</v>
      </c>
      <c r="E7472" s="3463">
        <v>12790.96</v>
      </c>
      <c r="F7472" s="1701">
        <v>0</v>
      </c>
      <c r="G7472" s="2328">
        <v>44924</v>
      </c>
      <c r="H7472" s="1665" t="s">
        <v>15353</v>
      </c>
      <c r="I7472" s="1702" t="s">
        <v>2336</v>
      </c>
      <c r="J7472" s="4171" t="s">
        <v>15831</v>
      </c>
      <c r="K7472" s="1666"/>
      <c r="L7472" s="1615"/>
      <c r="M7472" s="2374"/>
    </row>
    <row r="7473" spans="1:16" s="1616" customFormat="1" ht="12" customHeight="1">
      <c r="A7473" s="1664">
        <v>74</v>
      </c>
      <c r="B7473" s="1787" t="s">
        <v>15106</v>
      </c>
      <c r="C7473" s="1700" t="s">
        <v>15107</v>
      </c>
      <c r="D7473" s="2182" t="s">
        <v>12024</v>
      </c>
      <c r="E7473" s="3463">
        <v>12790.96</v>
      </c>
      <c r="F7473" s="1701">
        <v>0</v>
      </c>
      <c r="G7473" s="2328">
        <v>44924</v>
      </c>
      <c r="H7473" s="1665" t="s">
        <v>15353</v>
      </c>
      <c r="I7473" s="1702" t="s">
        <v>2336</v>
      </c>
      <c r="J7473" s="4171" t="s">
        <v>15831</v>
      </c>
      <c r="K7473" s="1666"/>
      <c r="L7473" s="1615"/>
      <c r="M7473" s="2374"/>
    </row>
    <row r="7474" spans="1:16" s="1616" customFormat="1" ht="12" customHeight="1">
      <c r="A7474" s="1664">
        <v>75</v>
      </c>
      <c r="B7474" s="1787" t="s">
        <v>15099</v>
      </c>
      <c r="C7474" s="1700" t="s">
        <v>15107</v>
      </c>
      <c r="D7474" s="2182" t="s">
        <v>12024</v>
      </c>
      <c r="E7474" s="3463">
        <v>12790.96</v>
      </c>
      <c r="F7474" s="1701">
        <v>0</v>
      </c>
      <c r="G7474" s="2328">
        <v>44924</v>
      </c>
      <c r="H7474" s="1665" t="s">
        <v>15353</v>
      </c>
      <c r="I7474" s="1702" t="s">
        <v>2336</v>
      </c>
      <c r="J7474" s="4171" t="s">
        <v>15831</v>
      </c>
      <c r="K7474" s="1666"/>
      <c r="L7474" s="1615"/>
      <c r="M7474" s="2374"/>
    </row>
    <row r="7475" spans="1:16" s="1616" customFormat="1" ht="12" customHeight="1">
      <c r="A7475" s="1664"/>
      <c r="B7475" s="4311" t="s">
        <v>16287</v>
      </c>
      <c r="C7475" s="2848" t="s">
        <v>16318</v>
      </c>
      <c r="D7475" s="4313">
        <v>12</v>
      </c>
      <c r="E7475" s="2837">
        <v>24600</v>
      </c>
      <c r="F7475" s="2849">
        <v>24600</v>
      </c>
      <c r="G7475" s="3680">
        <v>44985</v>
      </c>
      <c r="H7475" s="1907" t="s">
        <v>16319</v>
      </c>
      <c r="I7475" s="2015" t="s">
        <v>2336</v>
      </c>
      <c r="J7475" s="3931" t="s">
        <v>16320</v>
      </c>
      <c r="K7475" s="3322"/>
      <c r="L7475" s="2637"/>
      <c r="M7475" s="2855"/>
    </row>
    <row r="7476" spans="1:16" ht="12.75" customHeight="1">
      <c r="A7476" s="63"/>
      <c r="B7476" s="4312"/>
      <c r="D7476" s="262"/>
      <c r="E7476" s="3411"/>
      <c r="F7476" s="797"/>
      <c r="G7476" s="804"/>
      <c r="H7476" s="1263"/>
      <c r="I7476" s="208"/>
      <c r="K7476" s="1425"/>
      <c r="M7476" s="1517"/>
      <c r="N7476" s="1183"/>
      <c r="O7476" s="733"/>
    </row>
    <row r="7477" spans="1:16" s="839" customFormat="1" ht="12" customHeight="1">
      <c r="A7477" s="1605"/>
      <c r="B7477" s="1592"/>
      <c r="C7477" s="951" t="s">
        <v>13173</v>
      </c>
      <c r="D7477" s="2140">
        <f>SUM(D7401:D7476)</f>
        <v>163</v>
      </c>
      <c r="E7477" s="3616">
        <f>SUM(E7401:E7476)</f>
        <v>19614226.060000002</v>
      </c>
      <c r="F7477" s="1606">
        <f>SUM(F7401:F7476)</f>
        <v>4052428.6100000008</v>
      </c>
      <c r="G7477" s="1607"/>
      <c r="H7477"/>
      <c r="I7477" s="1608"/>
      <c r="J7477" s="1607"/>
      <c r="K7477"/>
      <c r="L7477" s="1579"/>
      <c r="M7477" s="755"/>
      <c r="N7477" s="396"/>
      <c r="O7477" s="670"/>
    </row>
    <row r="7478" spans="1:16" s="1616" customFormat="1" ht="12" customHeight="1">
      <c r="A7478" s="1610"/>
      <c r="B7478" s="1828"/>
      <c r="C7478" s="1826" t="s">
        <v>9313</v>
      </c>
      <c r="D7478" s="3320">
        <f>D7460</f>
        <v>50</v>
      </c>
      <c r="E7478" s="3518">
        <f>E7460+SUM(E7461:E7474)</f>
        <v>196490.12999999995</v>
      </c>
      <c r="F7478" s="3518">
        <f>F7460+SUM(F7461:F7474)</f>
        <v>0</v>
      </c>
      <c r="G7478" s="1611"/>
      <c r="H7478" s="1613"/>
      <c r="I7478" s="1614"/>
      <c r="J7478" s="1611"/>
      <c r="K7478" s="1613"/>
      <c r="L7478" s="1615"/>
      <c r="N7478" s="1617"/>
    </row>
    <row r="7479" spans="1:16" s="1625" customFormat="1" ht="12" customHeight="1">
      <c r="A7479" s="1618"/>
      <c r="B7479" s="1829"/>
      <c r="C7479" s="1823" t="s">
        <v>11869</v>
      </c>
      <c r="D7479" s="2142">
        <f>SUM(D7449:D7458)</f>
        <v>52</v>
      </c>
      <c r="E7479" s="3531">
        <f>SUM(E7449:E7458)</f>
        <v>107581</v>
      </c>
      <c r="F7479" s="1620">
        <f>SUM(F7449:F7458)</f>
        <v>107581</v>
      </c>
      <c r="G7479" s="1619"/>
      <c r="H7479" s="1621"/>
      <c r="I7479" s="1622"/>
      <c r="J7479" s="1619"/>
      <c r="K7479" s="1621"/>
      <c r="L7479" s="1623"/>
      <c r="M7479" s="1624"/>
      <c r="N7479" s="1624"/>
      <c r="O7479" s="1624"/>
    </row>
    <row r="7480" spans="1:16" s="1631" customFormat="1" ht="12" customHeight="1">
      <c r="A7480" s="1626"/>
      <c r="B7480" s="1830"/>
      <c r="C7480" s="1827" t="s">
        <v>15386</v>
      </c>
      <c r="D7480" s="2143">
        <f>D7477-D7478-D7479</f>
        <v>61</v>
      </c>
      <c r="E7480" s="3614">
        <f>E7477-E7478-E7479</f>
        <v>19310154.930000003</v>
      </c>
      <c r="F7480" s="1628">
        <f>F7477-F7478-F7479</f>
        <v>3944847.6100000008</v>
      </c>
      <c r="G7480" s="1627"/>
      <c r="H7480" s="1629"/>
      <c r="I7480" s="1627"/>
      <c r="J7480" s="1627"/>
      <c r="K7480" s="1629"/>
      <c r="L7480" s="1630"/>
    </row>
    <row r="7481" spans="1:16" s="71" customFormat="1" ht="42.75" customHeight="1">
      <c r="A7481" s="814" t="s">
        <v>13653</v>
      </c>
      <c r="B7481" s="1363" t="s">
        <v>8588</v>
      </c>
      <c r="C7481" s="1381"/>
      <c r="D7481" s="2137"/>
      <c r="E7481" s="3615"/>
      <c r="F7481"/>
      <c r="G7481" s="945"/>
      <c r="H7481" s="20"/>
      <c r="I7481"/>
      <c r="J7481"/>
      <c r="K7481"/>
      <c r="L7481" s="1609"/>
      <c r="M7481" s="1148"/>
      <c r="N7481" s="280"/>
      <c r="O7481" s="699"/>
    </row>
    <row r="7482" spans="1:16" s="780" customFormat="1" ht="9" customHeight="1">
      <c r="A7482" s="799">
        <v>1</v>
      </c>
      <c r="B7482" s="98" t="s">
        <v>1503</v>
      </c>
      <c r="C7482" s="983" t="s">
        <v>12792</v>
      </c>
      <c r="D7482" s="889">
        <v>1</v>
      </c>
      <c r="E7482" s="3411">
        <v>4000</v>
      </c>
      <c r="F7482" s="797">
        <v>4000</v>
      </c>
      <c r="G7482" s="938">
        <v>44197</v>
      </c>
      <c r="H7482" s="1015" t="s">
        <v>8394</v>
      </c>
      <c r="I7482" s="63" t="s">
        <v>2312</v>
      </c>
      <c r="J7482" s="143" t="s">
        <v>8589</v>
      </c>
      <c r="K7482" s="1425" t="s">
        <v>8940</v>
      </c>
      <c r="L7482" s="1420"/>
      <c r="M7482" s="1507"/>
      <c r="N7482" s="489"/>
      <c r="O7482" s="414"/>
      <c r="P7482" s="409"/>
    </row>
    <row r="7483" spans="1:16" s="780" customFormat="1" ht="9" customHeight="1">
      <c r="A7483" s="799">
        <v>2</v>
      </c>
      <c r="B7483" s="98" t="s">
        <v>1504</v>
      </c>
      <c r="C7483" s="983" t="s">
        <v>12796</v>
      </c>
      <c r="D7483" s="889">
        <v>1</v>
      </c>
      <c r="E7483" s="3411">
        <v>3440.88</v>
      </c>
      <c r="F7483" s="797">
        <v>3440.88</v>
      </c>
      <c r="G7483" s="938">
        <v>44197</v>
      </c>
      <c r="H7483" s="1015" t="s">
        <v>8394</v>
      </c>
      <c r="I7483" s="63" t="s">
        <v>2312</v>
      </c>
      <c r="J7483" s="143" t="s">
        <v>8589</v>
      </c>
      <c r="K7483" s="1425" t="s">
        <v>8940</v>
      </c>
      <c r="L7483" s="1420"/>
      <c r="M7483" s="1507"/>
      <c r="N7483" s="489"/>
      <c r="O7483" s="414"/>
      <c r="P7483" s="409"/>
    </row>
    <row r="7484" spans="1:16" s="780" customFormat="1" ht="9" customHeight="1">
      <c r="A7484" s="799">
        <v>3</v>
      </c>
      <c r="B7484" s="98" t="s">
        <v>1505</v>
      </c>
      <c r="C7484" s="983" t="s">
        <v>12798</v>
      </c>
      <c r="D7484" s="889">
        <v>1</v>
      </c>
      <c r="E7484" s="3411">
        <v>115000</v>
      </c>
      <c r="F7484" s="797">
        <v>115000</v>
      </c>
      <c r="G7484" s="938">
        <v>44197</v>
      </c>
      <c r="H7484" s="1015" t="s">
        <v>8394</v>
      </c>
      <c r="I7484" s="63" t="s">
        <v>2312</v>
      </c>
      <c r="J7484" s="143" t="s">
        <v>8589</v>
      </c>
      <c r="K7484" s="1425" t="s">
        <v>8940</v>
      </c>
      <c r="L7484" s="1420"/>
      <c r="M7484" s="1507"/>
      <c r="N7484" s="489"/>
      <c r="O7484" s="414"/>
      <c r="P7484" s="409"/>
    </row>
    <row r="7485" spans="1:16" s="780" customFormat="1" ht="9" customHeight="1">
      <c r="A7485" s="799">
        <v>4</v>
      </c>
      <c r="B7485" s="98" t="s">
        <v>1506</v>
      </c>
      <c r="C7485" s="983" t="s">
        <v>12800</v>
      </c>
      <c r="D7485" s="889">
        <v>1</v>
      </c>
      <c r="E7485" s="3411">
        <v>5500</v>
      </c>
      <c r="F7485" s="797">
        <v>5500</v>
      </c>
      <c r="G7485" s="938">
        <v>44197</v>
      </c>
      <c r="H7485" s="1015" t="s">
        <v>8394</v>
      </c>
      <c r="I7485" s="63" t="s">
        <v>2312</v>
      </c>
      <c r="J7485" s="143" t="s">
        <v>8589</v>
      </c>
      <c r="K7485" s="1425" t="s">
        <v>8940</v>
      </c>
      <c r="L7485" s="1420"/>
      <c r="M7485" s="1507"/>
      <c r="N7485" s="489"/>
      <c r="O7485" s="414"/>
      <c r="P7485" s="409"/>
    </row>
    <row r="7486" spans="1:16" s="780" customFormat="1" ht="9" customHeight="1">
      <c r="A7486" s="799">
        <v>5</v>
      </c>
      <c r="B7486" s="98" t="s">
        <v>1507</v>
      </c>
      <c r="C7486" s="983" t="s">
        <v>12791</v>
      </c>
      <c r="D7486" s="889">
        <v>1</v>
      </c>
      <c r="E7486" s="3411">
        <v>20328</v>
      </c>
      <c r="F7486" s="797">
        <v>20328</v>
      </c>
      <c r="G7486" s="938">
        <v>44197</v>
      </c>
      <c r="H7486" s="1015" t="s">
        <v>8394</v>
      </c>
      <c r="I7486" s="63" t="s">
        <v>2312</v>
      </c>
      <c r="J7486" s="143" t="s">
        <v>8589</v>
      </c>
      <c r="K7486" s="1425" t="s">
        <v>8940</v>
      </c>
      <c r="L7486" s="1420"/>
      <c r="M7486" s="1507"/>
      <c r="N7486" s="489"/>
      <c r="O7486" s="414"/>
      <c r="P7486" s="409"/>
    </row>
    <row r="7487" spans="1:16" s="780" customFormat="1" ht="9" customHeight="1">
      <c r="A7487" s="799">
        <v>6</v>
      </c>
      <c r="B7487" s="98" t="s">
        <v>1508</v>
      </c>
      <c r="C7487" s="983" t="s">
        <v>12797</v>
      </c>
      <c r="D7487" s="889">
        <v>1</v>
      </c>
      <c r="E7487" s="3411">
        <v>16000</v>
      </c>
      <c r="F7487" s="797">
        <v>16000</v>
      </c>
      <c r="G7487" s="938">
        <v>44197</v>
      </c>
      <c r="H7487" s="1015" t="s">
        <v>8394</v>
      </c>
      <c r="I7487" s="63" t="s">
        <v>2312</v>
      </c>
      <c r="J7487" s="143" t="s">
        <v>8589</v>
      </c>
      <c r="K7487" s="1425" t="s">
        <v>8940</v>
      </c>
      <c r="L7487" s="1420"/>
      <c r="M7487" s="1507"/>
      <c r="N7487" s="489"/>
      <c r="O7487" s="414"/>
      <c r="P7487" s="409"/>
    </row>
    <row r="7488" spans="1:16" s="780" customFormat="1" ht="9" customHeight="1">
      <c r="A7488" s="799">
        <v>7</v>
      </c>
      <c r="B7488" s="98" t="s">
        <v>1509</v>
      </c>
      <c r="C7488" s="983" t="s">
        <v>12799</v>
      </c>
      <c r="D7488" s="889">
        <v>1</v>
      </c>
      <c r="E7488" s="3411">
        <v>21500</v>
      </c>
      <c r="F7488" s="797">
        <v>21500</v>
      </c>
      <c r="G7488" s="938">
        <v>44197</v>
      </c>
      <c r="H7488" s="1015" t="s">
        <v>8394</v>
      </c>
      <c r="I7488" s="63" t="s">
        <v>2312</v>
      </c>
      <c r="J7488" s="143" t="s">
        <v>8589</v>
      </c>
      <c r="K7488" s="1425" t="s">
        <v>8940</v>
      </c>
      <c r="L7488" s="1420"/>
      <c r="M7488" s="1507"/>
      <c r="N7488" s="489"/>
      <c r="O7488" s="414"/>
      <c r="P7488" s="409"/>
    </row>
    <row r="7489" spans="1:16" s="780" customFormat="1" ht="9" customHeight="1">
      <c r="A7489" s="799">
        <v>8</v>
      </c>
      <c r="B7489" s="98" t="s">
        <v>1507</v>
      </c>
      <c r="C7489" s="983" t="s">
        <v>12795</v>
      </c>
      <c r="D7489" s="889">
        <v>1</v>
      </c>
      <c r="E7489" s="3411">
        <v>21562.799999999999</v>
      </c>
      <c r="F7489" s="797">
        <v>21562.799999999999</v>
      </c>
      <c r="G7489" s="938">
        <v>44197</v>
      </c>
      <c r="H7489" s="1015" t="s">
        <v>8394</v>
      </c>
      <c r="I7489" s="63" t="s">
        <v>2312</v>
      </c>
      <c r="J7489" s="143" t="s">
        <v>8589</v>
      </c>
      <c r="K7489" s="1425" t="s">
        <v>8940</v>
      </c>
      <c r="L7489" s="1420"/>
      <c r="M7489" s="1507"/>
      <c r="N7489" s="489"/>
      <c r="O7489" s="414"/>
      <c r="P7489" s="409"/>
    </row>
    <row r="7490" spans="1:16" s="780" customFormat="1" ht="9" customHeight="1">
      <c r="A7490" s="799">
        <v>9</v>
      </c>
      <c r="B7490" s="98" t="s">
        <v>1510</v>
      </c>
      <c r="C7490" s="983" t="s">
        <v>12760</v>
      </c>
      <c r="D7490" s="889">
        <v>1</v>
      </c>
      <c r="E7490" s="3411">
        <v>30000</v>
      </c>
      <c r="F7490" s="797">
        <v>30000</v>
      </c>
      <c r="G7490" s="938">
        <v>44197</v>
      </c>
      <c r="H7490" s="1015" t="s">
        <v>8394</v>
      </c>
      <c r="I7490" s="63" t="s">
        <v>2312</v>
      </c>
      <c r="J7490" s="143" t="s">
        <v>8589</v>
      </c>
      <c r="K7490" s="1425" t="s">
        <v>8940</v>
      </c>
      <c r="L7490" s="1420"/>
      <c r="M7490" s="1507"/>
      <c r="N7490" s="489"/>
      <c r="O7490" s="414"/>
      <c r="P7490" s="409"/>
    </row>
    <row r="7491" spans="1:16" s="780" customFormat="1" ht="9" customHeight="1">
      <c r="A7491" s="799">
        <v>10</v>
      </c>
      <c r="B7491" s="98" t="s">
        <v>1503</v>
      </c>
      <c r="C7491" s="983" t="s">
        <v>12762</v>
      </c>
      <c r="D7491" s="889">
        <v>1</v>
      </c>
      <c r="E7491" s="3411">
        <v>6510</v>
      </c>
      <c r="F7491" s="797">
        <v>6510</v>
      </c>
      <c r="G7491" s="938">
        <v>44197</v>
      </c>
      <c r="H7491" s="1015" t="s">
        <v>8394</v>
      </c>
      <c r="I7491" s="63" t="s">
        <v>2312</v>
      </c>
      <c r="J7491" s="143" t="s">
        <v>8589</v>
      </c>
      <c r="K7491" s="1425" t="s">
        <v>8940</v>
      </c>
      <c r="L7491" s="1420"/>
      <c r="M7491" s="1507"/>
      <c r="N7491" s="489"/>
      <c r="O7491" s="414"/>
      <c r="P7491" s="409"/>
    </row>
    <row r="7492" spans="1:16" s="780" customFormat="1" ht="9" customHeight="1">
      <c r="A7492" s="799">
        <v>11</v>
      </c>
      <c r="B7492" s="98" t="s">
        <v>1511</v>
      </c>
      <c r="C7492" s="983" t="s">
        <v>12764</v>
      </c>
      <c r="D7492" s="889">
        <v>1</v>
      </c>
      <c r="E7492" s="3411">
        <v>6660</v>
      </c>
      <c r="F7492" s="797">
        <v>6660</v>
      </c>
      <c r="G7492" s="938">
        <v>44197</v>
      </c>
      <c r="H7492" s="1015" t="s">
        <v>8394</v>
      </c>
      <c r="I7492" s="63" t="s">
        <v>2312</v>
      </c>
      <c r="J7492" s="143" t="s">
        <v>8589</v>
      </c>
      <c r="K7492" s="1425" t="s">
        <v>8940</v>
      </c>
      <c r="L7492" s="1420"/>
      <c r="M7492" s="1507"/>
      <c r="N7492" s="489"/>
      <c r="O7492" s="414"/>
      <c r="P7492" s="409"/>
    </row>
    <row r="7493" spans="1:16" s="780" customFormat="1" ht="9" customHeight="1">
      <c r="A7493" s="799">
        <v>12</v>
      </c>
      <c r="B7493" s="98" t="s">
        <v>1511</v>
      </c>
      <c r="C7493" s="983" t="s">
        <v>12765</v>
      </c>
      <c r="D7493" s="889">
        <v>1</v>
      </c>
      <c r="E7493" s="3411">
        <v>4720</v>
      </c>
      <c r="F7493" s="797">
        <v>4720</v>
      </c>
      <c r="G7493" s="938">
        <v>44197</v>
      </c>
      <c r="H7493" s="1015" t="s">
        <v>8394</v>
      </c>
      <c r="I7493" s="63" t="s">
        <v>2312</v>
      </c>
      <c r="J7493" s="143" t="s">
        <v>8589</v>
      </c>
      <c r="K7493" s="1425" t="s">
        <v>8940</v>
      </c>
      <c r="L7493" s="1420"/>
      <c r="M7493" s="1507"/>
      <c r="N7493" s="489"/>
      <c r="O7493" s="414"/>
      <c r="P7493" s="409"/>
    </row>
    <row r="7494" spans="1:16" s="780" customFormat="1" ht="9" customHeight="1">
      <c r="A7494" s="799">
        <v>13</v>
      </c>
      <c r="B7494" s="98" t="s">
        <v>1512</v>
      </c>
      <c r="C7494" s="983" t="s">
        <v>12767</v>
      </c>
      <c r="D7494" s="889">
        <v>1</v>
      </c>
      <c r="E7494" s="3411">
        <v>17000</v>
      </c>
      <c r="F7494" s="797">
        <v>17000</v>
      </c>
      <c r="G7494" s="938">
        <v>44197</v>
      </c>
      <c r="H7494" s="1015" t="s">
        <v>8394</v>
      </c>
      <c r="I7494" s="63" t="s">
        <v>2312</v>
      </c>
      <c r="J7494" s="143" t="s">
        <v>8589</v>
      </c>
      <c r="K7494" s="1425" t="s">
        <v>8940</v>
      </c>
      <c r="L7494" s="1420"/>
      <c r="M7494" s="1507"/>
      <c r="N7494" s="489"/>
      <c r="O7494" s="414"/>
      <c r="P7494" s="409"/>
    </row>
    <row r="7495" spans="1:16" s="780" customFormat="1" ht="9" customHeight="1">
      <c r="A7495" s="799">
        <v>14</v>
      </c>
      <c r="B7495" s="98" t="s">
        <v>1513</v>
      </c>
      <c r="C7495" s="983" t="s">
        <v>12772</v>
      </c>
      <c r="D7495" s="889">
        <v>1</v>
      </c>
      <c r="E7495" s="3411">
        <v>5635</v>
      </c>
      <c r="F7495" s="797">
        <v>5635</v>
      </c>
      <c r="G7495" s="938">
        <v>44197</v>
      </c>
      <c r="H7495" s="1015" t="s">
        <v>8394</v>
      </c>
      <c r="I7495" s="63" t="s">
        <v>2312</v>
      </c>
      <c r="J7495" s="143" t="s">
        <v>8589</v>
      </c>
      <c r="K7495" s="1425" t="s">
        <v>8940</v>
      </c>
      <c r="L7495" s="1420"/>
      <c r="M7495" s="1507"/>
      <c r="N7495" s="489"/>
      <c r="O7495" s="414"/>
      <c r="P7495" s="409"/>
    </row>
    <row r="7496" spans="1:16" s="780" customFormat="1" ht="9" customHeight="1">
      <c r="A7496" s="799">
        <v>15</v>
      </c>
      <c r="B7496" s="98" t="s">
        <v>1514</v>
      </c>
      <c r="C7496" s="983" t="s">
        <v>12775</v>
      </c>
      <c r="D7496" s="889">
        <v>1</v>
      </c>
      <c r="E7496" s="3411">
        <v>20000</v>
      </c>
      <c r="F7496" s="797">
        <v>20000</v>
      </c>
      <c r="G7496" s="938">
        <v>44197</v>
      </c>
      <c r="H7496" s="1015" t="s">
        <v>8394</v>
      </c>
      <c r="I7496" s="63" t="s">
        <v>2312</v>
      </c>
      <c r="J7496" s="143" t="s">
        <v>8589</v>
      </c>
      <c r="K7496" s="1425" t="s">
        <v>8940</v>
      </c>
      <c r="L7496" s="1420"/>
      <c r="M7496" s="1507"/>
      <c r="N7496" s="489"/>
      <c r="O7496" s="414"/>
      <c r="P7496" s="409"/>
    </row>
    <row r="7497" spans="1:16" s="780" customFormat="1" ht="9" customHeight="1">
      <c r="A7497" s="799">
        <v>16</v>
      </c>
      <c r="B7497" s="98" t="s">
        <v>1515</v>
      </c>
      <c r="C7497" s="983" t="s">
        <v>12778</v>
      </c>
      <c r="D7497" s="889">
        <v>1</v>
      </c>
      <c r="E7497" s="3411">
        <v>5699</v>
      </c>
      <c r="F7497" s="797">
        <v>5699</v>
      </c>
      <c r="G7497" s="938">
        <v>44197</v>
      </c>
      <c r="H7497" s="1015" t="s">
        <v>8394</v>
      </c>
      <c r="I7497" s="63" t="s">
        <v>2312</v>
      </c>
      <c r="J7497" s="143" t="s">
        <v>8589</v>
      </c>
      <c r="K7497" s="1425" t="s">
        <v>8940</v>
      </c>
      <c r="L7497" s="1420"/>
      <c r="M7497" s="1507"/>
      <c r="N7497" s="489"/>
      <c r="O7497" s="414"/>
      <c r="P7497" s="409"/>
    </row>
    <row r="7498" spans="1:16" s="780" customFormat="1" ht="9" customHeight="1">
      <c r="A7498" s="799">
        <v>17</v>
      </c>
      <c r="B7498" s="98" t="s">
        <v>1516</v>
      </c>
      <c r="C7498" s="983" t="s">
        <v>12773</v>
      </c>
      <c r="D7498" s="889">
        <v>1</v>
      </c>
      <c r="E7498" s="3411">
        <v>4699</v>
      </c>
      <c r="F7498" s="797">
        <v>4699</v>
      </c>
      <c r="G7498" s="938">
        <v>44197</v>
      </c>
      <c r="H7498" s="1015" t="s">
        <v>8394</v>
      </c>
      <c r="I7498" s="63" t="s">
        <v>2312</v>
      </c>
      <c r="J7498" s="143" t="s">
        <v>8589</v>
      </c>
      <c r="K7498" s="1425" t="s">
        <v>8940</v>
      </c>
      <c r="L7498" s="1420"/>
      <c r="M7498" s="1507"/>
      <c r="N7498" s="489"/>
      <c r="O7498" s="414"/>
      <c r="P7498" s="409"/>
    </row>
    <row r="7499" spans="1:16" s="780" customFormat="1" ht="9" customHeight="1">
      <c r="A7499" s="799">
        <v>18</v>
      </c>
      <c r="B7499" s="98" t="s">
        <v>1517</v>
      </c>
      <c r="C7499" s="983" t="s">
        <v>12774</v>
      </c>
      <c r="D7499" s="889">
        <v>1</v>
      </c>
      <c r="E7499" s="3411">
        <v>15052</v>
      </c>
      <c r="F7499" s="797">
        <v>15052</v>
      </c>
      <c r="G7499" s="938">
        <v>44197</v>
      </c>
      <c r="H7499" s="1015" t="s">
        <v>8394</v>
      </c>
      <c r="I7499" s="63" t="s">
        <v>2312</v>
      </c>
      <c r="J7499" s="143" t="s">
        <v>8589</v>
      </c>
      <c r="K7499" s="1425" t="s">
        <v>8940</v>
      </c>
      <c r="L7499" s="1420"/>
      <c r="M7499" s="1507"/>
      <c r="N7499" s="489"/>
      <c r="O7499" s="414"/>
      <c r="P7499" s="409"/>
    </row>
    <row r="7500" spans="1:16" s="780" customFormat="1" ht="9" customHeight="1">
      <c r="A7500" s="799">
        <v>19</v>
      </c>
      <c r="B7500" s="98" t="s">
        <v>1518</v>
      </c>
      <c r="C7500" s="983" t="s">
        <v>12761</v>
      </c>
      <c r="D7500" s="889">
        <v>1</v>
      </c>
      <c r="E7500" s="3411">
        <v>14240</v>
      </c>
      <c r="F7500" s="797">
        <v>14240</v>
      </c>
      <c r="G7500" s="938">
        <v>44197</v>
      </c>
      <c r="H7500" s="1015" t="s">
        <v>8394</v>
      </c>
      <c r="I7500" s="63" t="s">
        <v>2312</v>
      </c>
      <c r="J7500" s="143" t="s">
        <v>8589</v>
      </c>
      <c r="K7500" s="1425" t="s">
        <v>8940</v>
      </c>
      <c r="L7500" s="1420"/>
      <c r="M7500" s="1507"/>
      <c r="N7500" s="489"/>
      <c r="O7500" s="414"/>
      <c r="P7500" s="409"/>
    </row>
    <row r="7501" spans="1:16" s="780" customFormat="1" ht="9" customHeight="1">
      <c r="A7501" s="799">
        <v>20</v>
      </c>
      <c r="B7501" s="98" t="s">
        <v>1519</v>
      </c>
      <c r="C7501" s="983" t="s">
        <v>12768</v>
      </c>
      <c r="D7501" s="889">
        <v>1</v>
      </c>
      <c r="E7501" s="3411">
        <v>4280</v>
      </c>
      <c r="F7501" s="797">
        <v>4280</v>
      </c>
      <c r="G7501" s="938">
        <v>44197</v>
      </c>
      <c r="H7501" s="1015" t="s">
        <v>8394</v>
      </c>
      <c r="I7501" s="63" t="s">
        <v>2312</v>
      </c>
      <c r="J7501" s="143" t="s">
        <v>8589</v>
      </c>
      <c r="K7501" s="1425" t="s">
        <v>8940</v>
      </c>
      <c r="L7501" s="1420"/>
      <c r="M7501" s="1507"/>
      <c r="N7501" s="489"/>
      <c r="O7501" s="414"/>
      <c r="P7501" s="409"/>
    </row>
    <row r="7502" spans="1:16" s="780" customFormat="1" ht="9" customHeight="1">
      <c r="A7502" s="799">
        <v>21</v>
      </c>
      <c r="B7502" s="98" t="s">
        <v>1520</v>
      </c>
      <c r="C7502" s="983" t="s">
        <v>12770</v>
      </c>
      <c r="D7502" s="889">
        <v>1</v>
      </c>
      <c r="E7502" s="3411">
        <v>7056.28</v>
      </c>
      <c r="F7502" s="797">
        <v>7056.28</v>
      </c>
      <c r="G7502" s="938">
        <v>44197</v>
      </c>
      <c r="H7502" s="1015" t="s">
        <v>8394</v>
      </c>
      <c r="I7502" s="63" t="s">
        <v>2312</v>
      </c>
      <c r="J7502" s="143" t="s">
        <v>8589</v>
      </c>
      <c r="K7502" s="1425" t="s">
        <v>8940</v>
      </c>
      <c r="L7502" s="1420"/>
      <c r="M7502" s="1507"/>
      <c r="N7502" s="489"/>
      <c r="O7502" s="414"/>
      <c r="P7502" s="409"/>
    </row>
    <row r="7503" spans="1:16" s="780" customFormat="1" ht="9" customHeight="1">
      <c r="A7503" s="799">
        <v>22</v>
      </c>
      <c r="B7503" s="98" t="s">
        <v>1521</v>
      </c>
      <c r="C7503" s="983" t="s">
        <v>12766</v>
      </c>
      <c r="D7503" s="889">
        <v>1</v>
      </c>
      <c r="E7503" s="3411">
        <v>4659.2</v>
      </c>
      <c r="F7503" s="797">
        <v>4659.2</v>
      </c>
      <c r="G7503" s="938">
        <v>44197</v>
      </c>
      <c r="H7503" s="1015" t="s">
        <v>8394</v>
      </c>
      <c r="I7503" s="63" t="s">
        <v>2312</v>
      </c>
      <c r="J7503" s="143" t="s">
        <v>8589</v>
      </c>
      <c r="K7503" s="1425" t="s">
        <v>8940</v>
      </c>
      <c r="L7503" s="1420"/>
      <c r="M7503" s="1507"/>
      <c r="N7503" s="489"/>
      <c r="O7503" s="414"/>
      <c r="P7503" s="409"/>
    </row>
    <row r="7504" spans="1:16" s="780" customFormat="1" ht="9" customHeight="1">
      <c r="A7504" s="799">
        <v>23</v>
      </c>
      <c r="B7504" s="98" t="s">
        <v>1522</v>
      </c>
      <c r="C7504" s="983" t="s">
        <v>12769</v>
      </c>
      <c r="D7504" s="889">
        <v>1</v>
      </c>
      <c r="E7504" s="3411">
        <v>3789</v>
      </c>
      <c r="F7504" s="797">
        <v>3789</v>
      </c>
      <c r="G7504" s="938">
        <v>44197</v>
      </c>
      <c r="H7504" s="1015" t="s">
        <v>8394</v>
      </c>
      <c r="I7504" s="63" t="s">
        <v>2312</v>
      </c>
      <c r="J7504" s="143" t="s">
        <v>8589</v>
      </c>
      <c r="K7504" s="1425" t="s">
        <v>8940</v>
      </c>
      <c r="L7504" s="1420"/>
      <c r="M7504" s="1507"/>
      <c r="N7504" s="489"/>
      <c r="O7504" s="414"/>
      <c r="P7504" s="409"/>
    </row>
    <row r="7505" spans="1:16" s="780" customFormat="1" ht="9" customHeight="1">
      <c r="A7505" s="799">
        <v>24</v>
      </c>
      <c r="B7505" s="98" t="s">
        <v>1523</v>
      </c>
      <c r="C7505" s="983" t="s">
        <v>12771</v>
      </c>
      <c r="D7505" s="889">
        <v>1</v>
      </c>
      <c r="E7505" s="3411">
        <v>19967</v>
      </c>
      <c r="F7505" s="797">
        <v>19967</v>
      </c>
      <c r="G7505" s="938">
        <v>44197</v>
      </c>
      <c r="H7505" s="1015" t="s">
        <v>8394</v>
      </c>
      <c r="I7505" s="63" t="s">
        <v>2312</v>
      </c>
      <c r="J7505" s="143" t="s">
        <v>8589</v>
      </c>
      <c r="K7505" s="1425" t="s">
        <v>8940</v>
      </c>
      <c r="L7505" s="1420"/>
      <c r="M7505" s="1507"/>
      <c r="N7505" s="489"/>
      <c r="O7505" s="414"/>
      <c r="P7505" s="409"/>
    </row>
    <row r="7506" spans="1:16" s="780" customFormat="1" ht="9" customHeight="1">
      <c r="A7506" s="799">
        <v>25</v>
      </c>
      <c r="B7506" s="98" t="s">
        <v>1524</v>
      </c>
      <c r="C7506" s="983" t="s">
        <v>12776</v>
      </c>
      <c r="D7506" s="889">
        <v>1</v>
      </c>
      <c r="E7506" s="3411">
        <v>9101</v>
      </c>
      <c r="F7506" s="797">
        <v>9101</v>
      </c>
      <c r="G7506" s="938">
        <v>44197</v>
      </c>
      <c r="H7506" s="1015" t="s">
        <v>8394</v>
      </c>
      <c r="I7506" s="63" t="s">
        <v>2312</v>
      </c>
      <c r="J7506" s="143" t="s">
        <v>8589</v>
      </c>
      <c r="K7506" s="1425" t="s">
        <v>8940</v>
      </c>
      <c r="L7506" s="1420"/>
      <c r="M7506" s="1507"/>
      <c r="N7506" s="489"/>
      <c r="O7506" s="414"/>
      <c r="P7506" s="409"/>
    </row>
    <row r="7507" spans="1:16" s="780" customFormat="1" ht="9" customHeight="1">
      <c r="A7507" s="799">
        <v>26</v>
      </c>
      <c r="B7507" s="98" t="s">
        <v>1525</v>
      </c>
      <c r="C7507" s="983" t="s">
        <v>12777</v>
      </c>
      <c r="D7507" s="889">
        <v>1</v>
      </c>
      <c r="E7507" s="3411">
        <v>3399</v>
      </c>
      <c r="F7507" s="797">
        <v>3399</v>
      </c>
      <c r="G7507" s="938">
        <v>44197</v>
      </c>
      <c r="H7507" s="1015" t="s">
        <v>8394</v>
      </c>
      <c r="I7507" s="63" t="s">
        <v>2312</v>
      </c>
      <c r="J7507" s="143" t="s">
        <v>8589</v>
      </c>
      <c r="K7507" s="1425" t="s">
        <v>8940</v>
      </c>
      <c r="L7507" s="1420"/>
      <c r="M7507" s="1507"/>
      <c r="N7507" s="489"/>
      <c r="O7507" s="414"/>
      <c r="P7507" s="409"/>
    </row>
    <row r="7508" spans="1:16" s="780" customFormat="1" ht="9" customHeight="1">
      <c r="A7508" s="799">
        <v>27</v>
      </c>
      <c r="B7508" s="98" t="s">
        <v>1526</v>
      </c>
      <c r="C7508" s="983" t="s">
        <v>12833</v>
      </c>
      <c r="D7508" s="889">
        <v>1</v>
      </c>
      <c r="E7508" s="3411">
        <v>21548.09</v>
      </c>
      <c r="F7508" s="797">
        <v>21548.09</v>
      </c>
      <c r="G7508" s="938">
        <v>44197</v>
      </c>
      <c r="H7508" s="1015" t="s">
        <v>8394</v>
      </c>
      <c r="I7508" s="63" t="s">
        <v>2312</v>
      </c>
      <c r="J7508" s="143" t="s">
        <v>8589</v>
      </c>
      <c r="K7508" s="1425" t="s">
        <v>8940</v>
      </c>
      <c r="L7508" s="1420"/>
      <c r="M7508" s="1507"/>
      <c r="N7508" s="489"/>
      <c r="O7508" s="414"/>
      <c r="P7508" s="409"/>
    </row>
    <row r="7509" spans="1:16" s="780" customFormat="1" ht="9" customHeight="1">
      <c r="A7509" s="799">
        <v>28</v>
      </c>
      <c r="B7509" s="98" t="s">
        <v>1527</v>
      </c>
      <c r="C7509" s="983" t="s">
        <v>12818</v>
      </c>
      <c r="D7509" s="889">
        <v>1</v>
      </c>
      <c r="E7509" s="3411">
        <v>3200</v>
      </c>
      <c r="F7509" s="797">
        <v>3200</v>
      </c>
      <c r="G7509" s="938">
        <v>44197</v>
      </c>
      <c r="H7509" s="1015" t="s">
        <v>8394</v>
      </c>
      <c r="I7509" s="63" t="s">
        <v>2312</v>
      </c>
      <c r="J7509" s="143" t="s">
        <v>8589</v>
      </c>
      <c r="K7509" s="1425" t="s">
        <v>8940</v>
      </c>
      <c r="L7509" s="1420"/>
      <c r="M7509" s="1507"/>
      <c r="N7509" s="489"/>
      <c r="O7509" s="414"/>
      <c r="P7509" s="409"/>
    </row>
    <row r="7510" spans="1:16" s="780" customFormat="1" ht="9" customHeight="1">
      <c r="A7510" s="799">
        <v>29</v>
      </c>
      <c r="B7510" s="98" t="s">
        <v>1528</v>
      </c>
      <c r="C7510" s="983" t="s">
        <v>12819</v>
      </c>
      <c r="D7510" s="889">
        <v>1</v>
      </c>
      <c r="E7510" s="3411">
        <v>4750</v>
      </c>
      <c r="F7510" s="797">
        <v>4750</v>
      </c>
      <c r="G7510" s="938">
        <v>44197</v>
      </c>
      <c r="H7510" s="1015" t="s">
        <v>8394</v>
      </c>
      <c r="I7510" s="63" t="s">
        <v>2312</v>
      </c>
      <c r="J7510" s="143" t="s">
        <v>8589</v>
      </c>
      <c r="K7510" s="1425" t="s">
        <v>8940</v>
      </c>
      <c r="L7510" s="1420"/>
      <c r="M7510" s="1507"/>
      <c r="N7510" s="489"/>
      <c r="O7510" s="414"/>
      <c r="P7510" s="409"/>
    </row>
    <row r="7511" spans="1:16" s="780" customFormat="1" ht="9" customHeight="1">
      <c r="A7511" s="799">
        <v>30</v>
      </c>
      <c r="B7511" s="98" t="s">
        <v>1529</v>
      </c>
      <c r="C7511" s="983" t="s">
        <v>12820</v>
      </c>
      <c r="D7511" s="889">
        <v>1</v>
      </c>
      <c r="E7511" s="3411">
        <v>12500</v>
      </c>
      <c r="F7511" s="797">
        <v>12500</v>
      </c>
      <c r="G7511" s="938">
        <v>44197</v>
      </c>
      <c r="H7511" s="1015" t="s">
        <v>8394</v>
      </c>
      <c r="I7511" s="63" t="s">
        <v>2312</v>
      </c>
      <c r="J7511" s="143" t="s">
        <v>8589</v>
      </c>
      <c r="K7511" s="1425" t="s">
        <v>8940</v>
      </c>
      <c r="L7511" s="1420"/>
      <c r="M7511" s="1507"/>
      <c r="N7511" s="489"/>
      <c r="O7511" s="414"/>
      <c r="P7511" s="409"/>
    </row>
    <row r="7512" spans="1:16" s="780" customFormat="1" ht="9" customHeight="1">
      <c r="A7512" s="799">
        <v>31</v>
      </c>
      <c r="B7512" s="98" t="s">
        <v>256</v>
      </c>
      <c r="C7512" s="983" t="s">
        <v>12821</v>
      </c>
      <c r="D7512" s="889">
        <v>1</v>
      </c>
      <c r="E7512" s="3411">
        <v>5000</v>
      </c>
      <c r="F7512" s="797">
        <v>5000</v>
      </c>
      <c r="G7512" s="938">
        <v>44197</v>
      </c>
      <c r="H7512" s="1015" t="s">
        <v>8394</v>
      </c>
      <c r="I7512" s="63" t="s">
        <v>2312</v>
      </c>
      <c r="J7512" s="143" t="s">
        <v>8589</v>
      </c>
      <c r="K7512" s="1425" t="s">
        <v>8940</v>
      </c>
      <c r="L7512" s="1420"/>
      <c r="M7512" s="1507"/>
      <c r="N7512" s="489"/>
      <c r="O7512" s="414"/>
      <c r="P7512" s="409"/>
    </row>
    <row r="7513" spans="1:16" s="780" customFormat="1" ht="9" customHeight="1">
      <c r="A7513" s="799">
        <v>32</v>
      </c>
      <c r="B7513" s="98" t="s">
        <v>1530</v>
      </c>
      <c r="C7513" s="983" t="s">
        <v>12814</v>
      </c>
      <c r="D7513" s="889">
        <v>1</v>
      </c>
      <c r="E7513" s="3411">
        <v>6000</v>
      </c>
      <c r="F7513" s="797">
        <v>6000</v>
      </c>
      <c r="G7513" s="938">
        <v>44197</v>
      </c>
      <c r="H7513" s="1015" t="s">
        <v>8394</v>
      </c>
      <c r="I7513" s="63" t="s">
        <v>2312</v>
      </c>
      <c r="J7513" s="143" t="s">
        <v>8589</v>
      </c>
      <c r="K7513" s="1425" t="s">
        <v>8940</v>
      </c>
      <c r="L7513" s="1420"/>
      <c r="M7513" s="1507"/>
      <c r="N7513" s="489"/>
      <c r="O7513" s="414"/>
      <c r="P7513" s="409"/>
    </row>
    <row r="7514" spans="1:16" s="780" customFormat="1" ht="9" customHeight="1">
      <c r="A7514" s="799">
        <v>33</v>
      </c>
      <c r="B7514" s="98" t="s">
        <v>1531</v>
      </c>
      <c r="C7514" s="983" t="s">
        <v>12815</v>
      </c>
      <c r="D7514" s="889">
        <v>1</v>
      </c>
      <c r="E7514" s="3411">
        <v>11119.8</v>
      </c>
      <c r="F7514" s="797">
        <v>11119.8</v>
      </c>
      <c r="G7514" s="938">
        <v>44197</v>
      </c>
      <c r="H7514" s="1015" t="s">
        <v>8394</v>
      </c>
      <c r="I7514" s="63" t="s">
        <v>2312</v>
      </c>
      <c r="J7514" s="143" t="s">
        <v>8589</v>
      </c>
      <c r="K7514" s="1425" t="s">
        <v>8940</v>
      </c>
      <c r="L7514" s="1420"/>
      <c r="M7514" s="1507"/>
      <c r="N7514" s="489"/>
      <c r="O7514" s="414"/>
      <c r="P7514" s="409"/>
    </row>
    <row r="7515" spans="1:16" s="780" customFormat="1" ht="9" customHeight="1">
      <c r="A7515" s="799">
        <v>34</v>
      </c>
      <c r="B7515" s="98" t="s">
        <v>1532</v>
      </c>
      <c r="C7515" s="983" t="s">
        <v>12823</v>
      </c>
      <c r="D7515" s="889">
        <v>1</v>
      </c>
      <c r="E7515" s="3411">
        <v>19285</v>
      </c>
      <c r="F7515" s="797">
        <v>19285</v>
      </c>
      <c r="G7515" s="938">
        <v>44197</v>
      </c>
      <c r="H7515" s="1015" t="s">
        <v>8394</v>
      </c>
      <c r="I7515" s="63" t="s">
        <v>2312</v>
      </c>
      <c r="J7515" s="143" t="s">
        <v>8589</v>
      </c>
      <c r="K7515" s="1425" t="s">
        <v>8940</v>
      </c>
      <c r="L7515" s="1420"/>
      <c r="M7515" s="1507"/>
      <c r="N7515" s="489"/>
      <c r="O7515" s="414"/>
      <c r="P7515" s="409"/>
    </row>
    <row r="7516" spans="1:16" s="780" customFormat="1" ht="9" customHeight="1">
      <c r="A7516" s="799">
        <v>35</v>
      </c>
      <c r="B7516" s="98" t="s">
        <v>1533</v>
      </c>
      <c r="C7516" s="983" t="s">
        <v>12826</v>
      </c>
      <c r="D7516" s="889">
        <v>1</v>
      </c>
      <c r="E7516" s="3411">
        <v>9000</v>
      </c>
      <c r="F7516" s="797">
        <v>9000</v>
      </c>
      <c r="G7516" s="938">
        <v>44197</v>
      </c>
      <c r="H7516" s="1015" t="s">
        <v>8394</v>
      </c>
      <c r="I7516" s="63" t="s">
        <v>2312</v>
      </c>
      <c r="J7516" s="143" t="s">
        <v>8589</v>
      </c>
      <c r="K7516" s="1425" t="s">
        <v>8940</v>
      </c>
      <c r="L7516" s="1420"/>
      <c r="M7516" s="1507"/>
      <c r="N7516" s="489"/>
      <c r="O7516" s="414"/>
      <c r="P7516" s="409"/>
    </row>
    <row r="7517" spans="1:16" s="780" customFormat="1" ht="9" customHeight="1">
      <c r="A7517" s="799">
        <v>36</v>
      </c>
      <c r="B7517" s="98" t="s">
        <v>1534</v>
      </c>
      <c r="C7517" s="983" t="s">
        <v>12822</v>
      </c>
      <c r="D7517" s="889">
        <v>1</v>
      </c>
      <c r="E7517" s="3411">
        <v>4750</v>
      </c>
      <c r="F7517" s="797">
        <v>4750</v>
      </c>
      <c r="G7517" s="938">
        <v>44197</v>
      </c>
      <c r="H7517" s="1015" t="s">
        <v>8394</v>
      </c>
      <c r="I7517" s="63" t="s">
        <v>2312</v>
      </c>
      <c r="J7517" s="143" t="s">
        <v>8589</v>
      </c>
      <c r="K7517" s="1425" t="s">
        <v>8940</v>
      </c>
      <c r="L7517" s="1420"/>
      <c r="M7517" s="1507"/>
      <c r="N7517" s="489"/>
      <c r="O7517" s="414"/>
      <c r="P7517" s="409"/>
    </row>
    <row r="7518" spans="1:16" s="780" customFormat="1" ht="9" customHeight="1">
      <c r="A7518" s="799">
        <v>37</v>
      </c>
      <c r="B7518" s="98" t="s">
        <v>1535</v>
      </c>
      <c r="C7518" s="983" t="s">
        <v>12763</v>
      </c>
      <c r="D7518" s="889">
        <v>1</v>
      </c>
      <c r="E7518" s="3411">
        <v>4107</v>
      </c>
      <c r="F7518" s="797">
        <v>4107</v>
      </c>
      <c r="G7518" s="938">
        <v>44197</v>
      </c>
      <c r="H7518" s="1015" t="s">
        <v>8394</v>
      </c>
      <c r="I7518" s="63" t="s">
        <v>2312</v>
      </c>
      <c r="J7518" s="143" t="s">
        <v>8589</v>
      </c>
      <c r="K7518" s="1425" t="s">
        <v>8940</v>
      </c>
      <c r="L7518" s="1420"/>
      <c r="M7518" s="1507"/>
      <c r="N7518" s="489"/>
      <c r="O7518" s="414"/>
      <c r="P7518" s="409"/>
    </row>
    <row r="7519" spans="1:16" s="780" customFormat="1" ht="9" customHeight="1">
      <c r="A7519" s="799">
        <v>38</v>
      </c>
      <c r="B7519" s="98" t="s">
        <v>1536</v>
      </c>
      <c r="C7519" s="983" t="s">
        <v>12780</v>
      </c>
      <c r="D7519" s="889">
        <v>1</v>
      </c>
      <c r="E7519" s="3411">
        <v>3200</v>
      </c>
      <c r="F7519" s="797">
        <v>3200</v>
      </c>
      <c r="G7519" s="938">
        <v>44197</v>
      </c>
      <c r="H7519" s="1015" t="s">
        <v>8394</v>
      </c>
      <c r="I7519" s="63" t="s">
        <v>2312</v>
      </c>
      <c r="J7519" s="143" t="s">
        <v>8589</v>
      </c>
      <c r="K7519" s="1425" t="s">
        <v>8940</v>
      </c>
      <c r="L7519" s="1420"/>
      <c r="M7519" s="1507"/>
      <c r="N7519" s="489"/>
      <c r="O7519" s="414"/>
      <c r="P7519" s="409"/>
    </row>
    <row r="7520" spans="1:16" s="780" customFormat="1" ht="9" customHeight="1">
      <c r="A7520" s="799">
        <v>39</v>
      </c>
      <c r="B7520" s="98" t="s">
        <v>1537</v>
      </c>
      <c r="C7520" s="983" t="s">
        <v>12779</v>
      </c>
      <c r="D7520" s="889">
        <v>1</v>
      </c>
      <c r="E7520" s="3411">
        <v>10000</v>
      </c>
      <c r="F7520" s="797">
        <v>10000</v>
      </c>
      <c r="G7520" s="938">
        <v>44197</v>
      </c>
      <c r="H7520" s="1015" t="s">
        <v>8394</v>
      </c>
      <c r="I7520" s="63" t="s">
        <v>2312</v>
      </c>
      <c r="J7520" s="143" t="s">
        <v>8589</v>
      </c>
      <c r="K7520" s="1425" t="s">
        <v>8940</v>
      </c>
      <c r="L7520" s="1420"/>
      <c r="M7520" s="1507"/>
      <c r="N7520" s="489"/>
      <c r="O7520" s="414"/>
      <c r="P7520" s="409"/>
    </row>
    <row r="7521" spans="1:16" s="780" customFormat="1" ht="9" customHeight="1">
      <c r="A7521" s="799">
        <v>40</v>
      </c>
      <c r="B7521" s="98" t="s">
        <v>1538</v>
      </c>
      <c r="C7521" s="983" t="s">
        <v>12781</v>
      </c>
      <c r="D7521" s="889">
        <v>1</v>
      </c>
      <c r="E7521" s="3411">
        <v>50000</v>
      </c>
      <c r="F7521" s="797">
        <v>50000</v>
      </c>
      <c r="G7521" s="938">
        <v>44197</v>
      </c>
      <c r="H7521" s="1015" t="s">
        <v>8394</v>
      </c>
      <c r="I7521" s="63" t="s">
        <v>2312</v>
      </c>
      <c r="J7521" s="143" t="s">
        <v>8589</v>
      </c>
      <c r="K7521" s="1425" t="s">
        <v>8940</v>
      </c>
      <c r="L7521" s="1420"/>
      <c r="M7521" s="1507"/>
      <c r="N7521" s="489"/>
      <c r="O7521" s="414"/>
      <c r="P7521" s="409"/>
    </row>
    <row r="7522" spans="1:16" s="780" customFormat="1" ht="9" customHeight="1">
      <c r="A7522" s="799">
        <v>41</v>
      </c>
      <c r="B7522" s="98" t="s">
        <v>1539</v>
      </c>
      <c r="C7522" s="983" t="s">
        <v>12783</v>
      </c>
      <c r="D7522" s="889">
        <v>1</v>
      </c>
      <c r="E7522" s="3411">
        <v>8770</v>
      </c>
      <c r="F7522" s="797">
        <v>8770</v>
      </c>
      <c r="G7522" s="938">
        <v>44197</v>
      </c>
      <c r="H7522" s="1015" t="s">
        <v>8394</v>
      </c>
      <c r="I7522" s="63" t="s">
        <v>2312</v>
      </c>
      <c r="J7522" s="143" t="s">
        <v>8589</v>
      </c>
      <c r="K7522" s="1425" t="s">
        <v>8940</v>
      </c>
      <c r="L7522" s="1420"/>
      <c r="M7522" s="1507"/>
      <c r="N7522" s="489"/>
      <c r="O7522" s="414"/>
      <c r="P7522" s="409"/>
    </row>
    <row r="7523" spans="1:16" s="780" customFormat="1" ht="9" customHeight="1">
      <c r="A7523" s="799">
        <v>42</v>
      </c>
      <c r="B7523" s="98" t="s">
        <v>1540</v>
      </c>
      <c r="C7523" s="983" t="s">
        <v>12782</v>
      </c>
      <c r="D7523" s="889">
        <v>1</v>
      </c>
      <c r="E7523" s="3411">
        <v>20999</v>
      </c>
      <c r="F7523" s="797">
        <v>20999</v>
      </c>
      <c r="G7523" s="938">
        <v>44197</v>
      </c>
      <c r="H7523" s="1015" t="s">
        <v>8394</v>
      </c>
      <c r="I7523" s="63" t="s">
        <v>2312</v>
      </c>
      <c r="J7523" s="143" t="s">
        <v>8589</v>
      </c>
      <c r="K7523" s="1425" t="s">
        <v>8940</v>
      </c>
      <c r="L7523" s="1420"/>
      <c r="M7523" s="1507"/>
      <c r="N7523" s="489"/>
      <c r="O7523" s="414"/>
      <c r="P7523" s="409"/>
    </row>
    <row r="7524" spans="1:16" s="780" customFormat="1" ht="9" customHeight="1">
      <c r="A7524" s="799">
        <v>43</v>
      </c>
      <c r="B7524" s="98" t="s">
        <v>96</v>
      </c>
      <c r="C7524" s="983" t="s">
        <v>12794</v>
      </c>
      <c r="D7524" s="889">
        <v>1</v>
      </c>
      <c r="E7524" s="3411">
        <v>139345.32999999999</v>
      </c>
      <c r="F7524" s="797">
        <v>139345.32999999999</v>
      </c>
      <c r="G7524" s="938">
        <v>44197</v>
      </c>
      <c r="H7524" s="1015" t="s">
        <v>8394</v>
      </c>
      <c r="I7524" s="63" t="s">
        <v>2312</v>
      </c>
      <c r="J7524" s="143" t="s">
        <v>8589</v>
      </c>
      <c r="K7524" s="1425" t="s">
        <v>8940</v>
      </c>
      <c r="L7524" s="1420"/>
      <c r="M7524" s="1507"/>
      <c r="N7524" s="489"/>
      <c r="O7524" s="414"/>
      <c r="P7524" s="409"/>
    </row>
    <row r="7525" spans="1:16" s="780" customFormat="1" ht="9" customHeight="1">
      <c r="A7525" s="799">
        <v>44</v>
      </c>
      <c r="B7525" s="98" t="s">
        <v>1541</v>
      </c>
      <c r="C7525" s="983" t="s">
        <v>12801</v>
      </c>
      <c r="D7525" s="889">
        <v>1</v>
      </c>
      <c r="E7525" s="3411">
        <v>26155.55</v>
      </c>
      <c r="F7525" s="797">
        <v>26155.55</v>
      </c>
      <c r="G7525" s="938">
        <v>44197</v>
      </c>
      <c r="H7525" s="1015" t="s">
        <v>8394</v>
      </c>
      <c r="I7525" s="63" t="s">
        <v>2312</v>
      </c>
      <c r="J7525" s="143" t="s">
        <v>8589</v>
      </c>
      <c r="K7525" s="1425" t="s">
        <v>8940</v>
      </c>
      <c r="L7525" s="1420"/>
      <c r="M7525" s="1507"/>
      <c r="N7525" s="489"/>
      <c r="O7525" s="414"/>
      <c r="P7525" s="409"/>
    </row>
    <row r="7526" spans="1:16" s="780" customFormat="1" ht="9" customHeight="1">
      <c r="A7526" s="799">
        <v>45</v>
      </c>
      <c r="B7526" s="98" t="s">
        <v>1542</v>
      </c>
      <c r="C7526" s="983" t="s">
        <v>12802</v>
      </c>
      <c r="D7526" s="889">
        <v>1</v>
      </c>
      <c r="E7526" s="3411">
        <v>26155.45</v>
      </c>
      <c r="F7526" s="797">
        <v>26155.45</v>
      </c>
      <c r="G7526" s="938">
        <v>44197</v>
      </c>
      <c r="H7526" s="1015" t="s">
        <v>8394</v>
      </c>
      <c r="I7526" s="63" t="s">
        <v>2312</v>
      </c>
      <c r="J7526" s="143" t="s">
        <v>8589</v>
      </c>
      <c r="K7526" s="1425" t="s">
        <v>8940</v>
      </c>
      <c r="L7526" s="1420"/>
      <c r="M7526" s="1507"/>
      <c r="N7526" s="489"/>
      <c r="O7526" s="414"/>
      <c r="P7526" s="409"/>
    </row>
    <row r="7527" spans="1:16" s="780" customFormat="1" ht="9" customHeight="1">
      <c r="A7527" s="799">
        <v>46</v>
      </c>
      <c r="B7527" s="98" t="s">
        <v>1543</v>
      </c>
      <c r="C7527" s="983" t="s">
        <v>12803</v>
      </c>
      <c r="D7527" s="889">
        <v>1</v>
      </c>
      <c r="E7527" s="3411">
        <v>27649</v>
      </c>
      <c r="F7527" s="797">
        <v>27649</v>
      </c>
      <c r="G7527" s="938">
        <v>44197</v>
      </c>
      <c r="H7527" s="1015" t="s">
        <v>8394</v>
      </c>
      <c r="I7527" s="63" t="s">
        <v>2312</v>
      </c>
      <c r="J7527" s="143" t="s">
        <v>8589</v>
      </c>
      <c r="K7527" s="1425" t="s">
        <v>8940</v>
      </c>
      <c r="L7527" s="1420"/>
      <c r="M7527" s="1507"/>
      <c r="N7527" s="489"/>
      <c r="O7527" s="414"/>
      <c r="P7527" s="409"/>
    </row>
    <row r="7528" spans="1:16" s="780" customFormat="1" ht="9" customHeight="1">
      <c r="A7528" s="799">
        <v>47</v>
      </c>
      <c r="B7528" s="98" t="s">
        <v>1544</v>
      </c>
      <c r="C7528" s="983" t="s">
        <v>12813</v>
      </c>
      <c r="D7528" s="889">
        <v>1</v>
      </c>
      <c r="E7528" s="3411">
        <v>18900</v>
      </c>
      <c r="F7528" s="797">
        <v>18900</v>
      </c>
      <c r="G7528" s="938">
        <v>44197</v>
      </c>
      <c r="H7528" s="1015" t="s">
        <v>8394</v>
      </c>
      <c r="I7528" s="63" t="s">
        <v>2312</v>
      </c>
      <c r="J7528" s="143" t="s">
        <v>8589</v>
      </c>
      <c r="K7528" s="1425" t="s">
        <v>8940</v>
      </c>
      <c r="L7528" s="1420"/>
      <c r="M7528" s="1507"/>
      <c r="N7528" s="489"/>
      <c r="O7528" s="414"/>
      <c r="P7528" s="409"/>
    </row>
    <row r="7529" spans="1:16" s="780" customFormat="1" ht="9" customHeight="1">
      <c r="A7529" s="799">
        <v>48</v>
      </c>
      <c r="B7529" s="98" t="s">
        <v>1535</v>
      </c>
      <c r="C7529" s="983" t="s">
        <v>12793</v>
      </c>
      <c r="D7529" s="889">
        <v>1</v>
      </c>
      <c r="E7529" s="3411">
        <v>3520.09</v>
      </c>
      <c r="F7529" s="797">
        <v>3520.09</v>
      </c>
      <c r="G7529" s="938">
        <v>44197</v>
      </c>
      <c r="H7529" s="1015" t="s">
        <v>8394</v>
      </c>
      <c r="I7529" s="63" t="s">
        <v>2312</v>
      </c>
      <c r="J7529" s="143" t="s">
        <v>8589</v>
      </c>
      <c r="K7529" s="1425" t="s">
        <v>8940</v>
      </c>
      <c r="L7529" s="1420"/>
      <c r="M7529" s="1507"/>
      <c r="N7529" s="489"/>
      <c r="O7529" s="414"/>
      <c r="P7529" s="409"/>
    </row>
    <row r="7530" spans="1:16" s="780" customFormat="1" ht="9" customHeight="1">
      <c r="A7530" s="799">
        <v>49</v>
      </c>
      <c r="B7530" s="98" t="s">
        <v>1545</v>
      </c>
      <c r="C7530" s="983" t="s">
        <v>12804</v>
      </c>
      <c r="D7530" s="889">
        <v>1</v>
      </c>
      <c r="E7530" s="3411">
        <v>5000</v>
      </c>
      <c r="F7530" s="797">
        <v>5000</v>
      </c>
      <c r="G7530" s="938">
        <v>44197</v>
      </c>
      <c r="H7530" s="1015" t="s">
        <v>8394</v>
      </c>
      <c r="I7530" s="63" t="s">
        <v>2312</v>
      </c>
      <c r="J7530" s="143" t="s">
        <v>8589</v>
      </c>
      <c r="K7530" s="1425" t="s">
        <v>8940</v>
      </c>
      <c r="L7530" s="1420"/>
      <c r="M7530" s="1507"/>
      <c r="N7530" s="489"/>
      <c r="O7530" s="414"/>
      <c r="P7530" s="409"/>
    </row>
    <row r="7531" spans="1:16" s="780" customFormat="1" ht="9" customHeight="1">
      <c r="A7531" s="799">
        <v>50</v>
      </c>
      <c r="B7531" s="98" t="s">
        <v>1546</v>
      </c>
      <c r="C7531" s="983" t="s">
        <v>12805</v>
      </c>
      <c r="D7531" s="889">
        <v>1</v>
      </c>
      <c r="E7531" s="3411">
        <v>5000</v>
      </c>
      <c r="F7531" s="797">
        <v>5000</v>
      </c>
      <c r="G7531" s="938">
        <v>44197</v>
      </c>
      <c r="H7531" s="1015" t="s">
        <v>8394</v>
      </c>
      <c r="I7531" s="63" t="s">
        <v>2312</v>
      </c>
      <c r="J7531" s="143" t="s">
        <v>8589</v>
      </c>
      <c r="K7531" s="1425" t="s">
        <v>8940</v>
      </c>
      <c r="L7531" s="1420"/>
      <c r="M7531" s="1507"/>
      <c r="N7531" s="489"/>
      <c r="O7531" s="414"/>
      <c r="P7531" s="409"/>
    </row>
    <row r="7532" spans="1:16" s="780" customFormat="1" ht="9" customHeight="1">
      <c r="A7532" s="799">
        <v>51</v>
      </c>
      <c r="B7532" s="98" t="s">
        <v>1547</v>
      </c>
      <c r="C7532" s="983" t="s">
        <v>12806</v>
      </c>
      <c r="D7532" s="889">
        <v>1</v>
      </c>
      <c r="E7532" s="3411">
        <v>7280</v>
      </c>
      <c r="F7532" s="797">
        <v>7280</v>
      </c>
      <c r="G7532" s="938">
        <v>44197</v>
      </c>
      <c r="H7532" s="1015" t="s">
        <v>8394</v>
      </c>
      <c r="I7532" s="63" t="s">
        <v>2312</v>
      </c>
      <c r="J7532" s="143" t="s">
        <v>8589</v>
      </c>
      <c r="K7532" s="1425" t="s">
        <v>8940</v>
      </c>
      <c r="L7532" s="1420"/>
      <c r="M7532" s="1507"/>
      <c r="N7532" s="489"/>
      <c r="O7532" s="414"/>
      <c r="P7532" s="409"/>
    </row>
    <row r="7533" spans="1:16" s="780" customFormat="1" ht="9" customHeight="1">
      <c r="A7533" s="799">
        <v>52</v>
      </c>
      <c r="B7533" s="98" t="s">
        <v>1548</v>
      </c>
      <c r="C7533" s="983" t="s">
        <v>12807</v>
      </c>
      <c r="D7533" s="889">
        <v>1</v>
      </c>
      <c r="E7533" s="3411">
        <v>6370</v>
      </c>
      <c r="F7533" s="797">
        <v>6370</v>
      </c>
      <c r="G7533" s="938">
        <v>44197</v>
      </c>
      <c r="H7533" s="1015" t="s">
        <v>8394</v>
      </c>
      <c r="I7533" s="63" t="s">
        <v>2312</v>
      </c>
      <c r="J7533" s="143" t="s">
        <v>8589</v>
      </c>
      <c r="K7533" s="1425" t="s">
        <v>8940</v>
      </c>
      <c r="L7533" s="1420"/>
      <c r="M7533" s="1507"/>
      <c r="N7533" s="489"/>
      <c r="O7533" s="414"/>
      <c r="P7533" s="409"/>
    </row>
    <row r="7534" spans="1:16" s="780" customFormat="1" ht="9" customHeight="1">
      <c r="A7534" s="799">
        <v>53</v>
      </c>
      <c r="B7534" s="98" t="s">
        <v>1549</v>
      </c>
      <c r="C7534" s="983" t="s">
        <v>12808</v>
      </c>
      <c r="D7534" s="889">
        <v>1</v>
      </c>
      <c r="E7534" s="3411">
        <v>9990</v>
      </c>
      <c r="F7534" s="797">
        <v>9990</v>
      </c>
      <c r="G7534" s="938">
        <v>44197</v>
      </c>
      <c r="H7534" s="1015" t="s">
        <v>8394</v>
      </c>
      <c r="I7534" s="63" t="s">
        <v>2312</v>
      </c>
      <c r="J7534" s="143" t="s">
        <v>8589</v>
      </c>
      <c r="K7534" s="1425" t="s">
        <v>8940</v>
      </c>
      <c r="L7534" s="1420"/>
      <c r="M7534" s="1507"/>
      <c r="N7534" s="489"/>
      <c r="O7534" s="414"/>
      <c r="P7534" s="409"/>
    </row>
    <row r="7535" spans="1:16" s="780" customFormat="1" ht="9" customHeight="1">
      <c r="A7535" s="799">
        <v>54</v>
      </c>
      <c r="B7535" s="98" t="s">
        <v>1550</v>
      </c>
      <c r="C7535" s="983" t="s">
        <v>12809</v>
      </c>
      <c r="D7535" s="889">
        <v>1</v>
      </c>
      <c r="E7535" s="3411">
        <v>6370</v>
      </c>
      <c r="F7535" s="797">
        <v>6370</v>
      </c>
      <c r="G7535" s="938">
        <v>44197</v>
      </c>
      <c r="H7535" s="1015" t="s">
        <v>8394</v>
      </c>
      <c r="I7535" s="63" t="s">
        <v>2312</v>
      </c>
      <c r="J7535" s="143" t="s">
        <v>8589</v>
      </c>
      <c r="K7535" s="1425" t="s">
        <v>8940</v>
      </c>
      <c r="L7535" s="1420"/>
      <c r="M7535" s="1507"/>
      <c r="N7535" s="489"/>
      <c r="O7535" s="414"/>
      <c r="P7535" s="409"/>
    </row>
    <row r="7536" spans="1:16" s="780" customFormat="1" ht="9" customHeight="1">
      <c r="A7536" s="799">
        <v>55</v>
      </c>
      <c r="B7536" s="98" t="s">
        <v>1551</v>
      </c>
      <c r="C7536" s="983" t="s">
        <v>12810</v>
      </c>
      <c r="D7536" s="889">
        <v>1</v>
      </c>
      <c r="E7536" s="3411">
        <v>9990</v>
      </c>
      <c r="F7536" s="797">
        <v>9990</v>
      </c>
      <c r="G7536" s="938">
        <v>44197</v>
      </c>
      <c r="H7536" s="1015" t="s">
        <v>8394</v>
      </c>
      <c r="I7536" s="63" t="s">
        <v>2312</v>
      </c>
      <c r="J7536" s="143" t="s">
        <v>8589</v>
      </c>
      <c r="K7536" s="1425" t="s">
        <v>8940</v>
      </c>
      <c r="L7536" s="1420"/>
      <c r="M7536" s="1507"/>
      <c r="N7536" s="489"/>
      <c r="O7536" s="414"/>
      <c r="P7536" s="409"/>
    </row>
    <row r="7537" spans="1:16" s="780" customFormat="1" ht="9" customHeight="1">
      <c r="A7537" s="799">
        <v>56</v>
      </c>
      <c r="B7537" s="98" t="s">
        <v>1552</v>
      </c>
      <c r="C7537" s="983" t="s">
        <v>12811</v>
      </c>
      <c r="D7537" s="889">
        <v>1</v>
      </c>
      <c r="E7537" s="3411">
        <v>12000</v>
      </c>
      <c r="F7537" s="797">
        <v>12000</v>
      </c>
      <c r="G7537" s="938">
        <v>44197</v>
      </c>
      <c r="H7537" s="1015" t="s">
        <v>8394</v>
      </c>
      <c r="I7537" s="63" t="s">
        <v>2312</v>
      </c>
      <c r="J7537" s="143" t="s">
        <v>8589</v>
      </c>
      <c r="K7537" s="1425" t="s">
        <v>8940</v>
      </c>
      <c r="L7537" s="1420"/>
      <c r="M7537" s="1507"/>
      <c r="N7537" s="489"/>
      <c r="O7537" s="414"/>
      <c r="P7537" s="409"/>
    </row>
    <row r="7538" spans="1:16" s="780" customFormat="1" ht="9" customHeight="1">
      <c r="A7538" s="799">
        <v>57</v>
      </c>
      <c r="B7538" s="98" t="s">
        <v>1553</v>
      </c>
      <c r="C7538" s="983" t="s">
        <v>12812</v>
      </c>
      <c r="D7538" s="889">
        <v>1</v>
      </c>
      <c r="E7538" s="3411">
        <v>11756</v>
      </c>
      <c r="F7538" s="797">
        <v>11756</v>
      </c>
      <c r="G7538" s="938">
        <v>44197</v>
      </c>
      <c r="H7538" s="1015" t="s">
        <v>8394</v>
      </c>
      <c r="I7538" s="63" t="s">
        <v>2312</v>
      </c>
      <c r="J7538" s="143" t="s">
        <v>8589</v>
      </c>
      <c r="K7538" s="1425" t="s">
        <v>8940</v>
      </c>
      <c r="L7538" s="1420"/>
      <c r="M7538" s="1507"/>
      <c r="N7538" s="489"/>
      <c r="O7538" s="414"/>
      <c r="P7538" s="409"/>
    </row>
    <row r="7539" spans="1:16" s="780" customFormat="1" ht="9" customHeight="1">
      <c r="A7539" s="799">
        <v>58</v>
      </c>
      <c r="B7539" s="98" t="s">
        <v>1554</v>
      </c>
      <c r="C7539" s="983" t="s">
        <v>12824</v>
      </c>
      <c r="D7539" s="889">
        <v>1</v>
      </c>
      <c r="E7539" s="3411">
        <v>10351.9</v>
      </c>
      <c r="F7539" s="797">
        <v>10351.9</v>
      </c>
      <c r="G7539" s="938">
        <v>44197</v>
      </c>
      <c r="H7539" s="1015" t="s">
        <v>8394</v>
      </c>
      <c r="I7539" s="63" t="s">
        <v>2312</v>
      </c>
      <c r="J7539" s="143" t="s">
        <v>8589</v>
      </c>
      <c r="K7539" s="1425" t="s">
        <v>8940</v>
      </c>
      <c r="L7539" s="1420"/>
      <c r="M7539" s="1507"/>
      <c r="N7539" s="489"/>
      <c r="O7539" s="414"/>
      <c r="P7539" s="409"/>
    </row>
    <row r="7540" spans="1:16" s="780" customFormat="1" ht="9" customHeight="1">
      <c r="A7540" s="799">
        <v>59</v>
      </c>
      <c r="B7540" s="98" t="s">
        <v>1555</v>
      </c>
      <c r="C7540" s="983" t="s">
        <v>12825</v>
      </c>
      <c r="D7540" s="889">
        <v>1</v>
      </c>
      <c r="E7540" s="3411">
        <v>10351.9</v>
      </c>
      <c r="F7540" s="797">
        <v>10351.9</v>
      </c>
      <c r="G7540" s="938">
        <v>44197</v>
      </c>
      <c r="H7540" s="1015" t="s">
        <v>8394</v>
      </c>
      <c r="I7540" s="63" t="s">
        <v>2312</v>
      </c>
      <c r="J7540" s="143" t="s">
        <v>8589</v>
      </c>
      <c r="K7540" s="1425" t="s">
        <v>8940</v>
      </c>
      <c r="L7540" s="1420"/>
      <c r="M7540" s="1507"/>
      <c r="N7540" s="489"/>
      <c r="O7540" s="414"/>
      <c r="P7540" s="409"/>
    </row>
    <row r="7541" spans="1:16" s="780" customFormat="1" ht="9" customHeight="1">
      <c r="A7541" s="799">
        <v>60</v>
      </c>
      <c r="B7541" s="98" t="s">
        <v>1556</v>
      </c>
      <c r="C7541" s="983" t="s">
        <v>12827</v>
      </c>
      <c r="D7541" s="889">
        <v>1</v>
      </c>
      <c r="E7541" s="3411">
        <v>91650</v>
      </c>
      <c r="F7541" s="3403">
        <v>29833.34</v>
      </c>
      <c r="G7541" s="938">
        <v>44197</v>
      </c>
      <c r="H7541" s="1015" t="s">
        <v>8394</v>
      </c>
      <c r="I7541" s="63" t="s">
        <v>2312</v>
      </c>
      <c r="J7541" s="143" t="s">
        <v>8589</v>
      </c>
      <c r="K7541" s="1425" t="s">
        <v>8940</v>
      </c>
      <c r="L7541" s="1420"/>
      <c r="M7541" s="1507"/>
      <c r="N7541" s="489"/>
      <c r="O7541" s="414"/>
      <c r="P7541" s="409"/>
    </row>
    <row r="7542" spans="1:16" s="780" customFormat="1" ht="9" customHeight="1">
      <c r="A7542" s="799">
        <v>61</v>
      </c>
      <c r="B7542" s="98" t="s">
        <v>1557</v>
      </c>
      <c r="C7542" s="983" t="s">
        <v>12828</v>
      </c>
      <c r="D7542" s="889">
        <v>1</v>
      </c>
      <c r="E7542" s="3411">
        <v>91650</v>
      </c>
      <c r="F7542" s="3403">
        <v>29833.35</v>
      </c>
      <c r="G7542" s="938">
        <v>44197</v>
      </c>
      <c r="H7542" s="1015" t="s">
        <v>8394</v>
      </c>
      <c r="I7542" s="63" t="s">
        <v>2312</v>
      </c>
      <c r="J7542" s="143" t="s">
        <v>8589</v>
      </c>
      <c r="K7542" s="1425" t="s">
        <v>8940</v>
      </c>
      <c r="L7542" s="1420"/>
      <c r="M7542" s="1507"/>
      <c r="N7542" s="489"/>
      <c r="O7542" s="414"/>
      <c r="P7542" s="409"/>
    </row>
    <row r="7543" spans="1:16" s="780" customFormat="1" ht="9" customHeight="1">
      <c r="A7543" s="799">
        <v>62</v>
      </c>
      <c r="B7543" s="98" t="s">
        <v>1558</v>
      </c>
      <c r="C7543" s="983" t="s">
        <v>12829</v>
      </c>
      <c r="D7543" s="889">
        <v>1</v>
      </c>
      <c r="E7543" s="3411">
        <v>26500</v>
      </c>
      <c r="F7543" s="797">
        <v>26500</v>
      </c>
      <c r="G7543" s="938">
        <v>44197</v>
      </c>
      <c r="H7543" s="1015" t="s">
        <v>8394</v>
      </c>
      <c r="I7543" s="63" t="s">
        <v>2312</v>
      </c>
      <c r="J7543" s="143" t="s">
        <v>8589</v>
      </c>
      <c r="K7543" s="1425" t="s">
        <v>8940</v>
      </c>
      <c r="L7543" s="1420"/>
      <c r="M7543" s="1507"/>
      <c r="N7543" s="489"/>
      <c r="O7543" s="414"/>
      <c r="P7543" s="409"/>
    </row>
    <row r="7544" spans="1:16" s="780" customFormat="1" ht="9" customHeight="1">
      <c r="A7544" s="799">
        <v>63</v>
      </c>
      <c r="B7544" s="98" t="s">
        <v>1559</v>
      </c>
      <c r="C7544" s="983" t="s">
        <v>12830</v>
      </c>
      <c r="D7544" s="889">
        <v>1</v>
      </c>
      <c r="E7544" s="3411">
        <v>1800</v>
      </c>
      <c r="F7544" s="797">
        <v>1800</v>
      </c>
      <c r="G7544" s="938">
        <v>44197</v>
      </c>
      <c r="H7544" s="1015" t="s">
        <v>8394</v>
      </c>
      <c r="I7544" s="63" t="s">
        <v>2312</v>
      </c>
      <c r="J7544" s="143" t="s">
        <v>8589</v>
      </c>
      <c r="K7544" s="1425" t="s">
        <v>8940</v>
      </c>
      <c r="L7544" s="1420"/>
      <c r="M7544" s="1507"/>
      <c r="N7544" s="489"/>
      <c r="O7544" s="414"/>
      <c r="P7544" s="409"/>
    </row>
    <row r="7545" spans="1:16" s="780" customFormat="1" ht="9" customHeight="1">
      <c r="A7545" s="799">
        <v>64</v>
      </c>
      <c r="B7545" s="98" t="s">
        <v>5487</v>
      </c>
      <c r="C7545" s="983" t="s">
        <v>10961</v>
      </c>
      <c r="D7545" s="889">
        <v>1</v>
      </c>
      <c r="E7545" s="3411">
        <v>4840</v>
      </c>
      <c r="F7545" s="797">
        <v>4840</v>
      </c>
      <c r="G7545" s="938">
        <v>44197</v>
      </c>
      <c r="H7545" s="1015" t="s">
        <v>8394</v>
      </c>
      <c r="I7545" s="63" t="s">
        <v>2312</v>
      </c>
      <c r="J7545" s="143" t="s">
        <v>8589</v>
      </c>
      <c r="K7545" s="1425" t="s">
        <v>8940</v>
      </c>
      <c r="L7545" s="1420"/>
      <c r="M7545" s="1507"/>
      <c r="N7545" s="489"/>
      <c r="O7545" s="414"/>
      <c r="P7545" s="409"/>
    </row>
    <row r="7546" spans="1:16" s="780" customFormat="1" ht="9" customHeight="1">
      <c r="A7546" s="799">
        <v>65</v>
      </c>
      <c r="B7546" s="98" t="s">
        <v>1560</v>
      </c>
      <c r="C7546" s="983" t="s">
        <v>12816</v>
      </c>
      <c r="D7546" s="889">
        <v>1</v>
      </c>
      <c r="E7546" s="3411">
        <v>18900</v>
      </c>
      <c r="F7546" s="797">
        <v>18900</v>
      </c>
      <c r="G7546" s="938">
        <v>44197</v>
      </c>
      <c r="H7546" s="1015" t="s">
        <v>8394</v>
      </c>
      <c r="I7546" s="63" t="s">
        <v>2312</v>
      </c>
      <c r="J7546" s="143" t="s">
        <v>8589</v>
      </c>
      <c r="K7546" s="1425" t="s">
        <v>8940</v>
      </c>
      <c r="L7546" s="1420"/>
      <c r="M7546" s="1507"/>
      <c r="N7546" s="489"/>
      <c r="O7546" s="414"/>
      <c r="P7546" s="409"/>
    </row>
    <row r="7547" spans="1:16" s="780" customFormat="1" ht="9" customHeight="1">
      <c r="A7547" s="799">
        <v>66</v>
      </c>
      <c r="B7547" s="98" t="s">
        <v>1561</v>
      </c>
      <c r="C7547" s="983" t="s">
        <v>12834</v>
      </c>
      <c r="D7547" s="889">
        <v>1</v>
      </c>
      <c r="E7547" s="3411">
        <v>150000</v>
      </c>
      <c r="F7547" s="3403">
        <v>56193.27</v>
      </c>
      <c r="G7547" s="938">
        <v>44197</v>
      </c>
      <c r="H7547" s="1015" t="s">
        <v>8394</v>
      </c>
      <c r="I7547" s="63" t="s">
        <v>2312</v>
      </c>
      <c r="J7547" s="143" t="s">
        <v>8589</v>
      </c>
      <c r="K7547" s="1425" t="s">
        <v>8940</v>
      </c>
      <c r="L7547" s="1420"/>
      <c r="M7547" s="1507"/>
      <c r="N7547" s="489"/>
      <c r="O7547" s="414"/>
      <c r="P7547" s="409"/>
    </row>
    <row r="7548" spans="1:16" s="780" customFormat="1" ht="9" customHeight="1">
      <c r="A7548" s="799">
        <v>67</v>
      </c>
      <c r="B7548" s="98" t="s">
        <v>7312</v>
      </c>
      <c r="C7548" s="983" t="s">
        <v>12817</v>
      </c>
      <c r="D7548" s="889">
        <v>1</v>
      </c>
      <c r="E7548" s="3411">
        <v>70</v>
      </c>
      <c r="F7548" s="2849">
        <v>70</v>
      </c>
      <c r="G7548" s="938">
        <v>44197</v>
      </c>
      <c r="H7548" s="1015" t="s">
        <v>8394</v>
      </c>
      <c r="I7548" s="63" t="s">
        <v>2312</v>
      </c>
      <c r="J7548" s="143" t="s">
        <v>8589</v>
      </c>
      <c r="K7548" s="1425" t="s">
        <v>8940</v>
      </c>
      <c r="L7548" s="1420"/>
      <c r="M7548" s="1507"/>
      <c r="N7548" s="489"/>
      <c r="O7548" s="241" t="s">
        <v>7313</v>
      </c>
      <c r="P7548" s="409"/>
    </row>
    <row r="7549" spans="1:16" s="780" customFormat="1" ht="9" customHeight="1">
      <c r="A7549" s="799">
        <v>68</v>
      </c>
      <c r="B7549" s="98" t="s">
        <v>1562</v>
      </c>
      <c r="C7549" s="983" t="s">
        <v>12785</v>
      </c>
      <c r="D7549" s="889">
        <v>1</v>
      </c>
      <c r="E7549" s="3411">
        <v>25070</v>
      </c>
      <c r="F7549" s="797">
        <v>25070</v>
      </c>
      <c r="G7549" s="938">
        <v>44197</v>
      </c>
      <c r="H7549" s="1015" t="s">
        <v>8394</v>
      </c>
      <c r="I7549" s="63" t="s">
        <v>2312</v>
      </c>
      <c r="J7549" s="143" t="s">
        <v>8589</v>
      </c>
      <c r="K7549" s="1425" t="s">
        <v>8940</v>
      </c>
      <c r="L7549" s="1420"/>
      <c r="M7549" s="1507"/>
      <c r="N7549" s="489"/>
      <c r="O7549" s="414"/>
      <c r="P7549" s="409"/>
    </row>
    <row r="7550" spans="1:16" s="780" customFormat="1" ht="9" customHeight="1">
      <c r="A7550" s="799">
        <v>69</v>
      </c>
      <c r="B7550" s="102" t="s">
        <v>2103</v>
      </c>
      <c r="C7550" s="983" t="s">
        <v>12786</v>
      </c>
      <c r="D7550" s="889">
        <v>1</v>
      </c>
      <c r="E7550" s="3411">
        <v>43500</v>
      </c>
      <c r="F7550" s="3403">
        <v>38425</v>
      </c>
      <c r="G7550" s="938">
        <v>44197</v>
      </c>
      <c r="H7550" s="1015" t="s">
        <v>8394</v>
      </c>
      <c r="I7550" s="63" t="s">
        <v>2312</v>
      </c>
      <c r="J7550" s="143" t="s">
        <v>8589</v>
      </c>
      <c r="K7550" s="1425" t="s">
        <v>8940</v>
      </c>
      <c r="L7550" s="1420"/>
      <c r="M7550" s="1507"/>
      <c r="N7550" s="489"/>
      <c r="O7550" s="414"/>
      <c r="P7550" s="409"/>
    </row>
    <row r="7551" spans="1:16" s="780" customFormat="1" ht="9" customHeight="1">
      <c r="A7551" s="799">
        <v>70</v>
      </c>
      <c r="B7551" s="102" t="s">
        <v>2104</v>
      </c>
      <c r="C7551" s="983" t="s">
        <v>12788</v>
      </c>
      <c r="D7551" s="889">
        <v>1</v>
      </c>
      <c r="E7551" s="3411">
        <v>48410</v>
      </c>
      <c r="F7551" s="3403">
        <v>39042.230000000003</v>
      </c>
      <c r="G7551" s="938">
        <v>44197</v>
      </c>
      <c r="H7551" s="1015" t="s">
        <v>8394</v>
      </c>
      <c r="I7551" s="63" t="s">
        <v>2312</v>
      </c>
      <c r="J7551" s="143" t="s">
        <v>8589</v>
      </c>
      <c r="K7551" s="1425" t="s">
        <v>8940</v>
      </c>
      <c r="L7551" s="1420"/>
      <c r="M7551" s="1507"/>
      <c r="N7551" s="489"/>
      <c r="O7551" s="414"/>
      <c r="P7551" s="409"/>
    </row>
    <row r="7552" spans="1:16" s="780" customFormat="1" ht="9" customHeight="1">
      <c r="A7552" s="799">
        <v>71</v>
      </c>
      <c r="B7552" s="102" t="s">
        <v>222</v>
      </c>
      <c r="C7552" s="983" t="s">
        <v>12790</v>
      </c>
      <c r="D7552" s="889">
        <v>1</v>
      </c>
      <c r="E7552" s="3411">
        <v>16490</v>
      </c>
      <c r="F7552" s="797">
        <v>16490</v>
      </c>
      <c r="G7552" s="938">
        <v>44197</v>
      </c>
      <c r="H7552" s="1015" t="s">
        <v>8394</v>
      </c>
      <c r="I7552" s="63" t="s">
        <v>2312</v>
      </c>
      <c r="J7552" s="143" t="s">
        <v>8589</v>
      </c>
      <c r="K7552" s="1425" t="s">
        <v>8940</v>
      </c>
      <c r="L7552" s="1420"/>
      <c r="M7552" s="1507"/>
      <c r="N7552" s="489"/>
      <c r="O7552" s="414"/>
      <c r="P7552" s="409"/>
    </row>
    <row r="7553" spans="1:16" s="780" customFormat="1" ht="9" customHeight="1">
      <c r="A7553" s="799">
        <v>72</v>
      </c>
      <c r="B7553" s="102" t="s">
        <v>2105</v>
      </c>
      <c r="C7553" s="983" t="s">
        <v>12789</v>
      </c>
      <c r="D7553" s="889">
        <v>1</v>
      </c>
      <c r="E7553" s="3411">
        <v>19785</v>
      </c>
      <c r="F7553" s="797">
        <v>19785</v>
      </c>
      <c r="G7553" s="938">
        <v>44197</v>
      </c>
      <c r="H7553" s="1015" t="s">
        <v>8394</v>
      </c>
      <c r="I7553" s="63" t="s">
        <v>2312</v>
      </c>
      <c r="J7553" s="143" t="s">
        <v>8589</v>
      </c>
      <c r="K7553" s="1425" t="s">
        <v>8940</v>
      </c>
      <c r="L7553" s="1420"/>
      <c r="M7553" s="1507"/>
      <c r="N7553" s="489"/>
      <c r="O7553" s="414"/>
      <c r="P7553" s="409"/>
    </row>
    <row r="7554" spans="1:16" s="780" customFormat="1" ht="9" customHeight="1">
      <c r="A7554" s="799">
        <v>73</v>
      </c>
      <c r="B7554" s="102" t="s">
        <v>2106</v>
      </c>
      <c r="C7554" s="983" t="s">
        <v>12784</v>
      </c>
      <c r="D7554" s="889">
        <v>1</v>
      </c>
      <c r="E7554" s="3411">
        <v>6130</v>
      </c>
      <c r="F7554" s="797">
        <v>6130</v>
      </c>
      <c r="G7554" s="938">
        <v>44197</v>
      </c>
      <c r="H7554" s="1015" t="s">
        <v>8394</v>
      </c>
      <c r="I7554" s="63" t="s">
        <v>2312</v>
      </c>
      <c r="J7554" s="143" t="s">
        <v>8589</v>
      </c>
      <c r="K7554" s="1425" t="s">
        <v>8940</v>
      </c>
      <c r="L7554" s="1420"/>
      <c r="M7554" s="1507"/>
      <c r="N7554" s="489"/>
      <c r="O7554" s="414"/>
      <c r="P7554" s="409"/>
    </row>
    <row r="7555" spans="1:16" s="780" customFormat="1" ht="9" customHeight="1">
      <c r="A7555" s="799">
        <v>74</v>
      </c>
      <c r="B7555" s="102" t="s">
        <v>2107</v>
      </c>
      <c r="C7555" s="983" t="s">
        <v>12787</v>
      </c>
      <c r="D7555" s="889">
        <v>1</v>
      </c>
      <c r="E7555" s="3411">
        <v>3114</v>
      </c>
      <c r="F7555" s="797">
        <v>3114</v>
      </c>
      <c r="G7555" s="938">
        <v>44197</v>
      </c>
      <c r="H7555" s="1015" t="s">
        <v>8394</v>
      </c>
      <c r="I7555" s="63" t="s">
        <v>2312</v>
      </c>
      <c r="J7555" s="143" t="s">
        <v>8589</v>
      </c>
      <c r="K7555" s="1425" t="s">
        <v>8940</v>
      </c>
      <c r="L7555" s="1420"/>
      <c r="M7555" s="1507"/>
      <c r="N7555" s="489"/>
      <c r="O7555" s="414"/>
      <c r="P7555" s="409"/>
    </row>
    <row r="7556" spans="1:16" s="94" customFormat="1" ht="9" customHeight="1">
      <c r="A7556" s="799">
        <v>75</v>
      </c>
      <c r="B7556" s="102" t="s">
        <v>2301</v>
      </c>
      <c r="C7556" s="983"/>
      <c r="D7556" s="889">
        <v>1</v>
      </c>
      <c r="E7556" s="3411">
        <v>39000</v>
      </c>
      <c r="F7556" s="797">
        <v>39000</v>
      </c>
      <c r="G7556" s="938">
        <v>44197</v>
      </c>
      <c r="H7556" s="1015" t="s">
        <v>8394</v>
      </c>
      <c r="I7556" s="63" t="s">
        <v>2312</v>
      </c>
      <c r="J7556" s="143" t="s">
        <v>8589</v>
      </c>
      <c r="K7556" s="1425"/>
      <c r="L7556" s="1056"/>
      <c r="M7556" s="1378"/>
      <c r="N7556" s="70"/>
      <c r="O7556" s="693"/>
      <c r="P7556" s="393"/>
    </row>
    <row r="7557" spans="1:16" s="94" customFormat="1" ht="9" customHeight="1">
      <c r="A7557" s="799">
        <v>76</v>
      </c>
      <c r="B7557" s="102" t="s">
        <v>2302</v>
      </c>
      <c r="C7557" s="983"/>
      <c r="D7557" s="889">
        <v>1</v>
      </c>
      <c r="E7557" s="3411">
        <v>4600</v>
      </c>
      <c r="F7557" s="797">
        <v>4600</v>
      </c>
      <c r="G7557" s="938">
        <v>44197</v>
      </c>
      <c r="H7557" s="1015" t="s">
        <v>8394</v>
      </c>
      <c r="I7557" s="63" t="s">
        <v>2312</v>
      </c>
      <c r="J7557" s="143" t="s">
        <v>8589</v>
      </c>
      <c r="K7557" s="1425"/>
      <c r="L7557" s="1056"/>
      <c r="M7557" s="1378"/>
      <c r="N7557" s="70"/>
      <c r="O7557" s="693"/>
      <c r="P7557" s="393"/>
    </row>
    <row r="7558" spans="1:16" s="94" customFormat="1" ht="9" customHeight="1">
      <c r="A7558" s="799">
        <v>77</v>
      </c>
      <c r="B7558" s="102" t="s">
        <v>2303</v>
      </c>
      <c r="C7558" s="983"/>
      <c r="D7558" s="889">
        <v>1</v>
      </c>
      <c r="E7558" s="3411">
        <v>19300</v>
      </c>
      <c r="F7558" s="797">
        <v>19300</v>
      </c>
      <c r="G7558" s="938">
        <v>44197</v>
      </c>
      <c r="H7558" s="1015" t="s">
        <v>8394</v>
      </c>
      <c r="I7558" s="63" t="s">
        <v>2312</v>
      </c>
      <c r="J7558" s="143" t="s">
        <v>8589</v>
      </c>
      <c r="K7558" s="1425"/>
      <c r="L7558" s="1056"/>
      <c r="M7558" s="1378"/>
      <c r="N7558" s="70"/>
      <c r="O7558" s="693"/>
      <c r="P7558" s="393"/>
    </row>
    <row r="7559" spans="1:16" s="94" customFormat="1" ht="9" customHeight="1">
      <c r="A7559" s="799">
        <v>78</v>
      </c>
      <c r="B7559" s="102" t="s">
        <v>2304</v>
      </c>
      <c r="C7559" s="983"/>
      <c r="D7559" s="889">
        <v>1</v>
      </c>
      <c r="E7559" s="3411">
        <v>4890</v>
      </c>
      <c r="F7559" s="797">
        <v>4890</v>
      </c>
      <c r="G7559" s="938">
        <v>44197</v>
      </c>
      <c r="H7559" s="1015" t="s">
        <v>8394</v>
      </c>
      <c r="I7559" s="63" t="s">
        <v>2312</v>
      </c>
      <c r="J7559" s="143" t="s">
        <v>8589</v>
      </c>
      <c r="K7559" s="1425"/>
      <c r="L7559" s="1056"/>
      <c r="M7559" s="1378"/>
      <c r="N7559" s="70"/>
      <c r="O7559" s="693"/>
      <c r="P7559" s="393"/>
    </row>
    <row r="7560" spans="1:16" s="94" customFormat="1" ht="9" customHeight="1">
      <c r="A7560" s="799">
        <v>79</v>
      </c>
      <c r="B7560" s="102" t="s">
        <v>2305</v>
      </c>
      <c r="C7560" s="983"/>
      <c r="D7560" s="889">
        <v>1</v>
      </c>
      <c r="E7560" s="3411">
        <v>11000</v>
      </c>
      <c r="F7560" s="797">
        <v>11000</v>
      </c>
      <c r="G7560" s="938">
        <v>44197</v>
      </c>
      <c r="H7560" s="1015" t="s">
        <v>8394</v>
      </c>
      <c r="I7560" s="63" t="s">
        <v>2312</v>
      </c>
      <c r="J7560" s="143" t="s">
        <v>8589</v>
      </c>
      <c r="K7560" s="1425"/>
      <c r="L7560" s="1056"/>
      <c r="M7560" s="1378"/>
      <c r="N7560" s="70"/>
      <c r="O7560" s="693"/>
      <c r="P7560" s="393"/>
    </row>
    <row r="7561" spans="1:16" s="94" customFormat="1" ht="9" customHeight="1">
      <c r="A7561" s="799">
        <v>80</v>
      </c>
      <c r="B7561" s="102" t="s">
        <v>2306</v>
      </c>
      <c r="C7561" s="983"/>
      <c r="D7561" s="889">
        <v>1</v>
      </c>
      <c r="E7561" s="3411">
        <v>11000</v>
      </c>
      <c r="F7561" s="797">
        <v>11000</v>
      </c>
      <c r="G7561" s="938">
        <v>44197</v>
      </c>
      <c r="H7561" s="1015" t="s">
        <v>8394</v>
      </c>
      <c r="I7561" s="63" t="s">
        <v>2312</v>
      </c>
      <c r="J7561" s="143" t="s">
        <v>8589</v>
      </c>
      <c r="K7561" s="1425"/>
      <c r="L7561" s="1056"/>
      <c r="M7561" s="1378"/>
      <c r="N7561" s="70"/>
      <c r="O7561" s="693"/>
      <c r="P7561" s="393"/>
    </row>
    <row r="7562" spans="1:16" s="94" customFormat="1" ht="9" customHeight="1">
      <c r="A7562" s="799">
        <v>81</v>
      </c>
      <c r="B7562" s="102" t="s">
        <v>2307</v>
      </c>
      <c r="C7562" s="983"/>
      <c r="D7562" s="889">
        <v>1</v>
      </c>
      <c r="E7562" s="3411">
        <v>11000</v>
      </c>
      <c r="F7562" s="797">
        <v>11000</v>
      </c>
      <c r="G7562" s="938">
        <v>44197</v>
      </c>
      <c r="H7562" s="1015" t="s">
        <v>8394</v>
      </c>
      <c r="I7562" s="63" t="s">
        <v>2312</v>
      </c>
      <c r="J7562" s="143" t="s">
        <v>8589</v>
      </c>
      <c r="K7562" s="1425"/>
      <c r="L7562" s="1056"/>
      <c r="M7562" s="1378"/>
      <c r="N7562" s="70"/>
      <c r="O7562" s="693"/>
      <c r="P7562" s="393"/>
    </row>
    <row r="7563" spans="1:16" s="780" customFormat="1" ht="9" customHeight="1">
      <c r="A7563" s="799">
        <v>82</v>
      </c>
      <c r="B7563" s="102" t="s">
        <v>3962</v>
      </c>
      <c r="C7563" s="983" t="s">
        <v>12831</v>
      </c>
      <c r="D7563" s="889">
        <v>1</v>
      </c>
      <c r="E7563" s="3411">
        <v>8700</v>
      </c>
      <c r="F7563" s="797">
        <v>8700</v>
      </c>
      <c r="G7563" s="938">
        <v>44197</v>
      </c>
      <c r="H7563" s="1015" t="s">
        <v>8394</v>
      </c>
      <c r="I7563" s="63" t="s">
        <v>2312</v>
      </c>
      <c r="J7563" s="143" t="s">
        <v>8589</v>
      </c>
      <c r="K7563" s="1425" t="s">
        <v>8940</v>
      </c>
      <c r="L7563" s="1420"/>
      <c r="M7563" s="1507"/>
      <c r="N7563" s="489"/>
      <c r="O7563" s="414"/>
      <c r="P7563" s="409"/>
    </row>
    <row r="7564" spans="1:16" s="780" customFormat="1" ht="9" customHeight="1">
      <c r="A7564" s="799">
        <v>83</v>
      </c>
      <c r="B7564" s="102" t="s">
        <v>3963</v>
      </c>
      <c r="C7564" s="983" t="s">
        <v>12832</v>
      </c>
      <c r="D7564" s="889">
        <v>1</v>
      </c>
      <c r="E7564" s="3411">
        <v>8700</v>
      </c>
      <c r="F7564" s="797">
        <v>8700</v>
      </c>
      <c r="G7564" s="938">
        <v>44197</v>
      </c>
      <c r="H7564" s="1015" t="s">
        <v>8394</v>
      </c>
      <c r="I7564" s="63" t="s">
        <v>2312</v>
      </c>
      <c r="J7564" s="143" t="s">
        <v>8589</v>
      </c>
      <c r="K7564" s="1425" t="s">
        <v>8940</v>
      </c>
      <c r="L7564" s="1420"/>
      <c r="M7564" s="1507"/>
      <c r="N7564" s="489"/>
      <c r="O7564" s="414"/>
      <c r="P7564" s="409"/>
    </row>
    <row r="7565" spans="1:16" s="94" customFormat="1" ht="9" customHeight="1">
      <c r="A7565" s="799">
        <v>84</v>
      </c>
      <c r="B7565" s="102" t="s">
        <v>3964</v>
      </c>
      <c r="C7565" s="983"/>
      <c r="D7565" s="889">
        <v>1</v>
      </c>
      <c r="E7565" s="3411">
        <v>10700</v>
      </c>
      <c r="F7565" s="797">
        <v>10700</v>
      </c>
      <c r="G7565" s="938">
        <v>44197</v>
      </c>
      <c r="H7565" s="1015" t="s">
        <v>8394</v>
      </c>
      <c r="I7565" s="63" t="s">
        <v>2312</v>
      </c>
      <c r="J7565" s="143" t="s">
        <v>8589</v>
      </c>
      <c r="K7565" s="1425"/>
      <c r="L7565" s="1056"/>
      <c r="M7565" s="1378"/>
      <c r="N7565" s="70"/>
      <c r="O7565" s="693"/>
      <c r="P7565" s="393"/>
    </row>
    <row r="7566" spans="1:16" s="94" customFormat="1" ht="9" customHeight="1">
      <c r="A7566" s="799">
        <v>85</v>
      </c>
      <c r="B7566" s="102" t="s">
        <v>3965</v>
      </c>
      <c r="C7566" s="983"/>
      <c r="D7566" s="889">
        <v>1</v>
      </c>
      <c r="E7566" s="3411">
        <v>28300</v>
      </c>
      <c r="F7566" s="797">
        <v>28300</v>
      </c>
      <c r="G7566" s="938">
        <v>44197</v>
      </c>
      <c r="H7566" s="1015" t="s">
        <v>8394</v>
      </c>
      <c r="I7566" s="63" t="s">
        <v>2312</v>
      </c>
      <c r="J7566" s="143" t="s">
        <v>8589</v>
      </c>
      <c r="K7566" s="1425"/>
      <c r="L7566" s="1056"/>
      <c r="M7566" s="1378"/>
      <c r="N7566" s="70"/>
      <c r="O7566" s="693"/>
      <c r="P7566" s="393"/>
    </row>
    <row r="7567" spans="1:16" s="94" customFormat="1" ht="9" customHeight="1">
      <c r="A7567" s="799">
        <v>86</v>
      </c>
      <c r="B7567" s="102" t="s">
        <v>3966</v>
      </c>
      <c r="C7567" s="983"/>
      <c r="D7567" s="889">
        <v>1</v>
      </c>
      <c r="E7567" s="3411">
        <v>11000</v>
      </c>
      <c r="F7567" s="797">
        <v>11000</v>
      </c>
      <c r="G7567" s="938">
        <v>44197</v>
      </c>
      <c r="H7567" s="1015" t="s">
        <v>8394</v>
      </c>
      <c r="I7567" s="63" t="s">
        <v>2312</v>
      </c>
      <c r="J7567" s="143" t="s">
        <v>8589</v>
      </c>
      <c r="K7567" s="1425"/>
      <c r="L7567" s="1056"/>
      <c r="M7567" s="1378"/>
      <c r="N7567" s="70"/>
      <c r="O7567" s="693"/>
      <c r="P7567" s="393"/>
    </row>
    <row r="7568" spans="1:16" s="94" customFormat="1" ht="9" customHeight="1">
      <c r="A7568" s="799">
        <v>87</v>
      </c>
      <c r="B7568" s="102" t="s">
        <v>1333</v>
      </c>
      <c r="C7568" s="983"/>
      <c r="D7568" s="889">
        <v>1</v>
      </c>
      <c r="E7568" s="3411">
        <v>5500</v>
      </c>
      <c r="F7568" s="797">
        <v>5500</v>
      </c>
      <c r="G7568" s="938">
        <v>44197</v>
      </c>
      <c r="H7568" s="1015" t="s">
        <v>8394</v>
      </c>
      <c r="I7568" s="63" t="s">
        <v>2312</v>
      </c>
      <c r="J7568" s="143" t="s">
        <v>8589</v>
      </c>
      <c r="K7568" s="1425"/>
      <c r="L7568" s="1056"/>
      <c r="M7568" s="1378"/>
      <c r="N7568" s="70"/>
      <c r="O7568" s="693"/>
      <c r="P7568" s="393"/>
    </row>
    <row r="7569" spans="1:16" s="94" customFormat="1" ht="9" customHeight="1">
      <c r="A7569" s="799">
        <v>88</v>
      </c>
      <c r="B7569" s="102" t="s">
        <v>3967</v>
      </c>
      <c r="C7569" s="983"/>
      <c r="D7569" s="889">
        <v>1</v>
      </c>
      <c r="E7569" s="3411">
        <v>8250</v>
      </c>
      <c r="F7569" s="797">
        <v>8250</v>
      </c>
      <c r="G7569" s="938">
        <v>44197</v>
      </c>
      <c r="H7569" s="1015" t="s">
        <v>8394</v>
      </c>
      <c r="I7569" s="63" t="s">
        <v>2312</v>
      </c>
      <c r="J7569" s="143" t="s">
        <v>8589</v>
      </c>
      <c r="K7569" s="1425"/>
      <c r="L7569" s="1056"/>
      <c r="M7569" s="1378"/>
      <c r="N7569" s="70"/>
      <c r="O7569" s="693"/>
      <c r="P7569" s="393"/>
    </row>
    <row r="7570" spans="1:16" s="94" customFormat="1" ht="9" customHeight="1">
      <c r="A7570" s="799">
        <v>89</v>
      </c>
      <c r="B7570" s="102" t="s">
        <v>3968</v>
      </c>
      <c r="C7570" s="983"/>
      <c r="D7570" s="889">
        <v>1</v>
      </c>
      <c r="E7570" s="3411">
        <v>5500</v>
      </c>
      <c r="F7570" s="797">
        <v>5500</v>
      </c>
      <c r="G7570" s="938">
        <v>44197</v>
      </c>
      <c r="H7570" s="1015" t="s">
        <v>8394</v>
      </c>
      <c r="I7570" s="63" t="s">
        <v>2312</v>
      </c>
      <c r="J7570" s="143" t="s">
        <v>8589</v>
      </c>
      <c r="K7570" s="1425"/>
      <c r="L7570" s="1056"/>
      <c r="M7570" s="1378"/>
      <c r="N7570" s="70"/>
      <c r="O7570" s="693"/>
      <c r="P7570" s="393"/>
    </row>
    <row r="7571" spans="1:16" s="94" customFormat="1" ht="9" customHeight="1">
      <c r="A7571" s="799">
        <v>90</v>
      </c>
      <c r="B7571" s="102" t="s">
        <v>3969</v>
      </c>
      <c r="C7571" s="983"/>
      <c r="D7571" s="889">
        <v>1</v>
      </c>
      <c r="E7571" s="3411">
        <v>5500</v>
      </c>
      <c r="F7571" s="797">
        <v>5500</v>
      </c>
      <c r="G7571" s="938">
        <v>44197</v>
      </c>
      <c r="H7571" s="1015" t="s">
        <v>8394</v>
      </c>
      <c r="I7571" s="63" t="s">
        <v>2312</v>
      </c>
      <c r="J7571" s="143" t="s">
        <v>8589</v>
      </c>
      <c r="K7571" s="1425"/>
      <c r="L7571" s="1056"/>
      <c r="M7571" s="1378"/>
      <c r="N7571" s="70"/>
      <c r="O7571" s="693"/>
      <c r="P7571" s="393"/>
    </row>
    <row r="7572" spans="1:16" s="94" customFormat="1" ht="9" customHeight="1">
      <c r="A7572" s="799">
        <v>91</v>
      </c>
      <c r="B7572" s="102" t="s">
        <v>3970</v>
      </c>
      <c r="C7572" s="983"/>
      <c r="D7572" s="889">
        <v>1</v>
      </c>
      <c r="E7572" s="3411">
        <v>5500</v>
      </c>
      <c r="F7572" s="797">
        <v>5500</v>
      </c>
      <c r="G7572" s="938">
        <v>44197</v>
      </c>
      <c r="H7572" s="1015" t="s">
        <v>8394</v>
      </c>
      <c r="I7572" s="63" t="s">
        <v>2312</v>
      </c>
      <c r="J7572" s="143" t="s">
        <v>8589</v>
      </c>
      <c r="K7572" s="1425"/>
      <c r="L7572" s="1056"/>
      <c r="M7572" s="1378"/>
      <c r="N7572" s="70"/>
      <c r="O7572" s="693"/>
      <c r="P7572" s="393"/>
    </row>
    <row r="7573" spans="1:16" s="94" customFormat="1" ht="9" customHeight="1">
      <c r="A7573" s="799">
        <v>92</v>
      </c>
      <c r="B7573" s="102" t="s">
        <v>3971</v>
      </c>
      <c r="C7573" s="983"/>
      <c r="D7573" s="889">
        <v>1</v>
      </c>
      <c r="E7573" s="3411">
        <v>5500</v>
      </c>
      <c r="F7573" s="797">
        <v>5500</v>
      </c>
      <c r="G7573" s="938">
        <v>44197</v>
      </c>
      <c r="H7573" s="1015" t="s">
        <v>8394</v>
      </c>
      <c r="I7573" s="63" t="s">
        <v>2312</v>
      </c>
      <c r="J7573" s="143" t="s">
        <v>8589</v>
      </c>
      <c r="K7573" s="1425"/>
      <c r="L7573" s="1056"/>
      <c r="M7573" s="1378"/>
      <c r="N7573" s="70"/>
      <c r="O7573" s="693"/>
      <c r="P7573" s="393"/>
    </row>
    <row r="7574" spans="1:16" s="94" customFormat="1" ht="9" customHeight="1">
      <c r="A7574" s="799">
        <v>93</v>
      </c>
      <c r="B7574" s="102" t="s">
        <v>3972</v>
      </c>
      <c r="C7574" s="983"/>
      <c r="D7574" s="889">
        <v>1</v>
      </c>
      <c r="E7574" s="3411">
        <v>5500</v>
      </c>
      <c r="F7574" s="797">
        <v>5500</v>
      </c>
      <c r="G7574" s="938">
        <v>44197</v>
      </c>
      <c r="H7574" s="1015" t="s">
        <v>8394</v>
      </c>
      <c r="I7574" s="63" t="s">
        <v>2312</v>
      </c>
      <c r="J7574" s="143" t="s">
        <v>8589</v>
      </c>
      <c r="K7574" s="1425"/>
      <c r="L7574" s="1056"/>
      <c r="M7574" s="1378"/>
      <c r="N7574" s="70"/>
      <c r="O7574" s="693"/>
      <c r="P7574" s="393"/>
    </row>
    <row r="7575" spans="1:16" s="94" customFormat="1" ht="9" customHeight="1">
      <c r="A7575" s="799">
        <v>94</v>
      </c>
      <c r="B7575" s="102" t="s">
        <v>3973</v>
      </c>
      <c r="C7575" s="983"/>
      <c r="D7575" s="889">
        <v>1</v>
      </c>
      <c r="E7575" s="3411">
        <v>5500</v>
      </c>
      <c r="F7575" s="797">
        <v>5500</v>
      </c>
      <c r="G7575" s="938">
        <v>44197</v>
      </c>
      <c r="H7575" s="1015" t="s">
        <v>8394</v>
      </c>
      <c r="I7575" s="63" t="s">
        <v>2312</v>
      </c>
      <c r="J7575" s="143" t="s">
        <v>8589</v>
      </c>
      <c r="K7575" s="1425"/>
      <c r="L7575" s="1056"/>
      <c r="M7575" s="1378"/>
      <c r="N7575" s="70"/>
      <c r="O7575" s="693"/>
      <c r="P7575" s="393"/>
    </row>
    <row r="7576" spans="1:16" s="94" customFormat="1" ht="9" customHeight="1">
      <c r="A7576" s="799">
        <v>95</v>
      </c>
      <c r="B7576" s="102" t="s">
        <v>3974</v>
      </c>
      <c r="C7576" s="983"/>
      <c r="D7576" s="889">
        <v>1</v>
      </c>
      <c r="E7576" s="3411">
        <v>5500</v>
      </c>
      <c r="F7576" s="797">
        <v>5500</v>
      </c>
      <c r="G7576" s="938">
        <v>44197</v>
      </c>
      <c r="H7576" s="1015" t="s">
        <v>8394</v>
      </c>
      <c r="I7576" s="63" t="s">
        <v>2312</v>
      </c>
      <c r="J7576" s="143" t="s">
        <v>8589</v>
      </c>
      <c r="K7576" s="1425"/>
      <c r="L7576" s="1056"/>
      <c r="M7576" s="1378"/>
      <c r="N7576" s="70"/>
      <c r="O7576" s="693"/>
      <c r="P7576" s="393"/>
    </row>
    <row r="7577" spans="1:16" s="94" customFormat="1" ht="9" customHeight="1">
      <c r="A7577" s="799">
        <v>96</v>
      </c>
      <c r="B7577" s="102" t="s">
        <v>3975</v>
      </c>
      <c r="C7577" s="983"/>
      <c r="D7577" s="889">
        <v>1</v>
      </c>
      <c r="E7577" s="3411">
        <v>5500</v>
      </c>
      <c r="F7577" s="797">
        <v>5500</v>
      </c>
      <c r="G7577" s="938">
        <v>44197</v>
      </c>
      <c r="H7577" s="1015" t="s">
        <v>8394</v>
      </c>
      <c r="I7577" s="63" t="s">
        <v>2312</v>
      </c>
      <c r="J7577" s="143" t="s">
        <v>8589</v>
      </c>
      <c r="K7577" s="1425"/>
      <c r="L7577" s="1056"/>
      <c r="M7577" s="1378"/>
      <c r="N7577" s="70"/>
      <c r="O7577" s="693"/>
      <c r="P7577" s="393"/>
    </row>
    <row r="7578" spans="1:16" s="94" customFormat="1" ht="9" customHeight="1">
      <c r="A7578" s="799">
        <v>97</v>
      </c>
      <c r="B7578" s="102" t="s">
        <v>3976</v>
      </c>
      <c r="C7578" s="983"/>
      <c r="D7578" s="889">
        <v>1</v>
      </c>
      <c r="E7578" s="3411">
        <v>13365</v>
      </c>
      <c r="F7578" s="797">
        <v>13365</v>
      </c>
      <c r="G7578" s="938">
        <v>44197</v>
      </c>
      <c r="H7578" s="1015" t="s">
        <v>8394</v>
      </c>
      <c r="I7578" s="63" t="s">
        <v>2312</v>
      </c>
      <c r="J7578" s="143" t="s">
        <v>8589</v>
      </c>
      <c r="K7578" s="1425"/>
      <c r="L7578" s="1056"/>
      <c r="M7578" s="1378"/>
      <c r="N7578" s="70"/>
      <c r="O7578" s="693"/>
      <c r="P7578" s="393"/>
    </row>
    <row r="7579" spans="1:16" s="94" customFormat="1" ht="9" customHeight="1">
      <c r="A7579" s="799">
        <v>98</v>
      </c>
      <c r="B7579" s="102" t="s">
        <v>3977</v>
      </c>
      <c r="C7579" s="983"/>
      <c r="D7579" s="889">
        <v>1</v>
      </c>
      <c r="E7579" s="3411">
        <v>3805</v>
      </c>
      <c r="F7579" s="797">
        <v>3805</v>
      </c>
      <c r="G7579" s="938">
        <v>44197</v>
      </c>
      <c r="H7579" s="1015" t="s">
        <v>8394</v>
      </c>
      <c r="I7579" s="63" t="s">
        <v>2312</v>
      </c>
      <c r="J7579" s="143" t="s">
        <v>8589</v>
      </c>
      <c r="K7579" s="1425"/>
      <c r="L7579" s="1056"/>
      <c r="M7579" s="1378"/>
      <c r="N7579" s="70"/>
      <c r="O7579" s="693"/>
      <c r="P7579" s="393"/>
    </row>
    <row r="7580" spans="1:16" ht="9" customHeight="1">
      <c r="A7580" s="799">
        <v>99</v>
      </c>
      <c r="B7580" s="102" t="s">
        <v>5475</v>
      </c>
      <c r="D7580" s="889">
        <v>1</v>
      </c>
      <c r="E7580" s="3411">
        <v>35000</v>
      </c>
      <c r="F7580" s="797">
        <v>35000</v>
      </c>
      <c r="G7580" s="938">
        <v>44197</v>
      </c>
      <c r="H7580" s="1015" t="s">
        <v>8394</v>
      </c>
      <c r="I7580" s="63" t="s">
        <v>2312</v>
      </c>
      <c r="J7580" s="143" t="s">
        <v>8589</v>
      </c>
      <c r="K7580" s="1425"/>
      <c r="M7580" s="1378"/>
      <c r="N7580" s="70"/>
    </row>
    <row r="7581" spans="1:16" ht="9" customHeight="1">
      <c r="A7581" s="799">
        <v>100</v>
      </c>
      <c r="B7581" s="102" t="s">
        <v>5476</v>
      </c>
      <c r="D7581" s="889">
        <v>1</v>
      </c>
      <c r="E7581" s="3411">
        <v>3500</v>
      </c>
      <c r="F7581" s="797">
        <v>3500</v>
      </c>
      <c r="G7581" s="938">
        <v>44197</v>
      </c>
      <c r="H7581" s="1015" t="s">
        <v>8394</v>
      </c>
      <c r="I7581" s="63" t="s">
        <v>2312</v>
      </c>
      <c r="J7581" s="143" t="s">
        <v>8589</v>
      </c>
      <c r="K7581" s="1425"/>
      <c r="M7581" s="1378"/>
      <c r="N7581" s="70"/>
    </row>
    <row r="7582" spans="1:16" ht="9" customHeight="1">
      <c r="A7582" s="799">
        <v>101</v>
      </c>
      <c r="B7582" s="102" t="s">
        <v>5477</v>
      </c>
      <c r="D7582" s="889">
        <v>1</v>
      </c>
      <c r="E7582" s="3411">
        <v>4200</v>
      </c>
      <c r="F7582" s="797">
        <v>4200</v>
      </c>
      <c r="G7582" s="938">
        <v>44197</v>
      </c>
      <c r="H7582" s="1015" t="s">
        <v>8394</v>
      </c>
      <c r="I7582" s="63" t="s">
        <v>2312</v>
      </c>
      <c r="J7582" s="143" t="s">
        <v>8589</v>
      </c>
      <c r="K7582" s="1425"/>
      <c r="M7582" s="1378"/>
      <c r="N7582" s="70"/>
    </row>
    <row r="7583" spans="1:16" ht="9" customHeight="1">
      <c r="A7583" s="799">
        <v>102</v>
      </c>
      <c r="B7583" s="102" t="s">
        <v>5478</v>
      </c>
      <c r="D7583" s="889">
        <v>1</v>
      </c>
      <c r="E7583" s="3411">
        <v>5100</v>
      </c>
      <c r="F7583" s="797">
        <v>5100</v>
      </c>
      <c r="G7583" s="938">
        <v>44197</v>
      </c>
      <c r="H7583" s="1015" t="s">
        <v>8394</v>
      </c>
      <c r="I7583" s="63" t="s">
        <v>2312</v>
      </c>
      <c r="J7583" s="143" t="s">
        <v>8589</v>
      </c>
      <c r="K7583" s="1425"/>
      <c r="M7583" s="1378"/>
      <c r="N7583" s="70"/>
    </row>
    <row r="7584" spans="1:16" ht="9" customHeight="1">
      <c r="A7584" s="799">
        <v>103</v>
      </c>
      <c r="B7584" s="102" t="s">
        <v>5479</v>
      </c>
      <c r="D7584" s="889">
        <v>1</v>
      </c>
      <c r="E7584" s="3411">
        <v>8200</v>
      </c>
      <c r="F7584" s="797">
        <v>8200</v>
      </c>
      <c r="G7584" s="938">
        <v>44197</v>
      </c>
      <c r="H7584" s="1015" t="s">
        <v>8394</v>
      </c>
      <c r="I7584" s="63" t="s">
        <v>2312</v>
      </c>
      <c r="J7584" s="143" t="s">
        <v>8589</v>
      </c>
      <c r="K7584" s="1425"/>
      <c r="M7584" s="1378"/>
      <c r="N7584" s="70"/>
      <c r="O7584" s="659"/>
    </row>
    <row r="7585" spans="1:15" ht="9" customHeight="1">
      <c r="A7585" s="799">
        <v>104</v>
      </c>
      <c r="B7585" s="102" t="s">
        <v>5480</v>
      </c>
      <c r="D7585" s="889">
        <v>1</v>
      </c>
      <c r="E7585" s="3411">
        <v>7390</v>
      </c>
      <c r="F7585" s="797">
        <v>7390</v>
      </c>
      <c r="G7585" s="938">
        <v>44197</v>
      </c>
      <c r="H7585" s="1015" t="s">
        <v>8394</v>
      </c>
      <c r="I7585" s="63" t="s">
        <v>2312</v>
      </c>
      <c r="J7585" s="143" t="s">
        <v>8589</v>
      </c>
      <c r="K7585" s="1425"/>
      <c r="M7585" s="1378"/>
      <c r="N7585" s="70"/>
      <c r="O7585" s="659"/>
    </row>
    <row r="7586" spans="1:15" ht="9" customHeight="1">
      <c r="A7586" s="799">
        <v>105</v>
      </c>
      <c r="B7586" s="102" t="s">
        <v>5481</v>
      </c>
      <c r="D7586" s="889">
        <v>1</v>
      </c>
      <c r="E7586" s="3411">
        <v>4465</v>
      </c>
      <c r="F7586" s="797">
        <v>4465</v>
      </c>
      <c r="G7586" s="938">
        <v>44197</v>
      </c>
      <c r="H7586" s="1015" t="s">
        <v>8394</v>
      </c>
      <c r="I7586" s="63" t="s">
        <v>2312</v>
      </c>
      <c r="J7586" s="143" t="s">
        <v>8589</v>
      </c>
      <c r="K7586" s="1425"/>
      <c r="M7586" s="1378"/>
      <c r="N7586" s="70"/>
      <c r="O7586" s="659"/>
    </row>
    <row r="7587" spans="1:15" ht="9" customHeight="1">
      <c r="A7587" s="799">
        <v>106</v>
      </c>
      <c r="B7587" s="102" t="s">
        <v>77</v>
      </c>
      <c r="D7587" s="889">
        <v>1</v>
      </c>
      <c r="E7587" s="3411">
        <v>3500</v>
      </c>
      <c r="F7587" s="797">
        <v>3500</v>
      </c>
      <c r="G7587" s="938">
        <v>44197</v>
      </c>
      <c r="H7587" s="1015" t="s">
        <v>8394</v>
      </c>
      <c r="I7587" s="63" t="s">
        <v>2312</v>
      </c>
      <c r="J7587" s="143" t="s">
        <v>8589</v>
      </c>
      <c r="K7587" s="1425"/>
      <c r="M7587" s="1378"/>
      <c r="N7587" s="70"/>
      <c r="O7587" s="659"/>
    </row>
    <row r="7588" spans="1:15" ht="9" customHeight="1">
      <c r="A7588" s="799">
        <v>107</v>
      </c>
      <c r="B7588" s="102" t="s">
        <v>1355</v>
      </c>
      <c r="D7588" s="889">
        <v>1</v>
      </c>
      <c r="E7588" s="3411">
        <v>20325</v>
      </c>
      <c r="F7588" s="797">
        <v>20325</v>
      </c>
      <c r="G7588" s="938">
        <v>44197</v>
      </c>
      <c r="H7588" s="1015" t="s">
        <v>8394</v>
      </c>
      <c r="I7588" s="63" t="s">
        <v>2312</v>
      </c>
      <c r="J7588" s="143" t="s">
        <v>8589</v>
      </c>
      <c r="K7588" s="1425"/>
      <c r="M7588" s="1378"/>
      <c r="N7588" s="70"/>
      <c r="O7588" s="659"/>
    </row>
    <row r="7589" spans="1:15" ht="9" customHeight="1">
      <c r="A7589" s="799">
        <v>108</v>
      </c>
      <c r="B7589" s="102" t="s">
        <v>5482</v>
      </c>
      <c r="D7589" s="889">
        <v>1</v>
      </c>
      <c r="E7589" s="3411">
        <v>7500</v>
      </c>
      <c r="F7589" s="797">
        <v>7500</v>
      </c>
      <c r="G7589" s="938">
        <v>44197</v>
      </c>
      <c r="H7589" s="1015" t="s">
        <v>8394</v>
      </c>
      <c r="I7589" s="63" t="s">
        <v>2312</v>
      </c>
      <c r="J7589" s="143" t="s">
        <v>8589</v>
      </c>
      <c r="K7589" s="1425"/>
      <c r="M7589" s="1378"/>
      <c r="N7589" s="70"/>
      <c r="O7589" s="659"/>
    </row>
    <row r="7590" spans="1:15" ht="9" customHeight="1">
      <c r="A7590" s="799">
        <v>109</v>
      </c>
      <c r="B7590" s="102" t="s">
        <v>5483</v>
      </c>
      <c r="D7590" s="889">
        <v>1</v>
      </c>
      <c r="E7590" s="3411">
        <v>42000</v>
      </c>
      <c r="F7590" s="3403">
        <v>31000</v>
      </c>
      <c r="G7590" s="938">
        <v>44197</v>
      </c>
      <c r="H7590" s="1015" t="s">
        <v>8394</v>
      </c>
      <c r="I7590" s="63" t="s">
        <v>2312</v>
      </c>
      <c r="J7590" s="143" t="s">
        <v>8589</v>
      </c>
      <c r="K7590" s="1425"/>
      <c r="M7590" s="1378"/>
      <c r="N7590" s="70"/>
      <c r="O7590" s="659"/>
    </row>
    <row r="7591" spans="1:15" ht="9" customHeight="1">
      <c r="A7591" s="799">
        <v>110</v>
      </c>
      <c r="B7591" s="102" t="s">
        <v>5484</v>
      </c>
      <c r="D7591" s="889">
        <v>1</v>
      </c>
      <c r="E7591" s="3411">
        <v>6175</v>
      </c>
      <c r="F7591" s="797">
        <v>6175</v>
      </c>
      <c r="G7591" s="938">
        <v>44197</v>
      </c>
      <c r="H7591" s="1015" t="s">
        <v>8394</v>
      </c>
      <c r="I7591" s="63" t="s">
        <v>2312</v>
      </c>
      <c r="J7591" s="143" t="s">
        <v>8589</v>
      </c>
      <c r="K7591" s="1425"/>
      <c r="M7591" s="1378"/>
      <c r="N7591" s="70"/>
      <c r="O7591" s="659"/>
    </row>
    <row r="7592" spans="1:15" ht="9" customHeight="1">
      <c r="A7592" s="799">
        <v>111</v>
      </c>
      <c r="B7592" s="102" t="s">
        <v>5485</v>
      </c>
      <c r="D7592" s="889">
        <v>1</v>
      </c>
      <c r="E7592" s="3411">
        <v>8475</v>
      </c>
      <c r="F7592" s="797">
        <v>8475</v>
      </c>
      <c r="G7592" s="938">
        <v>44197</v>
      </c>
      <c r="H7592" s="1015" t="s">
        <v>8394</v>
      </c>
      <c r="I7592" s="63" t="s">
        <v>2312</v>
      </c>
      <c r="J7592" s="143" t="s">
        <v>8589</v>
      </c>
      <c r="K7592" s="1425"/>
      <c r="M7592" s="1378"/>
      <c r="N7592" s="70"/>
      <c r="O7592" s="659"/>
    </row>
    <row r="7593" spans="1:15" ht="9" customHeight="1">
      <c r="A7593" s="799">
        <v>112</v>
      </c>
      <c r="B7593" s="102" t="s">
        <v>5486</v>
      </c>
      <c r="D7593" s="889">
        <v>1</v>
      </c>
      <c r="E7593" s="3411">
        <v>31325</v>
      </c>
      <c r="F7593" s="797">
        <v>31325</v>
      </c>
      <c r="G7593" s="938">
        <v>44197</v>
      </c>
      <c r="H7593" s="1015" t="s">
        <v>8394</v>
      </c>
      <c r="I7593" s="63" t="s">
        <v>2312</v>
      </c>
      <c r="J7593" s="143" t="s">
        <v>8589</v>
      </c>
      <c r="K7593" s="1425"/>
      <c r="M7593" s="1378"/>
      <c r="N7593" s="70"/>
      <c r="O7593" s="659"/>
    </row>
    <row r="7594" spans="1:15" ht="10.5" customHeight="1">
      <c r="A7594" s="799">
        <v>113</v>
      </c>
      <c r="B7594" s="102" t="s">
        <v>6747</v>
      </c>
      <c r="C7594" s="983">
        <v>2201900003</v>
      </c>
      <c r="D7594" s="889">
        <v>1</v>
      </c>
      <c r="E7594" s="3411">
        <v>19099</v>
      </c>
      <c r="F7594" s="638">
        <v>19099</v>
      </c>
      <c r="G7594" s="938">
        <v>44197</v>
      </c>
      <c r="H7594" s="1015" t="s">
        <v>8394</v>
      </c>
      <c r="I7594" s="63" t="s">
        <v>2312</v>
      </c>
      <c r="J7594" s="143" t="s">
        <v>8589</v>
      </c>
      <c r="K7594" s="1425"/>
      <c r="M7594" s="1378"/>
      <c r="N7594" s="70"/>
    </row>
    <row r="7595" spans="1:15" ht="10.5" customHeight="1">
      <c r="A7595" s="799">
        <v>114</v>
      </c>
      <c r="B7595" s="102" t="s">
        <v>6748</v>
      </c>
      <c r="C7595" s="983">
        <v>1010000021</v>
      </c>
      <c r="D7595" s="889">
        <v>1</v>
      </c>
      <c r="E7595" s="3411">
        <v>23999</v>
      </c>
      <c r="F7595" s="638">
        <v>23999</v>
      </c>
      <c r="G7595" s="938">
        <v>44197</v>
      </c>
      <c r="H7595" s="1015" t="s">
        <v>8394</v>
      </c>
      <c r="I7595" s="63" t="s">
        <v>2312</v>
      </c>
      <c r="J7595" s="143" t="s">
        <v>8589</v>
      </c>
      <c r="K7595" s="1425"/>
      <c r="M7595" s="1378"/>
      <c r="N7595" s="70"/>
    </row>
    <row r="7596" spans="1:15" ht="10.5" customHeight="1">
      <c r="A7596" s="799">
        <v>115</v>
      </c>
      <c r="B7596" s="102" t="s">
        <v>6749</v>
      </c>
      <c r="C7596" s="983">
        <v>1010000023</v>
      </c>
      <c r="D7596" s="889">
        <v>1</v>
      </c>
      <c r="E7596" s="3411">
        <v>13999</v>
      </c>
      <c r="F7596" s="638">
        <v>13999</v>
      </c>
      <c r="G7596" s="938">
        <v>44197</v>
      </c>
      <c r="H7596" s="1015" t="s">
        <v>8394</v>
      </c>
      <c r="I7596" s="63" t="s">
        <v>2312</v>
      </c>
      <c r="J7596" s="143" t="s">
        <v>8589</v>
      </c>
      <c r="K7596" s="1425"/>
      <c r="M7596" s="1378"/>
      <c r="N7596" s="70"/>
    </row>
    <row r="7597" spans="1:15" ht="10.5" customHeight="1">
      <c r="A7597" s="799">
        <v>116</v>
      </c>
      <c r="B7597" s="102" t="s">
        <v>6750</v>
      </c>
      <c r="C7597" s="983">
        <v>1010000025</v>
      </c>
      <c r="D7597" s="889">
        <v>1</v>
      </c>
      <c r="E7597" s="3411">
        <v>36499</v>
      </c>
      <c r="F7597" s="638">
        <v>36499</v>
      </c>
      <c r="G7597" s="938">
        <v>44197</v>
      </c>
      <c r="H7597" s="1015" t="s">
        <v>8394</v>
      </c>
      <c r="I7597" s="63" t="s">
        <v>2312</v>
      </c>
      <c r="J7597" s="143" t="s">
        <v>8589</v>
      </c>
      <c r="K7597" s="1425"/>
      <c r="M7597" s="1378"/>
      <c r="N7597" s="70"/>
    </row>
    <row r="7598" spans="1:15" ht="10.5" customHeight="1">
      <c r="A7598" s="799">
        <v>117</v>
      </c>
      <c r="B7598" s="102" t="s">
        <v>6751</v>
      </c>
      <c r="C7598" s="983">
        <v>1010000026</v>
      </c>
      <c r="D7598" s="889">
        <v>1</v>
      </c>
      <c r="E7598" s="3411">
        <v>43999</v>
      </c>
      <c r="F7598" s="638">
        <v>43999</v>
      </c>
      <c r="G7598" s="938">
        <v>44197</v>
      </c>
      <c r="H7598" s="1015" t="s">
        <v>8394</v>
      </c>
      <c r="I7598" s="63" t="s">
        <v>2312</v>
      </c>
      <c r="J7598" s="143" t="s">
        <v>8589</v>
      </c>
      <c r="K7598" s="1425"/>
      <c r="M7598" s="1378"/>
      <c r="N7598" s="70"/>
    </row>
    <row r="7599" spans="1:15" ht="10.5" customHeight="1">
      <c r="A7599" s="799">
        <v>118</v>
      </c>
      <c r="B7599" s="302" t="s">
        <v>6752</v>
      </c>
      <c r="C7599" s="983">
        <v>1010000019</v>
      </c>
      <c r="D7599" s="889">
        <v>1</v>
      </c>
      <c r="E7599" s="2955">
        <v>13400</v>
      </c>
      <c r="F7599" s="908">
        <v>13400</v>
      </c>
      <c r="G7599" s="938">
        <v>44197</v>
      </c>
      <c r="H7599" s="1015" t="s">
        <v>8394</v>
      </c>
      <c r="I7599" s="63" t="s">
        <v>2312</v>
      </c>
      <c r="J7599" s="143" t="s">
        <v>8589</v>
      </c>
      <c r="K7599" s="1425"/>
      <c r="M7599" s="1378"/>
      <c r="N7599" s="70"/>
    </row>
    <row r="7600" spans="1:15" ht="10.5" customHeight="1">
      <c r="A7600" s="799">
        <v>119</v>
      </c>
      <c r="B7600" s="102" t="s">
        <v>7302</v>
      </c>
      <c r="C7600" s="983" t="s">
        <v>7306</v>
      </c>
      <c r="D7600" s="889">
        <v>1</v>
      </c>
      <c r="E7600" s="3411">
        <v>18099</v>
      </c>
      <c r="F7600" s="797">
        <v>18099</v>
      </c>
      <c r="G7600" s="938">
        <v>44197</v>
      </c>
      <c r="H7600" s="1015" t="s">
        <v>8394</v>
      </c>
      <c r="I7600" s="63" t="s">
        <v>2312</v>
      </c>
      <c r="J7600" s="143" t="s">
        <v>8589</v>
      </c>
      <c r="K7600" s="1425"/>
      <c r="M7600" s="1378"/>
      <c r="N7600" s="70"/>
    </row>
    <row r="7601" spans="1:14" ht="10.5" customHeight="1">
      <c r="A7601" s="799">
        <v>120</v>
      </c>
      <c r="B7601" s="102" t="s">
        <v>7303</v>
      </c>
      <c r="C7601" s="983" t="s">
        <v>7307</v>
      </c>
      <c r="D7601" s="889">
        <v>1</v>
      </c>
      <c r="E7601" s="3411">
        <v>11899</v>
      </c>
      <c r="F7601" s="797">
        <v>11899</v>
      </c>
      <c r="G7601" s="938">
        <v>44197</v>
      </c>
      <c r="H7601" s="1015" t="s">
        <v>8394</v>
      </c>
      <c r="I7601" s="63" t="s">
        <v>2312</v>
      </c>
      <c r="J7601" s="143" t="s">
        <v>8589</v>
      </c>
      <c r="K7601" s="1425"/>
      <c r="M7601" s="1378"/>
      <c r="N7601" s="70"/>
    </row>
    <row r="7602" spans="1:14" ht="10.5" customHeight="1">
      <c r="A7602" s="799">
        <v>121</v>
      </c>
      <c r="B7602" s="102" t="s">
        <v>7304</v>
      </c>
      <c r="C7602" s="983" t="s">
        <v>7308</v>
      </c>
      <c r="D7602" s="889">
        <v>1</v>
      </c>
      <c r="E7602" s="3411">
        <v>39999</v>
      </c>
      <c r="F7602" s="797">
        <v>39999</v>
      </c>
      <c r="G7602" s="938">
        <v>44197</v>
      </c>
      <c r="H7602" s="1015" t="s">
        <v>8394</v>
      </c>
      <c r="I7602" s="63" t="s">
        <v>2312</v>
      </c>
      <c r="J7602" s="143" t="s">
        <v>8589</v>
      </c>
      <c r="K7602" s="1425"/>
      <c r="M7602" s="1378"/>
      <c r="N7602" s="694"/>
    </row>
    <row r="7603" spans="1:14" ht="10.5" customHeight="1">
      <c r="A7603" s="799">
        <v>122</v>
      </c>
      <c r="B7603" s="102" t="s">
        <v>7305</v>
      </c>
      <c r="C7603" s="983" t="s">
        <v>7309</v>
      </c>
      <c r="D7603" s="889">
        <v>1</v>
      </c>
      <c r="E7603" s="3411">
        <v>36999</v>
      </c>
      <c r="F7603" s="797">
        <v>36999</v>
      </c>
      <c r="G7603" s="938">
        <v>44197</v>
      </c>
      <c r="H7603" s="1015" t="s">
        <v>8394</v>
      </c>
      <c r="I7603" s="63" t="s">
        <v>2312</v>
      </c>
      <c r="J7603" s="143" t="s">
        <v>8589</v>
      </c>
      <c r="K7603" s="1425"/>
      <c r="M7603" s="1378"/>
      <c r="N7603" s="694"/>
    </row>
    <row r="7604" spans="1:14" ht="10.5" customHeight="1">
      <c r="A7604" s="799">
        <v>123</v>
      </c>
      <c r="B7604" s="102" t="s">
        <v>7310</v>
      </c>
      <c r="C7604" s="983" t="s">
        <v>7311</v>
      </c>
      <c r="D7604" s="889">
        <v>1</v>
      </c>
      <c r="E7604" s="3411">
        <v>13499</v>
      </c>
      <c r="F7604" s="797">
        <v>13499</v>
      </c>
      <c r="G7604" s="938">
        <v>44197</v>
      </c>
      <c r="H7604" s="1015" t="s">
        <v>8394</v>
      </c>
      <c r="I7604" s="63" t="s">
        <v>2312</v>
      </c>
      <c r="J7604" s="143" t="s">
        <v>8589</v>
      </c>
      <c r="K7604" s="1425"/>
      <c r="M7604" s="1378"/>
      <c r="N7604" s="694"/>
    </row>
    <row r="7605" spans="1:14" ht="10.5" customHeight="1">
      <c r="A7605" s="799">
        <v>124</v>
      </c>
      <c r="B7605" s="102" t="s">
        <v>8800</v>
      </c>
      <c r="C7605" s="983" t="s">
        <v>9985</v>
      </c>
      <c r="D7605" s="889">
        <v>1</v>
      </c>
      <c r="E7605" s="3411">
        <v>494000</v>
      </c>
      <c r="F7605" s="3403">
        <v>76158.33</v>
      </c>
      <c r="G7605" s="938">
        <v>44533</v>
      </c>
      <c r="H7605" s="1015" t="s">
        <v>8801</v>
      </c>
      <c r="I7605" s="63" t="s">
        <v>2312</v>
      </c>
      <c r="J7605" s="143" t="s">
        <v>8799</v>
      </c>
      <c r="K7605" s="1425"/>
      <c r="M7605" s="1378"/>
      <c r="N7605" s="694"/>
    </row>
    <row r="7606" spans="1:14" ht="10.5" customHeight="1">
      <c r="A7606" s="799">
        <v>125</v>
      </c>
      <c r="B7606" s="102" t="s">
        <v>9979</v>
      </c>
      <c r="C7606" s="983" t="s">
        <v>9981</v>
      </c>
      <c r="D7606" s="889">
        <v>1</v>
      </c>
      <c r="E7606" s="3411">
        <v>74890</v>
      </c>
      <c r="F7606" s="797">
        <v>74890</v>
      </c>
      <c r="G7606" s="938" t="s">
        <v>9984</v>
      </c>
      <c r="H7606" s="1015" t="s">
        <v>10011</v>
      </c>
      <c r="I7606" s="63" t="s">
        <v>2312</v>
      </c>
      <c r="J7606" s="143" t="s">
        <v>9156</v>
      </c>
      <c r="K7606" s="1425"/>
      <c r="M7606" s="1378"/>
      <c r="N7606" s="694"/>
    </row>
    <row r="7607" spans="1:14" ht="10.5" customHeight="1">
      <c r="A7607" s="799">
        <v>126</v>
      </c>
      <c r="B7607" s="102" t="s">
        <v>9979</v>
      </c>
      <c r="C7607" s="983" t="s">
        <v>9982</v>
      </c>
      <c r="D7607" s="889">
        <v>1</v>
      </c>
      <c r="E7607" s="3411">
        <v>74890</v>
      </c>
      <c r="F7607" s="797">
        <v>74890</v>
      </c>
      <c r="G7607" s="938" t="s">
        <v>9984</v>
      </c>
      <c r="H7607" s="1015" t="s">
        <v>10011</v>
      </c>
      <c r="I7607" s="63" t="s">
        <v>2312</v>
      </c>
      <c r="J7607" s="143" t="s">
        <v>9156</v>
      </c>
      <c r="K7607" s="1425"/>
      <c r="M7607" s="1378"/>
      <c r="N7607" s="694"/>
    </row>
    <row r="7608" spans="1:14" ht="10.5" customHeight="1">
      <c r="A7608" s="799">
        <v>127</v>
      </c>
      <c r="B7608" s="102" t="s">
        <v>9980</v>
      </c>
      <c r="C7608" s="983" t="s">
        <v>9983</v>
      </c>
      <c r="D7608" s="889">
        <v>1</v>
      </c>
      <c r="E7608" s="3411">
        <v>85240</v>
      </c>
      <c r="F7608" s="797">
        <v>85240</v>
      </c>
      <c r="G7608" s="938" t="s">
        <v>9984</v>
      </c>
      <c r="H7608" s="1015" t="s">
        <v>10011</v>
      </c>
      <c r="I7608" s="63" t="s">
        <v>2312</v>
      </c>
      <c r="J7608" s="143" t="s">
        <v>9156</v>
      </c>
      <c r="K7608" s="1425"/>
      <c r="M7608" s="1378"/>
      <c r="N7608" s="694"/>
    </row>
    <row r="7609" spans="1:14" ht="10.5" customHeight="1">
      <c r="A7609" s="799">
        <v>128</v>
      </c>
      <c r="B7609" s="102" t="s">
        <v>9986</v>
      </c>
      <c r="C7609" s="983" t="s">
        <v>9987</v>
      </c>
      <c r="D7609" s="889">
        <v>1</v>
      </c>
      <c r="E7609" s="3411">
        <v>39999</v>
      </c>
      <c r="F7609" s="797">
        <v>39999</v>
      </c>
      <c r="G7609" s="938" t="s">
        <v>9988</v>
      </c>
      <c r="H7609" s="1015" t="s">
        <v>10012</v>
      </c>
      <c r="I7609" s="63" t="s">
        <v>2312</v>
      </c>
      <c r="J7609" s="143" t="s">
        <v>9156</v>
      </c>
      <c r="K7609" s="1425"/>
      <c r="M7609" s="1378"/>
      <c r="N7609" s="694"/>
    </row>
    <row r="7610" spans="1:14" ht="10.5" customHeight="1">
      <c r="A7610" s="799">
        <v>129</v>
      </c>
      <c r="B7610" s="102" t="s">
        <v>9989</v>
      </c>
      <c r="C7610" s="983" t="s">
        <v>9991</v>
      </c>
      <c r="D7610" s="889">
        <v>1</v>
      </c>
      <c r="E7610" s="3411">
        <v>25550</v>
      </c>
      <c r="F7610" s="797">
        <v>25550</v>
      </c>
      <c r="G7610" s="938" t="s">
        <v>9993</v>
      </c>
      <c r="H7610" s="1015" t="s">
        <v>10013</v>
      </c>
      <c r="I7610" s="63" t="s">
        <v>2312</v>
      </c>
      <c r="J7610" s="143" t="s">
        <v>9156</v>
      </c>
      <c r="K7610" s="1425"/>
      <c r="M7610" s="1378"/>
      <c r="N7610" s="694"/>
    </row>
    <row r="7611" spans="1:14" ht="10.5" customHeight="1">
      <c r="A7611" s="799">
        <v>130</v>
      </c>
      <c r="B7611" s="102" t="s">
        <v>9990</v>
      </c>
      <c r="C7611" s="983" t="s">
        <v>9992</v>
      </c>
      <c r="D7611" s="889">
        <v>1</v>
      </c>
      <c r="E7611" s="3411">
        <v>12999</v>
      </c>
      <c r="F7611" s="797">
        <v>12999</v>
      </c>
      <c r="G7611" s="938" t="s">
        <v>9193</v>
      </c>
      <c r="H7611" s="1015" t="s">
        <v>10014</v>
      </c>
      <c r="I7611" s="63" t="s">
        <v>2312</v>
      </c>
      <c r="J7611" s="143" t="s">
        <v>9156</v>
      </c>
      <c r="K7611" s="1425"/>
      <c r="M7611" s="1378"/>
      <c r="N7611" s="694"/>
    </row>
    <row r="7612" spans="1:14" ht="10.5" customHeight="1">
      <c r="A7612" s="799">
        <v>131</v>
      </c>
      <c r="B7612" s="102" t="s">
        <v>9994</v>
      </c>
      <c r="C7612" s="983" t="s">
        <v>9995</v>
      </c>
      <c r="D7612" s="889">
        <v>1</v>
      </c>
      <c r="E7612" s="3411">
        <v>11999</v>
      </c>
      <c r="F7612" s="797">
        <v>11999</v>
      </c>
      <c r="G7612" s="938" t="s">
        <v>9996</v>
      </c>
      <c r="H7612" s="1015" t="s">
        <v>10015</v>
      </c>
      <c r="I7612" s="63" t="s">
        <v>2312</v>
      </c>
      <c r="J7612" s="143" t="s">
        <v>9156</v>
      </c>
      <c r="K7612" s="1425"/>
      <c r="M7612" s="1378"/>
      <c r="N7612" s="694"/>
    </row>
    <row r="7613" spans="1:14" ht="10.5" customHeight="1">
      <c r="A7613" s="799">
        <v>132</v>
      </c>
      <c r="B7613" s="102" t="s">
        <v>9997</v>
      </c>
      <c r="C7613" s="983" t="s">
        <v>9999</v>
      </c>
      <c r="D7613" s="889">
        <v>1</v>
      </c>
      <c r="E7613" s="3411">
        <v>12999</v>
      </c>
      <c r="F7613" s="797">
        <v>12999</v>
      </c>
      <c r="G7613" s="938" t="s">
        <v>9164</v>
      </c>
      <c r="H7613" s="1015" t="s">
        <v>10016</v>
      </c>
      <c r="I7613" s="63" t="s">
        <v>2312</v>
      </c>
      <c r="J7613" s="143" t="s">
        <v>9156</v>
      </c>
      <c r="K7613" s="1425"/>
      <c r="M7613" s="1378"/>
      <c r="N7613" s="694"/>
    </row>
    <row r="7614" spans="1:14" ht="10.5" customHeight="1">
      <c r="A7614" s="799">
        <v>133</v>
      </c>
      <c r="B7614" s="102" t="s">
        <v>9998</v>
      </c>
      <c r="C7614" s="983" t="s">
        <v>10000</v>
      </c>
      <c r="D7614" s="889">
        <v>1</v>
      </c>
      <c r="E7614" s="3411">
        <v>11999</v>
      </c>
      <c r="F7614" s="797">
        <v>11999</v>
      </c>
      <c r="G7614" s="938" t="s">
        <v>9164</v>
      </c>
      <c r="H7614" s="1015" t="s">
        <v>10016</v>
      </c>
      <c r="I7614" s="63" t="s">
        <v>2312</v>
      </c>
      <c r="J7614" s="143" t="s">
        <v>9156</v>
      </c>
      <c r="K7614" s="1425"/>
      <c r="M7614" s="1378"/>
      <c r="N7614" s="694"/>
    </row>
    <row r="7615" spans="1:14" ht="10.5" customHeight="1">
      <c r="A7615" s="799">
        <v>134</v>
      </c>
      <c r="B7615" s="102" t="s">
        <v>10001</v>
      </c>
      <c r="C7615" s="983" t="s">
        <v>10005</v>
      </c>
      <c r="D7615" s="889">
        <v>1</v>
      </c>
      <c r="E7615" s="3411">
        <v>39999</v>
      </c>
      <c r="F7615" s="797">
        <v>39999</v>
      </c>
      <c r="G7615" s="938" t="s">
        <v>10009</v>
      </c>
      <c r="H7615" s="1015" t="s">
        <v>10017</v>
      </c>
      <c r="I7615" s="63" t="s">
        <v>2312</v>
      </c>
      <c r="J7615" s="143" t="s">
        <v>9156</v>
      </c>
      <c r="K7615" s="1425"/>
      <c r="M7615" s="1378"/>
      <c r="N7615" s="694"/>
    </row>
    <row r="7616" spans="1:14" ht="10.5" customHeight="1">
      <c r="A7616" s="799">
        <v>135</v>
      </c>
      <c r="B7616" s="102" t="s">
        <v>10002</v>
      </c>
      <c r="C7616" s="983" t="s">
        <v>10006</v>
      </c>
      <c r="D7616" s="889">
        <v>1</v>
      </c>
      <c r="E7616" s="3411">
        <v>39999</v>
      </c>
      <c r="F7616" s="797">
        <v>39999</v>
      </c>
      <c r="G7616" s="938" t="s">
        <v>10009</v>
      </c>
      <c r="H7616" s="1015" t="s">
        <v>10017</v>
      </c>
      <c r="I7616" s="63" t="s">
        <v>2312</v>
      </c>
      <c r="J7616" s="143" t="s">
        <v>9156</v>
      </c>
      <c r="K7616" s="1425"/>
      <c r="M7616" s="1378"/>
      <c r="N7616" s="694"/>
    </row>
    <row r="7617" spans="1:16" ht="10.5" customHeight="1">
      <c r="A7617" s="799">
        <v>136</v>
      </c>
      <c r="B7617" s="102" t="s">
        <v>10003</v>
      </c>
      <c r="C7617" s="983" t="s">
        <v>10007</v>
      </c>
      <c r="D7617" s="889">
        <v>1</v>
      </c>
      <c r="E7617" s="3411">
        <v>28999</v>
      </c>
      <c r="F7617" s="797">
        <v>28999</v>
      </c>
      <c r="G7617" s="938" t="s">
        <v>9193</v>
      </c>
      <c r="H7617" s="1015" t="s">
        <v>10018</v>
      </c>
      <c r="I7617" s="63" t="s">
        <v>2312</v>
      </c>
      <c r="J7617" s="143" t="s">
        <v>9156</v>
      </c>
      <c r="K7617" s="1425"/>
      <c r="M7617" s="1378"/>
      <c r="N7617" s="694"/>
    </row>
    <row r="7618" spans="1:16" ht="10.5" customHeight="1">
      <c r="A7618" s="799">
        <v>137</v>
      </c>
      <c r="B7618" s="102" t="s">
        <v>10004</v>
      </c>
      <c r="C7618" s="983" t="s">
        <v>10008</v>
      </c>
      <c r="D7618" s="889">
        <v>1</v>
      </c>
      <c r="E7618" s="3411">
        <v>28999</v>
      </c>
      <c r="F7618" s="797">
        <v>28999</v>
      </c>
      <c r="G7618" s="938" t="s">
        <v>9193</v>
      </c>
      <c r="H7618" s="1015" t="s">
        <v>10018</v>
      </c>
      <c r="I7618" s="63" t="s">
        <v>2312</v>
      </c>
      <c r="J7618" s="143" t="s">
        <v>9156</v>
      </c>
      <c r="K7618" s="1425"/>
      <c r="M7618" s="1378"/>
      <c r="N7618" s="694"/>
    </row>
    <row r="7619" spans="1:16" ht="10.5" customHeight="1">
      <c r="A7619" s="799">
        <v>138</v>
      </c>
      <c r="B7619" s="102" t="s">
        <v>14886</v>
      </c>
      <c r="C7619" s="983" t="s">
        <v>14887</v>
      </c>
      <c r="D7619" s="889">
        <v>1</v>
      </c>
      <c r="E7619" s="3411">
        <v>48999</v>
      </c>
      <c r="F7619" s="3411">
        <v>48999</v>
      </c>
      <c r="G7619" s="938">
        <v>44839</v>
      </c>
      <c r="H7619" s="1015" t="s">
        <v>15187</v>
      </c>
      <c r="I7619" s="63" t="s">
        <v>2312</v>
      </c>
      <c r="J7619" s="143" t="s">
        <v>15188</v>
      </c>
      <c r="K7619" s="1425"/>
      <c r="M7619" s="1378"/>
      <c r="N7619" s="694"/>
    </row>
    <row r="7620" spans="1:16" ht="10.5" customHeight="1">
      <c r="B7620" s="102"/>
      <c r="D7620" s="889"/>
      <c r="E7620" s="3411"/>
      <c r="F7620" s="797"/>
      <c r="J7620" s="912"/>
      <c r="K7620" s="1480"/>
      <c r="L7620" s="1412"/>
      <c r="M7620" s="1378"/>
      <c r="N7620" s="738"/>
      <c r="O7620" s="754"/>
    </row>
    <row r="7621" spans="1:16" s="71" customFormat="1" ht="10.5" customHeight="1">
      <c r="A7621" s="527"/>
      <c r="B7621" s="651"/>
      <c r="C7621" s="1191" t="s">
        <v>13657</v>
      </c>
      <c r="D7621" s="568">
        <f>SUM(D7482:D7620)</f>
        <v>138</v>
      </c>
      <c r="E7621" s="3515">
        <f>SUM(E7482:E7620)</f>
        <v>3201436.27</v>
      </c>
      <c r="F7621" s="539">
        <f>SUM(F7482:F7620)</f>
        <v>2540711.79</v>
      </c>
      <c r="G7621" s="919"/>
      <c r="H7621" s="1006"/>
      <c r="I7621" s="1038"/>
      <c r="J7621" s="956"/>
      <c r="K7621" s="1437"/>
      <c r="L7621" s="1412"/>
      <c r="M7621" s="1516"/>
      <c r="N7621" s="694"/>
      <c r="O7621" s="662"/>
    </row>
    <row r="7622" spans="1:16" s="2458" customFormat="1" ht="10.5" customHeight="1">
      <c r="A7622" s="2445"/>
      <c r="B7622" s="2446"/>
      <c r="C7622" s="2447" t="s">
        <v>9313</v>
      </c>
      <c r="D7622" s="2448">
        <v>0</v>
      </c>
      <c r="E7622" s="3518">
        <v>0</v>
      </c>
      <c r="F7622" s="2449">
        <v>0</v>
      </c>
      <c r="G7622" s="2450"/>
      <c r="H7622" s="2451"/>
      <c r="I7622" s="2452"/>
      <c r="J7622" s="2453"/>
      <c r="K7622" s="2454"/>
      <c r="L7622" s="2402"/>
      <c r="M7622" s="2455"/>
      <c r="N7622" s="2456"/>
      <c r="O7622" s="2457"/>
    </row>
    <row r="7623" spans="1:16" s="1624" customFormat="1" ht="10.5" customHeight="1">
      <c r="A7623" s="1652"/>
      <c r="B7623" s="2427"/>
      <c r="C7623" s="2250" t="s">
        <v>11869</v>
      </c>
      <c r="D7623" s="2438">
        <v>0</v>
      </c>
      <c r="E7623" s="3531">
        <v>0</v>
      </c>
      <c r="F7623" s="1620">
        <v>0</v>
      </c>
      <c r="G7623" s="1838"/>
      <c r="H7623" s="2439"/>
      <c r="I7623" s="2440"/>
      <c r="J7623" s="2441"/>
      <c r="K7623" s="2442"/>
      <c r="L7623" s="2391"/>
      <c r="M7623" s="2443"/>
      <c r="N7623" s="2444"/>
      <c r="O7623" s="2191"/>
    </row>
    <row r="7624" spans="1:16" s="1631" customFormat="1" ht="10.5" customHeight="1">
      <c r="A7624" s="1672"/>
      <c r="B7624" s="2413"/>
      <c r="C7624" s="2267" t="s">
        <v>15384</v>
      </c>
      <c r="D7624" s="2459">
        <f>D7621-D7622-D7623</f>
        <v>138</v>
      </c>
      <c r="E7624" s="3519">
        <f>E7621-E7622-E7623</f>
        <v>3201436.27</v>
      </c>
      <c r="F7624" s="1675">
        <f>F7621-F7622-F7623</f>
        <v>2540711.79</v>
      </c>
      <c r="G7624" s="2460"/>
      <c r="H7624" s="2461"/>
      <c r="I7624" s="2462"/>
      <c r="J7624" s="2463"/>
      <c r="K7624" s="2464"/>
      <c r="L7624" s="2410"/>
      <c r="M7624" s="2465"/>
      <c r="N7624" s="2466"/>
      <c r="O7624" s="2467"/>
    </row>
    <row r="7625" spans="1:16" s="71" customFormat="1" ht="31.5" customHeight="1">
      <c r="A7625" s="527" t="s">
        <v>13654</v>
      </c>
      <c r="B7625" s="410" t="s">
        <v>8590</v>
      </c>
      <c r="C7625" s="1191"/>
      <c r="D7625" s="568"/>
      <c r="E7625" s="3515"/>
      <c r="F7625" s="539"/>
      <c r="G7625" s="919"/>
      <c r="H7625" s="1006"/>
      <c r="I7625" s="1038"/>
      <c r="J7625" s="956"/>
      <c r="K7625" s="1437"/>
      <c r="L7625" s="1412"/>
      <c r="M7625" s="1516"/>
      <c r="N7625" s="694"/>
      <c r="O7625" s="662"/>
    </row>
    <row r="7626" spans="1:16" s="791" customFormat="1" ht="9" customHeight="1">
      <c r="A7626" s="799">
        <v>1</v>
      </c>
      <c r="B7626" s="1015" t="s">
        <v>3395</v>
      </c>
      <c r="C7626" s="990" t="s">
        <v>10961</v>
      </c>
      <c r="D7626" s="2063">
        <v>1</v>
      </c>
      <c r="E7626" s="2955">
        <v>441020.12</v>
      </c>
      <c r="F7626" s="1088">
        <v>441020.12</v>
      </c>
      <c r="G7626" s="938">
        <v>44197</v>
      </c>
      <c r="H7626" s="1015" t="s">
        <v>8394</v>
      </c>
      <c r="I7626" s="63" t="s">
        <v>3431</v>
      </c>
      <c r="J7626" s="143" t="s">
        <v>8591</v>
      </c>
      <c r="K7626" s="1425" t="s">
        <v>8940</v>
      </c>
      <c r="L7626" s="1420"/>
      <c r="M7626" s="1507"/>
      <c r="N7626" s="545"/>
      <c r="O7626" s="788"/>
      <c r="P7626" s="787"/>
    </row>
    <row r="7627" spans="1:16" s="791" customFormat="1" ht="9" customHeight="1">
      <c r="A7627" s="799">
        <v>2</v>
      </c>
      <c r="B7627" s="1015" t="s">
        <v>3395</v>
      </c>
      <c r="C7627" s="990" t="s">
        <v>10961</v>
      </c>
      <c r="D7627" s="2063">
        <v>1</v>
      </c>
      <c r="E7627" s="2955">
        <v>822837.29</v>
      </c>
      <c r="F7627" s="1088">
        <v>822837.29</v>
      </c>
      <c r="G7627" s="938">
        <v>44197</v>
      </c>
      <c r="H7627" s="1015" t="s">
        <v>8394</v>
      </c>
      <c r="I7627" s="63" t="s">
        <v>3431</v>
      </c>
      <c r="J7627" s="143" t="s">
        <v>8591</v>
      </c>
      <c r="K7627" s="1425" t="s">
        <v>8940</v>
      </c>
      <c r="L7627" s="1420"/>
      <c r="M7627" s="1507"/>
      <c r="N7627" s="545"/>
      <c r="O7627" s="788"/>
      <c r="P7627" s="787"/>
    </row>
    <row r="7628" spans="1:16" s="791" customFormat="1" ht="9" customHeight="1">
      <c r="A7628" s="799">
        <v>3</v>
      </c>
      <c r="B7628" s="1015" t="s">
        <v>3395</v>
      </c>
      <c r="C7628" s="990" t="s">
        <v>10961</v>
      </c>
      <c r="D7628" s="2063">
        <v>1</v>
      </c>
      <c r="E7628" s="2955">
        <v>47813.57</v>
      </c>
      <c r="F7628" s="1088">
        <v>47813.57</v>
      </c>
      <c r="G7628" s="938">
        <v>44197</v>
      </c>
      <c r="H7628" s="1015" t="s">
        <v>8394</v>
      </c>
      <c r="I7628" s="63" t="s">
        <v>3431</v>
      </c>
      <c r="J7628" s="143" t="s">
        <v>8591</v>
      </c>
      <c r="K7628" s="1425" t="s">
        <v>8940</v>
      </c>
      <c r="L7628" s="1420"/>
      <c r="M7628" s="1507"/>
      <c r="N7628" s="545"/>
      <c r="O7628" s="788"/>
      <c r="P7628" s="787"/>
    </row>
    <row r="7629" spans="1:16" s="791" customFormat="1" ht="9" customHeight="1">
      <c r="A7629" s="799">
        <v>4</v>
      </c>
      <c r="B7629" s="1015" t="s">
        <v>3396</v>
      </c>
      <c r="C7629" s="990" t="s">
        <v>10961</v>
      </c>
      <c r="D7629" s="2063">
        <v>1</v>
      </c>
      <c r="E7629" s="2955">
        <v>153266.37</v>
      </c>
      <c r="F7629" s="1088">
        <v>153266.37</v>
      </c>
      <c r="G7629" s="938">
        <v>44197</v>
      </c>
      <c r="H7629" s="1015" t="s">
        <v>8394</v>
      </c>
      <c r="I7629" s="63" t="s">
        <v>3431</v>
      </c>
      <c r="J7629" s="143" t="s">
        <v>8591</v>
      </c>
      <c r="K7629" s="1425" t="s">
        <v>8940</v>
      </c>
      <c r="L7629" s="1420"/>
      <c r="M7629" s="1507"/>
      <c r="N7629" s="545"/>
      <c r="O7629" s="788"/>
      <c r="P7629" s="787"/>
    </row>
    <row r="7630" spans="1:16" s="791" customFormat="1" ht="9" customHeight="1">
      <c r="A7630" s="799">
        <v>5</v>
      </c>
      <c r="B7630" s="1015" t="s">
        <v>3397</v>
      </c>
      <c r="C7630" s="990" t="s">
        <v>10961</v>
      </c>
      <c r="D7630" s="2063">
        <v>1</v>
      </c>
      <c r="E7630" s="2955">
        <v>165919.23000000001</v>
      </c>
      <c r="F7630" s="1088">
        <v>165919.23000000001</v>
      </c>
      <c r="G7630" s="938">
        <v>44197</v>
      </c>
      <c r="H7630" s="1015" t="s">
        <v>8394</v>
      </c>
      <c r="I7630" s="63" t="s">
        <v>3431</v>
      </c>
      <c r="J7630" s="143" t="s">
        <v>8591</v>
      </c>
      <c r="K7630" s="1425" t="s">
        <v>8940</v>
      </c>
      <c r="L7630" s="1420"/>
      <c r="M7630" s="1507"/>
      <c r="N7630" s="545"/>
      <c r="O7630" s="788"/>
      <c r="P7630" s="787"/>
    </row>
    <row r="7631" spans="1:16" s="791" customFormat="1" ht="9" customHeight="1">
      <c r="A7631" s="799">
        <v>6</v>
      </c>
      <c r="B7631" s="1015" t="s">
        <v>3398</v>
      </c>
      <c r="C7631" s="990" t="s">
        <v>10961</v>
      </c>
      <c r="D7631" s="2063">
        <v>1</v>
      </c>
      <c r="E7631" s="2955">
        <v>64481</v>
      </c>
      <c r="F7631" s="191">
        <v>64481</v>
      </c>
      <c r="G7631" s="938">
        <v>44197</v>
      </c>
      <c r="H7631" s="1015" t="s">
        <v>8394</v>
      </c>
      <c r="I7631" s="63" t="s">
        <v>3431</v>
      </c>
      <c r="J7631" s="143" t="s">
        <v>8591</v>
      </c>
      <c r="K7631" s="1425" t="s">
        <v>8940</v>
      </c>
      <c r="L7631" s="1420"/>
      <c r="M7631" s="1507"/>
      <c r="N7631" s="545"/>
      <c r="O7631" s="788"/>
      <c r="P7631" s="787"/>
    </row>
    <row r="7632" spans="1:16" s="791" customFormat="1" ht="9" customHeight="1">
      <c r="A7632" s="799">
        <v>7</v>
      </c>
      <c r="B7632" s="1015" t="s">
        <v>3399</v>
      </c>
      <c r="C7632" s="990" t="s">
        <v>10961</v>
      </c>
      <c r="D7632" s="2063">
        <v>1</v>
      </c>
      <c r="E7632" s="2955">
        <v>40518.51</v>
      </c>
      <c r="F7632" s="191">
        <v>40518.51</v>
      </c>
      <c r="G7632" s="938">
        <v>44197</v>
      </c>
      <c r="H7632" s="1015" t="s">
        <v>8394</v>
      </c>
      <c r="I7632" s="63" t="s">
        <v>3431</v>
      </c>
      <c r="J7632" s="143" t="s">
        <v>8591</v>
      </c>
      <c r="K7632" s="1425" t="s">
        <v>8940</v>
      </c>
      <c r="L7632" s="1420"/>
      <c r="M7632" s="1507"/>
      <c r="N7632" s="545"/>
      <c r="O7632" s="788"/>
      <c r="P7632" s="787"/>
    </row>
    <row r="7633" spans="1:16" s="791" customFormat="1" ht="9" customHeight="1">
      <c r="A7633" s="799">
        <v>8</v>
      </c>
      <c r="B7633" s="1015" t="s">
        <v>3400</v>
      </c>
      <c r="C7633" s="990" t="s">
        <v>10961</v>
      </c>
      <c r="D7633" s="2063">
        <v>1</v>
      </c>
      <c r="E7633" s="2955">
        <v>56338</v>
      </c>
      <c r="F7633" s="191">
        <v>56338</v>
      </c>
      <c r="G7633" s="938">
        <v>44197</v>
      </c>
      <c r="H7633" s="1015" t="s">
        <v>8394</v>
      </c>
      <c r="I7633" s="63" t="s">
        <v>3431</v>
      </c>
      <c r="J7633" s="143" t="s">
        <v>8591</v>
      </c>
      <c r="K7633" s="1425" t="s">
        <v>8940</v>
      </c>
      <c r="L7633" s="1420"/>
      <c r="M7633" s="1507"/>
      <c r="N7633" s="545"/>
      <c r="O7633" s="788"/>
      <c r="P7633" s="787"/>
    </row>
    <row r="7634" spans="1:16" s="791" customFormat="1" ht="9" customHeight="1">
      <c r="A7634" s="799">
        <v>9</v>
      </c>
      <c r="B7634" s="1015" t="s">
        <v>3401</v>
      </c>
      <c r="C7634" s="990" t="s">
        <v>10961</v>
      </c>
      <c r="D7634" s="2063">
        <v>1</v>
      </c>
      <c r="E7634" s="2955">
        <v>144885.31</v>
      </c>
      <c r="F7634" s="191">
        <v>144885.31</v>
      </c>
      <c r="G7634" s="938">
        <v>44197</v>
      </c>
      <c r="H7634" s="1015" t="s">
        <v>8394</v>
      </c>
      <c r="I7634" s="63" t="s">
        <v>3431</v>
      </c>
      <c r="J7634" s="143" t="s">
        <v>8591</v>
      </c>
      <c r="K7634" s="1425" t="s">
        <v>8940</v>
      </c>
      <c r="L7634" s="1420"/>
      <c r="M7634" s="1507"/>
      <c r="N7634" s="545"/>
      <c r="O7634" s="788"/>
      <c r="P7634" s="787"/>
    </row>
    <row r="7635" spans="1:16" s="791" customFormat="1" ht="9" customHeight="1">
      <c r="A7635" s="799">
        <v>10</v>
      </c>
      <c r="B7635" s="1015" t="s">
        <v>3402</v>
      </c>
      <c r="C7635" s="990" t="s">
        <v>10961</v>
      </c>
      <c r="D7635" s="2063">
        <v>1</v>
      </c>
      <c r="E7635" s="2955">
        <v>93530.82</v>
      </c>
      <c r="F7635" s="191">
        <v>93530.82</v>
      </c>
      <c r="G7635" s="938">
        <v>44197</v>
      </c>
      <c r="H7635" s="1015" t="s">
        <v>8394</v>
      </c>
      <c r="I7635" s="63" t="s">
        <v>3431</v>
      </c>
      <c r="J7635" s="143" t="s">
        <v>8591</v>
      </c>
      <c r="K7635" s="1425" t="s">
        <v>8940</v>
      </c>
      <c r="L7635" s="1420"/>
      <c r="M7635" s="1507"/>
      <c r="N7635" s="545"/>
      <c r="O7635" s="788"/>
      <c r="P7635" s="787"/>
    </row>
    <row r="7636" spans="1:16" s="791" customFormat="1" ht="9" customHeight="1">
      <c r="A7636" s="799">
        <v>11</v>
      </c>
      <c r="B7636" s="1015" t="s">
        <v>3403</v>
      </c>
      <c r="C7636" s="990" t="s">
        <v>10961</v>
      </c>
      <c r="D7636" s="2063">
        <v>1</v>
      </c>
      <c r="E7636" s="2955">
        <v>76525.100000000006</v>
      </c>
      <c r="F7636" s="191">
        <v>76525.100000000006</v>
      </c>
      <c r="G7636" s="938">
        <v>44197</v>
      </c>
      <c r="H7636" s="1015" t="s">
        <v>8394</v>
      </c>
      <c r="I7636" s="63" t="s">
        <v>3431</v>
      </c>
      <c r="J7636" s="143" t="s">
        <v>8591</v>
      </c>
      <c r="K7636" s="1425" t="s">
        <v>8940</v>
      </c>
      <c r="L7636" s="1420"/>
      <c r="M7636" s="1507"/>
      <c r="N7636" s="545"/>
      <c r="O7636" s="788"/>
      <c r="P7636" s="787"/>
    </row>
    <row r="7637" spans="1:16" s="791" customFormat="1" ht="9" customHeight="1">
      <c r="A7637" s="799">
        <v>12</v>
      </c>
      <c r="B7637" s="1015" t="s">
        <v>3404</v>
      </c>
      <c r="C7637" s="990" t="s">
        <v>10961</v>
      </c>
      <c r="D7637" s="2063">
        <v>1</v>
      </c>
      <c r="E7637" s="2955">
        <v>56823.34</v>
      </c>
      <c r="F7637" s="191">
        <v>56823.34</v>
      </c>
      <c r="G7637" s="938">
        <v>44197</v>
      </c>
      <c r="H7637" s="1015" t="s">
        <v>8394</v>
      </c>
      <c r="I7637" s="63" t="s">
        <v>3431</v>
      </c>
      <c r="J7637" s="143" t="s">
        <v>8591</v>
      </c>
      <c r="K7637" s="1425" t="s">
        <v>8940</v>
      </c>
      <c r="L7637" s="1420"/>
      <c r="M7637" s="1507"/>
      <c r="N7637" s="545"/>
      <c r="O7637" s="788"/>
      <c r="P7637" s="787"/>
    </row>
    <row r="7638" spans="1:16" s="791" customFormat="1" ht="10.5" customHeight="1">
      <c r="A7638" s="799">
        <v>13</v>
      </c>
      <c r="B7638" s="1015" t="s">
        <v>3405</v>
      </c>
      <c r="C7638" s="990" t="s">
        <v>10961</v>
      </c>
      <c r="D7638" s="2063">
        <v>1</v>
      </c>
      <c r="E7638" s="2955">
        <v>71680.490000000005</v>
      </c>
      <c r="F7638" s="191">
        <v>71680.490000000005</v>
      </c>
      <c r="G7638" s="938">
        <v>44197</v>
      </c>
      <c r="H7638" s="1015" t="s">
        <v>8394</v>
      </c>
      <c r="I7638" s="63" t="s">
        <v>3431</v>
      </c>
      <c r="J7638" s="143" t="s">
        <v>8591</v>
      </c>
      <c r="K7638" s="1425" t="s">
        <v>8940</v>
      </c>
      <c r="L7638" s="1420"/>
      <c r="M7638" s="1507"/>
      <c r="N7638" s="545"/>
      <c r="O7638" s="788"/>
      <c r="P7638" s="787"/>
    </row>
    <row r="7639" spans="1:16" s="791" customFormat="1" ht="9" customHeight="1">
      <c r="A7639" s="799">
        <v>14</v>
      </c>
      <c r="B7639" s="1015" t="s">
        <v>3406</v>
      </c>
      <c r="C7639" s="990" t="s">
        <v>10961</v>
      </c>
      <c r="D7639" s="2063">
        <v>1</v>
      </c>
      <c r="E7639" s="2955">
        <v>87191.81</v>
      </c>
      <c r="F7639" s="191">
        <v>87191.81</v>
      </c>
      <c r="G7639" s="938">
        <v>44197</v>
      </c>
      <c r="H7639" s="1015" t="s">
        <v>8394</v>
      </c>
      <c r="I7639" s="63" t="s">
        <v>3431</v>
      </c>
      <c r="J7639" s="143" t="s">
        <v>8591</v>
      </c>
      <c r="K7639" s="1425" t="s">
        <v>8940</v>
      </c>
      <c r="L7639" s="1420"/>
      <c r="M7639" s="1507"/>
      <c r="N7639" s="545"/>
      <c r="O7639" s="788"/>
      <c r="P7639" s="787"/>
    </row>
    <row r="7640" spans="1:16" s="791" customFormat="1" ht="9" customHeight="1">
      <c r="A7640" s="799">
        <v>15</v>
      </c>
      <c r="B7640" s="1015" t="s">
        <v>3407</v>
      </c>
      <c r="C7640" s="990" t="s">
        <v>10961</v>
      </c>
      <c r="D7640" s="2063">
        <v>1</v>
      </c>
      <c r="E7640" s="2955">
        <v>70636.539999999994</v>
      </c>
      <c r="F7640" s="191">
        <v>70636.539999999994</v>
      </c>
      <c r="G7640" s="938">
        <v>44197</v>
      </c>
      <c r="H7640" s="1015" t="s">
        <v>8394</v>
      </c>
      <c r="I7640" s="63" t="s">
        <v>3431</v>
      </c>
      <c r="J7640" s="143" t="s">
        <v>8591</v>
      </c>
      <c r="K7640" s="1425" t="s">
        <v>8940</v>
      </c>
      <c r="L7640" s="1420"/>
      <c r="M7640" s="1507"/>
      <c r="N7640" s="545"/>
      <c r="O7640" s="788"/>
      <c r="P7640" s="787"/>
    </row>
    <row r="7641" spans="1:16" s="791" customFormat="1" ht="9" customHeight="1">
      <c r="A7641" s="799">
        <v>16</v>
      </c>
      <c r="B7641" s="1015" t="s">
        <v>3408</v>
      </c>
      <c r="C7641" s="990" t="s">
        <v>12836</v>
      </c>
      <c r="D7641" s="2063">
        <v>1</v>
      </c>
      <c r="E7641" s="2955">
        <v>25000</v>
      </c>
      <c r="F7641" s="191">
        <v>25000</v>
      </c>
      <c r="G7641" s="938">
        <v>44197</v>
      </c>
      <c r="H7641" s="1015" t="s">
        <v>8394</v>
      </c>
      <c r="I7641" s="63" t="s">
        <v>3431</v>
      </c>
      <c r="J7641" s="143" t="s">
        <v>8591</v>
      </c>
      <c r="K7641" s="1425" t="s">
        <v>8940</v>
      </c>
      <c r="L7641" s="1420"/>
      <c r="M7641" s="1507"/>
      <c r="N7641" s="545"/>
      <c r="O7641" s="788"/>
      <c r="P7641" s="787"/>
    </row>
    <row r="7642" spans="1:16" s="791" customFormat="1" ht="9" customHeight="1">
      <c r="A7642" s="799">
        <v>17</v>
      </c>
      <c r="B7642" s="1015" t="s">
        <v>3409</v>
      </c>
      <c r="C7642" s="990" t="s">
        <v>12837</v>
      </c>
      <c r="D7642" s="2063">
        <v>1</v>
      </c>
      <c r="E7642" s="2955">
        <v>7100</v>
      </c>
      <c r="F7642" s="191">
        <v>7100</v>
      </c>
      <c r="G7642" s="938">
        <v>44197</v>
      </c>
      <c r="H7642" s="1015" t="s">
        <v>8394</v>
      </c>
      <c r="I7642" s="63" t="s">
        <v>3431</v>
      </c>
      <c r="J7642" s="143" t="s">
        <v>8591</v>
      </c>
      <c r="K7642" s="1425" t="s">
        <v>8940</v>
      </c>
      <c r="L7642" s="1420"/>
      <c r="M7642" s="1507"/>
      <c r="N7642" s="545"/>
      <c r="O7642" s="788"/>
      <c r="P7642" s="787"/>
    </row>
    <row r="7643" spans="1:16" s="791" customFormat="1" ht="9" customHeight="1">
      <c r="A7643" s="799">
        <v>18</v>
      </c>
      <c r="B7643" s="1015" t="s">
        <v>3410</v>
      </c>
      <c r="C7643" s="990" t="s">
        <v>12838</v>
      </c>
      <c r="D7643" s="2063">
        <v>1</v>
      </c>
      <c r="E7643" s="2955">
        <v>13200</v>
      </c>
      <c r="F7643" s="191">
        <v>13200</v>
      </c>
      <c r="G7643" s="938">
        <v>44197</v>
      </c>
      <c r="H7643" s="1015" t="s">
        <v>8394</v>
      </c>
      <c r="I7643" s="63" t="s">
        <v>3431</v>
      </c>
      <c r="J7643" s="143" t="s">
        <v>8591</v>
      </c>
      <c r="K7643" s="1425" t="s">
        <v>8940</v>
      </c>
      <c r="L7643" s="1420"/>
      <c r="M7643" s="1507"/>
      <c r="N7643" s="545"/>
      <c r="O7643" s="788"/>
      <c r="P7643" s="787"/>
    </row>
    <row r="7644" spans="1:16" s="791" customFormat="1" ht="9" customHeight="1">
      <c r="A7644" s="799">
        <v>19</v>
      </c>
      <c r="B7644" s="1015" t="s">
        <v>3411</v>
      </c>
      <c r="C7644" s="990" t="s">
        <v>12839</v>
      </c>
      <c r="D7644" s="2063">
        <v>1</v>
      </c>
      <c r="E7644" s="2955">
        <v>7100</v>
      </c>
      <c r="F7644" s="191">
        <v>7100</v>
      </c>
      <c r="G7644" s="938">
        <v>44197</v>
      </c>
      <c r="H7644" s="1015" t="s">
        <v>8394</v>
      </c>
      <c r="I7644" s="63" t="s">
        <v>3431</v>
      </c>
      <c r="J7644" s="143" t="s">
        <v>8591</v>
      </c>
      <c r="K7644" s="1425" t="s">
        <v>8940</v>
      </c>
      <c r="L7644" s="1420"/>
      <c r="M7644" s="1507"/>
      <c r="N7644" s="545"/>
      <c r="O7644" s="788"/>
      <c r="P7644" s="787"/>
    </row>
    <row r="7645" spans="1:16" s="791" customFormat="1" ht="9" customHeight="1">
      <c r="A7645" s="799">
        <v>20</v>
      </c>
      <c r="B7645" s="1015" t="s">
        <v>3410</v>
      </c>
      <c r="C7645" s="990" t="s">
        <v>12840</v>
      </c>
      <c r="D7645" s="2063">
        <v>1</v>
      </c>
      <c r="E7645" s="2955">
        <v>12429</v>
      </c>
      <c r="F7645" s="191">
        <v>12429</v>
      </c>
      <c r="G7645" s="938">
        <v>44197</v>
      </c>
      <c r="H7645" s="1015" t="s">
        <v>8394</v>
      </c>
      <c r="I7645" s="63" t="s">
        <v>3431</v>
      </c>
      <c r="J7645" s="143" t="s">
        <v>8591</v>
      </c>
      <c r="K7645" s="1425" t="s">
        <v>8940</v>
      </c>
      <c r="L7645" s="1420"/>
      <c r="M7645" s="1507"/>
      <c r="N7645" s="545"/>
      <c r="O7645" s="788"/>
      <c r="P7645" s="787"/>
    </row>
    <row r="7646" spans="1:16" s="791" customFormat="1" ht="9" customHeight="1">
      <c r="A7646" s="799">
        <v>21</v>
      </c>
      <c r="B7646" s="1015" t="s">
        <v>3410</v>
      </c>
      <c r="C7646" s="990" t="s">
        <v>12841</v>
      </c>
      <c r="D7646" s="2063">
        <v>1</v>
      </c>
      <c r="E7646" s="2955">
        <v>10560</v>
      </c>
      <c r="F7646" s="191">
        <v>10560</v>
      </c>
      <c r="G7646" s="938">
        <v>44197</v>
      </c>
      <c r="H7646" s="1015" t="s">
        <v>8394</v>
      </c>
      <c r="I7646" s="63" t="s">
        <v>3431</v>
      </c>
      <c r="J7646" s="143" t="s">
        <v>8591</v>
      </c>
      <c r="K7646" s="1425" t="s">
        <v>8940</v>
      </c>
      <c r="L7646" s="1420"/>
      <c r="M7646" s="1507"/>
      <c r="N7646" s="545"/>
      <c r="O7646" s="788"/>
      <c r="P7646" s="787"/>
    </row>
    <row r="7647" spans="1:16" s="791" customFormat="1" ht="9" customHeight="1">
      <c r="A7647" s="799">
        <v>22</v>
      </c>
      <c r="B7647" s="1015" t="s">
        <v>3412</v>
      </c>
      <c r="C7647" s="990" t="s">
        <v>12842</v>
      </c>
      <c r="D7647" s="2063">
        <v>1</v>
      </c>
      <c r="E7647" s="2955">
        <v>9950</v>
      </c>
      <c r="F7647" s="191">
        <v>9950</v>
      </c>
      <c r="G7647" s="938">
        <v>44197</v>
      </c>
      <c r="H7647" s="1015" t="s">
        <v>8394</v>
      </c>
      <c r="I7647" s="63" t="s">
        <v>3431</v>
      </c>
      <c r="J7647" s="143" t="s">
        <v>8591</v>
      </c>
      <c r="K7647" s="1425" t="s">
        <v>8940</v>
      </c>
      <c r="L7647" s="1420"/>
      <c r="M7647" s="1507"/>
      <c r="N7647" s="545"/>
      <c r="O7647" s="788"/>
      <c r="P7647" s="787"/>
    </row>
    <row r="7648" spans="1:16" s="791" customFormat="1" ht="9" customHeight="1">
      <c r="A7648" s="799">
        <v>23</v>
      </c>
      <c r="B7648" s="1015" t="s">
        <v>3413</v>
      </c>
      <c r="C7648" s="990" t="s">
        <v>12843</v>
      </c>
      <c r="D7648" s="2063">
        <v>1</v>
      </c>
      <c r="E7648" s="2955">
        <v>15000</v>
      </c>
      <c r="F7648" s="191">
        <v>15000</v>
      </c>
      <c r="G7648" s="938">
        <v>44197</v>
      </c>
      <c r="H7648" s="1015" t="s">
        <v>8394</v>
      </c>
      <c r="I7648" s="63" t="s">
        <v>3431</v>
      </c>
      <c r="J7648" s="143" t="s">
        <v>8591</v>
      </c>
      <c r="K7648" s="1425" t="s">
        <v>8940</v>
      </c>
      <c r="L7648" s="1420"/>
      <c r="M7648" s="1507"/>
      <c r="N7648" s="545"/>
      <c r="O7648" s="788"/>
      <c r="P7648" s="787"/>
    </row>
    <row r="7649" spans="1:16" s="791" customFormat="1" ht="9" customHeight="1">
      <c r="A7649" s="799">
        <v>24</v>
      </c>
      <c r="B7649" s="1015" t="s">
        <v>3414</v>
      </c>
      <c r="C7649" s="990" t="s">
        <v>12844</v>
      </c>
      <c r="D7649" s="2063">
        <v>1</v>
      </c>
      <c r="E7649" s="2955">
        <v>18600</v>
      </c>
      <c r="F7649" s="191">
        <v>18600</v>
      </c>
      <c r="G7649" s="938">
        <v>44197</v>
      </c>
      <c r="H7649" s="1015" t="s">
        <v>8394</v>
      </c>
      <c r="I7649" s="63" t="s">
        <v>3431</v>
      </c>
      <c r="J7649" s="143" t="s">
        <v>8591</v>
      </c>
      <c r="K7649" s="1425" t="s">
        <v>8940</v>
      </c>
      <c r="L7649" s="1420"/>
      <c r="M7649" s="1507"/>
      <c r="N7649" s="545"/>
      <c r="O7649" s="788"/>
      <c r="P7649" s="787"/>
    </row>
    <row r="7650" spans="1:16" s="791" customFormat="1" ht="9" customHeight="1">
      <c r="A7650" s="799">
        <v>25</v>
      </c>
      <c r="B7650" s="1015" t="s">
        <v>3415</v>
      </c>
      <c r="C7650" s="990" t="s">
        <v>12845</v>
      </c>
      <c r="D7650" s="2063">
        <v>1</v>
      </c>
      <c r="E7650" s="2955">
        <v>20000</v>
      </c>
      <c r="F7650" s="191">
        <v>20000</v>
      </c>
      <c r="G7650" s="938">
        <v>44197</v>
      </c>
      <c r="H7650" s="1015" t="s">
        <v>8394</v>
      </c>
      <c r="I7650" s="63" t="s">
        <v>3431</v>
      </c>
      <c r="J7650" s="143" t="s">
        <v>8591</v>
      </c>
      <c r="K7650" s="1425" t="s">
        <v>8940</v>
      </c>
      <c r="L7650" s="1420"/>
      <c r="M7650" s="1507"/>
      <c r="N7650" s="545"/>
      <c r="O7650" s="788"/>
      <c r="P7650" s="787"/>
    </row>
    <row r="7651" spans="1:16" s="791" customFormat="1" ht="9" customHeight="1">
      <c r="A7651" s="799">
        <v>26</v>
      </c>
      <c r="B7651" s="1015" t="s">
        <v>3416</v>
      </c>
      <c r="C7651" s="990" t="s">
        <v>12846</v>
      </c>
      <c r="D7651" s="2063">
        <v>1</v>
      </c>
      <c r="E7651" s="2955">
        <v>6240</v>
      </c>
      <c r="F7651" s="191">
        <v>6240</v>
      </c>
      <c r="G7651" s="938">
        <v>44197</v>
      </c>
      <c r="H7651" s="1015" t="s">
        <v>8394</v>
      </c>
      <c r="I7651" s="63" t="s">
        <v>3431</v>
      </c>
      <c r="J7651" s="143" t="s">
        <v>8591</v>
      </c>
      <c r="K7651" s="1425" t="s">
        <v>8940</v>
      </c>
      <c r="L7651" s="1420"/>
      <c r="M7651" s="1507"/>
      <c r="N7651" s="545"/>
      <c r="O7651" s="788"/>
      <c r="P7651" s="787"/>
    </row>
    <row r="7652" spans="1:16" s="791" customFormat="1" ht="9" customHeight="1">
      <c r="A7652" s="799">
        <v>27</v>
      </c>
      <c r="B7652" s="1015" t="s">
        <v>3417</v>
      </c>
      <c r="C7652" s="990" t="s">
        <v>12847</v>
      </c>
      <c r="D7652" s="2063">
        <v>1</v>
      </c>
      <c r="E7652" s="2955">
        <v>25223.42</v>
      </c>
      <c r="F7652" s="191">
        <v>25223.42</v>
      </c>
      <c r="G7652" s="938">
        <v>44197</v>
      </c>
      <c r="H7652" s="1015" t="s">
        <v>8394</v>
      </c>
      <c r="I7652" s="63" t="s">
        <v>3431</v>
      </c>
      <c r="J7652" s="143" t="s">
        <v>8591</v>
      </c>
      <c r="K7652" s="1425" t="s">
        <v>8940</v>
      </c>
      <c r="L7652" s="1420"/>
      <c r="M7652" s="1507"/>
      <c r="N7652" s="545"/>
      <c r="O7652" s="788"/>
      <c r="P7652" s="787"/>
    </row>
    <row r="7653" spans="1:16" s="791" customFormat="1" ht="9" customHeight="1">
      <c r="A7653" s="799">
        <v>28</v>
      </c>
      <c r="B7653" s="1015" t="s">
        <v>3418</v>
      </c>
      <c r="C7653" s="990" t="s">
        <v>12848</v>
      </c>
      <c r="D7653" s="2063">
        <v>1</v>
      </c>
      <c r="E7653" s="2955">
        <v>11461.57</v>
      </c>
      <c r="F7653" s="191">
        <v>11461.57</v>
      </c>
      <c r="G7653" s="938">
        <v>44197</v>
      </c>
      <c r="H7653" s="1015" t="s">
        <v>8394</v>
      </c>
      <c r="I7653" s="63" t="s">
        <v>3431</v>
      </c>
      <c r="J7653" s="143" t="s">
        <v>8591</v>
      </c>
      <c r="K7653" s="1425" t="s">
        <v>8940</v>
      </c>
      <c r="L7653" s="1420"/>
      <c r="M7653" s="1507"/>
      <c r="N7653" s="545"/>
      <c r="O7653" s="788"/>
      <c r="P7653" s="787"/>
    </row>
    <row r="7654" spans="1:16" s="791" customFormat="1" ht="9" customHeight="1">
      <c r="A7654" s="799">
        <v>29</v>
      </c>
      <c r="B7654" s="1015" t="s">
        <v>200</v>
      </c>
      <c r="C7654" s="990" t="s">
        <v>12849</v>
      </c>
      <c r="D7654" s="2063">
        <v>1</v>
      </c>
      <c r="E7654" s="2955">
        <v>8220</v>
      </c>
      <c r="F7654" s="191">
        <v>8220</v>
      </c>
      <c r="G7654" s="938">
        <v>44197</v>
      </c>
      <c r="H7654" s="1015" t="s">
        <v>8394</v>
      </c>
      <c r="I7654" s="63" t="s">
        <v>3431</v>
      </c>
      <c r="J7654" s="143" t="s">
        <v>8591</v>
      </c>
      <c r="K7654" s="1425" t="s">
        <v>8940</v>
      </c>
      <c r="L7654" s="1420"/>
      <c r="M7654" s="1507"/>
      <c r="N7654" s="545"/>
      <c r="O7654" s="788"/>
      <c r="P7654" s="787"/>
    </row>
    <row r="7655" spans="1:16" s="791" customFormat="1" ht="9" customHeight="1">
      <c r="A7655" s="799">
        <v>30</v>
      </c>
      <c r="B7655" s="1015" t="s">
        <v>3419</v>
      </c>
      <c r="C7655" s="990" t="s">
        <v>12850</v>
      </c>
      <c r="D7655" s="2063">
        <v>1</v>
      </c>
      <c r="E7655" s="2955">
        <v>8800</v>
      </c>
      <c r="F7655" s="191">
        <v>8800</v>
      </c>
      <c r="G7655" s="938">
        <v>44197</v>
      </c>
      <c r="H7655" s="1015" t="s">
        <v>8394</v>
      </c>
      <c r="I7655" s="63" t="s">
        <v>3431</v>
      </c>
      <c r="J7655" s="143" t="s">
        <v>8591</v>
      </c>
      <c r="K7655" s="1425" t="s">
        <v>8940</v>
      </c>
      <c r="L7655" s="1420"/>
      <c r="M7655" s="1507"/>
      <c r="N7655" s="545"/>
      <c r="O7655" s="788"/>
      <c r="P7655" s="787"/>
    </row>
    <row r="7656" spans="1:16" s="791" customFormat="1" ht="9" customHeight="1">
      <c r="A7656" s="799">
        <v>31</v>
      </c>
      <c r="B7656" s="1015" t="s">
        <v>200</v>
      </c>
      <c r="C7656" s="990" t="s">
        <v>12851</v>
      </c>
      <c r="D7656" s="2063">
        <v>1</v>
      </c>
      <c r="E7656" s="2955">
        <v>10000</v>
      </c>
      <c r="F7656" s="191">
        <v>10000</v>
      </c>
      <c r="G7656" s="938">
        <v>44197</v>
      </c>
      <c r="H7656" s="1015" t="s">
        <v>8394</v>
      </c>
      <c r="I7656" s="63" t="s">
        <v>3431</v>
      </c>
      <c r="J7656" s="143" t="s">
        <v>8591</v>
      </c>
      <c r="K7656" s="1425" t="s">
        <v>8940</v>
      </c>
      <c r="L7656" s="1420"/>
      <c r="M7656" s="1507"/>
      <c r="N7656" s="545"/>
      <c r="O7656" s="788"/>
      <c r="P7656" s="787"/>
    </row>
    <row r="7657" spans="1:16" s="791" customFormat="1" ht="9" customHeight="1">
      <c r="A7657" s="799">
        <v>32</v>
      </c>
      <c r="B7657" s="1015" t="s">
        <v>200</v>
      </c>
      <c r="C7657" s="990" t="s">
        <v>12852</v>
      </c>
      <c r="D7657" s="2063">
        <v>1</v>
      </c>
      <c r="E7657" s="2955">
        <v>10000</v>
      </c>
      <c r="F7657" s="191">
        <v>10000</v>
      </c>
      <c r="G7657" s="938">
        <v>44197</v>
      </c>
      <c r="H7657" s="1015" t="s">
        <v>8394</v>
      </c>
      <c r="I7657" s="63" t="s">
        <v>3431</v>
      </c>
      <c r="J7657" s="143" t="s">
        <v>8591</v>
      </c>
      <c r="K7657" s="1425" t="s">
        <v>8940</v>
      </c>
      <c r="L7657" s="1420"/>
      <c r="M7657" s="1507"/>
      <c r="N7657" s="545"/>
      <c r="O7657" s="788"/>
      <c r="P7657" s="787"/>
    </row>
    <row r="7658" spans="1:16" s="791" customFormat="1" ht="9" customHeight="1">
      <c r="A7658" s="799">
        <v>33</v>
      </c>
      <c r="B7658" s="1015" t="s">
        <v>3420</v>
      </c>
      <c r="C7658" s="990" t="s">
        <v>12853</v>
      </c>
      <c r="D7658" s="2063">
        <v>1</v>
      </c>
      <c r="E7658" s="2955">
        <v>5000</v>
      </c>
      <c r="F7658" s="191">
        <v>5000</v>
      </c>
      <c r="G7658" s="938">
        <v>44197</v>
      </c>
      <c r="H7658" s="1015" t="s">
        <v>8394</v>
      </c>
      <c r="I7658" s="63" t="s">
        <v>3431</v>
      </c>
      <c r="J7658" s="143" t="s">
        <v>8591</v>
      </c>
      <c r="K7658" s="1425" t="s">
        <v>8940</v>
      </c>
      <c r="L7658" s="1420"/>
      <c r="M7658" s="1507"/>
      <c r="N7658" s="545"/>
      <c r="O7658" s="788"/>
      <c r="P7658" s="787"/>
    </row>
    <row r="7659" spans="1:16" s="791" customFormat="1" ht="9" customHeight="1">
      <c r="A7659" s="799">
        <v>34</v>
      </c>
      <c r="B7659" s="1015" t="s">
        <v>927</v>
      </c>
      <c r="C7659" s="990" t="s">
        <v>12854</v>
      </c>
      <c r="D7659" s="2063">
        <v>1</v>
      </c>
      <c r="E7659" s="2955">
        <v>6200</v>
      </c>
      <c r="F7659" s="191">
        <v>6200</v>
      </c>
      <c r="G7659" s="938">
        <v>44197</v>
      </c>
      <c r="H7659" s="1015" t="s">
        <v>8394</v>
      </c>
      <c r="I7659" s="63" t="s">
        <v>3431</v>
      </c>
      <c r="J7659" s="143" t="s">
        <v>8591</v>
      </c>
      <c r="K7659" s="1425" t="s">
        <v>8940</v>
      </c>
      <c r="L7659" s="1420"/>
      <c r="M7659" s="1507"/>
      <c r="N7659" s="545"/>
      <c r="O7659" s="788"/>
      <c r="P7659" s="787"/>
    </row>
    <row r="7660" spans="1:16" s="791" customFormat="1" ht="9" customHeight="1">
      <c r="A7660" s="799">
        <v>35</v>
      </c>
      <c r="B7660" s="1015" t="s">
        <v>3421</v>
      </c>
      <c r="C7660" s="990" t="s">
        <v>12855</v>
      </c>
      <c r="D7660" s="2063">
        <v>1</v>
      </c>
      <c r="E7660" s="2955">
        <v>3160</v>
      </c>
      <c r="F7660" s="191">
        <v>3160</v>
      </c>
      <c r="G7660" s="938">
        <v>44197</v>
      </c>
      <c r="H7660" s="1015" t="s">
        <v>8394</v>
      </c>
      <c r="I7660" s="63" t="s">
        <v>3431</v>
      </c>
      <c r="J7660" s="143" t="s">
        <v>8591</v>
      </c>
      <c r="K7660" s="1425" t="s">
        <v>8940</v>
      </c>
      <c r="L7660" s="1420"/>
      <c r="M7660" s="1507"/>
      <c r="N7660" s="545"/>
      <c r="O7660" s="788"/>
      <c r="P7660" s="787"/>
    </row>
    <row r="7661" spans="1:16" s="791" customFormat="1" ht="9" customHeight="1">
      <c r="A7661" s="799">
        <v>36</v>
      </c>
      <c r="B7661" s="1015" t="s">
        <v>3422</v>
      </c>
      <c r="C7661" s="990" t="s">
        <v>12856</v>
      </c>
      <c r="D7661" s="2063">
        <v>1</v>
      </c>
      <c r="E7661" s="2955">
        <v>10787.56</v>
      </c>
      <c r="F7661" s="191">
        <v>10787.56</v>
      </c>
      <c r="G7661" s="938">
        <v>44197</v>
      </c>
      <c r="H7661" s="1015" t="s">
        <v>8394</v>
      </c>
      <c r="I7661" s="63" t="s">
        <v>3431</v>
      </c>
      <c r="J7661" s="143" t="s">
        <v>8591</v>
      </c>
      <c r="K7661" s="1425" t="s">
        <v>8940</v>
      </c>
      <c r="L7661" s="1420"/>
      <c r="M7661" s="1507"/>
      <c r="N7661" s="545"/>
      <c r="O7661" s="788"/>
      <c r="P7661" s="787"/>
    </row>
    <row r="7662" spans="1:16" s="791" customFormat="1" ht="9" customHeight="1">
      <c r="A7662" s="799">
        <v>37</v>
      </c>
      <c r="B7662" s="1015" t="s">
        <v>3423</v>
      </c>
      <c r="C7662" s="990" t="s">
        <v>12857</v>
      </c>
      <c r="D7662" s="2063">
        <v>1</v>
      </c>
      <c r="E7662" s="2955">
        <v>3850</v>
      </c>
      <c r="F7662" s="191">
        <v>3850</v>
      </c>
      <c r="G7662" s="938">
        <v>44197</v>
      </c>
      <c r="H7662" s="1015" t="s">
        <v>8394</v>
      </c>
      <c r="I7662" s="63" t="s">
        <v>3431</v>
      </c>
      <c r="J7662" s="143" t="s">
        <v>8591</v>
      </c>
      <c r="K7662" s="1425" t="s">
        <v>8940</v>
      </c>
      <c r="L7662" s="1420"/>
      <c r="M7662" s="1507"/>
      <c r="N7662" s="545"/>
      <c r="O7662" s="788"/>
      <c r="P7662" s="787"/>
    </row>
    <row r="7663" spans="1:16" s="791" customFormat="1" ht="9" customHeight="1">
      <c r="A7663" s="799">
        <v>38</v>
      </c>
      <c r="B7663" s="1015" t="s">
        <v>144</v>
      </c>
      <c r="C7663" s="990" t="s">
        <v>12861</v>
      </c>
      <c r="D7663" s="2063">
        <v>1</v>
      </c>
      <c r="E7663" s="2955">
        <v>3198.4</v>
      </c>
      <c r="F7663" s="191">
        <v>3198.4</v>
      </c>
      <c r="G7663" s="938">
        <v>44197</v>
      </c>
      <c r="H7663" s="1015" t="s">
        <v>8394</v>
      </c>
      <c r="I7663" s="63" t="s">
        <v>3431</v>
      </c>
      <c r="J7663" s="143" t="s">
        <v>8591</v>
      </c>
      <c r="K7663" s="1425" t="s">
        <v>8940</v>
      </c>
      <c r="L7663" s="1420"/>
      <c r="M7663" s="1507"/>
      <c r="N7663" s="545"/>
      <c r="O7663" s="788"/>
      <c r="P7663" s="787"/>
    </row>
    <row r="7664" spans="1:16" s="791" customFormat="1" ht="9" customHeight="1">
      <c r="A7664" s="799">
        <v>39</v>
      </c>
      <c r="B7664" s="1015" t="s">
        <v>3424</v>
      </c>
      <c r="C7664" s="990" t="s">
        <v>12862</v>
      </c>
      <c r="D7664" s="2063">
        <v>1</v>
      </c>
      <c r="E7664" s="2955">
        <v>23807</v>
      </c>
      <c r="F7664" s="191">
        <v>23807</v>
      </c>
      <c r="G7664" s="938">
        <v>44197</v>
      </c>
      <c r="H7664" s="1015" t="s">
        <v>8394</v>
      </c>
      <c r="I7664" s="63" t="s">
        <v>3431</v>
      </c>
      <c r="J7664" s="143" t="s">
        <v>8591</v>
      </c>
      <c r="K7664" s="1425" t="s">
        <v>8940</v>
      </c>
      <c r="L7664" s="1420"/>
      <c r="M7664" s="1507"/>
      <c r="N7664" s="545"/>
      <c r="O7664" s="788"/>
      <c r="P7664" s="787"/>
    </row>
    <row r="7665" spans="1:16" s="791" customFormat="1" ht="9" customHeight="1">
      <c r="A7665" s="799">
        <v>40</v>
      </c>
      <c r="B7665" s="1015" t="s">
        <v>256</v>
      </c>
      <c r="C7665" s="990" t="s">
        <v>12863</v>
      </c>
      <c r="D7665" s="2063">
        <v>1</v>
      </c>
      <c r="E7665" s="2955">
        <v>3732</v>
      </c>
      <c r="F7665" s="191">
        <v>3732</v>
      </c>
      <c r="G7665" s="938">
        <v>44197</v>
      </c>
      <c r="H7665" s="1015" t="s">
        <v>8394</v>
      </c>
      <c r="I7665" s="63" t="s">
        <v>3431</v>
      </c>
      <c r="J7665" s="143" t="s">
        <v>8591</v>
      </c>
      <c r="K7665" s="1425" t="s">
        <v>8940</v>
      </c>
      <c r="L7665" s="1420"/>
      <c r="M7665" s="1507"/>
      <c r="N7665" s="545"/>
      <c r="O7665" s="788"/>
      <c r="P7665" s="787"/>
    </row>
    <row r="7666" spans="1:16" s="791" customFormat="1" ht="9" customHeight="1">
      <c r="A7666" s="799">
        <v>41</v>
      </c>
      <c r="B7666" s="1015" t="s">
        <v>256</v>
      </c>
      <c r="C7666" s="990" t="s">
        <v>12864</v>
      </c>
      <c r="D7666" s="2063">
        <v>1</v>
      </c>
      <c r="E7666" s="2955">
        <v>3732</v>
      </c>
      <c r="F7666" s="191">
        <v>3732</v>
      </c>
      <c r="G7666" s="938">
        <v>44197</v>
      </c>
      <c r="H7666" s="1015" t="s">
        <v>8394</v>
      </c>
      <c r="I7666" s="63" t="s">
        <v>3431</v>
      </c>
      <c r="J7666" s="143" t="s">
        <v>8591</v>
      </c>
      <c r="K7666" s="1425" t="s">
        <v>8940</v>
      </c>
      <c r="L7666" s="1420"/>
      <c r="M7666" s="1507"/>
      <c r="N7666" s="545"/>
      <c r="O7666" s="788"/>
      <c r="P7666" s="787"/>
    </row>
    <row r="7667" spans="1:16" s="791" customFormat="1" ht="9" customHeight="1">
      <c r="A7667" s="799">
        <v>42</v>
      </c>
      <c r="B7667" s="1015" t="s">
        <v>143</v>
      </c>
      <c r="C7667" s="990" t="s">
        <v>12867</v>
      </c>
      <c r="D7667" s="2063">
        <v>1</v>
      </c>
      <c r="E7667" s="2955">
        <v>3400</v>
      </c>
      <c r="F7667" s="191">
        <v>3400</v>
      </c>
      <c r="G7667" s="938">
        <v>44197</v>
      </c>
      <c r="H7667" s="1015" t="s">
        <v>8394</v>
      </c>
      <c r="I7667" s="63" t="s">
        <v>3431</v>
      </c>
      <c r="J7667" s="143" t="s">
        <v>8591</v>
      </c>
      <c r="K7667" s="1425" t="s">
        <v>8940</v>
      </c>
      <c r="L7667" s="1420"/>
      <c r="M7667" s="1507"/>
      <c r="N7667" s="545"/>
      <c r="O7667" s="788"/>
      <c r="P7667" s="787"/>
    </row>
    <row r="7668" spans="1:16" s="791" customFormat="1" ht="9" customHeight="1">
      <c r="A7668" s="799">
        <v>43</v>
      </c>
      <c r="B7668" s="1015" t="s">
        <v>143</v>
      </c>
      <c r="C7668" s="990" t="s">
        <v>12868</v>
      </c>
      <c r="D7668" s="2063">
        <v>1</v>
      </c>
      <c r="E7668" s="2955">
        <v>3400</v>
      </c>
      <c r="F7668" s="191">
        <v>3400</v>
      </c>
      <c r="G7668" s="938">
        <v>44197</v>
      </c>
      <c r="H7668" s="1015" t="s">
        <v>8394</v>
      </c>
      <c r="I7668" s="63" t="s">
        <v>3431</v>
      </c>
      <c r="J7668" s="143" t="s">
        <v>8591</v>
      </c>
      <c r="K7668" s="1425" t="s">
        <v>8940</v>
      </c>
      <c r="L7668" s="1420"/>
      <c r="M7668" s="1507"/>
      <c r="N7668" s="545"/>
      <c r="O7668" s="788"/>
      <c r="P7668" s="787"/>
    </row>
    <row r="7669" spans="1:16" s="791" customFormat="1" ht="9" customHeight="1">
      <c r="A7669" s="799">
        <v>44</v>
      </c>
      <c r="B7669" s="1015" t="s">
        <v>3425</v>
      </c>
      <c r="C7669" s="990" t="s">
        <v>12869</v>
      </c>
      <c r="D7669" s="2063">
        <v>1</v>
      </c>
      <c r="E7669" s="2955">
        <v>3999.5</v>
      </c>
      <c r="F7669" s="191">
        <v>3999.5</v>
      </c>
      <c r="G7669" s="938">
        <v>44197</v>
      </c>
      <c r="H7669" s="1015" t="s">
        <v>8394</v>
      </c>
      <c r="I7669" s="63" t="s">
        <v>3431</v>
      </c>
      <c r="J7669" s="143" t="s">
        <v>8591</v>
      </c>
      <c r="K7669" s="1425" t="s">
        <v>8940</v>
      </c>
      <c r="L7669" s="1420"/>
      <c r="M7669" s="1507"/>
      <c r="N7669" s="545"/>
      <c r="O7669" s="788"/>
      <c r="P7669" s="787"/>
    </row>
    <row r="7670" spans="1:16" s="791" customFormat="1" ht="9" customHeight="1">
      <c r="A7670" s="799">
        <v>45</v>
      </c>
      <c r="B7670" s="1015" t="s">
        <v>256</v>
      </c>
      <c r="C7670" s="990" t="s">
        <v>12865</v>
      </c>
      <c r="D7670" s="2063">
        <v>1</v>
      </c>
      <c r="E7670" s="2955">
        <v>3683</v>
      </c>
      <c r="F7670" s="191">
        <v>3683</v>
      </c>
      <c r="G7670" s="938">
        <v>44197</v>
      </c>
      <c r="H7670" s="1015" t="s">
        <v>8394</v>
      </c>
      <c r="I7670" s="63" t="s">
        <v>3431</v>
      </c>
      <c r="J7670" s="143" t="s">
        <v>8591</v>
      </c>
      <c r="K7670" s="1425" t="s">
        <v>8940</v>
      </c>
      <c r="L7670" s="1420"/>
      <c r="M7670" s="1507"/>
      <c r="N7670" s="545"/>
      <c r="O7670" s="788"/>
      <c r="P7670" s="787"/>
    </row>
    <row r="7671" spans="1:16" s="791" customFormat="1" ht="9.75" customHeight="1">
      <c r="A7671" s="799">
        <v>46</v>
      </c>
      <c r="B7671" s="1015" t="s">
        <v>256</v>
      </c>
      <c r="C7671" s="990" t="s">
        <v>12866</v>
      </c>
      <c r="D7671" s="2063">
        <v>1</v>
      </c>
      <c r="E7671" s="2955">
        <v>3683</v>
      </c>
      <c r="F7671" s="191">
        <v>3683</v>
      </c>
      <c r="G7671" s="938">
        <v>44197</v>
      </c>
      <c r="H7671" s="1015" t="s">
        <v>8394</v>
      </c>
      <c r="I7671" s="63" t="s">
        <v>3431</v>
      </c>
      <c r="J7671" s="143" t="s">
        <v>8591</v>
      </c>
      <c r="K7671" s="1425" t="s">
        <v>8940</v>
      </c>
      <c r="L7671" s="1420"/>
      <c r="M7671" s="1507"/>
      <c r="N7671" s="545"/>
      <c r="O7671" s="788"/>
      <c r="P7671" s="787"/>
    </row>
    <row r="7672" spans="1:16" s="791" customFormat="1" ht="10.5" customHeight="1">
      <c r="A7672" s="799">
        <v>47</v>
      </c>
      <c r="B7672" s="1015" t="s">
        <v>3426</v>
      </c>
      <c r="C7672" s="990" t="s">
        <v>12871</v>
      </c>
      <c r="D7672" s="2063">
        <v>1</v>
      </c>
      <c r="E7672" s="2955">
        <v>15000</v>
      </c>
      <c r="F7672" s="191">
        <v>15000</v>
      </c>
      <c r="G7672" s="938">
        <v>44197</v>
      </c>
      <c r="H7672" s="1015" t="s">
        <v>8394</v>
      </c>
      <c r="I7672" s="63" t="s">
        <v>3431</v>
      </c>
      <c r="J7672" s="143" t="s">
        <v>8591</v>
      </c>
      <c r="K7672" s="1425" t="s">
        <v>8940</v>
      </c>
      <c r="L7672" s="1420"/>
      <c r="M7672" s="1507"/>
      <c r="N7672" s="545"/>
      <c r="O7672" s="788"/>
      <c r="P7672" s="787"/>
    </row>
    <row r="7673" spans="1:16" s="791" customFormat="1" ht="9" customHeight="1">
      <c r="A7673" s="799">
        <v>48</v>
      </c>
      <c r="B7673" s="1015" t="s">
        <v>3426</v>
      </c>
      <c r="C7673" s="990" t="s">
        <v>12872</v>
      </c>
      <c r="D7673" s="2063">
        <v>1</v>
      </c>
      <c r="E7673" s="2955">
        <v>15000</v>
      </c>
      <c r="F7673" s="191">
        <v>15000</v>
      </c>
      <c r="G7673" s="938">
        <v>44197</v>
      </c>
      <c r="H7673" s="1015" t="s">
        <v>8394</v>
      </c>
      <c r="I7673" s="63" t="s">
        <v>3431</v>
      </c>
      <c r="J7673" s="143" t="s">
        <v>8591</v>
      </c>
      <c r="K7673" s="1425" t="s">
        <v>8940</v>
      </c>
      <c r="L7673" s="1420"/>
      <c r="M7673" s="1507"/>
      <c r="N7673" s="545"/>
      <c r="O7673" s="788"/>
      <c r="P7673" s="787"/>
    </row>
    <row r="7674" spans="1:16" s="791" customFormat="1" ht="9" customHeight="1">
      <c r="A7674" s="799">
        <v>49</v>
      </c>
      <c r="B7674" s="1015" t="s">
        <v>3427</v>
      </c>
      <c r="C7674" s="990" t="s">
        <v>12859</v>
      </c>
      <c r="D7674" s="2063">
        <v>1</v>
      </c>
      <c r="E7674" s="2955">
        <v>21370.05</v>
      </c>
      <c r="F7674" s="191">
        <v>21370.05</v>
      </c>
      <c r="G7674" s="938">
        <v>44197</v>
      </c>
      <c r="H7674" s="1015" t="s">
        <v>8394</v>
      </c>
      <c r="I7674" s="63" t="s">
        <v>3431</v>
      </c>
      <c r="J7674" s="143" t="s">
        <v>8591</v>
      </c>
      <c r="K7674" s="1425" t="s">
        <v>8940</v>
      </c>
      <c r="L7674" s="1420"/>
      <c r="M7674" s="1507"/>
      <c r="N7674" s="545"/>
      <c r="O7674" s="788"/>
      <c r="P7674" s="787"/>
    </row>
    <row r="7675" spans="1:16" s="791" customFormat="1" ht="9" customHeight="1">
      <c r="A7675" s="799">
        <v>50</v>
      </c>
      <c r="B7675" s="1015" t="s">
        <v>159</v>
      </c>
      <c r="C7675" s="990" t="s">
        <v>12860</v>
      </c>
      <c r="D7675" s="2063">
        <v>1</v>
      </c>
      <c r="E7675" s="2955">
        <v>7731</v>
      </c>
      <c r="F7675" s="191">
        <v>7731</v>
      </c>
      <c r="G7675" s="938">
        <v>44197</v>
      </c>
      <c r="H7675" s="1015" t="s">
        <v>8394</v>
      </c>
      <c r="I7675" s="63" t="s">
        <v>3431</v>
      </c>
      <c r="J7675" s="143" t="s">
        <v>8591</v>
      </c>
      <c r="K7675" s="1425" t="s">
        <v>8940</v>
      </c>
      <c r="L7675" s="1420"/>
      <c r="M7675" s="1507"/>
      <c r="N7675" s="545"/>
      <c r="O7675" s="788"/>
      <c r="P7675" s="787"/>
    </row>
    <row r="7676" spans="1:16" s="791" customFormat="1" ht="9" customHeight="1">
      <c r="A7676" s="799">
        <v>51</v>
      </c>
      <c r="B7676" s="1015" t="s">
        <v>144</v>
      </c>
      <c r="C7676" s="990" t="s">
        <v>12870</v>
      </c>
      <c r="D7676" s="2063">
        <v>1</v>
      </c>
      <c r="E7676" s="2955">
        <v>3049.8</v>
      </c>
      <c r="F7676" s="191">
        <v>3049.8</v>
      </c>
      <c r="G7676" s="938">
        <v>44197</v>
      </c>
      <c r="H7676" s="1015" t="s">
        <v>8394</v>
      </c>
      <c r="I7676" s="63" t="s">
        <v>3431</v>
      </c>
      <c r="J7676" s="143" t="s">
        <v>8591</v>
      </c>
      <c r="K7676" s="1425" t="s">
        <v>8940</v>
      </c>
      <c r="L7676" s="1420"/>
      <c r="M7676" s="1507"/>
      <c r="N7676" s="545"/>
      <c r="O7676" s="788"/>
      <c r="P7676" s="787"/>
    </row>
    <row r="7677" spans="1:16" s="791" customFormat="1" ht="9" customHeight="1">
      <c r="A7677" s="799">
        <v>52</v>
      </c>
      <c r="B7677" s="1015" t="s">
        <v>761</v>
      </c>
      <c r="C7677" s="990" t="s">
        <v>12858</v>
      </c>
      <c r="D7677" s="2063">
        <v>1</v>
      </c>
      <c r="E7677" s="2955">
        <v>4500</v>
      </c>
      <c r="F7677" s="191">
        <v>4500</v>
      </c>
      <c r="G7677" s="938">
        <v>44197</v>
      </c>
      <c r="H7677" s="1015" t="s">
        <v>8394</v>
      </c>
      <c r="I7677" s="63" t="s">
        <v>3431</v>
      </c>
      <c r="J7677" s="143" t="s">
        <v>8591</v>
      </c>
      <c r="K7677" s="1425" t="s">
        <v>8940</v>
      </c>
      <c r="L7677" s="1420"/>
      <c r="M7677" s="1507"/>
      <c r="N7677" s="545"/>
      <c r="O7677" s="788"/>
      <c r="P7677" s="787"/>
    </row>
    <row r="7678" spans="1:16" s="791" customFormat="1" ht="9" customHeight="1">
      <c r="A7678" s="799">
        <v>53</v>
      </c>
      <c r="B7678" s="1015" t="s">
        <v>3428</v>
      </c>
      <c r="C7678" s="990" t="s">
        <v>12873</v>
      </c>
      <c r="D7678" s="2063">
        <v>1</v>
      </c>
      <c r="E7678" s="2955">
        <v>26400</v>
      </c>
      <c r="F7678" s="191">
        <v>26400</v>
      </c>
      <c r="G7678" s="938">
        <v>44197</v>
      </c>
      <c r="H7678" s="1015" t="s">
        <v>8394</v>
      </c>
      <c r="I7678" s="63" t="s">
        <v>3431</v>
      </c>
      <c r="J7678" s="143" t="s">
        <v>8591</v>
      </c>
      <c r="K7678" s="1425" t="s">
        <v>8940</v>
      </c>
      <c r="L7678" s="1420"/>
      <c r="M7678" s="1507"/>
      <c r="N7678" s="545"/>
      <c r="O7678" s="788"/>
      <c r="P7678" s="787"/>
    </row>
    <row r="7679" spans="1:16" s="791" customFormat="1" ht="9" customHeight="1">
      <c r="A7679" s="799">
        <v>54</v>
      </c>
      <c r="B7679" s="1015" t="s">
        <v>3429</v>
      </c>
      <c r="C7679" s="990" t="s">
        <v>12874</v>
      </c>
      <c r="D7679" s="2063">
        <v>1</v>
      </c>
      <c r="E7679" s="2955">
        <v>15000</v>
      </c>
      <c r="F7679" s="191">
        <v>15000</v>
      </c>
      <c r="G7679" s="938">
        <v>44197</v>
      </c>
      <c r="H7679" s="1015" t="s">
        <v>8394</v>
      </c>
      <c r="I7679" s="63" t="s">
        <v>3431</v>
      </c>
      <c r="J7679" s="143" t="s">
        <v>8591</v>
      </c>
      <c r="K7679" s="1425" t="s">
        <v>8940</v>
      </c>
      <c r="L7679" s="1420"/>
      <c r="M7679" s="1507"/>
      <c r="N7679" s="545"/>
      <c r="O7679" s="788"/>
      <c r="P7679" s="787"/>
    </row>
    <row r="7680" spans="1:16" s="791" customFormat="1" ht="9" customHeight="1">
      <c r="A7680" s="799">
        <v>55</v>
      </c>
      <c r="B7680" s="1015" t="s">
        <v>3430</v>
      </c>
      <c r="C7680" s="990" t="s">
        <v>12875</v>
      </c>
      <c r="D7680" s="2063">
        <v>1</v>
      </c>
      <c r="E7680" s="2955">
        <v>19000</v>
      </c>
      <c r="F7680" s="191">
        <v>19000</v>
      </c>
      <c r="G7680" s="938">
        <v>44197</v>
      </c>
      <c r="H7680" s="1015" t="s">
        <v>8394</v>
      </c>
      <c r="I7680" s="63" t="s">
        <v>3431</v>
      </c>
      <c r="J7680" s="143" t="s">
        <v>8591</v>
      </c>
      <c r="K7680" s="1425" t="s">
        <v>8940</v>
      </c>
      <c r="L7680" s="1420"/>
      <c r="M7680" s="1507"/>
      <c r="N7680" s="545"/>
      <c r="O7680" s="788"/>
      <c r="P7680" s="787"/>
    </row>
    <row r="7681" spans="1:16" s="20" customFormat="1" ht="9" customHeight="1">
      <c r="A7681" s="799">
        <v>56</v>
      </c>
      <c r="B7681" s="98" t="s">
        <v>3432</v>
      </c>
      <c r="C7681" s="990"/>
      <c r="D7681" s="2063">
        <v>1</v>
      </c>
      <c r="E7681" s="3411">
        <v>3272.25</v>
      </c>
      <c r="F7681" s="879">
        <v>3272.25</v>
      </c>
      <c r="G7681" s="938">
        <v>44197</v>
      </c>
      <c r="H7681" s="1015" t="s">
        <v>8394</v>
      </c>
      <c r="I7681" s="63" t="s">
        <v>3431</v>
      </c>
      <c r="J7681" s="143" t="s">
        <v>8591</v>
      </c>
      <c r="K7681" s="1425"/>
      <c r="L7681" s="1056"/>
      <c r="M7681" s="1378"/>
      <c r="N7681" s="276"/>
      <c r="O7681" s="713"/>
      <c r="P7681" s="329"/>
    </row>
    <row r="7682" spans="1:16" s="20" customFormat="1" ht="9" customHeight="1">
      <c r="A7682" s="799">
        <v>57</v>
      </c>
      <c r="B7682" s="98" t="s">
        <v>3433</v>
      </c>
      <c r="C7682" s="990"/>
      <c r="D7682" s="2063">
        <v>1</v>
      </c>
      <c r="E7682" s="3411">
        <v>22490</v>
      </c>
      <c r="F7682" s="879">
        <v>22490</v>
      </c>
      <c r="G7682" s="938">
        <v>44197</v>
      </c>
      <c r="H7682" s="1015" t="s">
        <v>8394</v>
      </c>
      <c r="I7682" s="63" t="s">
        <v>3431</v>
      </c>
      <c r="J7682" s="143" t="s">
        <v>8591</v>
      </c>
      <c r="K7682" s="1425"/>
      <c r="L7682" s="1056"/>
      <c r="M7682" s="1378"/>
      <c r="N7682" s="276"/>
      <c r="O7682" s="713"/>
      <c r="P7682" s="329"/>
    </row>
    <row r="7683" spans="1:16" s="20" customFormat="1" ht="9" customHeight="1">
      <c r="A7683" s="799">
        <v>58</v>
      </c>
      <c r="B7683" s="98" t="s">
        <v>3434</v>
      </c>
      <c r="C7683" s="990"/>
      <c r="D7683" s="2063">
        <v>1</v>
      </c>
      <c r="E7683" s="3411">
        <v>3045.24</v>
      </c>
      <c r="F7683" s="879">
        <v>3045.24</v>
      </c>
      <c r="G7683" s="938">
        <v>44197</v>
      </c>
      <c r="H7683" s="1015" t="s">
        <v>8394</v>
      </c>
      <c r="I7683" s="63" t="s">
        <v>3431</v>
      </c>
      <c r="J7683" s="143" t="s">
        <v>8591</v>
      </c>
      <c r="K7683" s="1425"/>
      <c r="L7683" s="1056"/>
      <c r="M7683" s="1378"/>
      <c r="N7683" s="276"/>
      <c r="O7683" s="713"/>
      <c r="P7683" s="329"/>
    </row>
    <row r="7684" spans="1:16" s="20" customFormat="1" ht="9" customHeight="1">
      <c r="A7684" s="799">
        <v>59</v>
      </c>
      <c r="B7684" s="98" t="s">
        <v>3435</v>
      </c>
      <c r="C7684" s="990"/>
      <c r="D7684" s="2063">
        <v>1</v>
      </c>
      <c r="E7684" s="3411">
        <v>3045.24</v>
      </c>
      <c r="F7684" s="879">
        <v>3045.24</v>
      </c>
      <c r="G7684" s="938">
        <v>44197</v>
      </c>
      <c r="H7684" s="1015" t="s">
        <v>8394</v>
      </c>
      <c r="I7684" s="63" t="s">
        <v>3431</v>
      </c>
      <c r="J7684" s="143" t="s">
        <v>8591</v>
      </c>
      <c r="K7684" s="1425"/>
      <c r="L7684" s="1056"/>
      <c r="M7684" s="1378"/>
      <c r="N7684" s="276"/>
      <c r="O7684" s="713"/>
      <c r="P7684" s="329"/>
    </row>
    <row r="7685" spans="1:16" s="20" customFormat="1" ht="9" customHeight="1">
      <c r="A7685" s="799">
        <v>60</v>
      </c>
      <c r="B7685" s="98" t="s">
        <v>3436</v>
      </c>
      <c r="C7685" s="990"/>
      <c r="D7685" s="2063">
        <v>1</v>
      </c>
      <c r="E7685" s="3411">
        <v>3045.24</v>
      </c>
      <c r="F7685" s="879">
        <v>3045.24</v>
      </c>
      <c r="G7685" s="938">
        <v>44197</v>
      </c>
      <c r="H7685" s="1015" t="s">
        <v>8394</v>
      </c>
      <c r="I7685" s="63" t="s">
        <v>3431</v>
      </c>
      <c r="J7685" s="143" t="s">
        <v>8591</v>
      </c>
      <c r="K7685" s="1425"/>
      <c r="L7685" s="1056"/>
      <c r="M7685" s="1378"/>
      <c r="N7685" s="276"/>
      <c r="O7685" s="713"/>
      <c r="P7685" s="329"/>
    </row>
    <row r="7686" spans="1:16" s="20" customFormat="1" ht="9" customHeight="1">
      <c r="A7686" s="799">
        <v>61</v>
      </c>
      <c r="B7686" s="98" t="s">
        <v>3437</v>
      </c>
      <c r="C7686" s="990"/>
      <c r="D7686" s="2063">
        <v>1</v>
      </c>
      <c r="E7686" s="3411">
        <v>3045.24</v>
      </c>
      <c r="F7686" s="879">
        <v>3045.24</v>
      </c>
      <c r="G7686" s="938">
        <v>44197</v>
      </c>
      <c r="H7686" s="1015" t="s">
        <v>8394</v>
      </c>
      <c r="I7686" s="63" t="s">
        <v>3431</v>
      </c>
      <c r="J7686" s="143" t="s">
        <v>8591</v>
      </c>
      <c r="K7686" s="1425"/>
      <c r="L7686" s="1056"/>
      <c r="M7686" s="1378"/>
      <c r="N7686" s="276"/>
      <c r="O7686" s="713"/>
      <c r="P7686" s="329"/>
    </row>
    <row r="7687" spans="1:16" s="20" customFormat="1" ht="9" customHeight="1">
      <c r="A7687" s="799">
        <v>62</v>
      </c>
      <c r="B7687" s="98" t="s">
        <v>3438</v>
      </c>
      <c r="C7687" s="990"/>
      <c r="D7687" s="2063">
        <v>1</v>
      </c>
      <c r="E7687" s="3411">
        <v>3045.24</v>
      </c>
      <c r="F7687" s="879">
        <v>3045.24</v>
      </c>
      <c r="G7687" s="938">
        <v>44197</v>
      </c>
      <c r="H7687" s="1015" t="s">
        <v>8394</v>
      </c>
      <c r="I7687" s="63" t="s">
        <v>3431</v>
      </c>
      <c r="J7687" s="143" t="s">
        <v>8591</v>
      </c>
      <c r="K7687" s="1425"/>
      <c r="L7687" s="1056"/>
      <c r="M7687" s="1378"/>
      <c r="N7687" s="276"/>
      <c r="O7687" s="713"/>
      <c r="P7687" s="329"/>
    </row>
    <row r="7688" spans="1:16" s="20" customFormat="1" ht="9" customHeight="1">
      <c r="A7688" s="799">
        <v>63</v>
      </c>
      <c r="B7688" s="98" t="s">
        <v>3439</v>
      </c>
      <c r="C7688" s="990"/>
      <c r="D7688" s="2063">
        <v>1</v>
      </c>
      <c r="E7688" s="3411">
        <v>3045.24</v>
      </c>
      <c r="F7688" s="879">
        <v>3045.24</v>
      </c>
      <c r="G7688" s="938">
        <v>44197</v>
      </c>
      <c r="H7688" s="1015" t="s">
        <v>8394</v>
      </c>
      <c r="I7688" s="63" t="s">
        <v>3431</v>
      </c>
      <c r="J7688" s="143" t="s">
        <v>8591</v>
      </c>
      <c r="K7688" s="1425"/>
      <c r="L7688" s="1056"/>
      <c r="M7688" s="1378"/>
      <c r="N7688" s="276"/>
      <c r="O7688" s="713"/>
      <c r="P7688" s="329"/>
    </row>
    <row r="7689" spans="1:16" s="20" customFormat="1" ht="9" customHeight="1">
      <c r="A7689" s="799">
        <v>64</v>
      </c>
      <c r="B7689" s="98" t="s">
        <v>3440</v>
      </c>
      <c r="C7689" s="990"/>
      <c r="D7689" s="2063">
        <v>1</v>
      </c>
      <c r="E7689" s="3411">
        <v>3045.24</v>
      </c>
      <c r="F7689" s="879">
        <v>3045.24</v>
      </c>
      <c r="G7689" s="938">
        <v>44197</v>
      </c>
      <c r="H7689" s="1015" t="s">
        <v>8394</v>
      </c>
      <c r="I7689" s="63" t="s">
        <v>3431</v>
      </c>
      <c r="J7689" s="143" t="s">
        <v>8591</v>
      </c>
      <c r="K7689" s="1425"/>
      <c r="L7689" s="1056"/>
      <c r="M7689" s="1378"/>
      <c r="N7689" s="276"/>
      <c r="O7689" s="713"/>
      <c r="P7689" s="329"/>
    </row>
    <row r="7690" spans="1:16" s="20" customFormat="1" ht="9" customHeight="1">
      <c r="A7690" s="799">
        <v>65</v>
      </c>
      <c r="B7690" s="98" t="s">
        <v>3441</v>
      </c>
      <c r="C7690" s="990"/>
      <c r="D7690" s="2063">
        <v>1</v>
      </c>
      <c r="E7690" s="3411">
        <v>3045.24</v>
      </c>
      <c r="F7690" s="879">
        <v>3045.24</v>
      </c>
      <c r="G7690" s="938">
        <v>44197</v>
      </c>
      <c r="H7690" s="1015" t="s">
        <v>8394</v>
      </c>
      <c r="I7690" s="63" t="s">
        <v>3431</v>
      </c>
      <c r="J7690" s="143" t="s">
        <v>8591</v>
      </c>
      <c r="K7690" s="1425"/>
      <c r="L7690" s="1056"/>
      <c r="M7690" s="1378"/>
      <c r="N7690" s="276"/>
      <c r="O7690" s="713"/>
      <c r="P7690" s="329"/>
    </row>
    <row r="7691" spans="1:16" s="20" customFormat="1" ht="9" customHeight="1">
      <c r="A7691" s="799">
        <v>66</v>
      </c>
      <c r="B7691" s="98" t="s">
        <v>3442</v>
      </c>
      <c r="C7691" s="990"/>
      <c r="D7691" s="2063">
        <v>1</v>
      </c>
      <c r="E7691" s="3411">
        <v>3045.24</v>
      </c>
      <c r="F7691" s="879">
        <v>3045.24</v>
      </c>
      <c r="G7691" s="938">
        <v>44197</v>
      </c>
      <c r="H7691" s="1015" t="s">
        <v>8394</v>
      </c>
      <c r="I7691" s="63" t="s">
        <v>3431</v>
      </c>
      <c r="J7691" s="143" t="s">
        <v>8591</v>
      </c>
      <c r="K7691" s="1425"/>
      <c r="L7691" s="1056"/>
      <c r="M7691" s="1378"/>
      <c r="N7691" s="276"/>
      <c r="O7691" s="713"/>
      <c r="P7691" s="329"/>
    </row>
    <row r="7692" spans="1:16" s="20" customFormat="1" ht="9" customHeight="1">
      <c r="A7692" s="799">
        <v>67</v>
      </c>
      <c r="B7692" s="98" t="s">
        <v>3443</v>
      </c>
      <c r="C7692" s="990"/>
      <c r="D7692" s="2063">
        <v>1</v>
      </c>
      <c r="E7692" s="3411">
        <v>3045.24</v>
      </c>
      <c r="F7692" s="879">
        <v>3045.24</v>
      </c>
      <c r="G7692" s="938">
        <v>44197</v>
      </c>
      <c r="H7692" s="1015" t="s">
        <v>8394</v>
      </c>
      <c r="I7692" s="63" t="s">
        <v>3431</v>
      </c>
      <c r="J7692" s="143" t="s">
        <v>8591</v>
      </c>
      <c r="K7692" s="1425"/>
      <c r="L7692" s="1056"/>
      <c r="M7692" s="1378"/>
      <c r="N7692" s="276"/>
      <c r="O7692" s="713"/>
      <c r="P7692" s="329"/>
    </row>
    <row r="7693" spans="1:16" s="20" customFormat="1" ht="9" customHeight="1">
      <c r="A7693" s="799">
        <v>68</v>
      </c>
      <c r="B7693" s="98" t="s">
        <v>3444</v>
      </c>
      <c r="C7693" s="990"/>
      <c r="D7693" s="2063">
        <v>1</v>
      </c>
      <c r="E7693" s="3411">
        <v>3045.24</v>
      </c>
      <c r="F7693" s="879">
        <v>3045.24</v>
      </c>
      <c r="G7693" s="938">
        <v>44197</v>
      </c>
      <c r="H7693" s="1015" t="s">
        <v>8394</v>
      </c>
      <c r="I7693" s="63" t="s">
        <v>3431</v>
      </c>
      <c r="J7693" s="143" t="s">
        <v>8591</v>
      </c>
      <c r="K7693" s="1425"/>
      <c r="L7693" s="1056"/>
      <c r="M7693" s="1378"/>
      <c r="N7693" s="276"/>
      <c r="O7693" s="713"/>
      <c r="P7693" s="329"/>
    </row>
    <row r="7694" spans="1:16" s="20" customFormat="1" ht="9" customHeight="1">
      <c r="A7694" s="799">
        <v>69</v>
      </c>
      <c r="B7694" s="98" t="s">
        <v>3445</v>
      </c>
      <c r="C7694" s="990"/>
      <c r="D7694" s="2063">
        <v>1</v>
      </c>
      <c r="E7694" s="3411">
        <v>3045.24</v>
      </c>
      <c r="F7694" s="879">
        <v>3045.24</v>
      </c>
      <c r="G7694" s="938">
        <v>44197</v>
      </c>
      <c r="H7694" s="1015" t="s">
        <v>8394</v>
      </c>
      <c r="I7694" s="63" t="s">
        <v>3431</v>
      </c>
      <c r="J7694" s="143" t="s">
        <v>8591</v>
      </c>
      <c r="K7694" s="1425"/>
      <c r="L7694" s="1056"/>
      <c r="M7694" s="1378"/>
      <c r="N7694" s="276"/>
      <c r="O7694" s="713"/>
      <c r="P7694" s="329"/>
    </row>
    <row r="7695" spans="1:16" s="20" customFormat="1" ht="9" customHeight="1">
      <c r="A7695" s="799">
        <v>70</v>
      </c>
      <c r="B7695" s="98" t="s">
        <v>3446</v>
      </c>
      <c r="C7695" s="990"/>
      <c r="D7695" s="2063">
        <v>1</v>
      </c>
      <c r="E7695" s="3411">
        <v>3045.24</v>
      </c>
      <c r="F7695" s="879">
        <v>3045.24</v>
      </c>
      <c r="G7695" s="938">
        <v>44197</v>
      </c>
      <c r="H7695" s="1015" t="s">
        <v>8394</v>
      </c>
      <c r="I7695" s="63" t="s">
        <v>3431</v>
      </c>
      <c r="J7695" s="143" t="s">
        <v>8591</v>
      </c>
      <c r="K7695" s="1425"/>
      <c r="L7695" s="1056"/>
      <c r="M7695" s="1378"/>
      <c r="N7695" s="276"/>
      <c r="O7695" s="713"/>
      <c r="P7695" s="329"/>
    </row>
    <row r="7696" spans="1:16" s="20" customFormat="1" ht="9" customHeight="1">
      <c r="A7696" s="799">
        <v>71</v>
      </c>
      <c r="B7696" s="98" t="s">
        <v>3447</v>
      </c>
      <c r="C7696" s="990"/>
      <c r="D7696" s="2063">
        <v>1</v>
      </c>
      <c r="E7696" s="3411">
        <v>3045.24</v>
      </c>
      <c r="F7696" s="879">
        <v>3045.24</v>
      </c>
      <c r="G7696" s="938">
        <v>44197</v>
      </c>
      <c r="H7696" s="1015" t="s">
        <v>8394</v>
      </c>
      <c r="I7696" s="63" t="s">
        <v>3431</v>
      </c>
      <c r="J7696" s="143" t="s">
        <v>8591</v>
      </c>
      <c r="K7696" s="1425"/>
      <c r="L7696" s="1056"/>
      <c r="M7696" s="1378"/>
      <c r="N7696" s="276"/>
      <c r="O7696" s="713"/>
      <c r="P7696" s="329"/>
    </row>
    <row r="7697" spans="1:16" s="20" customFormat="1" ht="9" customHeight="1">
      <c r="A7697" s="799">
        <v>72</v>
      </c>
      <c r="B7697" s="98" t="s">
        <v>3448</v>
      </c>
      <c r="C7697" s="990"/>
      <c r="D7697" s="2063">
        <v>1</v>
      </c>
      <c r="E7697" s="3411">
        <v>3045.24</v>
      </c>
      <c r="F7697" s="879">
        <v>3045.24</v>
      </c>
      <c r="G7697" s="938">
        <v>44197</v>
      </c>
      <c r="H7697" s="1015" t="s">
        <v>8394</v>
      </c>
      <c r="I7697" s="63" t="s">
        <v>3431</v>
      </c>
      <c r="J7697" s="143" t="s">
        <v>8591</v>
      </c>
      <c r="K7697" s="1425"/>
      <c r="L7697" s="1056"/>
      <c r="M7697" s="1378"/>
      <c r="N7697" s="276"/>
      <c r="O7697" s="713"/>
      <c r="P7697" s="329"/>
    </row>
    <row r="7698" spans="1:16" s="20" customFormat="1" ht="9" customHeight="1">
      <c r="A7698" s="799">
        <v>73</v>
      </c>
      <c r="B7698" s="98" t="s">
        <v>3449</v>
      </c>
      <c r="C7698" s="990"/>
      <c r="D7698" s="2063">
        <v>1</v>
      </c>
      <c r="E7698" s="3411">
        <v>3045.24</v>
      </c>
      <c r="F7698" s="879">
        <v>3045.24</v>
      </c>
      <c r="G7698" s="938">
        <v>44197</v>
      </c>
      <c r="H7698" s="1015" t="s">
        <v>8394</v>
      </c>
      <c r="I7698" s="63" t="s">
        <v>3431</v>
      </c>
      <c r="J7698" s="143" t="s">
        <v>8591</v>
      </c>
      <c r="K7698" s="1425"/>
      <c r="L7698" s="1056"/>
      <c r="M7698" s="1378"/>
      <c r="N7698" s="276"/>
      <c r="O7698" s="713"/>
      <c r="P7698" s="329"/>
    </row>
    <row r="7699" spans="1:16" s="20" customFormat="1" ht="9" customHeight="1">
      <c r="A7699" s="799">
        <v>74</v>
      </c>
      <c r="B7699" s="98" t="s">
        <v>3450</v>
      </c>
      <c r="C7699" s="990"/>
      <c r="D7699" s="2063">
        <v>1</v>
      </c>
      <c r="E7699" s="3411">
        <v>3045.24</v>
      </c>
      <c r="F7699" s="879">
        <v>3045.24</v>
      </c>
      <c r="G7699" s="938">
        <v>44197</v>
      </c>
      <c r="H7699" s="1015" t="s">
        <v>8394</v>
      </c>
      <c r="I7699" s="63" t="s">
        <v>3431</v>
      </c>
      <c r="J7699" s="143" t="s">
        <v>8591</v>
      </c>
      <c r="K7699" s="1425"/>
      <c r="L7699" s="1056"/>
      <c r="M7699" s="1378"/>
      <c r="N7699" s="276"/>
      <c r="O7699" s="713"/>
      <c r="P7699" s="329"/>
    </row>
    <row r="7700" spans="1:16" s="20" customFormat="1" ht="9" customHeight="1">
      <c r="A7700" s="799">
        <v>75</v>
      </c>
      <c r="B7700" s="98" t="s">
        <v>3451</v>
      </c>
      <c r="C7700" s="990"/>
      <c r="D7700" s="2063">
        <v>1</v>
      </c>
      <c r="E7700" s="3411">
        <v>3045.24</v>
      </c>
      <c r="F7700" s="879">
        <v>3045.24</v>
      </c>
      <c r="G7700" s="938">
        <v>44197</v>
      </c>
      <c r="H7700" s="1015" t="s">
        <v>8394</v>
      </c>
      <c r="I7700" s="63" t="s">
        <v>3431</v>
      </c>
      <c r="J7700" s="143" t="s">
        <v>8591</v>
      </c>
      <c r="K7700" s="1425"/>
      <c r="L7700" s="1056"/>
      <c r="M7700" s="1378"/>
      <c r="N7700" s="276"/>
      <c r="O7700" s="713"/>
      <c r="P7700" s="329"/>
    </row>
    <row r="7701" spans="1:16" s="20" customFormat="1" ht="9" customHeight="1">
      <c r="A7701" s="799">
        <v>76</v>
      </c>
      <c r="B7701" s="98" t="s">
        <v>3452</v>
      </c>
      <c r="C7701" s="990"/>
      <c r="D7701" s="2063">
        <v>1</v>
      </c>
      <c r="E7701" s="3411">
        <v>3045.24</v>
      </c>
      <c r="F7701" s="879">
        <v>3045.24</v>
      </c>
      <c r="G7701" s="938">
        <v>44197</v>
      </c>
      <c r="H7701" s="1015" t="s">
        <v>8394</v>
      </c>
      <c r="I7701" s="63" t="s">
        <v>3431</v>
      </c>
      <c r="J7701" s="143" t="s">
        <v>8591</v>
      </c>
      <c r="K7701" s="1425"/>
      <c r="L7701" s="1056"/>
      <c r="M7701" s="1378"/>
      <c r="N7701" s="276"/>
      <c r="O7701" s="713"/>
      <c r="P7701" s="329"/>
    </row>
    <row r="7702" spans="1:16" s="20" customFormat="1" ht="9" customHeight="1">
      <c r="A7702" s="799">
        <v>77</v>
      </c>
      <c r="B7702" s="98" t="s">
        <v>3453</v>
      </c>
      <c r="C7702" s="990"/>
      <c r="D7702" s="2063">
        <v>1</v>
      </c>
      <c r="E7702" s="3411">
        <v>3045.24</v>
      </c>
      <c r="F7702" s="879">
        <v>3045.24</v>
      </c>
      <c r="G7702" s="938">
        <v>44197</v>
      </c>
      <c r="H7702" s="1015" t="s">
        <v>8394</v>
      </c>
      <c r="I7702" s="63" t="s">
        <v>3431</v>
      </c>
      <c r="J7702" s="143" t="s">
        <v>8591</v>
      </c>
      <c r="K7702" s="1425"/>
      <c r="L7702" s="1056"/>
      <c r="M7702" s="1378"/>
      <c r="N7702" s="276"/>
      <c r="O7702" s="713"/>
      <c r="P7702" s="329"/>
    </row>
    <row r="7703" spans="1:16" s="20" customFormat="1" ht="9" customHeight="1">
      <c r="A7703" s="799">
        <v>78</v>
      </c>
      <c r="B7703" s="98" t="s">
        <v>3454</v>
      </c>
      <c r="C7703" s="990"/>
      <c r="D7703" s="2063">
        <v>1</v>
      </c>
      <c r="E7703" s="3411">
        <v>3045.24</v>
      </c>
      <c r="F7703" s="879">
        <v>3045.24</v>
      </c>
      <c r="G7703" s="938">
        <v>44197</v>
      </c>
      <c r="H7703" s="1015" t="s">
        <v>8394</v>
      </c>
      <c r="I7703" s="63" t="s">
        <v>3431</v>
      </c>
      <c r="J7703" s="143" t="s">
        <v>8591</v>
      </c>
      <c r="K7703" s="1425"/>
      <c r="L7703" s="1056"/>
      <c r="M7703" s="1378"/>
      <c r="N7703" s="276"/>
      <c r="O7703" s="713"/>
      <c r="P7703" s="329"/>
    </row>
    <row r="7704" spans="1:16" s="20" customFormat="1" ht="9" customHeight="1">
      <c r="A7704" s="799">
        <v>79</v>
      </c>
      <c r="B7704" s="102" t="s">
        <v>4045</v>
      </c>
      <c r="C7704" s="990"/>
      <c r="D7704" s="2063">
        <v>1</v>
      </c>
      <c r="E7704" s="3411">
        <v>16299</v>
      </c>
      <c r="F7704" s="797">
        <v>16299</v>
      </c>
      <c r="G7704" s="938">
        <v>44197</v>
      </c>
      <c r="H7704" s="1015" t="s">
        <v>8394</v>
      </c>
      <c r="I7704" s="252" t="s">
        <v>3431</v>
      </c>
      <c r="J7704" s="143" t="s">
        <v>8591</v>
      </c>
      <c r="K7704" s="1425"/>
      <c r="L7704" s="1056"/>
      <c r="M7704" s="291"/>
      <c r="N7704" s="276"/>
      <c r="O7704" s="713"/>
      <c r="P7704" s="329"/>
    </row>
    <row r="7705" spans="1:16" s="20" customFormat="1" ht="9" customHeight="1">
      <c r="A7705" s="799">
        <v>80</v>
      </c>
      <c r="B7705" s="102" t="s">
        <v>4046</v>
      </c>
      <c r="C7705" s="990"/>
      <c r="D7705" s="2063">
        <v>1</v>
      </c>
      <c r="E7705" s="3411">
        <v>3390</v>
      </c>
      <c r="F7705" s="797">
        <v>3390</v>
      </c>
      <c r="G7705" s="938">
        <v>44197</v>
      </c>
      <c r="H7705" s="1015" t="s">
        <v>8394</v>
      </c>
      <c r="I7705" s="252" t="s">
        <v>3431</v>
      </c>
      <c r="J7705" s="143" t="s">
        <v>8591</v>
      </c>
      <c r="K7705" s="1425"/>
      <c r="L7705" s="1056"/>
      <c r="M7705" s="291"/>
      <c r="N7705" s="276"/>
      <c r="O7705" s="713"/>
      <c r="P7705" s="329"/>
    </row>
    <row r="7706" spans="1:16" s="20" customFormat="1" ht="9" customHeight="1">
      <c r="A7706" s="799">
        <v>81</v>
      </c>
      <c r="B7706" s="102" t="s">
        <v>4047</v>
      </c>
      <c r="C7706" s="990"/>
      <c r="D7706" s="2063">
        <v>1</v>
      </c>
      <c r="E7706" s="3411">
        <v>3750</v>
      </c>
      <c r="F7706" s="797">
        <v>3750</v>
      </c>
      <c r="G7706" s="938">
        <v>44197</v>
      </c>
      <c r="H7706" s="1015" t="s">
        <v>8394</v>
      </c>
      <c r="I7706" s="252" t="s">
        <v>3431</v>
      </c>
      <c r="J7706" s="143" t="s">
        <v>8591</v>
      </c>
      <c r="K7706" s="1425"/>
      <c r="L7706" s="1056"/>
      <c r="M7706" s="291"/>
      <c r="N7706" s="276"/>
      <c r="O7706" s="713"/>
      <c r="P7706" s="329"/>
    </row>
    <row r="7707" spans="1:16" s="20" customFormat="1" ht="9" customHeight="1">
      <c r="A7707" s="799">
        <v>82</v>
      </c>
      <c r="B7707" s="102" t="s">
        <v>4048</v>
      </c>
      <c r="C7707" s="990"/>
      <c r="D7707" s="2063">
        <v>1</v>
      </c>
      <c r="E7707" s="3411">
        <v>3750</v>
      </c>
      <c r="F7707" s="797">
        <v>3750</v>
      </c>
      <c r="G7707" s="938">
        <v>44197</v>
      </c>
      <c r="H7707" s="1015" t="s">
        <v>8394</v>
      </c>
      <c r="I7707" s="252" t="s">
        <v>3431</v>
      </c>
      <c r="J7707" s="143" t="s">
        <v>8591</v>
      </c>
      <c r="K7707" s="1425"/>
      <c r="L7707" s="1056"/>
      <c r="M7707" s="291"/>
      <c r="N7707" s="276"/>
      <c r="O7707" s="713"/>
      <c r="P7707" s="329"/>
    </row>
    <row r="7708" spans="1:16" s="20" customFormat="1" ht="9" customHeight="1">
      <c r="A7708" s="799">
        <v>83</v>
      </c>
      <c r="B7708" s="102" t="s">
        <v>4049</v>
      </c>
      <c r="C7708" s="990"/>
      <c r="D7708" s="2063">
        <v>1</v>
      </c>
      <c r="E7708" s="3411">
        <v>3750</v>
      </c>
      <c r="F7708" s="797">
        <v>3750</v>
      </c>
      <c r="G7708" s="938">
        <v>44197</v>
      </c>
      <c r="H7708" s="1015" t="s">
        <v>8394</v>
      </c>
      <c r="I7708" s="252" t="s">
        <v>3431</v>
      </c>
      <c r="J7708" s="143" t="s">
        <v>8591</v>
      </c>
      <c r="K7708" s="1425"/>
      <c r="L7708" s="1056"/>
      <c r="M7708" s="291"/>
      <c r="N7708" s="276"/>
      <c r="O7708" s="713"/>
      <c r="P7708" s="329"/>
    </row>
    <row r="7709" spans="1:16" s="20" customFormat="1" ht="9" customHeight="1">
      <c r="A7709" s="799">
        <v>84</v>
      </c>
      <c r="B7709" s="102" t="s">
        <v>4049</v>
      </c>
      <c r="C7709" s="990"/>
      <c r="D7709" s="2063">
        <v>1</v>
      </c>
      <c r="E7709" s="3411">
        <v>3750</v>
      </c>
      <c r="F7709" s="797">
        <v>3750</v>
      </c>
      <c r="G7709" s="938">
        <v>44197</v>
      </c>
      <c r="H7709" s="1015" t="s">
        <v>8394</v>
      </c>
      <c r="I7709" s="252" t="s">
        <v>3431</v>
      </c>
      <c r="J7709" s="143" t="s">
        <v>8591</v>
      </c>
      <c r="K7709" s="1425"/>
      <c r="L7709" s="1056"/>
      <c r="M7709" s="291"/>
      <c r="N7709" s="276"/>
      <c r="O7709" s="713"/>
      <c r="P7709" s="329"/>
    </row>
    <row r="7710" spans="1:16" s="20" customFormat="1" ht="9" customHeight="1">
      <c r="A7710" s="799">
        <v>85</v>
      </c>
      <c r="B7710" s="102" t="s">
        <v>4049</v>
      </c>
      <c r="C7710" s="990"/>
      <c r="D7710" s="2063">
        <v>1</v>
      </c>
      <c r="E7710" s="3411">
        <v>3750</v>
      </c>
      <c r="F7710" s="797">
        <v>3750</v>
      </c>
      <c r="G7710" s="938">
        <v>44197</v>
      </c>
      <c r="H7710" s="1015" t="s">
        <v>8394</v>
      </c>
      <c r="I7710" s="252" t="s">
        <v>3431</v>
      </c>
      <c r="J7710" s="143" t="s">
        <v>8591</v>
      </c>
      <c r="K7710" s="1425"/>
      <c r="L7710" s="1056"/>
      <c r="M7710" s="291"/>
      <c r="N7710" s="276"/>
      <c r="O7710" s="713"/>
      <c r="P7710" s="329"/>
    </row>
    <row r="7711" spans="1:16" s="20" customFormat="1" ht="9" customHeight="1">
      <c r="A7711" s="799">
        <v>86</v>
      </c>
      <c r="B7711" s="103" t="s">
        <v>4050</v>
      </c>
      <c r="C7711" s="990"/>
      <c r="D7711" s="2063">
        <v>1</v>
      </c>
      <c r="E7711" s="3411">
        <v>20940</v>
      </c>
      <c r="F7711" s="797">
        <v>20940</v>
      </c>
      <c r="G7711" s="938">
        <v>44197</v>
      </c>
      <c r="H7711" s="1015" t="s">
        <v>8394</v>
      </c>
      <c r="I7711" s="252" t="s">
        <v>3431</v>
      </c>
      <c r="J7711" s="143" t="s">
        <v>8591</v>
      </c>
      <c r="K7711" s="1425"/>
      <c r="L7711" s="1056"/>
      <c r="M7711" s="291"/>
      <c r="N7711" s="276"/>
      <c r="O7711" s="713"/>
      <c r="P7711" s="329"/>
    </row>
    <row r="7712" spans="1:16" ht="10.5" customHeight="1">
      <c r="A7712" s="799">
        <v>87</v>
      </c>
      <c r="B7712" s="302" t="s">
        <v>6358</v>
      </c>
      <c r="C7712" s="1387">
        <v>2101340000</v>
      </c>
      <c r="D7712" s="2063">
        <v>1</v>
      </c>
      <c r="E7712" s="3411">
        <v>9490</v>
      </c>
      <c r="F7712" s="797">
        <v>9490</v>
      </c>
      <c r="G7712" s="938">
        <v>44197</v>
      </c>
      <c r="H7712" s="1015" t="s">
        <v>8394</v>
      </c>
      <c r="I7712" s="252" t="s">
        <v>3431</v>
      </c>
      <c r="J7712" s="143" t="s">
        <v>8591</v>
      </c>
      <c r="K7712" s="1425"/>
      <c r="M7712" s="291"/>
      <c r="N7712" s="276"/>
    </row>
    <row r="7713" spans="1:14" ht="10.5" customHeight="1">
      <c r="A7713" s="799">
        <v>88</v>
      </c>
      <c r="B7713" s="302" t="s">
        <v>6768</v>
      </c>
      <c r="C7713" s="1387"/>
      <c r="D7713" s="2063">
        <v>1</v>
      </c>
      <c r="E7713" s="3411">
        <v>3898</v>
      </c>
      <c r="F7713" s="797">
        <v>3898</v>
      </c>
      <c r="G7713" s="938">
        <v>44197</v>
      </c>
      <c r="H7713" s="1015" t="s">
        <v>8394</v>
      </c>
      <c r="I7713" s="252" t="s">
        <v>3431</v>
      </c>
      <c r="J7713" s="143" t="s">
        <v>8591</v>
      </c>
      <c r="K7713" s="1425"/>
      <c r="M7713" s="291"/>
      <c r="N7713" s="276"/>
    </row>
    <row r="7714" spans="1:14" ht="10.5" customHeight="1">
      <c r="A7714" s="799">
        <v>89</v>
      </c>
      <c r="B7714" s="302" t="s">
        <v>6768</v>
      </c>
      <c r="C7714" s="1387"/>
      <c r="D7714" s="2063">
        <v>1</v>
      </c>
      <c r="E7714" s="3411">
        <v>3898</v>
      </c>
      <c r="F7714" s="797">
        <v>3898</v>
      </c>
      <c r="G7714" s="938">
        <v>44197</v>
      </c>
      <c r="H7714" s="1015" t="s">
        <v>8394</v>
      </c>
      <c r="I7714" s="252" t="s">
        <v>3431</v>
      </c>
      <c r="J7714" s="143" t="s">
        <v>8591</v>
      </c>
      <c r="K7714" s="1425"/>
      <c r="M7714" s="291"/>
      <c r="N7714" s="276"/>
    </row>
    <row r="7715" spans="1:14" ht="10.5" customHeight="1">
      <c r="A7715" s="799">
        <v>90</v>
      </c>
      <c r="B7715" s="302" t="s">
        <v>6762</v>
      </c>
      <c r="C7715" s="1387">
        <v>5101320000</v>
      </c>
      <c r="D7715" s="2063">
        <v>1</v>
      </c>
      <c r="E7715" s="3411">
        <v>25000</v>
      </c>
      <c r="F7715" s="797">
        <v>25000</v>
      </c>
      <c r="G7715" s="938">
        <v>44197</v>
      </c>
      <c r="H7715" s="1015" t="s">
        <v>8394</v>
      </c>
      <c r="I7715" s="252" t="s">
        <v>3431</v>
      </c>
      <c r="J7715" s="143" t="s">
        <v>8591</v>
      </c>
      <c r="K7715" s="1425"/>
      <c r="M7715" s="291"/>
      <c r="N7715" s="276"/>
    </row>
    <row r="7716" spans="1:14" ht="10.5" customHeight="1">
      <c r="A7716" s="799">
        <v>91</v>
      </c>
      <c r="B7716" s="302" t="s">
        <v>6763</v>
      </c>
      <c r="C7716" s="1387">
        <v>5101320000</v>
      </c>
      <c r="D7716" s="2063">
        <v>1</v>
      </c>
      <c r="E7716" s="3411">
        <v>25000</v>
      </c>
      <c r="F7716" s="797">
        <v>25000</v>
      </c>
      <c r="G7716" s="938">
        <v>44197</v>
      </c>
      <c r="H7716" s="1015" t="s">
        <v>8394</v>
      </c>
      <c r="I7716" s="252" t="s">
        <v>3431</v>
      </c>
      <c r="J7716" s="143" t="s">
        <v>8591</v>
      </c>
      <c r="K7716" s="1425"/>
      <c r="M7716" s="291"/>
      <c r="N7716" s="276"/>
    </row>
    <row r="7717" spans="1:14" ht="10.5" customHeight="1">
      <c r="A7717" s="799">
        <v>92</v>
      </c>
      <c r="B7717" s="302" t="s">
        <v>6764</v>
      </c>
      <c r="C7717" s="1387">
        <v>41013400012</v>
      </c>
      <c r="D7717" s="2063">
        <v>1</v>
      </c>
      <c r="E7717" s="3411">
        <v>17590</v>
      </c>
      <c r="F7717" s="797">
        <v>17590</v>
      </c>
      <c r="G7717" s="938">
        <v>44197</v>
      </c>
      <c r="H7717" s="1015" t="s">
        <v>8394</v>
      </c>
      <c r="I7717" s="252" t="s">
        <v>3431</v>
      </c>
      <c r="J7717" s="143" t="s">
        <v>8591</v>
      </c>
      <c r="K7717" s="1425"/>
      <c r="M7717" s="291"/>
      <c r="N7717" s="276"/>
    </row>
    <row r="7718" spans="1:14" ht="10.5" customHeight="1">
      <c r="A7718" s="799">
        <v>93</v>
      </c>
      <c r="B7718" s="302" t="s">
        <v>6765</v>
      </c>
      <c r="C7718" s="1387">
        <v>4101340001</v>
      </c>
      <c r="D7718" s="2063">
        <v>1</v>
      </c>
      <c r="E7718" s="3411">
        <v>13100</v>
      </c>
      <c r="F7718" s="797">
        <v>13100</v>
      </c>
      <c r="G7718" s="938">
        <v>44197</v>
      </c>
      <c r="H7718" s="1015" t="s">
        <v>8394</v>
      </c>
      <c r="I7718" s="252" t="s">
        <v>3431</v>
      </c>
      <c r="J7718" s="143" t="s">
        <v>8591</v>
      </c>
      <c r="K7718" s="1425"/>
      <c r="M7718" s="291"/>
      <c r="N7718" s="276"/>
    </row>
    <row r="7719" spans="1:14" ht="10.5" customHeight="1">
      <c r="A7719" s="799">
        <v>94</v>
      </c>
      <c r="B7719" s="302" t="s">
        <v>6766</v>
      </c>
      <c r="C7719" s="1387">
        <v>51013400001</v>
      </c>
      <c r="D7719" s="2063">
        <v>1</v>
      </c>
      <c r="E7719" s="3411">
        <v>30000</v>
      </c>
      <c r="F7719" s="797">
        <v>30000</v>
      </c>
      <c r="G7719" s="938">
        <v>44197</v>
      </c>
      <c r="H7719" s="1015" t="s">
        <v>8394</v>
      </c>
      <c r="I7719" s="252" t="s">
        <v>3431</v>
      </c>
      <c r="J7719" s="143" t="s">
        <v>8591</v>
      </c>
      <c r="K7719" s="1425"/>
      <c r="M7719" s="291"/>
      <c r="N7719" s="276"/>
    </row>
    <row r="7720" spans="1:14" ht="10.5" customHeight="1">
      <c r="A7720" s="799">
        <v>95</v>
      </c>
      <c r="B7720" s="302" t="s">
        <v>6767</v>
      </c>
      <c r="C7720" s="1387">
        <v>5101340000</v>
      </c>
      <c r="D7720" s="2063">
        <v>1</v>
      </c>
      <c r="E7720" s="3411">
        <v>40000</v>
      </c>
      <c r="F7720" s="797">
        <v>40000</v>
      </c>
      <c r="G7720" s="938">
        <v>44197</v>
      </c>
      <c r="H7720" s="1015" t="s">
        <v>8394</v>
      </c>
      <c r="I7720" s="252" t="s">
        <v>3431</v>
      </c>
      <c r="J7720" s="143" t="s">
        <v>8591</v>
      </c>
      <c r="K7720" s="1425"/>
      <c r="M7720" s="291"/>
      <c r="N7720" s="276"/>
    </row>
    <row r="7721" spans="1:14" ht="12.75" customHeight="1">
      <c r="A7721" s="799">
        <v>96</v>
      </c>
      <c r="B7721" s="102" t="s">
        <v>7317</v>
      </c>
      <c r="C7721" s="1387">
        <v>41013400014</v>
      </c>
      <c r="D7721" s="2063">
        <v>1</v>
      </c>
      <c r="E7721" s="3411">
        <v>1910.4</v>
      </c>
      <c r="F7721" s="797">
        <v>1910.4</v>
      </c>
      <c r="G7721" s="938">
        <v>44197</v>
      </c>
      <c r="H7721" s="1015" t="s">
        <v>8394</v>
      </c>
      <c r="I7721" s="252" t="s">
        <v>3431</v>
      </c>
      <c r="J7721" s="143" t="s">
        <v>8591</v>
      </c>
      <c r="K7721" s="1425"/>
      <c r="M7721" s="291"/>
      <c r="N7721" s="276"/>
    </row>
    <row r="7722" spans="1:14" ht="10.5" customHeight="1">
      <c r="A7722" s="799">
        <v>97</v>
      </c>
      <c r="B7722" s="302" t="s">
        <v>7315</v>
      </c>
      <c r="C7722" s="1387">
        <v>51013400003</v>
      </c>
      <c r="D7722" s="2063">
        <v>1</v>
      </c>
      <c r="E7722" s="3411">
        <v>10850</v>
      </c>
      <c r="F7722" s="797">
        <v>10850</v>
      </c>
      <c r="G7722" s="938">
        <v>44197</v>
      </c>
      <c r="H7722" s="1015" t="s">
        <v>8394</v>
      </c>
      <c r="I7722" s="252" t="s">
        <v>3431</v>
      </c>
      <c r="J7722" s="143" t="s">
        <v>8591</v>
      </c>
      <c r="K7722" s="1425"/>
      <c r="M7722" s="291"/>
      <c r="N7722" s="276"/>
    </row>
    <row r="7723" spans="1:14" ht="10.5" customHeight="1">
      <c r="A7723" s="799">
        <v>98</v>
      </c>
      <c r="B7723" s="302" t="s">
        <v>7315</v>
      </c>
      <c r="C7723" s="1387">
        <v>51013400004</v>
      </c>
      <c r="D7723" s="2063">
        <v>1</v>
      </c>
      <c r="E7723" s="3411">
        <v>10850</v>
      </c>
      <c r="F7723" s="797">
        <v>10850</v>
      </c>
      <c r="G7723" s="938">
        <v>44197</v>
      </c>
      <c r="H7723" s="1015" t="s">
        <v>8394</v>
      </c>
      <c r="I7723" s="252" t="s">
        <v>3431</v>
      </c>
      <c r="J7723" s="143" t="s">
        <v>8591</v>
      </c>
      <c r="K7723" s="1425"/>
      <c r="M7723" s="291"/>
      <c r="N7723" s="758"/>
    </row>
    <row r="7724" spans="1:14" ht="10.5" customHeight="1">
      <c r="A7724" s="799">
        <v>99</v>
      </c>
      <c r="B7724" s="302" t="s">
        <v>7316</v>
      </c>
      <c r="C7724" s="1387">
        <v>51013400005</v>
      </c>
      <c r="D7724" s="2063">
        <v>1</v>
      </c>
      <c r="E7724" s="3411">
        <v>22500</v>
      </c>
      <c r="F7724" s="797">
        <v>22500</v>
      </c>
      <c r="G7724" s="938">
        <v>44197</v>
      </c>
      <c r="H7724" s="1015" t="s">
        <v>8394</v>
      </c>
      <c r="I7724" s="252" t="s">
        <v>3431</v>
      </c>
      <c r="J7724" s="143" t="s">
        <v>8591</v>
      </c>
      <c r="K7724" s="1425"/>
      <c r="M7724" s="291"/>
      <c r="N7724" s="758"/>
    </row>
    <row r="7725" spans="1:14" ht="10.5" customHeight="1">
      <c r="A7725" s="799">
        <v>100</v>
      </c>
      <c r="B7725" s="302" t="s">
        <v>10045</v>
      </c>
      <c r="C7725" s="2063" t="s">
        <v>10032</v>
      </c>
      <c r="D7725" s="2063">
        <v>1</v>
      </c>
      <c r="E7725" s="3411">
        <v>8000</v>
      </c>
      <c r="F7725" s="797">
        <v>8000</v>
      </c>
      <c r="G7725" s="938">
        <v>44197</v>
      </c>
      <c r="H7725" s="1015" t="s">
        <v>8394</v>
      </c>
      <c r="I7725" s="252" t="s">
        <v>3431</v>
      </c>
      <c r="J7725" s="143" t="s">
        <v>8591</v>
      </c>
      <c r="K7725" s="1425"/>
      <c r="M7725" s="291"/>
      <c r="N7725" s="759"/>
    </row>
    <row r="7726" spans="1:14" ht="10.5" customHeight="1">
      <c r="A7726" s="799">
        <v>101</v>
      </c>
      <c r="B7726" s="302" t="s">
        <v>10046</v>
      </c>
      <c r="C7726" s="2063" t="s">
        <v>10032</v>
      </c>
      <c r="D7726" s="2063">
        <v>1</v>
      </c>
      <c r="E7726" s="3411">
        <v>236600.2</v>
      </c>
      <c r="F7726" s="797">
        <v>236600.2</v>
      </c>
      <c r="G7726" s="938">
        <v>44197</v>
      </c>
      <c r="H7726" s="1015" t="s">
        <v>8394</v>
      </c>
      <c r="I7726" s="252" t="s">
        <v>3431</v>
      </c>
      <c r="J7726" s="143" t="s">
        <v>8591</v>
      </c>
      <c r="K7726" s="1425"/>
      <c r="M7726" s="291"/>
      <c r="N7726" s="759"/>
    </row>
    <row r="7727" spans="1:14" ht="10.5" customHeight="1">
      <c r="A7727" s="799">
        <v>102</v>
      </c>
      <c r="B7727" s="302" t="s">
        <v>10020</v>
      </c>
      <c r="C7727" s="1379">
        <v>86</v>
      </c>
      <c r="D7727" s="2063">
        <v>1</v>
      </c>
      <c r="E7727" s="3411">
        <v>44683.16</v>
      </c>
      <c r="F7727" s="797">
        <v>44683.16</v>
      </c>
      <c r="G7727" s="938">
        <v>44364</v>
      </c>
      <c r="H7727" s="1015" t="s">
        <v>9223</v>
      </c>
      <c r="I7727" s="252" t="s">
        <v>3431</v>
      </c>
      <c r="J7727" s="143" t="s">
        <v>10044</v>
      </c>
      <c r="K7727" s="1425"/>
      <c r="M7727" s="291"/>
      <c r="N7727" s="759"/>
    </row>
    <row r="7728" spans="1:14" ht="10.5" customHeight="1">
      <c r="A7728" s="799">
        <v>103</v>
      </c>
      <c r="B7728" s="302" t="s">
        <v>10021</v>
      </c>
      <c r="C7728" s="1379" t="s">
        <v>10022</v>
      </c>
      <c r="D7728" s="2063">
        <v>1</v>
      </c>
      <c r="E7728" s="3411">
        <v>45890</v>
      </c>
      <c r="F7728" s="797">
        <v>45890</v>
      </c>
      <c r="G7728" s="938">
        <v>44364</v>
      </c>
      <c r="H7728" s="1015" t="s">
        <v>9223</v>
      </c>
      <c r="I7728" s="252" t="s">
        <v>3431</v>
      </c>
      <c r="J7728" s="143" t="s">
        <v>10044</v>
      </c>
      <c r="K7728" s="1425"/>
      <c r="M7728" s="291"/>
      <c r="N7728" s="759"/>
    </row>
    <row r="7729" spans="1:14" ht="10.5" customHeight="1">
      <c r="A7729" s="799">
        <v>104</v>
      </c>
      <c r="B7729" s="302" t="s">
        <v>10023</v>
      </c>
      <c r="C7729" s="1387" t="s">
        <v>10032</v>
      </c>
      <c r="D7729" s="2063">
        <v>1</v>
      </c>
      <c r="E7729" s="3411">
        <v>4200</v>
      </c>
      <c r="F7729" s="797">
        <v>4200</v>
      </c>
      <c r="G7729" s="938">
        <v>44365</v>
      </c>
      <c r="H7729" s="1015" t="s">
        <v>10033</v>
      </c>
      <c r="I7729" s="252" t="s">
        <v>3431</v>
      </c>
      <c r="J7729" s="143" t="s">
        <v>10044</v>
      </c>
      <c r="K7729" s="1425"/>
      <c r="M7729" s="291"/>
      <c r="N7729" s="759"/>
    </row>
    <row r="7730" spans="1:14" ht="10.5" customHeight="1">
      <c r="A7730" s="799">
        <v>105</v>
      </c>
      <c r="B7730" s="302" t="s">
        <v>10024</v>
      </c>
      <c r="C7730" s="1387" t="s">
        <v>10032</v>
      </c>
      <c r="D7730" s="2063">
        <v>1</v>
      </c>
      <c r="E7730" s="3411">
        <v>1857.26</v>
      </c>
      <c r="F7730" s="797">
        <v>1857.26</v>
      </c>
      <c r="G7730" s="938">
        <v>44365</v>
      </c>
      <c r="H7730" s="1015" t="s">
        <v>10033</v>
      </c>
      <c r="I7730" s="252" t="s">
        <v>3431</v>
      </c>
      <c r="J7730" s="143" t="s">
        <v>10044</v>
      </c>
      <c r="K7730" s="1425"/>
      <c r="M7730" s="291"/>
      <c r="N7730" s="759"/>
    </row>
    <row r="7731" spans="1:14" ht="10.5" customHeight="1">
      <c r="A7731" s="799">
        <v>106</v>
      </c>
      <c r="B7731" s="302" t="s">
        <v>10025</v>
      </c>
      <c r="C7731" s="1387" t="s">
        <v>10032</v>
      </c>
      <c r="D7731" s="2063">
        <v>1</v>
      </c>
      <c r="E7731" s="3411">
        <v>11210</v>
      </c>
      <c r="F7731" s="797">
        <v>11210</v>
      </c>
      <c r="G7731" s="938">
        <v>44365</v>
      </c>
      <c r="H7731" s="1015" t="s">
        <v>10033</v>
      </c>
      <c r="I7731" s="252" t="s">
        <v>3431</v>
      </c>
      <c r="J7731" s="143" t="s">
        <v>10044</v>
      </c>
      <c r="K7731" s="1425"/>
      <c r="M7731" s="291"/>
      <c r="N7731" s="759"/>
    </row>
    <row r="7732" spans="1:14" ht="10.5" customHeight="1">
      <c r="A7732" s="799">
        <v>107</v>
      </c>
      <c r="B7732" s="302" t="s">
        <v>10026</v>
      </c>
      <c r="C7732" s="1387" t="s">
        <v>10032</v>
      </c>
      <c r="D7732" s="2063">
        <v>1</v>
      </c>
      <c r="E7732" s="3411">
        <v>7780</v>
      </c>
      <c r="F7732" s="797">
        <v>7780</v>
      </c>
      <c r="G7732" s="938">
        <v>44365</v>
      </c>
      <c r="H7732" s="1015" t="s">
        <v>10033</v>
      </c>
      <c r="I7732" s="252" t="s">
        <v>3431</v>
      </c>
      <c r="J7732" s="143" t="s">
        <v>10044</v>
      </c>
      <c r="K7732" s="1425"/>
      <c r="M7732" s="291"/>
      <c r="N7732" s="759"/>
    </row>
    <row r="7733" spans="1:14" ht="10.5" customHeight="1">
      <c r="A7733" s="799">
        <v>108</v>
      </c>
      <c r="B7733" s="302" t="s">
        <v>10027</v>
      </c>
      <c r="C7733" s="1387" t="s">
        <v>10032</v>
      </c>
      <c r="D7733" s="2063">
        <v>1</v>
      </c>
      <c r="E7733" s="3411">
        <v>1240</v>
      </c>
      <c r="F7733" s="797">
        <v>1240</v>
      </c>
      <c r="G7733" s="938">
        <v>44365</v>
      </c>
      <c r="H7733" s="1015" t="s">
        <v>10033</v>
      </c>
      <c r="I7733" s="252" t="s">
        <v>3431</v>
      </c>
      <c r="J7733" s="143" t="s">
        <v>10044</v>
      </c>
      <c r="K7733" s="1425"/>
      <c r="M7733" s="291"/>
      <c r="N7733" s="759"/>
    </row>
    <row r="7734" spans="1:14" ht="10.5" customHeight="1">
      <c r="A7734" s="799">
        <v>109</v>
      </c>
      <c r="B7734" s="302" t="s">
        <v>10023</v>
      </c>
      <c r="C7734" s="1387" t="s">
        <v>10032</v>
      </c>
      <c r="D7734" s="2063">
        <v>1</v>
      </c>
      <c r="E7734" s="3411">
        <v>367596.1</v>
      </c>
      <c r="F7734" s="797">
        <v>367596.1</v>
      </c>
      <c r="G7734" s="938">
        <v>44365</v>
      </c>
      <c r="H7734" s="1015" t="s">
        <v>10033</v>
      </c>
      <c r="I7734" s="252" t="s">
        <v>3431</v>
      </c>
      <c r="J7734" s="143" t="s">
        <v>10044</v>
      </c>
      <c r="K7734" s="1425"/>
      <c r="M7734" s="291"/>
      <c r="N7734" s="759"/>
    </row>
    <row r="7735" spans="1:14" ht="10.5" customHeight="1">
      <c r="A7735" s="799">
        <v>110</v>
      </c>
      <c r="B7735" s="302" t="s">
        <v>10028</v>
      </c>
      <c r="C7735" s="1387" t="s">
        <v>10032</v>
      </c>
      <c r="D7735" s="2063">
        <v>1</v>
      </c>
      <c r="E7735" s="3411">
        <v>23210.86</v>
      </c>
      <c r="F7735" s="797">
        <v>23210.86</v>
      </c>
      <c r="G7735" s="938">
        <v>44365</v>
      </c>
      <c r="H7735" s="1015" t="s">
        <v>10033</v>
      </c>
      <c r="I7735" s="252" t="s">
        <v>3431</v>
      </c>
      <c r="J7735" s="143" t="s">
        <v>10044</v>
      </c>
      <c r="K7735" s="1425"/>
      <c r="M7735" s="291"/>
      <c r="N7735" s="759"/>
    </row>
    <row r="7736" spans="1:14" ht="10.5" customHeight="1">
      <c r="A7736" s="799">
        <v>111</v>
      </c>
      <c r="B7736" s="302" t="s">
        <v>10029</v>
      </c>
      <c r="C7736" s="1387" t="s">
        <v>10032</v>
      </c>
      <c r="D7736" s="2063">
        <v>1</v>
      </c>
      <c r="E7736" s="3411">
        <v>21960</v>
      </c>
      <c r="F7736" s="797">
        <v>21960</v>
      </c>
      <c r="G7736" s="938">
        <v>44365</v>
      </c>
      <c r="H7736" s="1015" t="s">
        <v>10033</v>
      </c>
      <c r="I7736" s="252" t="s">
        <v>3431</v>
      </c>
      <c r="J7736" s="143" t="s">
        <v>10044</v>
      </c>
      <c r="K7736" s="1425"/>
      <c r="M7736" s="291"/>
      <c r="N7736" s="759"/>
    </row>
    <row r="7737" spans="1:14" ht="10.5" customHeight="1">
      <c r="A7737" s="799">
        <v>112</v>
      </c>
      <c r="B7737" s="302" t="s">
        <v>10030</v>
      </c>
      <c r="C7737" s="1387" t="s">
        <v>10032</v>
      </c>
      <c r="D7737" s="2063">
        <v>1</v>
      </c>
      <c r="E7737" s="3411">
        <v>4930</v>
      </c>
      <c r="F7737" s="797">
        <v>4930</v>
      </c>
      <c r="G7737" s="938">
        <v>44365</v>
      </c>
      <c r="H7737" s="1015" t="s">
        <v>10033</v>
      </c>
      <c r="I7737" s="252" t="s">
        <v>3431</v>
      </c>
      <c r="J7737" s="143" t="s">
        <v>10044</v>
      </c>
      <c r="K7737" s="1425"/>
      <c r="M7737" s="291"/>
      <c r="N7737" s="759"/>
    </row>
    <row r="7738" spans="1:14" ht="10.5" customHeight="1">
      <c r="A7738" s="799">
        <v>113</v>
      </c>
      <c r="B7738" s="302" t="s">
        <v>10031</v>
      </c>
      <c r="C7738" s="1387" t="s">
        <v>10032</v>
      </c>
      <c r="D7738" s="2063">
        <v>1</v>
      </c>
      <c r="E7738" s="3411">
        <v>95238.02</v>
      </c>
      <c r="F7738" s="797">
        <v>95238.02</v>
      </c>
      <c r="G7738" s="938">
        <v>44365</v>
      </c>
      <c r="H7738" s="1015" t="s">
        <v>10033</v>
      </c>
      <c r="I7738" s="252" t="s">
        <v>3431</v>
      </c>
      <c r="J7738" s="143" t="s">
        <v>10044</v>
      </c>
      <c r="K7738" s="1425"/>
      <c r="M7738" s="291"/>
      <c r="N7738" s="759"/>
    </row>
    <row r="7739" spans="1:14" ht="10.5" customHeight="1">
      <c r="A7739" s="799">
        <v>114</v>
      </c>
      <c r="B7739" s="302" t="s">
        <v>10040</v>
      </c>
      <c r="C7739" s="1387" t="s">
        <v>10032</v>
      </c>
      <c r="D7739" s="2063">
        <v>1</v>
      </c>
      <c r="E7739" s="3411">
        <v>500</v>
      </c>
      <c r="F7739" s="797">
        <v>500</v>
      </c>
      <c r="G7739" s="938">
        <v>44435</v>
      </c>
      <c r="H7739" s="1015" t="s">
        <v>10037</v>
      </c>
      <c r="I7739" s="252" t="s">
        <v>3431</v>
      </c>
      <c r="J7739" s="143" t="s">
        <v>10044</v>
      </c>
      <c r="K7739" s="1425"/>
      <c r="M7739" s="291"/>
      <c r="N7739" s="759"/>
    </row>
    <row r="7740" spans="1:14" ht="10.5" customHeight="1">
      <c r="A7740" s="799">
        <v>115</v>
      </c>
      <c r="B7740" s="302" t="s">
        <v>10041</v>
      </c>
      <c r="C7740" s="1387" t="s">
        <v>10032</v>
      </c>
      <c r="D7740" s="2063">
        <v>1</v>
      </c>
      <c r="E7740" s="3411">
        <v>16500</v>
      </c>
      <c r="F7740" s="797">
        <v>16500</v>
      </c>
      <c r="G7740" s="938" t="s">
        <v>10035</v>
      </c>
      <c r="H7740" s="1015" t="s">
        <v>10038</v>
      </c>
      <c r="I7740" s="252" t="s">
        <v>3431</v>
      </c>
      <c r="J7740" s="143" t="s">
        <v>10044</v>
      </c>
      <c r="K7740" s="1425"/>
      <c r="M7740" s="291"/>
      <c r="N7740" s="759"/>
    </row>
    <row r="7741" spans="1:14" ht="10.5" customHeight="1">
      <c r="A7741" s="799">
        <v>116</v>
      </c>
      <c r="B7741" s="302" t="s">
        <v>10034</v>
      </c>
      <c r="C7741" s="1387">
        <v>88</v>
      </c>
      <c r="D7741" s="2063">
        <v>1</v>
      </c>
      <c r="E7741" s="3411">
        <v>5990</v>
      </c>
      <c r="F7741" s="797">
        <v>0</v>
      </c>
      <c r="G7741" s="938" t="s">
        <v>10036</v>
      </c>
      <c r="H7741" s="1015" t="s">
        <v>10039</v>
      </c>
      <c r="I7741" s="252" t="s">
        <v>3431</v>
      </c>
      <c r="J7741" s="143" t="s">
        <v>10044</v>
      </c>
      <c r="K7741" s="1425"/>
      <c r="M7741" s="291"/>
      <c r="N7741" s="759"/>
    </row>
    <row r="7742" spans="1:14" ht="10.5" customHeight="1">
      <c r="A7742" s="799">
        <v>117</v>
      </c>
      <c r="B7742" s="302" t="s">
        <v>10042</v>
      </c>
      <c r="C7742" s="1387" t="s">
        <v>10032</v>
      </c>
      <c r="D7742" s="2063">
        <v>1</v>
      </c>
      <c r="E7742" s="3411">
        <v>9282</v>
      </c>
      <c r="F7742" s="797">
        <v>9282</v>
      </c>
      <c r="G7742" s="938">
        <v>44365</v>
      </c>
      <c r="H7742" s="1015" t="s">
        <v>10033</v>
      </c>
      <c r="I7742" s="252" t="s">
        <v>3431</v>
      </c>
      <c r="J7742" s="143" t="s">
        <v>10044</v>
      </c>
      <c r="K7742" s="1425"/>
      <c r="M7742" s="291"/>
      <c r="N7742" s="759"/>
    </row>
    <row r="7743" spans="1:14" ht="10.5" customHeight="1">
      <c r="A7743" s="799">
        <v>118</v>
      </c>
      <c r="B7743" s="302" t="s">
        <v>10043</v>
      </c>
      <c r="C7743" s="1387" t="s">
        <v>10032</v>
      </c>
      <c r="D7743" s="2063">
        <v>1</v>
      </c>
      <c r="E7743" s="3411">
        <v>990</v>
      </c>
      <c r="F7743" s="797">
        <v>990</v>
      </c>
      <c r="G7743" s="938">
        <v>44365</v>
      </c>
      <c r="H7743" s="1015" t="s">
        <v>10033</v>
      </c>
      <c r="I7743" s="252" t="s">
        <v>3431</v>
      </c>
      <c r="J7743" s="143" t="s">
        <v>10044</v>
      </c>
      <c r="K7743" s="1425"/>
      <c r="M7743" s="291"/>
      <c r="N7743" s="759"/>
    </row>
    <row r="7744" spans="1:14" ht="10.5" customHeight="1">
      <c r="A7744" s="799">
        <v>119</v>
      </c>
      <c r="B7744" s="302" t="s">
        <v>10023</v>
      </c>
      <c r="C7744" s="1387" t="s">
        <v>10032</v>
      </c>
      <c r="D7744" s="2063">
        <v>1</v>
      </c>
      <c r="E7744" s="3411">
        <v>142873.12</v>
      </c>
      <c r="F7744" s="797">
        <v>142873.12</v>
      </c>
      <c r="G7744" s="938">
        <v>44365</v>
      </c>
      <c r="H7744" s="1015" t="s">
        <v>10033</v>
      </c>
      <c r="I7744" s="252" t="s">
        <v>3431</v>
      </c>
      <c r="J7744" s="143" t="s">
        <v>10044</v>
      </c>
      <c r="K7744" s="1425"/>
      <c r="M7744" s="291"/>
      <c r="N7744" s="759"/>
    </row>
    <row r="7745" spans="1:15" ht="10.5" customHeight="1">
      <c r="A7745" s="799">
        <v>120</v>
      </c>
      <c r="B7745" s="302" t="s">
        <v>14188</v>
      </c>
      <c r="C7745" s="1387" t="s">
        <v>14189</v>
      </c>
      <c r="D7745" s="2063">
        <v>1</v>
      </c>
      <c r="E7745" s="3411">
        <v>950</v>
      </c>
      <c r="F7745" s="797">
        <v>950</v>
      </c>
      <c r="G7745" s="938">
        <v>44804</v>
      </c>
      <c r="H7745" s="1015" t="s">
        <v>14209</v>
      </c>
      <c r="I7745" s="252" t="s">
        <v>3431</v>
      </c>
      <c r="J7745" s="143" t="s">
        <v>14213</v>
      </c>
      <c r="K7745" s="1425"/>
      <c r="M7745" s="291"/>
      <c r="N7745" s="759"/>
    </row>
    <row r="7746" spans="1:15" ht="10.5" customHeight="1">
      <c r="A7746" s="799">
        <v>121</v>
      </c>
      <c r="B7746" s="302" t="s">
        <v>14190</v>
      </c>
      <c r="C7746" s="1387" t="s">
        <v>10032</v>
      </c>
      <c r="D7746" s="2063">
        <v>1</v>
      </c>
      <c r="E7746" s="3411">
        <v>471</v>
      </c>
      <c r="F7746" s="797">
        <v>471</v>
      </c>
      <c r="G7746" s="938">
        <v>44804</v>
      </c>
      <c r="H7746" s="1015" t="s">
        <v>14210</v>
      </c>
      <c r="I7746" s="252" t="s">
        <v>3431</v>
      </c>
      <c r="J7746" s="143" t="s">
        <v>14213</v>
      </c>
      <c r="K7746" s="1425"/>
      <c r="M7746" s="291"/>
      <c r="N7746" s="759"/>
    </row>
    <row r="7747" spans="1:15" ht="10.5" customHeight="1">
      <c r="A7747" s="799">
        <v>122</v>
      </c>
      <c r="B7747" s="302" t="s">
        <v>14191</v>
      </c>
      <c r="C7747" s="1387" t="s">
        <v>10032</v>
      </c>
      <c r="D7747" s="2063">
        <v>1</v>
      </c>
      <c r="E7747" s="3411">
        <v>559708.59</v>
      </c>
      <c r="F7747" s="797">
        <v>559708.59</v>
      </c>
      <c r="G7747" s="938">
        <v>44798</v>
      </c>
      <c r="H7747" s="1015" t="s">
        <v>14211</v>
      </c>
      <c r="I7747" s="252" t="s">
        <v>3431</v>
      </c>
      <c r="J7747" s="143" t="s">
        <v>14213</v>
      </c>
      <c r="K7747" s="1425"/>
      <c r="M7747" s="291"/>
      <c r="N7747" s="759"/>
    </row>
    <row r="7748" spans="1:15" ht="10.5" customHeight="1">
      <c r="A7748" s="799">
        <v>123</v>
      </c>
      <c r="B7748" s="302" t="s">
        <v>14192</v>
      </c>
      <c r="C7748" s="1387" t="s">
        <v>10032</v>
      </c>
      <c r="D7748" s="2063">
        <v>1</v>
      </c>
      <c r="E7748" s="3411">
        <v>24600</v>
      </c>
      <c r="F7748" s="797">
        <v>24600</v>
      </c>
      <c r="G7748" s="938">
        <v>44798</v>
      </c>
      <c r="H7748" s="1015" t="s">
        <v>14212</v>
      </c>
      <c r="I7748" s="252" t="s">
        <v>3431</v>
      </c>
      <c r="J7748" s="143" t="s">
        <v>14213</v>
      </c>
      <c r="K7748" s="1425"/>
      <c r="M7748" s="291"/>
      <c r="N7748" s="759"/>
    </row>
    <row r="7749" spans="1:15" ht="10.5" customHeight="1">
      <c r="A7749" s="799">
        <v>124</v>
      </c>
      <c r="B7749" s="302" t="s">
        <v>14193</v>
      </c>
      <c r="C7749" s="1387" t="s">
        <v>10032</v>
      </c>
      <c r="D7749" s="2063">
        <v>1</v>
      </c>
      <c r="E7749" s="3411">
        <v>695909</v>
      </c>
      <c r="F7749" s="797">
        <v>695909</v>
      </c>
      <c r="G7749" s="938">
        <v>44798</v>
      </c>
      <c r="H7749" s="1015" t="s">
        <v>14208</v>
      </c>
      <c r="I7749" s="252" t="s">
        <v>3431</v>
      </c>
      <c r="J7749" s="143" t="s">
        <v>14213</v>
      </c>
      <c r="K7749" s="1425"/>
      <c r="M7749" s="291"/>
      <c r="N7749" s="759"/>
    </row>
    <row r="7750" spans="1:15" ht="10.5" customHeight="1">
      <c r="A7750" s="799">
        <v>125</v>
      </c>
      <c r="B7750" s="302" t="s">
        <v>14892</v>
      </c>
      <c r="C7750" s="1387" t="s">
        <v>10032</v>
      </c>
      <c r="D7750" s="2063">
        <v>1</v>
      </c>
      <c r="E7750" s="3411">
        <v>46800</v>
      </c>
      <c r="F7750" s="797">
        <v>46800</v>
      </c>
      <c r="G7750" s="938">
        <v>44852</v>
      </c>
      <c r="H7750" s="1015" t="s">
        <v>15186</v>
      </c>
      <c r="I7750" s="252" t="s">
        <v>3431</v>
      </c>
      <c r="J7750" s="143" t="s">
        <v>9970</v>
      </c>
      <c r="K7750" s="1425"/>
      <c r="M7750" s="291"/>
      <c r="N7750" s="759"/>
    </row>
    <row r="7751" spans="1:15" ht="10.5" customHeight="1">
      <c r="A7751" s="799">
        <v>126</v>
      </c>
      <c r="B7751" s="302" t="s">
        <v>14893</v>
      </c>
      <c r="C7751" s="1387" t="s">
        <v>10032</v>
      </c>
      <c r="D7751" s="2063">
        <v>1</v>
      </c>
      <c r="E7751" s="3411">
        <v>3570</v>
      </c>
      <c r="F7751" s="797">
        <v>3570</v>
      </c>
      <c r="G7751" s="938">
        <v>44844</v>
      </c>
      <c r="H7751" s="1015" t="s">
        <v>15186</v>
      </c>
      <c r="I7751" s="252" t="s">
        <v>3431</v>
      </c>
      <c r="J7751" s="143" t="s">
        <v>9970</v>
      </c>
      <c r="K7751" s="1425"/>
      <c r="M7751" s="291"/>
      <c r="N7751" s="759"/>
    </row>
    <row r="7752" spans="1:15" ht="10.5" customHeight="1">
      <c r="A7752" s="799">
        <v>127</v>
      </c>
      <c r="B7752" s="302" t="s">
        <v>14729</v>
      </c>
      <c r="C7752" s="1387" t="s">
        <v>14731</v>
      </c>
      <c r="D7752" s="2068">
        <v>1</v>
      </c>
      <c r="E7752" s="3411">
        <v>28000</v>
      </c>
      <c r="F7752" s="797">
        <v>28000</v>
      </c>
      <c r="G7752" s="938">
        <v>44886</v>
      </c>
      <c r="H7752" s="1015" t="s">
        <v>14733</v>
      </c>
      <c r="I7752" s="252" t="s">
        <v>3431</v>
      </c>
      <c r="J7752" s="1907" t="s">
        <v>15174</v>
      </c>
      <c r="K7752" s="1425"/>
      <c r="M7752" s="291"/>
      <c r="N7752" s="759"/>
    </row>
    <row r="7753" spans="1:15" ht="10.5" customHeight="1">
      <c r="A7753" s="799">
        <v>128</v>
      </c>
      <c r="B7753" s="302" t="s">
        <v>14730</v>
      </c>
      <c r="C7753" s="1387" t="s">
        <v>14732</v>
      </c>
      <c r="D7753" s="2068">
        <v>1</v>
      </c>
      <c r="E7753" s="3411">
        <v>28000</v>
      </c>
      <c r="F7753" s="797">
        <v>28000</v>
      </c>
      <c r="G7753" s="938">
        <v>44886</v>
      </c>
      <c r="H7753" s="1015" t="s">
        <v>14733</v>
      </c>
      <c r="I7753" s="252" t="s">
        <v>3431</v>
      </c>
      <c r="J7753" s="1907" t="s">
        <v>15174</v>
      </c>
      <c r="K7753" s="1425"/>
      <c r="M7753" s="291"/>
      <c r="N7753" s="759"/>
    </row>
    <row r="7754" spans="1:15" ht="10.5" customHeight="1">
      <c r="A7754" s="799">
        <v>129</v>
      </c>
      <c r="B7754" s="302" t="s">
        <v>15175</v>
      </c>
      <c r="C7754" s="1387" t="s">
        <v>15176</v>
      </c>
      <c r="D7754" s="2068">
        <v>1</v>
      </c>
      <c r="E7754" s="3411">
        <v>12000</v>
      </c>
      <c r="F7754" s="797">
        <v>12000</v>
      </c>
      <c r="G7754" s="938">
        <v>44916</v>
      </c>
      <c r="H7754" s="1015" t="s">
        <v>15177</v>
      </c>
      <c r="I7754" s="252" t="s">
        <v>3431</v>
      </c>
      <c r="J7754" s="1907" t="s">
        <v>15178</v>
      </c>
      <c r="K7754" s="1425"/>
      <c r="M7754" s="291"/>
      <c r="N7754" s="759"/>
    </row>
    <row r="7755" spans="1:15" ht="10.5" customHeight="1">
      <c r="A7755" s="810">
        <v>130</v>
      </c>
      <c r="B7755" s="302" t="s">
        <v>15852</v>
      </c>
      <c r="C7755" s="1387" t="s">
        <v>15856</v>
      </c>
      <c r="D7755" s="2068">
        <v>1</v>
      </c>
      <c r="E7755" s="3411">
        <v>3900</v>
      </c>
      <c r="F7755" s="797">
        <v>3900</v>
      </c>
      <c r="G7755" s="938">
        <v>44958</v>
      </c>
      <c r="H7755" s="1015" t="s">
        <v>15859</v>
      </c>
      <c r="I7755" s="252" t="s">
        <v>3431</v>
      </c>
      <c r="J7755" s="1907" t="s">
        <v>15862</v>
      </c>
      <c r="K7755" s="1425"/>
      <c r="M7755" s="291"/>
      <c r="N7755" s="759"/>
    </row>
    <row r="7756" spans="1:15" ht="10.5" customHeight="1">
      <c r="A7756" s="810">
        <v>131</v>
      </c>
      <c r="B7756" s="302" t="s">
        <v>15852</v>
      </c>
      <c r="C7756" s="1387" t="s">
        <v>15857</v>
      </c>
      <c r="D7756" s="2068">
        <v>1</v>
      </c>
      <c r="E7756" s="3411">
        <v>3900</v>
      </c>
      <c r="F7756" s="797">
        <v>3900</v>
      </c>
      <c r="G7756" s="938">
        <v>44958</v>
      </c>
      <c r="H7756" s="1015" t="s">
        <v>15859</v>
      </c>
      <c r="I7756" s="252" t="s">
        <v>3431</v>
      </c>
      <c r="J7756" s="1907" t="s">
        <v>15862</v>
      </c>
      <c r="K7756" s="1425"/>
      <c r="M7756" s="291"/>
      <c r="N7756" s="759"/>
    </row>
    <row r="7757" spans="1:15" ht="10.5" customHeight="1">
      <c r="A7757" s="810">
        <v>132</v>
      </c>
      <c r="B7757" s="302" t="s">
        <v>15853</v>
      </c>
      <c r="C7757" s="1387" t="s">
        <v>15858</v>
      </c>
      <c r="D7757" s="2068">
        <v>1</v>
      </c>
      <c r="E7757" s="3411">
        <v>31900</v>
      </c>
      <c r="F7757" s="797">
        <v>31900</v>
      </c>
      <c r="G7757" s="938">
        <v>44958</v>
      </c>
      <c r="H7757" s="1015" t="s">
        <v>15859</v>
      </c>
      <c r="I7757" s="252" t="s">
        <v>3431</v>
      </c>
      <c r="J7757" s="1907" t="s">
        <v>15862</v>
      </c>
      <c r="K7757" s="1425"/>
      <c r="M7757" s="291"/>
      <c r="N7757" s="759"/>
    </row>
    <row r="7758" spans="1:15" ht="10.5" customHeight="1">
      <c r="A7758" s="810">
        <v>133</v>
      </c>
      <c r="B7758" s="302" t="s">
        <v>15854</v>
      </c>
      <c r="C7758" s="1387" t="s">
        <v>10032</v>
      </c>
      <c r="D7758" s="2068">
        <v>210</v>
      </c>
      <c r="E7758" s="3411">
        <v>122080</v>
      </c>
      <c r="F7758" s="797">
        <v>122080</v>
      </c>
      <c r="G7758" s="938">
        <v>44958</v>
      </c>
      <c r="H7758" s="1015" t="s">
        <v>15861</v>
      </c>
      <c r="I7758" s="252" t="s">
        <v>3431</v>
      </c>
      <c r="J7758" s="1907" t="s">
        <v>15862</v>
      </c>
      <c r="K7758" s="1425"/>
      <c r="M7758" s="291"/>
      <c r="N7758" s="759"/>
    </row>
    <row r="7759" spans="1:15" ht="10.5" customHeight="1">
      <c r="A7759" s="810">
        <v>134</v>
      </c>
      <c r="B7759" s="302" t="s">
        <v>15855</v>
      </c>
      <c r="C7759" s="1387" t="s">
        <v>10032</v>
      </c>
      <c r="D7759" s="2068">
        <v>16</v>
      </c>
      <c r="E7759" s="3411">
        <v>8026</v>
      </c>
      <c r="F7759" s="797">
        <v>8026</v>
      </c>
      <c r="G7759" s="938">
        <v>44958</v>
      </c>
      <c r="H7759" s="1015" t="s">
        <v>15860</v>
      </c>
      <c r="I7759" s="252" t="s">
        <v>3431</v>
      </c>
      <c r="J7759" s="1907" t="s">
        <v>15862</v>
      </c>
      <c r="K7759" s="1425"/>
      <c r="M7759" s="291"/>
      <c r="N7759" s="759"/>
    </row>
    <row r="7760" spans="1:15" ht="10.5" customHeight="1">
      <c r="A7760" s="810"/>
      <c r="B7760" s="302" t="s">
        <v>16376</v>
      </c>
      <c r="C7760" s="990" t="s">
        <v>10032</v>
      </c>
      <c r="D7760" s="2068">
        <v>1</v>
      </c>
      <c r="E7760" s="3411">
        <v>4900</v>
      </c>
      <c r="F7760" s="797">
        <v>4900</v>
      </c>
      <c r="G7760" s="938">
        <v>45005</v>
      </c>
      <c r="H7760" s="1027" t="s">
        <v>16378</v>
      </c>
      <c r="I7760" s="252" t="s">
        <v>3431</v>
      </c>
      <c r="J7760" s="971" t="s">
        <v>16377</v>
      </c>
      <c r="K7760" s="1494"/>
      <c r="L7760" s="228"/>
      <c r="M7760" s="291"/>
      <c r="N7760" s="264"/>
      <c r="O7760" s="750"/>
    </row>
    <row r="7761" spans="1:15" ht="10.5" customHeight="1">
      <c r="A7761" s="810"/>
      <c r="B7761" s="302"/>
      <c r="C7761" s="990"/>
      <c r="D7761" s="2068"/>
      <c r="E7761" s="3411"/>
      <c r="F7761" s="797"/>
      <c r="H7761" s="1027"/>
      <c r="I7761" s="252"/>
      <c r="J7761" s="971"/>
      <c r="K7761" s="1494"/>
      <c r="L7761" s="228"/>
      <c r="M7761" s="291"/>
      <c r="N7761" s="264"/>
      <c r="O7761" s="750"/>
    </row>
    <row r="7762" spans="1:15" ht="10.5" customHeight="1">
      <c r="A7762" s="667"/>
      <c r="B7762" s="651"/>
      <c r="C7762" s="1191" t="s">
        <v>13657</v>
      </c>
      <c r="D7762" s="2070">
        <f>SUM(D7626:D7760)</f>
        <v>359</v>
      </c>
      <c r="E7762" s="3542">
        <f>SUM(E7626:E7760)</f>
        <v>5809457.8000000045</v>
      </c>
      <c r="F7762" s="504">
        <f>SUM(F7626:F7760)</f>
        <v>5803467.8000000045</v>
      </c>
      <c r="G7762" s="919"/>
      <c r="H7762" s="1027"/>
      <c r="I7762" s="252"/>
      <c r="J7762" s="971"/>
      <c r="K7762" s="1494"/>
      <c r="L7762" s="228"/>
      <c r="M7762" s="291"/>
      <c r="N7762" s="262"/>
      <c r="O7762" s="750"/>
    </row>
    <row r="7763" spans="1:15" s="1616" customFormat="1" ht="10.5" customHeight="1">
      <c r="A7763" s="1699"/>
      <c r="B7763" s="2420"/>
      <c r="C7763" s="2447" t="s">
        <v>9313</v>
      </c>
      <c r="D7763" s="2468">
        <v>0</v>
      </c>
      <c r="E7763" s="3593">
        <v>0</v>
      </c>
      <c r="F7763" s="2005">
        <v>0</v>
      </c>
      <c r="G7763" s="1846"/>
      <c r="H7763" s="2469"/>
      <c r="I7763" s="1664"/>
      <c r="J7763" s="2161"/>
      <c r="K7763" s="2470"/>
      <c r="L7763" s="2471"/>
      <c r="M7763" s="1668"/>
      <c r="N7763" s="2472"/>
      <c r="O7763" s="2473"/>
    </row>
    <row r="7764" spans="1:15" s="1624" customFormat="1" ht="10.5" customHeight="1">
      <c r="A7764" s="1648"/>
      <c r="B7764" s="2427"/>
      <c r="C7764" s="2437" t="s">
        <v>11869</v>
      </c>
      <c r="D7764" s="2474">
        <v>0</v>
      </c>
      <c r="E7764" s="3617">
        <v>0</v>
      </c>
      <c r="F7764" s="2475">
        <v>0</v>
      </c>
      <c r="G7764" s="1838"/>
      <c r="H7764" s="2476"/>
      <c r="I7764" s="1638"/>
      <c r="J7764" s="2477"/>
      <c r="K7764" s="2478"/>
      <c r="L7764" s="2479"/>
      <c r="M7764" s="1656"/>
      <c r="N7764" s="2150"/>
      <c r="O7764" s="2480"/>
    </row>
    <row r="7765" spans="1:15" s="1631" customFormat="1" ht="10.5" customHeight="1">
      <c r="A7765" s="2481"/>
      <c r="B7765" s="2413"/>
      <c r="C7765" s="2482" t="s">
        <v>15384</v>
      </c>
      <c r="D7765" s="2350">
        <f>D7762-D7763-D7764</f>
        <v>359</v>
      </c>
      <c r="E7765" s="3522">
        <f>E7762-E7763-E7764</f>
        <v>5809457.8000000045</v>
      </c>
      <c r="F7765" s="2483">
        <f>F7762-F7763-F7764</f>
        <v>5803467.8000000045</v>
      </c>
      <c r="G7765" s="2460"/>
      <c r="H7765" s="2484"/>
      <c r="I7765" s="1677"/>
      <c r="J7765" s="2485"/>
      <c r="K7765" s="2486"/>
      <c r="L7765" s="2487"/>
      <c r="M7765" s="1681"/>
      <c r="N7765" s="2488"/>
      <c r="O7765" s="2489"/>
    </row>
    <row r="7766" spans="1:15" ht="42" customHeight="1">
      <c r="A7766" s="527" t="s">
        <v>13655</v>
      </c>
      <c r="B7766" s="410" t="s">
        <v>8622</v>
      </c>
      <c r="C7766" s="1386"/>
      <c r="D7766" s="2070"/>
      <c r="E7766" s="3542"/>
      <c r="F7766" s="504"/>
      <c r="G7766" s="919"/>
      <c r="H7766" s="1027"/>
      <c r="I7766" s="252"/>
      <c r="J7766" s="971"/>
      <c r="K7766" s="1494"/>
      <c r="L7766" s="1575" t="s">
        <v>14023</v>
      </c>
      <c r="M7766" s="291"/>
      <c r="N7766" s="262"/>
      <c r="O7766" s="750"/>
    </row>
    <row r="7767" spans="1:15" ht="10.5" customHeight="1">
      <c r="A7767" s="667">
        <v>1</v>
      </c>
      <c r="B7767" s="103" t="s">
        <v>7919</v>
      </c>
      <c r="C7767" s="990" t="s">
        <v>13745</v>
      </c>
      <c r="D7767" s="2064">
        <v>1</v>
      </c>
      <c r="E7767" s="3411">
        <v>5900</v>
      </c>
      <c r="F7767" s="638">
        <v>5900</v>
      </c>
      <c r="G7767" s="919">
        <v>44197</v>
      </c>
      <c r="H7767" s="103" t="s">
        <v>8012</v>
      </c>
      <c r="I7767" s="252" t="s">
        <v>8020</v>
      </c>
      <c r="J7767" s="93" t="s">
        <v>8593</v>
      </c>
      <c r="K7767" s="1430" t="s">
        <v>8940</v>
      </c>
      <c r="L7767" s="126" t="s">
        <v>14056</v>
      </c>
      <c r="M7767" s="291"/>
    </row>
    <row r="7768" spans="1:15" ht="10.5" customHeight="1">
      <c r="A7768" s="667">
        <v>2</v>
      </c>
      <c r="B7768" s="103" t="s">
        <v>13746</v>
      </c>
      <c r="C7768" s="990" t="s">
        <v>13747</v>
      </c>
      <c r="D7768" s="2064">
        <v>1</v>
      </c>
      <c r="E7768" s="3411">
        <v>19200</v>
      </c>
      <c r="F7768" s="638">
        <v>19200</v>
      </c>
      <c r="G7768" s="919">
        <v>44197</v>
      </c>
      <c r="H7768" s="103" t="s">
        <v>8012</v>
      </c>
      <c r="I7768" s="252" t="s">
        <v>8020</v>
      </c>
      <c r="J7768" s="93" t="s">
        <v>8593</v>
      </c>
      <c r="K7768" s="1430" t="s">
        <v>8940</v>
      </c>
      <c r="L7768" s="126" t="s">
        <v>14056</v>
      </c>
      <c r="M7768" s="291"/>
    </row>
    <row r="7769" spans="1:15" ht="10.5" customHeight="1">
      <c r="A7769" s="667">
        <v>3</v>
      </c>
      <c r="B7769" s="103" t="s">
        <v>7920</v>
      </c>
      <c r="C7769" s="990" t="s">
        <v>13748</v>
      </c>
      <c r="D7769" s="2064">
        <v>1</v>
      </c>
      <c r="E7769" s="3411">
        <v>1000</v>
      </c>
      <c r="F7769" s="638">
        <v>1000</v>
      </c>
      <c r="G7769" s="919">
        <v>44197</v>
      </c>
      <c r="H7769" s="103" t="s">
        <v>8012</v>
      </c>
      <c r="I7769" s="252" t="s">
        <v>8020</v>
      </c>
      <c r="J7769" s="93" t="s">
        <v>8593</v>
      </c>
      <c r="K7769" s="1430" t="s">
        <v>8940</v>
      </c>
      <c r="L7769" s="1419" t="s">
        <v>14056</v>
      </c>
      <c r="M7769" s="291"/>
    </row>
    <row r="7770" spans="1:15" ht="10.5" customHeight="1">
      <c r="A7770" s="667">
        <v>4</v>
      </c>
      <c r="B7770" s="103" t="s">
        <v>7917</v>
      </c>
      <c r="C7770" s="990" t="s">
        <v>13749</v>
      </c>
      <c r="D7770" s="2064">
        <v>1</v>
      </c>
      <c r="E7770" s="3411">
        <v>3420</v>
      </c>
      <c r="F7770" s="638">
        <v>3420</v>
      </c>
      <c r="G7770" s="919">
        <v>44197</v>
      </c>
      <c r="H7770" s="103" t="s">
        <v>8012</v>
      </c>
      <c r="I7770" s="252" t="s">
        <v>8020</v>
      </c>
      <c r="J7770" s="93" t="s">
        <v>8593</v>
      </c>
      <c r="K7770" s="1430" t="s">
        <v>8940</v>
      </c>
      <c r="L7770" s="126" t="s">
        <v>14056</v>
      </c>
      <c r="M7770" s="291"/>
    </row>
    <row r="7771" spans="1:15" ht="10.5" customHeight="1">
      <c r="A7771" s="667">
        <v>5</v>
      </c>
      <c r="B7771" s="103" t="s">
        <v>13750</v>
      </c>
      <c r="C7771" s="990" t="s">
        <v>13751</v>
      </c>
      <c r="D7771" s="2064">
        <v>1</v>
      </c>
      <c r="E7771" s="3411">
        <v>10000</v>
      </c>
      <c r="F7771" s="638">
        <v>10000</v>
      </c>
      <c r="G7771" s="919">
        <v>44197</v>
      </c>
      <c r="H7771" s="103" t="s">
        <v>8012</v>
      </c>
      <c r="I7771" s="252" t="s">
        <v>8020</v>
      </c>
      <c r="J7771" s="93" t="s">
        <v>8593</v>
      </c>
      <c r="K7771" s="1430" t="s">
        <v>8940</v>
      </c>
      <c r="L7771" s="126" t="s">
        <v>14056</v>
      </c>
      <c r="M7771" s="291"/>
    </row>
    <row r="7772" spans="1:15" ht="10.5" customHeight="1">
      <c r="A7772" s="667">
        <v>6</v>
      </c>
      <c r="B7772" s="103" t="s">
        <v>13752</v>
      </c>
      <c r="C7772" s="990" t="s">
        <v>13753</v>
      </c>
      <c r="D7772" s="2064">
        <v>1</v>
      </c>
      <c r="E7772" s="3411">
        <v>7000</v>
      </c>
      <c r="F7772" s="638">
        <v>7000</v>
      </c>
      <c r="G7772" s="919">
        <v>44197</v>
      </c>
      <c r="H7772" s="103" t="s">
        <v>8012</v>
      </c>
      <c r="I7772" s="252" t="s">
        <v>8020</v>
      </c>
      <c r="J7772" s="93" t="s">
        <v>8593</v>
      </c>
      <c r="K7772" s="1430" t="s">
        <v>8940</v>
      </c>
      <c r="L7772" s="126" t="s">
        <v>14056</v>
      </c>
      <c r="M7772" s="291"/>
    </row>
    <row r="7773" spans="1:15" ht="10.5" customHeight="1">
      <c r="A7773" s="667">
        <v>7</v>
      </c>
      <c r="B7773" s="103" t="s">
        <v>13754</v>
      </c>
      <c r="C7773" s="990" t="s">
        <v>13755</v>
      </c>
      <c r="D7773" s="2064">
        <v>1</v>
      </c>
      <c r="E7773" s="3411">
        <v>1200</v>
      </c>
      <c r="F7773" s="638">
        <v>1200</v>
      </c>
      <c r="G7773" s="919">
        <v>44197</v>
      </c>
      <c r="H7773" s="103" t="s">
        <v>8012</v>
      </c>
      <c r="I7773" s="252" t="s">
        <v>8020</v>
      </c>
      <c r="J7773" s="93" t="s">
        <v>8593</v>
      </c>
      <c r="K7773" s="1430" t="s">
        <v>8940</v>
      </c>
      <c r="L7773" s="126" t="s">
        <v>14056</v>
      </c>
      <c r="M7773" s="291"/>
    </row>
    <row r="7774" spans="1:15" ht="10.5" customHeight="1">
      <c r="A7774" s="667">
        <v>8</v>
      </c>
      <c r="B7774" s="103" t="s">
        <v>13756</v>
      </c>
      <c r="C7774" s="990">
        <v>4101240313</v>
      </c>
      <c r="D7774" s="2064">
        <v>1</v>
      </c>
      <c r="E7774" s="3411">
        <v>3950</v>
      </c>
      <c r="F7774" s="638">
        <v>3950</v>
      </c>
      <c r="G7774" s="919">
        <v>44197</v>
      </c>
      <c r="H7774" s="103" t="s">
        <v>8012</v>
      </c>
      <c r="I7774" s="252" t="s">
        <v>8020</v>
      </c>
      <c r="J7774" s="93" t="s">
        <v>8593</v>
      </c>
      <c r="K7774" s="1430" t="s">
        <v>8940</v>
      </c>
      <c r="L7774" s="126" t="s">
        <v>14056</v>
      </c>
      <c r="M7774" s="291"/>
    </row>
    <row r="7775" spans="1:15" ht="10.5" customHeight="1">
      <c r="A7775" s="667">
        <v>9</v>
      </c>
      <c r="B7775" s="102" t="s">
        <v>13756</v>
      </c>
      <c r="C7775" s="990">
        <v>4101240312</v>
      </c>
      <c r="D7775" s="2063">
        <v>1</v>
      </c>
      <c r="E7775" s="3411">
        <v>3950</v>
      </c>
      <c r="F7775" s="638">
        <v>3950</v>
      </c>
      <c r="G7775" s="919">
        <v>44197</v>
      </c>
      <c r="H7775" s="103" t="s">
        <v>7967</v>
      </c>
      <c r="I7775" s="252" t="s">
        <v>8020</v>
      </c>
      <c r="J7775" s="93" t="s">
        <v>8593</v>
      </c>
      <c r="K7775" s="1430" t="s">
        <v>8940</v>
      </c>
      <c r="L7775" s="126" t="s">
        <v>14056</v>
      </c>
      <c r="M7775" s="291"/>
    </row>
    <row r="7776" spans="1:15" ht="10.5" customHeight="1">
      <c r="A7776" s="667">
        <v>10</v>
      </c>
      <c r="B7776" s="102" t="s">
        <v>13756</v>
      </c>
      <c r="C7776" s="990">
        <v>4101240314</v>
      </c>
      <c r="D7776" s="2063">
        <v>1</v>
      </c>
      <c r="E7776" s="3411">
        <v>3950</v>
      </c>
      <c r="F7776" s="638">
        <v>3950</v>
      </c>
      <c r="G7776" s="919">
        <v>44197</v>
      </c>
      <c r="H7776" s="103" t="s">
        <v>7967</v>
      </c>
      <c r="I7776" s="252" t="s">
        <v>8020</v>
      </c>
      <c r="J7776" s="93" t="s">
        <v>8593</v>
      </c>
      <c r="K7776" s="1430" t="s">
        <v>8940</v>
      </c>
      <c r="L7776" s="126" t="s">
        <v>14056</v>
      </c>
      <c r="M7776" s="291"/>
    </row>
    <row r="7777" spans="1:13" ht="10.5" customHeight="1">
      <c r="A7777" s="667">
        <v>11</v>
      </c>
      <c r="B7777" s="102" t="s">
        <v>13756</v>
      </c>
      <c r="C7777" s="990">
        <v>4101240315</v>
      </c>
      <c r="D7777" s="2063">
        <v>1</v>
      </c>
      <c r="E7777" s="3411">
        <v>3950</v>
      </c>
      <c r="F7777" s="638">
        <v>3950</v>
      </c>
      <c r="G7777" s="919">
        <v>44197</v>
      </c>
      <c r="H7777" s="103" t="s">
        <v>7967</v>
      </c>
      <c r="I7777" s="252" t="s">
        <v>8020</v>
      </c>
      <c r="J7777" s="93" t="s">
        <v>8593</v>
      </c>
      <c r="K7777" s="1430" t="s">
        <v>8940</v>
      </c>
      <c r="L7777" s="126" t="s">
        <v>14056</v>
      </c>
      <c r="M7777" s="291"/>
    </row>
    <row r="7778" spans="1:13" ht="10.5" customHeight="1">
      <c r="A7778" s="667">
        <v>12</v>
      </c>
      <c r="B7778" s="102" t="s">
        <v>1451</v>
      </c>
      <c r="C7778" s="990" t="s">
        <v>13757</v>
      </c>
      <c r="D7778" s="2063">
        <v>1</v>
      </c>
      <c r="E7778" s="3411">
        <v>7490</v>
      </c>
      <c r="F7778" s="638">
        <v>7490</v>
      </c>
      <c r="G7778" s="919">
        <v>44197</v>
      </c>
      <c r="H7778" s="103" t="s">
        <v>7967</v>
      </c>
      <c r="I7778" s="252" t="s">
        <v>8020</v>
      </c>
      <c r="J7778" s="93" t="s">
        <v>8593</v>
      </c>
      <c r="K7778" s="1430" t="s">
        <v>8940</v>
      </c>
      <c r="L7778" s="126" t="s">
        <v>14056</v>
      </c>
      <c r="M7778" s="291"/>
    </row>
    <row r="7779" spans="1:13" ht="10.5" customHeight="1">
      <c r="A7779" s="667">
        <v>13</v>
      </c>
      <c r="B7779" s="102" t="s">
        <v>13758</v>
      </c>
      <c r="C7779" s="990" t="s">
        <v>13759</v>
      </c>
      <c r="D7779" s="2063">
        <v>1</v>
      </c>
      <c r="E7779" s="3411">
        <v>8999</v>
      </c>
      <c r="F7779" s="638">
        <v>8999</v>
      </c>
      <c r="G7779" s="919">
        <v>44197</v>
      </c>
      <c r="H7779" s="103" t="s">
        <v>7967</v>
      </c>
      <c r="I7779" s="252" t="s">
        <v>8020</v>
      </c>
      <c r="J7779" s="93" t="s">
        <v>8593</v>
      </c>
      <c r="K7779" s="1430" t="s">
        <v>8940</v>
      </c>
      <c r="L7779" s="126" t="s">
        <v>14056</v>
      </c>
      <c r="M7779" s="291"/>
    </row>
    <row r="7780" spans="1:13" ht="10.5" customHeight="1">
      <c r="A7780" s="667">
        <v>14</v>
      </c>
      <c r="B7780" s="102" t="s">
        <v>13760</v>
      </c>
      <c r="C7780" s="990">
        <v>4101240344</v>
      </c>
      <c r="D7780" s="2063">
        <v>1</v>
      </c>
      <c r="E7780" s="3411">
        <v>5760</v>
      </c>
      <c r="F7780" s="638">
        <v>5760</v>
      </c>
      <c r="G7780" s="919">
        <v>44197</v>
      </c>
      <c r="H7780" s="103" t="s">
        <v>7967</v>
      </c>
      <c r="I7780" s="252" t="s">
        <v>8020</v>
      </c>
      <c r="J7780" s="93" t="s">
        <v>8593</v>
      </c>
      <c r="K7780" s="1430" t="s">
        <v>8940</v>
      </c>
      <c r="L7780" s="491" t="s">
        <v>14056</v>
      </c>
      <c r="M7780" s="291"/>
    </row>
    <row r="7781" spans="1:13" ht="10.5" customHeight="1">
      <c r="A7781" s="667">
        <v>15</v>
      </c>
      <c r="B7781" s="102" t="s">
        <v>13760</v>
      </c>
      <c r="C7781" s="990">
        <v>4101240343</v>
      </c>
      <c r="D7781" s="2063">
        <v>1</v>
      </c>
      <c r="E7781" s="3411">
        <v>5760</v>
      </c>
      <c r="F7781" s="638">
        <v>5760</v>
      </c>
      <c r="G7781" s="919">
        <v>44197</v>
      </c>
      <c r="H7781" s="103" t="s">
        <v>7967</v>
      </c>
      <c r="I7781" s="252" t="s">
        <v>8020</v>
      </c>
      <c r="J7781" s="93" t="s">
        <v>8593</v>
      </c>
      <c r="K7781" s="1430" t="s">
        <v>8940</v>
      </c>
      <c r="L7781" s="491" t="s">
        <v>14056</v>
      </c>
      <c r="M7781" s="291"/>
    </row>
    <row r="7782" spans="1:13" ht="10.5" customHeight="1">
      <c r="A7782" s="667">
        <v>16</v>
      </c>
      <c r="B7782" s="102" t="s">
        <v>13760</v>
      </c>
      <c r="C7782" s="990">
        <v>4101240342</v>
      </c>
      <c r="D7782" s="2063">
        <v>1</v>
      </c>
      <c r="E7782" s="3411">
        <v>5760</v>
      </c>
      <c r="F7782" s="638">
        <v>5760</v>
      </c>
      <c r="G7782" s="919">
        <v>44197</v>
      </c>
      <c r="H7782" s="103" t="s">
        <v>7967</v>
      </c>
      <c r="I7782" s="252" t="s">
        <v>8020</v>
      </c>
      <c r="J7782" s="93" t="s">
        <v>8593</v>
      </c>
      <c r="K7782" s="1430" t="s">
        <v>8940</v>
      </c>
      <c r="L7782" s="491" t="s">
        <v>14056</v>
      </c>
      <c r="M7782" s="291"/>
    </row>
    <row r="7783" spans="1:13" ht="10.5" customHeight="1">
      <c r="A7783" s="667">
        <v>17</v>
      </c>
      <c r="B7783" s="102" t="s">
        <v>13760</v>
      </c>
      <c r="C7783" s="990">
        <v>4101240341</v>
      </c>
      <c r="D7783" s="2063">
        <v>1</v>
      </c>
      <c r="E7783" s="3411">
        <v>5760</v>
      </c>
      <c r="F7783" s="638">
        <v>5760</v>
      </c>
      <c r="G7783" s="919">
        <v>44197</v>
      </c>
      <c r="H7783" s="103" t="s">
        <v>7967</v>
      </c>
      <c r="I7783" s="252" t="s">
        <v>8020</v>
      </c>
      <c r="J7783" s="93" t="s">
        <v>8593</v>
      </c>
      <c r="K7783" s="1430" t="s">
        <v>8940</v>
      </c>
      <c r="L7783" s="491" t="s">
        <v>14056</v>
      </c>
      <c r="M7783" s="291"/>
    </row>
    <row r="7784" spans="1:13" ht="10.5" customHeight="1">
      <c r="A7784" s="667">
        <v>18</v>
      </c>
      <c r="B7784" s="102" t="s">
        <v>13760</v>
      </c>
      <c r="C7784" s="990">
        <v>4101240340</v>
      </c>
      <c r="D7784" s="2063">
        <v>1</v>
      </c>
      <c r="E7784" s="3411">
        <v>5760</v>
      </c>
      <c r="F7784" s="638">
        <v>5760</v>
      </c>
      <c r="G7784" s="919">
        <v>44197</v>
      </c>
      <c r="H7784" s="103" t="s">
        <v>7967</v>
      </c>
      <c r="I7784" s="252" t="s">
        <v>8020</v>
      </c>
      <c r="J7784" s="93" t="s">
        <v>8593</v>
      </c>
      <c r="K7784" s="1430" t="s">
        <v>8940</v>
      </c>
      <c r="L7784" s="491" t="s">
        <v>14056</v>
      </c>
      <c r="M7784" s="291"/>
    </row>
    <row r="7785" spans="1:13" ht="10.5" customHeight="1">
      <c r="A7785" s="667">
        <v>19</v>
      </c>
      <c r="B7785" s="102" t="s">
        <v>13760</v>
      </c>
      <c r="C7785" s="990">
        <v>4101240339</v>
      </c>
      <c r="D7785" s="2063">
        <v>1</v>
      </c>
      <c r="E7785" s="3411">
        <v>5760</v>
      </c>
      <c r="F7785" s="638">
        <v>5760</v>
      </c>
      <c r="G7785" s="919">
        <v>44197</v>
      </c>
      <c r="H7785" s="103" t="s">
        <v>7967</v>
      </c>
      <c r="I7785" s="252" t="s">
        <v>8020</v>
      </c>
      <c r="J7785" s="93" t="s">
        <v>8593</v>
      </c>
      <c r="K7785" s="1430" t="s">
        <v>8940</v>
      </c>
      <c r="L7785" s="491" t="s">
        <v>14056</v>
      </c>
      <c r="M7785" s="291"/>
    </row>
    <row r="7786" spans="1:13" ht="10.5" customHeight="1">
      <c r="A7786" s="667">
        <v>20</v>
      </c>
      <c r="B7786" s="102" t="s">
        <v>13760</v>
      </c>
      <c r="C7786" s="990">
        <v>4101240346</v>
      </c>
      <c r="D7786" s="2063">
        <v>1</v>
      </c>
      <c r="E7786" s="3411">
        <v>5760</v>
      </c>
      <c r="F7786" s="638">
        <v>5760</v>
      </c>
      <c r="G7786" s="919">
        <v>44197</v>
      </c>
      <c r="H7786" s="103" t="s">
        <v>7967</v>
      </c>
      <c r="I7786" s="252" t="s">
        <v>8020</v>
      </c>
      <c r="J7786" s="93" t="s">
        <v>8593</v>
      </c>
      <c r="K7786" s="1430" t="s">
        <v>8940</v>
      </c>
      <c r="L7786" s="491" t="s">
        <v>14056</v>
      </c>
      <c r="M7786" s="291"/>
    </row>
    <row r="7787" spans="1:13" ht="10.5" customHeight="1">
      <c r="A7787" s="667">
        <v>21</v>
      </c>
      <c r="B7787" s="102" t="s">
        <v>13760</v>
      </c>
      <c r="C7787" s="990">
        <v>4101240345</v>
      </c>
      <c r="D7787" s="2063">
        <v>1</v>
      </c>
      <c r="E7787" s="3411">
        <v>5760</v>
      </c>
      <c r="F7787" s="638">
        <v>5760</v>
      </c>
      <c r="G7787" s="919">
        <v>44197</v>
      </c>
      <c r="H7787" s="103" t="s">
        <v>7967</v>
      </c>
      <c r="I7787" s="252" t="s">
        <v>8020</v>
      </c>
      <c r="J7787" s="93" t="s">
        <v>8593</v>
      </c>
      <c r="K7787" s="1430" t="s">
        <v>8940</v>
      </c>
      <c r="L7787" s="491" t="s">
        <v>14056</v>
      </c>
      <c r="M7787" s="291"/>
    </row>
    <row r="7788" spans="1:13" ht="10.5" customHeight="1">
      <c r="A7788" s="667">
        <v>22</v>
      </c>
      <c r="B7788" s="102" t="s">
        <v>13760</v>
      </c>
      <c r="C7788" s="990">
        <v>4101240347</v>
      </c>
      <c r="D7788" s="2063">
        <v>1</v>
      </c>
      <c r="E7788" s="3411">
        <v>5760</v>
      </c>
      <c r="F7788" s="638">
        <v>5760</v>
      </c>
      <c r="G7788" s="919">
        <v>44197</v>
      </c>
      <c r="H7788" s="103" t="s">
        <v>7967</v>
      </c>
      <c r="I7788" s="252" t="s">
        <v>8020</v>
      </c>
      <c r="J7788" s="93" t="s">
        <v>8593</v>
      </c>
      <c r="K7788" s="1430" t="s">
        <v>8940</v>
      </c>
      <c r="L7788" s="491" t="s">
        <v>14056</v>
      </c>
      <c r="M7788" s="291"/>
    </row>
    <row r="7789" spans="1:13" ht="10.5" customHeight="1">
      <c r="A7789" s="667">
        <v>23</v>
      </c>
      <c r="B7789" s="102" t="s">
        <v>13760</v>
      </c>
      <c r="C7789" s="990">
        <v>4101240348</v>
      </c>
      <c r="D7789" s="2063">
        <v>1</v>
      </c>
      <c r="E7789" s="3411">
        <v>5760</v>
      </c>
      <c r="F7789" s="638">
        <v>5760</v>
      </c>
      <c r="G7789" s="919">
        <v>44197</v>
      </c>
      <c r="H7789" s="103" t="s">
        <v>7967</v>
      </c>
      <c r="I7789" s="252" t="s">
        <v>8020</v>
      </c>
      <c r="J7789" s="93" t="s">
        <v>8593</v>
      </c>
      <c r="K7789" s="1430" t="s">
        <v>8940</v>
      </c>
      <c r="L7789" s="491" t="s">
        <v>14056</v>
      </c>
      <c r="M7789" s="291"/>
    </row>
    <row r="7790" spans="1:13" ht="10.5" customHeight="1">
      <c r="A7790" s="667">
        <v>24</v>
      </c>
      <c r="B7790" s="102" t="s">
        <v>7928</v>
      </c>
      <c r="C7790" s="990" t="s">
        <v>13761</v>
      </c>
      <c r="D7790" s="2063">
        <v>1</v>
      </c>
      <c r="E7790" s="3411">
        <v>9100</v>
      </c>
      <c r="F7790" s="638">
        <v>9100</v>
      </c>
      <c r="G7790" s="919">
        <v>44197</v>
      </c>
      <c r="H7790" s="103" t="s">
        <v>7967</v>
      </c>
      <c r="I7790" s="252" t="s">
        <v>8020</v>
      </c>
      <c r="J7790" s="93" t="s">
        <v>8593</v>
      </c>
      <c r="K7790" s="1430" t="s">
        <v>8940</v>
      </c>
      <c r="L7790" s="491" t="s">
        <v>14056</v>
      </c>
      <c r="M7790" s="291"/>
    </row>
    <row r="7791" spans="1:13" ht="10.5" customHeight="1">
      <c r="A7791" s="667">
        <v>25</v>
      </c>
      <c r="B7791" s="102" t="s">
        <v>13762</v>
      </c>
      <c r="C7791" s="990">
        <v>4101240452</v>
      </c>
      <c r="D7791" s="2063">
        <v>1</v>
      </c>
      <c r="E7791" s="3411">
        <v>1500</v>
      </c>
      <c r="F7791" s="638">
        <v>1500</v>
      </c>
      <c r="G7791" s="919">
        <v>44197</v>
      </c>
      <c r="H7791" s="103" t="s">
        <v>7967</v>
      </c>
      <c r="I7791" s="252" t="s">
        <v>8020</v>
      </c>
      <c r="J7791" s="93" t="s">
        <v>8593</v>
      </c>
      <c r="K7791" s="1430" t="s">
        <v>8940</v>
      </c>
      <c r="L7791" s="491" t="s">
        <v>14056</v>
      </c>
      <c r="M7791" s="291"/>
    </row>
    <row r="7792" spans="1:13" ht="10.5" customHeight="1">
      <c r="A7792" s="667">
        <v>26</v>
      </c>
      <c r="B7792" s="102" t="s">
        <v>13762</v>
      </c>
      <c r="C7792" s="990">
        <v>4101240453</v>
      </c>
      <c r="D7792" s="2063">
        <v>1</v>
      </c>
      <c r="E7792" s="3411">
        <v>1500</v>
      </c>
      <c r="F7792" s="638">
        <v>1500</v>
      </c>
      <c r="G7792" s="919">
        <v>44197</v>
      </c>
      <c r="H7792" s="103" t="s">
        <v>7967</v>
      </c>
      <c r="I7792" s="252" t="s">
        <v>8020</v>
      </c>
      <c r="J7792" s="93" t="s">
        <v>8593</v>
      </c>
      <c r="K7792" s="1430" t="s">
        <v>8940</v>
      </c>
      <c r="L7792" s="491" t="s">
        <v>14056</v>
      </c>
      <c r="M7792" s="291"/>
    </row>
    <row r="7793" spans="1:13" ht="10.5" customHeight="1">
      <c r="A7793" s="667">
        <v>27</v>
      </c>
      <c r="B7793" s="102" t="s">
        <v>13762</v>
      </c>
      <c r="C7793" s="990">
        <v>4101240451</v>
      </c>
      <c r="D7793" s="2063">
        <v>1</v>
      </c>
      <c r="E7793" s="3411">
        <v>1500</v>
      </c>
      <c r="F7793" s="638">
        <v>1500</v>
      </c>
      <c r="G7793" s="919">
        <v>44197</v>
      </c>
      <c r="H7793" s="103" t="s">
        <v>7967</v>
      </c>
      <c r="I7793" s="252" t="s">
        <v>8020</v>
      </c>
      <c r="J7793" s="93" t="s">
        <v>8593</v>
      </c>
      <c r="K7793" s="1430" t="s">
        <v>8940</v>
      </c>
      <c r="L7793" s="491" t="s">
        <v>14056</v>
      </c>
      <c r="M7793" s="291"/>
    </row>
    <row r="7794" spans="1:13" ht="10.5" customHeight="1">
      <c r="A7794" s="667">
        <v>28</v>
      </c>
      <c r="B7794" s="102" t="s">
        <v>7918</v>
      </c>
      <c r="C7794" s="990" t="s">
        <v>13763</v>
      </c>
      <c r="D7794" s="2063">
        <v>1</v>
      </c>
      <c r="E7794" s="3411">
        <v>5600</v>
      </c>
      <c r="F7794" s="638">
        <v>5600</v>
      </c>
      <c r="G7794" s="919">
        <v>44197</v>
      </c>
      <c r="H7794" s="103" t="s">
        <v>7967</v>
      </c>
      <c r="I7794" s="252" t="s">
        <v>8020</v>
      </c>
      <c r="J7794" s="93" t="s">
        <v>8593</v>
      </c>
      <c r="K7794" s="1430" t="s">
        <v>8940</v>
      </c>
      <c r="L7794" s="491" t="s">
        <v>14056</v>
      </c>
      <c r="M7794" s="291"/>
    </row>
    <row r="7795" spans="1:13" ht="10.5" customHeight="1">
      <c r="A7795" s="667">
        <v>29</v>
      </c>
      <c r="B7795" s="102" t="s">
        <v>7896</v>
      </c>
      <c r="C7795" s="990" t="s">
        <v>13764</v>
      </c>
      <c r="D7795" s="2063">
        <v>1</v>
      </c>
      <c r="E7795" s="3411">
        <v>151028.35999999999</v>
      </c>
      <c r="F7795" s="1595">
        <v>151028.35999999999</v>
      </c>
      <c r="G7795" s="919">
        <v>44197</v>
      </c>
      <c r="H7795" s="103" t="s">
        <v>7967</v>
      </c>
      <c r="I7795" s="252" t="s">
        <v>8020</v>
      </c>
      <c r="J7795" s="93" t="s">
        <v>8593</v>
      </c>
      <c r="K7795" s="1430" t="s">
        <v>8940</v>
      </c>
      <c r="L7795" s="491" t="s">
        <v>14056</v>
      </c>
      <c r="M7795" s="291"/>
    </row>
    <row r="7796" spans="1:13" ht="10.5" customHeight="1">
      <c r="A7796" s="667">
        <v>30</v>
      </c>
      <c r="B7796" s="102" t="s">
        <v>164</v>
      </c>
      <c r="C7796" s="990" t="s">
        <v>13765</v>
      </c>
      <c r="D7796" s="2063">
        <v>1</v>
      </c>
      <c r="E7796" s="3411">
        <v>40000</v>
      </c>
      <c r="F7796" s="638">
        <v>40000</v>
      </c>
      <c r="G7796" s="919">
        <v>44197</v>
      </c>
      <c r="H7796" s="103" t="s">
        <v>7967</v>
      </c>
      <c r="I7796" s="252" t="s">
        <v>8020</v>
      </c>
      <c r="J7796" s="93" t="s">
        <v>8593</v>
      </c>
      <c r="K7796" s="1430" t="s">
        <v>8940</v>
      </c>
      <c r="L7796" s="491" t="s">
        <v>14056</v>
      </c>
      <c r="M7796" s="291"/>
    </row>
    <row r="7797" spans="1:13" ht="10.5" customHeight="1">
      <c r="A7797" s="667">
        <v>31</v>
      </c>
      <c r="B7797" s="102" t="s">
        <v>13766</v>
      </c>
      <c r="C7797" s="990" t="s">
        <v>13767</v>
      </c>
      <c r="D7797" s="2063">
        <v>1</v>
      </c>
      <c r="E7797" s="3411">
        <v>5500</v>
      </c>
      <c r="F7797" s="638">
        <v>5500</v>
      </c>
      <c r="G7797" s="919">
        <v>44197</v>
      </c>
      <c r="H7797" s="103" t="s">
        <v>7967</v>
      </c>
      <c r="I7797" s="252" t="s">
        <v>8020</v>
      </c>
      <c r="J7797" s="93" t="s">
        <v>8593</v>
      </c>
      <c r="K7797" s="1430" t="s">
        <v>8940</v>
      </c>
      <c r="L7797" s="491" t="s">
        <v>14056</v>
      </c>
      <c r="M7797" s="291"/>
    </row>
    <row r="7798" spans="1:13" ht="10.5" customHeight="1">
      <c r="A7798" s="667">
        <v>32</v>
      </c>
      <c r="B7798" s="102" t="s">
        <v>13768</v>
      </c>
      <c r="C7798" s="990">
        <v>4101240395</v>
      </c>
      <c r="D7798" s="2063">
        <v>1</v>
      </c>
      <c r="E7798" s="3411">
        <v>15390</v>
      </c>
      <c r="F7798" s="638">
        <v>15390</v>
      </c>
      <c r="G7798" s="919">
        <v>44197</v>
      </c>
      <c r="H7798" s="103" t="s">
        <v>7967</v>
      </c>
      <c r="I7798" s="252" t="s">
        <v>8020</v>
      </c>
      <c r="J7798" s="93" t="s">
        <v>8593</v>
      </c>
      <c r="K7798" s="1430" t="s">
        <v>8940</v>
      </c>
      <c r="L7798" s="491" t="s">
        <v>14056</v>
      </c>
      <c r="M7798" s="291"/>
    </row>
    <row r="7799" spans="1:13" ht="10.5" customHeight="1">
      <c r="A7799" s="667">
        <v>33</v>
      </c>
      <c r="B7799" s="102" t="s">
        <v>13768</v>
      </c>
      <c r="C7799" s="990">
        <v>4101240400</v>
      </c>
      <c r="D7799" s="2063">
        <v>1</v>
      </c>
      <c r="E7799" s="3411">
        <v>15390</v>
      </c>
      <c r="F7799" s="638">
        <v>15390</v>
      </c>
      <c r="G7799" s="919">
        <v>44197</v>
      </c>
      <c r="H7799" s="103" t="s">
        <v>7967</v>
      </c>
      <c r="I7799" s="252" t="s">
        <v>8020</v>
      </c>
      <c r="J7799" s="93" t="s">
        <v>8593</v>
      </c>
      <c r="K7799" s="1430" t="s">
        <v>8940</v>
      </c>
      <c r="L7799" s="491" t="s">
        <v>14056</v>
      </c>
      <c r="M7799" s="291"/>
    </row>
    <row r="7800" spans="1:13" ht="10.5" customHeight="1">
      <c r="A7800" s="667">
        <v>34</v>
      </c>
      <c r="B7800" s="102" t="s">
        <v>1451</v>
      </c>
      <c r="C7800" s="990">
        <v>4101240401</v>
      </c>
      <c r="D7800" s="2063">
        <v>1</v>
      </c>
      <c r="E7800" s="3411">
        <v>12800</v>
      </c>
      <c r="F7800" s="638">
        <v>12800</v>
      </c>
      <c r="G7800" s="919">
        <v>44197</v>
      </c>
      <c r="H7800" s="103" t="s">
        <v>7967</v>
      </c>
      <c r="I7800" s="252" t="s">
        <v>8020</v>
      </c>
      <c r="J7800" s="93" t="s">
        <v>8593</v>
      </c>
      <c r="K7800" s="1430" t="s">
        <v>8940</v>
      </c>
      <c r="L7800" s="491" t="s">
        <v>14056</v>
      </c>
      <c r="M7800" s="291"/>
    </row>
    <row r="7801" spans="1:13" ht="10.5" customHeight="1">
      <c r="A7801" s="667">
        <v>35</v>
      </c>
      <c r="B7801" s="102" t="s">
        <v>13769</v>
      </c>
      <c r="C7801" s="990">
        <v>4101240405</v>
      </c>
      <c r="D7801" s="2063">
        <v>1</v>
      </c>
      <c r="E7801" s="3411">
        <v>6735</v>
      </c>
      <c r="F7801" s="638">
        <v>6735</v>
      </c>
      <c r="G7801" s="919">
        <v>44197</v>
      </c>
      <c r="H7801" s="103" t="s">
        <v>7967</v>
      </c>
      <c r="I7801" s="252" t="s">
        <v>8020</v>
      </c>
      <c r="J7801" s="93" t="s">
        <v>8593</v>
      </c>
      <c r="K7801" s="1430" t="s">
        <v>8940</v>
      </c>
      <c r="L7801" s="491" t="s">
        <v>14056</v>
      </c>
      <c r="M7801" s="291"/>
    </row>
    <row r="7802" spans="1:13" ht="10.5" customHeight="1">
      <c r="A7802" s="667">
        <v>36</v>
      </c>
      <c r="B7802" s="102" t="s">
        <v>13769</v>
      </c>
      <c r="C7802" s="990">
        <v>4101240407</v>
      </c>
      <c r="D7802" s="2063">
        <v>1</v>
      </c>
      <c r="E7802" s="3411">
        <v>6735</v>
      </c>
      <c r="F7802" s="638">
        <v>6735</v>
      </c>
      <c r="G7802" s="919">
        <v>44197</v>
      </c>
      <c r="H7802" s="103" t="s">
        <v>7967</v>
      </c>
      <c r="I7802" s="252" t="s">
        <v>8020</v>
      </c>
      <c r="J7802" s="93" t="s">
        <v>8593</v>
      </c>
      <c r="K7802" s="1430" t="s">
        <v>8940</v>
      </c>
      <c r="L7802" s="491" t="s">
        <v>14056</v>
      </c>
      <c r="M7802" s="291"/>
    </row>
    <row r="7803" spans="1:13" ht="10.5" customHeight="1">
      <c r="A7803" s="667">
        <v>37</v>
      </c>
      <c r="B7803" s="102" t="s">
        <v>13770</v>
      </c>
      <c r="C7803" s="990">
        <v>4101240410</v>
      </c>
      <c r="D7803" s="2063">
        <v>1</v>
      </c>
      <c r="E7803" s="3411">
        <v>2372</v>
      </c>
      <c r="F7803" s="638">
        <v>2372</v>
      </c>
      <c r="G7803" s="919">
        <v>44197</v>
      </c>
      <c r="H7803" s="103" t="s">
        <v>7967</v>
      </c>
      <c r="I7803" s="252" t="s">
        <v>8020</v>
      </c>
      <c r="J7803" s="93" t="s">
        <v>8593</v>
      </c>
      <c r="K7803" s="1430" t="s">
        <v>8940</v>
      </c>
      <c r="L7803" s="491" t="s">
        <v>14056</v>
      </c>
      <c r="M7803" s="291"/>
    </row>
    <row r="7804" spans="1:13" ht="10.5" customHeight="1">
      <c r="A7804" s="667">
        <v>38</v>
      </c>
      <c r="B7804" s="102" t="s">
        <v>13771</v>
      </c>
      <c r="C7804" s="990">
        <v>4101240413</v>
      </c>
      <c r="D7804" s="2063">
        <v>1</v>
      </c>
      <c r="E7804" s="3411">
        <v>4450</v>
      </c>
      <c r="F7804" s="638">
        <v>4450</v>
      </c>
      <c r="G7804" s="919">
        <v>44197</v>
      </c>
      <c r="H7804" s="103" t="s">
        <v>7967</v>
      </c>
      <c r="I7804" s="252" t="s">
        <v>8020</v>
      </c>
      <c r="J7804" s="93" t="s">
        <v>8593</v>
      </c>
      <c r="K7804" s="1430" t="s">
        <v>8940</v>
      </c>
      <c r="L7804" s="491" t="s">
        <v>14056</v>
      </c>
      <c r="M7804" s="291"/>
    </row>
    <row r="7805" spans="1:13" ht="10.5" customHeight="1">
      <c r="A7805" s="667">
        <v>39</v>
      </c>
      <c r="B7805" s="102" t="s">
        <v>13772</v>
      </c>
      <c r="C7805" s="990">
        <v>4101240421</v>
      </c>
      <c r="D7805" s="2063">
        <v>1</v>
      </c>
      <c r="E7805" s="3411">
        <v>15800</v>
      </c>
      <c r="F7805" s="638">
        <v>15800</v>
      </c>
      <c r="G7805" s="919">
        <v>44197</v>
      </c>
      <c r="H7805" s="103" t="s">
        <v>7967</v>
      </c>
      <c r="I7805" s="252" t="s">
        <v>8020</v>
      </c>
      <c r="J7805" s="93" t="s">
        <v>8593</v>
      </c>
      <c r="K7805" s="1430" t="s">
        <v>8940</v>
      </c>
      <c r="L7805" s="491" t="s">
        <v>14056</v>
      </c>
      <c r="M7805" s="291"/>
    </row>
    <row r="7806" spans="1:13" ht="10.5" customHeight="1">
      <c r="A7806" s="667">
        <v>40</v>
      </c>
      <c r="B7806" s="102" t="s">
        <v>13772</v>
      </c>
      <c r="C7806" s="990">
        <v>4101240419</v>
      </c>
      <c r="D7806" s="2063">
        <v>1</v>
      </c>
      <c r="E7806" s="3411">
        <v>15800</v>
      </c>
      <c r="F7806" s="638">
        <v>15800</v>
      </c>
      <c r="G7806" s="919">
        <v>44197</v>
      </c>
      <c r="H7806" s="103" t="s">
        <v>7967</v>
      </c>
      <c r="I7806" s="252" t="s">
        <v>8020</v>
      </c>
      <c r="J7806" s="93" t="s">
        <v>8593</v>
      </c>
      <c r="K7806" s="1430" t="s">
        <v>8940</v>
      </c>
      <c r="L7806" s="491" t="s">
        <v>14056</v>
      </c>
      <c r="M7806" s="291"/>
    </row>
    <row r="7807" spans="1:13" ht="10.5" customHeight="1">
      <c r="A7807" s="667">
        <v>41</v>
      </c>
      <c r="B7807" s="102" t="s">
        <v>13772</v>
      </c>
      <c r="C7807" s="990">
        <v>4101240418</v>
      </c>
      <c r="D7807" s="2063">
        <v>1</v>
      </c>
      <c r="E7807" s="3411">
        <v>15800</v>
      </c>
      <c r="F7807" s="638">
        <v>15800</v>
      </c>
      <c r="G7807" s="919">
        <v>44197</v>
      </c>
      <c r="H7807" s="103" t="s">
        <v>7967</v>
      </c>
      <c r="I7807" s="252" t="s">
        <v>8020</v>
      </c>
      <c r="J7807" s="93" t="s">
        <v>8593</v>
      </c>
      <c r="K7807" s="1430" t="s">
        <v>8940</v>
      </c>
      <c r="L7807" s="491" t="s">
        <v>14056</v>
      </c>
      <c r="M7807" s="291"/>
    </row>
    <row r="7808" spans="1:13" ht="10.5" customHeight="1">
      <c r="A7808" s="667">
        <v>42</v>
      </c>
      <c r="B7808" s="102" t="s">
        <v>13772</v>
      </c>
      <c r="C7808" s="990">
        <v>4101240417</v>
      </c>
      <c r="D7808" s="2063">
        <v>1</v>
      </c>
      <c r="E7808" s="3411">
        <v>15800</v>
      </c>
      <c r="F7808" s="638">
        <v>15800</v>
      </c>
      <c r="G7808" s="919">
        <v>44197</v>
      </c>
      <c r="H7808" s="103" t="s">
        <v>7967</v>
      </c>
      <c r="I7808" s="252" t="s">
        <v>8020</v>
      </c>
      <c r="J7808" s="93" t="s">
        <v>8593</v>
      </c>
      <c r="K7808" s="1430" t="s">
        <v>8940</v>
      </c>
      <c r="L7808" s="491" t="s">
        <v>14056</v>
      </c>
      <c r="M7808" s="291"/>
    </row>
    <row r="7809" spans="1:13" ht="10.5" customHeight="1">
      <c r="A7809" s="667">
        <v>43</v>
      </c>
      <c r="B7809" s="102" t="s">
        <v>13772</v>
      </c>
      <c r="C7809" s="990">
        <v>4101240420</v>
      </c>
      <c r="D7809" s="2063">
        <v>1</v>
      </c>
      <c r="E7809" s="3411">
        <v>15800</v>
      </c>
      <c r="F7809" s="638">
        <v>15800</v>
      </c>
      <c r="G7809" s="919">
        <v>44197</v>
      </c>
      <c r="H7809" s="103" t="s">
        <v>7967</v>
      </c>
      <c r="I7809" s="252" t="s">
        <v>8020</v>
      </c>
      <c r="J7809" s="93" t="s">
        <v>8593</v>
      </c>
      <c r="K7809" s="1430" t="s">
        <v>8940</v>
      </c>
      <c r="L7809" s="491" t="s">
        <v>14056</v>
      </c>
      <c r="M7809" s="291"/>
    </row>
    <row r="7810" spans="1:13" ht="10.5" customHeight="1">
      <c r="A7810" s="667">
        <v>44</v>
      </c>
      <c r="B7810" s="102" t="s">
        <v>13772</v>
      </c>
      <c r="C7810" s="990">
        <v>4101240416</v>
      </c>
      <c r="D7810" s="2063">
        <v>1</v>
      </c>
      <c r="E7810" s="3411">
        <v>15800</v>
      </c>
      <c r="F7810" s="638">
        <v>15800</v>
      </c>
      <c r="G7810" s="919">
        <v>44197</v>
      </c>
      <c r="H7810" s="103" t="s">
        <v>7967</v>
      </c>
      <c r="I7810" s="252" t="s">
        <v>8020</v>
      </c>
      <c r="J7810" s="93" t="s">
        <v>8593</v>
      </c>
      <c r="K7810" s="1430" t="s">
        <v>8940</v>
      </c>
      <c r="L7810" s="491" t="s">
        <v>14056</v>
      </c>
      <c r="M7810" s="291"/>
    </row>
    <row r="7811" spans="1:13" ht="10.5" customHeight="1">
      <c r="A7811" s="667">
        <v>45</v>
      </c>
      <c r="B7811" s="102" t="s">
        <v>7897</v>
      </c>
      <c r="C7811" s="990" t="s">
        <v>13773</v>
      </c>
      <c r="D7811" s="2063">
        <v>1</v>
      </c>
      <c r="E7811" s="3411">
        <v>15278</v>
      </c>
      <c r="F7811" s="1595">
        <v>15278</v>
      </c>
      <c r="G7811" s="919">
        <v>44197</v>
      </c>
      <c r="H7811" s="103" t="s">
        <v>7967</v>
      </c>
      <c r="I7811" s="252" t="s">
        <v>8020</v>
      </c>
      <c r="J7811" s="93" t="s">
        <v>8593</v>
      </c>
      <c r="K7811" s="1430" t="s">
        <v>8940</v>
      </c>
      <c r="L7811" s="491" t="s">
        <v>14056</v>
      </c>
      <c r="M7811" s="291"/>
    </row>
    <row r="7812" spans="1:13" ht="10.5" customHeight="1">
      <c r="A7812" s="667">
        <v>46</v>
      </c>
      <c r="B7812" s="102" t="s">
        <v>7898</v>
      </c>
      <c r="C7812" s="990">
        <v>4101240425</v>
      </c>
      <c r="D7812" s="2063">
        <v>1</v>
      </c>
      <c r="E7812" s="3411">
        <v>52000</v>
      </c>
      <c r="F7812" s="1595">
        <v>52000</v>
      </c>
      <c r="G7812" s="919">
        <v>44197</v>
      </c>
      <c r="H7812" s="103" t="s">
        <v>7967</v>
      </c>
      <c r="I7812" s="252" t="s">
        <v>8020</v>
      </c>
      <c r="J7812" s="93" t="s">
        <v>8593</v>
      </c>
      <c r="K7812" s="1430" t="s">
        <v>8940</v>
      </c>
      <c r="L7812" s="491" t="s">
        <v>14056</v>
      </c>
      <c r="M7812" s="291"/>
    </row>
    <row r="7813" spans="1:13" ht="10.5" customHeight="1">
      <c r="A7813" s="667">
        <v>47</v>
      </c>
      <c r="B7813" s="102" t="s">
        <v>7898</v>
      </c>
      <c r="C7813" s="990">
        <v>4101240426</v>
      </c>
      <c r="D7813" s="2063">
        <v>1</v>
      </c>
      <c r="E7813" s="3411">
        <v>52000</v>
      </c>
      <c r="F7813" s="638">
        <v>52000</v>
      </c>
      <c r="G7813" s="919">
        <v>44197</v>
      </c>
      <c r="H7813" s="103" t="s">
        <v>7967</v>
      </c>
      <c r="I7813" s="252" t="s">
        <v>8020</v>
      </c>
      <c r="J7813" s="93" t="s">
        <v>8593</v>
      </c>
      <c r="K7813" s="1430" t="s">
        <v>8940</v>
      </c>
      <c r="L7813" s="491" t="s">
        <v>14056</v>
      </c>
      <c r="M7813" s="291"/>
    </row>
    <row r="7814" spans="1:13" ht="10.5" customHeight="1">
      <c r="A7814" s="667">
        <v>48</v>
      </c>
      <c r="B7814" s="102" t="s">
        <v>13774</v>
      </c>
      <c r="C7814" s="990" t="s">
        <v>13775</v>
      </c>
      <c r="D7814" s="2063">
        <v>1</v>
      </c>
      <c r="E7814" s="3411">
        <v>64000</v>
      </c>
      <c r="F7814" s="638">
        <v>64000</v>
      </c>
      <c r="G7814" s="919">
        <v>44197</v>
      </c>
      <c r="H7814" s="103" t="s">
        <v>7967</v>
      </c>
      <c r="I7814" s="252" t="s">
        <v>8020</v>
      </c>
      <c r="J7814" s="93" t="s">
        <v>8593</v>
      </c>
      <c r="K7814" s="1430" t="s">
        <v>8940</v>
      </c>
      <c r="L7814" s="491" t="s">
        <v>14056</v>
      </c>
      <c r="M7814" s="291"/>
    </row>
    <row r="7815" spans="1:13" ht="10.5" customHeight="1">
      <c r="A7815" s="667">
        <v>49</v>
      </c>
      <c r="B7815" s="102" t="s">
        <v>13776</v>
      </c>
      <c r="C7815" s="990" t="s">
        <v>13777</v>
      </c>
      <c r="D7815" s="2063">
        <v>1</v>
      </c>
      <c r="E7815" s="3411">
        <v>44763</v>
      </c>
      <c r="F7815" s="638">
        <v>44763</v>
      </c>
      <c r="G7815" s="919">
        <v>44197</v>
      </c>
      <c r="H7815" s="103" t="s">
        <v>7967</v>
      </c>
      <c r="I7815" s="252" t="s">
        <v>8020</v>
      </c>
      <c r="J7815" s="93" t="s">
        <v>8593</v>
      </c>
      <c r="K7815" s="1430" t="s">
        <v>8940</v>
      </c>
      <c r="L7815" s="491" t="s">
        <v>14056</v>
      </c>
      <c r="M7815" s="291"/>
    </row>
    <row r="7816" spans="1:13" ht="10.5" customHeight="1">
      <c r="A7816" s="667">
        <v>50</v>
      </c>
      <c r="B7816" s="102" t="s">
        <v>13778</v>
      </c>
      <c r="C7816" s="990" t="s">
        <v>13779</v>
      </c>
      <c r="D7816" s="2063">
        <v>1</v>
      </c>
      <c r="E7816" s="3411">
        <v>54700</v>
      </c>
      <c r="F7816" s="638">
        <v>54700</v>
      </c>
      <c r="G7816" s="919">
        <v>44197</v>
      </c>
      <c r="H7816" s="103" t="s">
        <v>7967</v>
      </c>
      <c r="I7816" s="252" t="s">
        <v>8020</v>
      </c>
      <c r="J7816" s="93" t="s">
        <v>8593</v>
      </c>
      <c r="K7816" s="1430" t="s">
        <v>8940</v>
      </c>
      <c r="L7816" s="491" t="s">
        <v>14056</v>
      </c>
      <c r="M7816" s="291"/>
    </row>
    <row r="7817" spans="1:13" ht="10.5" customHeight="1">
      <c r="A7817" s="667">
        <v>51</v>
      </c>
      <c r="B7817" s="102" t="s">
        <v>13780</v>
      </c>
      <c r="C7817" s="990">
        <v>4101240440</v>
      </c>
      <c r="D7817" s="2063">
        <v>1</v>
      </c>
      <c r="E7817" s="3411">
        <v>14085</v>
      </c>
      <c r="F7817" s="638">
        <v>14085</v>
      </c>
      <c r="G7817" s="919">
        <v>44197</v>
      </c>
      <c r="H7817" s="103" t="s">
        <v>7967</v>
      </c>
      <c r="I7817" s="252" t="s">
        <v>8020</v>
      </c>
      <c r="J7817" s="93" t="s">
        <v>8593</v>
      </c>
      <c r="K7817" s="1430" t="s">
        <v>8940</v>
      </c>
      <c r="L7817" s="491" t="s">
        <v>14056</v>
      </c>
      <c r="M7817" s="291"/>
    </row>
    <row r="7818" spans="1:13" ht="10.5" customHeight="1">
      <c r="A7818" s="667">
        <v>52</v>
      </c>
      <c r="B7818" s="102" t="s">
        <v>13780</v>
      </c>
      <c r="C7818" s="990">
        <v>4101240441</v>
      </c>
      <c r="D7818" s="2063">
        <v>1</v>
      </c>
      <c r="E7818" s="3411">
        <v>14085</v>
      </c>
      <c r="F7818" s="638">
        <v>14085</v>
      </c>
      <c r="G7818" s="919">
        <v>44197</v>
      </c>
      <c r="H7818" s="103" t="s">
        <v>7967</v>
      </c>
      <c r="I7818" s="252" t="s">
        <v>8020</v>
      </c>
      <c r="J7818" s="93" t="s">
        <v>8593</v>
      </c>
      <c r="K7818" s="1430" t="s">
        <v>8940</v>
      </c>
      <c r="L7818" s="491" t="s">
        <v>14056</v>
      </c>
      <c r="M7818" s="291"/>
    </row>
    <row r="7819" spans="1:13" ht="10.5" customHeight="1">
      <c r="A7819" s="667">
        <v>53</v>
      </c>
      <c r="B7819" s="102" t="s">
        <v>847</v>
      </c>
      <c r="C7819" s="990" t="s">
        <v>13781</v>
      </c>
      <c r="D7819" s="2063">
        <v>1</v>
      </c>
      <c r="E7819" s="3411">
        <v>21990</v>
      </c>
      <c r="F7819" s="638">
        <v>21990</v>
      </c>
      <c r="G7819" s="919">
        <v>44197</v>
      </c>
      <c r="H7819" s="103" t="s">
        <v>7967</v>
      </c>
      <c r="I7819" s="252" t="s">
        <v>8020</v>
      </c>
      <c r="J7819" s="93" t="s">
        <v>8593</v>
      </c>
      <c r="K7819" s="1430" t="s">
        <v>8940</v>
      </c>
      <c r="L7819" s="491" t="s">
        <v>14056</v>
      </c>
      <c r="M7819" s="291"/>
    </row>
    <row r="7820" spans="1:13" ht="10.5" customHeight="1">
      <c r="A7820" s="667">
        <v>54</v>
      </c>
      <c r="B7820" s="102" t="s">
        <v>7901</v>
      </c>
      <c r="C7820" s="990">
        <v>4101240444</v>
      </c>
      <c r="D7820" s="2063">
        <v>1</v>
      </c>
      <c r="E7820" s="3411">
        <v>25900</v>
      </c>
      <c r="F7820" s="638">
        <v>25900</v>
      </c>
      <c r="G7820" s="919">
        <v>44197</v>
      </c>
      <c r="H7820" s="103" t="s">
        <v>7967</v>
      </c>
      <c r="I7820" s="252" t="s">
        <v>8020</v>
      </c>
      <c r="J7820" s="93" t="s">
        <v>8593</v>
      </c>
      <c r="K7820" s="1430" t="s">
        <v>8940</v>
      </c>
      <c r="L7820" s="491" t="s">
        <v>14056</v>
      </c>
      <c r="M7820" s="291"/>
    </row>
    <row r="7821" spans="1:13" ht="10.5" customHeight="1">
      <c r="A7821" s="667">
        <v>55</v>
      </c>
      <c r="B7821" s="102" t="s">
        <v>7901</v>
      </c>
      <c r="C7821" s="990">
        <v>4101240445</v>
      </c>
      <c r="D7821" s="2063">
        <v>1</v>
      </c>
      <c r="E7821" s="3411">
        <v>25900</v>
      </c>
      <c r="F7821" s="638">
        <v>25900</v>
      </c>
      <c r="G7821" s="919">
        <v>44197</v>
      </c>
      <c r="H7821" s="103" t="s">
        <v>7967</v>
      </c>
      <c r="I7821" s="252" t="s">
        <v>8020</v>
      </c>
      <c r="J7821" s="93" t="s">
        <v>8593</v>
      </c>
      <c r="K7821" s="1430" t="s">
        <v>8940</v>
      </c>
      <c r="L7821" s="491" t="s">
        <v>14056</v>
      </c>
      <c r="M7821" s="291"/>
    </row>
    <row r="7822" spans="1:13" ht="10.5" customHeight="1">
      <c r="A7822" s="667">
        <v>56</v>
      </c>
      <c r="B7822" s="102" t="s">
        <v>7901</v>
      </c>
      <c r="C7822" s="990">
        <v>4101240446</v>
      </c>
      <c r="D7822" s="2063">
        <v>1</v>
      </c>
      <c r="E7822" s="3411">
        <v>25900</v>
      </c>
      <c r="F7822" s="638">
        <v>25900</v>
      </c>
      <c r="G7822" s="919">
        <v>44197</v>
      </c>
      <c r="H7822" s="103" t="s">
        <v>7967</v>
      </c>
      <c r="I7822" s="252" t="s">
        <v>8020</v>
      </c>
      <c r="J7822" s="93" t="s">
        <v>8593</v>
      </c>
      <c r="K7822" s="1430" t="s">
        <v>8940</v>
      </c>
      <c r="L7822" s="491" t="s">
        <v>14056</v>
      </c>
      <c r="M7822" s="291"/>
    </row>
    <row r="7823" spans="1:13" ht="10.5" customHeight="1">
      <c r="A7823" s="667">
        <v>57</v>
      </c>
      <c r="B7823" s="102" t="s">
        <v>7901</v>
      </c>
      <c r="C7823" s="990">
        <v>4101240447</v>
      </c>
      <c r="D7823" s="2063">
        <v>1</v>
      </c>
      <c r="E7823" s="3411">
        <v>25900</v>
      </c>
      <c r="F7823" s="638">
        <v>25900</v>
      </c>
      <c r="G7823" s="919">
        <v>44197</v>
      </c>
      <c r="H7823" s="103" t="s">
        <v>7967</v>
      </c>
      <c r="I7823" s="252" t="s">
        <v>8020</v>
      </c>
      <c r="J7823" s="93" t="s">
        <v>8593</v>
      </c>
      <c r="K7823" s="1430" t="s">
        <v>8940</v>
      </c>
      <c r="L7823" s="491" t="s">
        <v>14056</v>
      </c>
      <c r="M7823" s="291"/>
    </row>
    <row r="7824" spans="1:13" ht="10.5" customHeight="1">
      <c r="A7824" s="667">
        <v>58</v>
      </c>
      <c r="B7824" s="102" t="s">
        <v>7902</v>
      </c>
      <c r="C7824" s="990" t="s">
        <v>13782</v>
      </c>
      <c r="D7824" s="2063">
        <v>1</v>
      </c>
      <c r="E7824" s="3411">
        <v>10970</v>
      </c>
      <c r="F7824" s="638">
        <v>10970</v>
      </c>
      <c r="G7824" s="919">
        <v>44197</v>
      </c>
      <c r="H7824" s="103" t="s">
        <v>7967</v>
      </c>
      <c r="I7824" s="252" t="s">
        <v>8020</v>
      </c>
      <c r="J7824" s="93" t="s">
        <v>8593</v>
      </c>
      <c r="K7824" s="1430" t="s">
        <v>8940</v>
      </c>
      <c r="L7824" s="491" t="s">
        <v>14056</v>
      </c>
      <c r="M7824" s="291"/>
    </row>
    <row r="7825" spans="1:13" ht="10.5" customHeight="1">
      <c r="A7825" s="667">
        <v>59</v>
      </c>
      <c r="B7825" s="102" t="s">
        <v>165</v>
      </c>
      <c r="C7825" s="990" t="s">
        <v>13783</v>
      </c>
      <c r="D7825" s="2063">
        <v>1</v>
      </c>
      <c r="E7825" s="3411">
        <v>20000</v>
      </c>
      <c r="F7825" s="638">
        <v>20000</v>
      </c>
      <c r="G7825" s="919">
        <v>44197</v>
      </c>
      <c r="H7825" s="103" t="s">
        <v>7967</v>
      </c>
      <c r="I7825" s="252" t="s">
        <v>8020</v>
      </c>
      <c r="J7825" s="93" t="s">
        <v>8593</v>
      </c>
      <c r="K7825" s="1430" t="s">
        <v>8940</v>
      </c>
      <c r="L7825" s="491" t="s">
        <v>14056</v>
      </c>
      <c r="M7825" s="291"/>
    </row>
    <row r="7826" spans="1:13" ht="10.5" customHeight="1">
      <c r="A7826" s="667">
        <v>60</v>
      </c>
      <c r="B7826" s="102" t="s">
        <v>13784</v>
      </c>
      <c r="C7826" s="990" t="s">
        <v>13722</v>
      </c>
      <c r="D7826" s="2063">
        <v>1</v>
      </c>
      <c r="E7826" s="3411">
        <v>59000</v>
      </c>
      <c r="F7826" s="638">
        <v>59000</v>
      </c>
      <c r="G7826" s="919">
        <v>44197</v>
      </c>
      <c r="H7826" s="103" t="s">
        <v>7967</v>
      </c>
      <c r="I7826" s="252" t="s">
        <v>8020</v>
      </c>
      <c r="J7826" s="93" t="s">
        <v>8593</v>
      </c>
      <c r="K7826" s="1430" t="s">
        <v>8940</v>
      </c>
      <c r="L7826" s="491" t="s">
        <v>14056</v>
      </c>
      <c r="M7826" s="291"/>
    </row>
    <row r="7827" spans="1:13" ht="10.5" customHeight="1">
      <c r="A7827" s="667">
        <v>61</v>
      </c>
      <c r="B7827" s="102" t="s">
        <v>7907</v>
      </c>
      <c r="C7827" s="990" t="s">
        <v>13785</v>
      </c>
      <c r="D7827" s="2063">
        <v>1</v>
      </c>
      <c r="E7827" s="3411">
        <v>22000</v>
      </c>
      <c r="F7827" s="638">
        <v>22000</v>
      </c>
      <c r="G7827" s="919">
        <v>44197</v>
      </c>
      <c r="H7827" s="103" t="s">
        <v>7967</v>
      </c>
      <c r="I7827" s="252" t="s">
        <v>8020</v>
      </c>
      <c r="J7827" s="93" t="s">
        <v>8593</v>
      </c>
      <c r="K7827" s="1430" t="s">
        <v>8940</v>
      </c>
      <c r="L7827" s="491" t="s">
        <v>14056</v>
      </c>
      <c r="M7827" s="291"/>
    </row>
    <row r="7828" spans="1:13" ht="10.5" customHeight="1">
      <c r="A7828" s="667">
        <v>62</v>
      </c>
      <c r="B7828" s="102" t="s">
        <v>13786</v>
      </c>
      <c r="C7828" s="990">
        <v>4101240465</v>
      </c>
      <c r="D7828" s="2063">
        <v>1</v>
      </c>
      <c r="E7828" s="3411">
        <v>15000</v>
      </c>
      <c r="F7828" s="1595">
        <v>15000</v>
      </c>
      <c r="G7828" s="919">
        <v>44197</v>
      </c>
      <c r="H7828" s="103" t="s">
        <v>7967</v>
      </c>
      <c r="I7828" s="252" t="s">
        <v>8020</v>
      </c>
      <c r="J7828" s="93" t="s">
        <v>8593</v>
      </c>
      <c r="K7828" s="1430" t="s">
        <v>8940</v>
      </c>
      <c r="L7828" s="491" t="s">
        <v>14056</v>
      </c>
      <c r="M7828" s="291"/>
    </row>
    <row r="7829" spans="1:13" ht="10.5" customHeight="1">
      <c r="A7829" s="667">
        <v>63</v>
      </c>
      <c r="B7829" s="102" t="s">
        <v>13786</v>
      </c>
      <c r="C7829" s="990">
        <v>4101240466</v>
      </c>
      <c r="D7829" s="2063">
        <v>1</v>
      </c>
      <c r="E7829" s="3411">
        <v>15000</v>
      </c>
      <c r="F7829" s="638">
        <v>15000</v>
      </c>
      <c r="G7829" s="919">
        <v>44197</v>
      </c>
      <c r="H7829" s="103" t="s">
        <v>7967</v>
      </c>
      <c r="I7829" s="252" t="s">
        <v>8020</v>
      </c>
      <c r="J7829" s="93" t="s">
        <v>8593</v>
      </c>
      <c r="K7829" s="1430" t="s">
        <v>8940</v>
      </c>
      <c r="L7829" s="491" t="s">
        <v>14056</v>
      </c>
      <c r="M7829" s="291"/>
    </row>
    <row r="7830" spans="1:13" ht="10.5" customHeight="1">
      <c r="A7830" s="667">
        <v>64</v>
      </c>
      <c r="B7830" s="102" t="s">
        <v>13786</v>
      </c>
      <c r="C7830" s="990">
        <v>4101240467</v>
      </c>
      <c r="D7830" s="2063">
        <v>1</v>
      </c>
      <c r="E7830" s="3411">
        <v>15000</v>
      </c>
      <c r="F7830" s="638">
        <v>15000</v>
      </c>
      <c r="G7830" s="919">
        <v>44197</v>
      </c>
      <c r="H7830" s="103" t="s">
        <v>7967</v>
      </c>
      <c r="I7830" s="252" t="s">
        <v>8020</v>
      </c>
      <c r="J7830" s="93" t="s">
        <v>8593</v>
      </c>
      <c r="K7830" s="1430" t="s">
        <v>8940</v>
      </c>
      <c r="L7830" s="491" t="s">
        <v>14056</v>
      </c>
      <c r="M7830" s="291"/>
    </row>
    <row r="7831" spans="1:13" ht="10.5" customHeight="1">
      <c r="A7831" s="667">
        <v>65</v>
      </c>
      <c r="B7831" s="102" t="s">
        <v>7908</v>
      </c>
      <c r="C7831" s="990" t="s">
        <v>13725</v>
      </c>
      <c r="D7831" s="2063">
        <v>1</v>
      </c>
      <c r="E7831" s="3411">
        <v>23000</v>
      </c>
      <c r="F7831" s="638">
        <v>23000</v>
      </c>
      <c r="G7831" s="919">
        <v>44197</v>
      </c>
      <c r="H7831" s="103" t="s">
        <v>7967</v>
      </c>
      <c r="I7831" s="252" t="s">
        <v>8020</v>
      </c>
      <c r="J7831" s="93" t="s">
        <v>8593</v>
      </c>
      <c r="K7831" s="1430" t="s">
        <v>8940</v>
      </c>
      <c r="L7831" s="491" t="s">
        <v>14056</v>
      </c>
      <c r="M7831" s="291"/>
    </row>
    <row r="7832" spans="1:13" ht="10.5" customHeight="1">
      <c r="A7832" s="667">
        <v>66</v>
      </c>
      <c r="B7832" s="102" t="s">
        <v>13787</v>
      </c>
      <c r="C7832" s="990" t="s">
        <v>13726</v>
      </c>
      <c r="D7832" s="2063">
        <v>1</v>
      </c>
      <c r="E7832" s="3411">
        <v>30000</v>
      </c>
      <c r="F7832" s="638">
        <v>30000</v>
      </c>
      <c r="G7832" s="919">
        <v>44197</v>
      </c>
      <c r="H7832" s="103" t="s">
        <v>7967</v>
      </c>
      <c r="I7832" s="252" t="s">
        <v>8020</v>
      </c>
      <c r="J7832" s="93" t="s">
        <v>8593</v>
      </c>
      <c r="K7832" s="1430" t="s">
        <v>8940</v>
      </c>
      <c r="L7832" s="491" t="s">
        <v>14056</v>
      </c>
      <c r="M7832" s="291"/>
    </row>
    <row r="7833" spans="1:13" ht="10.5" customHeight="1">
      <c r="A7833" s="667">
        <v>67</v>
      </c>
      <c r="B7833" s="102" t="s">
        <v>7909</v>
      </c>
      <c r="C7833" s="990" t="s">
        <v>13788</v>
      </c>
      <c r="D7833" s="2063">
        <v>1</v>
      </c>
      <c r="E7833" s="3411">
        <v>19000</v>
      </c>
      <c r="F7833" s="638">
        <v>19000</v>
      </c>
      <c r="G7833" s="919">
        <v>44197</v>
      </c>
      <c r="H7833" s="103" t="s">
        <v>7967</v>
      </c>
      <c r="I7833" s="252" t="s">
        <v>8020</v>
      </c>
      <c r="J7833" s="93" t="s">
        <v>8593</v>
      </c>
      <c r="K7833" s="1430" t="s">
        <v>8940</v>
      </c>
      <c r="L7833" s="491" t="s">
        <v>14056</v>
      </c>
      <c r="M7833" s="291"/>
    </row>
    <row r="7834" spans="1:13" ht="10.5" customHeight="1">
      <c r="A7834" s="667">
        <v>68</v>
      </c>
      <c r="B7834" s="102" t="s">
        <v>13789</v>
      </c>
      <c r="C7834" s="990" t="s">
        <v>13790</v>
      </c>
      <c r="D7834" s="2063">
        <v>1</v>
      </c>
      <c r="E7834" s="3411">
        <v>20000</v>
      </c>
      <c r="F7834" s="638">
        <v>20000</v>
      </c>
      <c r="G7834" s="919">
        <v>44197</v>
      </c>
      <c r="H7834" s="103" t="s">
        <v>7967</v>
      </c>
      <c r="I7834" s="252" t="s">
        <v>8020</v>
      </c>
      <c r="J7834" s="93" t="s">
        <v>8593</v>
      </c>
      <c r="K7834" s="1430" t="s">
        <v>8940</v>
      </c>
      <c r="L7834" s="491" t="s">
        <v>14056</v>
      </c>
      <c r="M7834" s="291"/>
    </row>
    <row r="7835" spans="1:13" ht="10.5" customHeight="1">
      <c r="A7835" s="667">
        <v>69</v>
      </c>
      <c r="B7835" s="102" t="s">
        <v>7910</v>
      </c>
      <c r="C7835" s="990">
        <v>4101240473</v>
      </c>
      <c r="D7835" s="2063">
        <v>1</v>
      </c>
      <c r="E7835" s="3411">
        <v>15000</v>
      </c>
      <c r="F7835" s="638">
        <v>15000</v>
      </c>
      <c r="G7835" s="919">
        <v>44197</v>
      </c>
      <c r="H7835" s="103" t="s">
        <v>7967</v>
      </c>
      <c r="I7835" s="252" t="s">
        <v>8020</v>
      </c>
      <c r="J7835" s="93" t="s">
        <v>8593</v>
      </c>
      <c r="K7835" s="1430" t="s">
        <v>8940</v>
      </c>
      <c r="L7835" s="491" t="s">
        <v>14056</v>
      </c>
      <c r="M7835" s="291"/>
    </row>
    <row r="7836" spans="1:13" ht="10.5" customHeight="1">
      <c r="A7836" s="667">
        <v>70</v>
      </c>
      <c r="B7836" s="102" t="s">
        <v>7910</v>
      </c>
      <c r="C7836" s="990">
        <v>4101240472</v>
      </c>
      <c r="D7836" s="2063">
        <v>1</v>
      </c>
      <c r="E7836" s="3411">
        <v>15000</v>
      </c>
      <c r="F7836" s="638">
        <v>15000</v>
      </c>
      <c r="G7836" s="919">
        <v>44197</v>
      </c>
      <c r="H7836" s="103" t="s">
        <v>7967</v>
      </c>
      <c r="I7836" s="252" t="s">
        <v>8020</v>
      </c>
      <c r="J7836" s="93" t="s">
        <v>8593</v>
      </c>
      <c r="K7836" s="1430" t="s">
        <v>8940</v>
      </c>
      <c r="L7836" s="491" t="s">
        <v>14056</v>
      </c>
      <c r="M7836" s="291"/>
    </row>
    <row r="7837" spans="1:13" ht="10.5" customHeight="1">
      <c r="A7837" s="667">
        <v>71</v>
      </c>
      <c r="B7837" s="102" t="s">
        <v>7911</v>
      </c>
      <c r="C7837" s="990" t="s">
        <v>14071</v>
      </c>
      <c r="D7837" s="2063">
        <v>1</v>
      </c>
      <c r="E7837" s="3411">
        <v>30000</v>
      </c>
      <c r="F7837" s="1595">
        <v>30000</v>
      </c>
      <c r="G7837" s="919">
        <v>44197</v>
      </c>
      <c r="H7837" s="103" t="s">
        <v>7967</v>
      </c>
      <c r="I7837" s="252" t="s">
        <v>8020</v>
      </c>
      <c r="J7837" s="93" t="s">
        <v>8593</v>
      </c>
      <c r="K7837" s="1430" t="s">
        <v>8940</v>
      </c>
      <c r="L7837" s="491" t="s">
        <v>14056</v>
      </c>
      <c r="M7837" s="291"/>
    </row>
    <row r="7838" spans="1:13" ht="10.5" customHeight="1">
      <c r="A7838" s="667">
        <v>72</v>
      </c>
      <c r="B7838" s="102" t="s">
        <v>7911</v>
      </c>
      <c r="C7838" s="990">
        <v>4101240475</v>
      </c>
      <c r="D7838" s="2063">
        <v>1</v>
      </c>
      <c r="E7838" s="3411">
        <v>30000</v>
      </c>
      <c r="F7838" s="1595">
        <v>30000</v>
      </c>
      <c r="G7838" s="919">
        <v>44197</v>
      </c>
      <c r="H7838" s="103" t="s">
        <v>7967</v>
      </c>
      <c r="I7838" s="252" t="s">
        <v>8020</v>
      </c>
      <c r="J7838" s="93" t="s">
        <v>8593</v>
      </c>
      <c r="K7838" s="1430" t="s">
        <v>8940</v>
      </c>
      <c r="L7838" s="491" t="s">
        <v>14056</v>
      </c>
      <c r="M7838" s="291"/>
    </row>
    <row r="7839" spans="1:13" ht="10.5" customHeight="1">
      <c r="A7839" s="667">
        <v>73</v>
      </c>
      <c r="B7839" s="102" t="s">
        <v>7912</v>
      </c>
      <c r="C7839" s="990" t="s">
        <v>13791</v>
      </c>
      <c r="D7839" s="2063">
        <v>1</v>
      </c>
      <c r="E7839" s="3411">
        <v>32000</v>
      </c>
      <c r="F7839" s="1595">
        <v>32000</v>
      </c>
      <c r="G7839" s="919">
        <v>44197</v>
      </c>
      <c r="H7839" s="103" t="s">
        <v>7967</v>
      </c>
      <c r="I7839" s="252" t="s">
        <v>8020</v>
      </c>
      <c r="J7839" s="93" t="s">
        <v>8593</v>
      </c>
      <c r="K7839" s="1430" t="s">
        <v>8940</v>
      </c>
      <c r="L7839" s="491" t="s">
        <v>14056</v>
      </c>
      <c r="M7839" s="291"/>
    </row>
    <row r="7840" spans="1:13" ht="10.5" customHeight="1">
      <c r="A7840" s="667">
        <v>74</v>
      </c>
      <c r="B7840" s="102" t="s">
        <v>13786</v>
      </c>
      <c r="C7840" s="990">
        <v>4101240477</v>
      </c>
      <c r="D7840" s="2063">
        <v>1</v>
      </c>
      <c r="E7840" s="3411">
        <v>13000</v>
      </c>
      <c r="F7840" s="1595">
        <v>13000</v>
      </c>
      <c r="G7840" s="919">
        <v>44197</v>
      </c>
      <c r="H7840" s="103" t="s">
        <v>7967</v>
      </c>
      <c r="I7840" s="252" t="s">
        <v>8020</v>
      </c>
      <c r="J7840" s="93" t="s">
        <v>8593</v>
      </c>
      <c r="K7840" s="1430" t="s">
        <v>8940</v>
      </c>
      <c r="L7840" s="491" t="s">
        <v>14056</v>
      </c>
      <c r="M7840" s="291"/>
    </row>
    <row r="7841" spans="1:13" ht="10.5" customHeight="1">
      <c r="A7841" s="667">
        <v>75</v>
      </c>
      <c r="B7841" s="102" t="s">
        <v>13786</v>
      </c>
      <c r="C7841" s="990">
        <v>4101240478</v>
      </c>
      <c r="D7841" s="2063">
        <v>1</v>
      </c>
      <c r="E7841" s="3411">
        <v>13000</v>
      </c>
      <c r="F7841" s="638">
        <v>13000</v>
      </c>
      <c r="G7841" s="919">
        <v>44197</v>
      </c>
      <c r="H7841" s="103" t="s">
        <v>7967</v>
      </c>
      <c r="I7841" s="252" t="s">
        <v>8020</v>
      </c>
      <c r="J7841" s="93" t="s">
        <v>8593</v>
      </c>
      <c r="K7841" s="1430" t="s">
        <v>8940</v>
      </c>
      <c r="L7841" s="491" t="s">
        <v>14056</v>
      </c>
      <c r="M7841" s="291"/>
    </row>
    <row r="7842" spans="1:13" ht="10.5" customHeight="1">
      <c r="A7842" s="667">
        <v>76</v>
      </c>
      <c r="B7842" s="102" t="s">
        <v>13786</v>
      </c>
      <c r="C7842" s="990">
        <v>4101240479</v>
      </c>
      <c r="D7842" s="2063">
        <v>1</v>
      </c>
      <c r="E7842" s="3411">
        <v>13000</v>
      </c>
      <c r="F7842" s="638">
        <v>13000</v>
      </c>
      <c r="G7842" s="919">
        <v>44197</v>
      </c>
      <c r="H7842" s="103" t="s">
        <v>7967</v>
      </c>
      <c r="I7842" s="252" t="s">
        <v>8020</v>
      </c>
      <c r="J7842" s="93" t="s">
        <v>8593</v>
      </c>
      <c r="K7842" s="1430" t="s">
        <v>8940</v>
      </c>
      <c r="L7842" s="491" t="s">
        <v>14056</v>
      </c>
      <c r="M7842" s="291"/>
    </row>
    <row r="7843" spans="1:13" ht="10.5" customHeight="1">
      <c r="A7843" s="667">
        <v>77</v>
      </c>
      <c r="B7843" s="102" t="s">
        <v>7917</v>
      </c>
      <c r="C7843" s="990" t="s">
        <v>13792</v>
      </c>
      <c r="D7843" s="2063">
        <v>1</v>
      </c>
      <c r="E7843" s="3411">
        <v>4420</v>
      </c>
      <c r="F7843" s="638">
        <v>4420</v>
      </c>
      <c r="G7843" s="919">
        <v>44197</v>
      </c>
      <c r="H7843" s="103" t="s">
        <v>7967</v>
      </c>
      <c r="I7843" s="252" t="s">
        <v>8020</v>
      </c>
      <c r="J7843" s="93" t="s">
        <v>8593</v>
      </c>
      <c r="K7843" s="1430" t="s">
        <v>8940</v>
      </c>
      <c r="L7843" s="491" t="s">
        <v>14057</v>
      </c>
      <c r="M7843" s="291"/>
    </row>
    <row r="7844" spans="1:13" ht="10.5" customHeight="1">
      <c r="A7844" s="667">
        <v>78</v>
      </c>
      <c r="B7844" s="102" t="s">
        <v>13793</v>
      </c>
      <c r="C7844" s="990" t="s">
        <v>13794</v>
      </c>
      <c r="D7844" s="2063">
        <v>1</v>
      </c>
      <c r="E7844" s="3411">
        <v>8130</v>
      </c>
      <c r="F7844" s="638">
        <v>8130</v>
      </c>
      <c r="G7844" s="919">
        <v>44197</v>
      </c>
      <c r="H7844" s="103" t="s">
        <v>7967</v>
      </c>
      <c r="I7844" s="252" t="s">
        <v>8020</v>
      </c>
      <c r="J7844" s="93" t="s">
        <v>8593</v>
      </c>
      <c r="K7844" s="1430" t="s">
        <v>8940</v>
      </c>
      <c r="L7844" s="491" t="s">
        <v>14057</v>
      </c>
      <c r="M7844" s="291"/>
    </row>
    <row r="7845" spans="1:13" ht="10.5" customHeight="1">
      <c r="A7845" s="667">
        <v>79</v>
      </c>
      <c r="B7845" s="102" t="s">
        <v>1451</v>
      </c>
      <c r="C7845" s="990" t="s">
        <v>13795</v>
      </c>
      <c r="D7845" s="2063">
        <v>1</v>
      </c>
      <c r="E7845" s="3411">
        <v>8490</v>
      </c>
      <c r="F7845" s="638">
        <v>8490</v>
      </c>
      <c r="G7845" s="919">
        <v>44197</v>
      </c>
      <c r="H7845" s="103" t="s">
        <v>7967</v>
      </c>
      <c r="I7845" s="252" t="s">
        <v>8020</v>
      </c>
      <c r="J7845" s="93" t="s">
        <v>8593</v>
      </c>
      <c r="K7845" s="1430" t="s">
        <v>8940</v>
      </c>
      <c r="L7845" s="491" t="s">
        <v>14057</v>
      </c>
      <c r="M7845" s="291"/>
    </row>
    <row r="7846" spans="1:13" ht="10.5" customHeight="1">
      <c r="A7846" s="667">
        <v>80</v>
      </c>
      <c r="B7846" s="102" t="s">
        <v>7918</v>
      </c>
      <c r="C7846" s="990" t="s">
        <v>13796</v>
      </c>
      <c r="D7846" s="2063">
        <v>1</v>
      </c>
      <c r="E7846" s="3411">
        <v>6600</v>
      </c>
      <c r="F7846" s="638">
        <v>6600</v>
      </c>
      <c r="G7846" s="919">
        <v>44197</v>
      </c>
      <c r="H7846" s="103" t="s">
        <v>7967</v>
      </c>
      <c r="I7846" s="252" t="s">
        <v>8020</v>
      </c>
      <c r="J7846" s="93" t="s">
        <v>8593</v>
      </c>
      <c r="K7846" s="1430" t="s">
        <v>8940</v>
      </c>
      <c r="L7846" s="491" t="s">
        <v>14057</v>
      </c>
      <c r="M7846" s="291"/>
    </row>
    <row r="7847" spans="1:13" ht="10.5" customHeight="1">
      <c r="A7847" s="667">
        <v>81</v>
      </c>
      <c r="B7847" s="102" t="s">
        <v>13760</v>
      </c>
      <c r="C7847" s="990">
        <v>4101240338</v>
      </c>
      <c r="D7847" s="2063">
        <v>1</v>
      </c>
      <c r="E7847" s="3411">
        <v>5760</v>
      </c>
      <c r="F7847" s="638">
        <v>5760</v>
      </c>
      <c r="G7847" s="919">
        <v>44197</v>
      </c>
      <c r="H7847" s="103" t="s">
        <v>7967</v>
      </c>
      <c r="I7847" s="252" t="s">
        <v>8020</v>
      </c>
      <c r="J7847" s="93" t="s">
        <v>8593</v>
      </c>
      <c r="K7847" s="1430" t="s">
        <v>8940</v>
      </c>
      <c r="L7847" s="491" t="s">
        <v>14057</v>
      </c>
      <c r="M7847" s="291"/>
    </row>
    <row r="7848" spans="1:13" ht="10.5" customHeight="1">
      <c r="A7848" s="667">
        <v>82</v>
      </c>
      <c r="B7848" s="102" t="s">
        <v>13760</v>
      </c>
      <c r="C7848" s="990">
        <v>4101240337</v>
      </c>
      <c r="D7848" s="2063">
        <v>1</v>
      </c>
      <c r="E7848" s="3411">
        <v>5760</v>
      </c>
      <c r="F7848" s="638">
        <v>5760</v>
      </c>
      <c r="G7848" s="919">
        <v>44197</v>
      </c>
      <c r="H7848" s="103" t="s">
        <v>7967</v>
      </c>
      <c r="I7848" s="252" t="s">
        <v>8020</v>
      </c>
      <c r="J7848" s="93" t="s">
        <v>8593</v>
      </c>
      <c r="K7848" s="1430" t="s">
        <v>8940</v>
      </c>
      <c r="L7848" s="491" t="s">
        <v>14057</v>
      </c>
      <c r="M7848" s="291"/>
    </row>
    <row r="7849" spans="1:13" ht="10.5" customHeight="1">
      <c r="A7849" s="667">
        <v>83</v>
      </c>
      <c r="B7849" s="102" t="s">
        <v>13797</v>
      </c>
      <c r="C7849" s="990" t="s">
        <v>13798</v>
      </c>
      <c r="D7849" s="2063">
        <v>1</v>
      </c>
      <c r="E7849" s="3411">
        <v>17790</v>
      </c>
      <c r="F7849" s="638">
        <v>17790</v>
      </c>
      <c r="G7849" s="919">
        <v>44197</v>
      </c>
      <c r="H7849" s="103" t="s">
        <v>7967</v>
      </c>
      <c r="I7849" s="252" t="s">
        <v>8020</v>
      </c>
      <c r="J7849" s="93" t="s">
        <v>8593</v>
      </c>
      <c r="K7849" s="1430" t="s">
        <v>8940</v>
      </c>
      <c r="L7849" s="491" t="s">
        <v>14057</v>
      </c>
      <c r="M7849" s="291"/>
    </row>
    <row r="7850" spans="1:13" ht="10.5" customHeight="1">
      <c r="A7850" s="667">
        <v>84</v>
      </c>
      <c r="B7850" s="102" t="s">
        <v>7901</v>
      </c>
      <c r="C7850" s="990">
        <v>4101240436</v>
      </c>
      <c r="D7850" s="2063">
        <v>1</v>
      </c>
      <c r="E7850" s="3411">
        <v>26900</v>
      </c>
      <c r="F7850" s="638">
        <v>26900</v>
      </c>
      <c r="G7850" s="919">
        <v>44197</v>
      </c>
      <c r="H7850" s="103" t="s">
        <v>7967</v>
      </c>
      <c r="I7850" s="252" t="s">
        <v>8020</v>
      </c>
      <c r="J7850" s="93" t="s">
        <v>8593</v>
      </c>
      <c r="K7850" s="1430" t="s">
        <v>8940</v>
      </c>
      <c r="L7850" s="491" t="s">
        <v>14057</v>
      </c>
      <c r="M7850" s="291"/>
    </row>
    <row r="7851" spans="1:13" ht="9.75" customHeight="1">
      <c r="A7851" s="667">
        <v>85</v>
      </c>
      <c r="B7851" s="102" t="s">
        <v>7901</v>
      </c>
      <c r="C7851" s="990">
        <v>4101240437</v>
      </c>
      <c r="D7851" s="2063">
        <v>1</v>
      </c>
      <c r="E7851" s="3411">
        <v>26900</v>
      </c>
      <c r="F7851" s="638">
        <v>26900</v>
      </c>
      <c r="G7851" s="919">
        <v>44197</v>
      </c>
      <c r="H7851" s="103" t="s">
        <v>7967</v>
      </c>
      <c r="I7851" s="252" t="s">
        <v>8020</v>
      </c>
      <c r="J7851" s="93" t="s">
        <v>8593</v>
      </c>
      <c r="K7851" s="1430" t="s">
        <v>8940</v>
      </c>
      <c r="L7851" s="491" t="s">
        <v>14057</v>
      </c>
      <c r="M7851" s="291"/>
    </row>
    <row r="7852" spans="1:13" ht="10.5" customHeight="1">
      <c r="A7852" s="667">
        <v>86</v>
      </c>
      <c r="B7852" s="102" t="s">
        <v>13799</v>
      </c>
      <c r="C7852" s="990" t="s">
        <v>13800</v>
      </c>
      <c r="D7852" s="2063">
        <v>1</v>
      </c>
      <c r="E7852" s="3411">
        <v>20000</v>
      </c>
      <c r="F7852" s="638">
        <v>20000</v>
      </c>
      <c r="G7852" s="919">
        <v>44197</v>
      </c>
      <c r="H7852" s="103" t="s">
        <v>7967</v>
      </c>
      <c r="I7852" s="252" t="s">
        <v>8020</v>
      </c>
      <c r="J7852" s="93" t="s">
        <v>8593</v>
      </c>
      <c r="K7852" s="1430" t="s">
        <v>8940</v>
      </c>
      <c r="L7852" s="491" t="s">
        <v>14057</v>
      </c>
      <c r="M7852" s="291"/>
    </row>
    <row r="7853" spans="1:13" ht="10.5" customHeight="1">
      <c r="A7853" s="667">
        <v>87</v>
      </c>
      <c r="B7853" s="102" t="s">
        <v>7902</v>
      </c>
      <c r="C7853" s="990" t="s">
        <v>13801</v>
      </c>
      <c r="D7853" s="2063">
        <v>1</v>
      </c>
      <c r="E7853" s="3411">
        <v>11970</v>
      </c>
      <c r="F7853" s="638">
        <v>11970</v>
      </c>
      <c r="G7853" s="919">
        <v>44197</v>
      </c>
      <c r="H7853" s="103" t="s">
        <v>7967</v>
      </c>
      <c r="I7853" s="252" t="s">
        <v>8020</v>
      </c>
      <c r="J7853" s="93" t="s">
        <v>8593</v>
      </c>
      <c r="K7853" s="1430" t="s">
        <v>8940</v>
      </c>
      <c r="L7853" s="491" t="s">
        <v>14057</v>
      </c>
      <c r="M7853" s="291"/>
    </row>
    <row r="7854" spans="1:13" ht="10.5" customHeight="1">
      <c r="A7854" s="667">
        <v>88</v>
      </c>
      <c r="B7854" s="102" t="s">
        <v>7715</v>
      </c>
      <c r="C7854" s="990">
        <v>4101240127</v>
      </c>
      <c r="D7854" s="2063">
        <v>1</v>
      </c>
      <c r="E7854" s="3411">
        <v>14759</v>
      </c>
      <c r="F7854" s="638">
        <v>14759</v>
      </c>
      <c r="G7854" s="919">
        <v>44197</v>
      </c>
      <c r="H7854" s="103" t="s">
        <v>7967</v>
      </c>
      <c r="I7854" s="252" t="s">
        <v>8020</v>
      </c>
      <c r="J7854" s="93" t="s">
        <v>8593</v>
      </c>
      <c r="K7854" s="1430" t="s">
        <v>8940</v>
      </c>
      <c r="L7854" s="491" t="s">
        <v>14058</v>
      </c>
      <c r="M7854" s="291"/>
    </row>
    <row r="7855" spans="1:13" ht="10.5" customHeight="1">
      <c r="A7855" s="667">
        <v>89</v>
      </c>
      <c r="B7855" s="102" t="s">
        <v>7653</v>
      </c>
      <c r="C7855" s="990" t="s">
        <v>13802</v>
      </c>
      <c r="D7855" s="2063">
        <v>1</v>
      </c>
      <c r="E7855" s="3411">
        <v>17675</v>
      </c>
      <c r="F7855" s="638">
        <v>17675</v>
      </c>
      <c r="G7855" s="919">
        <v>44197</v>
      </c>
      <c r="H7855" s="103" t="s">
        <v>7967</v>
      </c>
      <c r="I7855" s="252" t="s">
        <v>8020</v>
      </c>
      <c r="J7855" s="93" t="s">
        <v>8593</v>
      </c>
      <c r="K7855" s="1430" t="s">
        <v>8940</v>
      </c>
      <c r="L7855" s="491" t="s">
        <v>14058</v>
      </c>
      <c r="M7855" s="291"/>
    </row>
    <row r="7856" spans="1:13" ht="10.5" customHeight="1">
      <c r="A7856" s="667">
        <v>90</v>
      </c>
      <c r="B7856" s="102" t="s">
        <v>7948</v>
      </c>
      <c r="C7856" s="990" t="s">
        <v>13803</v>
      </c>
      <c r="D7856" s="2063">
        <v>1</v>
      </c>
      <c r="E7856" s="3411">
        <v>110775</v>
      </c>
      <c r="F7856" s="638">
        <v>110775</v>
      </c>
      <c r="G7856" s="919">
        <v>44197</v>
      </c>
      <c r="H7856" s="103" t="s">
        <v>7967</v>
      </c>
      <c r="I7856" s="252" t="s">
        <v>8020</v>
      </c>
      <c r="J7856" s="93" t="s">
        <v>8593</v>
      </c>
      <c r="K7856" s="1430" t="s">
        <v>8940</v>
      </c>
      <c r="L7856" s="491" t="s">
        <v>14059</v>
      </c>
      <c r="M7856" s="291"/>
    </row>
    <row r="7857" spans="1:13" ht="10.5" customHeight="1">
      <c r="A7857" s="667">
        <v>91</v>
      </c>
      <c r="B7857" s="1375" t="s">
        <v>222</v>
      </c>
      <c r="C7857" s="990" t="s">
        <v>13804</v>
      </c>
      <c r="D7857" s="2063">
        <v>1</v>
      </c>
      <c r="E7857" s="3618">
        <v>16999</v>
      </c>
      <c r="F7857" s="884">
        <v>16999</v>
      </c>
      <c r="G7857" s="919">
        <v>44198</v>
      </c>
      <c r="H7857" s="103" t="s">
        <v>7967</v>
      </c>
      <c r="I7857" s="252" t="s">
        <v>8020</v>
      </c>
      <c r="J7857" s="93" t="s">
        <v>8593</v>
      </c>
      <c r="K7857" s="1430" t="s">
        <v>8940</v>
      </c>
      <c r="L7857" s="491" t="s">
        <v>14059</v>
      </c>
      <c r="M7857" s="291"/>
    </row>
    <row r="7858" spans="1:13" ht="10.5" customHeight="1">
      <c r="A7858" s="667">
        <v>92</v>
      </c>
      <c r="B7858" s="102" t="s">
        <v>13805</v>
      </c>
      <c r="C7858" s="990" t="s">
        <v>13806</v>
      </c>
      <c r="D7858" s="2063">
        <v>1</v>
      </c>
      <c r="E7858" s="3411">
        <v>21650</v>
      </c>
      <c r="F7858" s="638">
        <v>21650</v>
      </c>
      <c r="G7858" s="919">
        <v>44197</v>
      </c>
      <c r="H7858" s="103" t="s">
        <v>7967</v>
      </c>
      <c r="I7858" s="252" t="s">
        <v>8020</v>
      </c>
      <c r="J7858" s="93" t="s">
        <v>8593</v>
      </c>
      <c r="K7858" s="1430" t="s">
        <v>8940</v>
      </c>
      <c r="L7858" s="491" t="s">
        <v>14059</v>
      </c>
      <c r="M7858" s="291"/>
    </row>
    <row r="7859" spans="1:13" ht="9.75" customHeight="1">
      <c r="A7859" s="667">
        <v>93</v>
      </c>
      <c r="B7859" s="102" t="s">
        <v>7720</v>
      </c>
      <c r="C7859" s="990" t="s">
        <v>13807</v>
      </c>
      <c r="D7859" s="2063">
        <v>1</v>
      </c>
      <c r="E7859" s="3411">
        <v>26499</v>
      </c>
      <c r="F7859" s="638">
        <v>26499</v>
      </c>
      <c r="G7859" s="919">
        <v>44197</v>
      </c>
      <c r="H7859" s="103" t="s">
        <v>7967</v>
      </c>
      <c r="I7859" s="252" t="s">
        <v>8020</v>
      </c>
      <c r="J7859" s="93" t="s">
        <v>8593</v>
      </c>
      <c r="K7859" s="1430" t="s">
        <v>8940</v>
      </c>
      <c r="L7859" s="491" t="s">
        <v>14060</v>
      </c>
      <c r="M7859" s="291"/>
    </row>
    <row r="7860" spans="1:13" ht="10.5" customHeight="1">
      <c r="A7860" s="667">
        <v>94</v>
      </c>
      <c r="B7860" s="102" t="s">
        <v>7723</v>
      </c>
      <c r="C7860" s="990" t="s">
        <v>13808</v>
      </c>
      <c r="D7860" s="2063">
        <v>1</v>
      </c>
      <c r="E7860" s="3411">
        <v>4040</v>
      </c>
      <c r="F7860" s="638">
        <v>4040</v>
      </c>
      <c r="G7860" s="919">
        <v>44197</v>
      </c>
      <c r="H7860" s="103" t="s">
        <v>7967</v>
      </c>
      <c r="I7860" s="252" t="s">
        <v>8020</v>
      </c>
      <c r="J7860" s="93" t="s">
        <v>8593</v>
      </c>
      <c r="K7860" s="1430" t="s">
        <v>8940</v>
      </c>
      <c r="L7860" s="491" t="s">
        <v>14060</v>
      </c>
      <c r="M7860" s="291"/>
    </row>
    <row r="7861" spans="1:13" ht="10.5" customHeight="1">
      <c r="A7861" s="667">
        <v>95</v>
      </c>
      <c r="B7861" s="102" t="s">
        <v>7715</v>
      </c>
      <c r="C7861" s="990">
        <v>4101240135</v>
      </c>
      <c r="D7861" s="2063">
        <v>1</v>
      </c>
      <c r="E7861" s="3411">
        <v>14759</v>
      </c>
      <c r="F7861" s="638">
        <v>14759</v>
      </c>
      <c r="G7861" s="919">
        <v>44197</v>
      </c>
      <c r="H7861" s="103" t="s">
        <v>7967</v>
      </c>
      <c r="I7861" s="252" t="s">
        <v>8020</v>
      </c>
      <c r="J7861" s="93" t="s">
        <v>8593</v>
      </c>
      <c r="K7861" s="1430" t="s">
        <v>8940</v>
      </c>
      <c r="L7861" s="491" t="s">
        <v>14060</v>
      </c>
      <c r="M7861" s="291"/>
    </row>
    <row r="7862" spans="1:13" ht="10.5" customHeight="1">
      <c r="A7862" s="667">
        <v>96</v>
      </c>
      <c r="B7862" s="102" t="s">
        <v>7721</v>
      </c>
      <c r="C7862" s="990" t="s">
        <v>10533</v>
      </c>
      <c r="D7862" s="2063">
        <v>1</v>
      </c>
      <c r="E7862" s="3411">
        <v>4000</v>
      </c>
      <c r="F7862" s="638">
        <v>4000</v>
      </c>
      <c r="G7862" s="919">
        <v>44197</v>
      </c>
      <c r="H7862" s="103" t="s">
        <v>7967</v>
      </c>
      <c r="I7862" s="252" t="s">
        <v>8020</v>
      </c>
      <c r="J7862" s="93" t="s">
        <v>8593</v>
      </c>
      <c r="K7862" s="1430" t="s">
        <v>8940</v>
      </c>
      <c r="L7862" s="491" t="s">
        <v>14060</v>
      </c>
      <c r="M7862" s="291"/>
    </row>
    <row r="7863" spans="1:13" ht="10.5" customHeight="1">
      <c r="A7863" s="667">
        <v>97</v>
      </c>
      <c r="B7863" s="102" t="s">
        <v>7721</v>
      </c>
      <c r="C7863" s="990">
        <v>4101240184</v>
      </c>
      <c r="D7863" s="2063">
        <v>1</v>
      </c>
      <c r="E7863" s="3411">
        <v>4000</v>
      </c>
      <c r="F7863" s="638">
        <v>4000</v>
      </c>
      <c r="G7863" s="919">
        <v>44197</v>
      </c>
      <c r="H7863" s="103" t="s">
        <v>7967</v>
      </c>
      <c r="I7863" s="252" t="s">
        <v>8020</v>
      </c>
      <c r="J7863" s="93" t="s">
        <v>8593</v>
      </c>
      <c r="K7863" s="1430" t="s">
        <v>8940</v>
      </c>
      <c r="L7863" s="491" t="s">
        <v>14060</v>
      </c>
      <c r="M7863" s="291"/>
    </row>
    <row r="7864" spans="1:13" ht="10.5" customHeight="1">
      <c r="A7864" s="667">
        <v>98</v>
      </c>
      <c r="B7864" s="102" t="s">
        <v>7663</v>
      </c>
      <c r="C7864" s="990" t="s">
        <v>13809</v>
      </c>
      <c r="D7864" s="2063">
        <v>1</v>
      </c>
      <c r="E7864" s="3411">
        <v>15390</v>
      </c>
      <c r="F7864" s="638">
        <v>15390</v>
      </c>
      <c r="G7864" s="919">
        <v>44197</v>
      </c>
      <c r="H7864" s="103" t="s">
        <v>7967</v>
      </c>
      <c r="I7864" s="252" t="s">
        <v>8020</v>
      </c>
      <c r="J7864" s="93" t="s">
        <v>8593</v>
      </c>
      <c r="K7864" s="1430" t="s">
        <v>8940</v>
      </c>
      <c r="L7864" s="491" t="s">
        <v>14060</v>
      </c>
      <c r="M7864" s="291"/>
    </row>
    <row r="7865" spans="1:13" ht="10.5" customHeight="1">
      <c r="A7865" s="667">
        <v>99</v>
      </c>
      <c r="B7865" s="102" t="s">
        <v>7663</v>
      </c>
      <c r="C7865" s="990" t="s">
        <v>13810</v>
      </c>
      <c r="D7865" s="2063">
        <v>1</v>
      </c>
      <c r="E7865" s="3411">
        <v>15390</v>
      </c>
      <c r="F7865" s="638">
        <v>15390</v>
      </c>
      <c r="G7865" s="919">
        <v>44197</v>
      </c>
      <c r="H7865" s="103" t="s">
        <v>7967</v>
      </c>
      <c r="I7865" s="252" t="s">
        <v>8020</v>
      </c>
      <c r="J7865" s="93" t="s">
        <v>8593</v>
      </c>
      <c r="K7865" s="1430" t="s">
        <v>8940</v>
      </c>
      <c r="L7865" s="491" t="s">
        <v>14060</v>
      </c>
      <c r="M7865" s="291"/>
    </row>
    <row r="7866" spans="1:13" ht="10.5" customHeight="1">
      <c r="A7866" s="667">
        <v>100</v>
      </c>
      <c r="B7866" s="102" t="s">
        <v>7664</v>
      </c>
      <c r="C7866" s="990" t="s">
        <v>13811</v>
      </c>
      <c r="D7866" s="2063">
        <v>1</v>
      </c>
      <c r="E7866" s="3411">
        <v>12800</v>
      </c>
      <c r="F7866" s="638">
        <v>12800</v>
      </c>
      <c r="G7866" s="919">
        <v>44197</v>
      </c>
      <c r="H7866" s="103" t="s">
        <v>7967</v>
      </c>
      <c r="I7866" s="252" t="s">
        <v>8020</v>
      </c>
      <c r="J7866" s="93" t="s">
        <v>8593</v>
      </c>
      <c r="K7866" s="1430" t="s">
        <v>8940</v>
      </c>
      <c r="L7866" s="491" t="s">
        <v>14060</v>
      </c>
      <c r="M7866" s="291"/>
    </row>
    <row r="7867" spans="1:13" ht="10.5" customHeight="1">
      <c r="A7867" s="667">
        <v>101</v>
      </c>
      <c r="B7867" s="102" t="s">
        <v>7665</v>
      </c>
      <c r="C7867" s="990" t="s">
        <v>13812</v>
      </c>
      <c r="D7867" s="2063">
        <v>1</v>
      </c>
      <c r="E7867" s="3411">
        <v>6735</v>
      </c>
      <c r="F7867" s="638">
        <v>6735</v>
      </c>
      <c r="G7867" s="919">
        <v>44197</v>
      </c>
      <c r="H7867" s="103" t="s">
        <v>7967</v>
      </c>
      <c r="I7867" s="252" t="s">
        <v>8020</v>
      </c>
      <c r="J7867" s="93" t="s">
        <v>8593</v>
      </c>
      <c r="K7867" s="1430" t="s">
        <v>8940</v>
      </c>
      <c r="L7867" s="491" t="s">
        <v>14060</v>
      </c>
      <c r="M7867" s="291"/>
    </row>
    <row r="7868" spans="1:13" ht="10.5" customHeight="1">
      <c r="A7868" s="667">
        <v>102</v>
      </c>
      <c r="B7868" s="102" t="s">
        <v>7666</v>
      </c>
      <c r="C7868" s="990" t="s">
        <v>13813</v>
      </c>
      <c r="D7868" s="2063">
        <v>1</v>
      </c>
      <c r="E7868" s="3411">
        <v>6735</v>
      </c>
      <c r="F7868" s="638">
        <v>6735</v>
      </c>
      <c r="G7868" s="919">
        <v>44197</v>
      </c>
      <c r="H7868" s="103" t="s">
        <v>7967</v>
      </c>
      <c r="I7868" s="252" t="s">
        <v>8020</v>
      </c>
      <c r="J7868" s="93" t="s">
        <v>8593</v>
      </c>
      <c r="K7868" s="1430" t="s">
        <v>8940</v>
      </c>
      <c r="L7868" s="491" t="s">
        <v>14060</v>
      </c>
      <c r="M7868" s="291"/>
    </row>
    <row r="7869" spans="1:13" ht="10.5" customHeight="1">
      <c r="A7869" s="667">
        <v>103</v>
      </c>
      <c r="B7869" s="102" t="s">
        <v>7667</v>
      </c>
      <c r="C7869" s="990" t="s">
        <v>13814</v>
      </c>
      <c r="D7869" s="2063">
        <v>1</v>
      </c>
      <c r="E7869" s="3411">
        <v>1100</v>
      </c>
      <c r="F7869" s="638">
        <v>1100</v>
      </c>
      <c r="G7869" s="919">
        <v>44197</v>
      </c>
      <c r="H7869" s="103" t="s">
        <v>7967</v>
      </c>
      <c r="I7869" s="252" t="s">
        <v>8020</v>
      </c>
      <c r="J7869" s="93" t="s">
        <v>8593</v>
      </c>
      <c r="K7869" s="1430" t="s">
        <v>8940</v>
      </c>
      <c r="L7869" s="491" t="s">
        <v>14060</v>
      </c>
      <c r="M7869" s="291"/>
    </row>
    <row r="7870" spans="1:13" ht="10.5" customHeight="1">
      <c r="A7870" s="667">
        <v>104</v>
      </c>
      <c r="B7870" s="102" t="s">
        <v>7668</v>
      </c>
      <c r="C7870" s="990" t="s">
        <v>13815</v>
      </c>
      <c r="D7870" s="2063">
        <v>1</v>
      </c>
      <c r="E7870" s="3411">
        <v>1100</v>
      </c>
      <c r="F7870" s="638">
        <v>1100</v>
      </c>
      <c r="G7870" s="919">
        <v>44197</v>
      </c>
      <c r="H7870" s="103" t="s">
        <v>7967</v>
      </c>
      <c r="I7870" s="252" t="s">
        <v>8020</v>
      </c>
      <c r="J7870" s="93" t="s">
        <v>8593</v>
      </c>
      <c r="K7870" s="1430" t="s">
        <v>8940</v>
      </c>
      <c r="L7870" s="491" t="s">
        <v>14060</v>
      </c>
      <c r="M7870" s="291"/>
    </row>
    <row r="7871" spans="1:13" ht="10.5" customHeight="1">
      <c r="A7871" s="667">
        <v>105</v>
      </c>
      <c r="B7871" s="102" t="s">
        <v>7669</v>
      </c>
      <c r="C7871" s="990" t="s">
        <v>13816</v>
      </c>
      <c r="D7871" s="2063">
        <v>1</v>
      </c>
      <c r="E7871" s="3411">
        <v>1125</v>
      </c>
      <c r="F7871" s="638">
        <v>1125</v>
      </c>
      <c r="G7871" s="919">
        <v>44197</v>
      </c>
      <c r="H7871" s="103" t="s">
        <v>7967</v>
      </c>
      <c r="I7871" s="252" t="s">
        <v>8020</v>
      </c>
      <c r="J7871" s="93" t="s">
        <v>8593</v>
      </c>
      <c r="K7871" s="1430" t="s">
        <v>8940</v>
      </c>
      <c r="L7871" s="491" t="s">
        <v>14060</v>
      </c>
      <c r="M7871" s="291"/>
    </row>
    <row r="7872" spans="1:13" ht="10.5" customHeight="1">
      <c r="A7872" s="667">
        <v>106</v>
      </c>
      <c r="B7872" s="102" t="s">
        <v>7670</v>
      </c>
      <c r="C7872" s="990" t="s">
        <v>13817</v>
      </c>
      <c r="D7872" s="2063">
        <v>1</v>
      </c>
      <c r="E7872" s="3411">
        <v>1125</v>
      </c>
      <c r="F7872" s="638">
        <v>1125</v>
      </c>
      <c r="G7872" s="919">
        <v>44197</v>
      </c>
      <c r="H7872" s="103" t="s">
        <v>7967</v>
      </c>
      <c r="I7872" s="252" t="s">
        <v>8020</v>
      </c>
      <c r="J7872" s="93" t="s">
        <v>8593</v>
      </c>
      <c r="K7872" s="1430" t="s">
        <v>8940</v>
      </c>
      <c r="L7872" s="491" t="s">
        <v>14060</v>
      </c>
      <c r="M7872" s="291"/>
    </row>
    <row r="7873" spans="1:13" ht="10.5" customHeight="1">
      <c r="A7873" s="667">
        <v>107</v>
      </c>
      <c r="B7873" s="102" t="s">
        <v>1776</v>
      </c>
      <c r="C7873" s="990" t="s">
        <v>13818</v>
      </c>
      <c r="D7873" s="2063">
        <v>1</v>
      </c>
      <c r="E7873" s="3411">
        <v>11990</v>
      </c>
      <c r="F7873" s="638">
        <v>11990</v>
      </c>
      <c r="G7873" s="919">
        <v>44197</v>
      </c>
      <c r="H7873" s="103" t="s">
        <v>7967</v>
      </c>
      <c r="I7873" s="252" t="s">
        <v>8020</v>
      </c>
      <c r="J7873" s="93" t="s">
        <v>8593</v>
      </c>
      <c r="K7873" s="1430" t="s">
        <v>8940</v>
      </c>
      <c r="L7873" s="491" t="s">
        <v>14060</v>
      </c>
      <c r="M7873" s="291"/>
    </row>
    <row r="7874" spans="1:13" ht="10.5" customHeight="1">
      <c r="A7874" s="667">
        <v>108</v>
      </c>
      <c r="B7874" s="102" t="s">
        <v>7722</v>
      </c>
      <c r="C7874" s="990" t="s">
        <v>13819</v>
      </c>
      <c r="D7874" s="2063">
        <v>1</v>
      </c>
      <c r="E7874" s="3411">
        <v>24490</v>
      </c>
      <c r="F7874" s="638">
        <v>24490</v>
      </c>
      <c r="G7874" s="919">
        <v>44197</v>
      </c>
      <c r="H7874" s="103" t="s">
        <v>7967</v>
      </c>
      <c r="I7874" s="252" t="s">
        <v>8020</v>
      </c>
      <c r="J7874" s="93" t="s">
        <v>8593</v>
      </c>
      <c r="K7874" s="1430" t="s">
        <v>8940</v>
      </c>
      <c r="L7874" s="491" t="s">
        <v>14060</v>
      </c>
      <c r="M7874" s="291"/>
    </row>
    <row r="7875" spans="1:13" ht="10.5" customHeight="1">
      <c r="A7875" s="667">
        <v>109</v>
      </c>
      <c r="B7875" s="102" t="s">
        <v>7635</v>
      </c>
      <c r="C7875" s="990" t="s">
        <v>10311</v>
      </c>
      <c r="D7875" s="2063">
        <v>1</v>
      </c>
      <c r="E7875" s="3411">
        <v>4500</v>
      </c>
      <c r="F7875" s="638">
        <v>4500</v>
      </c>
      <c r="G7875" s="919">
        <v>44197</v>
      </c>
      <c r="H7875" s="103" t="s">
        <v>7967</v>
      </c>
      <c r="I7875" s="252" t="s">
        <v>8020</v>
      </c>
      <c r="J7875" s="93" t="s">
        <v>8593</v>
      </c>
      <c r="K7875" s="1430" t="s">
        <v>8940</v>
      </c>
      <c r="L7875" s="491" t="s">
        <v>14065</v>
      </c>
      <c r="M7875" s="291"/>
    </row>
    <row r="7876" spans="1:13" ht="10.5" customHeight="1">
      <c r="A7876" s="667">
        <v>110</v>
      </c>
      <c r="B7876" s="102" t="s">
        <v>7636</v>
      </c>
      <c r="C7876" s="990" t="s">
        <v>10312</v>
      </c>
      <c r="D7876" s="2063">
        <v>1</v>
      </c>
      <c r="E7876" s="3411">
        <v>4000</v>
      </c>
      <c r="F7876" s="638">
        <v>4000</v>
      </c>
      <c r="G7876" s="919">
        <v>44197</v>
      </c>
      <c r="H7876" s="103" t="s">
        <v>7967</v>
      </c>
      <c r="I7876" s="252" t="s">
        <v>8020</v>
      </c>
      <c r="J7876" s="93" t="s">
        <v>8593</v>
      </c>
      <c r="K7876" s="1430" t="s">
        <v>8940</v>
      </c>
      <c r="L7876" s="491" t="s">
        <v>14065</v>
      </c>
      <c r="M7876" s="291"/>
    </row>
    <row r="7877" spans="1:13" ht="10.5" customHeight="1">
      <c r="A7877" s="667">
        <v>111</v>
      </c>
      <c r="B7877" s="102" t="s">
        <v>7637</v>
      </c>
      <c r="C7877" s="990" t="s">
        <v>10313</v>
      </c>
      <c r="D7877" s="2063">
        <v>1</v>
      </c>
      <c r="E7877" s="3411">
        <v>3200</v>
      </c>
      <c r="F7877" s="638">
        <v>3200</v>
      </c>
      <c r="G7877" s="919">
        <v>44197</v>
      </c>
      <c r="H7877" s="103" t="s">
        <v>7967</v>
      </c>
      <c r="I7877" s="252" t="s">
        <v>8020</v>
      </c>
      <c r="J7877" s="93" t="s">
        <v>8593</v>
      </c>
      <c r="K7877" s="1430" t="s">
        <v>8940</v>
      </c>
      <c r="L7877" s="491" t="s">
        <v>14065</v>
      </c>
      <c r="M7877" s="291"/>
    </row>
    <row r="7878" spans="1:13" ht="10.5" customHeight="1">
      <c r="A7878" s="667">
        <v>112</v>
      </c>
      <c r="B7878" s="102" t="s">
        <v>7638</v>
      </c>
      <c r="C7878" s="990" t="s">
        <v>10314</v>
      </c>
      <c r="D7878" s="2063">
        <v>1</v>
      </c>
      <c r="E7878" s="3411">
        <v>3200</v>
      </c>
      <c r="F7878" s="638">
        <v>3200</v>
      </c>
      <c r="G7878" s="919">
        <v>44197</v>
      </c>
      <c r="H7878" s="103" t="s">
        <v>7967</v>
      </c>
      <c r="I7878" s="252" t="s">
        <v>8020</v>
      </c>
      <c r="J7878" s="93" t="s">
        <v>8593</v>
      </c>
      <c r="K7878" s="1430" t="s">
        <v>8940</v>
      </c>
      <c r="L7878" s="491" t="s">
        <v>14065</v>
      </c>
      <c r="M7878" s="291"/>
    </row>
    <row r="7879" spans="1:13" ht="10.5" customHeight="1">
      <c r="A7879" s="667">
        <v>113</v>
      </c>
      <c r="B7879" s="102" t="s">
        <v>7671</v>
      </c>
      <c r="C7879" s="990" t="s">
        <v>13820</v>
      </c>
      <c r="D7879" s="2063">
        <v>1</v>
      </c>
      <c r="E7879" s="3411">
        <v>34499</v>
      </c>
      <c r="F7879" s="638">
        <v>34499</v>
      </c>
      <c r="G7879" s="919">
        <v>44197</v>
      </c>
      <c r="H7879" s="103" t="s">
        <v>7967</v>
      </c>
      <c r="I7879" s="252" t="s">
        <v>8020</v>
      </c>
      <c r="J7879" s="93" t="s">
        <v>8593</v>
      </c>
      <c r="K7879" s="1430" t="s">
        <v>8940</v>
      </c>
      <c r="L7879" s="491" t="s">
        <v>14065</v>
      </c>
      <c r="M7879" s="291"/>
    </row>
    <row r="7880" spans="1:13" ht="10.5" customHeight="1">
      <c r="A7880" s="667">
        <v>114</v>
      </c>
      <c r="B7880" s="102" t="s">
        <v>7672</v>
      </c>
      <c r="C7880" s="990" t="s">
        <v>13821</v>
      </c>
      <c r="D7880" s="2063">
        <v>1</v>
      </c>
      <c r="E7880" s="3411">
        <v>71290.8</v>
      </c>
      <c r="F7880" s="638">
        <v>71290.8</v>
      </c>
      <c r="G7880" s="919">
        <v>44197</v>
      </c>
      <c r="H7880" s="103" t="s">
        <v>7967</v>
      </c>
      <c r="I7880" s="252" t="s">
        <v>8020</v>
      </c>
      <c r="J7880" s="93" t="s">
        <v>8593</v>
      </c>
      <c r="K7880" s="1430" t="s">
        <v>8940</v>
      </c>
      <c r="L7880" s="491" t="s">
        <v>14065</v>
      </c>
      <c r="M7880" s="291"/>
    </row>
    <row r="7881" spans="1:13" ht="10.5" customHeight="1">
      <c r="A7881" s="667">
        <v>115</v>
      </c>
      <c r="B7881" s="102" t="s">
        <v>96</v>
      </c>
      <c r="C7881" s="990" t="s">
        <v>13822</v>
      </c>
      <c r="D7881" s="2063">
        <v>1</v>
      </c>
      <c r="E7881" s="3411">
        <v>58626.37</v>
      </c>
      <c r="F7881" s="638">
        <v>58626.37</v>
      </c>
      <c r="G7881" s="919">
        <v>44197</v>
      </c>
      <c r="H7881" s="103" t="s">
        <v>7967</v>
      </c>
      <c r="I7881" s="252" t="s">
        <v>8020</v>
      </c>
      <c r="J7881" s="93" t="s">
        <v>8593</v>
      </c>
      <c r="K7881" s="1430" t="s">
        <v>8940</v>
      </c>
      <c r="L7881" s="491" t="s">
        <v>14065</v>
      </c>
      <c r="M7881" s="291"/>
    </row>
    <row r="7882" spans="1:13" ht="10.5" customHeight="1">
      <c r="A7882" s="667">
        <v>116</v>
      </c>
      <c r="B7882" s="102" t="s">
        <v>7639</v>
      </c>
      <c r="C7882" s="990" t="s">
        <v>10315</v>
      </c>
      <c r="D7882" s="2063">
        <v>1</v>
      </c>
      <c r="E7882" s="3411">
        <v>10000</v>
      </c>
      <c r="F7882" s="638">
        <v>10000</v>
      </c>
      <c r="G7882" s="919">
        <v>44197</v>
      </c>
      <c r="H7882" s="103" t="s">
        <v>7967</v>
      </c>
      <c r="I7882" s="252" t="s">
        <v>8020</v>
      </c>
      <c r="J7882" s="93" t="s">
        <v>8593</v>
      </c>
      <c r="K7882" s="1430" t="s">
        <v>8940</v>
      </c>
      <c r="L7882" s="491" t="s">
        <v>14065</v>
      </c>
      <c r="M7882" s="291"/>
    </row>
    <row r="7883" spans="1:13" ht="10.5" customHeight="1">
      <c r="A7883" s="667">
        <v>117</v>
      </c>
      <c r="B7883" s="102" t="s">
        <v>7640</v>
      </c>
      <c r="C7883" s="990" t="s">
        <v>10316</v>
      </c>
      <c r="D7883" s="2063">
        <v>1</v>
      </c>
      <c r="E7883" s="3411">
        <v>5000</v>
      </c>
      <c r="F7883" s="638">
        <v>5000</v>
      </c>
      <c r="G7883" s="919">
        <v>44197</v>
      </c>
      <c r="H7883" s="103" t="s">
        <v>7967</v>
      </c>
      <c r="I7883" s="252" t="s">
        <v>8020</v>
      </c>
      <c r="J7883" s="93" t="s">
        <v>8593</v>
      </c>
      <c r="K7883" s="1430" t="s">
        <v>8940</v>
      </c>
      <c r="L7883" s="491" t="s">
        <v>14065</v>
      </c>
      <c r="M7883" s="291"/>
    </row>
    <row r="7884" spans="1:13" ht="10.5" customHeight="1">
      <c r="A7884" s="667">
        <v>118</v>
      </c>
      <c r="B7884" s="102" t="s">
        <v>7673</v>
      </c>
      <c r="C7884" s="990" t="s">
        <v>13823</v>
      </c>
      <c r="D7884" s="2063">
        <v>1</v>
      </c>
      <c r="E7884" s="3411">
        <v>15000</v>
      </c>
      <c r="F7884" s="638">
        <v>15000</v>
      </c>
      <c r="G7884" s="919">
        <v>44197</v>
      </c>
      <c r="H7884" s="103" t="s">
        <v>7967</v>
      </c>
      <c r="I7884" s="252" t="s">
        <v>8020</v>
      </c>
      <c r="J7884" s="93" t="s">
        <v>8593</v>
      </c>
      <c r="K7884" s="1430" t="s">
        <v>8940</v>
      </c>
      <c r="L7884" s="491" t="s">
        <v>14065</v>
      </c>
      <c r="M7884" s="291"/>
    </row>
    <row r="7885" spans="1:13" ht="10.5" customHeight="1">
      <c r="A7885" s="667">
        <v>119</v>
      </c>
      <c r="B7885" s="102" t="s">
        <v>7640</v>
      </c>
      <c r="C7885" s="990" t="s">
        <v>13824</v>
      </c>
      <c r="D7885" s="2063">
        <v>1</v>
      </c>
      <c r="E7885" s="3411">
        <v>5000</v>
      </c>
      <c r="F7885" s="638">
        <v>5000</v>
      </c>
      <c r="G7885" s="919">
        <v>44197</v>
      </c>
      <c r="H7885" s="103" t="s">
        <v>7967</v>
      </c>
      <c r="I7885" s="252" t="s">
        <v>8020</v>
      </c>
      <c r="J7885" s="93" t="s">
        <v>8593</v>
      </c>
      <c r="K7885" s="1430" t="s">
        <v>8940</v>
      </c>
      <c r="L7885" s="491" t="s">
        <v>14065</v>
      </c>
      <c r="M7885" s="291"/>
    </row>
    <row r="7886" spans="1:13" ht="10.5" customHeight="1">
      <c r="A7886" s="667">
        <v>120</v>
      </c>
      <c r="B7886" s="102" t="s">
        <v>7674</v>
      </c>
      <c r="C7886" s="990" t="s">
        <v>13825</v>
      </c>
      <c r="D7886" s="2063">
        <v>1</v>
      </c>
      <c r="E7886" s="3411">
        <v>42610</v>
      </c>
      <c r="F7886" s="3442">
        <v>38348.639999999999</v>
      </c>
      <c r="G7886" s="919">
        <v>44197</v>
      </c>
      <c r="H7886" s="103" t="s">
        <v>7967</v>
      </c>
      <c r="I7886" s="252" t="s">
        <v>8020</v>
      </c>
      <c r="J7886" s="93" t="s">
        <v>8593</v>
      </c>
      <c r="K7886" s="1430" t="s">
        <v>8940</v>
      </c>
      <c r="L7886" s="491" t="s">
        <v>14065</v>
      </c>
      <c r="M7886" s="291"/>
    </row>
    <row r="7887" spans="1:13" ht="10.5" customHeight="1">
      <c r="A7887" s="667">
        <v>121</v>
      </c>
      <c r="B7887" s="102" t="s">
        <v>7641</v>
      </c>
      <c r="C7887" s="990" t="s">
        <v>10317</v>
      </c>
      <c r="D7887" s="2063">
        <v>1</v>
      </c>
      <c r="E7887" s="3411">
        <v>5830</v>
      </c>
      <c r="F7887" s="638">
        <v>5830</v>
      </c>
      <c r="G7887" s="919">
        <v>44197</v>
      </c>
      <c r="H7887" s="103" t="s">
        <v>7967</v>
      </c>
      <c r="I7887" s="252" t="s">
        <v>8020</v>
      </c>
      <c r="J7887" s="93" t="s">
        <v>8593</v>
      </c>
      <c r="K7887" s="1430" t="s">
        <v>8940</v>
      </c>
      <c r="L7887" s="491" t="s">
        <v>14066</v>
      </c>
      <c r="M7887" s="291"/>
    </row>
    <row r="7888" spans="1:13" ht="10.5" customHeight="1">
      <c r="A7888" s="667">
        <v>122</v>
      </c>
      <c r="B7888" s="102" t="s">
        <v>7764</v>
      </c>
      <c r="C7888" s="990" t="s">
        <v>13826</v>
      </c>
      <c r="D7888" s="2063">
        <v>1</v>
      </c>
      <c r="E7888" s="3411">
        <v>3260</v>
      </c>
      <c r="F7888" s="638">
        <v>3260</v>
      </c>
      <c r="G7888" s="919">
        <v>44197</v>
      </c>
      <c r="H7888" s="103" t="s">
        <v>7967</v>
      </c>
      <c r="I7888" s="252" t="s">
        <v>8020</v>
      </c>
      <c r="J7888" s="93" t="s">
        <v>8593</v>
      </c>
      <c r="K7888" s="1430" t="s">
        <v>8940</v>
      </c>
      <c r="L7888" s="491" t="s">
        <v>14066</v>
      </c>
      <c r="M7888" s="291"/>
    </row>
    <row r="7889" spans="1:13" ht="10.5" customHeight="1">
      <c r="A7889" s="667">
        <v>123</v>
      </c>
      <c r="B7889" s="102" t="s">
        <v>7724</v>
      </c>
      <c r="C7889" s="990" t="s">
        <v>13827</v>
      </c>
      <c r="D7889" s="2063">
        <v>1</v>
      </c>
      <c r="E7889" s="3411">
        <v>10290</v>
      </c>
      <c r="F7889" s="638">
        <v>10290</v>
      </c>
      <c r="G7889" s="919">
        <v>44197</v>
      </c>
      <c r="H7889" s="103" t="s">
        <v>7967</v>
      </c>
      <c r="I7889" s="252" t="s">
        <v>8020</v>
      </c>
      <c r="J7889" s="93" t="s">
        <v>8593</v>
      </c>
      <c r="K7889" s="1430" t="s">
        <v>8940</v>
      </c>
      <c r="L7889" s="491" t="s">
        <v>14066</v>
      </c>
      <c r="M7889" s="291"/>
    </row>
    <row r="7890" spans="1:13" ht="10.5" customHeight="1">
      <c r="A7890" s="667">
        <v>124</v>
      </c>
      <c r="B7890" s="102" t="s">
        <v>13768</v>
      </c>
      <c r="C7890" s="990">
        <v>4101240399</v>
      </c>
      <c r="D7890" s="2063">
        <v>1</v>
      </c>
      <c r="E7890" s="3411">
        <v>15390</v>
      </c>
      <c r="F7890" s="638">
        <v>15390</v>
      </c>
      <c r="G7890" s="919">
        <v>44197</v>
      </c>
      <c r="H7890" s="103" t="s">
        <v>7967</v>
      </c>
      <c r="I7890" s="252" t="s">
        <v>8020</v>
      </c>
      <c r="J7890" s="93" t="s">
        <v>8593</v>
      </c>
      <c r="K7890" s="1430" t="s">
        <v>8940</v>
      </c>
      <c r="L7890" s="491" t="s">
        <v>14066</v>
      </c>
      <c r="M7890" s="291"/>
    </row>
    <row r="7891" spans="1:13" ht="10.5" customHeight="1">
      <c r="A7891" s="667">
        <v>125</v>
      </c>
      <c r="B7891" s="102" t="s">
        <v>13768</v>
      </c>
      <c r="C7891" s="990">
        <v>4101240398</v>
      </c>
      <c r="D7891" s="2063">
        <v>1</v>
      </c>
      <c r="E7891" s="3411">
        <v>15390</v>
      </c>
      <c r="F7891" s="638">
        <v>15390</v>
      </c>
      <c r="G7891" s="919">
        <v>44197</v>
      </c>
      <c r="H7891" s="103" t="s">
        <v>7967</v>
      </c>
      <c r="I7891" s="252" t="s">
        <v>8020</v>
      </c>
      <c r="J7891" s="93" t="s">
        <v>8593</v>
      </c>
      <c r="K7891" s="1430" t="s">
        <v>8940</v>
      </c>
      <c r="L7891" s="491" t="s">
        <v>14066</v>
      </c>
      <c r="M7891" s="291"/>
    </row>
    <row r="7892" spans="1:13" ht="10.5" customHeight="1">
      <c r="A7892" s="667">
        <v>126</v>
      </c>
      <c r="B7892" s="102" t="s">
        <v>1451</v>
      </c>
      <c r="C7892" s="990">
        <v>4101240403</v>
      </c>
      <c r="D7892" s="2063">
        <v>1</v>
      </c>
      <c r="E7892" s="3411">
        <v>12800</v>
      </c>
      <c r="F7892" s="638">
        <v>12800</v>
      </c>
      <c r="G7892" s="919">
        <v>44197</v>
      </c>
      <c r="H7892" s="103" t="s">
        <v>7967</v>
      </c>
      <c r="I7892" s="252" t="s">
        <v>8020</v>
      </c>
      <c r="J7892" s="93" t="s">
        <v>8593</v>
      </c>
      <c r="K7892" s="1430" t="s">
        <v>8940</v>
      </c>
      <c r="L7892" s="491" t="s">
        <v>14066</v>
      </c>
      <c r="M7892" s="291"/>
    </row>
    <row r="7893" spans="1:13" ht="10.5" customHeight="1">
      <c r="A7893" s="667">
        <v>127</v>
      </c>
      <c r="B7893" s="102" t="s">
        <v>13769</v>
      </c>
      <c r="C7893" s="990">
        <v>4101240408</v>
      </c>
      <c r="D7893" s="2063">
        <v>1</v>
      </c>
      <c r="E7893" s="3411">
        <v>6735</v>
      </c>
      <c r="F7893" s="638">
        <v>6735</v>
      </c>
      <c r="G7893" s="919">
        <v>44197</v>
      </c>
      <c r="H7893" s="103" t="s">
        <v>7967</v>
      </c>
      <c r="I7893" s="252" t="s">
        <v>8020</v>
      </c>
      <c r="J7893" s="93" t="s">
        <v>8593</v>
      </c>
      <c r="K7893" s="1430" t="s">
        <v>8940</v>
      </c>
      <c r="L7893" s="491" t="s">
        <v>14066</v>
      </c>
      <c r="M7893" s="291"/>
    </row>
    <row r="7894" spans="1:13" ht="10.5" customHeight="1">
      <c r="A7894" s="667">
        <v>128</v>
      </c>
      <c r="B7894" s="102" t="s">
        <v>13769</v>
      </c>
      <c r="C7894" s="990">
        <v>4101240409</v>
      </c>
      <c r="D7894" s="2063">
        <v>1</v>
      </c>
      <c r="E7894" s="3411">
        <v>6735</v>
      </c>
      <c r="F7894" s="638">
        <v>6735</v>
      </c>
      <c r="G7894" s="919">
        <v>44197</v>
      </c>
      <c r="H7894" s="103" t="s">
        <v>7967</v>
      </c>
      <c r="I7894" s="252" t="s">
        <v>8020</v>
      </c>
      <c r="J7894" s="93" t="s">
        <v>8593</v>
      </c>
      <c r="K7894" s="1430" t="s">
        <v>8940</v>
      </c>
      <c r="L7894" s="491" t="s">
        <v>14066</v>
      </c>
      <c r="M7894" s="291"/>
    </row>
    <row r="7895" spans="1:13" ht="10.5" customHeight="1">
      <c r="A7895" s="667">
        <v>129</v>
      </c>
      <c r="B7895" s="102" t="s">
        <v>13770</v>
      </c>
      <c r="C7895" s="990">
        <v>4101240412</v>
      </c>
      <c r="D7895" s="2063">
        <v>1</v>
      </c>
      <c r="E7895" s="3411">
        <v>2372</v>
      </c>
      <c r="F7895" s="638">
        <v>2372</v>
      </c>
      <c r="G7895" s="919">
        <v>44197</v>
      </c>
      <c r="H7895" s="103" t="s">
        <v>7967</v>
      </c>
      <c r="I7895" s="252" t="s">
        <v>8020</v>
      </c>
      <c r="J7895" s="93" t="s">
        <v>8593</v>
      </c>
      <c r="K7895" s="1430" t="s">
        <v>8940</v>
      </c>
      <c r="L7895" s="491" t="s">
        <v>14066</v>
      </c>
      <c r="M7895" s="291"/>
    </row>
    <row r="7896" spans="1:13" ht="10.5" customHeight="1">
      <c r="A7896" s="667">
        <v>130</v>
      </c>
      <c r="B7896" s="102" t="s">
        <v>13771</v>
      </c>
      <c r="C7896" s="990">
        <v>4101240414</v>
      </c>
      <c r="D7896" s="2063">
        <v>1</v>
      </c>
      <c r="E7896" s="3411">
        <v>4450</v>
      </c>
      <c r="F7896" s="638">
        <v>4450</v>
      </c>
      <c r="G7896" s="919">
        <v>44197</v>
      </c>
      <c r="H7896" s="103" t="s">
        <v>7967</v>
      </c>
      <c r="I7896" s="252" t="s">
        <v>8020</v>
      </c>
      <c r="J7896" s="93" t="s">
        <v>8593</v>
      </c>
      <c r="K7896" s="1430" t="s">
        <v>8940</v>
      </c>
      <c r="L7896" s="491" t="s">
        <v>14066</v>
      </c>
      <c r="M7896" s="291"/>
    </row>
    <row r="7897" spans="1:13" ht="10.5" customHeight="1">
      <c r="A7897" s="667">
        <v>131</v>
      </c>
      <c r="B7897" s="102" t="s">
        <v>13828</v>
      </c>
      <c r="C7897" s="990">
        <v>4101240423</v>
      </c>
      <c r="D7897" s="2063">
        <v>1</v>
      </c>
      <c r="E7897" s="3411">
        <v>15303</v>
      </c>
      <c r="F7897" s="638">
        <v>15303</v>
      </c>
      <c r="G7897" s="919">
        <v>44197</v>
      </c>
      <c r="H7897" s="103" t="s">
        <v>7967</v>
      </c>
      <c r="I7897" s="252" t="s">
        <v>8020</v>
      </c>
      <c r="J7897" s="93" t="s">
        <v>8593</v>
      </c>
      <c r="K7897" s="1430" t="s">
        <v>8940</v>
      </c>
      <c r="L7897" s="491" t="s">
        <v>14066</v>
      </c>
      <c r="M7897" s="291"/>
    </row>
    <row r="7898" spans="1:13" ht="10.5" customHeight="1">
      <c r="A7898" s="667">
        <v>132</v>
      </c>
      <c r="B7898" s="102" t="s">
        <v>13828</v>
      </c>
      <c r="C7898" s="990">
        <v>4101240424</v>
      </c>
      <c r="D7898" s="2063">
        <v>1</v>
      </c>
      <c r="E7898" s="3411">
        <v>15303</v>
      </c>
      <c r="F7898" s="638">
        <v>15303</v>
      </c>
      <c r="G7898" s="919">
        <v>44197</v>
      </c>
      <c r="H7898" s="103" t="s">
        <v>7967</v>
      </c>
      <c r="I7898" s="252" t="s">
        <v>8020</v>
      </c>
      <c r="J7898" s="93" t="s">
        <v>8593</v>
      </c>
      <c r="K7898" s="1430" t="s">
        <v>8940</v>
      </c>
      <c r="L7898" s="491" t="s">
        <v>14066</v>
      </c>
      <c r="M7898" s="291"/>
    </row>
    <row r="7899" spans="1:13" ht="10.5" customHeight="1">
      <c r="A7899" s="667">
        <v>133</v>
      </c>
      <c r="B7899" s="102" t="s">
        <v>7948</v>
      </c>
      <c r="C7899" s="990" t="s">
        <v>13829</v>
      </c>
      <c r="D7899" s="2063">
        <v>1</v>
      </c>
      <c r="E7899" s="3411">
        <v>110775</v>
      </c>
      <c r="F7899" s="638">
        <v>110775</v>
      </c>
      <c r="G7899" s="919">
        <v>44197</v>
      </c>
      <c r="H7899" s="103" t="s">
        <v>7967</v>
      </c>
      <c r="I7899" s="252" t="s">
        <v>8020</v>
      </c>
      <c r="J7899" s="93" t="s">
        <v>8593</v>
      </c>
      <c r="K7899" s="1430" t="s">
        <v>8940</v>
      </c>
      <c r="L7899" s="491" t="s">
        <v>14066</v>
      </c>
      <c r="M7899" s="291"/>
    </row>
    <row r="7900" spans="1:13" ht="10.5" customHeight="1">
      <c r="A7900" s="667">
        <v>134</v>
      </c>
      <c r="B7900" s="102" t="s">
        <v>7681</v>
      </c>
      <c r="C7900" s="990" t="s">
        <v>13830</v>
      </c>
      <c r="D7900" s="2063">
        <v>1</v>
      </c>
      <c r="E7900" s="3411">
        <v>166500</v>
      </c>
      <c r="F7900" s="3442">
        <v>38850</v>
      </c>
      <c r="G7900" s="919">
        <v>44197</v>
      </c>
      <c r="H7900" s="103" t="s">
        <v>7967</v>
      </c>
      <c r="I7900" s="252" t="s">
        <v>8020</v>
      </c>
      <c r="J7900" s="93" t="s">
        <v>8593</v>
      </c>
      <c r="K7900" s="1430" t="s">
        <v>8940</v>
      </c>
      <c r="L7900" s="491" t="s">
        <v>14066</v>
      </c>
      <c r="M7900" s="291"/>
    </row>
    <row r="7901" spans="1:13" ht="10.5" customHeight="1">
      <c r="A7901" s="667">
        <v>135</v>
      </c>
      <c r="B7901" s="102" t="s">
        <v>7682</v>
      </c>
      <c r="C7901" s="990" t="s">
        <v>13831</v>
      </c>
      <c r="D7901" s="2063">
        <v>1</v>
      </c>
      <c r="E7901" s="3411">
        <v>120000</v>
      </c>
      <c r="F7901" s="3442">
        <v>49999.95</v>
      </c>
      <c r="G7901" s="919">
        <v>44197</v>
      </c>
      <c r="H7901" s="103" t="s">
        <v>7967</v>
      </c>
      <c r="I7901" s="252" t="s">
        <v>8020</v>
      </c>
      <c r="J7901" s="93" t="s">
        <v>8593</v>
      </c>
      <c r="K7901" s="1430" t="s">
        <v>8940</v>
      </c>
      <c r="L7901" s="491" t="s">
        <v>14066</v>
      </c>
      <c r="M7901" s="291"/>
    </row>
    <row r="7902" spans="1:13" ht="10.5" customHeight="1">
      <c r="A7902" s="667">
        <v>136</v>
      </c>
      <c r="B7902" s="102" t="s">
        <v>7683</v>
      </c>
      <c r="C7902" s="990" t="s">
        <v>13832</v>
      </c>
      <c r="D7902" s="2063">
        <v>1</v>
      </c>
      <c r="E7902" s="3411">
        <v>120000</v>
      </c>
      <c r="F7902" s="3442">
        <v>49999.95</v>
      </c>
      <c r="G7902" s="919">
        <v>44197</v>
      </c>
      <c r="H7902" s="103" t="s">
        <v>7967</v>
      </c>
      <c r="I7902" s="252" t="s">
        <v>8020</v>
      </c>
      <c r="J7902" s="93" t="s">
        <v>8593</v>
      </c>
      <c r="K7902" s="1430" t="s">
        <v>8940</v>
      </c>
      <c r="L7902" s="491" t="s">
        <v>14066</v>
      </c>
      <c r="M7902" s="291"/>
    </row>
    <row r="7903" spans="1:13" ht="10.5" customHeight="1">
      <c r="A7903" s="667">
        <v>137</v>
      </c>
      <c r="B7903" s="102" t="s">
        <v>7726</v>
      </c>
      <c r="C7903" s="990" t="s">
        <v>13833</v>
      </c>
      <c r="D7903" s="2063">
        <v>1</v>
      </c>
      <c r="E7903" s="3411">
        <v>52000</v>
      </c>
      <c r="F7903" s="638">
        <v>52000</v>
      </c>
      <c r="G7903" s="919">
        <v>44197</v>
      </c>
      <c r="H7903" s="103" t="s">
        <v>7967</v>
      </c>
      <c r="I7903" s="252" t="s">
        <v>8020</v>
      </c>
      <c r="J7903" s="93" t="s">
        <v>8593</v>
      </c>
      <c r="K7903" s="1430" t="s">
        <v>8940</v>
      </c>
      <c r="L7903" s="491" t="s">
        <v>14066</v>
      </c>
      <c r="M7903" s="291"/>
    </row>
    <row r="7904" spans="1:13" ht="10.5" customHeight="1">
      <c r="A7904" s="667">
        <v>138</v>
      </c>
      <c r="B7904" s="102" t="s">
        <v>7727</v>
      </c>
      <c r="C7904" s="990" t="s">
        <v>13834</v>
      </c>
      <c r="D7904" s="2063">
        <v>1</v>
      </c>
      <c r="E7904" s="3411">
        <v>14245</v>
      </c>
      <c r="F7904" s="638">
        <v>14245</v>
      </c>
      <c r="G7904" s="919">
        <v>44197</v>
      </c>
      <c r="H7904" s="103" t="s">
        <v>7967</v>
      </c>
      <c r="I7904" s="252" t="s">
        <v>8020</v>
      </c>
      <c r="J7904" s="93" t="s">
        <v>8593</v>
      </c>
      <c r="K7904" s="1430" t="s">
        <v>8940</v>
      </c>
      <c r="L7904" s="491" t="s">
        <v>14066</v>
      </c>
      <c r="M7904" s="291"/>
    </row>
    <row r="7905" spans="1:13" ht="10.5" customHeight="1">
      <c r="A7905" s="667">
        <v>139</v>
      </c>
      <c r="B7905" s="102" t="s">
        <v>7728</v>
      </c>
      <c r="C7905" s="990" t="s">
        <v>13835</v>
      </c>
      <c r="D7905" s="2063">
        <v>1</v>
      </c>
      <c r="E7905" s="3411">
        <v>21490</v>
      </c>
      <c r="F7905" s="638">
        <v>21490</v>
      </c>
      <c r="G7905" s="919">
        <v>44197</v>
      </c>
      <c r="H7905" s="103" t="s">
        <v>7967</v>
      </c>
      <c r="I7905" s="252" t="s">
        <v>8020</v>
      </c>
      <c r="J7905" s="93" t="s">
        <v>8593</v>
      </c>
      <c r="K7905" s="1430" t="s">
        <v>8940</v>
      </c>
      <c r="L7905" s="491" t="s">
        <v>14066</v>
      </c>
      <c r="M7905" s="291"/>
    </row>
    <row r="7906" spans="1:13" ht="10.5" customHeight="1">
      <c r="A7906" s="667">
        <v>140</v>
      </c>
      <c r="B7906" s="102" t="s">
        <v>7494</v>
      </c>
      <c r="C7906" s="990">
        <v>4101240245</v>
      </c>
      <c r="D7906" s="2063">
        <v>1</v>
      </c>
      <c r="E7906" s="3411">
        <v>3390</v>
      </c>
      <c r="F7906" s="638">
        <v>3390</v>
      </c>
      <c r="G7906" s="919">
        <v>44197</v>
      </c>
      <c r="H7906" s="103" t="s">
        <v>7967</v>
      </c>
      <c r="I7906" s="252" t="s">
        <v>8020</v>
      </c>
      <c r="J7906" s="93" t="s">
        <v>8593</v>
      </c>
      <c r="K7906" s="1430" t="s">
        <v>8940</v>
      </c>
      <c r="L7906" s="491" t="s">
        <v>14066</v>
      </c>
      <c r="M7906" s="291"/>
    </row>
    <row r="7907" spans="1:13" ht="10.5" customHeight="1">
      <c r="A7907" s="667">
        <v>141</v>
      </c>
      <c r="B7907" s="102" t="s">
        <v>7494</v>
      </c>
      <c r="C7907" s="990">
        <v>4101240246</v>
      </c>
      <c r="D7907" s="2063">
        <v>1</v>
      </c>
      <c r="E7907" s="3411">
        <v>3390</v>
      </c>
      <c r="F7907" s="638">
        <v>3390</v>
      </c>
      <c r="G7907" s="919">
        <v>44197</v>
      </c>
      <c r="H7907" s="103" t="s">
        <v>7967</v>
      </c>
      <c r="I7907" s="252" t="s">
        <v>8020</v>
      </c>
      <c r="J7907" s="93" t="s">
        <v>8593</v>
      </c>
      <c r="K7907" s="1430" t="s">
        <v>8940</v>
      </c>
      <c r="L7907" s="491" t="s">
        <v>14066</v>
      </c>
      <c r="M7907" s="291"/>
    </row>
    <row r="7908" spans="1:13" ht="10.5" customHeight="1">
      <c r="A7908" s="667">
        <v>142</v>
      </c>
      <c r="B7908" s="102" t="s">
        <v>13836</v>
      </c>
      <c r="C7908" s="990" t="s">
        <v>13837</v>
      </c>
      <c r="D7908" s="2063">
        <v>1</v>
      </c>
      <c r="E7908" s="3411">
        <v>13540</v>
      </c>
      <c r="F7908" s="638">
        <v>13540</v>
      </c>
      <c r="G7908" s="919">
        <v>44197</v>
      </c>
      <c r="H7908" s="103" t="s">
        <v>7967</v>
      </c>
      <c r="I7908" s="252" t="s">
        <v>8020</v>
      </c>
      <c r="J7908" s="93" t="s">
        <v>8593</v>
      </c>
      <c r="K7908" s="1430" t="s">
        <v>8940</v>
      </c>
      <c r="L7908" s="491" t="s">
        <v>14066</v>
      </c>
      <c r="M7908" s="291"/>
    </row>
    <row r="7909" spans="1:13" ht="10.5" customHeight="1">
      <c r="A7909" s="667">
        <v>143</v>
      </c>
      <c r="B7909" s="102" t="s">
        <v>13838</v>
      </c>
      <c r="C7909" s="990">
        <v>4101240248</v>
      </c>
      <c r="D7909" s="2063">
        <v>1</v>
      </c>
      <c r="E7909" s="3411">
        <v>2390</v>
      </c>
      <c r="F7909" s="638">
        <v>2390</v>
      </c>
      <c r="G7909" s="919">
        <v>44197</v>
      </c>
      <c r="H7909" s="103" t="s">
        <v>7967</v>
      </c>
      <c r="I7909" s="252" t="s">
        <v>8020</v>
      </c>
      <c r="J7909" s="93" t="s">
        <v>8593</v>
      </c>
      <c r="K7909" s="1430" t="s">
        <v>8940</v>
      </c>
      <c r="L7909" s="491" t="s">
        <v>14066</v>
      </c>
      <c r="M7909" s="291"/>
    </row>
    <row r="7910" spans="1:13" ht="10.5" customHeight="1">
      <c r="A7910" s="667">
        <v>144</v>
      </c>
      <c r="B7910" s="102" t="s">
        <v>13838</v>
      </c>
      <c r="C7910" s="990">
        <v>4101240249</v>
      </c>
      <c r="D7910" s="2063">
        <v>1</v>
      </c>
      <c r="E7910" s="3411">
        <v>2390</v>
      </c>
      <c r="F7910" s="638">
        <v>2390</v>
      </c>
      <c r="G7910" s="919">
        <v>44197</v>
      </c>
      <c r="H7910" s="103" t="s">
        <v>7967</v>
      </c>
      <c r="I7910" s="252" t="s">
        <v>8020</v>
      </c>
      <c r="J7910" s="93" t="s">
        <v>8593</v>
      </c>
      <c r="K7910" s="1430" t="s">
        <v>8940</v>
      </c>
      <c r="L7910" s="491" t="s">
        <v>14066</v>
      </c>
      <c r="M7910" s="291"/>
    </row>
    <row r="7911" spans="1:13" ht="10.5" customHeight="1">
      <c r="A7911" s="667">
        <v>145</v>
      </c>
      <c r="B7911" s="102" t="s">
        <v>13838</v>
      </c>
      <c r="C7911" s="990">
        <v>4101240250</v>
      </c>
      <c r="D7911" s="2063">
        <v>1</v>
      </c>
      <c r="E7911" s="3411">
        <v>2390</v>
      </c>
      <c r="F7911" s="638">
        <v>2390</v>
      </c>
      <c r="G7911" s="919">
        <v>44197</v>
      </c>
      <c r="H7911" s="103" t="s">
        <v>7967</v>
      </c>
      <c r="I7911" s="252" t="s">
        <v>8020</v>
      </c>
      <c r="J7911" s="93" t="s">
        <v>8593</v>
      </c>
      <c r="K7911" s="1430" t="s">
        <v>8940</v>
      </c>
      <c r="L7911" s="491" t="s">
        <v>14066</v>
      </c>
      <c r="M7911" s="291"/>
    </row>
    <row r="7912" spans="1:13" ht="10.5" customHeight="1">
      <c r="A7912" s="667">
        <v>146</v>
      </c>
      <c r="B7912" s="102" t="s">
        <v>13838</v>
      </c>
      <c r="C7912" s="990">
        <v>4101240251</v>
      </c>
      <c r="D7912" s="2063">
        <v>1</v>
      </c>
      <c r="E7912" s="3411">
        <v>2390</v>
      </c>
      <c r="F7912" s="638">
        <v>2390</v>
      </c>
      <c r="G7912" s="919">
        <v>44197</v>
      </c>
      <c r="H7912" s="103" t="s">
        <v>7967</v>
      </c>
      <c r="I7912" s="252" t="s">
        <v>8020</v>
      </c>
      <c r="J7912" s="93" t="s">
        <v>8593</v>
      </c>
      <c r="K7912" s="1430" t="s">
        <v>8940</v>
      </c>
      <c r="L7912" s="491" t="s">
        <v>14066</v>
      </c>
      <c r="M7912" s="291"/>
    </row>
    <row r="7913" spans="1:13" ht="11.25" customHeight="1">
      <c r="A7913" s="667">
        <v>147</v>
      </c>
      <c r="B7913" s="102" t="s">
        <v>13839</v>
      </c>
      <c r="C7913" s="990" t="s">
        <v>13840</v>
      </c>
      <c r="D7913" s="2063">
        <v>1</v>
      </c>
      <c r="E7913" s="3411">
        <v>28990</v>
      </c>
      <c r="F7913" s="638">
        <v>28990</v>
      </c>
      <c r="G7913" s="919">
        <v>44197</v>
      </c>
      <c r="H7913" s="103" t="s">
        <v>7967</v>
      </c>
      <c r="I7913" s="252" t="s">
        <v>8020</v>
      </c>
      <c r="J7913" s="93" t="s">
        <v>8593</v>
      </c>
      <c r="K7913" s="1430" t="s">
        <v>8940</v>
      </c>
      <c r="L7913" s="491" t="s">
        <v>14066</v>
      </c>
      <c r="M7913" s="291"/>
    </row>
    <row r="7914" spans="1:13" ht="10.5" customHeight="1">
      <c r="A7914" s="667">
        <v>148</v>
      </c>
      <c r="B7914" s="102" t="s">
        <v>13841</v>
      </c>
      <c r="C7914" s="990" t="s">
        <v>13842</v>
      </c>
      <c r="D7914" s="2063">
        <v>1</v>
      </c>
      <c r="E7914" s="3411">
        <v>6500</v>
      </c>
      <c r="F7914" s="638">
        <v>6500</v>
      </c>
      <c r="G7914" s="919">
        <v>44197</v>
      </c>
      <c r="H7914" s="103" t="s">
        <v>7967</v>
      </c>
      <c r="I7914" s="252" t="s">
        <v>8020</v>
      </c>
      <c r="J7914" s="93" t="s">
        <v>8593</v>
      </c>
      <c r="K7914" s="1430" t="s">
        <v>8940</v>
      </c>
      <c r="L7914" s="491" t="s">
        <v>14066</v>
      </c>
      <c r="M7914" s="291"/>
    </row>
    <row r="7915" spans="1:13" ht="10.5" customHeight="1">
      <c r="A7915" s="667">
        <v>149</v>
      </c>
      <c r="B7915" s="102" t="s">
        <v>13843</v>
      </c>
      <c r="C7915" s="990" t="s">
        <v>13844</v>
      </c>
      <c r="D7915" s="2063">
        <v>1</v>
      </c>
      <c r="E7915" s="3411">
        <v>12420</v>
      </c>
      <c r="F7915" s="638">
        <v>12420</v>
      </c>
      <c r="G7915" s="919">
        <v>44197</v>
      </c>
      <c r="H7915" s="103" t="s">
        <v>7967</v>
      </c>
      <c r="I7915" s="252" t="s">
        <v>8020</v>
      </c>
      <c r="J7915" s="93" t="s">
        <v>8593</v>
      </c>
      <c r="K7915" s="1430" t="s">
        <v>8940</v>
      </c>
      <c r="L7915" s="491" t="s">
        <v>14066</v>
      </c>
      <c r="M7915" s="291"/>
    </row>
    <row r="7916" spans="1:13" ht="10.5" customHeight="1">
      <c r="A7916" s="667">
        <v>150</v>
      </c>
      <c r="B7916" s="102" t="s">
        <v>13843</v>
      </c>
      <c r="C7916" s="990">
        <v>4101240256</v>
      </c>
      <c r="D7916" s="2063">
        <v>1</v>
      </c>
      <c r="E7916" s="3411">
        <v>12420</v>
      </c>
      <c r="F7916" s="638">
        <v>12420</v>
      </c>
      <c r="G7916" s="919">
        <v>44197</v>
      </c>
      <c r="H7916" s="103" t="s">
        <v>7967</v>
      </c>
      <c r="I7916" s="252" t="s">
        <v>8020</v>
      </c>
      <c r="J7916" s="93" t="s">
        <v>8593</v>
      </c>
      <c r="K7916" s="1430" t="s">
        <v>8940</v>
      </c>
      <c r="L7916" s="491" t="s">
        <v>14066</v>
      </c>
      <c r="M7916" s="291"/>
    </row>
    <row r="7917" spans="1:13" ht="10.5" customHeight="1">
      <c r="A7917" s="667">
        <v>151</v>
      </c>
      <c r="B7917" s="102" t="s">
        <v>13843</v>
      </c>
      <c r="C7917" s="990">
        <v>4101240255</v>
      </c>
      <c r="D7917" s="2063">
        <v>1</v>
      </c>
      <c r="E7917" s="3411">
        <v>12420</v>
      </c>
      <c r="F7917" s="638">
        <v>12420</v>
      </c>
      <c r="G7917" s="919">
        <v>44197</v>
      </c>
      <c r="H7917" s="103" t="s">
        <v>7967</v>
      </c>
      <c r="I7917" s="252" t="s">
        <v>8020</v>
      </c>
      <c r="J7917" s="93" t="s">
        <v>8593</v>
      </c>
      <c r="K7917" s="1430" t="s">
        <v>8940</v>
      </c>
      <c r="L7917" s="491" t="s">
        <v>14066</v>
      </c>
      <c r="M7917" s="291"/>
    </row>
    <row r="7918" spans="1:13" ht="10.5" customHeight="1">
      <c r="A7918" s="667">
        <v>152</v>
      </c>
      <c r="B7918" s="102" t="s">
        <v>7700</v>
      </c>
      <c r="C7918" s="990" t="s">
        <v>13845</v>
      </c>
      <c r="D7918" s="2063">
        <v>1</v>
      </c>
      <c r="E7918" s="3411">
        <v>14131.25</v>
      </c>
      <c r="F7918" s="638">
        <v>14131.25</v>
      </c>
      <c r="G7918" s="919">
        <v>44197</v>
      </c>
      <c r="H7918" s="103" t="s">
        <v>7967</v>
      </c>
      <c r="I7918" s="252" t="s">
        <v>8020</v>
      </c>
      <c r="J7918" s="93" t="s">
        <v>8593</v>
      </c>
      <c r="K7918" s="1430" t="s">
        <v>8940</v>
      </c>
      <c r="L7918" s="491" t="s">
        <v>14066</v>
      </c>
      <c r="M7918" s="291"/>
    </row>
    <row r="7919" spans="1:13" ht="10.5" customHeight="1">
      <c r="A7919" s="667">
        <v>153</v>
      </c>
      <c r="B7919" s="102" t="s">
        <v>13846</v>
      </c>
      <c r="C7919" s="990" t="s">
        <v>13847</v>
      </c>
      <c r="D7919" s="2063">
        <v>1</v>
      </c>
      <c r="E7919" s="3411">
        <v>31000</v>
      </c>
      <c r="F7919" s="638">
        <v>31000</v>
      </c>
      <c r="G7919" s="919">
        <v>44197</v>
      </c>
      <c r="H7919" s="103" t="s">
        <v>7967</v>
      </c>
      <c r="I7919" s="252" t="s">
        <v>8020</v>
      </c>
      <c r="J7919" s="93" t="s">
        <v>8593</v>
      </c>
      <c r="K7919" s="1430" t="s">
        <v>8940</v>
      </c>
      <c r="L7919" s="491" t="s">
        <v>14066</v>
      </c>
      <c r="M7919" s="291" t="s">
        <v>10010</v>
      </c>
    </row>
    <row r="7920" spans="1:13" ht="10.5" customHeight="1">
      <c r="A7920" s="667">
        <v>154</v>
      </c>
      <c r="B7920" s="102" t="s">
        <v>13848</v>
      </c>
      <c r="C7920" s="990" t="s">
        <v>13849</v>
      </c>
      <c r="D7920" s="2063">
        <v>1</v>
      </c>
      <c r="E7920" s="3411">
        <v>27800</v>
      </c>
      <c r="F7920" s="638">
        <v>27800</v>
      </c>
      <c r="G7920" s="919">
        <v>44197</v>
      </c>
      <c r="H7920" s="103" t="s">
        <v>7967</v>
      </c>
      <c r="I7920" s="252" t="s">
        <v>8020</v>
      </c>
      <c r="J7920" s="93" t="s">
        <v>8593</v>
      </c>
      <c r="K7920" s="1430" t="s">
        <v>8940</v>
      </c>
      <c r="L7920" s="491" t="s">
        <v>14066</v>
      </c>
      <c r="M7920" s="291"/>
    </row>
    <row r="7921" spans="1:13" ht="10.5" customHeight="1">
      <c r="A7921" s="667">
        <v>155</v>
      </c>
      <c r="B7921" s="102" t="s">
        <v>7648</v>
      </c>
      <c r="C7921" s="990" t="s">
        <v>12295</v>
      </c>
      <c r="D7921" s="2063">
        <v>1</v>
      </c>
      <c r="E7921" s="3411">
        <v>9200</v>
      </c>
      <c r="F7921" s="638">
        <v>9200</v>
      </c>
      <c r="G7921" s="919">
        <v>44197</v>
      </c>
      <c r="H7921" s="103" t="s">
        <v>7967</v>
      </c>
      <c r="I7921" s="252" t="s">
        <v>8020</v>
      </c>
      <c r="J7921" s="93" t="s">
        <v>8593</v>
      </c>
      <c r="K7921" s="1430" t="s">
        <v>8940</v>
      </c>
      <c r="L7921" s="491" t="s">
        <v>14066</v>
      </c>
      <c r="M7921" s="291"/>
    </row>
    <row r="7922" spans="1:13" ht="10.5" customHeight="1">
      <c r="A7922" s="667">
        <v>156</v>
      </c>
      <c r="B7922" s="102" t="s">
        <v>13850</v>
      </c>
      <c r="C7922" s="990" t="s">
        <v>13851</v>
      </c>
      <c r="D7922" s="2063">
        <v>1</v>
      </c>
      <c r="E7922" s="3411">
        <v>1679695</v>
      </c>
      <c r="F7922" s="3442">
        <v>625219.88</v>
      </c>
      <c r="G7922" s="919">
        <v>44197</v>
      </c>
      <c r="H7922" s="103" t="s">
        <v>7967</v>
      </c>
      <c r="I7922" s="252" t="s">
        <v>8020</v>
      </c>
      <c r="J7922" s="93" t="s">
        <v>8593</v>
      </c>
      <c r="K7922" s="1430" t="s">
        <v>8940</v>
      </c>
      <c r="L7922" s="491" t="s">
        <v>14066</v>
      </c>
      <c r="M7922" s="291"/>
    </row>
    <row r="7923" spans="1:13" ht="10.5" customHeight="1">
      <c r="A7923" s="667">
        <v>157</v>
      </c>
      <c r="B7923" s="102" t="s">
        <v>13852</v>
      </c>
      <c r="C7923" s="990" t="s">
        <v>13853</v>
      </c>
      <c r="D7923" s="2063">
        <v>1</v>
      </c>
      <c r="E7923" s="3411">
        <v>1317955</v>
      </c>
      <c r="F7923" s="3442">
        <v>490571.99</v>
      </c>
      <c r="G7923" s="919">
        <v>44197</v>
      </c>
      <c r="H7923" s="103" t="s">
        <v>7967</v>
      </c>
      <c r="I7923" s="252" t="s">
        <v>8020</v>
      </c>
      <c r="J7923" s="93" t="s">
        <v>8593</v>
      </c>
      <c r="K7923" s="1430" t="s">
        <v>8940</v>
      </c>
      <c r="L7923" s="491" t="s">
        <v>14066</v>
      </c>
      <c r="M7923" s="291"/>
    </row>
    <row r="7924" spans="1:13" ht="10.5" customHeight="1">
      <c r="A7924" s="667">
        <v>158</v>
      </c>
      <c r="B7924" s="102" t="s">
        <v>7684</v>
      </c>
      <c r="C7924" s="990" t="s">
        <v>13854</v>
      </c>
      <c r="D7924" s="2063">
        <v>1</v>
      </c>
      <c r="E7924" s="3411">
        <v>54837</v>
      </c>
      <c r="F7924" s="1595">
        <v>54837</v>
      </c>
      <c r="G7924" s="919">
        <v>44197</v>
      </c>
      <c r="H7924" s="103" t="s">
        <v>7967</v>
      </c>
      <c r="I7924" s="252" t="s">
        <v>8020</v>
      </c>
      <c r="J7924" s="93" t="s">
        <v>8593</v>
      </c>
      <c r="K7924" s="1430" t="s">
        <v>8940</v>
      </c>
      <c r="L7924" s="491" t="s">
        <v>14066</v>
      </c>
      <c r="M7924" s="291"/>
    </row>
    <row r="7925" spans="1:13" ht="10.5" customHeight="1">
      <c r="A7925" s="667">
        <v>159</v>
      </c>
      <c r="B7925" s="1375" t="s">
        <v>7729</v>
      </c>
      <c r="C7925" s="990" t="s">
        <v>13855</v>
      </c>
      <c r="D7925" s="2063">
        <v>1</v>
      </c>
      <c r="E7925" s="3618">
        <v>11084</v>
      </c>
      <c r="F7925" s="884">
        <v>11084</v>
      </c>
      <c r="G7925" s="919">
        <v>44197</v>
      </c>
      <c r="H7925" s="103" t="s">
        <v>7967</v>
      </c>
      <c r="I7925" s="252" t="s">
        <v>8020</v>
      </c>
      <c r="J7925" s="93" t="s">
        <v>8593</v>
      </c>
      <c r="K7925" s="1430" t="s">
        <v>8940</v>
      </c>
      <c r="L7925" s="491" t="s">
        <v>14066</v>
      </c>
      <c r="M7925" s="291"/>
    </row>
    <row r="7926" spans="1:13" ht="10.5" customHeight="1">
      <c r="A7926" s="667">
        <v>160</v>
      </c>
      <c r="B7926" s="1375" t="s">
        <v>7730</v>
      </c>
      <c r="C7926" s="990" t="s">
        <v>13856</v>
      </c>
      <c r="D7926" s="2063">
        <v>1</v>
      </c>
      <c r="E7926" s="3618">
        <v>107550</v>
      </c>
      <c r="F7926" s="3635">
        <v>78870</v>
      </c>
      <c r="G7926" s="919">
        <v>44197</v>
      </c>
      <c r="H7926" s="103" t="s">
        <v>7967</v>
      </c>
      <c r="I7926" s="252" t="s">
        <v>8020</v>
      </c>
      <c r="J7926" s="93" t="s">
        <v>8593</v>
      </c>
      <c r="K7926" s="1430" t="s">
        <v>8940</v>
      </c>
      <c r="L7926" s="491" t="s">
        <v>14066</v>
      </c>
      <c r="M7926" s="291"/>
    </row>
    <row r="7927" spans="1:13" ht="10.5" customHeight="1">
      <c r="A7927" s="667">
        <v>161</v>
      </c>
      <c r="B7927" s="1375" t="s">
        <v>7731</v>
      </c>
      <c r="C7927" s="990">
        <v>4101240187</v>
      </c>
      <c r="D7927" s="2063">
        <v>1</v>
      </c>
      <c r="E7927" s="3618">
        <v>5500</v>
      </c>
      <c r="F7927" s="884">
        <v>5500</v>
      </c>
      <c r="G7927" s="919">
        <v>44197</v>
      </c>
      <c r="H7927" s="103" t="s">
        <v>7967</v>
      </c>
      <c r="I7927" s="252" t="s">
        <v>8020</v>
      </c>
      <c r="J7927" s="93" t="s">
        <v>8593</v>
      </c>
      <c r="K7927" s="1430" t="s">
        <v>8940</v>
      </c>
      <c r="L7927" s="491" t="s">
        <v>14066</v>
      </c>
      <c r="M7927" s="291"/>
    </row>
    <row r="7928" spans="1:13" ht="10.5" customHeight="1">
      <c r="A7928" s="667">
        <v>162</v>
      </c>
      <c r="B7928" s="1375" t="s">
        <v>7731</v>
      </c>
      <c r="C7928" s="990">
        <v>4101240188</v>
      </c>
      <c r="D7928" s="2063">
        <v>1</v>
      </c>
      <c r="E7928" s="3618">
        <v>5500</v>
      </c>
      <c r="F7928" s="884">
        <v>5500</v>
      </c>
      <c r="G7928" s="919">
        <v>44197</v>
      </c>
      <c r="H7928" s="103" t="s">
        <v>7967</v>
      </c>
      <c r="I7928" s="252" t="s">
        <v>8020</v>
      </c>
      <c r="J7928" s="93" t="s">
        <v>8593</v>
      </c>
      <c r="K7928" s="1430" t="s">
        <v>8940</v>
      </c>
      <c r="L7928" s="491" t="s">
        <v>14066</v>
      </c>
      <c r="M7928" s="291"/>
    </row>
    <row r="7929" spans="1:13" ht="10.5" customHeight="1">
      <c r="A7929" s="667">
        <v>163</v>
      </c>
      <c r="B7929" s="1375" t="s">
        <v>7731</v>
      </c>
      <c r="C7929" s="990">
        <v>4101240189</v>
      </c>
      <c r="D7929" s="2063">
        <v>1</v>
      </c>
      <c r="E7929" s="3618">
        <v>5500</v>
      </c>
      <c r="F7929" s="884">
        <v>5500</v>
      </c>
      <c r="G7929" s="919">
        <v>44197</v>
      </c>
      <c r="H7929" s="103" t="s">
        <v>7967</v>
      </c>
      <c r="I7929" s="252" t="s">
        <v>8020</v>
      </c>
      <c r="J7929" s="93" t="s">
        <v>8593</v>
      </c>
      <c r="K7929" s="1430" t="s">
        <v>8940</v>
      </c>
      <c r="L7929" s="491" t="s">
        <v>14066</v>
      </c>
      <c r="M7929" s="291"/>
    </row>
    <row r="7930" spans="1:13" ht="10.5" customHeight="1">
      <c r="A7930" s="667">
        <v>164</v>
      </c>
      <c r="B7930" s="1375" t="s">
        <v>7731</v>
      </c>
      <c r="C7930" s="990">
        <v>4101240186</v>
      </c>
      <c r="D7930" s="2063">
        <v>1</v>
      </c>
      <c r="E7930" s="3618">
        <v>5500</v>
      </c>
      <c r="F7930" s="884">
        <v>5500</v>
      </c>
      <c r="G7930" s="919">
        <v>44197</v>
      </c>
      <c r="H7930" s="103" t="s">
        <v>7967</v>
      </c>
      <c r="I7930" s="252" t="s">
        <v>8020</v>
      </c>
      <c r="J7930" s="93" t="s">
        <v>8593</v>
      </c>
      <c r="K7930" s="1430" t="s">
        <v>8940</v>
      </c>
      <c r="L7930" s="491" t="s">
        <v>14066</v>
      </c>
      <c r="M7930" s="291"/>
    </row>
    <row r="7931" spans="1:13" ht="10.5" customHeight="1">
      <c r="A7931" s="667">
        <v>165</v>
      </c>
      <c r="B7931" s="1375" t="s">
        <v>7732</v>
      </c>
      <c r="C7931" s="990" t="s">
        <v>13857</v>
      </c>
      <c r="D7931" s="2063">
        <v>1</v>
      </c>
      <c r="E7931" s="3618">
        <v>6000</v>
      </c>
      <c r="F7931" s="884">
        <v>6000</v>
      </c>
      <c r="G7931" s="919">
        <v>44197</v>
      </c>
      <c r="H7931" s="103" t="s">
        <v>7967</v>
      </c>
      <c r="I7931" s="252" t="s">
        <v>8020</v>
      </c>
      <c r="J7931" s="93" t="s">
        <v>8593</v>
      </c>
      <c r="K7931" s="1430" t="s">
        <v>8940</v>
      </c>
      <c r="L7931" s="491" t="s">
        <v>14066</v>
      </c>
      <c r="M7931" s="291"/>
    </row>
    <row r="7932" spans="1:13" ht="10.5" customHeight="1">
      <c r="A7932" s="667">
        <v>166</v>
      </c>
      <c r="B7932" s="1375" t="s">
        <v>7733</v>
      </c>
      <c r="C7932" s="990" t="s">
        <v>13858</v>
      </c>
      <c r="D7932" s="2063">
        <v>1</v>
      </c>
      <c r="E7932" s="3618">
        <v>38999</v>
      </c>
      <c r="F7932" s="884">
        <v>38999</v>
      </c>
      <c r="G7932" s="919">
        <v>44197</v>
      </c>
      <c r="H7932" s="103" t="s">
        <v>7967</v>
      </c>
      <c r="I7932" s="252" t="s">
        <v>8020</v>
      </c>
      <c r="J7932" s="93" t="s">
        <v>8593</v>
      </c>
      <c r="K7932" s="1430" t="s">
        <v>8940</v>
      </c>
      <c r="L7932" s="491" t="s">
        <v>14066</v>
      </c>
      <c r="M7932" s="291"/>
    </row>
    <row r="7933" spans="1:13" ht="10.5" customHeight="1">
      <c r="A7933" s="667">
        <v>167</v>
      </c>
      <c r="B7933" s="1375" t="s">
        <v>7734</v>
      </c>
      <c r="C7933" s="990">
        <v>4101240190</v>
      </c>
      <c r="D7933" s="2063">
        <v>1</v>
      </c>
      <c r="E7933" s="3618">
        <v>3500</v>
      </c>
      <c r="F7933" s="884">
        <v>3500</v>
      </c>
      <c r="G7933" s="919">
        <v>44197</v>
      </c>
      <c r="H7933" s="103" t="s">
        <v>7967</v>
      </c>
      <c r="I7933" s="252" t="s">
        <v>8020</v>
      </c>
      <c r="J7933" s="93" t="s">
        <v>8593</v>
      </c>
      <c r="K7933" s="1430" t="s">
        <v>8940</v>
      </c>
      <c r="L7933" s="491" t="s">
        <v>14066</v>
      </c>
      <c r="M7933" s="291"/>
    </row>
    <row r="7934" spans="1:13" ht="10.5" customHeight="1">
      <c r="A7934" s="667">
        <v>168</v>
      </c>
      <c r="B7934" s="1375" t="s">
        <v>7734</v>
      </c>
      <c r="C7934" s="990">
        <v>4101240191</v>
      </c>
      <c r="D7934" s="2063">
        <v>1</v>
      </c>
      <c r="E7934" s="3618">
        <v>3500</v>
      </c>
      <c r="F7934" s="884">
        <v>3500</v>
      </c>
      <c r="G7934" s="919">
        <v>44197</v>
      </c>
      <c r="H7934" s="103" t="s">
        <v>7967</v>
      </c>
      <c r="I7934" s="252" t="s">
        <v>8020</v>
      </c>
      <c r="J7934" s="93" t="s">
        <v>8593</v>
      </c>
      <c r="K7934" s="1430" t="s">
        <v>8940</v>
      </c>
      <c r="L7934" s="491" t="s">
        <v>14066</v>
      </c>
      <c r="M7934" s="291"/>
    </row>
    <row r="7935" spans="1:13" ht="10.5" customHeight="1">
      <c r="A7935" s="667">
        <v>169</v>
      </c>
      <c r="B7935" s="1375" t="s">
        <v>7685</v>
      </c>
      <c r="C7935" s="990" t="s">
        <v>10562</v>
      </c>
      <c r="D7935" s="2063">
        <v>1</v>
      </c>
      <c r="E7935" s="3618">
        <v>12000</v>
      </c>
      <c r="F7935" s="884">
        <v>12000</v>
      </c>
      <c r="G7935" s="919">
        <v>44197</v>
      </c>
      <c r="H7935" s="103" t="s">
        <v>7967</v>
      </c>
      <c r="I7935" s="252" t="s">
        <v>8020</v>
      </c>
      <c r="J7935" s="93" t="s">
        <v>8593</v>
      </c>
      <c r="K7935" s="1430" t="s">
        <v>8940</v>
      </c>
      <c r="L7935" s="491" t="s">
        <v>14066</v>
      </c>
      <c r="M7935" s="291"/>
    </row>
    <row r="7936" spans="1:13" ht="10.5" customHeight="1">
      <c r="A7936" s="667">
        <v>170</v>
      </c>
      <c r="B7936" s="1375" t="s">
        <v>7686</v>
      </c>
      <c r="C7936" s="990" t="s">
        <v>13859</v>
      </c>
      <c r="D7936" s="2063">
        <v>1</v>
      </c>
      <c r="E7936" s="3618">
        <v>15390</v>
      </c>
      <c r="F7936" s="884">
        <v>15390</v>
      </c>
      <c r="G7936" s="919">
        <v>44197</v>
      </c>
      <c r="H7936" s="103" t="s">
        <v>7967</v>
      </c>
      <c r="I7936" s="252" t="s">
        <v>8020</v>
      </c>
      <c r="J7936" s="93" t="s">
        <v>8593</v>
      </c>
      <c r="K7936" s="1430" t="s">
        <v>8940</v>
      </c>
      <c r="L7936" s="491" t="s">
        <v>14066</v>
      </c>
      <c r="M7936" s="291"/>
    </row>
    <row r="7937" spans="1:13" ht="10.5" customHeight="1">
      <c r="A7937" s="667">
        <v>171</v>
      </c>
      <c r="B7937" s="1375" t="s">
        <v>7687</v>
      </c>
      <c r="C7937" s="990" t="s">
        <v>13860</v>
      </c>
      <c r="D7937" s="2063">
        <v>1</v>
      </c>
      <c r="E7937" s="3618">
        <v>15390</v>
      </c>
      <c r="F7937" s="884">
        <v>15390</v>
      </c>
      <c r="G7937" s="919">
        <v>44197</v>
      </c>
      <c r="H7937" s="103" t="s">
        <v>7967</v>
      </c>
      <c r="I7937" s="252" t="s">
        <v>8020</v>
      </c>
      <c r="J7937" s="93" t="s">
        <v>8593</v>
      </c>
      <c r="K7937" s="1430" t="s">
        <v>8940</v>
      </c>
      <c r="L7937" s="491" t="s">
        <v>14066</v>
      </c>
      <c r="M7937" s="291"/>
    </row>
    <row r="7938" spans="1:13" ht="10.5" customHeight="1">
      <c r="A7938" s="667">
        <v>172</v>
      </c>
      <c r="B7938" s="1375" t="s">
        <v>7688</v>
      </c>
      <c r="C7938" s="990" t="s">
        <v>13861</v>
      </c>
      <c r="D7938" s="2063">
        <v>1</v>
      </c>
      <c r="E7938" s="3618">
        <v>15800</v>
      </c>
      <c r="F7938" s="884">
        <v>15800</v>
      </c>
      <c r="G7938" s="919">
        <v>44197</v>
      </c>
      <c r="H7938" s="103" t="s">
        <v>7967</v>
      </c>
      <c r="I7938" s="252" t="s">
        <v>8020</v>
      </c>
      <c r="J7938" s="93" t="s">
        <v>8593</v>
      </c>
      <c r="K7938" s="1430" t="s">
        <v>8940</v>
      </c>
      <c r="L7938" s="491" t="s">
        <v>14066</v>
      </c>
      <c r="M7938" s="291"/>
    </row>
    <row r="7939" spans="1:13" ht="10.5" customHeight="1">
      <c r="A7939" s="667">
        <v>173</v>
      </c>
      <c r="B7939" s="1375" t="s">
        <v>7689</v>
      </c>
      <c r="C7939" s="990" t="s">
        <v>13862</v>
      </c>
      <c r="D7939" s="2063">
        <v>1</v>
      </c>
      <c r="E7939" s="3618">
        <v>15800</v>
      </c>
      <c r="F7939" s="884">
        <v>15800</v>
      </c>
      <c r="G7939" s="919">
        <v>44197</v>
      </c>
      <c r="H7939" s="103" t="s">
        <v>7967</v>
      </c>
      <c r="I7939" s="252" t="s">
        <v>8020</v>
      </c>
      <c r="J7939" s="93" t="s">
        <v>8593</v>
      </c>
      <c r="K7939" s="1430" t="s">
        <v>8940</v>
      </c>
      <c r="L7939" s="491" t="s">
        <v>14066</v>
      </c>
      <c r="M7939" s="291"/>
    </row>
    <row r="7940" spans="1:13" ht="10.5" customHeight="1">
      <c r="A7940" s="667">
        <v>174</v>
      </c>
      <c r="B7940" s="1375" t="s">
        <v>7668</v>
      </c>
      <c r="C7940" s="990" t="s">
        <v>13863</v>
      </c>
      <c r="D7940" s="2063">
        <v>1</v>
      </c>
      <c r="E7940" s="3618">
        <v>1100</v>
      </c>
      <c r="F7940" s="884">
        <v>1100</v>
      </c>
      <c r="G7940" s="919">
        <v>44197</v>
      </c>
      <c r="H7940" s="103" t="s">
        <v>7967</v>
      </c>
      <c r="I7940" s="252" t="s">
        <v>8020</v>
      </c>
      <c r="J7940" s="93" t="s">
        <v>8593</v>
      </c>
      <c r="K7940" s="1430" t="s">
        <v>8940</v>
      </c>
      <c r="L7940" s="491" t="s">
        <v>14066</v>
      </c>
      <c r="M7940" s="291"/>
    </row>
    <row r="7941" spans="1:13" ht="10.5" customHeight="1">
      <c r="A7941" s="667">
        <v>175</v>
      </c>
      <c r="B7941" s="1375" t="s">
        <v>7668</v>
      </c>
      <c r="C7941" s="990" t="s">
        <v>13864</v>
      </c>
      <c r="D7941" s="2063">
        <v>1</v>
      </c>
      <c r="E7941" s="3618">
        <v>1100</v>
      </c>
      <c r="F7941" s="884">
        <v>1100</v>
      </c>
      <c r="G7941" s="919">
        <v>44197</v>
      </c>
      <c r="H7941" s="103" t="s">
        <v>7967</v>
      </c>
      <c r="I7941" s="252" t="s">
        <v>8020</v>
      </c>
      <c r="J7941" s="93" t="s">
        <v>8593</v>
      </c>
      <c r="K7941" s="1430" t="s">
        <v>8940</v>
      </c>
      <c r="L7941" s="491" t="s">
        <v>14066</v>
      </c>
      <c r="M7941" s="291"/>
    </row>
    <row r="7942" spans="1:13" ht="10.5" customHeight="1">
      <c r="A7942" s="667">
        <v>176</v>
      </c>
      <c r="B7942" s="1375" t="s">
        <v>7669</v>
      </c>
      <c r="C7942" s="990" t="s">
        <v>13865</v>
      </c>
      <c r="D7942" s="2063">
        <v>1</v>
      </c>
      <c r="E7942" s="3618">
        <v>1125</v>
      </c>
      <c r="F7942" s="884">
        <v>1125</v>
      </c>
      <c r="G7942" s="919">
        <v>44197</v>
      </c>
      <c r="H7942" s="103" t="s">
        <v>7967</v>
      </c>
      <c r="I7942" s="252" t="s">
        <v>8020</v>
      </c>
      <c r="J7942" s="93" t="s">
        <v>8593</v>
      </c>
      <c r="K7942" s="1430" t="s">
        <v>8940</v>
      </c>
      <c r="L7942" s="491" t="s">
        <v>14066</v>
      </c>
      <c r="M7942" s="291"/>
    </row>
    <row r="7943" spans="1:13" ht="10.5" customHeight="1">
      <c r="A7943" s="667">
        <v>177</v>
      </c>
      <c r="B7943" s="1375" t="s">
        <v>7690</v>
      </c>
      <c r="C7943" s="990" t="s">
        <v>13866</v>
      </c>
      <c r="D7943" s="2063">
        <v>1</v>
      </c>
      <c r="E7943" s="3618">
        <v>1125</v>
      </c>
      <c r="F7943" s="884">
        <v>1125</v>
      </c>
      <c r="G7943" s="919">
        <v>44197</v>
      </c>
      <c r="H7943" s="103" t="s">
        <v>7967</v>
      </c>
      <c r="I7943" s="252" t="s">
        <v>8020</v>
      </c>
      <c r="J7943" s="93" t="s">
        <v>8593</v>
      </c>
      <c r="K7943" s="1430" t="s">
        <v>8940</v>
      </c>
      <c r="L7943" s="491" t="s">
        <v>14066</v>
      </c>
      <c r="M7943" s="291"/>
    </row>
    <row r="7944" spans="1:13" ht="10.5" customHeight="1">
      <c r="A7944" s="667">
        <v>178</v>
      </c>
      <c r="B7944" s="1375" t="s">
        <v>7691</v>
      </c>
      <c r="C7944" s="990" t="s">
        <v>13867</v>
      </c>
      <c r="D7944" s="2063">
        <v>1</v>
      </c>
      <c r="E7944" s="3618">
        <v>17675</v>
      </c>
      <c r="F7944" s="884">
        <v>17675</v>
      </c>
      <c r="G7944" s="919">
        <v>44197</v>
      </c>
      <c r="H7944" s="103" t="s">
        <v>7967</v>
      </c>
      <c r="I7944" s="252" t="s">
        <v>8020</v>
      </c>
      <c r="J7944" s="93" t="s">
        <v>8593</v>
      </c>
      <c r="K7944" s="1430" t="s">
        <v>8940</v>
      </c>
      <c r="L7944" s="491" t="s">
        <v>14066</v>
      </c>
      <c r="M7944" s="291"/>
    </row>
    <row r="7945" spans="1:13" ht="10.5" customHeight="1">
      <c r="A7945" s="667">
        <v>179</v>
      </c>
      <c r="B7945" s="1375" t="s">
        <v>7692</v>
      </c>
      <c r="C7945" s="990" t="s">
        <v>13868</v>
      </c>
      <c r="D7945" s="2063">
        <v>1</v>
      </c>
      <c r="E7945" s="3618">
        <v>15800</v>
      </c>
      <c r="F7945" s="884">
        <v>15800</v>
      </c>
      <c r="G7945" s="919">
        <v>44197</v>
      </c>
      <c r="H7945" s="103" t="s">
        <v>7967</v>
      </c>
      <c r="I7945" s="252" t="s">
        <v>8020</v>
      </c>
      <c r="J7945" s="93" t="s">
        <v>8593</v>
      </c>
      <c r="K7945" s="1430" t="s">
        <v>8940</v>
      </c>
      <c r="L7945" s="491" t="s">
        <v>14066</v>
      </c>
      <c r="M7945" s="291"/>
    </row>
    <row r="7946" spans="1:13" ht="10.5" customHeight="1">
      <c r="A7946" s="667">
        <v>180</v>
      </c>
      <c r="B7946" s="1375" t="s">
        <v>7693</v>
      </c>
      <c r="C7946" s="990" t="s">
        <v>13869</v>
      </c>
      <c r="D7946" s="2063">
        <v>1</v>
      </c>
      <c r="E7946" s="3618">
        <v>15800</v>
      </c>
      <c r="F7946" s="884">
        <v>15800</v>
      </c>
      <c r="G7946" s="919">
        <v>44197</v>
      </c>
      <c r="H7946" s="103" t="s">
        <v>7967</v>
      </c>
      <c r="I7946" s="252" t="s">
        <v>8020</v>
      </c>
      <c r="J7946" s="93" t="s">
        <v>8593</v>
      </c>
      <c r="K7946" s="1430" t="s">
        <v>8940</v>
      </c>
      <c r="L7946" s="491" t="s">
        <v>14066</v>
      </c>
      <c r="M7946" s="291"/>
    </row>
    <row r="7947" spans="1:13" ht="10.5" customHeight="1">
      <c r="A7947" s="667">
        <v>181</v>
      </c>
      <c r="B7947" s="1375" t="s">
        <v>7736</v>
      </c>
      <c r="C7947" s="990" t="s">
        <v>13870</v>
      </c>
      <c r="D7947" s="2063">
        <v>1</v>
      </c>
      <c r="E7947" s="3618">
        <v>5299</v>
      </c>
      <c r="F7947" s="884">
        <v>5299</v>
      </c>
      <c r="G7947" s="919">
        <v>44197</v>
      </c>
      <c r="H7947" s="103" t="s">
        <v>7967</v>
      </c>
      <c r="I7947" s="252" t="s">
        <v>8020</v>
      </c>
      <c r="J7947" s="93" t="s">
        <v>8593</v>
      </c>
      <c r="K7947" s="1430" t="s">
        <v>8940</v>
      </c>
      <c r="L7947" s="491" t="s">
        <v>14066</v>
      </c>
      <c r="M7947" s="291"/>
    </row>
    <row r="7948" spans="1:13" ht="10.5" customHeight="1">
      <c r="A7948" s="667">
        <v>182</v>
      </c>
      <c r="B7948" s="1375" t="s">
        <v>7737</v>
      </c>
      <c r="C7948" s="990" t="s">
        <v>13871</v>
      </c>
      <c r="D7948" s="2063">
        <v>1</v>
      </c>
      <c r="E7948" s="3618">
        <v>4850</v>
      </c>
      <c r="F7948" s="884">
        <v>4850</v>
      </c>
      <c r="G7948" s="919">
        <v>44197</v>
      </c>
      <c r="H7948" s="103" t="s">
        <v>7967</v>
      </c>
      <c r="I7948" s="252" t="s">
        <v>8020</v>
      </c>
      <c r="J7948" s="93" t="s">
        <v>8593</v>
      </c>
      <c r="K7948" s="1430" t="s">
        <v>8940</v>
      </c>
      <c r="L7948" s="491" t="s">
        <v>14066</v>
      </c>
      <c r="M7948" s="291"/>
    </row>
    <row r="7949" spans="1:13" ht="10.5" customHeight="1">
      <c r="A7949" s="667">
        <v>183</v>
      </c>
      <c r="B7949" s="1375" t="s">
        <v>7738</v>
      </c>
      <c r="C7949" s="990" t="s">
        <v>13872</v>
      </c>
      <c r="D7949" s="2063">
        <v>1</v>
      </c>
      <c r="E7949" s="3618">
        <v>9750</v>
      </c>
      <c r="F7949" s="884">
        <v>9750</v>
      </c>
      <c r="G7949" s="919">
        <v>44197</v>
      </c>
      <c r="H7949" s="103" t="s">
        <v>7967</v>
      </c>
      <c r="I7949" s="252" t="s">
        <v>8020</v>
      </c>
      <c r="J7949" s="93" t="s">
        <v>8593</v>
      </c>
      <c r="K7949" s="1430" t="s">
        <v>8940</v>
      </c>
      <c r="L7949" s="491" t="s">
        <v>14066</v>
      </c>
      <c r="M7949" s="291"/>
    </row>
    <row r="7950" spans="1:13" ht="10.5" customHeight="1">
      <c r="A7950" s="667">
        <v>184</v>
      </c>
      <c r="B7950" s="1375" t="s">
        <v>7739</v>
      </c>
      <c r="C7950" s="990" t="s">
        <v>13873</v>
      </c>
      <c r="D7950" s="2063">
        <v>1</v>
      </c>
      <c r="E7950" s="3618">
        <v>16715</v>
      </c>
      <c r="F7950" s="884">
        <v>16715</v>
      </c>
      <c r="G7950" s="919">
        <v>44197</v>
      </c>
      <c r="H7950" s="103" t="s">
        <v>7967</v>
      </c>
      <c r="I7950" s="252" t="s">
        <v>8020</v>
      </c>
      <c r="J7950" s="93" t="s">
        <v>8593</v>
      </c>
      <c r="K7950" s="1430" t="s">
        <v>8940</v>
      </c>
      <c r="L7950" s="491" t="s">
        <v>14066</v>
      </c>
      <c r="M7950" s="291"/>
    </row>
    <row r="7951" spans="1:13" ht="10.5" customHeight="1">
      <c r="A7951" s="667">
        <v>185</v>
      </c>
      <c r="B7951" s="1375" t="s">
        <v>7740</v>
      </c>
      <c r="C7951" s="990" t="s">
        <v>13874</v>
      </c>
      <c r="D7951" s="2063">
        <v>1</v>
      </c>
      <c r="E7951" s="3618">
        <v>54000</v>
      </c>
      <c r="F7951" s="884">
        <v>54000</v>
      </c>
      <c r="G7951" s="919">
        <v>44197</v>
      </c>
      <c r="H7951" s="103" t="s">
        <v>7967</v>
      </c>
      <c r="I7951" s="252" t="s">
        <v>8020</v>
      </c>
      <c r="J7951" s="93" t="s">
        <v>8593</v>
      </c>
      <c r="K7951" s="1430" t="s">
        <v>8940</v>
      </c>
      <c r="L7951" s="491" t="s">
        <v>14066</v>
      </c>
      <c r="M7951" s="291"/>
    </row>
    <row r="7952" spans="1:13" ht="10.5" customHeight="1">
      <c r="A7952" s="667">
        <v>186</v>
      </c>
      <c r="B7952" s="1375" t="s">
        <v>7644</v>
      </c>
      <c r="C7952" s="990" t="s">
        <v>13875</v>
      </c>
      <c r="D7952" s="2063">
        <v>1</v>
      </c>
      <c r="E7952" s="3618">
        <v>28400</v>
      </c>
      <c r="F7952" s="884">
        <v>28400</v>
      </c>
      <c r="G7952" s="919">
        <v>44197</v>
      </c>
      <c r="H7952" s="103" t="s">
        <v>7967</v>
      </c>
      <c r="I7952" s="252" t="s">
        <v>8020</v>
      </c>
      <c r="J7952" s="93" t="s">
        <v>8593</v>
      </c>
      <c r="K7952" s="1430" t="s">
        <v>8940</v>
      </c>
      <c r="L7952" s="491" t="s">
        <v>14066</v>
      </c>
      <c r="M7952" s="291"/>
    </row>
    <row r="7953" spans="1:13" ht="10.5" customHeight="1">
      <c r="A7953" s="667">
        <v>187</v>
      </c>
      <c r="B7953" s="1375" t="s">
        <v>7694</v>
      </c>
      <c r="C7953" s="990" t="s">
        <v>13876</v>
      </c>
      <c r="D7953" s="2063">
        <v>1</v>
      </c>
      <c r="E7953" s="3618">
        <v>13324</v>
      </c>
      <c r="F7953" s="884">
        <v>13324</v>
      </c>
      <c r="G7953" s="919">
        <v>44197</v>
      </c>
      <c r="H7953" s="103" t="s">
        <v>7967</v>
      </c>
      <c r="I7953" s="252" t="s">
        <v>8020</v>
      </c>
      <c r="J7953" s="93" t="s">
        <v>8593</v>
      </c>
      <c r="K7953" s="1430" t="s">
        <v>8940</v>
      </c>
      <c r="L7953" s="491" t="s">
        <v>14066</v>
      </c>
      <c r="M7953" s="291"/>
    </row>
    <row r="7954" spans="1:13" ht="10.5" customHeight="1">
      <c r="A7954" s="667">
        <v>188</v>
      </c>
      <c r="B7954" s="1375" t="s">
        <v>7695</v>
      </c>
      <c r="C7954" s="990" t="s">
        <v>13877</v>
      </c>
      <c r="D7954" s="2063">
        <v>1</v>
      </c>
      <c r="E7954" s="3618">
        <v>3396.6</v>
      </c>
      <c r="F7954" s="884">
        <v>3396.6</v>
      </c>
      <c r="G7954" s="919">
        <v>44197</v>
      </c>
      <c r="H7954" s="103" t="s">
        <v>7967</v>
      </c>
      <c r="I7954" s="252" t="s">
        <v>8020</v>
      </c>
      <c r="J7954" s="93" t="s">
        <v>8593</v>
      </c>
      <c r="K7954" s="1430" t="s">
        <v>8940</v>
      </c>
      <c r="L7954" s="491" t="s">
        <v>14066</v>
      </c>
      <c r="M7954" s="291"/>
    </row>
    <row r="7955" spans="1:13" ht="10.5" customHeight="1">
      <c r="A7955" s="667">
        <v>189</v>
      </c>
      <c r="B7955" s="1375" t="s">
        <v>7696</v>
      </c>
      <c r="C7955" s="990" t="s">
        <v>13878</v>
      </c>
      <c r="D7955" s="2063">
        <v>1</v>
      </c>
      <c r="E7955" s="3618">
        <v>6584.16</v>
      </c>
      <c r="F7955" s="884">
        <v>6584.16</v>
      </c>
      <c r="G7955" s="919">
        <v>44197</v>
      </c>
      <c r="H7955" s="103" t="s">
        <v>7967</v>
      </c>
      <c r="I7955" s="252" t="s">
        <v>8020</v>
      </c>
      <c r="J7955" s="93" t="s">
        <v>8593</v>
      </c>
      <c r="K7955" s="1430" t="s">
        <v>8940</v>
      </c>
      <c r="L7955" s="491" t="s">
        <v>14066</v>
      </c>
      <c r="M7955" s="291"/>
    </row>
    <row r="7956" spans="1:13" ht="10.5" customHeight="1">
      <c r="A7956" s="667">
        <v>190</v>
      </c>
      <c r="B7956" s="1375" t="s">
        <v>354</v>
      </c>
      <c r="C7956" s="990" t="s">
        <v>13879</v>
      </c>
      <c r="D7956" s="2063">
        <v>1</v>
      </c>
      <c r="E7956" s="3618">
        <v>30940</v>
      </c>
      <c r="F7956" s="884">
        <v>30940</v>
      </c>
      <c r="G7956" s="919">
        <v>44197</v>
      </c>
      <c r="H7956" s="103" t="s">
        <v>7967</v>
      </c>
      <c r="I7956" s="252" t="s">
        <v>8020</v>
      </c>
      <c r="J7956" s="93" t="s">
        <v>8593</v>
      </c>
      <c r="K7956" s="1430" t="s">
        <v>8940</v>
      </c>
      <c r="L7956" s="491" t="s">
        <v>14066</v>
      </c>
      <c r="M7956" s="291"/>
    </row>
    <row r="7957" spans="1:13" ht="10.5" customHeight="1">
      <c r="A7957" s="667">
        <v>191</v>
      </c>
      <c r="B7957" s="102" t="s">
        <v>8021</v>
      </c>
      <c r="C7957" s="990" t="s">
        <v>13880</v>
      </c>
      <c r="D7957" s="2063">
        <v>1</v>
      </c>
      <c r="E7957" s="3411">
        <v>5636.96</v>
      </c>
      <c r="F7957" s="638">
        <v>5636.96</v>
      </c>
      <c r="G7957" s="919">
        <v>44197</v>
      </c>
      <c r="H7957" s="103" t="s">
        <v>7967</v>
      </c>
      <c r="I7957" s="252" t="s">
        <v>8020</v>
      </c>
      <c r="J7957" s="93" t="s">
        <v>8593</v>
      </c>
      <c r="K7957" s="1430" t="s">
        <v>8940</v>
      </c>
      <c r="L7957" s="491" t="s">
        <v>14066</v>
      </c>
      <c r="M7957" s="291"/>
    </row>
    <row r="7958" spans="1:13" ht="10.5" customHeight="1">
      <c r="A7958" s="667">
        <v>192</v>
      </c>
      <c r="B7958" s="102" t="s">
        <v>7697</v>
      </c>
      <c r="C7958" s="990" t="s">
        <v>13881</v>
      </c>
      <c r="D7958" s="2063">
        <v>1</v>
      </c>
      <c r="E7958" s="3411">
        <v>3010.56</v>
      </c>
      <c r="F7958" s="638">
        <v>3010.56</v>
      </c>
      <c r="G7958" s="919">
        <v>44197</v>
      </c>
      <c r="H7958" s="103" t="s">
        <v>7967</v>
      </c>
      <c r="I7958" s="252" t="s">
        <v>8020</v>
      </c>
      <c r="J7958" s="93" t="s">
        <v>8593</v>
      </c>
      <c r="K7958" s="1430" t="s">
        <v>8940</v>
      </c>
      <c r="L7958" s="491" t="s">
        <v>14066</v>
      </c>
      <c r="M7958" s="291"/>
    </row>
    <row r="7959" spans="1:13" ht="10.5" customHeight="1">
      <c r="A7959" s="667">
        <v>193</v>
      </c>
      <c r="B7959" s="102" t="s">
        <v>7698</v>
      </c>
      <c r="C7959" s="990" t="s">
        <v>13882</v>
      </c>
      <c r="D7959" s="2063">
        <v>1</v>
      </c>
      <c r="E7959" s="3411">
        <v>27717.759999999998</v>
      </c>
      <c r="F7959" s="638">
        <v>27717.759999999998</v>
      </c>
      <c r="G7959" s="919">
        <v>44197</v>
      </c>
      <c r="H7959" s="103" t="s">
        <v>7967</v>
      </c>
      <c r="I7959" s="252" t="s">
        <v>8020</v>
      </c>
      <c r="J7959" s="93" t="s">
        <v>8593</v>
      </c>
      <c r="K7959" s="1430" t="s">
        <v>8940</v>
      </c>
      <c r="L7959" s="491" t="s">
        <v>14066</v>
      </c>
      <c r="M7959" s="291"/>
    </row>
    <row r="7960" spans="1:13" ht="10.5" customHeight="1">
      <c r="A7960" s="667">
        <v>194</v>
      </c>
      <c r="B7960" s="102" t="s">
        <v>7679</v>
      </c>
      <c r="C7960" s="990" t="s">
        <v>13883</v>
      </c>
      <c r="D7960" s="2063">
        <v>1</v>
      </c>
      <c r="E7960" s="3411">
        <v>3999</v>
      </c>
      <c r="F7960" s="638">
        <v>3999</v>
      </c>
      <c r="G7960" s="919">
        <v>44197</v>
      </c>
      <c r="H7960" s="103" t="s">
        <v>7967</v>
      </c>
      <c r="I7960" s="252" t="s">
        <v>8020</v>
      </c>
      <c r="J7960" s="93" t="s">
        <v>8593</v>
      </c>
      <c r="K7960" s="1430" t="s">
        <v>8940</v>
      </c>
      <c r="L7960" s="491" t="s">
        <v>14066</v>
      </c>
      <c r="M7960" s="291"/>
    </row>
    <row r="7961" spans="1:13" ht="10.5" customHeight="1">
      <c r="A7961" s="667">
        <v>195</v>
      </c>
      <c r="B7961" s="102" t="s">
        <v>7699</v>
      </c>
      <c r="C7961" s="990" t="s">
        <v>13884</v>
      </c>
      <c r="D7961" s="2063">
        <v>1</v>
      </c>
      <c r="E7961" s="3411">
        <v>3242.44</v>
      </c>
      <c r="F7961" s="638">
        <v>3242.44</v>
      </c>
      <c r="G7961" s="919">
        <v>44197</v>
      </c>
      <c r="H7961" s="103" t="s">
        <v>7967</v>
      </c>
      <c r="I7961" s="252" t="s">
        <v>8020</v>
      </c>
      <c r="J7961" s="93" t="s">
        <v>8593</v>
      </c>
      <c r="K7961" s="1430" t="s">
        <v>8940</v>
      </c>
      <c r="L7961" s="491" t="s">
        <v>14066</v>
      </c>
      <c r="M7961" s="291"/>
    </row>
    <row r="7962" spans="1:13" ht="10.5" customHeight="1">
      <c r="A7962" s="667">
        <v>196</v>
      </c>
      <c r="B7962" s="102" t="s">
        <v>7645</v>
      </c>
      <c r="C7962" s="990" t="s">
        <v>13885</v>
      </c>
      <c r="D7962" s="2063">
        <v>1</v>
      </c>
      <c r="E7962" s="3411">
        <v>26000</v>
      </c>
      <c r="F7962" s="638">
        <v>26000</v>
      </c>
      <c r="G7962" s="919">
        <v>44197</v>
      </c>
      <c r="H7962" s="103" t="s">
        <v>7967</v>
      </c>
      <c r="I7962" s="252" t="s">
        <v>8020</v>
      </c>
      <c r="J7962" s="93" t="s">
        <v>8593</v>
      </c>
      <c r="K7962" s="1430" t="s">
        <v>8940</v>
      </c>
      <c r="L7962" s="491" t="s">
        <v>14066</v>
      </c>
      <c r="M7962" s="291"/>
    </row>
    <row r="7963" spans="1:13" ht="10.5" customHeight="1">
      <c r="A7963" s="667">
        <v>197</v>
      </c>
      <c r="B7963" s="102" t="s">
        <v>7646</v>
      </c>
      <c r="C7963" s="990" t="s">
        <v>10852</v>
      </c>
      <c r="D7963" s="2063">
        <v>1</v>
      </c>
      <c r="E7963" s="3411">
        <v>17000</v>
      </c>
      <c r="F7963" s="638">
        <v>17000</v>
      </c>
      <c r="G7963" s="919">
        <v>44197</v>
      </c>
      <c r="H7963" s="103" t="s">
        <v>7967</v>
      </c>
      <c r="I7963" s="252" t="s">
        <v>8020</v>
      </c>
      <c r="J7963" s="93" t="s">
        <v>8593</v>
      </c>
      <c r="K7963" s="1430" t="s">
        <v>8940</v>
      </c>
      <c r="L7963" s="491" t="s">
        <v>14066</v>
      </c>
      <c r="M7963" s="291"/>
    </row>
    <row r="7964" spans="1:13" ht="10.5" customHeight="1">
      <c r="A7964" s="667">
        <v>198</v>
      </c>
      <c r="B7964" s="102" t="s">
        <v>7647</v>
      </c>
      <c r="C7964" s="990" t="s">
        <v>10853</v>
      </c>
      <c r="D7964" s="2063">
        <v>1</v>
      </c>
      <c r="E7964" s="3411">
        <v>6000</v>
      </c>
      <c r="F7964" s="638">
        <v>6000</v>
      </c>
      <c r="G7964" s="919">
        <v>44197</v>
      </c>
      <c r="H7964" s="103" t="s">
        <v>7967</v>
      </c>
      <c r="I7964" s="252" t="s">
        <v>8020</v>
      </c>
      <c r="J7964" s="93" t="s">
        <v>8593</v>
      </c>
      <c r="K7964" s="1430" t="s">
        <v>8940</v>
      </c>
      <c r="L7964" s="491" t="s">
        <v>14066</v>
      </c>
      <c r="M7964" s="291"/>
    </row>
    <row r="7965" spans="1:13" ht="10.5" customHeight="1">
      <c r="A7965" s="667">
        <v>199</v>
      </c>
      <c r="B7965" s="102" t="s">
        <v>7741</v>
      </c>
      <c r="C7965" s="990" t="s">
        <v>13886</v>
      </c>
      <c r="D7965" s="2063">
        <v>1</v>
      </c>
      <c r="E7965" s="3411">
        <v>21000</v>
      </c>
      <c r="F7965" s="638">
        <v>21000</v>
      </c>
      <c r="G7965" s="919">
        <v>44197</v>
      </c>
      <c r="H7965" s="103" t="s">
        <v>7967</v>
      </c>
      <c r="I7965" s="252" t="s">
        <v>8020</v>
      </c>
      <c r="J7965" s="93" t="s">
        <v>8593</v>
      </c>
      <c r="K7965" s="1430" t="s">
        <v>8940</v>
      </c>
      <c r="L7965" s="491" t="s">
        <v>14066</v>
      </c>
      <c r="M7965" s="291"/>
    </row>
    <row r="7966" spans="1:13" ht="10.5" customHeight="1">
      <c r="A7966" s="667">
        <v>200</v>
      </c>
      <c r="B7966" s="102" t="s">
        <v>7649</v>
      </c>
      <c r="C7966" s="990" t="s">
        <v>13887</v>
      </c>
      <c r="D7966" s="2063">
        <v>1</v>
      </c>
      <c r="E7966" s="3411">
        <v>4200</v>
      </c>
      <c r="F7966" s="638">
        <v>4200</v>
      </c>
      <c r="G7966" s="919">
        <v>44197</v>
      </c>
      <c r="H7966" s="103" t="s">
        <v>7967</v>
      </c>
      <c r="I7966" s="252" t="s">
        <v>8020</v>
      </c>
      <c r="J7966" s="93" t="s">
        <v>8593</v>
      </c>
      <c r="K7966" s="1430" t="s">
        <v>8940</v>
      </c>
      <c r="L7966" s="491" t="s">
        <v>14066</v>
      </c>
      <c r="M7966" s="291"/>
    </row>
    <row r="7967" spans="1:13" ht="10.5" customHeight="1">
      <c r="A7967" s="667">
        <v>201</v>
      </c>
      <c r="B7967" s="102" t="s">
        <v>7649</v>
      </c>
      <c r="C7967" s="990">
        <v>4101240181</v>
      </c>
      <c r="D7967" s="2063">
        <v>1</v>
      </c>
      <c r="E7967" s="3411">
        <v>4200</v>
      </c>
      <c r="F7967" s="638">
        <v>4200</v>
      </c>
      <c r="G7967" s="919">
        <v>44197</v>
      </c>
      <c r="H7967" s="103" t="s">
        <v>7967</v>
      </c>
      <c r="I7967" s="252" t="s">
        <v>8020</v>
      </c>
      <c r="J7967" s="93" t="s">
        <v>8593</v>
      </c>
      <c r="K7967" s="1430" t="s">
        <v>8940</v>
      </c>
      <c r="L7967" s="491" t="s">
        <v>14066</v>
      </c>
      <c r="M7967" s="291"/>
    </row>
    <row r="7968" spans="1:13" ht="10.5" customHeight="1">
      <c r="A7968" s="667">
        <v>202</v>
      </c>
      <c r="B7968" s="102" t="s">
        <v>7649</v>
      </c>
      <c r="C7968" s="990" t="s">
        <v>13888</v>
      </c>
      <c r="D7968" s="2063">
        <v>1</v>
      </c>
      <c r="E7968" s="3411">
        <v>4200</v>
      </c>
      <c r="F7968" s="638">
        <v>4200</v>
      </c>
      <c r="G7968" s="919">
        <v>44197</v>
      </c>
      <c r="H7968" s="103" t="s">
        <v>7967</v>
      </c>
      <c r="I7968" s="252" t="s">
        <v>8020</v>
      </c>
      <c r="J7968" s="93" t="s">
        <v>8593</v>
      </c>
      <c r="K7968" s="1430" t="s">
        <v>8940</v>
      </c>
      <c r="L7968" s="491" t="s">
        <v>14066</v>
      </c>
      <c r="M7968" s="291"/>
    </row>
    <row r="7969" spans="1:13" ht="10.5" customHeight="1">
      <c r="A7969" s="667">
        <v>203</v>
      </c>
      <c r="B7969" s="102" t="s">
        <v>7649</v>
      </c>
      <c r="C7969" s="990">
        <v>4101240182</v>
      </c>
      <c r="D7969" s="2063">
        <v>1</v>
      </c>
      <c r="E7969" s="3411">
        <v>4200</v>
      </c>
      <c r="F7969" s="638">
        <v>4200</v>
      </c>
      <c r="G7969" s="919">
        <v>44197</v>
      </c>
      <c r="H7969" s="103" t="s">
        <v>7967</v>
      </c>
      <c r="I7969" s="252" t="s">
        <v>8020</v>
      </c>
      <c r="J7969" s="93" t="s">
        <v>8593</v>
      </c>
      <c r="K7969" s="1430" t="s">
        <v>8940</v>
      </c>
      <c r="L7969" s="491" t="s">
        <v>14066</v>
      </c>
      <c r="M7969" s="291"/>
    </row>
    <row r="7970" spans="1:13" ht="10.5" customHeight="1">
      <c r="A7970" s="667">
        <v>204</v>
      </c>
      <c r="B7970" s="102" t="s">
        <v>7650</v>
      </c>
      <c r="C7970" s="990" t="s">
        <v>13889</v>
      </c>
      <c r="D7970" s="2063">
        <v>1</v>
      </c>
      <c r="E7970" s="3411">
        <v>24050</v>
      </c>
      <c r="F7970" s="638">
        <v>24050</v>
      </c>
      <c r="G7970" s="919">
        <v>44197</v>
      </c>
      <c r="H7970" s="103" t="s">
        <v>7967</v>
      </c>
      <c r="I7970" s="252" t="s">
        <v>8020</v>
      </c>
      <c r="J7970" s="93" t="s">
        <v>8593</v>
      </c>
      <c r="K7970" s="1430" t="s">
        <v>8940</v>
      </c>
      <c r="L7970" s="491" t="s">
        <v>14066</v>
      </c>
      <c r="M7970" s="291"/>
    </row>
    <row r="7971" spans="1:13" ht="10.5" customHeight="1">
      <c r="A7971" s="667">
        <v>205</v>
      </c>
      <c r="B7971" s="102" t="s">
        <v>7651</v>
      </c>
      <c r="C7971" s="990" t="s">
        <v>13890</v>
      </c>
      <c r="D7971" s="2063">
        <v>1</v>
      </c>
      <c r="E7971" s="3411">
        <v>6880</v>
      </c>
      <c r="F7971" s="638">
        <v>6880</v>
      </c>
      <c r="G7971" s="919">
        <v>44197</v>
      </c>
      <c r="H7971" s="103" t="s">
        <v>7967</v>
      </c>
      <c r="I7971" s="252" t="s">
        <v>8020</v>
      </c>
      <c r="J7971" s="93" t="s">
        <v>8593</v>
      </c>
      <c r="K7971" s="1430" t="s">
        <v>8940</v>
      </c>
      <c r="L7971" s="491" t="s">
        <v>14066</v>
      </c>
      <c r="M7971" s="291"/>
    </row>
    <row r="7972" spans="1:13" ht="10.5" customHeight="1">
      <c r="A7972" s="667">
        <v>206</v>
      </c>
      <c r="B7972" s="102" t="s">
        <v>13891</v>
      </c>
      <c r="C7972" s="990" t="s">
        <v>13892</v>
      </c>
      <c r="D7972" s="2063">
        <v>1</v>
      </c>
      <c r="E7972" s="3411">
        <v>12118.64</v>
      </c>
      <c r="F7972" s="638">
        <v>12118.64</v>
      </c>
      <c r="G7972" s="919">
        <v>44197</v>
      </c>
      <c r="H7972" s="103" t="s">
        <v>7967</v>
      </c>
      <c r="I7972" s="252" t="s">
        <v>8020</v>
      </c>
      <c r="J7972" s="93" t="s">
        <v>8593</v>
      </c>
      <c r="K7972" s="1430" t="s">
        <v>8940</v>
      </c>
      <c r="L7972" s="491" t="s">
        <v>14066</v>
      </c>
      <c r="M7972" s="291"/>
    </row>
    <row r="7973" spans="1:13" ht="10.5" customHeight="1">
      <c r="A7973" s="667">
        <v>207</v>
      </c>
      <c r="B7973" s="102" t="s">
        <v>7654</v>
      </c>
      <c r="C7973" s="990" t="s">
        <v>13893</v>
      </c>
      <c r="D7973" s="2063">
        <v>1</v>
      </c>
      <c r="E7973" s="3411">
        <v>68500</v>
      </c>
      <c r="F7973" s="638">
        <v>68500</v>
      </c>
      <c r="G7973" s="919">
        <v>44197</v>
      </c>
      <c r="H7973" s="103" t="s">
        <v>7967</v>
      </c>
      <c r="I7973" s="252" t="s">
        <v>8020</v>
      </c>
      <c r="J7973" s="93" t="s">
        <v>8593</v>
      </c>
      <c r="K7973" s="1430" t="s">
        <v>8940</v>
      </c>
      <c r="L7973" s="491" t="s">
        <v>14066</v>
      </c>
      <c r="M7973" s="291"/>
    </row>
    <row r="7974" spans="1:13" ht="10.5" customHeight="1">
      <c r="A7974" s="667">
        <v>208</v>
      </c>
      <c r="B7974" s="102" t="s">
        <v>7654</v>
      </c>
      <c r="C7974" s="990" t="s">
        <v>13894</v>
      </c>
      <c r="D7974" s="2063">
        <v>1</v>
      </c>
      <c r="E7974" s="3411">
        <v>68500</v>
      </c>
      <c r="F7974" s="638">
        <v>68500</v>
      </c>
      <c r="G7974" s="919">
        <v>44197</v>
      </c>
      <c r="H7974" s="103" t="s">
        <v>7967</v>
      </c>
      <c r="I7974" s="252" t="s">
        <v>8020</v>
      </c>
      <c r="J7974" s="93" t="s">
        <v>8593</v>
      </c>
      <c r="K7974" s="1430" t="s">
        <v>8940</v>
      </c>
      <c r="L7974" s="491" t="s">
        <v>14066</v>
      </c>
      <c r="M7974" s="291"/>
    </row>
    <row r="7975" spans="1:13" ht="10.5" customHeight="1">
      <c r="A7975" s="667">
        <v>209</v>
      </c>
      <c r="B7975" s="102" t="s">
        <v>7655</v>
      </c>
      <c r="C7975" s="990" t="s">
        <v>13895</v>
      </c>
      <c r="D7975" s="2063">
        <v>1</v>
      </c>
      <c r="E7975" s="3411">
        <v>55500</v>
      </c>
      <c r="F7975" s="638">
        <v>55500</v>
      </c>
      <c r="G7975" s="919">
        <v>44197</v>
      </c>
      <c r="H7975" s="103" t="s">
        <v>7967</v>
      </c>
      <c r="I7975" s="252" t="s">
        <v>8020</v>
      </c>
      <c r="J7975" s="93" t="s">
        <v>8593</v>
      </c>
      <c r="K7975" s="1430" t="s">
        <v>8940</v>
      </c>
      <c r="L7975" s="491" t="s">
        <v>14066</v>
      </c>
      <c r="M7975" s="291"/>
    </row>
    <row r="7976" spans="1:13" ht="10.5" customHeight="1">
      <c r="A7976" s="667">
        <v>210</v>
      </c>
      <c r="B7976" s="102" t="s">
        <v>7655</v>
      </c>
      <c r="C7976" s="990" t="s">
        <v>13896</v>
      </c>
      <c r="D7976" s="2063">
        <v>1</v>
      </c>
      <c r="E7976" s="3411">
        <v>55500</v>
      </c>
      <c r="F7976" s="638">
        <v>55500</v>
      </c>
      <c r="G7976" s="919">
        <v>44197</v>
      </c>
      <c r="H7976" s="103" t="s">
        <v>7967</v>
      </c>
      <c r="I7976" s="252" t="s">
        <v>8020</v>
      </c>
      <c r="J7976" s="93" t="s">
        <v>8593</v>
      </c>
      <c r="K7976" s="1430" t="s">
        <v>8940</v>
      </c>
      <c r="L7976" s="491" t="s">
        <v>14066</v>
      </c>
      <c r="M7976" s="291"/>
    </row>
    <row r="7977" spans="1:13" ht="10.5" customHeight="1">
      <c r="A7977" s="667">
        <v>211</v>
      </c>
      <c r="B7977" s="102" t="s">
        <v>7716</v>
      </c>
      <c r="C7977" s="990" t="s">
        <v>13897</v>
      </c>
      <c r="D7977" s="2063">
        <v>1</v>
      </c>
      <c r="E7977" s="3411">
        <v>27999</v>
      </c>
      <c r="F7977" s="638">
        <v>27999</v>
      </c>
      <c r="G7977" s="919">
        <v>44197</v>
      </c>
      <c r="H7977" s="103" t="s">
        <v>7967</v>
      </c>
      <c r="I7977" s="252" t="s">
        <v>8020</v>
      </c>
      <c r="J7977" s="93" t="s">
        <v>8593</v>
      </c>
      <c r="K7977" s="1430" t="s">
        <v>8940</v>
      </c>
      <c r="L7977" s="491" t="s">
        <v>14066</v>
      </c>
      <c r="M7977" s="291"/>
    </row>
    <row r="7978" spans="1:13" ht="10.5" customHeight="1">
      <c r="A7978" s="667">
        <v>212</v>
      </c>
      <c r="B7978" s="102" t="s">
        <v>7717</v>
      </c>
      <c r="C7978" s="990" t="s">
        <v>13898</v>
      </c>
      <c r="D7978" s="2063">
        <v>1</v>
      </c>
      <c r="E7978" s="3411">
        <v>35899</v>
      </c>
      <c r="F7978" s="638">
        <v>35899</v>
      </c>
      <c r="G7978" s="919">
        <v>44197</v>
      </c>
      <c r="H7978" s="103" t="s">
        <v>7967</v>
      </c>
      <c r="I7978" s="252" t="s">
        <v>8020</v>
      </c>
      <c r="J7978" s="93" t="s">
        <v>8593</v>
      </c>
      <c r="K7978" s="1430" t="s">
        <v>8940</v>
      </c>
      <c r="L7978" s="491" t="s">
        <v>14066</v>
      </c>
      <c r="M7978" s="291"/>
    </row>
    <row r="7979" spans="1:13" ht="10.5" customHeight="1">
      <c r="A7979" s="667">
        <v>213</v>
      </c>
      <c r="B7979" s="102" t="s">
        <v>7755</v>
      </c>
      <c r="C7979" s="990" t="s">
        <v>13899</v>
      </c>
      <c r="D7979" s="2063">
        <v>1</v>
      </c>
      <c r="E7979" s="3411">
        <v>26599</v>
      </c>
      <c r="F7979" s="638">
        <v>26599</v>
      </c>
      <c r="G7979" s="919">
        <v>44197</v>
      </c>
      <c r="H7979" s="103" t="s">
        <v>7967</v>
      </c>
      <c r="I7979" s="252" t="s">
        <v>8020</v>
      </c>
      <c r="J7979" s="93" t="s">
        <v>8593</v>
      </c>
      <c r="K7979" s="1430" t="s">
        <v>8940</v>
      </c>
      <c r="L7979" s="491" t="s">
        <v>14066</v>
      </c>
      <c r="M7979" s="291"/>
    </row>
    <row r="7980" spans="1:13" ht="10.5" customHeight="1">
      <c r="A7980" s="667">
        <v>214</v>
      </c>
      <c r="B7980" s="102" t="s">
        <v>13900</v>
      </c>
      <c r="C7980" s="990" t="s">
        <v>13901</v>
      </c>
      <c r="D7980" s="2063">
        <v>1</v>
      </c>
      <c r="E7980" s="3411">
        <v>7500</v>
      </c>
      <c r="F7980" s="638">
        <v>7500</v>
      </c>
      <c r="G7980" s="919">
        <v>44197</v>
      </c>
      <c r="H7980" s="103" t="s">
        <v>7967</v>
      </c>
      <c r="I7980" s="252" t="s">
        <v>8020</v>
      </c>
      <c r="J7980" s="93" t="s">
        <v>8593</v>
      </c>
      <c r="K7980" s="1430" t="s">
        <v>8940</v>
      </c>
      <c r="L7980" s="491" t="s">
        <v>14066</v>
      </c>
      <c r="M7980" s="291"/>
    </row>
    <row r="7981" spans="1:13" ht="10.5" customHeight="1">
      <c r="A7981" s="667">
        <v>215</v>
      </c>
      <c r="B7981" s="102" t="s">
        <v>7957</v>
      </c>
      <c r="C7981" s="990" t="s">
        <v>13902</v>
      </c>
      <c r="D7981" s="2063">
        <v>1</v>
      </c>
      <c r="E7981" s="3411">
        <v>9000</v>
      </c>
      <c r="F7981" s="638">
        <v>9000</v>
      </c>
      <c r="G7981" s="919">
        <v>44197</v>
      </c>
      <c r="H7981" s="103" t="s">
        <v>7967</v>
      </c>
      <c r="I7981" s="252" t="s">
        <v>8020</v>
      </c>
      <c r="J7981" s="93" t="s">
        <v>8593</v>
      </c>
      <c r="K7981" s="1430" t="s">
        <v>8940</v>
      </c>
      <c r="L7981" s="491" t="s">
        <v>14066</v>
      </c>
      <c r="M7981" s="291"/>
    </row>
    <row r="7982" spans="1:13" ht="10.5" customHeight="1">
      <c r="A7982" s="667">
        <v>216</v>
      </c>
      <c r="B7982" s="102" t="s">
        <v>13903</v>
      </c>
      <c r="C7982" s="990" t="s">
        <v>13904</v>
      </c>
      <c r="D7982" s="2063">
        <v>1</v>
      </c>
      <c r="E7982" s="3411">
        <v>25499</v>
      </c>
      <c r="F7982" s="638">
        <v>25499</v>
      </c>
      <c r="G7982" s="919">
        <v>44197</v>
      </c>
      <c r="H7982" s="103" t="s">
        <v>7967</v>
      </c>
      <c r="I7982" s="252" t="s">
        <v>8020</v>
      </c>
      <c r="J7982" s="93" t="s">
        <v>8593</v>
      </c>
      <c r="K7982" s="1430" t="s">
        <v>8940</v>
      </c>
      <c r="L7982" s="491" t="s">
        <v>14066</v>
      </c>
      <c r="M7982" s="291"/>
    </row>
    <row r="7983" spans="1:13" ht="10.5" customHeight="1">
      <c r="A7983" s="667">
        <v>217</v>
      </c>
      <c r="B7983" s="102" t="s">
        <v>7652</v>
      </c>
      <c r="C7983" s="990" t="s">
        <v>13905</v>
      </c>
      <c r="D7983" s="2063">
        <v>1</v>
      </c>
      <c r="E7983" s="3411">
        <v>4200</v>
      </c>
      <c r="F7983" s="638">
        <v>4200</v>
      </c>
      <c r="G7983" s="919">
        <v>44197</v>
      </c>
      <c r="H7983" s="103" t="s">
        <v>7967</v>
      </c>
      <c r="I7983" s="252" t="s">
        <v>8020</v>
      </c>
      <c r="J7983" s="93" t="s">
        <v>8593</v>
      </c>
      <c r="K7983" s="1430" t="s">
        <v>8940</v>
      </c>
      <c r="L7983" s="491" t="s">
        <v>14066</v>
      </c>
      <c r="M7983" s="291"/>
    </row>
    <row r="7984" spans="1:13" ht="10.5" customHeight="1">
      <c r="A7984" s="667">
        <v>218</v>
      </c>
      <c r="B7984" s="102" t="s">
        <v>3427</v>
      </c>
      <c r="C7984" s="990" t="s">
        <v>10307</v>
      </c>
      <c r="D7984" s="2063">
        <v>1</v>
      </c>
      <c r="E7984" s="3411">
        <v>18801</v>
      </c>
      <c r="F7984" s="638">
        <v>18801</v>
      </c>
      <c r="G7984" s="919">
        <v>44197</v>
      </c>
      <c r="H7984" s="103" t="s">
        <v>7967</v>
      </c>
      <c r="I7984" s="252" t="s">
        <v>8020</v>
      </c>
      <c r="J7984" s="93" t="s">
        <v>8593</v>
      </c>
      <c r="K7984" s="1430" t="s">
        <v>8940</v>
      </c>
      <c r="L7984" s="491" t="s">
        <v>14066</v>
      </c>
      <c r="M7984" s="291"/>
    </row>
    <row r="7985" spans="1:13" ht="10.5" customHeight="1">
      <c r="A7985" s="667">
        <v>219</v>
      </c>
      <c r="B7985" s="102" t="s">
        <v>7634</v>
      </c>
      <c r="C7985" s="990" t="s">
        <v>10309</v>
      </c>
      <c r="D7985" s="2063">
        <v>1</v>
      </c>
      <c r="E7985" s="3411">
        <v>4990</v>
      </c>
      <c r="F7985" s="638">
        <v>4990</v>
      </c>
      <c r="G7985" s="919">
        <v>44197</v>
      </c>
      <c r="H7985" s="103" t="s">
        <v>7967</v>
      </c>
      <c r="I7985" s="252" t="s">
        <v>8020</v>
      </c>
      <c r="J7985" s="93" t="s">
        <v>8593</v>
      </c>
      <c r="K7985" s="1430" t="s">
        <v>8940</v>
      </c>
      <c r="L7985" s="491" t="s">
        <v>14066</v>
      </c>
      <c r="M7985" s="291"/>
    </row>
    <row r="7986" spans="1:13" ht="10.5" customHeight="1">
      <c r="A7986" s="667">
        <v>220</v>
      </c>
      <c r="B7986" s="102" t="s">
        <v>166</v>
      </c>
      <c r="C7986" s="990" t="s">
        <v>10310</v>
      </c>
      <c r="D7986" s="2063">
        <v>1</v>
      </c>
      <c r="E7986" s="3411">
        <v>5890</v>
      </c>
      <c r="F7986" s="638">
        <v>5890</v>
      </c>
      <c r="G7986" s="919">
        <v>44197</v>
      </c>
      <c r="H7986" s="103" t="s">
        <v>7967</v>
      </c>
      <c r="I7986" s="252" t="s">
        <v>8020</v>
      </c>
      <c r="J7986" s="93" t="s">
        <v>8593</v>
      </c>
      <c r="K7986" s="1430" t="s">
        <v>8940</v>
      </c>
      <c r="L7986" s="491" t="s">
        <v>14066</v>
      </c>
      <c r="M7986" s="291"/>
    </row>
    <row r="7987" spans="1:13" ht="10.5" customHeight="1">
      <c r="A7987" s="667">
        <v>221</v>
      </c>
      <c r="B7987" s="102" t="s">
        <v>7675</v>
      </c>
      <c r="C7987" s="990" t="s">
        <v>13906</v>
      </c>
      <c r="D7987" s="2063">
        <v>1</v>
      </c>
      <c r="E7987" s="3411">
        <v>17500</v>
      </c>
      <c r="F7987" s="638">
        <v>17500</v>
      </c>
      <c r="G7987" s="919">
        <v>44197</v>
      </c>
      <c r="H7987" s="103" t="s">
        <v>7967</v>
      </c>
      <c r="I7987" s="252" t="s">
        <v>8020</v>
      </c>
      <c r="J7987" s="93" t="s">
        <v>8593</v>
      </c>
      <c r="K7987" s="1430" t="s">
        <v>8940</v>
      </c>
      <c r="L7987" s="491" t="s">
        <v>14066</v>
      </c>
      <c r="M7987" s="291"/>
    </row>
    <row r="7988" spans="1:13" ht="10.5" customHeight="1">
      <c r="A7988" s="667">
        <v>222</v>
      </c>
      <c r="B7988" s="102" t="s">
        <v>7652</v>
      </c>
      <c r="C7988" s="990" t="s">
        <v>13907</v>
      </c>
      <c r="D7988" s="2063">
        <v>1</v>
      </c>
      <c r="E7988" s="3411">
        <v>4200</v>
      </c>
      <c r="F7988" s="638">
        <v>4200</v>
      </c>
      <c r="G7988" s="919">
        <v>44197</v>
      </c>
      <c r="H7988" s="103" t="s">
        <v>7967</v>
      </c>
      <c r="I7988" s="252" t="s">
        <v>8020</v>
      </c>
      <c r="J7988" s="93" t="s">
        <v>8593</v>
      </c>
      <c r="K7988" s="1430" t="s">
        <v>8940</v>
      </c>
      <c r="L7988" s="491" t="s">
        <v>14066</v>
      </c>
      <c r="M7988" s="291"/>
    </row>
    <row r="7989" spans="1:13" ht="10.5" customHeight="1">
      <c r="A7989" s="667">
        <v>223</v>
      </c>
      <c r="B7989" s="102" t="s">
        <v>159</v>
      </c>
      <c r="C7989" s="990" t="s">
        <v>13908</v>
      </c>
      <c r="D7989" s="2063">
        <v>1</v>
      </c>
      <c r="E7989" s="3411">
        <v>10000</v>
      </c>
      <c r="F7989" s="638">
        <v>10000</v>
      </c>
      <c r="G7989" s="919">
        <v>44197</v>
      </c>
      <c r="H7989" s="103" t="s">
        <v>7967</v>
      </c>
      <c r="I7989" s="252" t="s">
        <v>8020</v>
      </c>
      <c r="J7989" s="93" t="s">
        <v>8593</v>
      </c>
      <c r="K7989" s="1430" t="s">
        <v>8940</v>
      </c>
      <c r="L7989" s="491" t="s">
        <v>14066</v>
      </c>
      <c r="M7989" s="291"/>
    </row>
    <row r="7990" spans="1:13" ht="10.5" customHeight="1">
      <c r="A7990" s="667">
        <v>224</v>
      </c>
      <c r="B7990" s="102" t="s">
        <v>7718</v>
      </c>
      <c r="C7990" s="990" t="s">
        <v>13909</v>
      </c>
      <c r="D7990" s="2063">
        <v>1</v>
      </c>
      <c r="E7990" s="3411">
        <v>3255</v>
      </c>
      <c r="F7990" s="638">
        <v>3255</v>
      </c>
      <c r="G7990" s="919">
        <v>44197</v>
      </c>
      <c r="H7990" s="103" t="s">
        <v>7967</v>
      </c>
      <c r="I7990" s="252" t="s">
        <v>8020</v>
      </c>
      <c r="J7990" s="93" t="s">
        <v>8593</v>
      </c>
      <c r="K7990" s="1430" t="s">
        <v>8940</v>
      </c>
      <c r="L7990" s="491" t="s">
        <v>14066</v>
      </c>
      <c r="M7990" s="291"/>
    </row>
    <row r="7991" spans="1:13" ht="10.5" customHeight="1">
      <c r="A7991" s="667">
        <v>225</v>
      </c>
      <c r="B7991" s="102" t="s">
        <v>7725</v>
      </c>
      <c r="C7991" s="990" t="s">
        <v>13910</v>
      </c>
      <c r="D7991" s="2063">
        <v>1</v>
      </c>
      <c r="E7991" s="3411">
        <v>41500</v>
      </c>
      <c r="F7991" s="638">
        <v>41500</v>
      </c>
      <c r="G7991" s="919">
        <v>44197</v>
      </c>
      <c r="H7991" s="103" t="s">
        <v>7967</v>
      </c>
      <c r="I7991" s="252" t="s">
        <v>8020</v>
      </c>
      <c r="J7991" s="93" t="s">
        <v>8593</v>
      </c>
      <c r="K7991" s="1430" t="s">
        <v>8940</v>
      </c>
      <c r="L7991" s="491" t="s">
        <v>14066</v>
      </c>
      <c r="M7991" s="291"/>
    </row>
    <row r="7992" spans="1:13" ht="10.5" customHeight="1">
      <c r="A7992" s="667">
        <v>226</v>
      </c>
      <c r="B7992" s="102" t="s">
        <v>7656</v>
      </c>
      <c r="C7992" s="990" t="s">
        <v>13911</v>
      </c>
      <c r="D7992" s="2063">
        <v>1</v>
      </c>
      <c r="E7992" s="3411">
        <v>33064</v>
      </c>
      <c r="F7992" s="638">
        <v>33064</v>
      </c>
      <c r="G7992" s="919">
        <v>44197</v>
      </c>
      <c r="H7992" s="103" t="s">
        <v>7967</v>
      </c>
      <c r="I7992" s="252" t="s">
        <v>8020</v>
      </c>
      <c r="J7992" s="93" t="s">
        <v>8593</v>
      </c>
      <c r="K7992" s="1430" t="s">
        <v>8940</v>
      </c>
      <c r="L7992" s="491" t="s">
        <v>14066</v>
      </c>
      <c r="M7992" s="291"/>
    </row>
    <row r="7993" spans="1:13" ht="10.5" customHeight="1">
      <c r="A7993" s="667">
        <v>227</v>
      </c>
      <c r="B7993" s="102" t="s">
        <v>7745</v>
      </c>
      <c r="C7993" s="990" t="s">
        <v>13912</v>
      </c>
      <c r="D7993" s="2063">
        <v>1</v>
      </c>
      <c r="E7993" s="3411">
        <v>6692.75</v>
      </c>
      <c r="F7993" s="638">
        <v>6692.75</v>
      </c>
      <c r="G7993" s="919">
        <v>44197</v>
      </c>
      <c r="H7993" s="103" t="s">
        <v>7967</v>
      </c>
      <c r="I7993" s="252" t="s">
        <v>8020</v>
      </c>
      <c r="J7993" s="93" t="s">
        <v>8593</v>
      </c>
      <c r="K7993" s="1430" t="s">
        <v>8940</v>
      </c>
      <c r="L7993" s="491" t="s">
        <v>14066</v>
      </c>
      <c r="M7993" s="291"/>
    </row>
    <row r="7994" spans="1:13" ht="10.5" customHeight="1">
      <c r="A7994" s="667">
        <v>228</v>
      </c>
      <c r="B7994" s="102" t="s">
        <v>7746</v>
      </c>
      <c r="C7994" s="990" t="s">
        <v>13913</v>
      </c>
      <c r="D7994" s="2063">
        <v>1</v>
      </c>
      <c r="E7994" s="3411">
        <v>4000</v>
      </c>
      <c r="F7994" s="638">
        <v>4000</v>
      </c>
      <c r="G7994" s="919">
        <v>44197</v>
      </c>
      <c r="H7994" s="103" t="s">
        <v>7967</v>
      </c>
      <c r="I7994" s="252" t="s">
        <v>8020</v>
      </c>
      <c r="J7994" s="93" t="s">
        <v>8593</v>
      </c>
      <c r="K7994" s="1430" t="s">
        <v>8940</v>
      </c>
      <c r="L7994" s="491" t="s">
        <v>14066</v>
      </c>
      <c r="M7994" s="291"/>
    </row>
    <row r="7995" spans="1:13" ht="10.5" customHeight="1">
      <c r="A7995" s="667">
        <v>229</v>
      </c>
      <c r="B7995" s="102" t="s">
        <v>7735</v>
      </c>
      <c r="C7995" s="990" t="s">
        <v>13914</v>
      </c>
      <c r="D7995" s="2063">
        <v>1</v>
      </c>
      <c r="E7995" s="3411">
        <v>4199</v>
      </c>
      <c r="F7995" s="1595">
        <v>4199</v>
      </c>
      <c r="G7995" s="919">
        <v>44197</v>
      </c>
      <c r="H7995" s="103" t="s">
        <v>7967</v>
      </c>
      <c r="I7995" s="252" t="s">
        <v>8020</v>
      </c>
      <c r="J7995" s="93" t="s">
        <v>8593</v>
      </c>
      <c r="K7995" s="1430" t="s">
        <v>8940</v>
      </c>
      <c r="L7995" s="491" t="s">
        <v>14066</v>
      </c>
      <c r="M7995" s="291"/>
    </row>
    <row r="7996" spans="1:13" ht="10.5" customHeight="1">
      <c r="A7996" s="667">
        <v>230</v>
      </c>
      <c r="B7996" s="102" t="s">
        <v>7719</v>
      </c>
      <c r="C7996" s="990">
        <v>4101240133</v>
      </c>
      <c r="D7996" s="2063">
        <v>1</v>
      </c>
      <c r="E7996" s="3411">
        <v>8000</v>
      </c>
      <c r="F7996" s="638">
        <v>8000</v>
      </c>
      <c r="G7996" s="919">
        <v>44197</v>
      </c>
      <c r="H7996" s="103" t="s">
        <v>7967</v>
      </c>
      <c r="I7996" s="252" t="s">
        <v>8020</v>
      </c>
      <c r="J7996" s="93" t="s">
        <v>8593</v>
      </c>
      <c r="K7996" s="1430" t="s">
        <v>8940</v>
      </c>
      <c r="L7996" s="491" t="s">
        <v>14066</v>
      </c>
      <c r="M7996" s="291"/>
    </row>
    <row r="7997" spans="1:13" ht="10.5" customHeight="1">
      <c r="A7997" s="667">
        <v>231</v>
      </c>
      <c r="B7997" s="102" t="s">
        <v>7719</v>
      </c>
      <c r="C7997" s="990">
        <v>4101240132</v>
      </c>
      <c r="D7997" s="2063">
        <v>1</v>
      </c>
      <c r="E7997" s="3411">
        <v>8000</v>
      </c>
      <c r="F7997" s="638">
        <v>8000</v>
      </c>
      <c r="G7997" s="919">
        <v>44197</v>
      </c>
      <c r="H7997" s="103" t="s">
        <v>7967</v>
      </c>
      <c r="I7997" s="252" t="s">
        <v>8020</v>
      </c>
      <c r="J7997" s="93" t="s">
        <v>8593</v>
      </c>
      <c r="K7997" s="1430" t="s">
        <v>8940</v>
      </c>
      <c r="L7997" s="491" t="s">
        <v>14066</v>
      </c>
      <c r="M7997" s="291"/>
    </row>
    <row r="7998" spans="1:13" ht="10.5" customHeight="1">
      <c r="A7998" s="667">
        <v>232</v>
      </c>
      <c r="B7998" s="102" t="s">
        <v>7742</v>
      </c>
      <c r="C7998" s="990" t="s">
        <v>13915</v>
      </c>
      <c r="D7998" s="2063">
        <v>1</v>
      </c>
      <c r="E7998" s="3411">
        <v>3625</v>
      </c>
      <c r="F7998" s="638">
        <v>3625</v>
      </c>
      <c r="G7998" s="919">
        <v>44197</v>
      </c>
      <c r="H7998" s="103" t="s">
        <v>7967</v>
      </c>
      <c r="I7998" s="252" t="s">
        <v>8020</v>
      </c>
      <c r="J7998" s="93" t="s">
        <v>8593</v>
      </c>
      <c r="K7998" s="1430" t="s">
        <v>8940</v>
      </c>
      <c r="L7998" s="491" t="s">
        <v>14066</v>
      </c>
      <c r="M7998" s="291"/>
    </row>
    <row r="7999" spans="1:13" ht="10.5" customHeight="1">
      <c r="A7999" s="667">
        <v>233</v>
      </c>
      <c r="B7999" s="102" t="s">
        <v>7657</v>
      </c>
      <c r="C7999" s="990" t="s">
        <v>13916</v>
      </c>
      <c r="D7999" s="2063">
        <v>1</v>
      </c>
      <c r="E7999" s="3411">
        <v>19350</v>
      </c>
      <c r="F7999" s="638">
        <v>19350</v>
      </c>
      <c r="G7999" s="919">
        <v>44197</v>
      </c>
      <c r="H7999" s="103" t="s">
        <v>7967</v>
      </c>
      <c r="I7999" s="252" t="s">
        <v>8020</v>
      </c>
      <c r="J7999" s="93" t="s">
        <v>8593</v>
      </c>
      <c r="K7999" s="1430" t="s">
        <v>8940</v>
      </c>
      <c r="L7999" s="491" t="s">
        <v>14066</v>
      </c>
      <c r="M7999" s="291"/>
    </row>
    <row r="8000" spans="1:13" ht="10.5" customHeight="1">
      <c r="A8000" s="667">
        <v>234</v>
      </c>
      <c r="B8000" s="102" t="s">
        <v>7658</v>
      </c>
      <c r="C8000" s="990" t="s">
        <v>13917</v>
      </c>
      <c r="D8000" s="2063">
        <v>1</v>
      </c>
      <c r="E8000" s="3411">
        <v>53768.49</v>
      </c>
      <c r="F8000" s="638">
        <v>53768.49</v>
      </c>
      <c r="G8000" s="919">
        <v>44197</v>
      </c>
      <c r="H8000" s="103" t="s">
        <v>7967</v>
      </c>
      <c r="I8000" s="252" t="s">
        <v>8020</v>
      </c>
      <c r="J8000" s="93" t="s">
        <v>8593</v>
      </c>
      <c r="K8000" s="1430" t="s">
        <v>8940</v>
      </c>
      <c r="L8000" s="491" t="s">
        <v>14066</v>
      </c>
      <c r="M8000" s="291"/>
    </row>
    <row r="8001" spans="1:13" ht="10.5" customHeight="1">
      <c r="A8001" s="667">
        <v>235</v>
      </c>
      <c r="B8001" s="102" t="s">
        <v>7659</v>
      </c>
      <c r="C8001" s="990" t="s">
        <v>13918</v>
      </c>
      <c r="D8001" s="2063">
        <v>1</v>
      </c>
      <c r="E8001" s="3411">
        <v>8700</v>
      </c>
      <c r="F8001" s="638">
        <v>8700</v>
      </c>
      <c r="G8001" s="919">
        <v>44197</v>
      </c>
      <c r="H8001" s="103" t="s">
        <v>7967</v>
      </c>
      <c r="I8001" s="252" t="s">
        <v>8020</v>
      </c>
      <c r="J8001" s="93" t="s">
        <v>8593</v>
      </c>
      <c r="K8001" s="1430" t="s">
        <v>8940</v>
      </c>
      <c r="L8001" s="491" t="s">
        <v>14066</v>
      </c>
      <c r="M8001" s="291"/>
    </row>
    <row r="8002" spans="1:13" ht="10.5" customHeight="1">
      <c r="A8002" s="667">
        <v>236</v>
      </c>
      <c r="B8002" s="102" t="s">
        <v>7642</v>
      </c>
      <c r="C8002" s="990" t="s">
        <v>10306</v>
      </c>
      <c r="D8002" s="2063">
        <v>1</v>
      </c>
      <c r="E8002" s="3411">
        <v>5775</v>
      </c>
      <c r="F8002" s="638">
        <v>5775</v>
      </c>
      <c r="G8002" s="919">
        <v>44197</v>
      </c>
      <c r="H8002" s="103" t="s">
        <v>7967</v>
      </c>
      <c r="I8002" s="252" t="s">
        <v>8020</v>
      </c>
      <c r="J8002" s="93" t="s">
        <v>8593</v>
      </c>
      <c r="K8002" s="1430" t="s">
        <v>8940</v>
      </c>
      <c r="L8002" s="491" t="s">
        <v>14066</v>
      </c>
      <c r="M8002" s="291"/>
    </row>
    <row r="8003" spans="1:13" ht="10.5" customHeight="1">
      <c r="A8003" s="667">
        <v>237</v>
      </c>
      <c r="B8003" s="102" t="s">
        <v>3427</v>
      </c>
      <c r="C8003" s="990" t="s">
        <v>12915</v>
      </c>
      <c r="D8003" s="2063">
        <v>1</v>
      </c>
      <c r="E8003" s="3411">
        <v>30200</v>
      </c>
      <c r="F8003" s="638">
        <v>30200</v>
      </c>
      <c r="G8003" s="919">
        <v>44197</v>
      </c>
      <c r="H8003" s="103" t="s">
        <v>7967</v>
      </c>
      <c r="I8003" s="252" t="s">
        <v>8020</v>
      </c>
      <c r="J8003" s="93" t="s">
        <v>8593</v>
      </c>
      <c r="K8003" s="1430" t="s">
        <v>8940</v>
      </c>
      <c r="L8003" s="491" t="s">
        <v>14066</v>
      </c>
      <c r="M8003" s="291"/>
    </row>
    <row r="8004" spans="1:13" ht="10.5" customHeight="1">
      <c r="A8004" s="667">
        <v>238</v>
      </c>
      <c r="B8004" s="102" t="s">
        <v>7676</v>
      </c>
      <c r="C8004" s="990" t="s">
        <v>13919</v>
      </c>
      <c r="D8004" s="2063">
        <v>1</v>
      </c>
      <c r="E8004" s="3411">
        <v>4649.84</v>
      </c>
      <c r="F8004" s="638">
        <v>4649.84</v>
      </c>
      <c r="G8004" s="919">
        <v>44197</v>
      </c>
      <c r="H8004" s="103" t="s">
        <v>7967</v>
      </c>
      <c r="I8004" s="252" t="s">
        <v>8020</v>
      </c>
      <c r="J8004" s="93" t="s">
        <v>8593</v>
      </c>
      <c r="K8004" s="1430" t="s">
        <v>8940</v>
      </c>
      <c r="L8004" s="491" t="s">
        <v>14066</v>
      </c>
      <c r="M8004" s="291"/>
    </row>
    <row r="8005" spans="1:13" ht="10.5" customHeight="1">
      <c r="A8005" s="667">
        <v>239</v>
      </c>
      <c r="B8005" s="102" t="s">
        <v>7677</v>
      </c>
      <c r="C8005" s="990" t="s">
        <v>13920</v>
      </c>
      <c r="D8005" s="2063">
        <v>1</v>
      </c>
      <c r="E8005" s="3411">
        <v>13536</v>
      </c>
      <c r="F8005" s="638">
        <v>13536</v>
      </c>
      <c r="G8005" s="919">
        <v>44197</v>
      </c>
      <c r="H8005" s="103" t="s">
        <v>7967</v>
      </c>
      <c r="I8005" s="252" t="s">
        <v>8020</v>
      </c>
      <c r="J8005" s="93" t="s">
        <v>8593</v>
      </c>
      <c r="K8005" s="1430" t="s">
        <v>8940</v>
      </c>
      <c r="L8005" s="491" t="s">
        <v>14066</v>
      </c>
      <c r="M8005" s="291"/>
    </row>
    <row r="8006" spans="1:13" ht="10.5" customHeight="1">
      <c r="A8006" s="667">
        <v>240</v>
      </c>
      <c r="B8006" s="102" t="s">
        <v>7678</v>
      </c>
      <c r="C8006" s="990" t="s">
        <v>10550</v>
      </c>
      <c r="D8006" s="2063">
        <v>1</v>
      </c>
      <c r="E8006" s="3411">
        <v>7975</v>
      </c>
      <c r="F8006" s="638">
        <v>7975</v>
      </c>
      <c r="G8006" s="919">
        <v>44197</v>
      </c>
      <c r="H8006" s="103" t="s">
        <v>7967</v>
      </c>
      <c r="I8006" s="252" t="s">
        <v>8020</v>
      </c>
      <c r="J8006" s="93" t="s">
        <v>8593</v>
      </c>
      <c r="K8006" s="1430" t="s">
        <v>8940</v>
      </c>
      <c r="L8006" s="491" t="s">
        <v>14066</v>
      </c>
      <c r="M8006" s="291"/>
    </row>
    <row r="8007" spans="1:13" ht="10.5" customHeight="1">
      <c r="A8007" s="667">
        <v>241</v>
      </c>
      <c r="B8007" s="102" t="s">
        <v>7701</v>
      </c>
      <c r="C8007" s="990" t="s">
        <v>13921</v>
      </c>
      <c r="D8007" s="2063">
        <v>1</v>
      </c>
      <c r="E8007" s="3411">
        <v>16831.310000000001</v>
      </c>
      <c r="F8007" s="638">
        <v>16831.310000000001</v>
      </c>
      <c r="G8007" s="919">
        <v>44197</v>
      </c>
      <c r="H8007" s="103" t="s">
        <v>7967</v>
      </c>
      <c r="I8007" s="252" t="s">
        <v>8020</v>
      </c>
      <c r="J8007" s="93" t="s">
        <v>8593</v>
      </c>
      <c r="K8007" s="1430" t="s">
        <v>8940</v>
      </c>
      <c r="L8007" s="491" t="s">
        <v>14066</v>
      </c>
      <c r="M8007" s="291"/>
    </row>
    <row r="8008" spans="1:13" ht="10.5" customHeight="1">
      <c r="A8008" s="667">
        <v>242</v>
      </c>
      <c r="B8008" s="102" t="s">
        <v>7701</v>
      </c>
      <c r="C8008" s="990" t="s">
        <v>13922</v>
      </c>
      <c r="D8008" s="2063">
        <v>1</v>
      </c>
      <c r="E8008" s="3411">
        <v>16831.310000000001</v>
      </c>
      <c r="F8008" s="638">
        <v>16831.310000000001</v>
      </c>
      <c r="G8008" s="919">
        <v>44197</v>
      </c>
      <c r="H8008" s="103" t="s">
        <v>7967</v>
      </c>
      <c r="I8008" s="252" t="s">
        <v>8020</v>
      </c>
      <c r="J8008" s="93" t="s">
        <v>8593</v>
      </c>
      <c r="K8008" s="1430" t="s">
        <v>8940</v>
      </c>
      <c r="L8008" s="491" t="s">
        <v>14066</v>
      </c>
      <c r="M8008" s="291"/>
    </row>
    <row r="8009" spans="1:13" ht="10.5" customHeight="1">
      <c r="A8009" s="667">
        <v>243</v>
      </c>
      <c r="B8009" s="102" t="s">
        <v>7679</v>
      </c>
      <c r="C8009" s="990" t="s">
        <v>13923</v>
      </c>
      <c r="D8009" s="2063">
        <v>1</v>
      </c>
      <c r="E8009" s="3411">
        <v>3799</v>
      </c>
      <c r="F8009" s="638">
        <v>3799</v>
      </c>
      <c r="G8009" s="919">
        <v>44197</v>
      </c>
      <c r="H8009" s="103" t="s">
        <v>7967</v>
      </c>
      <c r="I8009" s="252" t="s">
        <v>8020</v>
      </c>
      <c r="J8009" s="93" t="s">
        <v>8593</v>
      </c>
      <c r="K8009" s="1430" t="s">
        <v>8940</v>
      </c>
      <c r="L8009" s="491" t="s">
        <v>14066</v>
      </c>
      <c r="M8009" s="291"/>
    </row>
    <row r="8010" spans="1:13" ht="10.5" customHeight="1">
      <c r="A8010" s="667">
        <v>244</v>
      </c>
      <c r="B8010" s="102" t="s">
        <v>7680</v>
      </c>
      <c r="C8010" s="990" t="s">
        <v>13924</v>
      </c>
      <c r="D8010" s="2063">
        <v>1</v>
      </c>
      <c r="E8010" s="3411">
        <v>3799</v>
      </c>
      <c r="F8010" s="1595">
        <v>3799</v>
      </c>
      <c r="G8010" s="919">
        <v>44197</v>
      </c>
      <c r="H8010" s="103" t="s">
        <v>7967</v>
      </c>
      <c r="I8010" s="252" t="s">
        <v>8020</v>
      </c>
      <c r="J8010" s="93" t="s">
        <v>8593</v>
      </c>
      <c r="K8010" s="1430" t="s">
        <v>8940</v>
      </c>
      <c r="L8010" s="491" t="s">
        <v>14066</v>
      </c>
      <c r="M8010" s="291"/>
    </row>
    <row r="8011" spans="1:13" ht="10.5" customHeight="1">
      <c r="A8011" s="667">
        <v>245</v>
      </c>
      <c r="B8011" s="102" t="s">
        <v>7634</v>
      </c>
      <c r="C8011" s="990" t="s">
        <v>10305</v>
      </c>
      <c r="D8011" s="2063">
        <v>1</v>
      </c>
      <c r="E8011" s="3411">
        <v>4990</v>
      </c>
      <c r="F8011" s="638">
        <v>4990</v>
      </c>
      <c r="G8011" s="919">
        <v>44197</v>
      </c>
      <c r="H8011" s="103" t="s">
        <v>7967</v>
      </c>
      <c r="I8011" s="252" t="s">
        <v>8020</v>
      </c>
      <c r="J8011" s="93" t="s">
        <v>8593</v>
      </c>
      <c r="K8011" s="1430" t="s">
        <v>8940</v>
      </c>
      <c r="L8011" s="491" t="s">
        <v>14066</v>
      </c>
      <c r="M8011" s="291"/>
    </row>
    <row r="8012" spans="1:13" ht="10.5" customHeight="1">
      <c r="A8012" s="667">
        <v>246</v>
      </c>
      <c r="B8012" s="102" t="s">
        <v>159</v>
      </c>
      <c r="C8012" s="990" t="s">
        <v>13925</v>
      </c>
      <c r="D8012" s="2063">
        <v>1</v>
      </c>
      <c r="E8012" s="3411">
        <v>9100</v>
      </c>
      <c r="F8012" s="638">
        <v>9100</v>
      </c>
      <c r="G8012" s="919">
        <v>44197</v>
      </c>
      <c r="H8012" s="103" t="s">
        <v>7967</v>
      </c>
      <c r="I8012" s="252" t="s">
        <v>8020</v>
      </c>
      <c r="J8012" s="93" t="s">
        <v>8593</v>
      </c>
      <c r="K8012" s="1430" t="s">
        <v>8940</v>
      </c>
      <c r="L8012" s="491" t="s">
        <v>14066</v>
      </c>
      <c r="M8012" s="291"/>
    </row>
    <row r="8013" spans="1:13" ht="10.5" customHeight="1">
      <c r="A8013" s="667">
        <v>247</v>
      </c>
      <c r="B8013" s="102" t="s">
        <v>7660</v>
      </c>
      <c r="C8013" s="990" t="s">
        <v>13926</v>
      </c>
      <c r="D8013" s="2063">
        <v>1</v>
      </c>
      <c r="E8013" s="3411">
        <v>42610</v>
      </c>
      <c r="F8013" s="3442">
        <v>37993.56</v>
      </c>
      <c r="G8013" s="919">
        <v>44197</v>
      </c>
      <c r="H8013" s="103" t="s">
        <v>7967</v>
      </c>
      <c r="I8013" s="252" t="s">
        <v>8020</v>
      </c>
      <c r="J8013" s="93" t="s">
        <v>8593</v>
      </c>
      <c r="K8013" s="1430" t="s">
        <v>8940</v>
      </c>
      <c r="L8013" s="491" t="s">
        <v>14066</v>
      </c>
      <c r="M8013" s="291"/>
    </row>
    <row r="8014" spans="1:13" ht="10.5" customHeight="1">
      <c r="A8014" s="667">
        <v>248</v>
      </c>
      <c r="B8014" s="102" t="s">
        <v>7661</v>
      </c>
      <c r="C8014" s="990" t="s">
        <v>13927</v>
      </c>
      <c r="D8014" s="2063">
        <v>1</v>
      </c>
      <c r="E8014" s="3411">
        <v>42610</v>
      </c>
      <c r="F8014" s="3442">
        <v>37993.56</v>
      </c>
      <c r="G8014" s="919">
        <v>44197</v>
      </c>
      <c r="H8014" s="103" t="s">
        <v>7967</v>
      </c>
      <c r="I8014" s="252" t="s">
        <v>8020</v>
      </c>
      <c r="J8014" s="93" t="s">
        <v>8593</v>
      </c>
      <c r="K8014" s="1430" t="s">
        <v>8940</v>
      </c>
      <c r="L8014" s="491" t="s">
        <v>14066</v>
      </c>
      <c r="M8014" s="291"/>
    </row>
    <row r="8015" spans="1:13" ht="10.5" customHeight="1">
      <c r="A8015" s="667">
        <v>249</v>
      </c>
      <c r="B8015" s="102" t="s">
        <v>7662</v>
      </c>
      <c r="C8015" s="990" t="s">
        <v>13928</v>
      </c>
      <c r="D8015" s="2063">
        <v>1</v>
      </c>
      <c r="E8015" s="3411">
        <v>3315</v>
      </c>
      <c r="F8015" s="638">
        <v>3315</v>
      </c>
      <c r="G8015" s="919">
        <v>44197</v>
      </c>
      <c r="H8015" s="103" t="s">
        <v>7967</v>
      </c>
      <c r="I8015" s="252" t="s">
        <v>8020</v>
      </c>
      <c r="J8015" s="93" t="s">
        <v>8593</v>
      </c>
      <c r="K8015" s="1430" t="s">
        <v>8940</v>
      </c>
      <c r="L8015" s="491" t="s">
        <v>14066</v>
      </c>
      <c r="M8015" s="291"/>
    </row>
    <row r="8016" spans="1:13" ht="10.5" customHeight="1">
      <c r="A8016" s="667">
        <v>250</v>
      </c>
      <c r="B8016" s="102" t="s">
        <v>13768</v>
      </c>
      <c r="C8016" s="990">
        <v>4101240396</v>
      </c>
      <c r="D8016" s="2063">
        <v>1</v>
      </c>
      <c r="E8016" s="3411">
        <v>15390</v>
      </c>
      <c r="F8016" s="638">
        <v>15390</v>
      </c>
      <c r="G8016" s="919">
        <v>44197</v>
      </c>
      <c r="H8016" s="103" t="s">
        <v>7967</v>
      </c>
      <c r="I8016" s="252" t="s">
        <v>8020</v>
      </c>
      <c r="J8016" s="93" t="s">
        <v>8593</v>
      </c>
      <c r="K8016" s="1430" t="s">
        <v>8940</v>
      </c>
      <c r="L8016" s="491" t="s">
        <v>14067</v>
      </c>
      <c r="M8016" s="291"/>
    </row>
    <row r="8017" spans="1:13" ht="10.5" customHeight="1">
      <c r="A8017" s="667">
        <v>251</v>
      </c>
      <c r="B8017" s="102" t="s">
        <v>13768</v>
      </c>
      <c r="C8017" s="990">
        <v>4101240397</v>
      </c>
      <c r="D8017" s="2063">
        <v>1</v>
      </c>
      <c r="E8017" s="3411">
        <v>15390</v>
      </c>
      <c r="F8017" s="638">
        <v>15390</v>
      </c>
      <c r="G8017" s="919">
        <v>44197</v>
      </c>
      <c r="H8017" s="103" t="s">
        <v>7967</v>
      </c>
      <c r="I8017" s="252" t="s">
        <v>8020</v>
      </c>
      <c r="J8017" s="93" t="s">
        <v>8593</v>
      </c>
      <c r="K8017" s="1430" t="s">
        <v>8940</v>
      </c>
      <c r="L8017" s="491" t="s">
        <v>14067</v>
      </c>
      <c r="M8017" s="291"/>
    </row>
    <row r="8018" spans="1:13" ht="10.5" customHeight="1">
      <c r="A8018" s="667">
        <v>252</v>
      </c>
      <c r="B8018" s="102" t="s">
        <v>1451</v>
      </c>
      <c r="C8018" s="990">
        <v>4101240402</v>
      </c>
      <c r="D8018" s="2063">
        <v>1</v>
      </c>
      <c r="E8018" s="3411">
        <v>12800</v>
      </c>
      <c r="F8018" s="638">
        <v>12800</v>
      </c>
      <c r="G8018" s="919">
        <v>44197</v>
      </c>
      <c r="H8018" s="103" t="s">
        <v>7967</v>
      </c>
      <c r="I8018" s="252" t="s">
        <v>8020</v>
      </c>
      <c r="J8018" s="93" t="s">
        <v>8593</v>
      </c>
      <c r="K8018" s="1430" t="s">
        <v>8940</v>
      </c>
      <c r="L8018" s="491" t="s">
        <v>14067</v>
      </c>
      <c r="M8018" s="291"/>
    </row>
    <row r="8019" spans="1:13" ht="10.5" customHeight="1">
      <c r="A8019" s="667">
        <v>253</v>
      </c>
      <c r="B8019" s="102" t="s">
        <v>13769</v>
      </c>
      <c r="C8019" s="990">
        <v>4101240404</v>
      </c>
      <c r="D8019" s="2063">
        <v>1</v>
      </c>
      <c r="E8019" s="3411">
        <v>6735</v>
      </c>
      <c r="F8019" s="638">
        <v>6735</v>
      </c>
      <c r="G8019" s="919">
        <v>44197</v>
      </c>
      <c r="H8019" s="103" t="s">
        <v>7967</v>
      </c>
      <c r="I8019" s="252" t="s">
        <v>8020</v>
      </c>
      <c r="J8019" s="93" t="s">
        <v>8593</v>
      </c>
      <c r="K8019" s="1430" t="s">
        <v>8940</v>
      </c>
      <c r="L8019" s="491" t="s">
        <v>14067</v>
      </c>
      <c r="M8019" s="291"/>
    </row>
    <row r="8020" spans="1:13" ht="10.5" customHeight="1">
      <c r="A8020" s="667">
        <v>254</v>
      </c>
      <c r="B8020" s="102" t="s">
        <v>13769</v>
      </c>
      <c r="C8020" s="990">
        <v>4101240406</v>
      </c>
      <c r="D8020" s="2063">
        <v>1</v>
      </c>
      <c r="E8020" s="3411">
        <v>6735</v>
      </c>
      <c r="F8020" s="638">
        <v>6735</v>
      </c>
      <c r="G8020" s="919">
        <v>44197</v>
      </c>
      <c r="H8020" s="103" t="s">
        <v>7967</v>
      </c>
      <c r="I8020" s="252" t="s">
        <v>8020</v>
      </c>
      <c r="J8020" s="93" t="s">
        <v>8593</v>
      </c>
      <c r="K8020" s="1430" t="s">
        <v>8940</v>
      </c>
      <c r="L8020" s="491" t="s">
        <v>14067</v>
      </c>
      <c r="M8020" s="291"/>
    </row>
    <row r="8021" spans="1:13" ht="10.5" customHeight="1">
      <c r="A8021" s="667">
        <v>255</v>
      </c>
      <c r="B8021" s="102" t="s">
        <v>13770</v>
      </c>
      <c r="C8021" s="990">
        <v>4101240411</v>
      </c>
      <c r="D8021" s="2063">
        <v>1</v>
      </c>
      <c r="E8021" s="3411">
        <v>2372</v>
      </c>
      <c r="F8021" s="638">
        <v>2372</v>
      </c>
      <c r="G8021" s="919">
        <v>44197</v>
      </c>
      <c r="H8021" s="103" t="s">
        <v>7967</v>
      </c>
      <c r="I8021" s="252" t="s">
        <v>8020</v>
      </c>
      <c r="J8021" s="93" t="s">
        <v>8593</v>
      </c>
      <c r="K8021" s="1430" t="s">
        <v>8940</v>
      </c>
      <c r="L8021" s="491" t="s">
        <v>14067</v>
      </c>
      <c r="M8021" s="291"/>
    </row>
    <row r="8022" spans="1:13" ht="10.5" customHeight="1">
      <c r="A8022" s="667">
        <v>256</v>
      </c>
      <c r="B8022" s="102" t="s">
        <v>13771</v>
      </c>
      <c r="C8022" s="990">
        <v>4101240415</v>
      </c>
      <c r="D8022" s="2063">
        <v>1</v>
      </c>
      <c r="E8022" s="3411">
        <v>4450</v>
      </c>
      <c r="F8022" s="638">
        <v>4450</v>
      </c>
      <c r="G8022" s="919">
        <v>44197</v>
      </c>
      <c r="H8022" s="103" t="s">
        <v>7967</v>
      </c>
      <c r="I8022" s="252" t="s">
        <v>8020</v>
      </c>
      <c r="J8022" s="93" t="s">
        <v>8593</v>
      </c>
      <c r="K8022" s="1430" t="s">
        <v>8940</v>
      </c>
      <c r="L8022" s="491" t="s">
        <v>14067</v>
      </c>
      <c r="M8022" s="291"/>
    </row>
    <row r="8023" spans="1:13" ht="10.5" customHeight="1">
      <c r="A8023" s="667">
        <v>257</v>
      </c>
      <c r="B8023" s="102" t="s">
        <v>13929</v>
      </c>
      <c r="C8023" s="990" t="s">
        <v>13930</v>
      </c>
      <c r="D8023" s="2063">
        <v>1</v>
      </c>
      <c r="E8023" s="3411">
        <v>17790</v>
      </c>
      <c r="F8023" s="638">
        <v>17790</v>
      </c>
      <c r="G8023" s="919">
        <v>44197</v>
      </c>
      <c r="H8023" s="103" t="s">
        <v>7967</v>
      </c>
      <c r="I8023" s="252" t="s">
        <v>8020</v>
      </c>
      <c r="J8023" s="93" t="s">
        <v>8593</v>
      </c>
      <c r="K8023" s="1430" t="s">
        <v>8940</v>
      </c>
      <c r="L8023" s="491" t="s">
        <v>14067</v>
      </c>
      <c r="M8023" s="291"/>
    </row>
    <row r="8024" spans="1:13" ht="10.5" customHeight="1">
      <c r="A8024" s="667">
        <v>258</v>
      </c>
      <c r="B8024" s="102" t="s">
        <v>13931</v>
      </c>
      <c r="C8024" s="990" t="s">
        <v>13932</v>
      </c>
      <c r="D8024" s="2063">
        <v>1</v>
      </c>
      <c r="E8024" s="3411">
        <v>12990</v>
      </c>
      <c r="F8024" s="638">
        <v>12990</v>
      </c>
      <c r="G8024" s="919">
        <v>44197</v>
      </c>
      <c r="H8024" s="103" t="s">
        <v>7967</v>
      </c>
      <c r="I8024" s="252" t="s">
        <v>8020</v>
      </c>
      <c r="J8024" s="93" t="s">
        <v>8593</v>
      </c>
      <c r="K8024" s="1430" t="s">
        <v>8940</v>
      </c>
      <c r="L8024" s="491" t="s">
        <v>14067</v>
      </c>
      <c r="M8024" s="291"/>
    </row>
    <row r="8025" spans="1:13" ht="10.5" customHeight="1">
      <c r="A8025" s="667">
        <v>259</v>
      </c>
      <c r="B8025" s="102" t="s">
        <v>7715</v>
      </c>
      <c r="C8025" s="990">
        <v>4101240183</v>
      </c>
      <c r="D8025" s="2063">
        <v>1</v>
      </c>
      <c r="E8025" s="3411">
        <v>14759</v>
      </c>
      <c r="F8025" s="638">
        <v>14759</v>
      </c>
      <c r="G8025" s="919">
        <v>44197</v>
      </c>
      <c r="H8025" s="103" t="s">
        <v>7967</v>
      </c>
      <c r="I8025" s="252" t="s">
        <v>8020</v>
      </c>
      <c r="J8025" s="93" t="s">
        <v>8593</v>
      </c>
      <c r="K8025" s="1430" t="s">
        <v>8940</v>
      </c>
      <c r="L8025" s="491" t="s">
        <v>14068</v>
      </c>
      <c r="M8025" s="291"/>
    </row>
    <row r="8026" spans="1:13" ht="10.5" customHeight="1">
      <c r="A8026" s="667">
        <v>260</v>
      </c>
      <c r="B8026" s="102" t="s">
        <v>7643</v>
      </c>
      <c r="C8026" s="990" t="s">
        <v>13933</v>
      </c>
      <c r="D8026" s="2063">
        <v>1</v>
      </c>
      <c r="E8026" s="3411">
        <v>30000</v>
      </c>
      <c r="F8026" s="638">
        <v>30000</v>
      </c>
      <c r="G8026" s="919">
        <v>44197</v>
      </c>
      <c r="H8026" s="103" t="s">
        <v>7967</v>
      </c>
      <c r="I8026" s="252" t="s">
        <v>8020</v>
      </c>
      <c r="J8026" s="93" t="s">
        <v>8593</v>
      </c>
      <c r="K8026" s="1430" t="s">
        <v>8940</v>
      </c>
      <c r="L8026" s="491" t="s">
        <v>14068</v>
      </c>
      <c r="M8026" s="291"/>
    </row>
    <row r="8027" spans="1:13" ht="10.5" customHeight="1">
      <c r="A8027" s="667">
        <v>261</v>
      </c>
      <c r="B8027" s="102" t="s">
        <v>13934</v>
      </c>
      <c r="C8027" s="990" t="s">
        <v>13935</v>
      </c>
      <c r="D8027" s="2063">
        <v>1</v>
      </c>
      <c r="E8027" s="3411">
        <v>25245</v>
      </c>
      <c r="F8027" s="638">
        <v>25245</v>
      </c>
      <c r="G8027" s="919">
        <v>44197</v>
      </c>
      <c r="H8027" s="103" t="s">
        <v>7967</v>
      </c>
      <c r="I8027" s="252" t="s">
        <v>8020</v>
      </c>
      <c r="J8027" s="93" t="s">
        <v>8593</v>
      </c>
      <c r="K8027" s="1430" t="s">
        <v>8940</v>
      </c>
      <c r="L8027" s="491" t="s">
        <v>14069</v>
      </c>
      <c r="M8027" s="291"/>
    </row>
    <row r="8028" spans="1:13" ht="10.5" customHeight="1">
      <c r="A8028" s="667">
        <v>262</v>
      </c>
      <c r="B8028" s="102" t="s">
        <v>13936</v>
      </c>
      <c r="C8028" s="990" t="s">
        <v>13937</v>
      </c>
      <c r="D8028" s="2063">
        <v>1</v>
      </c>
      <c r="E8028" s="3411">
        <v>3000000</v>
      </c>
      <c r="F8028" s="3442">
        <v>564285.81000000006</v>
      </c>
      <c r="G8028" s="919">
        <v>44197</v>
      </c>
      <c r="H8028" s="103" t="s">
        <v>7967</v>
      </c>
      <c r="I8028" s="252" t="s">
        <v>8020</v>
      </c>
      <c r="J8028" s="93" t="s">
        <v>8593</v>
      </c>
      <c r="K8028" s="1430" t="s">
        <v>8940</v>
      </c>
      <c r="L8028" s="491" t="s">
        <v>14066</v>
      </c>
      <c r="M8028" s="291"/>
    </row>
    <row r="8029" spans="1:13" ht="10.5" customHeight="1">
      <c r="A8029" s="667">
        <v>263</v>
      </c>
      <c r="B8029" s="102" t="s">
        <v>7921</v>
      </c>
      <c r="C8029" s="990">
        <v>4101260276</v>
      </c>
      <c r="D8029" s="2063">
        <v>1</v>
      </c>
      <c r="E8029" s="3411">
        <v>2351</v>
      </c>
      <c r="F8029" s="638">
        <v>2351</v>
      </c>
      <c r="G8029" s="919">
        <v>44197</v>
      </c>
      <c r="H8029" s="103" t="s">
        <v>7967</v>
      </c>
      <c r="I8029" s="252" t="s">
        <v>8020</v>
      </c>
      <c r="J8029" s="93" t="s">
        <v>8593</v>
      </c>
      <c r="K8029" s="1430" t="s">
        <v>8940</v>
      </c>
      <c r="L8029" s="491" t="s">
        <v>14056</v>
      </c>
      <c r="M8029" s="291"/>
    </row>
    <row r="8030" spans="1:13" ht="10.5" customHeight="1">
      <c r="A8030" s="667">
        <v>264</v>
      </c>
      <c r="B8030" s="102" t="s">
        <v>7921</v>
      </c>
      <c r="C8030" s="990">
        <v>4101260271</v>
      </c>
      <c r="D8030" s="2063">
        <v>1</v>
      </c>
      <c r="E8030" s="3411">
        <v>2351</v>
      </c>
      <c r="F8030" s="638">
        <v>2351</v>
      </c>
      <c r="G8030" s="919">
        <v>44197</v>
      </c>
      <c r="H8030" s="103" t="s">
        <v>7967</v>
      </c>
      <c r="I8030" s="252" t="s">
        <v>8020</v>
      </c>
      <c r="J8030" s="93" t="s">
        <v>8593</v>
      </c>
      <c r="K8030" s="1430" t="s">
        <v>8940</v>
      </c>
      <c r="L8030" s="491" t="s">
        <v>14056</v>
      </c>
      <c r="M8030" s="291"/>
    </row>
    <row r="8031" spans="1:13" ht="10.5" customHeight="1">
      <c r="A8031" s="667">
        <v>265</v>
      </c>
      <c r="B8031" s="102" t="s">
        <v>7921</v>
      </c>
      <c r="C8031" s="990">
        <v>4101260275</v>
      </c>
      <c r="D8031" s="2063">
        <v>1</v>
      </c>
      <c r="E8031" s="3411">
        <v>2351</v>
      </c>
      <c r="F8031" s="638">
        <v>2351</v>
      </c>
      <c r="G8031" s="919">
        <v>44197</v>
      </c>
      <c r="H8031" s="103" t="s">
        <v>7967</v>
      </c>
      <c r="I8031" s="252" t="s">
        <v>8020</v>
      </c>
      <c r="J8031" s="93" t="s">
        <v>8593</v>
      </c>
      <c r="K8031" s="1430" t="s">
        <v>8940</v>
      </c>
      <c r="L8031" s="491" t="s">
        <v>14056</v>
      </c>
      <c r="M8031" s="291"/>
    </row>
    <row r="8032" spans="1:13" ht="10.5" customHeight="1">
      <c r="A8032" s="667">
        <v>266</v>
      </c>
      <c r="B8032" s="102" t="s">
        <v>7921</v>
      </c>
      <c r="C8032" s="990">
        <v>4101260274</v>
      </c>
      <c r="D8032" s="2063">
        <v>1</v>
      </c>
      <c r="E8032" s="3411">
        <v>2351</v>
      </c>
      <c r="F8032" s="638">
        <v>2351</v>
      </c>
      <c r="G8032" s="919">
        <v>44197</v>
      </c>
      <c r="H8032" s="103" t="s">
        <v>7967</v>
      </c>
      <c r="I8032" s="252" t="s">
        <v>8020</v>
      </c>
      <c r="J8032" s="93" t="s">
        <v>8593</v>
      </c>
      <c r="K8032" s="1430" t="s">
        <v>8940</v>
      </c>
      <c r="L8032" s="491" t="s">
        <v>14056</v>
      </c>
      <c r="M8032" s="291"/>
    </row>
    <row r="8033" spans="1:13" ht="10.5" customHeight="1">
      <c r="A8033" s="667">
        <v>267</v>
      </c>
      <c r="B8033" s="102" t="s">
        <v>7921</v>
      </c>
      <c r="C8033" s="990">
        <v>4101260273</v>
      </c>
      <c r="D8033" s="2063">
        <v>1</v>
      </c>
      <c r="E8033" s="3411">
        <v>2351</v>
      </c>
      <c r="F8033" s="638">
        <v>2351</v>
      </c>
      <c r="G8033" s="919">
        <v>44197</v>
      </c>
      <c r="H8033" s="103" t="s">
        <v>7967</v>
      </c>
      <c r="I8033" s="252" t="s">
        <v>8020</v>
      </c>
      <c r="J8033" s="93" t="s">
        <v>8593</v>
      </c>
      <c r="K8033" s="1430" t="s">
        <v>8940</v>
      </c>
      <c r="L8033" s="491" t="s">
        <v>14056</v>
      </c>
      <c r="M8033" s="291"/>
    </row>
    <row r="8034" spans="1:13" ht="10.5" customHeight="1">
      <c r="A8034" s="667">
        <v>268</v>
      </c>
      <c r="B8034" s="102" t="s">
        <v>7921</v>
      </c>
      <c r="C8034" s="990">
        <v>4101260272</v>
      </c>
      <c r="D8034" s="2063">
        <v>1</v>
      </c>
      <c r="E8034" s="3411">
        <v>2351</v>
      </c>
      <c r="F8034" s="638">
        <v>2351</v>
      </c>
      <c r="G8034" s="919">
        <v>44197</v>
      </c>
      <c r="H8034" s="103" t="s">
        <v>7967</v>
      </c>
      <c r="I8034" s="252" t="s">
        <v>8020</v>
      </c>
      <c r="J8034" s="93" t="s">
        <v>8593</v>
      </c>
      <c r="K8034" s="1430" t="s">
        <v>8940</v>
      </c>
      <c r="L8034" s="491" t="s">
        <v>14056</v>
      </c>
      <c r="M8034" s="291"/>
    </row>
    <row r="8035" spans="1:13" ht="10.5" customHeight="1">
      <c r="A8035" s="667">
        <v>269</v>
      </c>
      <c r="B8035" s="102" t="s">
        <v>7922</v>
      </c>
      <c r="C8035" s="990">
        <v>4101260279</v>
      </c>
      <c r="D8035" s="2063">
        <v>1</v>
      </c>
      <c r="E8035" s="3411">
        <v>2370</v>
      </c>
      <c r="F8035" s="638">
        <v>2370</v>
      </c>
      <c r="G8035" s="919">
        <v>44197</v>
      </c>
      <c r="H8035" s="103" t="s">
        <v>7967</v>
      </c>
      <c r="I8035" s="252" t="s">
        <v>8020</v>
      </c>
      <c r="J8035" s="93" t="s">
        <v>8593</v>
      </c>
      <c r="K8035" s="1430" t="s">
        <v>8940</v>
      </c>
      <c r="L8035" s="491" t="s">
        <v>14056</v>
      </c>
      <c r="M8035" s="291"/>
    </row>
    <row r="8036" spans="1:13" ht="10.5" customHeight="1">
      <c r="A8036" s="667">
        <v>270</v>
      </c>
      <c r="B8036" s="102" t="s">
        <v>7922</v>
      </c>
      <c r="C8036" s="990">
        <v>4101260280</v>
      </c>
      <c r="D8036" s="2063">
        <v>1</v>
      </c>
      <c r="E8036" s="3411">
        <v>2370</v>
      </c>
      <c r="F8036" s="638">
        <v>2370</v>
      </c>
      <c r="G8036" s="919">
        <v>44197</v>
      </c>
      <c r="H8036" s="103" t="s">
        <v>7967</v>
      </c>
      <c r="I8036" s="252" t="s">
        <v>8020</v>
      </c>
      <c r="J8036" s="93" t="s">
        <v>8593</v>
      </c>
      <c r="K8036" s="1430" t="s">
        <v>8940</v>
      </c>
      <c r="L8036" s="491" t="s">
        <v>14056</v>
      </c>
      <c r="M8036" s="291"/>
    </row>
    <row r="8037" spans="1:13" ht="10.5" customHeight="1">
      <c r="A8037" s="667">
        <v>271</v>
      </c>
      <c r="B8037" s="102" t="s">
        <v>7922</v>
      </c>
      <c r="C8037" s="990">
        <v>4101260281</v>
      </c>
      <c r="D8037" s="2063">
        <v>1</v>
      </c>
      <c r="E8037" s="3411">
        <v>2370</v>
      </c>
      <c r="F8037" s="638">
        <v>2370</v>
      </c>
      <c r="G8037" s="919">
        <v>44197</v>
      </c>
      <c r="H8037" s="103" t="s">
        <v>7967</v>
      </c>
      <c r="I8037" s="252" t="s">
        <v>8020</v>
      </c>
      <c r="J8037" s="93" t="s">
        <v>8593</v>
      </c>
      <c r="K8037" s="1430" t="s">
        <v>8940</v>
      </c>
      <c r="L8037" s="491" t="s">
        <v>14056</v>
      </c>
      <c r="M8037" s="291"/>
    </row>
    <row r="8038" spans="1:13" ht="10.5" customHeight="1">
      <c r="A8038" s="667">
        <v>272</v>
      </c>
      <c r="B8038" s="102" t="s">
        <v>7922</v>
      </c>
      <c r="C8038" s="990">
        <v>4101260282</v>
      </c>
      <c r="D8038" s="2063">
        <v>1</v>
      </c>
      <c r="E8038" s="3411">
        <v>2370</v>
      </c>
      <c r="F8038" s="638">
        <v>2370</v>
      </c>
      <c r="G8038" s="919">
        <v>44197</v>
      </c>
      <c r="H8038" s="103" t="s">
        <v>7967</v>
      </c>
      <c r="I8038" s="252" t="s">
        <v>8020</v>
      </c>
      <c r="J8038" s="93" t="s">
        <v>8593</v>
      </c>
      <c r="K8038" s="1430" t="s">
        <v>8940</v>
      </c>
      <c r="L8038" s="491" t="s">
        <v>14056</v>
      </c>
      <c r="M8038" s="291"/>
    </row>
    <row r="8039" spans="1:13" ht="10.5" customHeight="1">
      <c r="A8039" s="667">
        <v>273</v>
      </c>
      <c r="B8039" s="102" t="s">
        <v>7922</v>
      </c>
      <c r="C8039" s="990">
        <v>4101260277</v>
      </c>
      <c r="D8039" s="2063">
        <v>1</v>
      </c>
      <c r="E8039" s="3411">
        <v>2370</v>
      </c>
      <c r="F8039" s="638">
        <v>2370</v>
      </c>
      <c r="G8039" s="919">
        <v>44197</v>
      </c>
      <c r="H8039" s="103" t="s">
        <v>7967</v>
      </c>
      <c r="I8039" s="252" t="s">
        <v>8020</v>
      </c>
      <c r="J8039" s="93" t="s">
        <v>8593</v>
      </c>
      <c r="K8039" s="1430" t="s">
        <v>8940</v>
      </c>
      <c r="L8039" s="491" t="s">
        <v>14056</v>
      </c>
      <c r="M8039" s="291"/>
    </row>
    <row r="8040" spans="1:13" ht="10.5" customHeight="1">
      <c r="A8040" s="667">
        <v>274</v>
      </c>
      <c r="B8040" s="102" t="s">
        <v>7922</v>
      </c>
      <c r="C8040" s="990">
        <v>4101260278</v>
      </c>
      <c r="D8040" s="2063">
        <v>1</v>
      </c>
      <c r="E8040" s="3411">
        <v>2370</v>
      </c>
      <c r="F8040" s="638">
        <v>2370</v>
      </c>
      <c r="G8040" s="919">
        <v>44197</v>
      </c>
      <c r="H8040" s="103" t="s">
        <v>7967</v>
      </c>
      <c r="I8040" s="252" t="s">
        <v>8020</v>
      </c>
      <c r="J8040" s="93" t="s">
        <v>8593</v>
      </c>
      <c r="K8040" s="1430" t="s">
        <v>8940</v>
      </c>
      <c r="L8040" s="491" t="s">
        <v>14056</v>
      </c>
      <c r="M8040" s="291"/>
    </row>
    <row r="8041" spans="1:13" ht="10.5" customHeight="1">
      <c r="A8041" s="667">
        <v>275</v>
      </c>
      <c r="B8041" s="102" t="s">
        <v>351</v>
      </c>
      <c r="C8041" s="990" t="s">
        <v>13938</v>
      </c>
      <c r="D8041" s="2063">
        <v>1</v>
      </c>
      <c r="E8041" s="3411">
        <v>2150</v>
      </c>
      <c r="F8041" s="638">
        <v>2150</v>
      </c>
      <c r="G8041" s="919">
        <v>44197</v>
      </c>
      <c r="H8041" s="103" t="s">
        <v>7967</v>
      </c>
      <c r="I8041" s="252" t="s">
        <v>8020</v>
      </c>
      <c r="J8041" s="93" t="s">
        <v>8593</v>
      </c>
      <c r="K8041" s="1430" t="s">
        <v>8940</v>
      </c>
      <c r="L8041" s="491" t="s">
        <v>14056</v>
      </c>
      <c r="M8041" s="291"/>
    </row>
    <row r="8042" spans="1:13" ht="10.5" customHeight="1">
      <c r="A8042" s="667">
        <v>276</v>
      </c>
      <c r="B8042" s="102" t="s">
        <v>13939</v>
      </c>
      <c r="C8042" s="990">
        <v>4101260316</v>
      </c>
      <c r="D8042" s="2063">
        <v>1</v>
      </c>
      <c r="E8042" s="3411">
        <v>2500</v>
      </c>
      <c r="F8042" s="638">
        <v>2500</v>
      </c>
      <c r="G8042" s="919">
        <v>44197</v>
      </c>
      <c r="H8042" s="103" t="s">
        <v>7967</v>
      </c>
      <c r="I8042" s="252" t="s">
        <v>8020</v>
      </c>
      <c r="J8042" s="93" t="s">
        <v>8593</v>
      </c>
      <c r="K8042" s="1430" t="s">
        <v>8940</v>
      </c>
      <c r="L8042" s="491" t="s">
        <v>14056</v>
      </c>
      <c r="M8042" s="291"/>
    </row>
    <row r="8043" spans="1:13" ht="10.5" customHeight="1">
      <c r="A8043" s="667">
        <v>277</v>
      </c>
      <c r="B8043" s="102" t="s">
        <v>13939</v>
      </c>
      <c r="C8043" s="990">
        <v>4101260317</v>
      </c>
      <c r="D8043" s="2063">
        <v>1</v>
      </c>
      <c r="E8043" s="3411">
        <v>2500</v>
      </c>
      <c r="F8043" s="638">
        <v>2500</v>
      </c>
      <c r="G8043" s="919">
        <v>44197</v>
      </c>
      <c r="H8043" s="103" t="s">
        <v>7967</v>
      </c>
      <c r="I8043" s="252" t="s">
        <v>8020</v>
      </c>
      <c r="J8043" s="93" t="s">
        <v>8593</v>
      </c>
      <c r="K8043" s="1430" t="s">
        <v>8940</v>
      </c>
      <c r="L8043" s="491" t="s">
        <v>14056</v>
      </c>
      <c r="M8043" s="291"/>
    </row>
    <row r="8044" spans="1:13" ht="10.5" customHeight="1">
      <c r="A8044" s="667">
        <v>278</v>
      </c>
      <c r="B8044" s="102" t="s">
        <v>13939</v>
      </c>
      <c r="C8044" s="990">
        <v>4101260318</v>
      </c>
      <c r="D8044" s="2063">
        <v>1</v>
      </c>
      <c r="E8044" s="3411">
        <v>2500</v>
      </c>
      <c r="F8044" s="638">
        <v>2500</v>
      </c>
      <c r="G8044" s="919">
        <v>44197</v>
      </c>
      <c r="H8044" s="103" t="s">
        <v>7967</v>
      </c>
      <c r="I8044" s="252" t="s">
        <v>8020</v>
      </c>
      <c r="J8044" s="93" t="s">
        <v>8593</v>
      </c>
      <c r="K8044" s="1430" t="s">
        <v>8940</v>
      </c>
      <c r="L8044" s="491" t="s">
        <v>14056</v>
      </c>
      <c r="M8044" s="291"/>
    </row>
    <row r="8045" spans="1:13" ht="10.5" customHeight="1">
      <c r="A8045" s="667">
        <v>279</v>
      </c>
      <c r="B8045" s="102" t="s">
        <v>13940</v>
      </c>
      <c r="C8045" s="990">
        <v>4101260319</v>
      </c>
      <c r="D8045" s="2063">
        <v>1</v>
      </c>
      <c r="E8045" s="3411">
        <v>2500</v>
      </c>
      <c r="F8045" s="638">
        <v>2500</v>
      </c>
      <c r="G8045" s="919">
        <v>44197</v>
      </c>
      <c r="H8045" s="103" t="s">
        <v>7967</v>
      </c>
      <c r="I8045" s="252" t="s">
        <v>8020</v>
      </c>
      <c r="J8045" s="93" t="s">
        <v>8593</v>
      </c>
      <c r="K8045" s="1430" t="s">
        <v>8940</v>
      </c>
      <c r="L8045" s="491" t="s">
        <v>14056</v>
      </c>
      <c r="M8045" s="291"/>
    </row>
    <row r="8046" spans="1:13" ht="10.5" customHeight="1">
      <c r="A8046" s="667">
        <v>280</v>
      </c>
      <c r="B8046" s="102" t="s">
        <v>13940</v>
      </c>
      <c r="C8046" s="990">
        <v>4101260320</v>
      </c>
      <c r="D8046" s="2063">
        <v>1</v>
      </c>
      <c r="E8046" s="3411">
        <v>2500</v>
      </c>
      <c r="F8046" s="638">
        <v>2500</v>
      </c>
      <c r="G8046" s="919">
        <v>44197</v>
      </c>
      <c r="H8046" s="103" t="s">
        <v>7967</v>
      </c>
      <c r="I8046" s="252" t="s">
        <v>8020</v>
      </c>
      <c r="J8046" s="93" t="s">
        <v>8593</v>
      </c>
      <c r="K8046" s="1430" t="s">
        <v>8940</v>
      </c>
      <c r="L8046" s="491" t="s">
        <v>14056</v>
      </c>
      <c r="M8046" s="291"/>
    </row>
    <row r="8047" spans="1:13" ht="10.5" customHeight="1">
      <c r="A8047" s="667">
        <v>281</v>
      </c>
      <c r="B8047" s="102" t="s">
        <v>13940</v>
      </c>
      <c r="C8047" s="990">
        <v>4101260321</v>
      </c>
      <c r="D8047" s="2063">
        <v>1</v>
      </c>
      <c r="E8047" s="3411">
        <v>2500</v>
      </c>
      <c r="F8047" s="638">
        <v>2500</v>
      </c>
      <c r="G8047" s="919">
        <v>44197</v>
      </c>
      <c r="H8047" s="103" t="s">
        <v>7967</v>
      </c>
      <c r="I8047" s="252" t="s">
        <v>8020</v>
      </c>
      <c r="J8047" s="93" t="s">
        <v>8593</v>
      </c>
      <c r="K8047" s="1430" t="s">
        <v>8940</v>
      </c>
      <c r="L8047" s="491" t="s">
        <v>14056</v>
      </c>
      <c r="M8047" s="291"/>
    </row>
    <row r="8048" spans="1:13" ht="10.5" customHeight="1">
      <c r="A8048" s="667">
        <v>282</v>
      </c>
      <c r="B8048" s="102" t="s">
        <v>13941</v>
      </c>
      <c r="C8048" s="990">
        <v>4101260322</v>
      </c>
      <c r="D8048" s="2063">
        <v>1</v>
      </c>
      <c r="E8048" s="3411">
        <v>1900</v>
      </c>
      <c r="F8048" s="638">
        <v>1900</v>
      </c>
      <c r="G8048" s="919">
        <v>44197</v>
      </c>
      <c r="H8048" s="103" t="s">
        <v>7967</v>
      </c>
      <c r="I8048" s="252" t="s">
        <v>8020</v>
      </c>
      <c r="J8048" s="93" t="s">
        <v>8593</v>
      </c>
      <c r="K8048" s="1430" t="s">
        <v>8940</v>
      </c>
      <c r="L8048" s="491" t="s">
        <v>14056</v>
      </c>
      <c r="M8048" s="291"/>
    </row>
    <row r="8049" spans="1:13" ht="10.5" customHeight="1">
      <c r="A8049" s="667">
        <v>283</v>
      </c>
      <c r="B8049" s="102" t="s">
        <v>13941</v>
      </c>
      <c r="C8049" s="990">
        <v>4101260324</v>
      </c>
      <c r="D8049" s="2063">
        <v>1</v>
      </c>
      <c r="E8049" s="3411">
        <v>1900</v>
      </c>
      <c r="F8049" s="638">
        <v>1900</v>
      </c>
      <c r="G8049" s="919">
        <v>44197</v>
      </c>
      <c r="H8049" s="103" t="s">
        <v>7967</v>
      </c>
      <c r="I8049" s="252" t="s">
        <v>8020</v>
      </c>
      <c r="J8049" s="93" t="s">
        <v>8593</v>
      </c>
      <c r="K8049" s="1430" t="s">
        <v>8940</v>
      </c>
      <c r="L8049" s="491" t="s">
        <v>14056</v>
      </c>
      <c r="M8049" s="291"/>
    </row>
    <row r="8050" spans="1:13" ht="10.5" customHeight="1">
      <c r="A8050" s="667">
        <v>284</v>
      </c>
      <c r="B8050" s="102" t="s">
        <v>13941</v>
      </c>
      <c r="C8050" s="990">
        <v>4101260323</v>
      </c>
      <c r="D8050" s="2063">
        <v>1</v>
      </c>
      <c r="E8050" s="3411">
        <v>1900</v>
      </c>
      <c r="F8050" s="638">
        <v>1900</v>
      </c>
      <c r="G8050" s="919">
        <v>44197</v>
      </c>
      <c r="H8050" s="103" t="s">
        <v>7967</v>
      </c>
      <c r="I8050" s="252" t="s">
        <v>8020</v>
      </c>
      <c r="J8050" s="93" t="s">
        <v>8593</v>
      </c>
      <c r="K8050" s="1430" t="s">
        <v>8940</v>
      </c>
      <c r="L8050" s="491" t="s">
        <v>14056</v>
      </c>
      <c r="M8050" s="291"/>
    </row>
    <row r="8051" spans="1:13" ht="10.5" customHeight="1">
      <c r="A8051" s="667">
        <v>285</v>
      </c>
      <c r="B8051" s="102" t="s">
        <v>7926</v>
      </c>
      <c r="C8051" s="990" t="s">
        <v>13942</v>
      </c>
      <c r="D8051" s="2063">
        <v>1</v>
      </c>
      <c r="E8051" s="3411">
        <v>3630</v>
      </c>
      <c r="F8051" s="638">
        <v>3630</v>
      </c>
      <c r="G8051" s="919">
        <v>44197</v>
      </c>
      <c r="H8051" s="103" t="s">
        <v>7967</v>
      </c>
      <c r="I8051" s="252" t="s">
        <v>8020</v>
      </c>
      <c r="J8051" s="93" t="s">
        <v>8593</v>
      </c>
      <c r="K8051" s="1430" t="s">
        <v>8940</v>
      </c>
      <c r="L8051" s="491" t="s">
        <v>14056</v>
      </c>
      <c r="M8051" s="291"/>
    </row>
    <row r="8052" spans="1:13" ht="10.5" customHeight="1">
      <c r="A8052" s="667">
        <v>286</v>
      </c>
      <c r="B8052" s="102" t="s">
        <v>7926</v>
      </c>
      <c r="C8052" s="990" t="s">
        <v>13943</v>
      </c>
      <c r="D8052" s="2063">
        <v>1</v>
      </c>
      <c r="E8052" s="3411">
        <v>3630</v>
      </c>
      <c r="F8052" s="638">
        <v>3630</v>
      </c>
      <c r="G8052" s="919">
        <v>44197</v>
      </c>
      <c r="H8052" s="103" t="s">
        <v>7967</v>
      </c>
      <c r="I8052" s="252" t="s">
        <v>8020</v>
      </c>
      <c r="J8052" s="93" t="s">
        <v>8593</v>
      </c>
      <c r="K8052" s="1430" t="s">
        <v>8940</v>
      </c>
      <c r="L8052" s="491" t="s">
        <v>14056</v>
      </c>
      <c r="M8052" s="291"/>
    </row>
    <row r="8053" spans="1:13" ht="10.5" customHeight="1">
      <c r="A8053" s="667">
        <v>287</v>
      </c>
      <c r="B8053" s="102" t="s">
        <v>7926</v>
      </c>
      <c r="C8053" s="990" t="s">
        <v>13944</v>
      </c>
      <c r="D8053" s="2063">
        <v>1</v>
      </c>
      <c r="E8053" s="3411">
        <v>3630</v>
      </c>
      <c r="F8053" s="638">
        <v>3630</v>
      </c>
      <c r="G8053" s="919">
        <v>44197</v>
      </c>
      <c r="H8053" s="103" t="s">
        <v>7967</v>
      </c>
      <c r="I8053" s="252" t="s">
        <v>8020</v>
      </c>
      <c r="J8053" s="93" t="s">
        <v>8593</v>
      </c>
      <c r="K8053" s="1430" t="s">
        <v>8940</v>
      </c>
      <c r="L8053" s="491" t="s">
        <v>14056</v>
      </c>
      <c r="M8053" s="291"/>
    </row>
    <row r="8054" spans="1:13" ht="10.5" customHeight="1">
      <c r="A8054" s="667">
        <v>288</v>
      </c>
      <c r="B8054" s="102" t="s">
        <v>7926</v>
      </c>
      <c r="C8054" s="990" t="s">
        <v>13945</v>
      </c>
      <c r="D8054" s="2063">
        <v>1</v>
      </c>
      <c r="E8054" s="3411">
        <v>3630</v>
      </c>
      <c r="F8054" s="638">
        <v>3630</v>
      </c>
      <c r="G8054" s="919">
        <v>44197</v>
      </c>
      <c r="H8054" s="103" t="s">
        <v>7967</v>
      </c>
      <c r="I8054" s="252" t="s">
        <v>8020</v>
      </c>
      <c r="J8054" s="93" t="s">
        <v>8593</v>
      </c>
      <c r="K8054" s="1430" t="s">
        <v>8940</v>
      </c>
      <c r="L8054" s="491" t="s">
        <v>14056</v>
      </c>
      <c r="M8054" s="291"/>
    </row>
    <row r="8055" spans="1:13" ht="10.5" customHeight="1">
      <c r="A8055" s="667">
        <v>289</v>
      </c>
      <c r="B8055" s="102" t="s">
        <v>7926</v>
      </c>
      <c r="C8055" s="990" t="s">
        <v>13946</v>
      </c>
      <c r="D8055" s="2063">
        <v>1</v>
      </c>
      <c r="E8055" s="3411">
        <v>3630</v>
      </c>
      <c r="F8055" s="638">
        <v>3630</v>
      </c>
      <c r="G8055" s="919">
        <v>44197</v>
      </c>
      <c r="H8055" s="103" t="s">
        <v>7967</v>
      </c>
      <c r="I8055" s="252" t="s">
        <v>8020</v>
      </c>
      <c r="J8055" s="93" t="s">
        <v>8593</v>
      </c>
      <c r="K8055" s="1430" t="s">
        <v>8940</v>
      </c>
      <c r="L8055" s="491" t="s">
        <v>14056</v>
      </c>
      <c r="M8055" s="291"/>
    </row>
    <row r="8056" spans="1:13" ht="10.5" customHeight="1">
      <c r="A8056" s="667">
        <v>290</v>
      </c>
      <c r="B8056" s="102" t="s">
        <v>7927</v>
      </c>
      <c r="C8056" s="990">
        <v>4101260332</v>
      </c>
      <c r="D8056" s="2063">
        <v>1</v>
      </c>
      <c r="E8056" s="3411">
        <v>10000</v>
      </c>
      <c r="F8056" s="638">
        <v>10000</v>
      </c>
      <c r="G8056" s="919">
        <v>44197</v>
      </c>
      <c r="H8056" s="103" t="s">
        <v>7967</v>
      </c>
      <c r="I8056" s="252" t="s">
        <v>8020</v>
      </c>
      <c r="J8056" s="93" t="s">
        <v>8593</v>
      </c>
      <c r="K8056" s="1430" t="s">
        <v>8940</v>
      </c>
      <c r="L8056" s="491" t="s">
        <v>14056</v>
      </c>
      <c r="M8056" s="291"/>
    </row>
    <row r="8057" spans="1:13" ht="10.5" customHeight="1">
      <c r="A8057" s="667">
        <v>291</v>
      </c>
      <c r="B8057" s="102" t="s">
        <v>7927</v>
      </c>
      <c r="C8057" s="990">
        <v>4101260333</v>
      </c>
      <c r="D8057" s="2063">
        <v>1</v>
      </c>
      <c r="E8057" s="3411">
        <v>10000</v>
      </c>
      <c r="F8057" s="638">
        <v>10000</v>
      </c>
      <c r="G8057" s="919">
        <v>44197</v>
      </c>
      <c r="H8057" s="103" t="s">
        <v>7967</v>
      </c>
      <c r="I8057" s="252" t="s">
        <v>8020</v>
      </c>
      <c r="J8057" s="93" t="s">
        <v>8593</v>
      </c>
      <c r="K8057" s="1430" t="s">
        <v>8940</v>
      </c>
      <c r="L8057" s="491" t="s">
        <v>14056</v>
      </c>
      <c r="M8057" s="291"/>
    </row>
    <row r="8058" spans="1:13" ht="10.5" customHeight="1">
      <c r="A8058" s="667">
        <v>292</v>
      </c>
      <c r="B8058" s="102" t="s">
        <v>13947</v>
      </c>
      <c r="C8058" s="990">
        <v>4101260336</v>
      </c>
      <c r="D8058" s="2063">
        <v>1</v>
      </c>
      <c r="E8058" s="3411">
        <v>1000</v>
      </c>
      <c r="F8058" s="638">
        <v>1000</v>
      </c>
      <c r="G8058" s="919">
        <v>44197</v>
      </c>
      <c r="H8058" s="103" t="s">
        <v>7967</v>
      </c>
      <c r="I8058" s="252" t="s">
        <v>8020</v>
      </c>
      <c r="J8058" s="93" t="s">
        <v>8593</v>
      </c>
      <c r="K8058" s="1430" t="s">
        <v>8940</v>
      </c>
      <c r="L8058" s="491" t="s">
        <v>14056</v>
      </c>
      <c r="M8058" s="291"/>
    </row>
    <row r="8059" spans="1:13" ht="10.5" customHeight="1">
      <c r="A8059" s="667">
        <v>293</v>
      </c>
      <c r="B8059" s="102" t="s">
        <v>13947</v>
      </c>
      <c r="C8059" s="990">
        <v>4101260335</v>
      </c>
      <c r="D8059" s="2063">
        <v>1</v>
      </c>
      <c r="E8059" s="3411">
        <v>1000</v>
      </c>
      <c r="F8059" s="638">
        <v>1000</v>
      </c>
      <c r="G8059" s="919">
        <v>44197</v>
      </c>
      <c r="H8059" s="103" t="s">
        <v>7967</v>
      </c>
      <c r="I8059" s="252" t="s">
        <v>8020</v>
      </c>
      <c r="J8059" s="93" t="s">
        <v>8593</v>
      </c>
      <c r="K8059" s="1430" t="s">
        <v>8940</v>
      </c>
      <c r="L8059" s="491" t="s">
        <v>14056</v>
      </c>
      <c r="M8059" s="291"/>
    </row>
    <row r="8060" spans="1:13" ht="10.5" customHeight="1">
      <c r="A8060" s="667">
        <v>294</v>
      </c>
      <c r="B8060" s="102" t="s">
        <v>13947</v>
      </c>
      <c r="C8060" s="990">
        <v>4101260334</v>
      </c>
      <c r="D8060" s="2063">
        <v>1</v>
      </c>
      <c r="E8060" s="3411">
        <v>1000</v>
      </c>
      <c r="F8060" s="638">
        <v>1000</v>
      </c>
      <c r="G8060" s="919">
        <v>44197</v>
      </c>
      <c r="H8060" s="103" t="s">
        <v>7967</v>
      </c>
      <c r="I8060" s="252" t="s">
        <v>8020</v>
      </c>
      <c r="J8060" s="93" t="s">
        <v>8593</v>
      </c>
      <c r="K8060" s="1430" t="s">
        <v>8940</v>
      </c>
      <c r="L8060" s="491" t="s">
        <v>14056</v>
      </c>
      <c r="M8060" s="291"/>
    </row>
    <row r="8061" spans="1:13" ht="10.5" customHeight="1">
      <c r="A8061" s="667">
        <v>295</v>
      </c>
      <c r="B8061" s="102" t="s">
        <v>13948</v>
      </c>
      <c r="C8061" s="990">
        <v>4101260349</v>
      </c>
      <c r="D8061" s="2063">
        <v>1</v>
      </c>
      <c r="E8061" s="3411">
        <v>2870</v>
      </c>
      <c r="F8061" s="638">
        <v>2870</v>
      </c>
      <c r="G8061" s="919">
        <v>44197</v>
      </c>
      <c r="H8061" s="103" t="s">
        <v>7967</v>
      </c>
      <c r="I8061" s="252" t="s">
        <v>8020</v>
      </c>
      <c r="J8061" s="93" t="s">
        <v>8593</v>
      </c>
      <c r="K8061" s="1430" t="s">
        <v>8940</v>
      </c>
      <c r="L8061" s="491" t="s">
        <v>14056</v>
      </c>
      <c r="M8061" s="291"/>
    </row>
    <row r="8062" spans="1:13" ht="10.5" customHeight="1">
      <c r="A8062" s="667">
        <v>296</v>
      </c>
      <c r="B8062" s="102" t="s">
        <v>13948</v>
      </c>
      <c r="C8062" s="990">
        <v>4101260352</v>
      </c>
      <c r="D8062" s="2063">
        <v>1</v>
      </c>
      <c r="E8062" s="3411">
        <v>2870</v>
      </c>
      <c r="F8062" s="638">
        <v>2870</v>
      </c>
      <c r="G8062" s="919">
        <v>44197</v>
      </c>
      <c r="H8062" s="103" t="s">
        <v>7967</v>
      </c>
      <c r="I8062" s="252" t="s">
        <v>8020</v>
      </c>
      <c r="J8062" s="93" t="s">
        <v>8593</v>
      </c>
      <c r="K8062" s="1430" t="s">
        <v>8940</v>
      </c>
      <c r="L8062" s="491" t="s">
        <v>14056</v>
      </c>
      <c r="M8062" s="291"/>
    </row>
    <row r="8063" spans="1:13" ht="10.5" customHeight="1">
      <c r="A8063" s="667">
        <v>297</v>
      </c>
      <c r="B8063" s="102" t="s">
        <v>13948</v>
      </c>
      <c r="C8063" s="990">
        <v>4101260355</v>
      </c>
      <c r="D8063" s="2063">
        <v>1</v>
      </c>
      <c r="E8063" s="3411">
        <v>2870</v>
      </c>
      <c r="F8063" s="638">
        <v>2870</v>
      </c>
      <c r="G8063" s="919">
        <v>44197</v>
      </c>
      <c r="H8063" s="103" t="s">
        <v>7967</v>
      </c>
      <c r="I8063" s="252" t="s">
        <v>8020</v>
      </c>
      <c r="J8063" s="93" t="s">
        <v>8593</v>
      </c>
      <c r="K8063" s="1430" t="s">
        <v>8940</v>
      </c>
      <c r="L8063" s="491" t="s">
        <v>14056</v>
      </c>
      <c r="M8063" s="291"/>
    </row>
    <row r="8064" spans="1:13" ht="10.5" customHeight="1">
      <c r="A8064" s="667">
        <v>298</v>
      </c>
      <c r="B8064" s="102" t="s">
        <v>13948</v>
      </c>
      <c r="C8064" s="990">
        <v>4101260350</v>
      </c>
      <c r="D8064" s="2063">
        <v>1</v>
      </c>
      <c r="E8064" s="3411">
        <v>2870</v>
      </c>
      <c r="F8064" s="638">
        <v>2870</v>
      </c>
      <c r="G8064" s="919">
        <v>44197</v>
      </c>
      <c r="H8064" s="103" t="s">
        <v>7967</v>
      </c>
      <c r="I8064" s="252" t="s">
        <v>8020</v>
      </c>
      <c r="J8064" s="93" t="s">
        <v>8593</v>
      </c>
      <c r="K8064" s="1430" t="s">
        <v>8940</v>
      </c>
      <c r="L8064" s="491" t="s">
        <v>14056</v>
      </c>
      <c r="M8064" s="291"/>
    </row>
    <row r="8065" spans="1:13" ht="10.5" customHeight="1">
      <c r="A8065" s="667">
        <v>299</v>
      </c>
      <c r="B8065" s="102" t="s">
        <v>13948</v>
      </c>
      <c r="C8065" s="990">
        <v>4101260354</v>
      </c>
      <c r="D8065" s="2063">
        <v>1</v>
      </c>
      <c r="E8065" s="3411">
        <v>2870</v>
      </c>
      <c r="F8065" s="638">
        <v>2870</v>
      </c>
      <c r="G8065" s="919">
        <v>44197</v>
      </c>
      <c r="H8065" s="103" t="s">
        <v>7967</v>
      </c>
      <c r="I8065" s="252" t="s">
        <v>8020</v>
      </c>
      <c r="J8065" s="93" t="s">
        <v>8593</v>
      </c>
      <c r="K8065" s="1430" t="s">
        <v>8940</v>
      </c>
      <c r="L8065" s="491" t="s">
        <v>14056</v>
      </c>
      <c r="M8065" s="291"/>
    </row>
    <row r="8066" spans="1:13" ht="10.5" customHeight="1">
      <c r="A8066" s="667">
        <v>300</v>
      </c>
      <c r="B8066" s="102" t="s">
        <v>13948</v>
      </c>
      <c r="C8066" s="990">
        <v>4101260353</v>
      </c>
      <c r="D8066" s="2063">
        <v>1</v>
      </c>
      <c r="E8066" s="3411">
        <v>2870</v>
      </c>
      <c r="F8066" s="638">
        <v>2870</v>
      </c>
      <c r="G8066" s="919">
        <v>44197</v>
      </c>
      <c r="H8066" s="103" t="s">
        <v>7967</v>
      </c>
      <c r="I8066" s="252" t="s">
        <v>8020</v>
      </c>
      <c r="J8066" s="93" t="s">
        <v>8593</v>
      </c>
      <c r="K8066" s="1430" t="s">
        <v>8940</v>
      </c>
      <c r="L8066" s="491" t="s">
        <v>14056</v>
      </c>
      <c r="M8066" s="291"/>
    </row>
    <row r="8067" spans="1:13" ht="10.5" customHeight="1">
      <c r="A8067" s="667">
        <v>301</v>
      </c>
      <c r="B8067" s="102" t="s">
        <v>13948</v>
      </c>
      <c r="C8067" s="990">
        <v>4101260351</v>
      </c>
      <c r="D8067" s="2063">
        <v>1</v>
      </c>
      <c r="E8067" s="3411">
        <v>2870</v>
      </c>
      <c r="F8067" s="638">
        <v>2870</v>
      </c>
      <c r="G8067" s="919">
        <v>44197</v>
      </c>
      <c r="H8067" s="103" t="s">
        <v>7967</v>
      </c>
      <c r="I8067" s="252" t="s">
        <v>8020</v>
      </c>
      <c r="J8067" s="93" t="s">
        <v>8593</v>
      </c>
      <c r="K8067" s="1430" t="s">
        <v>8940</v>
      </c>
      <c r="L8067" s="491" t="s">
        <v>14056</v>
      </c>
      <c r="M8067" s="291"/>
    </row>
    <row r="8068" spans="1:13" ht="10.5" customHeight="1">
      <c r="A8068" s="667">
        <v>302</v>
      </c>
      <c r="B8068" s="102" t="s">
        <v>13743</v>
      </c>
      <c r="C8068" s="990">
        <v>4101260363</v>
      </c>
      <c r="D8068" s="2063">
        <v>1</v>
      </c>
      <c r="E8068" s="3411">
        <v>9313</v>
      </c>
      <c r="F8068" s="797">
        <v>9313</v>
      </c>
      <c r="G8068" s="919">
        <v>44197</v>
      </c>
      <c r="H8068" s="103" t="s">
        <v>7967</v>
      </c>
      <c r="I8068" s="252" t="s">
        <v>8020</v>
      </c>
      <c r="J8068" s="93" t="s">
        <v>8593</v>
      </c>
      <c r="K8068" s="1430" t="s">
        <v>8940</v>
      </c>
      <c r="L8068" s="491" t="s">
        <v>14056</v>
      </c>
      <c r="M8068" s="291"/>
    </row>
    <row r="8069" spans="1:13" ht="10.5" customHeight="1">
      <c r="A8069" s="667">
        <v>303</v>
      </c>
      <c r="B8069" s="102" t="s">
        <v>13743</v>
      </c>
      <c r="C8069" s="990">
        <v>4101260364</v>
      </c>
      <c r="D8069" s="2063">
        <v>1</v>
      </c>
      <c r="E8069" s="3411">
        <v>9313</v>
      </c>
      <c r="F8069" s="797">
        <v>9313</v>
      </c>
      <c r="G8069" s="919">
        <v>44197</v>
      </c>
      <c r="H8069" s="103" t="s">
        <v>7967</v>
      </c>
      <c r="I8069" s="252" t="s">
        <v>8020</v>
      </c>
      <c r="J8069" s="93" t="s">
        <v>8593</v>
      </c>
      <c r="K8069" s="1430" t="s">
        <v>8940</v>
      </c>
      <c r="L8069" s="491" t="s">
        <v>14056</v>
      </c>
      <c r="M8069" s="291"/>
    </row>
    <row r="8070" spans="1:13" ht="10.5" customHeight="1">
      <c r="A8070" s="667">
        <v>304</v>
      </c>
      <c r="B8070" s="102" t="s">
        <v>13743</v>
      </c>
      <c r="C8070" s="990">
        <v>4101260366</v>
      </c>
      <c r="D8070" s="2063">
        <v>1</v>
      </c>
      <c r="E8070" s="3411">
        <v>9313</v>
      </c>
      <c r="F8070" s="797">
        <v>9313</v>
      </c>
      <c r="G8070" s="919">
        <v>44197</v>
      </c>
      <c r="H8070" s="103" t="s">
        <v>7967</v>
      </c>
      <c r="I8070" s="252" t="s">
        <v>8020</v>
      </c>
      <c r="J8070" s="93" t="s">
        <v>8593</v>
      </c>
      <c r="K8070" s="1430" t="s">
        <v>8940</v>
      </c>
      <c r="L8070" s="491" t="s">
        <v>14056</v>
      </c>
      <c r="M8070" s="291"/>
    </row>
    <row r="8071" spans="1:13" ht="10.5" customHeight="1">
      <c r="A8071" s="667">
        <v>305</v>
      </c>
      <c r="B8071" s="102" t="s">
        <v>13743</v>
      </c>
      <c r="C8071" s="990">
        <v>4101260367</v>
      </c>
      <c r="D8071" s="2063">
        <v>1</v>
      </c>
      <c r="E8071" s="3411">
        <v>9313</v>
      </c>
      <c r="F8071" s="797">
        <v>9313</v>
      </c>
      <c r="G8071" s="919">
        <v>44197</v>
      </c>
      <c r="H8071" s="103" t="s">
        <v>7967</v>
      </c>
      <c r="I8071" s="252" t="s">
        <v>8020</v>
      </c>
      <c r="J8071" s="93" t="s">
        <v>8593</v>
      </c>
      <c r="K8071" s="1430" t="s">
        <v>8940</v>
      </c>
      <c r="L8071" s="491" t="s">
        <v>14056</v>
      </c>
      <c r="M8071" s="291"/>
    </row>
    <row r="8072" spans="1:13" ht="10.5" customHeight="1">
      <c r="A8072" s="667">
        <v>306</v>
      </c>
      <c r="B8072" s="102" t="s">
        <v>13743</v>
      </c>
      <c r="C8072" s="990">
        <v>4101260368</v>
      </c>
      <c r="D8072" s="2063">
        <v>1</v>
      </c>
      <c r="E8072" s="3411">
        <v>9313</v>
      </c>
      <c r="F8072" s="797">
        <v>9313</v>
      </c>
      <c r="G8072" s="919">
        <v>44197</v>
      </c>
      <c r="H8072" s="103" t="s">
        <v>7967</v>
      </c>
      <c r="I8072" s="252" t="s">
        <v>8020</v>
      </c>
      <c r="J8072" s="93" t="s">
        <v>8593</v>
      </c>
      <c r="K8072" s="1430" t="s">
        <v>8940</v>
      </c>
      <c r="L8072" s="491" t="s">
        <v>14056</v>
      </c>
      <c r="M8072" s="291"/>
    </row>
    <row r="8073" spans="1:13" ht="10.5" customHeight="1">
      <c r="A8073" s="667">
        <v>307</v>
      </c>
      <c r="B8073" s="102" t="s">
        <v>13743</v>
      </c>
      <c r="C8073" s="990">
        <v>4101260369</v>
      </c>
      <c r="D8073" s="2063">
        <v>1</v>
      </c>
      <c r="E8073" s="3411">
        <v>9313</v>
      </c>
      <c r="F8073" s="797">
        <v>9313</v>
      </c>
      <c r="G8073" s="919">
        <v>44197</v>
      </c>
      <c r="H8073" s="103" t="s">
        <v>7967</v>
      </c>
      <c r="I8073" s="252" t="s">
        <v>8020</v>
      </c>
      <c r="J8073" s="93" t="s">
        <v>8593</v>
      </c>
      <c r="K8073" s="1430" t="s">
        <v>8940</v>
      </c>
      <c r="L8073" s="491" t="s">
        <v>14056</v>
      </c>
      <c r="M8073" s="291"/>
    </row>
    <row r="8074" spans="1:13" ht="10.5" customHeight="1">
      <c r="A8074" s="667">
        <v>308</v>
      </c>
      <c r="B8074" s="102" t="s">
        <v>13743</v>
      </c>
      <c r="C8074" s="990">
        <v>4101260370</v>
      </c>
      <c r="D8074" s="2063">
        <v>1</v>
      </c>
      <c r="E8074" s="3411">
        <v>9313</v>
      </c>
      <c r="F8074" s="797">
        <v>9313</v>
      </c>
      <c r="G8074" s="919">
        <v>44197</v>
      </c>
      <c r="H8074" s="103" t="s">
        <v>7967</v>
      </c>
      <c r="I8074" s="252" t="s">
        <v>8020</v>
      </c>
      <c r="J8074" s="93" t="s">
        <v>8593</v>
      </c>
      <c r="K8074" s="1430" t="s">
        <v>8940</v>
      </c>
      <c r="L8074" s="491" t="s">
        <v>14056</v>
      </c>
      <c r="M8074" s="291"/>
    </row>
    <row r="8075" spans="1:13" ht="10.5" customHeight="1">
      <c r="A8075" s="667">
        <v>309</v>
      </c>
      <c r="B8075" s="102" t="s">
        <v>13743</v>
      </c>
      <c r="C8075" s="990">
        <v>4101260371</v>
      </c>
      <c r="D8075" s="2063">
        <v>1</v>
      </c>
      <c r="E8075" s="3411">
        <v>9318</v>
      </c>
      <c r="F8075" s="638">
        <v>9318</v>
      </c>
      <c r="G8075" s="919">
        <v>44197</v>
      </c>
      <c r="H8075" s="103" t="s">
        <v>7967</v>
      </c>
      <c r="I8075" s="252" t="s">
        <v>8020</v>
      </c>
      <c r="J8075" s="93" t="s">
        <v>8593</v>
      </c>
      <c r="K8075" s="1430" t="s">
        <v>8940</v>
      </c>
      <c r="L8075" s="491" t="s">
        <v>14056</v>
      </c>
      <c r="M8075" s="291"/>
    </row>
    <row r="8076" spans="1:13" ht="10.5" customHeight="1">
      <c r="A8076" s="667">
        <v>310</v>
      </c>
      <c r="B8076" s="102" t="s">
        <v>13743</v>
      </c>
      <c r="C8076" s="990">
        <v>4101260365</v>
      </c>
      <c r="D8076" s="2063">
        <v>1</v>
      </c>
      <c r="E8076" s="3411">
        <v>9313</v>
      </c>
      <c r="F8076" s="638">
        <v>9313</v>
      </c>
      <c r="G8076" s="919">
        <v>44197</v>
      </c>
      <c r="H8076" s="103" t="s">
        <v>7967</v>
      </c>
      <c r="I8076" s="252" t="s">
        <v>8020</v>
      </c>
      <c r="J8076" s="93" t="s">
        <v>8593</v>
      </c>
      <c r="K8076" s="1430" t="s">
        <v>8940</v>
      </c>
      <c r="L8076" s="491" t="s">
        <v>14056</v>
      </c>
      <c r="M8076" s="291"/>
    </row>
    <row r="8077" spans="1:13" ht="10.5" customHeight="1">
      <c r="A8077" s="667">
        <v>311</v>
      </c>
      <c r="B8077" s="102" t="s">
        <v>13743</v>
      </c>
      <c r="C8077" s="990">
        <v>4101260357</v>
      </c>
      <c r="D8077" s="2063">
        <v>1</v>
      </c>
      <c r="E8077" s="3411">
        <v>9313</v>
      </c>
      <c r="F8077" s="638">
        <v>9313</v>
      </c>
      <c r="G8077" s="919">
        <v>44197</v>
      </c>
      <c r="H8077" s="103" t="s">
        <v>7967</v>
      </c>
      <c r="I8077" s="252" t="s">
        <v>8020</v>
      </c>
      <c r="J8077" s="93" t="s">
        <v>8593</v>
      </c>
      <c r="K8077" s="1430" t="s">
        <v>8940</v>
      </c>
      <c r="L8077" s="491" t="s">
        <v>14056</v>
      </c>
      <c r="M8077" s="291"/>
    </row>
    <row r="8078" spans="1:13" ht="10.5" customHeight="1">
      <c r="A8078" s="667">
        <v>312</v>
      </c>
      <c r="B8078" s="102" t="s">
        <v>13743</v>
      </c>
      <c r="C8078" s="990">
        <v>4101260358</v>
      </c>
      <c r="D8078" s="2063">
        <v>1</v>
      </c>
      <c r="E8078" s="3411">
        <v>9313</v>
      </c>
      <c r="F8078" s="638">
        <v>9313</v>
      </c>
      <c r="G8078" s="919">
        <v>44197</v>
      </c>
      <c r="H8078" s="103" t="s">
        <v>7967</v>
      </c>
      <c r="I8078" s="252" t="s">
        <v>8020</v>
      </c>
      <c r="J8078" s="93" t="s">
        <v>8593</v>
      </c>
      <c r="K8078" s="1430" t="s">
        <v>8940</v>
      </c>
      <c r="L8078" s="491" t="s">
        <v>14056</v>
      </c>
      <c r="M8078" s="291"/>
    </row>
    <row r="8079" spans="1:13" ht="10.5" customHeight="1">
      <c r="A8079" s="667">
        <v>313</v>
      </c>
      <c r="B8079" s="102" t="s">
        <v>13743</v>
      </c>
      <c r="C8079" s="990">
        <v>4101260359</v>
      </c>
      <c r="D8079" s="2063">
        <v>1</v>
      </c>
      <c r="E8079" s="3411">
        <v>9313</v>
      </c>
      <c r="F8079" s="638">
        <v>9313</v>
      </c>
      <c r="G8079" s="919">
        <v>44197</v>
      </c>
      <c r="H8079" s="103" t="s">
        <v>7967</v>
      </c>
      <c r="I8079" s="252" t="s">
        <v>8020</v>
      </c>
      <c r="J8079" s="93" t="s">
        <v>8593</v>
      </c>
      <c r="K8079" s="1430" t="s">
        <v>8940</v>
      </c>
      <c r="L8079" s="491" t="s">
        <v>14056</v>
      </c>
      <c r="M8079" s="291"/>
    </row>
    <row r="8080" spans="1:13" ht="10.5" customHeight="1">
      <c r="A8080" s="667">
        <v>314</v>
      </c>
      <c r="B8080" s="102" t="s">
        <v>13743</v>
      </c>
      <c r="C8080" s="990">
        <v>4101260360</v>
      </c>
      <c r="D8080" s="2063">
        <v>1</v>
      </c>
      <c r="E8080" s="3411">
        <v>9313</v>
      </c>
      <c r="F8080" s="638">
        <v>9313</v>
      </c>
      <c r="G8080" s="919">
        <v>44197</v>
      </c>
      <c r="H8080" s="103" t="s">
        <v>7967</v>
      </c>
      <c r="I8080" s="252" t="s">
        <v>8020</v>
      </c>
      <c r="J8080" s="93" t="s">
        <v>8593</v>
      </c>
      <c r="K8080" s="1430" t="s">
        <v>8940</v>
      </c>
      <c r="L8080" s="491" t="s">
        <v>14056</v>
      </c>
      <c r="M8080" s="291"/>
    </row>
    <row r="8081" spans="1:13" ht="10.5" customHeight="1">
      <c r="A8081" s="667">
        <v>315</v>
      </c>
      <c r="B8081" s="102" t="s">
        <v>13743</v>
      </c>
      <c r="C8081" s="990">
        <v>4101260361</v>
      </c>
      <c r="D8081" s="2063">
        <v>1</v>
      </c>
      <c r="E8081" s="3411">
        <v>9313</v>
      </c>
      <c r="F8081" s="638">
        <v>9313</v>
      </c>
      <c r="G8081" s="919">
        <v>44197</v>
      </c>
      <c r="H8081" s="103" t="s">
        <v>7967</v>
      </c>
      <c r="I8081" s="252" t="s">
        <v>8020</v>
      </c>
      <c r="J8081" s="93" t="s">
        <v>8593</v>
      </c>
      <c r="K8081" s="1430" t="s">
        <v>8940</v>
      </c>
      <c r="L8081" s="491" t="s">
        <v>14056</v>
      </c>
      <c r="M8081" s="291"/>
    </row>
    <row r="8082" spans="1:13" ht="10.5" customHeight="1">
      <c r="A8082" s="667">
        <v>316</v>
      </c>
      <c r="B8082" s="102" t="s">
        <v>13743</v>
      </c>
      <c r="C8082" s="990">
        <v>4101260362</v>
      </c>
      <c r="D8082" s="2063">
        <v>1</v>
      </c>
      <c r="E8082" s="3411">
        <v>9313</v>
      </c>
      <c r="F8082" s="638">
        <v>9313</v>
      </c>
      <c r="G8082" s="919">
        <v>44197</v>
      </c>
      <c r="H8082" s="103" t="s">
        <v>7967</v>
      </c>
      <c r="I8082" s="252" t="s">
        <v>8020</v>
      </c>
      <c r="J8082" s="93" t="s">
        <v>8593</v>
      </c>
      <c r="K8082" s="1430" t="s">
        <v>8940</v>
      </c>
      <c r="L8082" s="491" t="s">
        <v>14056</v>
      </c>
      <c r="M8082" s="291"/>
    </row>
    <row r="8083" spans="1:13" ht="10.5" customHeight="1">
      <c r="A8083" s="667">
        <v>317</v>
      </c>
      <c r="B8083" s="102" t="s">
        <v>7929</v>
      </c>
      <c r="C8083" s="990" t="s">
        <v>13949</v>
      </c>
      <c r="D8083" s="2063">
        <v>1</v>
      </c>
      <c r="E8083" s="3411">
        <v>3500</v>
      </c>
      <c r="F8083" s="638">
        <v>3500</v>
      </c>
      <c r="G8083" s="919">
        <v>44197</v>
      </c>
      <c r="H8083" s="103" t="s">
        <v>7967</v>
      </c>
      <c r="I8083" s="252" t="s">
        <v>8020</v>
      </c>
      <c r="J8083" s="93" t="s">
        <v>8593</v>
      </c>
      <c r="K8083" s="1430" t="s">
        <v>8940</v>
      </c>
      <c r="L8083" s="491" t="s">
        <v>14056</v>
      </c>
      <c r="M8083" s="291"/>
    </row>
    <row r="8084" spans="1:13" ht="10.5" customHeight="1">
      <c r="A8084" s="667">
        <v>318</v>
      </c>
      <c r="B8084" s="102" t="s">
        <v>13950</v>
      </c>
      <c r="C8084" s="990" t="s">
        <v>13951</v>
      </c>
      <c r="D8084" s="2063">
        <v>1</v>
      </c>
      <c r="E8084" s="3411">
        <v>3500</v>
      </c>
      <c r="F8084" s="638">
        <v>3500</v>
      </c>
      <c r="G8084" s="919">
        <v>44197</v>
      </c>
      <c r="H8084" s="103" t="s">
        <v>7967</v>
      </c>
      <c r="I8084" s="252" t="s">
        <v>8020</v>
      </c>
      <c r="J8084" s="93" t="s">
        <v>8593</v>
      </c>
      <c r="K8084" s="1430" t="s">
        <v>8940</v>
      </c>
      <c r="L8084" s="491" t="s">
        <v>14056</v>
      </c>
      <c r="M8084" s="291"/>
    </row>
    <row r="8085" spans="1:13" ht="10.5" customHeight="1">
      <c r="A8085" s="667">
        <v>319</v>
      </c>
      <c r="B8085" s="102" t="s">
        <v>13950</v>
      </c>
      <c r="C8085" s="990" t="s">
        <v>13952</v>
      </c>
      <c r="D8085" s="2063">
        <v>1</v>
      </c>
      <c r="E8085" s="3411">
        <v>3500</v>
      </c>
      <c r="F8085" s="638">
        <v>3500</v>
      </c>
      <c r="G8085" s="919">
        <v>44197</v>
      </c>
      <c r="H8085" s="103" t="s">
        <v>7967</v>
      </c>
      <c r="I8085" s="252" t="s">
        <v>8020</v>
      </c>
      <c r="J8085" s="93" t="s">
        <v>8593</v>
      </c>
      <c r="K8085" s="1430" t="s">
        <v>8940</v>
      </c>
      <c r="L8085" s="491" t="s">
        <v>14056</v>
      </c>
      <c r="M8085" s="291"/>
    </row>
    <row r="8086" spans="1:13" ht="10.5" customHeight="1">
      <c r="A8086" s="667">
        <v>320</v>
      </c>
      <c r="B8086" s="102" t="s">
        <v>787</v>
      </c>
      <c r="C8086" s="990" t="s">
        <v>13953</v>
      </c>
      <c r="D8086" s="2063">
        <v>1</v>
      </c>
      <c r="E8086" s="3411">
        <v>3100</v>
      </c>
      <c r="F8086" s="638">
        <v>3100</v>
      </c>
      <c r="G8086" s="919">
        <v>44197</v>
      </c>
      <c r="H8086" s="103" t="s">
        <v>7967</v>
      </c>
      <c r="I8086" s="252" t="s">
        <v>8020</v>
      </c>
      <c r="J8086" s="93" t="s">
        <v>8593</v>
      </c>
      <c r="K8086" s="1430" t="s">
        <v>8940</v>
      </c>
      <c r="L8086" s="491" t="s">
        <v>14056</v>
      </c>
      <c r="M8086" s="291"/>
    </row>
    <row r="8087" spans="1:13" ht="10.5" customHeight="1">
      <c r="A8087" s="667">
        <v>321</v>
      </c>
      <c r="B8087" s="102" t="s">
        <v>7930</v>
      </c>
      <c r="C8087" s="990">
        <v>4101260381</v>
      </c>
      <c r="D8087" s="2063">
        <v>1</v>
      </c>
      <c r="E8087" s="3411">
        <v>3800</v>
      </c>
      <c r="F8087" s="638">
        <v>3800</v>
      </c>
      <c r="G8087" s="919">
        <v>44197</v>
      </c>
      <c r="H8087" s="103" t="s">
        <v>7967</v>
      </c>
      <c r="I8087" s="252" t="s">
        <v>8020</v>
      </c>
      <c r="J8087" s="93" t="s">
        <v>8593</v>
      </c>
      <c r="K8087" s="1430" t="s">
        <v>8940</v>
      </c>
      <c r="L8087" s="491" t="s">
        <v>14056</v>
      </c>
      <c r="M8087" s="291"/>
    </row>
    <row r="8088" spans="1:13" ht="10.5" customHeight="1">
      <c r="A8088" s="667">
        <v>322</v>
      </c>
      <c r="B8088" s="102" t="s">
        <v>7930</v>
      </c>
      <c r="C8088" s="990">
        <v>4101260380</v>
      </c>
      <c r="D8088" s="2063">
        <v>1</v>
      </c>
      <c r="E8088" s="3411">
        <v>3800</v>
      </c>
      <c r="F8088" s="638">
        <v>3800</v>
      </c>
      <c r="G8088" s="919">
        <v>44197</v>
      </c>
      <c r="H8088" s="103" t="s">
        <v>7967</v>
      </c>
      <c r="I8088" s="252" t="s">
        <v>8020</v>
      </c>
      <c r="J8088" s="93" t="s">
        <v>8593</v>
      </c>
      <c r="K8088" s="1430" t="s">
        <v>8940</v>
      </c>
      <c r="L8088" s="491" t="s">
        <v>14056</v>
      </c>
      <c r="M8088" s="291"/>
    </row>
    <row r="8089" spans="1:13" ht="10.5" customHeight="1">
      <c r="A8089" s="667">
        <v>323</v>
      </c>
      <c r="B8089" s="102" t="s">
        <v>7930</v>
      </c>
      <c r="C8089" s="990">
        <v>4101260379</v>
      </c>
      <c r="D8089" s="2063">
        <v>1</v>
      </c>
      <c r="E8089" s="3411">
        <v>3800</v>
      </c>
      <c r="F8089" s="638">
        <v>3800</v>
      </c>
      <c r="G8089" s="919">
        <v>44197</v>
      </c>
      <c r="H8089" s="103" t="s">
        <v>7967</v>
      </c>
      <c r="I8089" s="252" t="s">
        <v>8020</v>
      </c>
      <c r="J8089" s="93" t="s">
        <v>8593</v>
      </c>
      <c r="K8089" s="1430" t="s">
        <v>8940</v>
      </c>
      <c r="L8089" s="491" t="s">
        <v>14056</v>
      </c>
      <c r="M8089" s="291"/>
    </row>
    <row r="8090" spans="1:13" ht="10.5" customHeight="1">
      <c r="A8090" s="667">
        <v>324</v>
      </c>
      <c r="B8090" s="102" t="s">
        <v>7930</v>
      </c>
      <c r="C8090" s="990">
        <v>4101260378</v>
      </c>
      <c r="D8090" s="2063">
        <v>1</v>
      </c>
      <c r="E8090" s="3411">
        <v>3800</v>
      </c>
      <c r="F8090" s="638">
        <v>3800</v>
      </c>
      <c r="G8090" s="919">
        <v>44197</v>
      </c>
      <c r="H8090" s="103" t="s">
        <v>7967</v>
      </c>
      <c r="I8090" s="252" t="s">
        <v>8020</v>
      </c>
      <c r="J8090" s="93" t="s">
        <v>8593</v>
      </c>
      <c r="K8090" s="1430" t="s">
        <v>8940</v>
      </c>
      <c r="L8090" s="491" t="s">
        <v>14056</v>
      </c>
      <c r="M8090" s="291"/>
    </row>
    <row r="8091" spans="1:13" ht="10.5" customHeight="1">
      <c r="A8091" s="667">
        <v>325</v>
      </c>
      <c r="B8091" s="102" t="s">
        <v>13744</v>
      </c>
      <c r="C8091" s="990">
        <v>4101260383</v>
      </c>
      <c r="D8091" s="2063">
        <v>1</v>
      </c>
      <c r="E8091" s="3411">
        <v>5830</v>
      </c>
      <c r="F8091" s="638">
        <v>5830</v>
      </c>
      <c r="G8091" s="919">
        <v>44197</v>
      </c>
      <c r="H8091" s="103" t="s">
        <v>7967</v>
      </c>
      <c r="I8091" s="252" t="s">
        <v>8020</v>
      </c>
      <c r="J8091" s="93" t="s">
        <v>8593</v>
      </c>
      <c r="K8091" s="1430" t="s">
        <v>8940</v>
      </c>
      <c r="L8091" s="491" t="s">
        <v>14056</v>
      </c>
      <c r="M8091" s="291"/>
    </row>
    <row r="8092" spans="1:13" ht="10.5" customHeight="1">
      <c r="A8092" s="667">
        <v>326</v>
      </c>
      <c r="B8092" s="102" t="s">
        <v>13744</v>
      </c>
      <c r="C8092" s="990">
        <v>4101260382</v>
      </c>
      <c r="D8092" s="2063">
        <v>1</v>
      </c>
      <c r="E8092" s="3411">
        <v>5830</v>
      </c>
      <c r="F8092" s="638">
        <v>5830</v>
      </c>
      <c r="G8092" s="919">
        <v>44197</v>
      </c>
      <c r="H8092" s="103" t="s">
        <v>7967</v>
      </c>
      <c r="I8092" s="252" t="s">
        <v>8020</v>
      </c>
      <c r="J8092" s="93" t="s">
        <v>8593</v>
      </c>
      <c r="K8092" s="1430" t="s">
        <v>8940</v>
      </c>
      <c r="L8092" s="491" t="s">
        <v>14056</v>
      </c>
      <c r="M8092" s="291"/>
    </row>
    <row r="8093" spans="1:13" ht="10.5" customHeight="1">
      <c r="A8093" s="667">
        <v>327</v>
      </c>
      <c r="B8093" s="102" t="s">
        <v>13744</v>
      </c>
      <c r="C8093" s="990">
        <v>4101260384</v>
      </c>
      <c r="D8093" s="2063">
        <v>1</v>
      </c>
      <c r="E8093" s="3411">
        <v>5830</v>
      </c>
      <c r="F8093" s="638">
        <v>5830</v>
      </c>
      <c r="G8093" s="919">
        <v>44197</v>
      </c>
      <c r="H8093" s="103" t="s">
        <v>7967</v>
      </c>
      <c r="I8093" s="252" t="s">
        <v>8020</v>
      </c>
      <c r="J8093" s="93" t="s">
        <v>8593</v>
      </c>
      <c r="K8093" s="1430" t="s">
        <v>8940</v>
      </c>
      <c r="L8093" s="491" t="s">
        <v>14056</v>
      </c>
      <c r="M8093" s="291"/>
    </row>
    <row r="8094" spans="1:13" ht="10.5" customHeight="1">
      <c r="A8094" s="667">
        <v>328</v>
      </c>
      <c r="B8094" s="102" t="s">
        <v>13954</v>
      </c>
      <c r="C8094" s="990">
        <v>4101260387</v>
      </c>
      <c r="D8094" s="2063">
        <v>1</v>
      </c>
      <c r="E8094" s="3411">
        <v>5830</v>
      </c>
      <c r="F8094" s="638">
        <v>5830</v>
      </c>
      <c r="G8094" s="919">
        <v>44197</v>
      </c>
      <c r="H8094" s="103" t="s">
        <v>7967</v>
      </c>
      <c r="I8094" s="252" t="s">
        <v>8020</v>
      </c>
      <c r="J8094" s="93" t="s">
        <v>8593</v>
      </c>
      <c r="K8094" s="1430" t="s">
        <v>8940</v>
      </c>
      <c r="L8094" s="491" t="s">
        <v>14056</v>
      </c>
      <c r="M8094" s="291"/>
    </row>
    <row r="8095" spans="1:13" ht="10.5" customHeight="1">
      <c r="A8095" s="667">
        <v>329</v>
      </c>
      <c r="B8095" s="102" t="s">
        <v>13954</v>
      </c>
      <c r="C8095" s="990">
        <v>4101260386</v>
      </c>
      <c r="D8095" s="2063">
        <v>1</v>
      </c>
      <c r="E8095" s="3411">
        <v>5830</v>
      </c>
      <c r="F8095" s="638">
        <v>5830</v>
      </c>
      <c r="G8095" s="919">
        <v>44197</v>
      </c>
      <c r="H8095" s="103" t="s">
        <v>7967</v>
      </c>
      <c r="I8095" s="252" t="s">
        <v>8020</v>
      </c>
      <c r="J8095" s="93" t="s">
        <v>8593</v>
      </c>
      <c r="K8095" s="1430" t="s">
        <v>8940</v>
      </c>
      <c r="L8095" s="491" t="s">
        <v>14056</v>
      </c>
      <c r="M8095" s="291"/>
    </row>
    <row r="8096" spans="1:13" ht="10.5" customHeight="1">
      <c r="A8096" s="667">
        <v>330</v>
      </c>
      <c r="B8096" s="102" t="s">
        <v>7899</v>
      </c>
      <c r="C8096" s="990" t="s">
        <v>13955</v>
      </c>
      <c r="D8096" s="2063">
        <v>1</v>
      </c>
      <c r="E8096" s="3411">
        <v>180000</v>
      </c>
      <c r="F8096" s="3442">
        <v>81000</v>
      </c>
      <c r="G8096" s="919">
        <v>44197</v>
      </c>
      <c r="H8096" s="103" t="s">
        <v>7967</v>
      </c>
      <c r="I8096" s="252" t="s">
        <v>8020</v>
      </c>
      <c r="J8096" s="93" t="s">
        <v>8593</v>
      </c>
      <c r="K8096" s="1430" t="s">
        <v>8940</v>
      </c>
      <c r="L8096" s="491" t="s">
        <v>14056</v>
      </c>
      <c r="M8096" s="291"/>
    </row>
    <row r="8097" spans="1:13" ht="10.5" customHeight="1">
      <c r="A8097" s="667">
        <v>331</v>
      </c>
      <c r="B8097" s="102" t="s">
        <v>13956</v>
      </c>
      <c r="C8097" s="990" t="s">
        <v>13957</v>
      </c>
      <c r="D8097" s="2063">
        <v>1</v>
      </c>
      <c r="E8097" s="3411">
        <v>50000</v>
      </c>
      <c r="F8097" s="638">
        <v>50000</v>
      </c>
      <c r="G8097" s="919">
        <v>44197</v>
      </c>
      <c r="H8097" s="103" t="s">
        <v>7967</v>
      </c>
      <c r="I8097" s="252" t="s">
        <v>8020</v>
      </c>
      <c r="J8097" s="93" t="s">
        <v>8593</v>
      </c>
      <c r="K8097" s="1430" t="s">
        <v>8940</v>
      </c>
      <c r="L8097" s="491" t="s">
        <v>14056</v>
      </c>
      <c r="M8097" s="291"/>
    </row>
    <row r="8098" spans="1:13" ht="10.5" customHeight="1">
      <c r="A8098" s="667">
        <v>332</v>
      </c>
      <c r="B8098" s="102" t="s">
        <v>7900</v>
      </c>
      <c r="C8098" s="990" t="s">
        <v>13958</v>
      </c>
      <c r="D8098" s="2063">
        <v>1</v>
      </c>
      <c r="E8098" s="3411">
        <v>60000</v>
      </c>
      <c r="F8098" s="638">
        <v>60000</v>
      </c>
      <c r="G8098" s="919">
        <v>44197</v>
      </c>
      <c r="H8098" s="103" t="s">
        <v>7967</v>
      </c>
      <c r="I8098" s="252" t="s">
        <v>8020</v>
      </c>
      <c r="J8098" s="93" t="s">
        <v>8593</v>
      </c>
      <c r="K8098" s="1430" t="s">
        <v>8940</v>
      </c>
      <c r="L8098" s="491" t="s">
        <v>14056</v>
      </c>
      <c r="M8098" s="291"/>
    </row>
    <row r="8099" spans="1:13" ht="10.5" customHeight="1">
      <c r="A8099" s="667">
        <v>333</v>
      </c>
      <c r="B8099" s="102" t="s">
        <v>13959</v>
      </c>
      <c r="C8099" s="990">
        <v>4101260432</v>
      </c>
      <c r="D8099" s="2063">
        <v>1</v>
      </c>
      <c r="E8099" s="3411">
        <v>73000</v>
      </c>
      <c r="F8099" s="638">
        <v>73000</v>
      </c>
      <c r="G8099" s="919">
        <v>44197</v>
      </c>
      <c r="H8099" s="103" t="s">
        <v>7967</v>
      </c>
      <c r="I8099" s="252" t="s">
        <v>8020</v>
      </c>
      <c r="J8099" s="93" t="s">
        <v>8593</v>
      </c>
      <c r="K8099" s="1430" t="s">
        <v>8940</v>
      </c>
      <c r="L8099" s="491" t="s">
        <v>14056</v>
      </c>
      <c r="M8099" s="291"/>
    </row>
    <row r="8100" spans="1:13" ht="10.5" customHeight="1">
      <c r="A8100" s="667">
        <v>334</v>
      </c>
      <c r="B8100" s="102" t="s">
        <v>13959</v>
      </c>
      <c r="C8100" s="990">
        <v>4101260433</v>
      </c>
      <c r="D8100" s="2063">
        <v>1</v>
      </c>
      <c r="E8100" s="3411">
        <v>73000</v>
      </c>
      <c r="F8100" s="638">
        <v>73000</v>
      </c>
      <c r="G8100" s="919">
        <v>44197</v>
      </c>
      <c r="H8100" s="103" t="s">
        <v>7967</v>
      </c>
      <c r="I8100" s="252" t="s">
        <v>8020</v>
      </c>
      <c r="J8100" s="93" t="s">
        <v>8593</v>
      </c>
      <c r="K8100" s="1430" t="s">
        <v>8940</v>
      </c>
      <c r="L8100" s="491" t="s">
        <v>14056</v>
      </c>
      <c r="M8100" s="291"/>
    </row>
    <row r="8101" spans="1:13" ht="10.5" customHeight="1">
      <c r="A8101" s="667">
        <v>335</v>
      </c>
      <c r="B8101" s="102" t="s">
        <v>7903</v>
      </c>
      <c r="C8101" s="990">
        <v>4101260452</v>
      </c>
      <c r="D8101" s="2063">
        <v>1</v>
      </c>
      <c r="E8101" s="3411">
        <v>30000</v>
      </c>
      <c r="F8101" s="638">
        <v>30000</v>
      </c>
      <c r="G8101" s="919">
        <v>44197</v>
      </c>
      <c r="H8101" s="103" t="s">
        <v>7967</v>
      </c>
      <c r="I8101" s="252" t="s">
        <v>8020</v>
      </c>
      <c r="J8101" s="93" t="s">
        <v>8593</v>
      </c>
      <c r="K8101" s="1430" t="s">
        <v>8940</v>
      </c>
      <c r="L8101" s="491" t="s">
        <v>14056</v>
      </c>
      <c r="M8101" s="291"/>
    </row>
    <row r="8102" spans="1:13" ht="10.5" customHeight="1">
      <c r="A8102" s="667">
        <v>336</v>
      </c>
      <c r="B8102" s="102" t="s">
        <v>7903</v>
      </c>
      <c r="C8102" s="990">
        <v>4101260453</v>
      </c>
      <c r="D8102" s="2063">
        <v>1</v>
      </c>
      <c r="E8102" s="3411">
        <v>30000</v>
      </c>
      <c r="F8102" s="638">
        <v>30000</v>
      </c>
      <c r="G8102" s="919">
        <v>44197</v>
      </c>
      <c r="H8102" s="103" t="s">
        <v>7967</v>
      </c>
      <c r="I8102" s="252" t="s">
        <v>8020</v>
      </c>
      <c r="J8102" s="93" t="s">
        <v>8593</v>
      </c>
      <c r="K8102" s="1430" t="s">
        <v>8940</v>
      </c>
      <c r="L8102" s="491" t="s">
        <v>14056</v>
      </c>
      <c r="M8102" s="291"/>
    </row>
    <row r="8103" spans="1:13" ht="10.5" customHeight="1">
      <c r="A8103" s="667">
        <v>337</v>
      </c>
      <c r="B8103" s="102" t="s">
        <v>7903</v>
      </c>
      <c r="C8103" s="990">
        <v>4101260450</v>
      </c>
      <c r="D8103" s="2063">
        <v>1</v>
      </c>
      <c r="E8103" s="3411">
        <v>30000</v>
      </c>
      <c r="F8103" s="638">
        <v>30000</v>
      </c>
      <c r="G8103" s="919">
        <v>44197</v>
      </c>
      <c r="H8103" s="103" t="s">
        <v>7967</v>
      </c>
      <c r="I8103" s="252" t="s">
        <v>8020</v>
      </c>
      <c r="J8103" s="93" t="s">
        <v>8593</v>
      </c>
      <c r="K8103" s="1430" t="s">
        <v>8940</v>
      </c>
      <c r="L8103" s="491" t="s">
        <v>14056</v>
      </c>
      <c r="M8103" s="291"/>
    </row>
    <row r="8104" spans="1:13" ht="10.5" customHeight="1">
      <c r="A8104" s="667">
        <v>338</v>
      </c>
      <c r="B8104" s="102" t="s">
        <v>7903</v>
      </c>
      <c r="C8104" s="990">
        <v>4101260451</v>
      </c>
      <c r="D8104" s="2063">
        <v>1</v>
      </c>
      <c r="E8104" s="3411">
        <v>30000</v>
      </c>
      <c r="F8104" s="638">
        <v>30000</v>
      </c>
      <c r="G8104" s="919">
        <v>44197</v>
      </c>
      <c r="H8104" s="103" t="s">
        <v>7967</v>
      </c>
      <c r="I8104" s="252" t="s">
        <v>8020</v>
      </c>
      <c r="J8104" s="93" t="s">
        <v>8593</v>
      </c>
      <c r="K8104" s="1430" t="s">
        <v>8940</v>
      </c>
      <c r="L8104" s="491" t="s">
        <v>14056</v>
      </c>
      <c r="M8104" s="291"/>
    </row>
    <row r="8105" spans="1:13" ht="10.5" customHeight="1">
      <c r="A8105" s="667">
        <v>339</v>
      </c>
      <c r="B8105" s="102" t="s">
        <v>7904</v>
      </c>
      <c r="C8105" s="990">
        <v>4101260454</v>
      </c>
      <c r="D8105" s="2063">
        <v>1</v>
      </c>
      <c r="E8105" s="3411">
        <v>29000</v>
      </c>
      <c r="F8105" s="638">
        <v>29000</v>
      </c>
      <c r="G8105" s="919">
        <v>44197</v>
      </c>
      <c r="H8105" s="103" t="s">
        <v>7967</v>
      </c>
      <c r="I8105" s="252" t="s">
        <v>8020</v>
      </c>
      <c r="J8105" s="93" t="s">
        <v>8593</v>
      </c>
      <c r="K8105" s="1430" t="s">
        <v>8940</v>
      </c>
      <c r="L8105" s="491" t="s">
        <v>14056</v>
      </c>
      <c r="M8105" s="291"/>
    </row>
    <row r="8106" spans="1:13" ht="10.5" customHeight="1">
      <c r="A8106" s="667">
        <v>340</v>
      </c>
      <c r="B8106" s="102" t="s">
        <v>7904</v>
      </c>
      <c r="C8106" s="990">
        <v>4101260455</v>
      </c>
      <c r="D8106" s="2063">
        <v>1</v>
      </c>
      <c r="E8106" s="3411">
        <v>29000</v>
      </c>
      <c r="F8106" s="638">
        <v>29000</v>
      </c>
      <c r="G8106" s="919">
        <v>44197</v>
      </c>
      <c r="H8106" s="103" t="s">
        <v>7967</v>
      </c>
      <c r="I8106" s="252" t="s">
        <v>8020</v>
      </c>
      <c r="J8106" s="93" t="s">
        <v>8593</v>
      </c>
      <c r="K8106" s="1430" t="s">
        <v>8940</v>
      </c>
      <c r="L8106" s="491" t="s">
        <v>14056</v>
      </c>
      <c r="M8106" s="291"/>
    </row>
    <row r="8107" spans="1:13" ht="10.5" customHeight="1">
      <c r="A8107" s="667">
        <v>341</v>
      </c>
      <c r="B8107" s="102" t="s">
        <v>7904</v>
      </c>
      <c r="C8107" s="990">
        <v>4101260456</v>
      </c>
      <c r="D8107" s="2063">
        <v>1</v>
      </c>
      <c r="E8107" s="3411">
        <v>29000</v>
      </c>
      <c r="F8107" s="638">
        <v>29000</v>
      </c>
      <c r="G8107" s="919">
        <v>44197</v>
      </c>
      <c r="H8107" s="103" t="s">
        <v>7967</v>
      </c>
      <c r="I8107" s="252" t="s">
        <v>8020</v>
      </c>
      <c r="J8107" s="93" t="s">
        <v>8593</v>
      </c>
      <c r="K8107" s="1430" t="s">
        <v>8940</v>
      </c>
      <c r="L8107" s="491" t="s">
        <v>14056</v>
      </c>
      <c r="M8107" s="291"/>
    </row>
    <row r="8108" spans="1:13" ht="10.5" customHeight="1">
      <c r="A8108" s="667">
        <v>342</v>
      </c>
      <c r="B8108" s="102" t="s">
        <v>7904</v>
      </c>
      <c r="C8108" s="990">
        <v>4101260457</v>
      </c>
      <c r="D8108" s="2063">
        <v>1</v>
      </c>
      <c r="E8108" s="3411">
        <v>29000</v>
      </c>
      <c r="F8108" s="638">
        <v>29000</v>
      </c>
      <c r="G8108" s="919">
        <v>44197</v>
      </c>
      <c r="H8108" s="103" t="s">
        <v>7967</v>
      </c>
      <c r="I8108" s="252" t="s">
        <v>8020</v>
      </c>
      <c r="J8108" s="93" t="s">
        <v>8593</v>
      </c>
      <c r="K8108" s="1430" t="s">
        <v>8940</v>
      </c>
      <c r="L8108" s="491" t="s">
        <v>14056</v>
      </c>
      <c r="M8108" s="291"/>
    </row>
    <row r="8109" spans="1:13" ht="10.5" customHeight="1">
      <c r="A8109" s="667">
        <v>343</v>
      </c>
      <c r="B8109" s="102" t="s">
        <v>7905</v>
      </c>
      <c r="C8109" s="990" t="s">
        <v>13683</v>
      </c>
      <c r="D8109" s="2063">
        <v>1</v>
      </c>
      <c r="E8109" s="3411">
        <v>22000</v>
      </c>
      <c r="F8109" s="638">
        <v>22000</v>
      </c>
      <c r="G8109" s="919">
        <v>44197</v>
      </c>
      <c r="H8109" s="103" t="s">
        <v>7967</v>
      </c>
      <c r="I8109" s="252" t="s">
        <v>8020</v>
      </c>
      <c r="J8109" s="93" t="s">
        <v>8593</v>
      </c>
      <c r="K8109" s="1430" t="s">
        <v>8940</v>
      </c>
      <c r="L8109" s="491" t="s">
        <v>14056</v>
      </c>
      <c r="M8109" s="291"/>
    </row>
    <row r="8110" spans="1:13" ht="10.5" customHeight="1">
      <c r="A8110" s="667">
        <v>344</v>
      </c>
      <c r="B8110" s="102" t="s">
        <v>13960</v>
      </c>
      <c r="C8110" s="990" t="s">
        <v>13685</v>
      </c>
      <c r="D8110" s="2063">
        <v>1</v>
      </c>
      <c r="E8110" s="3411">
        <v>27000</v>
      </c>
      <c r="F8110" s="638">
        <v>27000</v>
      </c>
      <c r="G8110" s="919">
        <v>44197</v>
      </c>
      <c r="H8110" s="103" t="s">
        <v>7967</v>
      </c>
      <c r="I8110" s="252" t="s">
        <v>8020</v>
      </c>
      <c r="J8110" s="93" t="s">
        <v>8593</v>
      </c>
      <c r="K8110" s="1430" t="s">
        <v>8940</v>
      </c>
      <c r="L8110" s="491" t="s">
        <v>14056</v>
      </c>
      <c r="M8110" s="291"/>
    </row>
    <row r="8111" spans="1:13" ht="10.5" customHeight="1">
      <c r="A8111" s="667">
        <v>345</v>
      </c>
      <c r="B8111" s="102" t="s">
        <v>7906</v>
      </c>
      <c r="C8111" s="990">
        <v>4101260460</v>
      </c>
      <c r="D8111" s="2063">
        <v>1</v>
      </c>
      <c r="E8111" s="3411">
        <v>15000</v>
      </c>
      <c r="F8111" s="638">
        <v>15000</v>
      </c>
      <c r="G8111" s="919">
        <v>44197</v>
      </c>
      <c r="H8111" s="103" t="s">
        <v>7967</v>
      </c>
      <c r="I8111" s="252" t="s">
        <v>8020</v>
      </c>
      <c r="J8111" s="93" t="s">
        <v>8593</v>
      </c>
      <c r="K8111" s="1430" t="s">
        <v>8940</v>
      </c>
      <c r="L8111" s="491" t="s">
        <v>14056</v>
      </c>
      <c r="M8111" s="291"/>
    </row>
    <row r="8112" spans="1:13" ht="10.5" customHeight="1">
      <c r="A8112" s="667">
        <v>346</v>
      </c>
      <c r="B8112" s="102" t="s">
        <v>7906</v>
      </c>
      <c r="C8112" s="990">
        <v>4101260461</v>
      </c>
      <c r="D8112" s="2063">
        <v>1</v>
      </c>
      <c r="E8112" s="3411">
        <v>15000</v>
      </c>
      <c r="F8112" s="638">
        <v>15000</v>
      </c>
      <c r="G8112" s="919">
        <v>44197</v>
      </c>
      <c r="H8112" s="103" t="s">
        <v>7967</v>
      </c>
      <c r="I8112" s="252" t="s">
        <v>8020</v>
      </c>
      <c r="J8112" s="93" t="s">
        <v>8593</v>
      </c>
      <c r="K8112" s="1430" t="s">
        <v>8940</v>
      </c>
      <c r="L8112" s="491" t="s">
        <v>14056</v>
      </c>
      <c r="M8112" s="291"/>
    </row>
    <row r="8113" spans="1:13" ht="10.5" customHeight="1">
      <c r="A8113" s="667">
        <v>347</v>
      </c>
      <c r="B8113" s="102" t="s">
        <v>7906</v>
      </c>
      <c r="C8113" s="990">
        <v>4101260462</v>
      </c>
      <c r="D8113" s="2063">
        <v>1</v>
      </c>
      <c r="E8113" s="3411">
        <v>15000</v>
      </c>
      <c r="F8113" s="638">
        <v>15000</v>
      </c>
      <c r="G8113" s="919">
        <v>44197</v>
      </c>
      <c r="H8113" s="103" t="s">
        <v>7967</v>
      </c>
      <c r="I8113" s="252" t="s">
        <v>8020</v>
      </c>
      <c r="J8113" s="93" t="s">
        <v>8593</v>
      </c>
      <c r="K8113" s="1430" t="s">
        <v>8940</v>
      </c>
      <c r="L8113" s="491" t="s">
        <v>14056</v>
      </c>
      <c r="M8113" s="291"/>
    </row>
    <row r="8114" spans="1:13" ht="10.5" customHeight="1">
      <c r="A8114" s="667">
        <v>348</v>
      </c>
      <c r="B8114" s="102" t="s">
        <v>7913</v>
      </c>
      <c r="C8114" s="990" t="s">
        <v>13961</v>
      </c>
      <c r="D8114" s="2063">
        <v>1</v>
      </c>
      <c r="E8114" s="3411">
        <v>34500</v>
      </c>
      <c r="F8114" s="638">
        <v>34500</v>
      </c>
      <c r="G8114" s="919">
        <v>44197</v>
      </c>
      <c r="H8114" s="103" t="s">
        <v>7967</v>
      </c>
      <c r="I8114" s="252" t="s">
        <v>8020</v>
      </c>
      <c r="J8114" s="93" t="s">
        <v>8593</v>
      </c>
      <c r="K8114" s="1430" t="s">
        <v>8940</v>
      </c>
      <c r="L8114" s="491" t="s">
        <v>14056</v>
      </c>
      <c r="M8114" s="291"/>
    </row>
    <row r="8115" spans="1:13" ht="10.5" customHeight="1">
      <c r="A8115" s="667">
        <v>349</v>
      </c>
      <c r="B8115" s="102" t="s">
        <v>7914</v>
      </c>
      <c r="C8115" s="990" t="s">
        <v>13962</v>
      </c>
      <c r="D8115" s="2063">
        <v>1</v>
      </c>
      <c r="E8115" s="3411">
        <v>19900</v>
      </c>
      <c r="F8115" s="638">
        <v>19900</v>
      </c>
      <c r="G8115" s="919">
        <v>44197</v>
      </c>
      <c r="H8115" s="103" t="s">
        <v>7967</v>
      </c>
      <c r="I8115" s="252" t="s">
        <v>8020</v>
      </c>
      <c r="J8115" s="93" t="s">
        <v>8593</v>
      </c>
      <c r="K8115" s="1430" t="s">
        <v>8940</v>
      </c>
      <c r="L8115" s="491" t="s">
        <v>14056</v>
      </c>
      <c r="M8115" s="291"/>
    </row>
    <row r="8116" spans="1:13" ht="10.5" customHeight="1">
      <c r="A8116" s="667">
        <v>350</v>
      </c>
      <c r="B8116" s="102" t="s">
        <v>7924</v>
      </c>
      <c r="C8116" s="990">
        <v>4101260582</v>
      </c>
      <c r="D8116" s="2063">
        <v>1</v>
      </c>
      <c r="E8116" s="3411">
        <v>2725</v>
      </c>
      <c r="F8116" s="638">
        <v>2725</v>
      </c>
      <c r="G8116" s="919">
        <v>44197</v>
      </c>
      <c r="H8116" s="103" t="s">
        <v>7967</v>
      </c>
      <c r="I8116" s="252" t="s">
        <v>8020</v>
      </c>
      <c r="J8116" s="93" t="s">
        <v>8593</v>
      </c>
      <c r="K8116" s="1430" t="s">
        <v>8940</v>
      </c>
      <c r="L8116" s="491" t="s">
        <v>14056</v>
      </c>
      <c r="M8116" s="291"/>
    </row>
    <row r="8117" spans="1:13" ht="10.5" customHeight="1">
      <c r="A8117" s="667">
        <v>351</v>
      </c>
      <c r="B8117" s="102" t="s">
        <v>7924</v>
      </c>
      <c r="C8117" s="990">
        <v>4101260583</v>
      </c>
      <c r="D8117" s="2063">
        <v>1</v>
      </c>
      <c r="E8117" s="3411">
        <v>2725</v>
      </c>
      <c r="F8117" s="638">
        <v>2725</v>
      </c>
      <c r="G8117" s="919">
        <v>44197</v>
      </c>
      <c r="H8117" s="103" t="s">
        <v>7967</v>
      </c>
      <c r="I8117" s="252" t="s">
        <v>8020</v>
      </c>
      <c r="J8117" s="93" t="s">
        <v>8593</v>
      </c>
      <c r="K8117" s="1430" t="s">
        <v>8940</v>
      </c>
      <c r="L8117" s="491" t="s">
        <v>14056</v>
      </c>
      <c r="M8117" s="291"/>
    </row>
    <row r="8118" spans="1:13" ht="10.5" customHeight="1">
      <c r="A8118" s="667">
        <v>352</v>
      </c>
      <c r="B8118" s="102" t="s">
        <v>7924</v>
      </c>
      <c r="C8118" s="990">
        <v>4101260584</v>
      </c>
      <c r="D8118" s="2063">
        <v>1</v>
      </c>
      <c r="E8118" s="3411">
        <v>2725</v>
      </c>
      <c r="F8118" s="638">
        <v>2725</v>
      </c>
      <c r="G8118" s="919">
        <v>44197</v>
      </c>
      <c r="H8118" s="103" t="s">
        <v>7967</v>
      </c>
      <c r="I8118" s="252" t="s">
        <v>8020</v>
      </c>
      <c r="J8118" s="93" t="s">
        <v>8593</v>
      </c>
      <c r="K8118" s="1430" t="s">
        <v>8940</v>
      </c>
      <c r="L8118" s="491" t="s">
        <v>14056</v>
      </c>
      <c r="M8118" s="291"/>
    </row>
    <row r="8119" spans="1:13" ht="10.5" customHeight="1">
      <c r="A8119" s="667">
        <v>353</v>
      </c>
      <c r="B8119" s="102" t="s">
        <v>7924</v>
      </c>
      <c r="C8119" s="990">
        <v>4101260585</v>
      </c>
      <c r="D8119" s="2063">
        <v>1</v>
      </c>
      <c r="E8119" s="3411">
        <v>2725</v>
      </c>
      <c r="F8119" s="638">
        <v>2725</v>
      </c>
      <c r="G8119" s="919">
        <v>44197</v>
      </c>
      <c r="H8119" s="103" t="s">
        <v>7967</v>
      </c>
      <c r="I8119" s="252" t="s">
        <v>8020</v>
      </c>
      <c r="J8119" s="93" t="s">
        <v>8593</v>
      </c>
      <c r="K8119" s="1430" t="s">
        <v>8940</v>
      </c>
      <c r="L8119" s="491" t="s">
        <v>14056</v>
      </c>
      <c r="M8119" s="291"/>
    </row>
    <row r="8120" spans="1:13" ht="10.5" customHeight="1">
      <c r="A8120" s="667">
        <v>354</v>
      </c>
      <c r="B8120" s="102" t="s">
        <v>7924</v>
      </c>
      <c r="C8120" s="990">
        <v>4101260586</v>
      </c>
      <c r="D8120" s="2063">
        <v>1</v>
      </c>
      <c r="E8120" s="3411">
        <v>2725</v>
      </c>
      <c r="F8120" s="638">
        <v>2725</v>
      </c>
      <c r="G8120" s="919">
        <v>44197</v>
      </c>
      <c r="H8120" s="103" t="s">
        <v>7967</v>
      </c>
      <c r="I8120" s="252" t="s">
        <v>8020</v>
      </c>
      <c r="J8120" s="93" t="s">
        <v>8593</v>
      </c>
      <c r="K8120" s="1430" t="s">
        <v>8940</v>
      </c>
      <c r="L8120" s="491" t="s">
        <v>14056</v>
      </c>
      <c r="M8120" s="291"/>
    </row>
    <row r="8121" spans="1:13" ht="10.5" customHeight="1">
      <c r="A8121" s="667">
        <v>355</v>
      </c>
      <c r="B8121" s="102" t="s">
        <v>7924</v>
      </c>
      <c r="C8121" s="990">
        <v>4101260587</v>
      </c>
      <c r="D8121" s="2063">
        <v>1</v>
      </c>
      <c r="E8121" s="3411">
        <v>2725</v>
      </c>
      <c r="F8121" s="638">
        <v>2725</v>
      </c>
      <c r="G8121" s="919">
        <v>44197</v>
      </c>
      <c r="H8121" s="103" t="s">
        <v>7967</v>
      </c>
      <c r="I8121" s="252" t="s">
        <v>8020</v>
      </c>
      <c r="J8121" s="93" t="s">
        <v>8593</v>
      </c>
      <c r="K8121" s="1430" t="s">
        <v>8940</v>
      </c>
      <c r="L8121" s="491" t="s">
        <v>14056</v>
      </c>
      <c r="M8121" s="291"/>
    </row>
    <row r="8122" spans="1:13" ht="10.5" customHeight="1">
      <c r="A8122" s="667">
        <v>356</v>
      </c>
      <c r="B8122" s="102" t="s">
        <v>7924</v>
      </c>
      <c r="C8122" s="990">
        <v>4101260588</v>
      </c>
      <c r="D8122" s="2063">
        <v>1</v>
      </c>
      <c r="E8122" s="3411">
        <v>2725</v>
      </c>
      <c r="F8122" s="638">
        <v>2725</v>
      </c>
      <c r="G8122" s="919">
        <v>44197</v>
      </c>
      <c r="H8122" s="103" t="s">
        <v>7967</v>
      </c>
      <c r="I8122" s="252" t="s">
        <v>8020</v>
      </c>
      <c r="J8122" s="93" t="s">
        <v>8593</v>
      </c>
      <c r="K8122" s="1430" t="s">
        <v>8940</v>
      </c>
      <c r="L8122" s="491" t="s">
        <v>14056</v>
      </c>
      <c r="M8122" s="291"/>
    </row>
    <row r="8123" spans="1:13" ht="10.5" customHeight="1">
      <c r="A8123" s="667">
        <v>357</v>
      </c>
      <c r="B8123" s="102" t="s">
        <v>7924</v>
      </c>
      <c r="C8123" s="990">
        <v>4101260589</v>
      </c>
      <c r="D8123" s="2063">
        <v>1</v>
      </c>
      <c r="E8123" s="3411">
        <v>2725</v>
      </c>
      <c r="F8123" s="638">
        <v>2725</v>
      </c>
      <c r="G8123" s="919">
        <v>44197</v>
      </c>
      <c r="H8123" s="103" t="s">
        <v>7967</v>
      </c>
      <c r="I8123" s="252" t="s">
        <v>8020</v>
      </c>
      <c r="J8123" s="93" t="s">
        <v>8593</v>
      </c>
      <c r="K8123" s="1430" t="s">
        <v>8940</v>
      </c>
      <c r="L8123" s="491" t="s">
        <v>14056</v>
      </c>
      <c r="M8123" s="291"/>
    </row>
    <row r="8124" spans="1:13" ht="10.5" customHeight="1">
      <c r="A8124" s="667">
        <v>358</v>
      </c>
      <c r="B8124" s="102" t="s">
        <v>7924</v>
      </c>
      <c r="C8124" s="990">
        <v>4101260590</v>
      </c>
      <c r="D8124" s="2063">
        <v>1</v>
      </c>
      <c r="E8124" s="3411">
        <v>2725</v>
      </c>
      <c r="F8124" s="638">
        <v>2725</v>
      </c>
      <c r="G8124" s="919">
        <v>44197</v>
      </c>
      <c r="H8124" s="103" t="s">
        <v>7967</v>
      </c>
      <c r="I8124" s="252" t="s">
        <v>8020</v>
      </c>
      <c r="J8124" s="93" t="s">
        <v>8593</v>
      </c>
      <c r="K8124" s="1430" t="s">
        <v>8940</v>
      </c>
      <c r="L8124" s="491" t="s">
        <v>14056</v>
      </c>
      <c r="M8124" s="291"/>
    </row>
    <row r="8125" spans="1:13" ht="10.5" customHeight="1">
      <c r="A8125" s="667">
        <v>359</v>
      </c>
      <c r="B8125" s="102" t="s">
        <v>7924</v>
      </c>
      <c r="C8125" s="990">
        <v>4101260245</v>
      </c>
      <c r="D8125" s="2063">
        <v>1</v>
      </c>
      <c r="E8125" s="3411">
        <v>2725</v>
      </c>
      <c r="F8125" s="638">
        <v>2725</v>
      </c>
      <c r="G8125" s="919">
        <v>44197</v>
      </c>
      <c r="H8125" s="103" t="s">
        <v>7967</v>
      </c>
      <c r="I8125" s="252" t="s">
        <v>8020</v>
      </c>
      <c r="J8125" s="93" t="s">
        <v>8593</v>
      </c>
      <c r="K8125" s="1430" t="s">
        <v>8940</v>
      </c>
      <c r="L8125" s="491" t="s">
        <v>14056</v>
      </c>
      <c r="M8125" s="291"/>
    </row>
    <row r="8126" spans="1:13" ht="10.5" customHeight="1">
      <c r="A8126" s="667">
        <v>360</v>
      </c>
      <c r="B8126" s="102" t="s">
        <v>7924</v>
      </c>
      <c r="C8126" s="990">
        <v>4101260246</v>
      </c>
      <c r="D8126" s="2063">
        <v>1</v>
      </c>
      <c r="E8126" s="3411">
        <v>2725</v>
      </c>
      <c r="F8126" s="638">
        <v>2725</v>
      </c>
      <c r="G8126" s="919">
        <v>44197</v>
      </c>
      <c r="H8126" s="103" t="s">
        <v>7967</v>
      </c>
      <c r="I8126" s="252" t="s">
        <v>8020</v>
      </c>
      <c r="J8126" s="93" t="s">
        <v>8593</v>
      </c>
      <c r="K8126" s="1430" t="s">
        <v>8940</v>
      </c>
      <c r="L8126" s="491" t="s">
        <v>14056</v>
      </c>
      <c r="M8126" s="291"/>
    </row>
    <row r="8127" spans="1:13" ht="10.5" customHeight="1">
      <c r="A8127" s="667">
        <v>361</v>
      </c>
      <c r="B8127" s="102" t="s">
        <v>7924</v>
      </c>
      <c r="C8127" s="990">
        <v>4101260247</v>
      </c>
      <c r="D8127" s="2063">
        <v>1</v>
      </c>
      <c r="E8127" s="3411">
        <v>2725</v>
      </c>
      <c r="F8127" s="638">
        <v>2725</v>
      </c>
      <c r="G8127" s="919">
        <v>44197</v>
      </c>
      <c r="H8127" s="103" t="s">
        <v>7967</v>
      </c>
      <c r="I8127" s="252" t="s">
        <v>8020</v>
      </c>
      <c r="J8127" s="93" t="s">
        <v>8593</v>
      </c>
      <c r="K8127" s="1430" t="s">
        <v>8940</v>
      </c>
      <c r="L8127" s="491" t="s">
        <v>14056</v>
      </c>
      <c r="M8127" s="291"/>
    </row>
    <row r="8128" spans="1:13" ht="10.5" customHeight="1">
      <c r="A8128" s="667">
        <v>362</v>
      </c>
      <c r="B8128" s="102" t="s">
        <v>7924</v>
      </c>
      <c r="C8128" s="990">
        <v>4101260248</v>
      </c>
      <c r="D8128" s="2063">
        <v>1</v>
      </c>
      <c r="E8128" s="3411">
        <v>2725</v>
      </c>
      <c r="F8128" s="638">
        <v>2725</v>
      </c>
      <c r="G8128" s="919">
        <v>44197</v>
      </c>
      <c r="H8128" s="103" t="s">
        <v>7967</v>
      </c>
      <c r="I8128" s="252" t="s">
        <v>8020</v>
      </c>
      <c r="J8128" s="93" t="s">
        <v>8593</v>
      </c>
      <c r="K8128" s="1430" t="s">
        <v>8940</v>
      </c>
      <c r="L8128" s="491" t="s">
        <v>14056</v>
      </c>
      <c r="M8128" s="291"/>
    </row>
    <row r="8129" spans="1:13" ht="10.5" customHeight="1">
      <c r="A8129" s="667">
        <v>363</v>
      </c>
      <c r="B8129" s="102" t="s">
        <v>7924</v>
      </c>
      <c r="C8129" s="990">
        <v>4101260249</v>
      </c>
      <c r="D8129" s="2063">
        <v>1</v>
      </c>
      <c r="E8129" s="3411">
        <v>2725</v>
      </c>
      <c r="F8129" s="638">
        <v>2725</v>
      </c>
      <c r="G8129" s="919">
        <v>44197</v>
      </c>
      <c r="H8129" s="103" t="s">
        <v>7967</v>
      </c>
      <c r="I8129" s="252" t="s">
        <v>8020</v>
      </c>
      <c r="J8129" s="93" t="s">
        <v>8593</v>
      </c>
      <c r="K8129" s="1430" t="s">
        <v>8940</v>
      </c>
      <c r="L8129" s="491" t="s">
        <v>14056</v>
      </c>
      <c r="M8129" s="291"/>
    </row>
    <row r="8130" spans="1:13" ht="10.5" customHeight="1">
      <c r="A8130" s="667">
        <v>364</v>
      </c>
      <c r="B8130" s="102" t="s">
        <v>7924</v>
      </c>
      <c r="C8130" s="990">
        <v>4101260250</v>
      </c>
      <c r="D8130" s="2063">
        <v>1</v>
      </c>
      <c r="E8130" s="3411">
        <v>2725</v>
      </c>
      <c r="F8130" s="638">
        <v>2725</v>
      </c>
      <c r="G8130" s="919">
        <v>44197</v>
      </c>
      <c r="H8130" s="103" t="s">
        <v>7967</v>
      </c>
      <c r="I8130" s="252" t="s">
        <v>8020</v>
      </c>
      <c r="J8130" s="93" t="s">
        <v>8593</v>
      </c>
      <c r="K8130" s="1430" t="s">
        <v>8940</v>
      </c>
      <c r="L8130" s="491" t="s">
        <v>14056</v>
      </c>
      <c r="M8130" s="291"/>
    </row>
    <row r="8131" spans="1:13" ht="10.5" customHeight="1">
      <c r="A8131" s="667">
        <v>365</v>
      </c>
      <c r="B8131" s="102" t="s">
        <v>7924</v>
      </c>
      <c r="C8131" s="990">
        <v>4101260251</v>
      </c>
      <c r="D8131" s="2063">
        <v>1</v>
      </c>
      <c r="E8131" s="3411">
        <v>2725</v>
      </c>
      <c r="F8131" s="638">
        <v>2725</v>
      </c>
      <c r="G8131" s="919">
        <v>44197</v>
      </c>
      <c r="H8131" s="103" t="s">
        <v>7967</v>
      </c>
      <c r="I8131" s="252" t="s">
        <v>8020</v>
      </c>
      <c r="J8131" s="93" t="s">
        <v>8593</v>
      </c>
      <c r="K8131" s="1430" t="s">
        <v>8940</v>
      </c>
      <c r="L8131" s="491" t="s">
        <v>14056</v>
      </c>
      <c r="M8131" s="291"/>
    </row>
    <row r="8132" spans="1:13" ht="10.5" customHeight="1">
      <c r="A8132" s="667">
        <v>366</v>
      </c>
      <c r="B8132" s="102" t="s">
        <v>7924</v>
      </c>
      <c r="C8132" s="990">
        <v>4101260252</v>
      </c>
      <c r="D8132" s="2063">
        <v>1</v>
      </c>
      <c r="E8132" s="3411">
        <v>2725</v>
      </c>
      <c r="F8132" s="638">
        <v>2725</v>
      </c>
      <c r="G8132" s="919">
        <v>44197</v>
      </c>
      <c r="H8132" s="103" t="s">
        <v>7967</v>
      </c>
      <c r="I8132" s="252" t="s">
        <v>8020</v>
      </c>
      <c r="J8132" s="93" t="s">
        <v>8593</v>
      </c>
      <c r="K8132" s="1430" t="s">
        <v>8940</v>
      </c>
      <c r="L8132" s="491" t="s">
        <v>14056</v>
      </c>
      <c r="M8132" s="291"/>
    </row>
    <row r="8133" spans="1:13" ht="10.5" customHeight="1">
      <c r="A8133" s="667">
        <v>367</v>
      </c>
      <c r="B8133" s="102" t="s">
        <v>7924</v>
      </c>
      <c r="C8133" s="990">
        <v>4101260253</v>
      </c>
      <c r="D8133" s="2063">
        <v>1</v>
      </c>
      <c r="E8133" s="3411">
        <v>2725</v>
      </c>
      <c r="F8133" s="638">
        <v>2725</v>
      </c>
      <c r="G8133" s="919">
        <v>44197</v>
      </c>
      <c r="H8133" s="103" t="s">
        <v>7967</v>
      </c>
      <c r="I8133" s="252" t="s">
        <v>8020</v>
      </c>
      <c r="J8133" s="93" t="s">
        <v>8593</v>
      </c>
      <c r="K8133" s="1430" t="s">
        <v>8940</v>
      </c>
      <c r="L8133" s="491" t="s">
        <v>14056</v>
      </c>
      <c r="M8133" s="291"/>
    </row>
    <row r="8134" spans="1:13" ht="10.5" customHeight="1">
      <c r="A8134" s="667">
        <v>368</v>
      </c>
      <c r="B8134" s="102" t="s">
        <v>7924</v>
      </c>
      <c r="C8134" s="990">
        <v>4101260254</v>
      </c>
      <c r="D8134" s="2063">
        <v>1</v>
      </c>
      <c r="E8134" s="3411">
        <v>2725</v>
      </c>
      <c r="F8134" s="638">
        <v>2725</v>
      </c>
      <c r="G8134" s="919">
        <v>44197</v>
      </c>
      <c r="H8134" s="103" t="s">
        <v>7967</v>
      </c>
      <c r="I8134" s="252" t="s">
        <v>8020</v>
      </c>
      <c r="J8134" s="93" t="s">
        <v>8593</v>
      </c>
      <c r="K8134" s="1430" t="s">
        <v>8940</v>
      </c>
      <c r="L8134" s="491" t="s">
        <v>14056</v>
      </c>
      <c r="M8134" s="291"/>
    </row>
    <row r="8135" spans="1:13" ht="10.5" customHeight="1">
      <c r="A8135" s="667">
        <v>369</v>
      </c>
      <c r="B8135" s="102" t="s">
        <v>7924</v>
      </c>
      <c r="C8135" s="990">
        <v>4101260255</v>
      </c>
      <c r="D8135" s="2063">
        <v>1</v>
      </c>
      <c r="E8135" s="3411">
        <v>2725</v>
      </c>
      <c r="F8135" s="638">
        <v>2725</v>
      </c>
      <c r="G8135" s="919">
        <v>44197</v>
      </c>
      <c r="H8135" s="103" t="s">
        <v>7967</v>
      </c>
      <c r="I8135" s="252" t="s">
        <v>8020</v>
      </c>
      <c r="J8135" s="93" t="s">
        <v>8593</v>
      </c>
      <c r="K8135" s="1430" t="s">
        <v>8940</v>
      </c>
      <c r="L8135" s="491" t="s">
        <v>14056</v>
      </c>
      <c r="M8135" s="291"/>
    </row>
    <row r="8136" spans="1:13" ht="10.5" customHeight="1">
      <c r="A8136" s="667">
        <v>370</v>
      </c>
      <c r="B8136" s="102" t="s">
        <v>7924</v>
      </c>
      <c r="C8136" s="990">
        <v>4101260256</v>
      </c>
      <c r="D8136" s="2063">
        <v>1</v>
      </c>
      <c r="E8136" s="3411">
        <v>2725</v>
      </c>
      <c r="F8136" s="638">
        <v>2725</v>
      </c>
      <c r="G8136" s="919">
        <v>44197</v>
      </c>
      <c r="H8136" s="103" t="s">
        <v>7967</v>
      </c>
      <c r="I8136" s="252" t="s">
        <v>8020</v>
      </c>
      <c r="J8136" s="93" t="s">
        <v>8593</v>
      </c>
      <c r="K8136" s="1430" t="s">
        <v>8940</v>
      </c>
      <c r="L8136" s="491" t="s">
        <v>14056</v>
      </c>
      <c r="M8136" s="291"/>
    </row>
    <row r="8137" spans="1:13" ht="10.5" customHeight="1">
      <c r="A8137" s="667">
        <v>371</v>
      </c>
      <c r="B8137" s="102" t="s">
        <v>7924</v>
      </c>
      <c r="C8137" s="990">
        <v>4101260257</v>
      </c>
      <c r="D8137" s="2063">
        <v>1</v>
      </c>
      <c r="E8137" s="3411">
        <v>2725</v>
      </c>
      <c r="F8137" s="638">
        <v>2725</v>
      </c>
      <c r="G8137" s="919">
        <v>44197</v>
      </c>
      <c r="H8137" s="103" t="s">
        <v>7967</v>
      </c>
      <c r="I8137" s="252" t="s">
        <v>8020</v>
      </c>
      <c r="J8137" s="93" t="s">
        <v>8593</v>
      </c>
      <c r="K8137" s="1430" t="s">
        <v>8940</v>
      </c>
      <c r="L8137" s="491" t="s">
        <v>14056</v>
      </c>
      <c r="M8137" s="291"/>
    </row>
    <row r="8138" spans="1:13" ht="10.5" customHeight="1">
      <c r="A8138" s="667">
        <v>372</v>
      </c>
      <c r="B8138" s="102" t="s">
        <v>7924</v>
      </c>
      <c r="C8138" s="990">
        <v>4101260258</v>
      </c>
      <c r="D8138" s="2063">
        <v>1</v>
      </c>
      <c r="E8138" s="3411">
        <v>2725</v>
      </c>
      <c r="F8138" s="638">
        <v>2725</v>
      </c>
      <c r="G8138" s="919">
        <v>44197</v>
      </c>
      <c r="H8138" s="103" t="s">
        <v>7967</v>
      </c>
      <c r="I8138" s="252" t="s">
        <v>8020</v>
      </c>
      <c r="J8138" s="93" t="s">
        <v>8593</v>
      </c>
      <c r="K8138" s="1430" t="s">
        <v>8940</v>
      </c>
      <c r="L8138" s="491" t="s">
        <v>14056</v>
      </c>
      <c r="M8138" s="291"/>
    </row>
    <row r="8139" spans="1:13" ht="10.5" customHeight="1">
      <c r="A8139" s="667">
        <v>373</v>
      </c>
      <c r="B8139" s="102" t="s">
        <v>7924</v>
      </c>
      <c r="C8139" s="990">
        <v>4101260259</v>
      </c>
      <c r="D8139" s="2063">
        <v>1</v>
      </c>
      <c r="E8139" s="3411">
        <v>2725</v>
      </c>
      <c r="F8139" s="638">
        <v>2725</v>
      </c>
      <c r="G8139" s="919">
        <v>44197</v>
      </c>
      <c r="H8139" s="103" t="s">
        <v>7967</v>
      </c>
      <c r="I8139" s="252" t="s">
        <v>8020</v>
      </c>
      <c r="J8139" s="93" t="s">
        <v>8593</v>
      </c>
      <c r="K8139" s="1430" t="s">
        <v>8940</v>
      </c>
      <c r="L8139" s="491" t="s">
        <v>14056</v>
      </c>
      <c r="M8139" s="291"/>
    </row>
    <row r="8140" spans="1:13" ht="10.5" customHeight="1">
      <c r="A8140" s="667">
        <v>374</v>
      </c>
      <c r="B8140" s="102" t="s">
        <v>7924</v>
      </c>
      <c r="C8140" s="990">
        <v>4101260260</v>
      </c>
      <c r="D8140" s="2063">
        <v>1</v>
      </c>
      <c r="E8140" s="3411">
        <v>2725</v>
      </c>
      <c r="F8140" s="638">
        <v>2725</v>
      </c>
      <c r="G8140" s="919">
        <v>44197</v>
      </c>
      <c r="H8140" s="103" t="s">
        <v>7967</v>
      </c>
      <c r="I8140" s="252" t="s">
        <v>8020</v>
      </c>
      <c r="J8140" s="93" t="s">
        <v>8593</v>
      </c>
      <c r="K8140" s="1430" t="s">
        <v>8940</v>
      </c>
      <c r="L8140" s="491" t="s">
        <v>14056</v>
      </c>
      <c r="M8140" s="291"/>
    </row>
    <row r="8141" spans="1:13" ht="10.5" customHeight="1">
      <c r="A8141" s="667">
        <v>375</v>
      </c>
      <c r="B8141" s="102" t="s">
        <v>7924</v>
      </c>
      <c r="C8141" s="990">
        <v>4101260261</v>
      </c>
      <c r="D8141" s="2063">
        <v>1</v>
      </c>
      <c r="E8141" s="3411">
        <v>2725</v>
      </c>
      <c r="F8141" s="638">
        <v>2725</v>
      </c>
      <c r="G8141" s="919">
        <v>44197</v>
      </c>
      <c r="H8141" s="103" t="s">
        <v>7967</v>
      </c>
      <c r="I8141" s="252" t="s">
        <v>8020</v>
      </c>
      <c r="J8141" s="93" t="s">
        <v>8593</v>
      </c>
      <c r="K8141" s="1430" t="s">
        <v>8940</v>
      </c>
      <c r="L8141" s="491" t="s">
        <v>14056</v>
      </c>
      <c r="M8141" s="291"/>
    </row>
    <row r="8142" spans="1:13" ht="10.5" customHeight="1">
      <c r="A8142" s="667">
        <v>376</v>
      </c>
      <c r="B8142" s="102" t="s">
        <v>7924</v>
      </c>
      <c r="C8142" s="990">
        <v>4101260262</v>
      </c>
      <c r="D8142" s="2063">
        <v>1</v>
      </c>
      <c r="E8142" s="3411">
        <v>2725</v>
      </c>
      <c r="F8142" s="638">
        <v>2725</v>
      </c>
      <c r="G8142" s="919">
        <v>44197</v>
      </c>
      <c r="H8142" s="103" t="s">
        <v>7967</v>
      </c>
      <c r="I8142" s="252" t="s">
        <v>8020</v>
      </c>
      <c r="J8142" s="93" t="s">
        <v>8593</v>
      </c>
      <c r="K8142" s="1430" t="s">
        <v>8940</v>
      </c>
      <c r="L8142" s="491" t="s">
        <v>14056</v>
      </c>
      <c r="M8142" s="291"/>
    </row>
    <row r="8143" spans="1:13" ht="10.5" customHeight="1">
      <c r="A8143" s="667">
        <v>377</v>
      </c>
      <c r="B8143" s="102" t="s">
        <v>7924</v>
      </c>
      <c r="C8143" s="990">
        <v>4101260263</v>
      </c>
      <c r="D8143" s="2063">
        <v>1</v>
      </c>
      <c r="E8143" s="3411">
        <v>2725</v>
      </c>
      <c r="F8143" s="638">
        <v>2725</v>
      </c>
      <c r="G8143" s="919">
        <v>44197</v>
      </c>
      <c r="H8143" s="103" t="s">
        <v>7967</v>
      </c>
      <c r="I8143" s="252" t="s">
        <v>8020</v>
      </c>
      <c r="J8143" s="93" t="s">
        <v>8593</v>
      </c>
      <c r="K8143" s="1430" t="s">
        <v>8940</v>
      </c>
      <c r="L8143" s="491" t="s">
        <v>14056</v>
      </c>
      <c r="M8143" s="291"/>
    </row>
    <row r="8144" spans="1:13" ht="10.5" customHeight="1">
      <c r="A8144" s="667">
        <v>378</v>
      </c>
      <c r="B8144" s="102" t="s">
        <v>7924</v>
      </c>
      <c r="C8144" s="990">
        <v>4101260264</v>
      </c>
      <c r="D8144" s="2063">
        <v>1</v>
      </c>
      <c r="E8144" s="3411">
        <v>2725</v>
      </c>
      <c r="F8144" s="638">
        <v>2725</v>
      </c>
      <c r="G8144" s="919">
        <v>44197</v>
      </c>
      <c r="H8144" s="103" t="s">
        <v>7967</v>
      </c>
      <c r="I8144" s="252" t="s">
        <v>8020</v>
      </c>
      <c r="J8144" s="93" t="s">
        <v>8593</v>
      </c>
      <c r="K8144" s="1430" t="s">
        <v>8940</v>
      </c>
      <c r="L8144" s="491" t="s">
        <v>14056</v>
      </c>
      <c r="M8144" s="291"/>
    </row>
    <row r="8145" spans="1:13" ht="10.5" customHeight="1">
      <c r="A8145" s="667">
        <v>379</v>
      </c>
      <c r="B8145" s="102" t="s">
        <v>7924</v>
      </c>
      <c r="C8145" s="990">
        <v>4101260265</v>
      </c>
      <c r="D8145" s="2063">
        <v>1</v>
      </c>
      <c r="E8145" s="3411">
        <v>2725</v>
      </c>
      <c r="F8145" s="638">
        <v>2725</v>
      </c>
      <c r="G8145" s="919">
        <v>44197</v>
      </c>
      <c r="H8145" s="103" t="s">
        <v>7967</v>
      </c>
      <c r="I8145" s="252" t="s">
        <v>8020</v>
      </c>
      <c r="J8145" s="93" t="s">
        <v>8593</v>
      </c>
      <c r="K8145" s="1430" t="s">
        <v>8940</v>
      </c>
      <c r="L8145" s="491" t="s">
        <v>14056</v>
      </c>
      <c r="M8145" s="291"/>
    </row>
    <row r="8146" spans="1:13" ht="10.5" customHeight="1">
      <c r="A8146" s="667">
        <v>380</v>
      </c>
      <c r="B8146" s="102" t="s">
        <v>7924</v>
      </c>
      <c r="C8146" s="990">
        <v>4101260266</v>
      </c>
      <c r="D8146" s="2063">
        <v>1</v>
      </c>
      <c r="E8146" s="3411">
        <v>2725</v>
      </c>
      <c r="F8146" s="638">
        <v>2725</v>
      </c>
      <c r="G8146" s="919">
        <v>44197</v>
      </c>
      <c r="H8146" s="103" t="s">
        <v>7967</v>
      </c>
      <c r="I8146" s="252" t="s">
        <v>8020</v>
      </c>
      <c r="J8146" s="93" t="s">
        <v>8593</v>
      </c>
      <c r="K8146" s="1430" t="s">
        <v>8940</v>
      </c>
      <c r="L8146" s="491" t="s">
        <v>14056</v>
      </c>
      <c r="M8146" s="291"/>
    </row>
    <row r="8147" spans="1:13" ht="10.5" customHeight="1">
      <c r="A8147" s="667">
        <v>381</v>
      </c>
      <c r="B8147" s="102" t="s">
        <v>7924</v>
      </c>
      <c r="C8147" s="990">
        <v>4101260267</v>
      </c>
      <c r="D8147" s="2063">
        <v>1</v>
      </c>
      <c r="E8147" s="3411">
        <v>2725</v>
      </c>
      <c r="F8147" s="638">
        <v>2725</v>
      </c>
      <c r="G8147" s="919">
        <v>44197</v>
      </c>
      <c r="H8147" s="103" t="s">
        <v>7967</v>
      </c>
      <c r="I8147" s="252" t="s">
        <v>8020</v>
      </c>
      <c r="J8147" s="93" t="s">
        <v>8593</v>
      </c>
      <c r="K8147" s="1430" t="s">
        <v>8940</v>
      </c>
      <c r="L8147" s="491" t="s">
        <v>14056</v>
      </c>
      <c r="M8147" s="291"/>
    </row>
    <row r="8148" spans="1:13" ht="10.5" customHeight="1">
      <c r="A8148" s="667">
        <v>382</v>
      </c>
      <c r="B8148" s="102" t="s">
        <v>7924</v>
      </c>
      <c r="C8148" s="990">
        <v>4101260268</v>
      </c>
      <c r="D8148" s="2063">
        <v>1</v>
      </c>
      <c r="E8148" s="3411">
        <v>2725</v>
      </c>
      <c r="F8148" s="638">
        <v>2725</v>
      </c>
      <c r="G8148" s="919">
        <v>44197</v>
      </c>
      <c r="H8148" s="103" t="s">
        <v>7967</v>
      </c>
      <c r="I8148" s="252" t="s">
        <v>8020</v>
      </c>
      <c r="J8148" s="93" t="s">
        <v>8593</v>
      </c>
      <c r="K8148" s="1430" t="s">
        <v>8940</v>
      </c>
      <c r="L8148" s="491" t="s">
        <v>14056</v>
      </c>
      <c r="M8148" s="291"/>
    </row>
    <row r="8149" spans="1:13" ht="10.5" customHeight="1">
      <c r="A8149" s="667">
        <v>383</v>
      </c>
      <c r="B8149" s="102" t="s">
        <v>7924</v>
      </c>
      <c r="C8149" s="990">
        <v>4101260269</v>
      </c>
      <c r="D8149" s="2063">
        <v>1</v>
      </c>
      <c r="E8149" s="3411">
        <v>2725</v>
      </c>
      <c r="F8149" s="638">
        <v>2725</v>
      </c>
      <c r="G8149" s="919">
        <v>44197</v>
      </c>
      <c r="H8149" s="103" t="s">
        <v>7967</v>
      </c>
      <c r="I8149" s="252" t="s">
        <v>8020</v>
      </c>
      <c r="J8149" s="93" t="s">
        <v>8593</v>
      </c>
      <c r="K8149" s="1430" t="s">
        <v>8940</v>
      </c>
      <c r="L8149" s="491" t="s">
        <v>14056</v>
      </c>
      <c r="M8149" s="291"/>
    </row>
    <row r="8150" spans="1:13" ht="10.5" customHeight="1">
      <c r="A8150" s="667">
        <v>384</v>
      </c>
      <c r="B8150" s="102" t="s">
        <v>7924</v>
      </c>
      <c r="C8150" s="990">
        <v>4101260270</v>
      </c>
      <c r="D8150" s="2063">
        <v>1</v>
      </c>
      <c r="E8150" s="3411">
        <v>2725</v>
      </c>
      <c r="F8150" s="638">
        <v>2725</v>
      </c>
      <c r="G8150" s="919">
        <v>44197</v>
      </c>
      <c r="H8150" s="103" t="s">
        <v>7967</v>
      </c>
      <c r="I8150" s="252" t="s">
        <v>8020</v>
      </c>
      <c r="J8150" s="93" t="s">
        <v>8593</v>
      </c>
      <c r="K8150" s="1430" t="s">
        <v>8940</v>
      </c>
      <c r="L8150" s="491" t="s">
        <v>14056</v>
      </c>
      <c r="M8150" s="291"/>
    </row>
    <row r="8151" spans="1:13" ht="10.5" customHeight="1">
      <c r="A8151" s="667">
        <v>385</v>
      </c>
      <c r="B8151" s="102" t="s">
        <v>7924</v>
      </c>
      <c r="C8151" s="990">
        <v>4101260290</v>
      </c>
      <c r="D8151" s="2063">
        <v>1</v>
      </c>
      <c r="E8151" s="3411">
        <v>2725</v>
      </c>
      <c r="F8151" s="638">
        <v>2725</v>
      </c>
      <c r="G8151" s="919">
        <v>44197</v>
      </c>
      <c r="H8151" s="103" t="s">
        <v>7967</v>
      </c>
      <c r="I8151" s="252" t="s">
        <v>8020</v>
      </c>
      <c r="J8151" s="93" t="s">
        <v>8593</v>
      </c>
      <c r="K8151" s="1430" t="s">
        <v>8940</v>
      </c>
      <c r="L8151" s="491" t="s">
        <v>14056</v>
      </c>
      <c r="M8151" s="291"/>
    </row>
    <row r="8152" spans="1:13" ht="10.5" customHeight="1">
      <c r="A8152" s="667">
        <v>386</v>
      </c>
      <c r="B8152" s="102" t="s">
        <v>7924</v>
      </c>
      <c r="C8152" s="990">
        <v>4101260291</v>
      </c>
      <c r="D8152" s="2063">
        <v>1</v>
      </c>
      <c r="E8152" s="3411">
        <v>2725</v>
      </c>
      <c r="F8152" s="638">
        <v>2725</v>
      </c>
      <c r="G8152" s="919">
        <v>44197</v>
      </c>
      <c r="H8152" s="103" t="s">
        <v>7967</v>
      </c>
      <c r="I8152" s="252" t="s">
        <v>8020</v>
      </c>
      <c r="J8152" s="93" t="s">
        <v>8593</v>
      </c>
      <c r="K8152" s="1430" t="s">
        <v>8940</v>
      </c>
      <c r="L8152" s="491" t="s">
        <v>14056</v>
      </c>
      <c r="M8152" s="291"/>
    </row>
    <row r="8153" spans="1:13" ht="10.5" customHeight="1">
      <c r="A8153" s="667">
        <v>387</v>
      </c>
      <c r="B8153" s="102" t="s">
        <v>7924</v>
      </c>
      <c r="C8153" s="990">
        <v>4101260292</v>
      </c>
      <c r="D8153" s="2063">
        <v>1</v>
      </c>
      <c r="E8153" s="3411">
        <v>2725</v>
      </c>
      <c r="F8153" s="638">
        <v>2725</v>
      </c>
      <c r="G8153" s="919">
        <v>44197</v>
      </c>
      <c r="H8153" s="103" t="s">
        <v>7967</v>
      </c>
      <c r="I8153" s="252" t="s">
        <v>8020</v>
      </c>
      <c r="J8153" s="93" t="s">
        <v>8593</v>
      </c>
      <c r="K8153" s="1430" t="s">
        <v>8940</v>
      </c>
      <c r="L8153" s="491" t="s">
        <v>14056</v>
      </c>
      <c r="M8153" s="291"/>
    </row>
    <row r="8154" spans="1:13" ht="10.5" customHeight="1">
      <c r="A8154" s="667">
        <v>388</v>
      </c>
      <c r="B8154" s="1376" t="s">
        <v>7924</v>
      </c>
      <c r="C8154" s="21">
        <v>4101260293</v>
      </c>
      <c r="D8154" s="262">
        <v>1</v>
      </c>
      <c r="E8154" s="3411">
        <v>2725</v>
      </c>
      <c r="F8154" s="879">
        <v>2725</v>
      </c>
      <c r="G8154" s="919">
        <v>44197</v>
      </c>
      <c r="H8154" s="103" t="s">
        <v>7967</v>
      </c>
      <c r="I8154" s="252" t="s">
        <v>8020</v>
      </c>
      <c r="J8154" s="93" t="s">
        <v>8593</v>
      </c>
      <c r="K8154" s="1430" t="s">
        <v>8940</v>
      </c>
      <c r="L8154" s="491" t="s">
        <v>14056</v>
      </c>
      <c r="M8154" s="291"/>
    </row>
    <row r="8155" spans="1:13" ht="10.5" customHeight="1">
      <c r="A8155" s="667">
        <v>389</v>
      </c>
      <c r="B8155" s="1376" t="s">
        <v>7924</v>
      </c>
      <c r="C8155" s="21">
        <v>4101260294</v>
      </c>
      <c r="D8155" s="262">
        <v>1</v>
      </c>
      <c r="E8155" s="3411">
        <v>2725</v>
      </c>
      <c r="F8155" s="879">
        <v>2725</v>
      </c>
      <c r="G8155" s="919">
        <v>44197</v>
      </c>
      <c r="H8155" s="103" t="s">
        <v>7967</v>
      </c>
      <c r="I8155" s="252" t="s">
        <v>8020</v>
      </c>
      <c r="J8155" s="93" t="s">
        <v>8593</v>
      </c>
      <c r="K8155" s="1430" t="s">
        <v>8940</v>
      </c>
      <c r="L8155" s="491" t="s">
        <v>14056</v>
      </c>
      <c r="M8155" s="291"/>
    </row>
    <row r="8156" spans="1:13" ht="10.5" customHeight="1">
      <c r="A8156" s="667">
        <v>390</v>
      </c>
      <c r="B8156" s="1376" t="s">
        <v>7924</v>
      </c>
      <c r="C8156" s="21">
        <v>4101260295</v>
      </c>
      <c r="D8156" s="262">
        <v>1</v>
      </c>
      <c r="E8156" s="3411">
        <v>2725</v>
      </c>
      <c r="F8156" s="879">
        <v>2725</v>
      </c>
      <c r="G8156" s="919">
        <v>44197</v>
      </c>
      <c r="H8156" s="103" t="s">
        <v>7967</v>
      </c>
      <c r="I8156" s="252" t="s">
        <v>8020</v>
      </c>
      <c r="J8156" s="93" t="s">
        <v>8593</v>
      </c>
      <c r="K8156" s="1430" t="s">
        <v>8940</v>
      </c>
      <c r="L8156" s="491" t="s">
        <v>14056</v>
      </c>
      <c r="M8156" s="291"/>
    </row>
    <row r="8157" spans="1:13" ht="10.5" customHeight="1">
      <c r="A8157" s="667">
        <v>391</v>
      </c>
      <c r="B8157" s="1376" t="s">
        <v>7924</v>
      </c>
      <c r="C8157" s="21">
        <v>4101260296</v>
      </c>
      <c r="D8157" s="262">
        <v>1</v>
      </c>
      <c r="E8157" s="3411">
        <v>2725</v>
      </c>
      <c r="F8157" s="879">
        <v>2725</v>
      </c>
      <c r="G8157" s="919">
        <v>44197</v>
      </c>
      <c r="H8157" s="103" t="s">
        <v>7967</v>
      </c>
      <c r="I8157" s="252" t="s">
        <v>8020</v>
      </c>
      <c r="J8157" s="93" t="s">
        <v>8593</v>
      </c>
      <c r="K8157" s="1430" t="s">
        <v>8940</v>
      </c>
      <c r="L8157" s="491" t="s">
        <v>14056</v>
      </c>
      <c r="M8157" s="291"/>
    </row>
    <row r="8158" spans="1:13" ht="10.5" customHeight="1">
      <c r="A8158" s="667">
        <v>392</v>
      </c>
      <c r="B8158" s="1376" t="s">
        <v>7924</v>
      </c>
      <c r="C8158" s="21">
        <v>4101260297</v>
      </c>
      <c r="D8158" s="262">
        <v>1</v>
      </c>
      <c r="E8158" s="3411">
        <v>2725</v>
      </c>
      <c r="F8158" s="879">
        <v>2725</v>
      </c>
      <c r="G8158" s="919">
        <v>44197</v>
      </c>
      <c r="H8158" s="103" t="s">
        <v>7967</v>
      </c>
      <c r="I8158" s="252" t="s">
        <v>8020</v>
      </c>
      <c r="J8158" s="93" t="s">
        <v>8593</v>
      </c>
      <c r="K8158" s="1430" t="s">
        <v>8940</v>
      </c>
      <c r="L8158" s="491" t="s">
        <v>14056</v>
      </c>
      <c r="M8158" s="291"/>
    </row>
    <row r="8159" spans="1:13" ht="10.5" customHeight="1">
      <c r="A8159" s="667">
        <v>393</v>
      </c>
      <c r="B8159" s="1376" t="s">
        <v>7924</v>
      </c>
      <c r="C8159" s="21">
        <v>4101260298</v>
      </c>
      <c r="D8159" s="262">
        <v>1</v>
      </c>
      <c r="E8159" s="3411">
        <v>2725</v>
      </c>
      <c r="F8159" s="879">
        <v>2725</v>
      </c>
      <c r="G8159" s="919">
        <v>44197</v>
      </c>
      <c r="H8159" s="103" t="s">
        <v>7967</v>
      </c>
      <c r="I8159" s="252" t="s">
        <v>8020</v>
      </c>
      <c r="J8159" s="93" t="s">
        <v>8593</v>
      </c>
      <c r="K8159" s="1430" t="s">
        <v>8940</v>
      </c>
      <c r="L8159" s="491" t="s">
        <v>14056</v>
      </c>
      <c r="M8159" s="291"/>
    </row>
    <row r="8160" spans="1:13" ht="10.5" customHeight="1">
      <c r="A8160" s="667">
        <v>394</v>
      </c>
      <c r="B8160" s="1376" t="s">
        <v>7924</v>
      </c>
      <c r="C8160" s="21">
        <v>4101260299</v>
      </c>
      <c r="D8160" s="262">
        <v>1</v>
      </c>
      <c r="E8160" s="3411">
        <v>2725</v>
      </c>
      <c r="F8160" s="879">
        <v>2725</v>
      </c>
      <c r="G8160" s="919">
        <v>44197</v>
      </c>
      <c r="H8160" s="103" t="s">
        <v>7967</v>
      </c>
      <c r="I8160" s="252" t="s">
        <v>8020</v>
      </c>
      <c r="J8160" s="93" t="s">
        <v>8593</v>
      </c>
      <c r="K8160" s="1430" t="s">
        <v>8940</v>
      </c>
      <c r="L8160" s="491" t="s">
        <v>14056</v>
      </c>
      <c r="M8160" s="291"/>
    </row>
    <row r="8161" spans="1:13" ht="10.5" customHeight="1">
      <c r="A8161" s="667">
        <v>395</v>
      </c>
      <c r="B8161" s="1376" t="s">
        <v>7924</v>
      </c>
      <c r="C8161" s="21">
        <v>4101260300</v>
      </c>
      <c r="D8161" s="262">
        <v>1</v>
      </c>
      <c r="E8161" s="3411">
        <v>2725</v>
      </c>
      <c r="F8161" s="879">
        <v>2725</v>
      </c>
      <c r="G8161" s="919">
        <v>44197</v>
      </c>
      <c r="H8161" s="103" t="s">
        <v>7967</v>
      </c>
      <c r="I8161" s="252" t="s">
        <v>8020</v>
      </c>
      <c r="J8161" s="93" t="s">
        <v>8593</v>
      </c>
      <c r="K8161" s="1430" t="s">
        <v>8940</v>
      </c>
      <c r="L8161" s="491" t="s">
        <v>14056</v>
      </c>
      <c r="M8161" s="291"/>
    </row>
    <row r="8162" spans="1:13" ht="10.5" customHeight="1">
      <c r="A8162" s="667">
        <v>396</v>
      </c>
      <c r="B8162" s="1376" t="s">
        <v>7924</v>
      </c>
      <c r="C8162" s="21">
        <v>4101260301</v>
      </c>
      <c r="D8162" s="262">
        <v>1</v>
      </c>
      <c r="E8162" s="3411">
        <v>2725</v>
      </c>
      <c r="F8162" s="879">
        <v>2725</v>
      </c>
      <c r="G8162" s="919">
        <v>44197</v>
      </c>
      <c r="H8162" s="103" t="s">
        <v>7967</v>
      </c>
      <c r="I8162" s="252" t="s">
        <v>8020</v>
      </c>
      <c r="J8162" s="93" t="s">
        <v>8593</v>
      </c>
      <c r="K8162" s="1430" t="s">
        <v>8940</v>
      </c>
      <c r="L8162" s="491" t="s">
        <v>14056</v>
      </c>
      <c r="M8162" s="291"/>
    </row>
    <row r="8163" spans="1:13" ht="10.5" customHeight="1">
      <c r="A8163" s="667">
        <v>397</v>
      </c>
      <c r="B8163" s="1376" t="s">
        <v>7924</v>
      </c>
      <c r="C8163" s="21">
        <v>4101260302</v>
      </c>
      <c r="D8163" s="262">
        <v>1</v>
      </c>
      <c r="E8163" s="3411">
        <v>2725</v>
      </c>
      <c r="F8163" s="879">
        <v>2725</v>
      </c>
      <c r="G8163" s="919">
        <v>44197</v>
      </c>
      <c r="H8163" s="103" t="s">
        <v>7967</v>
      </c>
      <c r="I8163" s="252" t="s">
        <v>8020</v>
      </c>
      <c r="J8163" s="93" t="s">
        <v>8593</v>
      </c>
      <c r="K8163" s="1430" t="s">
        <v>8940</v>
      </c>
      <c r="L8163" s="491" t="s">
        <v>14056</v>
      </c>
      <c r="M8163" s="291"/>
    </row>
    <row r="8164" spans="1:13" ht="10.5" customHeight="1">
      <c r="A8164" s="667">
        <v>398</v>
      </c>
      <c r="B8164" s="1376" t="s">
        <v>7924</v>
      </c>
      <c r="C8164" s="21">
        <v>4101260303</v>
      </c>
      <c r="D8164" s="262">
        <v>1</v>
      </c>
      <c r="E8164" s="3411">
        <v>2725</v>
      </c>
      <c r="F8164" s="879">
        <v>2725</v>
      </c>
      <c r="G8164" s="919">
        <v>44197</v>
      </c>
      <c r="H8164" s="103" t="s">
        <v>7967</v>
      </c>
      <c r="I8164" s="252" t="s">
        <v>8020</v>
      </c>
      <c r="J8164" s="93" t="s">
        <v>8593</v>
      </c>
      <c r="K8164" s="1430" t="s">
        <v>8940</v>
      </c>
      <c r="L8164" s="491" t="s">
        <v>14056</v>
      </c>
      <c r="M8164" s="291"/>
    </row>
    <row r="8165" spans="1:13" ht="10.5" customHeight="1">
      <c r="A8165" s="667">
        <v>399</v>
      </c>
      <c r="B8165" s="1376" t="s">
        <v>7924</v>
      </c>
      <c r="C8165" s="21">
        <v>4101260304</v>
      </c>
      <c r="D8165" s="262">
        <v>1</v>
      </c>
      <c r="E8165" s="3411">
        <v>2725</v>
      </c>
      <c r="F8165" s="879">
        <v>2725</v>
      </c>
      <c r="G8165" s="919">
        <v>44197</v>
      </c>
      <c r="H8165" s="103" t="s">
        <v>7967</v>
      </c>
      <c r="I8165" s="252" t="s">
        <v>8020</v>
      </c>
      <c r="J8165" s="93" t="s">
        <v>8593</v>
      </c>
      <c r="K8165" s="1430" t="s">
        <v>8940</v>
      </c>
      <c r="L8165" s="491" t="s">
        <v>14056</v>
      </c>
      <c r="M8165" s="291"/>
    </row>
    <row r="8166" spans="1:13" ht="10.5" customHeight="1">
      <c r="A8166" s="667">
        <v>400</v>
      </c>
      <c r="B8166" s="1376" t="s">
        <v>7924</v>
      </c>
      <c r="C8166" s="21">
        <v>4101260305</v>
      </c>
      <c r="D8166" s="262">
        <v>1</v>
      </c>
      <c r="E8166" s="3411">
        <v>2725</v>
      </c>
      <c r="F8166" s="879">
        <v>2725</v>
      </c>
      <c r="G8166" s="919">
        <v>44197</v>
      </c>
      <c r="H8166" s="103" t="s">
        <v>7967</v>
      </c>
      <c r="I8166" s="252" t="s">
        <v>8020</v>
      </c>
      <c r="J8166" s="93" t="s">
        <v>8593</v>
      </c>
      <c r="K8166" s="1430" t="s">
        <v>8940</v>
      </c>
      <c r="L8166" s="491" t="s">
        <v>14056</v>
      </c>
      <c r="M8166" s="291"/>
    </row>
    <row r="8167" spans="1:13" ht="10.5" customHeight="1">
      <c r="A8167" s="667">
        <v>401</v>
      </c>
      <c r="B8167" s="1376" t="s">
        <v>7924</v>
      </c>
      <c r="C8167" s="21">
        <v>4101260306</v>
      </c>
      <c r="D8167" s="262">
        <v>1</v>
      </c>
      <c r="E8167" s="3411">
        <v>2725</v>
      </c>
      <c r="F8167" s="879">
        <v>2725</v>
      </c>
      <c r="G8167" s="919">
        <v>44197</v>
      </c>
      <c r="H8167" s="103" t="s">
        <v>7967</v>
      </c>
      <c r="I8167" s="252" t="s">
        <v>8020</v>
      </c>
      <c r="J8167" s="93" t="s">
        <v>8593</v>
      </c>
      <c r="K8167" s="1430" t="s">
        <v>8940</v>
      </c>
      <c r="L8167" s="491" t="s">
        <v>14056</v>
      </c>
      <c r="M8167" s="291"/>
    </row>
    <row r="8168" spans="1:13" ht="10.5" customHeight="1">
      <c r="A8168" s="667">
        <v>402</v>
      </c>
      <c r="B8168" s="1376" t="s">
        <v>7924</v>
      </c>
      <c r="C8168" s="21">
        <v>4101260307</v>
      </c>
      <c r="D8168" s="262">
        <v>1</v>
      </c>
      <c r="E8168" s="3411">
        <v>2725</v>
      </c>
      <c r="F8168" s="879">
        <v>2725</v>
      </c>
      <c r="G8168" s="919">
        <v>44197</v>
      </c>
      <c r="H8168" s="103" t="s">
        <v>7967</v>
      </c>
      <c r="I8168" s="252" t="s">
        <v>8020</v>
      </c>
      <c r="J8168" s="93" t="s">
        <v>8593</v>
      </c>
      <c r="K8168" s="1430" t="s">
        <v>8940</v>
      </c>
      <c r="L8168" s="491" t="s">
        <v>14056</v>
      </c>
      <c r="M8168" s="291"/>
    </row>
    <row r="8169" spans="1:13" ht="10.5" customHeight="1">
      <c r="A8169" s="667">
        <v>403</v>
      </c>
      <c r="B8169" s="1376" t="s">
        <v>7924</v>
      </c>
      <c r="C8169" s="21">
        <v>4101260308</v>
      </c>
      <c r="D8169" s="262">
        <v>1</v>
      </c>
      <c r="E8169" s="3411">
        <v>2725</v>
      </c>
      <c r="F8169" s="879">
        <v>2725</v>
      </c>
      <c r="G8169" s="919">
        <v>44197</v>
      </c>
      <c r="H8169" s="103" t="s">
        <v>7967</v>
      </c>
      <c r="I8169" s="252" t="s">
        <v>8020</v>
      </c>
      <c r="J8169" s="93" t="s">
        <v>8593</v>
      </c>
      <c r="K8169" s="1430" t="s">
        <v>8940</v>
      </c>
      <c r="L8169" s="491" t="s">
        <v>14056</v>
      </c>
      <c r="M8169" s="291"/>
    </row>
    <row r="8170" spans="1:13" ht="10.5" customHeight="1">
      <c r="A8170" s="667">
        <v>404</v>
      </c>
      <c r="B8170" s="1376" t="s">
        <v>7924</v>
      </c>
      <c r="C8170" s="21">
        <v>4101260309</v>
      </c>
      <c r="D8170" s="262">
        <v>1</v>
      </c>
      <c r="E8170" s="3411">
        <v>2725</v>
      </c>
      <c r="F8170" s="879">
        <v>2725</v>
      </c>
      <c r="G8170" s="919">
        <v>44197</v>
      </c>
      <c r="H8170" s="103" t="s">
        <v>7967</v>
      </c>
      <c r="I8170" s="252" t="s">
        <v>8020</v>
      </c>
      <c r="J8170" s="93" t="s">
        <v>8593</v>
      </c>
      <c r="K8170" s="1430" t="s">
        <v>8940</v>
      </c>
      <c r="L8170" s="491" t="s">
        <v>14056</v>
      </c>
      <c r="M8170" s="291"/>
    </row>
    <row r="8171" spans="1:13" ht="10.5" customHeight="1">
      <c r="A8171" s="667">
        <v>405</v>
      </c>
      <c r="B8171" s="1376" t="s">
        <v>7924</v>
      </c>
      <c r="C8171" s="21">
        <v>4101260310</v>
      </c>
      <c r="D8171" s="262">
        <v>1</v>
      </c>
      <c r="E8171" s="3411">
        <v>2725</v>
      </c>
      <c r="F8171" s="879">
        <v>2725</v>
      </c>
      <c r="G8171" s="919">
        <v>44197</v>
      </c>
      <c r="H8171" s="103" t="s">
        <v>7967</v>
      </c>
      <c r="I8171" s="252" t="s">
        <v>8020</v>
      </c>
      <c r="J8171" s="93" t="s">
        <v>8593</v>
      </c>
      <c r="K8171" s="1430" t="s">
        <v>8940</v>
      </c>
      <c r="L8171" s="491" t="s">
        <v>14056</v>
      </c>
      <c r="M8171" s="291"/>
    </row>
    <row r="8172" spans="1:13" ht="10.5" customHeight="1">
      <c r="A8172" s="667">
        <v>406</v>
      </c>
      <c r="B8172" s="1376" t="s">
        <v>7924</v>
      </c>
      <c r="C8172" s="21">
        <v>4101260311</v>
      </c>
      <c r="D8172" s="262">
        <v>1</v>
      </c>
      <c r="E8172" s="3411">
        <v>2725</v>
      </c>
      <c r="F8172" s="879">
        <v>2725</v>
      </c>
      <c r="G8172" s="919">
        <v>44197</v>
      </c>
      <c r="H8172" s="103" t="s">
        <v>7967</v>
      </c>
      <c r="I8172" s="252" t="s">
        <v>8020</v>
      </c>
      <c r="J8172" s="93" t="s">
        <v>8593</v>
      </c>
      <c r="K8172" s="1430" t="s">
        <v>8940</v>
      </c>
      <c r="L8172" s="491" t="s">
        <v>14056</v>
      </c>
      <c r="M8172" s="291"/>
    </row>
    <row r="8173" spans="1:13" ht="10.5" customHeight="1">
      <c r="A8173" s="667">
        <v>407</v>
      </c>
      <c r="B8173" s="1376" t="s">
        <v>7924</v>
      </c>
      <c r="C8173" s="21">
        <v>4101260312</v>
      </c>
      <c r="D8173" s="262">
        <v>1</v>
      </c>
      <c r="E8173" s="3411">
        <v>2725</v>
      </c>
      <c r="F8173" s="879">
        <v>2725</v>
      </c>
      <c r="G8173" s="919">
        <v>44197</v>
      </c>
      <c r="H8173" s="103" t="s">
        <v>7967</v>
      </c>
      <c r="I8173" s="252" t="s">
        <v>8020</v>
      </c>
      <c r="J8173" s="93" t="s">
        <v>8593</v>
      </c>
      <c r="K8173" s="1430" t="s">
        <v>8940</v>
      </c>
      <c r="L8173" s="491" t="s">
        <v>14056</v>
      </c>
      <c r="M8173" s="291"/>
    </row>
    <row r="8174" spans="1:13" ht="10.5" customHeight="1">
      <c r="A8174" s="667">
        <v>408</v>
      </c>
      <c r="B8174" s="1376" t="s">
        <v>7924</v>
      </c>
      <c r="C8174" s="21">
        <v>4101260313</v>
      </c>
      <c r="D8174" s="262">
        <v>1</v>
      </c>
      <c r="E8174" s="3411">
        <v>2725</v>
      </c>
      <c r="F8174" s="879">
        <v>2725</v>
      </c>
      <c r="G8174" s="919">
        <v>44197</v>
      </c>
      <c r="H8174" s="103" t="s">
        <v>7967</v>
      </c>
      <c r="I8174" s="252" t="s">
        <v>8020</v>
      </c>
      <c r="J8174" s="93" t="s">
        <v>8593</v>
      </c>
      <c r="K8174" s="1430" t="s">
        <v>8940</v>
      </c>
      <c r="L8174" s="491" t="s">
        <v>14056</v>
      </c>
      <c r="M8174" s="291"/>
    </row>
    <row r="8175" spans="1:13" ht="10.5" customHeight="1">
      <c r="A8175" s="667">
        <v>409</v>
      </c>
      <c r="B8175" s="1376" t="s">
        <v>7924</v>
      </c>
      <c r="C8175" s="21">
        <v>4101260314</v>
      </c>
      <c r="D8175" s="262">
        <v>1</v>
      </c>
      <c r="E8175" s="3411">
        <v>2725</v>
      </c>
      <c r="F8175" s="879">
        <v>2725</v>
      </c>
      <c r="G8175" s="919">
        <v>44197</v>
      </c>
      <c r="H8175" s="103" t="s">
        <v>7967</v>
      </c>
      <c r="I8175" s="252" t="s">
        <v>8020</v>
      </c>
      <c r="J8175" s="93" t="s">
        <v>8593</v>
      </c>
      <c r="K8175" s="1430" t="s">
        <v>8940</v>
      </c>
      <c r="L8175" s="491" t="s">
        <v>14056</v>
      </c>
      <c r="M8175" s="291"/>
    </row>
    <row r="8176" spans="1:13" ht="10.5" customHeight="1">
      <c r="A8176" s="667">
        <v>410</v>
      </c>
      <c r="B8176" s="1376" t="s">
        <v>7924</v>
      </c>
      <c r="C8176" s="21">
        <v>4101260315</v>
      </c>
      <c r="D8176" s="262">
        <v>1</v>
      </c>
      <c r="E8176" s="3411">
        <v>2725</v>
      </c>
      <c r="F8176" s="879">
        <v>2725</v>
      </c>
      <c r="G8176" s="919">
        <v>44197</v>
      </c>
      <c r="H8176" s="103" t="s">
        <v>7967</v>
      </c>
      <c r="I8176" s="252" t="s">
        <v>8020</v>
      </c>
      <c r="J8176" s="93" t="s">
        <v>8593</v>
      </c>
      <c r="K8176" s="1430" t="s">
        <v>8940</v>
      </c>
      <c r="L8176" s="491" t="s">
        <v>14056</v>
      </c>
      <c r="M8176" s="291"/>
    </row>
    <row r="8177" spans="1:13" ht="10.5" customHeight="1">
      <c r="A8177" s="667">
        <v>411</v>
      </c>
      <c r="B8177" s="1376" t="s">
        <v>7924</v>
      </c>
      <c r="C8177" s="21">
        <v>4101260316</v>
      </c>
      <c r="D8177" s="262">
        <v>1</v>
      </c>
      <c r="E8177" s="3411">
        <v>2725</v>
      </c>
      <c r="F8177" s="879">
        <v>2725</v>
      </c>
      <c r="G8177" s="919">
        <v>44197</v>
      </c>
      <c r="H8177" s="103" t="s">
        <v>7967</v>
      </c>
      <c r="I8177" s="252" t="s">
        <v>8020</v>
      </c>
      <c r="J8177" s="93" t="s">
        <v>8593</v>
      </c>
      <c r="K8177" s="1430" t="s">
        <v>8940</v>
      </c>
      <c r="L8177" s="491" t="s">
        <v>14056</v>
      </c>
      <c r="M8177" s="291"/>
    </row>
    <row r="8178" spans="1:13" ht="10.5" customHeight="1">
      <c r="A8178" s="667">
        <v>412</v>
      </c>
      <c r="B8178" s="1376" t="s">
        <v>7924</v>
      </c>
      <c r="C8178" s="21">
        <v>4101260317</v>
      </c>
      <c r="D8178" s="262">
        <v>1</v>
      </c>
      <c r="E8178" s="3411">
        <v>2725</v>
      </c>
      <c r="F8178" s="879">
        <v>2725</v>
      </c>
      <c r="G8178" s="919">
        <v>44197</v>
      </c>
      <c r="H8178" s="103" t="s">
        <v>7967</v>
      </c>
      <c r="I8178" s="252" t="s">
        <v>8020</v>
      </c>
      <c r="J8178" s="93" t="s">
        <v>8593</v>
      </c>
      <c r="K8178" s="1430" t="s">
        <v>8940</v>
      </c>
      <c r="L8178" s="491" t="s">
        <v>14056</v>
      </c>
      <c r="M8178" s="291"/>
    </row>
    <row r="8179" spans="1:13" ht="10.5" customHeight="1">
      <c r="A8179" s="667">
        <v>413</v>
      </c>
      <c r="B8179" s="1376" t="s">
        <v>7924</v>
      </c>
      <c r="C8179" s="21">
        <v>4101260318</v>
      </c>
      <c r="D8179" s="262">
        <v>1</v>
      </c>
      <c r="E8179" s="3411">
        <v>2725</v>
      </c>
      <c r="F8179" s="879">
        <v>2725</v>
      </c>
      <c r="G8179" s="919">
        <v>44197</v>
      </c>
      <c r="H8179" s="103" t="s">
        <v>7967</v>
      </c>
      <c r="I8179" s="252" t="s">
        <v>8020</v>
      </c>
      <c r="J8179" s="93" t="s">
        <v>8593</v>
      </c>
      <c r="K8179" s="1430" t="s">
        <v>8940</v>
      </c>
      <c r="L8179" s="491" t="s">
        <v>14056</v>
      </c>
      <c r="M8179" s="291"/>
    </row>
    <row r="8180" spans="1:13" ht="10.5" customHeight="1">
      <c r="A8180" s="667">
        <v>414</v>
      </c>
      <c r="B8180" s="1376" t="s">
        <v>7924</v>
      </c>
      <c r="C8180" s="21">
        <v>4101260327</v>
      </c>
      <c r="D8180" s="262">
        <v>1</v>
      </c>
      <c r="E8180" s="3411">
        <v>2725</v>
      </c>
      <c r="F8180" s="879">
        <v>2725</v>
      </c>
      <c r="G8180" s="919">
        <v>44197</v>
      </c>
      <c r="H8180" s="103" t="s">
        <v>7967</v>
      </c>
      <c r="I8180" s="252" t="s">
        <v>8020</v>
      </c>
      <c r="J8180" s="93" t="s">
        <v>8593</v>
      </c>
      <c r="K8180" s="1430" t="s">
        <v>8940</v>
      </c>
      <c r="L8180" s="491" t="s">
        <v>14056</v>
      </c>
      <c r="M8180" s="291"/>
    </row>
    <row r="8181" spans="1:13" ht="10.5" customHeight="1">
      <c r="A8181" s="667">
        <v>415</v>
      </c>
      <c r="B8181" s="1376" t="s">
        <v>7924</v>
      </c>
      <c r="C8181" s="21">
        <v>4101260328</v>
      </c>
      <c r="D8181" s="262">
        <v>1</v>
      </c>
      <c r="E8181" s="3411">
        <v>2725</v>
      </c>
      <c r="F8181" s="879">
        <v>2725</v>
      </c>
      <c r="G8181" s="919">
        <v>44197</v>
      </c>
      <c r="H8181" s="103" t="s">
        <v>7967</v>
      </c>
      <c r="I8181" s="252" t="s">
        <v>8020</v>
      </c>
      <c r="J8181" s="93" t="s">
        <v>8593</v>
      </c>
      <c r="K8181" s="1430" t="s">
        <v>8940</v>
      </c>
      <c r="L8181" s="491" t="s">
        <v>14056</v>
      </c>
      <c r="M8181" s="291"/>
    </row>
    <row r="8182" spans="1:13" ht="10.5" customHeight="1">
      <c r="A8182" s="667">
        <v>416</v>
      </c>
      <c r="B8182" s="1376" t="s">
        <v>7924</v>
      </c>
      <c r="C8182" s="21">
        <v>4101260329</v>
      </c>
      <c r="D8182" s="262">
        <v>1</v>
      </c>
      <c r="E8182" s="3411">
        <v>2725</v>
      </c>
      <c r="F8182" s="879">
        <v>2725</v>
      </c>
      <c r="G8182" s="919">
        <v>44197</v>
      </c>
      <c r="H8182" s="103" t="s">
        <v>7967</v>
      </c>
      <c r="I8182" s="252" t="s">
        <v>8020</v>
      </c>
      <c r="J8182" s="93" t="s">
        <v>8593</v>
      </c>
      <c r="K8182" s="1430" t="s">
        <v>8940</v>
      </c>
      <c r="L8182" s="491" t="s">
        <v>14056</v>
      </c>
      <c r="M8182" s="291"/>
    </row>
    <row r="8183" spans="1:13" ht="10.5" customHeight="1">
      <c r="A8183" s="667">
        <v>417</v>
      </c>
      <c r="B8183" s="1376" t="s">
        <v>7924</v>
      </c>
      <c r="C8183" s="21">
        <v>4101260330</v>
      </c>
      <c r="D8183" s="262">
        <v>1</v>
      </c>
      <c r="E8183" s="3411">
        <v>2725</v>
      </c>
      <c r="F8183" s="879">
        <v>2725</v>
      </c>
      <c r="G8183" s="919">
        <v>44197</v>
      </c>
      <c r="H8183" s="103" t="s">
        <v>7967</v>
      </c>
      <c r="I8183" s="252" t="s">
        <v>8020</v>
      </c>
      <c r="J8183" s="93" t="s">
        <v>8593</v>
      </c>
      <c r="K8183" s="1430" t="s">
        <v>8940</v>
      </c>
      <c r="L8183" s="491" t="s">
        <v>14056</v>
      </c>
      <c r="M8183" s="291"/>
    </row>
    <row r="8184" spans="1:13" ht="10.5" customHeight="1">
      <c r="A8184" s="667">
        <v>418</v>
      </c>
      <c r="B8184" s="1376" t="s">
        <v>7924</v>
      </c>
      <c r="C8184" s="21">
        <v>4101260331</v>
      </c>
      <c r="D8184" s="262">
        <v>1</v>
      </c>
      <c r="E8184" s="3411">
        <v>2725</v>
      </c>
      <c r="F8184" s="879">
        <v>2725</v>
      </c>
      <c r="G8184" s="919">
        <v>44197</v>
      </c>
      <c r="H8184" s="103" t="s">
        <v>7967</v>
      </c>
      <c r="I8184" s="252" t="s">
        <v>8020</v>
      </c>
      <c r="J8184" s="93" t="s">
        <v>8593</v>
      </c>
      <c r="K8184" s="1430" t="s">
        <v>8940</v>
      </c>
      <c r="L8184" s="491" t="s">
        <v>14056</v>
      </c>
      <c r="M8184" s="291"/>
    </row>
    <row r="8185" spans="1:13" ht="10.5" customHeight="1">
      <c r="A8185" s="667">
        <v>419</v>
      </c>
      <c r="B8185" s="1376" t="s">
        <v>7924</v>
      </c>
      <c r="C8185" s="21">
        <v>4101260340</v>
      </c>
      <c r="D8185" s="262">
        <v>1</v>
      </c>
      <c r="E8185" s="3411">
        <v>2725</v>
      </c>
      <c r="F8185" s="879">
        <v>2725</v>
      </c>
      <c r="G8185" s="919">
        <v>44197</v>
      </c>
      <c r="H8185" s="103" t="s">
        <v>7967</v>
      </c>
      <c r="I8185" s="252" t="s">
        <v>8020</v>
      </c>
      <c r="J8185" s="93" t="s">
        <v>8593</v>
      </c>
      <c r="K8185" s="1430" t="s">
        <v>8940</v>
      </c>
      <c r="L8185" s="491" t="s">
        <v>14056</v>
      </c>
      <c r="M8185" s="291"/>
    </row>
    <row r="8186" spans="1:13" ht="10.5" customHeight="1">
      <c r="A8186" s="667">
        <v>420</v>
      </c>
      <c r="B8186" s="1376" t="s">
        <v>7924</v>
      </c>
      <c r="C8186" s="21">
        <v>4101260341</v>
      </c>
      <c r="D8186" s="262">
        <v>1</v>
      </c>
      <c r="E8186" s="3411">
        <v>2725</v>
      </c>
      <c r="F8186" s="879">
        <v>2725</v>
      </c>
      <c r="G8186" s="919">
        <v>44197</v>
      </c>
      <c r="H8186" s="103" t="s">
        <v>7967</v>
      </c>
      <c r="I8186" s="252" t="s">
        <v>8020</v>
      </c>
      <c r="J8186" s="93" t="s">
        <v>8593</v>
      </c>
      <c r="K8186" s="1430" t="s">
        <v>8940</v>
      </c>
      <c r="L8186" s="491" t="s">
        <v>14056</v>
      </c>
      <c r="M8186" s="291"/>
    </row>
    <row r="8187" spans="1:13" ht="10.5" customHeight="1">
      <c r="A8187" s="667">
        <v>421</v>
      </c>
      <c r="B8187" s="1376" t="s">
        <v>7924</v>
      </c>
      <c r="C8187" s="21">
        <v>4101260342</v>
      </c>
      <c r="D8187" s="262">
        <v>1</v>
      </c>
      <c r="E8187" s="3411">
        <v>2725</v>
      </c>
      <c r="F8187" s="879">
        <v>2725</v>
      </c>
      <c r="G8187" s="919">
        <v>44197</v>
      </c>
      <c r="H8187" s="103" t="s">
        <v>7967</v>
      </c>
      <c r="I8187" s="252" t="s">
        <v>8020</v>
      </c>
      <c r="J8187" s="93" t="s">
        <v>8593</v>
      </c>
      <c r="K8187" s="1430" t="s">
        <v>8940</v>
      </c>
      <c r="L8187" s="491" t="s">
        <v>14056</v>
      </c>
      <c r="M8187" s="291"/>
    </row>
    <row r="8188" spans="1:13" ht="10.5" customHeight="1">
      <c r="A8188" s="667">
        <v>422</v>
      </c>
      <c r="B8188" s="1376" t="s">
        <v>7924</v>
      </c>
      <c r="C8188" s="21">
        <v>4101260343</v>
      </c>
      <c r="D8188" s="262">
        <v>1</v>
      </c>
      <c r="E8188" s="3411">
        <v>2725</v>
      </c>
      <c r="F8188" s="879">
        <v>2725</v>
      </c>
      <c r="G8188" s="919">
        <v>44197</v>
      </c>
      <c r="H8188" s="103" t="s">
        <v>7967</v>
      </c>
      <c r="I8188" s="252" t="s">
        <v>8020</v>
      </c>
      <c r="J8188" s="93" t="s">
        <v>8593</v>
      </c>
      <c r="K8188" s="1430" t="s">
        <v>8940</v>
      </c>
      <c r="L8188" s="491" t="s">
        <v>14056</v>
      </c>
      <c r="M8188" s="291"/>
    </row>
    <row r="8189" spans="1:13" ht="10.5" customHeight="1">
      <c r="A8189" s="667">
        <v>423</v>
      </c>
      <c r="B8189" s="1376" t="s">
        <v>7924</v>
      </c>
      <c r="C8189" s="21">
        <v>4101260344</v>
      </c>
      <c r="D8189" s="262">
        <v>1</v>
      </c>
      <c r="E8189" s="3411">
        <v>2725</v>
      </c>
      <c r="F8189" s="879">
        <v>2725</v>
      </c>
      <c r="G8189" s="919">
        <v>44197</v>
      </c>
      <c r="H8189" s="103" t="s">
        <v>7967</v>
      </c>
      <c r="I8189" s="252" t="s">
        <v>8020</v>
      </c>
      <c r="J8189" s="93" t="s">
        <v>8593</v>
      </c>
      <c r="K8189" s="1430" t="s">
        <v>8940</v>
      </c>
      <c r="L8189" s="491" t="s">
        <v>14056</v>
      </c>
      <c r="M8189" s="291"/>
    </row>
    <row r="8190" spans="1:13" ht="10.5" customHeight="1">
      <c r="A8190" s="667">
        <v>424</v>
      </c>
      <c r="B8190" s="1376" t="s">
        <v>7924</v>
      </c>
      <c r="C8190" s="21">
        <v>4101260345</v>
      </c>
      <c r="D8190" s="262">
        <v>1</v>
      </c>
      <c r="E8190" s="3411">
        <v>2725</v>
      </c>
      <c r="F8190" s="879">
        <v>2725</v>
      </c>
      <c r="G8190" s="919">
        <v>44197</v>
      </c>
      <c r="H8190" s="103" t="s">
        <v>7967</v>
      </c>
      <c r="I8190" s="252" t="s">
        <v>8020</v>
      </c>
      <c r="J8190" s="93" t="s">
        <v>8593</v>
      </c>
      <c r="K8190" s="1430" t="s">
        <v>8940</v>
      </c>
      <c r="L8190" s="491" t="s">
        <v>14056</v>
      </c>
      <c r="M8190" s="291"/>
    </row>
    <row r="8191" spans="1:13" ht="10.5" customHeight="1">
      <c r="A8191" s="667">
        <v>425</v>
      </c>
      <c r="B8191" s="1376" t="s">
        <v>7924</v>
      </c>
      <c r="C8191" s="21">
        <v>4101260346</v>
      </c>
      <c r="D8191" s="262">
        <v>1</v>
      </c>
      <c r="E8191" s="3411">
        <v>2725</v>
      </c>
      <c r="F8191" s="879">
        <v>2725</v>
      </c>
      <c r="G8191" s="919">
        <v>44197</v>
      </c>
      <c r="H8191" s="103" t="s">
        <v>7967</v>
      </c>
      <c r="I8191" s="252" t="s">
        <v>8020</v>
      </c>
      <c r="J8191" s="93" t="s">
        <v>8593</v>
      </c>
      <c r="K8191" s="1430" t="s">
        <v>8940</v>
      </c>
      <c r="L8191" s="491" t="s">
        <v>14056</v>
      </c>
      <c r="M8191" s="291"/>
    </row>
    <row r="8192" spans="1:13" ht="10.5" customHeight="1">
      <c r="A8192" s="667">
        <v>426</v>
      </c>
      <c r="B8192" s="1376" t="s">
        <v>7924</v>
      </c>
      <c r="C8192" s="21">
        <v>4101260347</v>
      </c>
      <c r="D8192" s="262">
        <v>1</v>
      </c>
      <c r="E8192" s="3411">
        <v>2725</v>
      </c>
      <c r="F8192" s="879">
        <v>2725</v>
      </c>
      <c r="G8192" s="919">
        <v>44197</v>
      </c>
      <c r="H8192" s="103" t="s">
        <v>7967</v>
      </c>
      <c r="I8192" s="252" t="s">
        <v>8020</v>
      </c>
      <c r="J8192" s="93" t="s">
        <v>8593</v>
      </c>
      <c r="K8192" s="1430" t="s">
        <v>8940</v>
      </c>
      <c r="L8192" s="491" t="s">
        <v>14056</v>
      </c>
      <c r="M8192" s="291"/>
    </row>
    <row r="8193" spans="1:13" ht="10.5" customHeight="1">
      <c r="A8193" s="667">
        <v>427</v>
      </c>
      <c r="B8193" s="1376" t="s">
        <v>7924</v>
      </c>
      <c r="C8193" s="21">
        <v>4101260348</v>
      </c>
      <c r="D8193" s="262">
        <v>1</v>
      </c>
      <c r="E8193" s="3411">
        <v>2725</v>
      </c>
      <c r="F8193" s="879">
        <v>2725</v>
      </c>
      <c r="G8193" s="919">
        <v>44197</v>
      </c>
      <c r="H8193" s="103" t="s">
        <v>7967</v>
      </c>
      <c r="I8193" s="252" t="s">
        <v>8020</v>
      </c>
      <c r="J8193" s="93" t="s">
        <v>8593</v>
      </c>
      <c r="K8193" s="1430" t="s">
        <v>8940</v>
      </c>
      <c r="L8193" s="491" t="s">
        <v>14056</v>
      </c>
      <c r="M8193" s="291"/>
    </row>
    <row r="8194" spans="1:13" ht="10.5" customHeight="1">
      <c r="A8194" s="667">
        <v>428</v>
      </c>
      <c r="B8194" s="1376" t="s">
        <v>7924</v>
      </c>
      <c r="C8194" s="21">
        <v>4101260402</v>
      </c>
      <c r="D8194" s="262">
        <v>1</v>
      </c>
      <c r="E8194" s="3411">
        <v>2725</v>
      </c>
      <c r="F8194" s="879">
        <v>2725</v>
      </c>
      <c r="G8194" s="919">
        <v>44197</v>
      </c>
      <c r="H8194" s="103" t="s">
        <v>7967</v>
      </c>
      <c r="I8194" s="252" t="s">
        <v>8020</v>
      </c>
      <c r="J8194" s="93" t="s">
        <v>8593</v>
      </c>
      <c r="K8194" s="1430" t="s">
        <v>8940</v>
      </c>
      <c r="L8194" s="491" t="s">
        <v>14056</v>
      </c>
      <c r="M8194" s="291"/>
    </row>
    <row r="8195" spans="1:13" ht="10.5" customHeight="1">
      <c r="A8195" s="667">
        <v>429</v>
      </c>
      <c r="B8195" s="1376" t="s">
        <v>7924</v>
      </c>
      <c r="C8195" s="21">
        <v>4101260403</v>
      </c>
      <c r="D8195" s="262">
        <v>1</v>
      </c>
      <c r="E8195" s="3411">
        <v>2725</v>
      </c>
      <c r="F8195" s="879">
        <v>2725</v>
      </c>
      <c r="G8195" s="919">
        <v>44197</v>
      </c>
      <c r="H8195" s="103" t="s">
        <v>7967</v>
      </c>
      <c r="I8195" s="252" t="s">
        <v>8020</v>
      </c>
      <c r="J8195" s="93" t="s">
        <v>8593</v>
      </c>
      <c r="K8195" s="1430" t="s">
        <v>8940</v>
      </c>
      <c r="L8195" s="491" t="s">
        <v>14056</v>
      </c>
      <c r="M8195" s="291"/>
    </row>
    <row r="8196" spans="1:13" ht="10.5" customHeight="1">
      <c r="A8196" s="667">
        <v>430</v>
      </c>
      <c r="B8196" s="1376" t="s">
        <v>7924</v>
      </c>
      <c r="C8196" s="21">
        <v>4101260404</v>
      </c>
      <c r="D8196" s="262">
        <v>1</v>
      </c>
      <c r="E8196" s="3411">
        <v>2725</v>
      </c>
      <c r="F8196" s="879">
        <v>2725</v>
      </c>
      <c r="G8196" s="919">
        <v>44197</v>
      </c>
      <c r="H8196" s="103" t="s">
        <v>7967</v>
      </c>
      <c r="I8196" s="252" t="s">
        <v>8020</v>
      </c>
      <c r="J8196" s="93" t="s">
        <v>8593</v>
      </c>
      <c r="K8196" s="1430" t="s">
        <v>8940</v>
      </c>
      <c r="L8196" s="491" t="s">
        <v>14056</v>
      </c>
      <c r="M8196" s="291"/>
    </row>
    <row r="8197" spans="1:13" ht="10.5" customHeight="1">
      <c r="A8197" s="667">
        <v>431</v>
      </c>
      <c r="B8197" s="1376" t="s">
        <v>7924</v>
      </c>
      <c r="C8197" s="21">
        <v>4101260405</v>
      </c>
      <c r="D8197" s="262">
        <v>1</v>
      </c>
      <c r="E8197" s="3411">
        <v>2725</v>
      </c>
      <c r="F8197" s="879">
        <v>2725</v>
      </c>
      <c r="G8197" s="919">
        <v>44197</v>
      </c>
      <c r="H8197" s="103" t="s">
        <v>7967</v>
      </c>
      <c r="I8197" s="252" t="s">
        <v>8020</v>
      </c>
      <c r="J8197" s="93" t="s">
        <v>8593</v>
      </c>
      <c r="K8197" s="1430" t="s">
        <v>8940</v>
      </c>
      <c r="L8197" s="491" t="s">
        <v>14056</v>
      </c>
      <c r="M8197" s="291"/>
    </row>
    <row r="8198" spans="1:13" ht="10.5" customHeight="1">
      <c r="A8198" s="667">
        <v>432</v>
      </c>
      <c r="B8198" s="1376" t="s">
        <v>7924</v>
      </c>
      <c r="C8198" s="21">
        <v>4101260406</v>
      </c>
      <c r="D8198" s="262">
        <v>1</v>
      </c>
      <c r="E8198" s="3411">
        <v>2725</v>
      </c>
      <c r="F8198" s="879">
        <v>2725</v>
      </c>
      <c r="G8198" s="919">
        <v>44197</v>
      </c>
      <c r="H8198" s="103" t="s">
        <v>7967</v>
      </c>
      <c r="I8198" s="252" t="s">
        <v>8020</v>
      </c>
      <c r="J8198" s="93" t="s">
        <v>8593</v>
      </c>
      <c r="K8198" s="1430" t="s">
        <v>8940</v>
      </c>
      <c r="L8198" s="491" t="s">
        <v>14056</v>
      </c>
      <c r="M8198" s="291"/>
    </row>
    <row r="8199" spans="1:13" ht="10.5" customHeight="1">
      <c r="A8199" s="667">
        <v>433</v>
      </c>
      <c r="B8199" s="1376" t="s">
        <v>7924</v>
      </c>
      <c r="C8199" s="21">
        <v>4101260407</v>
      </c>
      <c r="D8199" s="262">
        <v>1</v>
      </c>
      <c r="E8199" s="3411">
        <v>2725</v>
      </c>
      <c r="F8199" s="879">
        <v>2725</v>
      </c>
      <c r="G8199" s="919">
        <v>44197</v>
      </c>
      <c r="H8199" s="103" t="s">
        <v>7967</v>
      </c>
      <c r="I8199" s="252" t="s">
        <v>8020</v>
      </c>
      <c r="J8199" s="93" t="s">
        <v>8593</v>
      </c>
      <c r="K8199" s="1430" t="s">
        <v>8940</v>
      </c>
      <c r="L8199" s="491" t="s">
        <v>14056</v>
      </c>
      <c r="M8199" s="291"/>
    </row>
    <row r="8200" spans="1:13" ht="10.5" customHeight="1">
      <c r="A8200" s="667">
        <v>434</v>
      </c>
      <c r="B8200" s="1376" t="s">
        <v>7924</v>
      </c>
      <c r="C8200" s="21">
        <v>4101260408</v>
      </c>
      <c r="D8200" s="262">
        <v>1</v>
      </c>
      <c r="E8200" s="3411">
        <v>2725</v>
      </c>
      <c r="F8200" s="879">
        <v>2725</v>
      </c>
      <c r="G8200" s="919">
        <v>44197</v>
      </c>
      <c r="H8200" s="103" t="s">
        <v>7967</v>
      </c>
      <c r="I8200" s="252" t="s">
        <v>8020</v>
      </c>
      <c r="J8200" s="93" t="s">
        <v>8593</v>
      </c>
      <c r="K8200" s="1430" t="s">
        <v>8940</v>
      </c>
      <c r="L8200" s="491" t="s">
        <v>14056</v>
      </c>
      <c r="M8200" s="291"/>
    </row>
    <row r="8201" spans="1:13" ht="10.5" customHeight="1">
      <c r="A8201" s="667">
        <v>435</v>
      </c>
      <c r="B8201" s="1376" t="s">
        <v>7924</v>
      </c>
      <c r="C8201" s="21">
        <v>4101260409</v>
      </c>
      <c r="D8201" s="262">
        <v>1</v>
      </c>
      <c r="E8201" s="3411">
        <v>2725</v>
      </c>
      <c r="F8201" s="879">
        <v>2725</v>
      </c>
      <c r="G8201" s="919">
        <v>44197</v>
      </c>
      <c r="H8201" s="103" t="s">
        <v>7967</v>
      </c>
      <c r="I8201" s="252" t="s">
        <v>8020</v>
      </c>
      <c r="J8201" s="93" t="s">
        <v>8593</v>
      </c>
      <c r="K8201" s="1430" t="s">
        <v>8940</v>
      </c>
      <c r="L8201" s="491" t="s">
        <v>14056</v>
      </c>
      <c r="M8201" s="291"/>
    </row>
    <row r="8202" spans="1:13" ht="10.5" customHeight="1">
      <c r="A8202" s="667">
        <v>436</v>
      </c>
      <c r="B8202" s="1376" t="s">
        <v>7924</v>
      </c>
      <c r="C8202" s="21">
        <v>4101260410</v>
      </c>
      <c r="D8202" s="262">
        <v>1</v>
      </c>
      <c r="E8202" s="3411">
        <v>2725</v>
      </c>
      <c r="F8202" s="879">
        <v>2725</v>
      </c>
      <c r="G8202" s="919">
        <v>44197</v>
      </c>
      <c r="H8202" s="103" t="s">
        <v>7967</v>
      </c>
      <c r="I8202" s="252" t="s">
        <v>8020</v>
      </c>
      <c r="J8202" s="93" t="s">
        <v>8593</v>
      </c>
      <c r="K8202" s="1430" t="s">
        <v>8940</v>
      </c>
      <c r="L8202" s="491" t="s">
        <v>14056</v>
      </c>
      <c r="M8202" s="291"/>
    </row>
    <row r="8203" spans="1:13" ht="10.5" customHeight="1">
      <c r="A8203" s="667">
        <v>437</v>
      </c>
      <c r="B8203" s="1376" t="s">
        <v>7924</v>
      </c>
      <c r="C8203" s="21">
        <v>4101260411</v>
      </c>
      <c r="D8203" s="262">
        <v>1</v>
      </c>
      <c r="E8203" s="3411">
        <v>2725</v>
      </c>
      <c r="F8203" s="879">
        <v>2725</v>
      </c>
      <c r="G8203" s="919">
        <v>44197</v>
      </c>
      <c r="H8203" s="103" t="s">
        <v>7967</v>
      </c>
      <c r="I8203" s="252" t="s">
        <v>8020</v>
      </c>
      <c r="J8203" s="93" t="s">
        <v>8593</v>
      </c>
      <c r="K8203" s="1430" t="s">
        <v>8940</v>
      </c>
      <c r="L8203" s="491" t="s">
        <v>14056</v>
      </c>
      <c r="M8203" s="291"/>
    </row>
    <row r="8204" spans="1:13" ht="10.5" customHeight="1">
      <c r="A8204" s="667">
        <v>438</v>
      </c>
      <c r="B8204" s="1376" t="s">
        <v>7924</v>
      </c>
      <c r="C8204" s="21">
        <v>4101260412</v>
      </c>
      <c r="D8204" s="262">
        <v>1</v>
      </c>
      <c r="E8204" s="3411">
        <v>2725</v>
      </c>
      <c r="F8204" s="879">
        <v>2725</v>
      </c>
      <c r="G8204" s="919">
        <v>44197</v>
      </c>
      <c r="H8204" s="103" t="s">
        <v>7967</v>
      </c>
      <c r="I8204" s="252" t="s">
        <v>8020</v>
      </c>
      <c r="J8204" s="93" t="s">
        <v>8593</v>
      </c>
      <c r="K8204" s="1430" t="s">
        <v>8940</v>
      </c>
      <c r="L8204" s="491" t="s">
        <v>14056</v>
      </c>
      <c r="M8204" s="291"/>
    </row>
    <row r="8205" spans="1:13" ht="10.5" customHeight="1">
      <c r="A8205" s="667">
        <v>439</v>
      </c>
      <c r="B8205" s="1376" t="s">
        <v>7924</v>
      </c>
      <c r="C8205" s="21">
        <v>4101260413</v>
      </c>
      <c r="D8205" s="262">
        <v>1</v>
      </c>
      <c r="E8205" s="3411">
        <v>2725</v>
      </c>
      <c r="F8205" s="879">
        <v>2725</v>
      </c>
      <c r="G8205" s="919">
        <v>44197</v>
      </c>
      <c r="H8205" s="103" t="s">
        <v>7967</v>
      </c>
      <c r="I8205" s="252" t="s">
        <v>8020</v>
      </c>
      <c r="J8205" s="93" t="s">
        <v>8593</v>
      </c>
      <c r="K8205" s="1430" t="s">
        <v>8940</v>
      </c>
      <c r="L8205" s="491" t="s">
        <v>14056</v>
      </c>
      <c r="M8205" s="291"/>
    </row>
    <row r="8206" spans="1:13" ht="10.5" customHeight="1">
      <c r="A8206" s="667">
        <v>440</v>
      </c>
      <c r="B8206" s="1376" t="s">
        <v>7924</v>
      </c>
      <c r="C8206" s="21">
        <v>4101260414</v>
      </c>
      <c r="D8206" s="262">
        <v>1</v>
      </c>
      <c r="E8206" s="3411">
        <v>2725</v>
      </c>
      <c r="F8206" s="879">
        <v>2725</v>
      </c>
      <c r="G8206" s="919">
        <v>44197</v>
      </c>
      <c r="H8206" s="103" t="s">
        <v>7967</v>
      </c>
      <c r="I8206" s="252" t="s">
        <v>8020</v>
      </c>
      <c r="J8206" s="93" t="s">
        <v>8593</v>
      </c>
      <c r="K8206" s="1430" t="s">
        <v>8940</v>
      </c>
      <c r="L8206" s="491" t="s">
        <v>14056</v>
      </c>
      <c r="M8206" s="291"/>
    </row>
    <row r="8207" spans="1:13" ht="10.5" customHeight="1">
      <c r="A8207" s="667">
        <v>441</v>
      </c>
      <c r="B8207" s="1376" t="s">
        <v>7924</v>
      </c>
      <c r="C8207" s="21">
        <v>4101260415</v>
      </c>
      <c r="D8207" s="262">
        <v>1</v>
      </c>
      <c r="E8207" s="3411">
        <v>2725</v>
      </c>
      <c r="F8207" s="879">
        <v>2725</v>
      </c>
      <c r="G8207" s="919">
        <v>44197</v>
      </c>
      <c r="H8207" s="103" t="s">
        <v>7967</v>
      </c>
      <c r="I8207" s="252" t="s">
        <v>8020</v>
      </c>
      <c r="J8207" s="93" t="s">
        <v>8593</v>
      </c>
      <c r="K8207" s="1430" t="s">
        <v>8940</v>
      </c>
      <c r="L8207" s="491" t="s">
        <v>14056</v>
      </c>
      <c r="M8207" s="291"/>
    </row>
    <row r="8208" spans="1:13" ht="10.5" customHeight="1">
      <c r="A8208" s="667">
        <v>442</v>
      </c>
      <c r="B8208" s="1376" t="s">
        <v>7924</v>
      </c>
      <c r="C8208" s="21">
        <v>4101260416</v>
      </c>
      <c r="D8208" s="262">
        <v>1</v>
      </c>
      <c r="E8208" s="3411">
        <v>2725</v>
      </c>
      <c r="F8208" s="879">
        <v>2725</v>
      </c>
      <c r="G8208" s="919">
        <v>44197</v>
      </c>
      <c r="H8208" s="103" t="s">
        <v>7967</v>
      </c>
      <c r="I8208" s="252" t="s">
        <v>8020</v>
      </c>
      <c r="J8208" s="93" t="s">
        <v>8593</v>
      </c>
      <c r="K8208" s="1430" t="s">
        <v>8940</v>
      </c>
      <c r="L8208" s="491" t="s">
        <v>14056</v>
      </c>
      <c r="M8208" s="291"/>
    </row>
    <row r="8209" spans="1:13" ht="10.5" customHeight="1">
      <c r="A8209" s="667">
        <v>443</v>
      </c>
      <c r="B8209" s="1376" t="s">
        <v>7924</v>
      </c>
      <c r="C8209" s="21">
        <v>4101260417</v>
      </c>
      <c r="D8209" s="262">
        <v>1</v>
      </c>
      <c r="E8209" s="3411">
        <v>2725</v>
      </c>
      <c r="F8209" s="879">
        <v>2725</v>
      </c>
      <c r="G8209" s="919">
        <v>44197</v>
      </c>
      <c r="H8209" s="103" t="s">
        <v>7967</v>
      </c>
      <c r="I8209" s="252" t="s">
        <v>8020</v>
      </c>
      <c r="J8209" s="93" t="s">
        <v>8593</v>
      </c>
      <c r="K8209" s="1430" t="s">
        <v>8940</v>
      </c>
      <c r="L8209" s="491" t="s">
        <v>14056</v>
      </c>
      <c r="M8209" s="291"/>
    </row>
    <row r="8210" spans="1:13" ht="10.5" customHeight="1">
      <c r="A8210" s="667">
        <v>444</v>
      </c>
      <c r="B8210" s="1376" t="s">
        <v>7924</v>
      </c>
      <c r="C8210" s="21">
        <v>4101260418</v>
      </c>
      <c r="D8210" s="262">
        <v>1</v>
      </c>
      <c r="E8210" s="3411">
        <v>2725</v>
      </c>
      <c r="F8210" s="879">
        <v>2725</v>
      </c>
      <c r="G8210" s="919">
        <v>44197</v>
      </c>
      <c r="H8210" s="103" t="s">
        <v>7967</v>
      </c>
      <c r="I8210" s="252" t="s">
        <v>8020</v>
      </c>
      <c r="J8210" s="93" t="s">
        <v>8593</v>
      </c>
      <c r="K8210" s="1430" t="s">
        <v>8940</v>
      </c>
      <c r="L8210" s="491" t="s">
        <v>14056</v>
      </c>
      <c r="M8210" s="291"/>
    </row>
    <row r="8211" spans="1:13" ht="10.5" customHeight="1">
      <c r="A8211" s="667">
        <v>445</v>
      </c>
      <c r="B8211" s="1376" t="s">
        <v>7924</v>
      </c>
      <c r="C8211" s="21">
        <v>4101260419</v>
      </c>
      <c r="D8211" s="262">
        <v>1</v>
      </c>
      <c r="E8211" s="3411">
        <v>2725</v>
      </c>
      <c r="F8211" s="879">
        <v>2725</v>
      </c>
      <c r="G8211" s="919">
        <v>44197</v>
      </c>
      <c r="H8211" s="103" t="s">
        <v>7967</v>
      </c>
      <c r="I8211" s="252" t="s">
        <v>8020</v>
      </c>
      <c r="J8211" s="93" t="s">
        <v>8593</v>
      </c>
      <c r="K8211" s="1430" t="s">
        <v>8940</v>
      </c>
      <c r="L8211" s="491" t="s">
        <v>14056</v>
      </c>
      <c r="M8211" s="291"/>
    </row>
    <row r="8212" spans="1:13" ht="10.5" customHeight="1">
      <c r="A8212" s="667">
        <v>446</v>
      </c>
      <c r="B8212" s="1376" t="s">
        <v>7924</v>
      </c>
      <c r="C8212" s="21">
        <v>4101260420</v>
      </c>
      <c r="D8212" s="262">
        <v>1</v>
      </c>
      <c r="E8212" s="3411">
        <v>2725</v>
      </c>
      <c r="F8212" s="879">
        <v>2725</v>
      </c>
      <c r="G8212" s="919">
        <v>44197</v>
      </c>
      <c r="H8212" s="103" t="s">
        <v>7967</v>
      </c>
      <c r="I8212" s="252" t="s">
        <v>8020</v>
      </c>
      <c r="J8212" s="93" t="s">
        <v>8593</v>
      </c>
      <c r="K8212" s="1430" t="s">
        <v>8940</v>
      </c>
      <c r="L8212" s="491" t="s">
        <v>14056</v>
      </c>
      <c r="M8212" s="291"/>
    </row>
    <row r="8213" spans="1:13" ht="10.5" customHeight="1">
      <c r="A8213" s="667">
        <v>447</v>
      </c>
      <c r="B8213" s="1376" t="s">
        <v>7924</v>
      </c>
      <c r="C8213" s="21">
        <v>4101260421</v>
      </c>
      <c r="D8213" s="262">
        <v>1</v>
      </c>
      <c r="E8213" s="3411">
        <v>2725</v>
      </c>
      <c r="F8213" s="879">
        <v>2725</v>
      </c>
      <c r="G8213" s="919">
        <v>44197</v>
      </c>
      <c r="H8213" s="103" t="s">
        <v>7967</v>
      </c>
      <c r="I8213" s="252" t="s">
        <v>8020</v>
      </c>
      <c r="J8213" s="93" t="s">
        <v>8593</v>
      </c>
      <c r="K8213" s="1430" t="s">
        <v>8940</v>
      </c>
      <c r="L8213" s="491" t="s">
        <v>14056</v>
      </c>
      <c r="M8213" s="291"/>
    </row>
    <row r="8214" spans="1:13" ht="10.5" customHeight="1">
      <c r="A8214" s="667">
        <v>448</v>
      </c>
      <c r="B8214" s="1376" t="s">
        <v>7924</v>
      </c>
      <c r="C8214" s="21">
        <v>4101260422</v>
      </c>
      <c r="D8214" s="262">
        <v>1</v>
      </c>
      <c r="E8214" s="3411">
        <v>2725</v>
      </c>
      <c r="F8214" s="879">
        <v>2725</v>
      </c>
      <c r="G8214" s="919">
        <v>44197</v>
      </c>
      <c r="H8214" s="103" t="s">
        <v>7967</v>
      </c>
      <c r="I8214" s="252" t="s">
        <v>8020</v>
      </c>
      <c r="J8214" s="93" t="s">
        <v>8593</v>
      </c>
      <c r="K8214" s="1430" t="s">
        <v>8940</v>
      </c>
      <c r="L8214" s="491" t="s">
        <v>14056</v>
      </c>
      <c r="M8214" s="291"/>
    </row>
    <row r="8215" spans="1:13" ht="10.5" customHeight="1">
      <c r="A8215" s="667">
        <v>449</v>
      </c>
      <c r="B8215" s="1376" t="s">
        <v>7924</v>
      </c>
      <c r="C8215" s="21">
        <v>4101260423</v>
      </c>
      <c r="D8215" s="262">
        <v>1</v>
      </c>
      <c r="E8215" s="3411">
        <v>2725</v>
      </c>
      <c r="F8215" s="879">
        <v>2725</v>
      </c>
      <c r="G8215" s="919">
        <v>44197</v>
      </c>
      <c r="H8215" s="103" t="s">
        <v>7967</v>
      </c>
      <c r="I8215" s="252" t="s">
        <v>8020</v>
      </c>
      <c r="J8215" s="93" t="s">
        <v>8593</v>
      </c>
      <c r="K8215" s="1430" t="s">
        <v>8940</v>
      </c>
      <c r="L8215" s="491" t="s">
        <v>14056</v>
      </c>
      <c r="M8215" s="291"/>
    </row>
    <row r="8216" spans="1:13" ht="10.5" customHeight="1">
      <c r="A8216" s="667">
        <v>450</v>
      </c>
      <c r="B8216" s="1376" t="s">
        <v>7924</v>
      </c>
      <c r="C8216" s="21">
        <v>4101260425</v>
      </c>
      <c r="D8216" s="262">
        <v>1</v>
      </c>
      <c r="E8216" s="3411">
        <v>2725</v>
      </c>
      <c r="F8216" s="879">
        <v>2725</v>
      </c>
      <c r="G8216" s="919">
        <v>44197</v>
      </c>
      <c r="H8216" s="103" t="s">
        <v>7967</v>
      </c>
      <c r="I8216" s="252" t="s">
        <v>8020</v>
      </c>
      <c r="J8216" s="93" t="s">
        <v>8593</v>
      </c>
      <c r="K8216" s="1430" t="s">
        <v>8940</v>
      </c>
      <c r="L8216" s="491" t="s">
        <v>14056</v>
      </c>
      <c r="M8216" s="291"/>
    </row>
    <row r="8217" spans="1:13" ht="10.5" customHeight="1">
      <c r="A8217" s="667">
        <v>451</v>
      </c>
      <c r="B8217" s="1376" t="s">
        <v>7924</v>
      </c>
      <c r="C8217" s="21">
        <v>4101260426</v>
      </c>
      <c r="D8217" s="262">
        <v>1</v>
      </c>
      <c r="E8217" s="3411">
        <v>2725</v>
      </c>
      <c r="F8217" s="879">
        <v>2725</v>
      </c>
      <c r="G8217" s="919">
        <v>44197</v>
      </c>
      <c r="H8217" s="103" t="s">
        <v>7967</v>
      </c>
      <c r="I8217" s="252" t="s">
        <v>8020</v>
      </c>
      <c r="J8217" s="93" t="s">
        <v>8593</v>
      </c>
      <c r="K8217" s="1430" t="s">
        <v>8940</v>
      </c>
      <c r="L8217" s="491" t="s">
        <v>14056</v>
      </c>
      <c r="M8217" s="291"/>
    </row>
    <row r="8218" spans="1:13" ht="10.5" customHeight="1">
      <c r="A8218" s="667">
        <v>452</v>
      </c>
      <c r="B8218" s="1376" t="s">
        <v>7924</v>
      </c>
      <c r="C8218" s="21">
        <v>4101260427</v>
      </c>
      <c r="D8218" s="262">
        <v>1</v>
      </c>
      <c r="E8218" s="3411">
        <v>2725</v>
      </c>
      <c r="F8218" s="879">
        <v>2725</v>
      </c>
      <c r="G8218" s="919">
        <v>44197</v>
      </c>
      <c r="H8218" s="103" t="s">
        <v>7967</v>
      </c>
      <c r="I8218" s="252" t="s">
        <v>8020</v>
      </c>
      <c r="J8218" s="93" t="s">
        <v>8593</v>
      </c>
      <c r="K8218" s="1430" t="s">
        <v>8940</v>
      </c>
      <c r="L8218" s="491" t="s">
        <v>14056</v>
      </c>
      <c r="M8218" s="291"/>
    </row>
    <row r="8219" spans="1:13" ht="10.5" customHeight="1">
      <c r="A8219" s="667">
        <v>453</v>
      </c>
      <c r="B8219" s="1376" t="s">
        <v>7924</v>
      </c>
      <c r="C8219" s="21">
        <v>4101260428</v>
      </c>
      <c r="D8219" s="262">
        <v>1</v>
      </c>
      <c r="E8219" s="3411">
        <v>2725</v>
      </c>
      <c r="F8219" s="879">
        <v>2725</v>
      </c>
      <c r="G8219" s="919">
        <v>44197</v>
      </c>
      <c r="H8219" s="103" t="s">
        <v>7967</v>
      </c>
      <c r="I8219" s="252" t="s">
        <v>8020</v>
      </c>
      <c r="J8219" s="93" t="s">
        <v>8593</v>
      </c>
      <c r="K8219" s="1430" t="s">
        <v>8940</v>
      </c>
      <c r="L8219" s="491" t="s">
        <v>14056</v>
      </c>
      <c r="M8219" s="291"/>
    </row>
    <row r="8220" spans="1:13" ht="10.5" customHeight="1">
      <c r="A8220" s="667">
        <v>454</v>
      </c>
      <c r="B8220" s="1376" t="s">
        <v>7924</v>
      </c>
      <c r="C8220" s="21">
        <v>4101260437</v>
      </c>
      <c r="D8220" s="262">
        <v>1</v>
      </c>
      <c r="E8220" s="3411">
        <v>2725</v>
      </c>
      <c r="F8220" s="879">
        <v>2725</v>
      </c>
      <c r="G8220" s="919">
        <v>44197</v>
      </c>
      <c r="H8220" s="103" t="s">
        <v>7967</v>
      </c>
      <c r="I8220" s="252" t="s">
        <v>8020</v>
      </c>
      <c r="J8220" s="93" t="s">
        <v>8593</v>
      </c>
      <c r="K8220" s="1430" t="s">
        <v>8940</v>
      </c>
      <c r="L8220" s="491" t="s">
        <v>14056</v>
      </c>
      <c r="M8220" s="291"/>
    </row>
    <row r="8221" spans="1:13" ht="10.5" customHeight="1">
      <c r="A8221" s="667">
        <v>455</v>
      </c>
      <c r="B8221" s="1376" t="s">
        <v>7924</v>
      </c>
      <c r="C8221" s="21">
        <v>4101260438</v>
      </c>
      <c r="D8221" s="262">
        <v>1</v>
      </c>
      <c r="E8221" s="3411">
        <v>2725</v>
      </c>
      <c r="F8221" s="879">
        <v>2725</v>
      </c>
      <c r="G8221" s="919">
        <v>44197</v>
      </c>
      <c r="H8221" s="103" t="s">
        <v>7967</v>
      </c>
      <c r="I8221" s="252" t="s">
        <v>8020</v>
      </c>
      <c r="J8221" s="93" t="s">
        <v>8593</v>
      </c>
      <c r="K8221" s="1430" t="s">
        <v>8940</v>
      </c>
      <c r="L8221" s="491" t="s">
        <v>14056</v>
      </c>
      <c r="M8221" s="291"/>
    </row>
    <row r="8222" spans="1:13" ht="10.5" customHeight="1">
      <c r="A8222" s="667">
        <v>456</v>
      </c>
      <c r="B8222" s="1376" t="s">
        <v>7924</v>
      </c>
      <c r="C8222" s="21">
        <v>4101260439</v>
      </c>
      <c r="D8222" s="262">
        <v>1</v>
      </c>
      <c r="E8222" s="3411">
        <v>2725</v>
      </c>
      <c r="F8222" s="879">
        <v>2725</v>
      </c>
      <c r="G8222" s="919">
        <v>44197</v>
      </c>
      <c r="H8222" s="103" t="s">
        <v>7967</v>
      </c>
      <c r="I8222" s="252" t="s">
        <v>8020</v>
      </c>
      <c r="J8222" s="93" t="s">
        <v>8593</v>
      </c>
      <c r="K8222" s="1430" t="s">
        <v>8940</v>
      </c>
      <c r="L8222" s="491" t="s">
        <v>14056</v>
      </c>
      <c r="M8222" s="291"/>
    </row>
    <row r="8223" spans="1:13" ht="10.5" customHeight="1">
      <c r="A8223" s="667">
        <v>457</v>
      </c>
      <c r="B8223" s="1376" t="s">
        <v>7924</v>
      </c>
      <c r="C8223" s="21">
        <v>4101260440</v>
      </c>
      <c r="D8223" s="262">
        <v>1</v>
      </c>
      <c r="E8223" s="3411">
        <v>2725</v>
      </c>
      <c r="F8223" s="879">
        <v>2725</v>
      </c>
      <c r="G8223" s="919">
        <v>44197</v>
      </c>
      <c r="H8223" s="103" t="s">
        <v>7967</v>
      </c>
      <c r="I8223" s="252" t="s">
        <v>8020</v>
      </c>
      <c r="J8223" s="93" t="s">
        <v>8593</v>
      </c>
      <c r="K8223" s="1430" t="s">
        <v>8940</v>
      </c>
      <c r="L8223" s="491" t="s">
        <v>14056</v>
      </c>
      <c r="M8223" s="291"/>
    </row>
    <row r="8224" spans="1:13" ht="10.5" customHeight="1">
      <c r="A8224" s="667">
        <v>458</v>
      </c>
      <c r="B8224" s="1376" t="s">
        <v>7924</v>
      </c>
      <c r="C8224" s="21">
        <v>4101260441</v>
      </c>
      <c r="D8224" s="262">
        <v>1</v>
      </c>
      <c r="E8224" s="3411">
        <v>2725</v>
      </c>
      <c r="F8224" s="879">
        <v>2725</v>
      </c>
      <c r="G8224" s="919">
        <v>44197</v>
      </c>
      <c r="H8224" s="103" t="s">
        <v>7967</v>
      </c>
      <c r="I8224" s="252" t="s">
        <v>8020</v>
      </c>
      <c r="J8224" s="93" t="s">
        <v>8593</v>
      </c>
      <c r="K8224" s="1430" t="s">
        <v>8940</v>
      </c>
      <c r="L8224" s="491" t="s">
        <v>14056</v>
      </c>
      <c r="M8224" s="291"/>
    </row>
    <row r="8225" spans="1:13" ht="10.5" customHeight="1">
      <c r="A8225" s="667">
        <v>459</v>
      </c>
      <c r="B8225" s="1376" t="s">
        <v>7924</v>
      </c>
      <c r="C8225" s="21">
        <v>4101260442</v>
      </c>
      <c r="D8225" s="262">
        <v>1</v>
      </c>
      <c r="E8225" s="3411">
        <v>2725</v>
      </c>
      <c r="F8225" s="879">
        <v>2725</v>
      </c>
      <c r="G8225" s="919">
        <v>44197</v>
      </c>
      <c r="H8225" s="103" t="s">
        <v>7967</v>
      </c>
      <c r="I8225" s="252" t="s">
        <v>8020</v>
      </c>
      <c r="J8225" s="93" t="s">
        <v>8593</v>
      </c>
      <c r="K8225" s="1430" t="s">
        <v>8940</v>
      </c>
      <c r="L8225" s="491" t="s">
        <v>14056</v>
      </c>
      <c r="M8225" s="291"/>
    </row>
    <row r="8226" spans="1:13" ht="10.5" customHeight="1">
      <c r="A8226" s="667">
        <v>460</v>
      </c>
      <c r="B8226" s="1376" t="s">
        <v>7924</v>
      </c>
      <c r="C8226" s="21">
        <v>4101260443</v>
      </c>
      <c r="D8226" s="262">
        <v>1</v>
      </c>
      <c r="E8226" s="3411">
        <v>2725</v>
      </c>
      <c r="F8226" s="879">
        <v>2725</v>
      </c>
      <c r="G8226" s="919">
        <v>44197</v>
      </c>
      <c r="H8226" s="103" t="s">
        <v>7967</v>
      </c>
      <c r="I8226" s="252" t="s">
        <v>8020</v>
      </c>
      <c r="J8226" s="93" t="s">
        <v>8593</v>
      </c>
      <c r="K8226" s="1430" t="s">
        <v>8940</v>
      </c>
      <c r="L8226" s="491" t="s">
        <v>14056</v>
      </c>
      <c r="M8226" s="291"/>
    </row>
    <row r="8227" spans="1:13" ht="10.5" customHeight="1">
      <c r="A8227" s="667">
        <v>461</v>
      </c>
      <c r="B8227" s="1376" t="s">
        <v>7924</v>
      </c>
      <c r="C8227" s="21">
        <v>4101260444</v>
      </c>
      <c r="D8227" s="262">
        <v>1</v>
      </c>
      <c r="E8227" s="3411">
        <v>2725</v>
      </c>
      <c r="F8227" s="879">
        <v>2725</v>
      </c>
      <c r="G8227" s="919">
        <v>44197</v>
      </c>
      <c r="H8227" s="103" t="s">
        <v>7967</v>
      </c>
      <c r="I8227" s="252" t="s">
        <v>8020</v>
      </c>
      <c r="J8227" s="93" t="s">
        <v>8593</v>
      </c>
      <c r="K8227" s="1430" t="s">
        <v>8940</v>
      </c>
      <c r="L8227" s="491" t="s">
        <v>14056</v>
      </c>
      <c r="M8227" s="291"/>
    </row>
    <row r="8228" spans="1:13" ht="10.5" customHeight="1">
      <c r="A8228" s="667">
        <v>462</v>
      </c>
      <c r="B8228" s="1376" t="s">
        <v>7924</v>
      </c>
      <c r="C8228" s="21">
        <v>4101260445</v>
      </c>
      <c r="D8228" s="262">
        <v>1</v>
      </c>
      <c r="E8228" s="3411">
        <v>2725</v>
      </c>
      <c r="F8228" s="879">
        <v>2725</v>
      </c>
      <c r="G8228" s="919">
        <v>44197</v>
      </c>
      <c r="H8228" s="103" t="s">
        <v>7967</v>
      </c>
      <c r="I8228" s="252" t="s">
        <v>8020</v>
      </c>
      <c r="J8228" s="93" t="s">
        <v>8593</v>
      </c>
      <c r="K8228" s="1430" t="s">
        <v>8940</v>
      </c>
      <c r="L8228" s="491" t="s">
        <v>14056</v>
      </c>
      <c r="M8228" s="291"/>
    </row>
    <row r="8229" spans="1:13" ht="10.5" customHeight="1">
      <c r="A8229" s="667">
        <v>463</v>
      </c>
      <c r="B8229" s="1376" t="s">
        <v>7924</v>
      </c>
      <c r="C8229" s="21">
        <v>4101260446</v>
      </c>
      <c r="D8229" s="262">
        <v>1</v>
      </c>
      <c r="E8229" s="3411">
        <v>2725</v>
      </c>
      <c r="F8229" s="879">
        <v>2725</v>
      </c>
      <c r="G8229" s="919">
        <v>44197</v>
      </c>
      <c r="H8229" s="103" t="s">
        <v>7967</v>
      </c>
      <c r="I8229" s="252" t="s">
        <v>8020</v>
      </c>
      <c r="J8229" s="93" t="s">
        <v>8593</v>
      </c>
      <c r="K8229" s="1430" t="s">
        <v>8940</v>
      </c>
      <c r="L8229" s="491" t="s">
        <v>14056</v>
      </c>
      <c r="M8229" s="291"/>
    </row>
    <row r="8230" spans="1:13" ht="10.5" customHeight="1">
      <c r="A8230" s="667">
        <v>464</v>
      </c>
      <c r="B8230" s="1376" t="s">
        <v>7924</v>
      </c>
      <c r="C8230" s="21">
        <v>4101260447</v>
      </c>
      <c r="D8230" s="262">
        <v>1</v>
      </c>
      <c r="E8230" s="3411">
        <v>2725</v>
      </c>
      <c r="F8230" s="879">
        <v>2725</v>
      </c>
      <c r="G8230" s="919">
        <v>44197</v>
      </c>
      <c r="H8230" s="103" t="s">
        <v>7967</v>
      </c>
      <c r="I8230" s="252" t="s">
        <v>8020</v>
      </c>
      <c r="J8230" s="93" t="s">
        <v>8593</v>
      </c>
      <c r="K8230" s="1430" t="s">
        <v>8940</v>
      </c>
      <c r="L8230" s="491" t="s">
        <v>14056</v>
      </c>
      <c r="M8230" s="291"/>
    </row>
    <row r="8231" spans="1:13" ht="10.5" customHeight="1">
      <c r="A8231" s="667">
        <v>465</v>
      </c>
      <c r="B8231" s="1376" t="s">
        <v>7924</v>
      </c>
      <c r="C8231" s="21">
        <v>4101260448</v>
      </c>
      <c r="D8231" s="262">
        <v>1</v>
      </c>
      <c r="E8231" s="3411">
        <v>2725</v>
      </c>
      <c r="F8231" s="879">
        <v>2725</v>
      </c>
      <c r="G8231" s="919">
        <v>44197</v>
      </c>
      <c r="H8231" s="103" t="s">
        <v>7967</v>
      </c>
      <c r="I8231" s="252" t="s">
        <v>8020</v>
      </c>
      <c r="J8231" s="93" t="s">
        <v>8593</v>
      </c>
      <c r="K8231" s="1430" t="s">
        <v>8940</v>
      </c>
      <c r="L8231" s="491" t="s">
        <v>14056</v>
      </c>
      <c r="M8231" s="291"/>
    </row>
    <row r="8232" spans="1:13" ht="10.5" customHeight="1">
      <c r="A8232" s="667">
        <v>466</v>
      </c>
      <c r="B8232" s="1376" t="s">
        <v>7924</v>
      </c>
      <c r="C8232" s="21">
        <v>4101260449</v>
      </c>
      <c r="D8232" s="262">
        <v>1</v>
      </c>
      <c r="E8232" s="3411">
        <v>2725</v>
      </c>
      <c r="F8232" s="879">
        <v>2725</v>
      </c>
      <c r="G8232" s="919">
        <v>44197</v>
      </c>
      <c r="H8232" s="103" t="s">
        <v>7967</v>
      </c>
      <c r="I8232" s="252" t="s">
        <v>8020</v>
      </c>
      <c r="J8232" s="93" t="s">
        <v>8593</v>
      </c>
      <c r="K8232" s="1430" t="s">
        <v>8940</v>
      </c>
      <c r="L8232" s="491" t="s">
        <v>14056</v>
      </c>
      <c r="M8232" s="291"/>
    </row>
    <row r="8233" spans="1:13" ht="10.5" customHeight="1">
      <c r="A8233" s="667">
        <v>467</v>
      </c>
      <c r="B8233" s="1376" t="s">
        <v>7924</v>
      </c>
      <c r="C8233" s="21">
        <v>4101260466</v>
      </c>
      <c r="D8233" s="262">
        <v>1</v>
      </c>
      <c r="E8233" s="3411">
        <v>2725</v>
      </c>
      <c r="F8233" s="879">
        <v>2725</v>
      </c>
      <c r="G8233" s="919">
        <v>44197</v>
      </c>
      <c r="H8233" s="103" t="s">
        <v>7967</v>
      </c>
      <c r="I8233" s="252" t="s">
        <v>8020</v>
      </c>
      <c r="J8233" s="93" t="s">
        <v>8593</v>
      </c>
      <c r="K8233" s="1430" t="s">
        <v>8940</v>
      </c>
      <c r="L8233" s="491" t="s">
        <v>14056</v>
      </c>
      <c r="M8233" s="291"/>
    </row>
    <row r="8234" spans="1:13" ht="10.5" customHeight="1">
      <c r="A8234" s="667">
        <v>468</v>
      </c>
      <c r="B8234" s="1376" t="s">
        <v>7924</v>
      </c>
      <c r="C8234" s="21">
        <v>4101260467</v>
      </c>
      <c r="D8234" s="262">
        <v>1</v>
      </c>
      <c r="E8234" s="3411">
        <v>2725</v>
      </c>
      <c r="F8234" s="879">
        <v>2725</v>
      </c>
      <c r="G8234" s="919">
        <v>44197</v>
      </c>
      <c r="H8234" s="103" t="s">
        <v>7967</v>
      </c>
      <c r="I8234" s="252" t="s">
        <v>8020</v>
      </c>
      <c r="J8234" s="93" t="s">
        <v>8593</v>
      </c>
      <c r="K8234" s="1430" t="s">
        <v>8940</v>
      </c>
      <c r="L8234" s="491" t="s">
        <v>14056</v>
      </c>
      <c r="M8234" s="291"/>
    </row>
    <row r="8235" spans="1:13" ht="10.5" customHeight="1">
      <c r="A8235" s="667">
        <v>469</v>
      </c>
      <c r="B8235" s="1376" t="s">
        <v>7924</v>
      </c>
      <c r="C8235" s="21">
        <v>4101260468</v>
      </c>
      <c r="D8235" s="262">
        <v>1</v>
      </c>
      <c r="E8235" s="3411">
        <v>2725</v>
      </c>
      <c r="F8235" s="879">
        <v>2725</v>
      </c>
      <c r="G8235" s="919">
        <v>44197</v>
      </c>
      <c r="H8235" s="103" t="s">
        <v>7967</v>
      </c>
      <c r="I8235" s="252" t="s">
        <v>8020</v>
      </c>
      <c r="J8235" s="93" t="s">
        <v>8593</v>
      </c>
      <c r="K8235" s="1430" t="s">
        <v>8940</v>
      </c>
      <c r="L8235" s="491" t="s">
        <v>14056</v>
      </c>
      <c r="M8235" s="291"/>
    </row>
    <row r="8236" spans="1:13" ht="10.5" customHeight="1">
      <c r="A8236" s="667">
        <v>470</v>
      </c>
      <c r="B8236" s="1376" t="s">
        <v>7924</v>
      </c>
      <c r="C8236" s="21">
        <v>4101260469</v>
      </c>
      <c r="D8236" s="262">
        <v>1</v>
      </c>
      <c r="E8236" s="3411">
        <v>2725</v>
      </c>
      <c r="F8236" s="879">
        <v>2725</v>
      </c>
      <c r="G8236" s="919">
        <v>44197</v>
      </c>
      <c r="H8236" s="103" t="s">
        <v>7967</v>
      </c>
      <c r="I8236" s="252" t="s">
        <v>8020</v>
      </c>
      <c r="J8236" s="93" t="s">
        <v>8593</v>
      </c>
      <c r="K8236" s="1430" t="s">
        <v>8940</v>
      </c>
      <c r="L8236" s="491" t="s">
        <v>14056</v>
      </c>
      <c r="M8236" s="291"/>
    </row>
    <row r="8237" spans="1:13" ht="10.5" customHeight="1">
      <c r="A8237" s="667">
        <v>471</v>
      </c>
      <c r="B8237" s="1376" t="s">
        <v>7924</v>
      </c>
      <c r="C8237" s="21">
        <v>4101260470</v>
      </c>
      <c r="D8237" s="262">
        <v>1</v>
      </c>
      <c r="E8237" s="3411">
        <v>2725</v>
      </c>
      <c r="F8237" s="879">
        <v>2725</v>
      </c>
      <c r="G8237" s="919">
        <v>44197</v>
      </c>
      <c r="H8237" s="103" t="s">
        <v>7967</v>
      </c>
      <c r="I8237" s="252" t="s">
        <v>8020</v>
      </c>
      <c r="J8237" s="93" t="s">
        <v>8593</v>
      </c>
      <c r="K8237" s="1430" t="s">
        <v>8940</v>
      </c>
      <c r="L8237" s="491" t="s">
        <v>14056</v>
      </c>
      <c r="M8237" s="291"/>
    </row>
    <row r="8238" spans="1:13" ht="10.5" customHeight="1">
      <c r="A8238" s="667">
        <v>472</v>
      </c>
      <c r="B8238" s="1376" t="s">
        <v>7924</v>
      </c>
      <c r="C8238" s="21">
        <v>4101260471</v>
      </c>
      <c r="D8238" s="262">
        <v>1</v>
      </c>
      <c r="E8238" s="3411">
        <v>2725</v>
      </c>
      <c r="F8238" s="879">
        <v>2725</v>
      </c>
      <c r="G8238" s="919">
        <v>44197</v>
      </c>
      <c r="H8238" s="103" t="s">
        <v>7967</v>
      </c>
      <c r="I8238" s="252" t="s">
        <v>8020</v>
      </c>
      <c r="J8238" s="93" t="s">
        <v>8593</v>
      </c>
      <c r="K8238" s="1430" t="s">
        <v>8940</v>
      </c>
      <c r="L8238" s="491" t="s">
        <v>14056</v>
      </c>
      <c r="M8238" s="291"/>
    </row>
    <row r="8239" spans="1:13" ht="10.5" customHeight="1">
      <c r="A8239" s="667">
        <v>473</v>
      </c>
      <c r="B8239" s="1376" t="s">
        <v>7924</v>
      </c>
      <c r="C8239" s="21">
        <v>4101260473</v>
      </c>
      <c r="D8239" s="262">
        <v>1</v>
      </c>
      <c r="E8239" s="3411">
        <v>2725</v>
      </c>
      <c r="F8239" s="879">
        <v>2725</v>
      </c>
      <c r="G8239" s="919">
        <v>44197</v>
      </c>
      <c r="H8239" s="103" t="s">
        <v>7967</v>
      </c>
      <c r="I8239" s="252" t="s">
        <v>8020</v>
      </c>
      <c r="J8239" s="93" t="s">
        <v>8593</v>
      </c>
      <c r="K8239" s="1430" t="s">
        <v>8940</v>
      </c>
      <c r="L8239" s="491" t="s">
        <v>14056</v>
      </c>
      <c r="M8239" s="291"/>
    </row>
    <row r="8240" spans="1:13" ht="10.5" customHeight="1">
      <c r="A8240" s="667">
        <v>474</v>
      </c>
      <c r="B8240" s="1376" t="s">
        <v>7924</v>
      </c>
      <c r="C8240" s="21">
        <v>4101260474</v>
      </c>
      <c r="D8240" s="262">
        <v>1</v>
      </c>
      <c r="E8240" s="3411">
        <v>2725</v>
      </c>
      <c r="F8240" s="879">
        <v>2725</v>
      </c>
      <c r="G8240" s="919">
        <v>44197</v>
      </c>
      <c r="H8240" s="103" t="s">
        <v>7967</v>
      </c>
      <c r="I8240" s="252" t="s">
        <v>8020</v>
      </c>
      <c r="J8240" s="93" t="s">
        <v>8593</v>
      </c>
      <c r="K8240" s="1430" t="s">
        <v>8940</v>
      </c>
      <c r="L8240" s="491" t="s">
        <v>14056</v>
      </c>
      <c r="M8240" s="291"/>
    </row>
    <row r="8241" spans="1:13" ht="10.5" customHeight="1">
      <c r="A8241" s="667">
        <v>475</v>
      </c>
      <c r="B8241" s="1376" t="s">
        <v>7924</v>
      </c>
      <c r="C8241" s="21">
        <v>4101260476</v>
      </c>
      <c r="D8241" s="262">
        <v>1</v>
      </c>
      <c r="E8241" s="3411">
        <v>2725</v>
      </c>
      <c r="F8241" s="879">
        <v>2725</v>
      </c>
      <c r="G8241" s="919">
        <v>44197</v>
      </c>
      <c r="H8241" s="103" t="s">
        <v>7967</v>
      </c>
      <c r="I8241" s="252" t="s">
        <v>8020</v>
      </c>
      <c r="J8241" s="93" t="s">
        <v>8593</v>
      </c>
      <c r="K8241" s="1430" t="s">
        <v>8940</v>
      </c>
      <c r="L8241" s="491" t="s">
        <v>14056</v>
      </c>
      <c r="M8241" s="291"/>
    </row>
    <row r="8242" spans="1:13" ht="10.5" customHeight="1">
      <c r="A8242" s="667">
        <v>476</v>
      </c>
      <c r="B8242" s="1376" t="s">
        <v>7924</v>
      </c>
      <c r="C8242" s="21">
        <v>4101260478</v>
      </c>
      <c r="D8242" s="262">
        <v>1</v>
      </c>
      <c r="E8242" s="3411">
        <v>2725</v>
      </c>
      <c r="F8242" s="879">
        <v>2725</v>
      </c>
      <c r="G8242" s="919">
        <v>44197</v>
      </c>
      <c r="H8242" s="103" t="s">
        <v>7967</v>
      </c>
      <c r="I8242" s="252" t="s">
        <v>8020</v>
      </c>
      <c r="J8242" s="93" t="s">
        <v>8593</v>
      </c>
      <c r="K8242" s="1430" t="s">
        <v>8940</v>
      </c>
      <c r="L8242" s="491" t="s">
        <v>14056</v>
      </c>
      <c r="M8242" s="291"/>
    </row>
    <row r="8243" spans="1:13" ht="10.5" customHeight="1">
      <c r="A8243" s="667">
        <v>477</v>
      </c>
      <c r="B8243" s="1376" t="s">
        <v>7924</v>
      </c>
      <c r="C8243" s="21">
        <v>4101260479</v>
      </c>
      <c r="D8243" s="262">
        <v>1</v>
      </c>
      <c r="E8243" s="3411">
        <v>2725</v>
      </c>
      <c r="F8243" s="879">
        <v>2725</v>
      </c>
      <c r="G8243" s="919">
        <v>44197</v>
      </c>
      <c r="H8243" s="103" t="s">
        <v>7967</v>
      </c>
      <c r="I8243" s="252" t="s">
        <v>8020</v>
      </c>
      <c r="J8243" s="93" t="s">
        <v>8593</v>
      </c>
      <c r="K8243" s="1430" t="s">
        <v>8940</v>
      </c>
      <c r="L8243" s="491" t="s">
        <v>14056</v>
      </c>
      <c r="M8243" s="291"/>
    </row>
    <row r="8244" spans="1:13" ht="10.5" customHeight="1">
      <c r="A8244" s="667">
        <v>478</v>
      </c>
      <c r="B8244" s="1376" t="s">
        <v>7924</v>
      </c>
      <c r="C8244" s="21">
        <v>4101260483</v>
      </c>
      <c r="D8244" s="262">
        <v>1</v>
      </c>
      <c r="E8244" s="3411">
        <v>2725</v>
      </c>
      <c r="F8244" s="879">
        <v>2725</v>
      </c>
      <c r="G8244" s="919">
        <v>44197</v>
      </c>
      <c r="H8244" s="103" t="s">
        <v>7967</v>
      </c>
      <c r="I8244" s="252" t="s">
        <v>8020</v>
      </c>
      <c r="J8244" s="93" t="s">
        <v>8593</v>
      </c>
      <c r="K8244" s="1430" t="s">
        <v>8940</v>
      </c>
      <c r="L8244" s="491" t="s">
        <v>14056</v>
      </c>
      <c r="M8244" s="291"/>
    </row>
    <row r="8245" spans="1:13" ht="10.5" customHeight="1">
      <c r="A8245" s="667">
        <v>479</v>
      </c>
      <c r="B8245" s="1376" t="s">
        <v>7924</v>
      </c>
      <c r="C8245" s="21">
        <v>4101260484</v>
      </c>
      <c r="D8245" s="262">
        <v>1</v>
      </c>
      <c r="E8245" s="3411">
        <v>2725</v>
      </c>
      <c r="F8245" s="879">
        <v>2725</v>
      </c>
      <c r="G8245" s="919">
        <v>44197</v>
      </c>
      <c r="H8245" s="103" t="s">
        <v>7967</v>
      </c>
      <c r="I8245" s="252" t="s">
        <v>8020</v>
      </c>
      <c r="J8245" s="93" t="s">
        <v>8593</v>
      </c>
      <c r="K8245" s="1430" t="s">
        <v>8940</v>
      </c>
      <c r="L8245" s="491" t="s">
        <v>14056</v>
      </c>
      <c r="M8245" s="291"/>
    </row>
    <row r="8246" spans="1:13" ht="10.5" customHeight="1">
      <c r="A8246" s="667">
        <v>480</v>
      </c>
      <c r="B8246" s="1376" t="s">
        <v>7924</v>
      </c>
      <c r="C8246" s="21">
        <v>4101260485</v>
      </c>
      <c r="D8246" s="262">
        <v>1</v>
      </c>
      <c r="E8246" s="3411">
        <v>2725</v>
      </c>
      <c r="F8246" s="879">
        <v>2725</v>
      </c>
      <c r="G8246" s="919">
        <v>44197</v>
      </c>
      <c r="H8246" s="103" t="s">
        <v>7967</v>
      </c>
      <c r="I8246" s="252" t="s">
        <v>8020</v>
      </c>
      <c r="J8246" s="93" t="s">
        <v>8593</v>
      </c>
      <c r="K8246" s="1430" t="s">
        <v>8940</v>
      </c>
      <c r="L8246" s="491" t="s">
        <v>14056</v>
      </c>
      <c r="M8246" s="291"/>
    </row>
    <row r="8247" spans="1:13" ht="10.5" customHeight="1">
      <c r="A8247" s="667">
        <v>481</v>
      </c>
      <c r="B8247" s="1376" t="s">
        <v>7924</v>
      </c>
      <c r="C8247" s="21">
        <v>4101260486</v>
      </c>
      <c r="D8247" s="262">
        <v>1</v>
      </c>
      <c r="E8247" s="3411">
        <v>2725</v>
      </c>
      <c r="F8247" s="879">
        <v>2725</v>
      </c>
      <c r="G8247" s="919">
        <v>44197</v>
      </c>
      <c r="H8247" s="103" t="s">
        <v>7967</v>
      </c>
      <c r="I8247" s="252" t="s">
        <v>8020</v>
      </c>
      <c r="J8247" s="93" t="s">
        <v>8593</v>
      </c>
      <c r="K8247" s="1430" t="s">
        <v>8940</v>
      </c>
      <c r="L8247" s="491" t="s">
        <v>14056</v>
      </c>
      <c r="M8247" s="291"/>
    </row>
    <row r="8248" spans="1:13" ht="10.5" customHeight="1">
      <c r="A8248" s="667">
        <v>482</v>
      </c>
      <c r="B8248" s="1376" t="s">
        <v>7924</v>
      </c>
      <c r="C8248" s="21">
        <v>4101260487</v>
      </c>
      <c r="D8248" s="262">
        <v>1</v>
      </c>
      <c r="E8248" s="3411">
        <v>2725</v>
      </c>
      <c r="F8248" s="879">
        <v>2725</v>
      </c>
      <c r="G8248" s="919">
        <v>44197</v>
      </c>
      <c r="H8248" s="103" t="s">
        <v>7967</v>
      </c>
      <c r="I8248" s="252" t="s">
        <v>8020</v>
      </c>
      <c r="J8248" s="93" t="s">
        <v>8593</v>
      </c>
      <c r="K8248" s="1430" t="s">
        <v>8940</v>
      </c>
      <c r="L8248" s="491" t="s">
        <v>14056</v>
      </c>
      <c r="M8248" s="291"/>
    </row>
    <row r="8249" spans="1:13" ht="10.5" customHeight="1">
      <c r="A8249" s="667">
        <v>483</v>
      </c>
      <c r="B8249" s="1376" t="s">
        <v>7924</v>
      </c>
      <c r="C8249" s="21">
        <v>4101260488</v>
      </c>
      <c r="D8249" s="262">
        <v>1</v>
      </c>
      <c r="E8249" s="3411">
        <v>2725</v>
      </c>
      <c r="F8249" s="879">
        <v>2725</v>
      </c>
      <c r="G8249" s="919">
        <v>44197</v>
      </c>
      <c r="H8249" s="103" t="s">
        <v>7967</v>
      </c>
      <c r="I8249" s="252" t="s">
        <v>8020</v>
      </c>
      <c r="J8249" s="93" t="s">
        <v>8593</v>
      </c>
      <c r="K8249" s="1430" t="s">
        <v>8940</v>
      </c>
      <c r="L8249" s="491" t="s">
        <v>14056</v>
      </c>
      <c r="M8249" s="291"/>
    </row>
    <row r="8250" spans="1:13" ht="10.5" customHeight="1">
      <c r="A8250" s="667">
        <v>484</v>
      </c>
      <c r="B8250" s="1376" t="s">
        <v>7924</v>
      </c>
      <c r="C8250" s="21">
        <v>4101260489</v>
      </c>
      <c r="D8250" s="262">
        <v>1</v>
      </c>
      <c r="E8250" s="3411">
        <v>2725</v>
      </c>
      <c r="F8250" s="879">
        <v>2725</v>
      </c>
      <c r="G8250" s="919">
        <v>44197</v>
      </c>
      <c r="H8250" s="103" t="s">
        <v>7967</v>
      </c>
      <c r="I8250" s="252" t="s">
        <v>8020</v>
      </c>
      <c r="J8250" s="93" t="s">
        <v>8593</v>
      </c>
      <c r="K8250" s="1430" t="s">
        <v>8940</v>
      </c>
      <c r="L8250" s="491" t="s">
        <v>14056</v>
      </c>
      <c r="M8250" s="291"/>
    </row>
    <row r="8251" spans="1:13" ht="10.5" customHeight="1">
      <c r="A8251" s="667">
        <v>485</v>
      </c>
      <c r="B8251" s="1376" t="s">
        <v>7924</v>
      </c>
      <c r="C8251" s="21">
        <v>4101260490</v>
      </c>
      <c r="D8251" s="262">
        <v>1</v>
      </c>
      <c r="E8251" s="3411">
        <v>2725</v>
      </c>
      <c r="F8251" s="879">
        <v>2725</v>
      </c>
      <c r="G8251" s="919">
        <v>44197</v>
      </c>
      <c r="H8251" s="103" t="s">
        <v>7967</v>
      </c>
      <c r="I8251" s="252" t="s">
        <v>8020</v>
      </c>
      <c r="J8251" s="93" t="s">
        <v>8593</v>
      </c>
      <c r="K8251" s="1430" t="s">
        <v>8940</v>
      </c>
      <c r="L8251" s="491" t="s">
        <v>14056</v>
      </c>
      <c r="M8251" s="291"/>
    </row>
    <row r="8252" spans="1:13" ht="10.5" customHeight="1">
      <c r="A8252" s="667">
        <v>486</v>
      </c>
      <c r="B8252" s="1376" t="s">
        <v>7924</v>
      </c>
      <c r="C8252" s="21">
        <v>4101260491</v>
      </c>
      <c r="D8252" s="262">
        <v>1</v>
      </c>
      <c r="E8252" s="3411">
        <v>2725</v>
      </c>
      <c r="F8252" s="879">
        <v>2725</v>
      </c>
      <c r="G8252" s="919">
        <v>44197</v>
      </c>
      <c r="H8252" s="103" t="s">
        <v>7967</v>
      </c>
      <c r="I8252" s="252" t="s">
        <v>8020</v>
      </c>
      <c r="J8252" s="93" t="s">
        <v>8593</v>
      </c>
      <c r="K8252" s="1430" t="s">
        <v>8940</v>
      </c>
      <c r="L8252" s="491" t="s">
        <v>14056</v>
      </c>
      <c r="M8252" s="291"/>
    </row>
    <row r="8253" spans="1:13" ht="10.5" customHeight="1">
      <c r="A8253" s="667">
        <v>487</v>
      </c>
      <c r="B8253" s="1376" t="s">
        <v>7924</v>
      </c>
      <c r="C8253" s="21">
        <v>4101260492</v>
      </c>
      <c r="D8253" s="262">
        <v>1</v>
      </c>
      <c r="E8253" s="3411">
        <v>2725</v>
      </c>
      <c r="F8253" s="879">
        <v>2725</v>
      </c>
      <c r="G8253" s="919">
        <v>44197</v>
      </c>
      <c r="H8253" s="103" t="s">
        <v>7967</v>
      </c>
      <c r="I8253" s="252" t="s">
        <v>8020</v>
      </c>
      <c r="J8253" s="93" t="s">
        <v>8593</v>
      </c>
      <c r="K8253" s="1430" t="s">
        <v>8940</v>
      </c>
      <c r="L8253" s="491" t="s">
        <v>14056</v>
      </c>
      <c r="M8253" s="291"/>
    </row>
    <row r="8254" spans="1:13" ht="10.5" customHeight="1">
      <c r="A8254" s="667">
        <v>488</v>
      </c>
      <c r="B8254" s="1376" t="s">
        <v>7924</v>
      </c>
      <c r="C8254" s="21">
        <v>4101260494</v>
      </c>
      <c r="D8254" s="262">
        <v>1</v>
      </c>
      <c r="E8254" s="3411">
        <v>2725</v>
      </c>
      <c r="F8254" s="879">
        <v>2725</v>
      </c>
      <c r="G8254" s="919">
        <v>44197</v>
      </c>
      <c r="H8254" s="103" t="s">
        <v>7967</v>
      </c>
      <c r="I8254" s="252" t="s">
        <v>8020</v>
      </c>
      <c r="J8254" s="93" t="s">
        <v>8593</v>
      </c>
      <c r="K8254" s="1430" t="s">
        <v>8940</v>
      </c>
      <c r="L8254" s="491" t="s">
        <v>14056</v>
      </c>
      <c r="M8254" s="291"/>
    </row>
    <row r="8255" spans="1:13" ht="10.5" customHeight="1">
      <c r="A8255" s="667">
        <v>489</v>
      </c>
      <c r="B8255" s="1376" t="s">
        <v>7924</v>
      </c>
      <c r="C8255" s="21">
        <v>4101260495</v>
      </c>
      <c r="D8255" s="262">
        <v>1</v>
      </c>
      <c r="E8255" s="3411">
        <v>2725</v>
      </c>
      <c r="F8255" s="879">
        <v>2725</v>
      </c>
      <c r="G8255" s="919">
        <v>44197</v>
      </c>
      <c r="H8255" s="103" t="s">
        <v>7967</v>
      </c>
      <c r="I8255" s="252" t="s">
        <v>8020</v>
      </c>
      <c r="J8255" s="93" t="s">
        <v>8593</v>
      </c>
      <c r="K8255" s="1430" t="s">
        <v>8940</v>
      </c>
      <c r="L8255" s="491" t="s">
        <v>14056</v>
      </c>
      <c r="M8255" s="291"/>
    </row>
    <row r="8256" spans="1:13" ht="10.5" customHeight="1">
      <c r="A8256" s="667">
        <v>490</v>
      </c>
      <c r="B8256" s="1376" t="s">
        <v>7924</v>
      </c>
      <c r="C8256" s="21">
        <v>4101260496</v>
      </c>
      <c r="D8256" s="262">
        <v>1</v>
      </c>
      <c r="E8256" s="3411">
        <v>2725</v>
      </c>
      <c r="F8256" s="879">
        <v>2725</v>
      </c>
      <c r="G8256" s="919">
        <v>44197</v>
      </c>
      <c r="H8256" s="103" t="s">
        <v>7967</v>
      </c>
      <c r="I8256" s="252" t="s">
        <v>8020</v>
      </c>
      <c r="J8256" s="93" t="s">
        <v>8593</v>
      </c>
      <c r="K8256" s="1430" t="s">
        <v>8940</v>
      </c>
      <c r="L8256" s="491" t="s">
        <v>14056</v>
      </c>
      <c r="M8256" s="291"/>
    </row>
    <row r="8257" spans="1:13" ht="10.5" customHeight="1">
      <c r="A8257" s="667">
        <v>491</v>
      </c>
      <c r="B8257" s="1376" t="s">
        <v>7924</v>
      </c>
      <c r="C8257" s="21">
        <v>4101260497</v>
      </c>
      <c r="D8257" s="262">
        <v>1</v>
      </c>
      <c r="E8257" s="3411">
        <v>2725</v>
      </c>
      <c r="F8257" s="879">
        <v>2725</v>
      </c>
      <c r="G8257" s="919">
        <v>44197</v>
      </c>
      <c r="H8257" s="103" t="s">
        <v>7967</v>
      </c>
      <c r="I8257" s="252" t="s">
        <v>8020</v>
      </c>
      <c r="J8257" s="93" t="s">
        <v>8593</v>
      </c>
      <c r="K8257" s="1430" t="s">
        <v>8940</v>
      </c>
      <c r="L8257" s="491" t="s">
        <v>14056</v>
      </c>
      <c r="M8257" s="291"/>
    </row>
    <row r="8258" spans="1:13" ht="10.5" customHeight="1">
      <c r="A8258" s="667">
        <v>492</v>
      </c>
      <c r="B8258" s="1376" t="s">
        <v>7924</v>
      </c>
      <c r="C8258" s="21">
        <v>4101260498</v>
      </c>
      <c r="D8258" s="262">
        <v>1</v>
      </c>
      <c r="E8258" s="3411">
        <v>2725</v>
      </c>
      <c r="F8258" s="879">
        <v>2725</v>
      </c>
      <c r="G8258" s="919">
        <v>44197</v>
      </c>
      <c r="H8258" s="103" t="s">
        <v>7967</v>
      </c>
      <c r="I8258" s="252" t="s">
        <v>8020</v>
      </c>
      <c r="J8258" s="93" t="s">
        <v>8593</v>
      </c>
      <c r="K8258" s="1430" t="s">
        <v>8940</v>
      </c>
      <c r="L8258" s="491" t="s">
        <v>14056</v>
      </c>
      <c r="M8258" s="291"/>
    </row>
    <row r="8259" spans="1:13" ht="10.5" customHeight="1">
      <c r="A8259" s="667">
        <v>493</v>
      </c>
      <c r="B8259" s="1376" t="s">
        <v>7924</v>
      </c>
      <c r="C8259" s="21">
        <v>4101260499</v>
      </c>
      <c r="D8259" s="262">
        <v>1</v>
      </c>
      <c r="E8259" s="3411">
        <v>2725</v>
      </c>
      <c r="F8259" s="879">
        <v>2725</v>
      </c>
      <c r="G8259" s="919">
        <v>44197</v>
      </c>
      <c r="H8259" s="103" t="s">
        <v>7967</v>
      </c>
      <c r="I8259" s="252" t="s">
        <v>8020</v>
      </c>
      <c r="J8259" s="93" t="s">
        <v>8593</v>
      </c>
      <c r="K8259" s="1430" t="s">
        <v>8940</v>
      </c>
      <c r="L8259" s="491" t="s">
        <v>14056</v>
      </c>
      <c r="M8259" s="291"/>
    </row>
    <row r="8260" spans="1:13" ht="10.5" customHeight="1">
      <c r="A8260" s="667">
        <v>494</v>
      </c>
      <c r="B8260" s="1376" t="s">
        <v>7924</v>
      </c>
      <c r="C8260" s="21">
        <v>4101260500</v>
      </c>
      <c r="D8260" s="262">
        <v>1</v>
      </c>
      <c r="E8260" s="3411">
        <v>2725</v>
      </c>
      <c r="F8260" s="879">
        <v>2725</v>
      </c>
      <c r="G8260" s="919">
        <v>44197</v>
      </c>
      <c r="H8260" s="103" t="s">
        <v>7967</v>
      </c>
      <c r="I8260" s="252" t="s">
        <v>8020</v>
      </c>
      <c r="J8260" s="93" t="s">
        <v>8593</v>
      </c>
      <c r="K8260" s="1430" t="s">
        <v>8940</v>
      </c>
      <c r="L8260" s="491" t="s">
        <v>14056</v>
      </c>
      <c r="M8260" s="291"/>
    </row>
    <row r="8261" spans="1:13" ht="10.5" customHeight="1">
      <c r="A8261" s="667">
        <v>495</v>
      </c>
      <c r="B8261" s="1376" t="s">
        <v>7924</v>
      </c>
      <c r="C8261" s="21">
        <v>4101260501</v>
      </c>
      <c r="D8261" s="262">
        <v>1</v>
      </c>
      <c r="E8261" s="3411">
        <v>2725</v>
      </c>
      <c r="F8261" s="879">
        <v>2725</v>
      </c>
      <c r="G8261" s="919">
        <v>44197</v>
      </c>
      <c r="H8261" s="103" t="s">
        <v>7967</v>
      </c>
      <c r="I8261" s="252" t="s">
        <v>8020</v>
      </c>
      <c r="J8261" s="93" t="s">
        <v>8593</v>
      </c>
      <c r="K8261" s="1430" t="s">
        <v>8940</v>
      </c>
      <c r="L8261" s="491" t="s">
        <v>14056</v>
      </c>
      <c r="M8261" s="291"/>
    </row>
    <row r="8262" spans="1:13" ht="10.5" customHeight="1">
      <c r="A8262" s="667">
        <v>496</v>
      </c>
      <c r="B8262" s="1376" t="s">
        <v>7924</v>
      </c>
      <c r="C8262" s="21">
        <v>4101260502</v>
      </c>
      <c r="D8262" s="262">
        <v>1</v>
      </c>
      <c r="E8262" s="3411">
        <v>2725</v>
      </c>
      <c r="F8262" s="879">
        <v>2725</v>
      </c>
      <c r="G8262" s="919">
        <v>44197</v>
      </c>
      <c r="H8262" s="103" t="s">
        <v>7967</v>
      </c>
      <c r="I8262" s="252" t="s">
        <v>8020</v>
      </c>
      <c r="J8262" s="93" t="s">
        <v>8593</v>
      </c>
      <c r="K8262" s="1430" t="s">
        <v>8940</v>
      </c>
      <c r="L8262" s="491" t="s">
        <v>14056</v>
      </c>
      <c r="M8262" s="291"/>
    </row>
    <row r="8263" spans="1:13" ht="10.5" customHeight="1">
      <c r="A8263" s="667">
        <v>497</v>
      </c>
      <c r="B8263" s="1376" t="s">
        <v>7924</v>
      </c>
      <c r="C8263" s="21">
        <v>4101260503</v>
      </c>
      <c r="D8263" s="262">
        <v>1</v>
      </c>
      <c r="E8263" s="3411">
        <v>2725</v>
      </c>
      <c r="F8263" s="879">
        <v>2725</v>
      </c>
      <c r="G8263" s="919">
        <v>44197</v>
      </c>
      <c r="H8263" s="103" t="s">
        <v>7967</v>
      </c>
      <c r="I8263" s="252" t="s">
        <v>8020</v>
      </c>
      <c r="J8263" s="93" t="s">
        <v>8593</v>
      </c>
      <c r="K8263" s="1430" t="s">
        <v>8940</v>
      </c>
      <c r="L8263" s="491" t="s">
        <v>14056</v>
      </c>
      <c r="M8263" s="291"/>
    </row>
    <row r="8264" spans="1:13" ht="10.5" customHeight="1">
      <c r="A8264" s="667">
        <v>498</v>
      </c>
      <c r="B8264" s="1376" t="s">
        <v>7924</v>
      </c>
      <c r="C8264" s="21">
        <v>4101260504</v>
      </c>
      <c r="D8264" s="262">
        <v>1</v>
      </c>
      <c r="E8264" s="3411">
        <v>2725</v>
      </c>
      <c r="F8264" s="879">
        <v>2725</v>
      </c>
      <c r="G8264" s="919">
        <v>44197</v>
      </c>
      <c r="H8264" s="103" t="s">
        <v>7967</v>
      </c>
      <c r="I8264" s="252" t="s">
        <v>8020</v>
      </c>
      <c r="J8264" s="93" t="s">
        <v>8593</v>
      </c>
      <c r="K8264" s="1430" t="s">
        <v>8940</v>
      </c>
      <c r="L8264" s="491" t="s">
        <v>14056</v>
      </c>
      <c r="M8264" s="291"/>
    </row>
    <row r="8265" spans="1:13" ht="10.5" customHeight="1">
      <c r="A8265" s="667">
        <v>499</v>
      </c>
      <c r="B8265" s="1376" t="s">
        <v>7924</v>
      </c>
      <c r="C8265" s="21">
        <v>4101260505</v>
      </c>
      <c r="D8265" s="262">
        <v>1</v>
      </c>
      <c r="E8265" s="3411">
        <v>2725</v>
      </c>
      <c r="F8265" s="879">
        <v>2725</v>
      </c>
      <c r="G8265" s="919">
        <v>44197</v>
      </c>
      <c r="H8265" s="103" t="s">
        <v>7967</v>
      </c>
      <c r="I8265" s="252" t="s">
        <v>8020</v>
      </c>
      <c r="J8265" s="93" t="s">
        <v>8593</v>
      </c>
      <c r="K8265" s="1430" t="s">
        <v>8940</v>
      </c>
      <c r="L8265" s="491" t="s">
        <v>14056</v>
      </c>
      <c r="M8265" s="291"/>
    </row>
    <row r="8266" spans="1:13" ht="10.5" customHeight="1">
      <c r="A8266" s="667">
        <v>500</v>
      </c>
      <c r="B8266" s="1376" t="s">
        <v>7924</v>
      </c>
      <c r="C8266" s="21">
        <v>4101260506</v>
      </c>
      <c r="D8266" s="262">
        <v>1</v>
      </c>
      <c r="E8266" s="3411">
        <v>2725</v>
      </c>
      <c r="F8266" s="879">
        <v>2725</v>
      </c>
      <c r="G8266" s="919">
        <v>44197</v>
      </c>
      <c r="H8266" s="103" t="s">
        <v>7967</v>
      </c>
      <c r="I8266" s="252" t="s">
        <v>8020</v>
      </c>
      <c r="J8266" s="93" t="s">
        <v>8593</v>
      </c>
      <c r="K8266" s="1430" t="s">
        <v>8940</v>
      </c>
      <c r="L8266" s="491" t="s">
        <v>14056</v>
      </c>
      <c r="M8266" s="291"/>
    </row>
    <row r="8267" spans="1:13" ht="10.5" customHeight="1">
      <c r="A8267" s="667">
        <v>501</v>
      </c>
      <c r="B8267" s="1376" t="s">
        <v>7924</v>
      </c>
      <c r="C8267" s="21">
        <v>4101260507</v>
      </c>
      <c r="D8267" s="262">
        <v>1</v>
      </c>
      <c r="E8267" s="3411">
        <v>2725</v>
      </c>
      <c r="F8267" s="879">
        <v>2725</v>
      </c>
      <c r="G8267" s="919">
        <v>44197</v>
      </c>
      <c r="H8267" s="103" t="s">
        <v>7967</v>
      </c>
      <c r="I8267" s="252" t="s">
        <v>8020</v>
      </c>
      <c r="J8267" s="93" t="s">
        <v>8593</v>
      </c>
      <c r="K8267" s="1430" t="s">
        <v>8940</v>
      </c>
      <c r="L8267" s="491" t="s">
        <v>14056</v>
      </c>
      <c r="M8267" s="291"/>
    </row>
    <row r="8268" spans="1:13" ht="10.5" customHeight="1">
      <c r="A8268" s="667">
        <v>502</v>
      </c>
      <c r="B8268" s="1376" t="s">
        <v>7924</v>
      </c>
      <c r="C8268" s="21">
        <v>4101260508</v>
      </c>
      <c r="D8268" s="262">
        <v>1</v>
      </c>
      <c r="E8268" s="3411">
        <v>2725</v>
      </c>
      <c r="F8268" s="879">
        <v>2725</v>
      </c>
      <c r="G8268" s="919">
        <v>44197</v>
      </c>
      <c r="H8268" s="103" t="s">
        <v>7967</v>
      </c>
      <c r="I8268" s="252" t="s">
        <v>8020</v>
      </c>
      <c r="J8268" s="93" t="s">
        <v>8593</v>
      </c>
      <c r="K8268" s="1430" t="s">
        <v>8940</v>
      </c>
      <c r="L8268" s="491" t="s">
        <v>14056</v>
      </c>
      <c r="M8268" s="291"/>
    </row>
    <row r="8269" spans="1:13" ht="10.5" customHeight="1">
      <c r="A8269" s="667">
        <v>503</v>
      </c>
      <c r="B8269" s="1376" t="s">
        <v>7924</v>
      </c>
      <c r="C8269" s="21">
        <v>4101260509</v>
      </c>
      <c r="D8269" s="262">
        <v>1</v>
      </c>
      <c r="E8269" s="3411">
        <v>2725</v>
      </c>
      <c r="F8269" s="879">
        <v>2725</v>
      </c>
      <c r="G8269" s="919">
        <v>44197</v>
      </c>
      <c r="H8269" s="103" t="s">
        <v>7967</v>
      </c>
      <c r="I8269" s="252" t="s">
        <v>8020</v>
      </c>
      <c r="J8269" s="93" t="s">
        <v>8593</v>
      </c>
      <c r="K8269" s="1430" t="s">
        <v>8940</v>
      </c>
      <c r="L8269" s="491" t="s">
        <v>14056</v>
      </c>
      <c r="M8269" s="291"/>
    </row>
    <row r="8270" spans="1:13" ht="10.5" customHeight="1">
      <c r="A8270" s="667">
        <v>504</v>
      </c>
      <c r="B8270" s="1376" t="s">
        <v>7924</v>
      </c>
      <c r="C8270" s="21">
        <v>4101260510</v>
      </c>
      <c r="D8270" s="262">
        <v>1</v>
      </c>
      <c r="E8270" s="3411">
        <v>2725</v>
      </c>
      <c r="F8270" s="879">
        <v>2725</v>
      </c>
      <c r="G8270" s="919">
        <v>44197</v>
      </c>
      <c r="H8270" s="103" t="s">
        <v>7967</v>
      </c>
      <c r="I8270" s="252" t="s">
        <v>8020</v>
      </c>
      <c r="J8270" s="93" t="s">
        <v>8593</v>
      </c>
      <c r="K8270" s="1430" t="s">
        <v>8940</v>
      </c>
      <c r="L8270" s="491" t="s">
        <v>14056</v>
      </c>
      <c r="M8270" s="291"/>
    </row>
    <row r="8271" spans="1:13" ht="10.5" customHeight="1">
      <c r="A8271" s="667">
        <v>505</v>
      </c>
      <c r="B8271" s="1376" t="s">
        <v>7924</v>
      </c>
      <c r="C8271" s="21">
        <v>4101260511</v>
      </c>
      <c r="D8271" s="262">
        <v>1</v>
      </c>
      <c r="E8271" s="3411">
        <v>2725</v>
      </c>
      <c r="F8271" s="879">
        <v>2725</v>
      </c>
      <c r="G8271" s="919">
        <v>44197</v>
      </c>
      <c r="H8271" s="103" t="s">
        <v>7967</v>
      </c>
      <c r="I8271" s="252" t="s">
        <v>8020</v>
      </c>
      <c r="J8271" s="93" t="s">
        <v>8593</v>
      </c>
      <c r="K8271" s="1430" t="s">
        <v>8940</v>
      </c>
      <c r="L8271" s="491" t="s">
        <v>14056</v>
      </c>
      <c r="M8271" s="291"/>
    </row>
    <row r="8272" spans="1:13" ht="10.5" customHeight="1">
      <c r="A8272" s="667">
        <v>506</v>
      </c>
      <c r="B8272" s="1376" t="s">
        <v>7924</v>
      </c>
      <c r="C8272" s="21">
        <v>4101260512</v>
      </c>
      <c r="D8272" s="262">
        <v>1</v>
      </c>
      <c r="E8272" s="3411">
        <v>2725</v>
      </c>
      <c r="F8272" s="879">
        <v>2725</v>
      </c>
      <c r="G8272" s="919">
        <v>44197</v>
      </c>
      <c r="H8272" s="103" t="s">
        <v>7967</v>
      </c>
      <c r="I8272" s="252" t="s">
        <v>8020</v>
      </c>
      <c r="J8272" s="93" t="s">
        <v>8593</v>
      </c>
      <c r="K8272" s="1430" t="s">
        <v>8940</v>
      </c>
      <c r="L8272" s="491" t="s">
        <v>14056</v>
      </c>
      <c r="M8272" s="291"/>
    </row>
    <row r="8273" spans="1:13" ht="10.5" customHeight="1">
      <c r="A8273" s="667">
        <v>507</v>
      </c>
      <c r="B8273" s="1376" t="s">
        <v>7924</v>
      </c>
      <c r="C8273" s="21">
        <v>4101260513</v>
      </c>
      <c r="D8273" s="262">
        <v>1</v>
      </c>
      <c r="E8273" s="3411">
        <v>2725</v>
      </c>
      <c r="F8273" s="879">
        <v>2725</v>
      </c>
      <c r="G8273" s="919">
        <v>44197</v>
      </c>
      <c r="H8273" s="103" t="s">
        <v>7967</v>
      </c>
      <c r="I8273" s="252" t="s">
        <v>8020</v>
      </c>
      <c r="J8273" s="93" t="s">
        <v>8593</v>
      </c>
      <c r="K8273" s="1430" t="s">
        <v>8940</v>
      </c>
      <c r="L8273" s="491" t="s">
        <v>14056</v>
      </c>
      <c r="M8273" s="291"/>
    </row>
    <row r="8274" spans="1:13" ht="10.5" customHeight="1">
      <c r="A8274" s="667">
        <v>508</v>
      </c>
      <c r="B8274" s="1376" t="s">
        <v>7924</v>
      </c>
      <c r="C8274" s="21">
        <v>4101260514</v>
      </c>
      <c r="D8274" s="262">
        <v>1</v>
      </c>
      <c r="E8274" s="3411">
        <v>2725</v>
      </c>
      <c r="F8274" s="879">
        <v>2725</v>
      </c>
      <c r="G8274" s="919">
        <v>44197</v>
      </c>
      <c r="H8274" s="103" t="s">
        <v>7967</v>
      </c>
      <c r="I8274" s="252" t="s">
        <v>8020</v>
      </c>
      <c r="J8274" s="93" t="s">
        <v>8593</v>
      </c>
      <c r="K8274" s="1430" t="s">
        <v>8940</v>
      </c>
      <c r="L8274" s="491" t="s">
        <v>14056</v>
      </c>
      <c r="M8274" s="291"/>
    </row>
    <row r="8275" spans="1:13" ht="10.5" customHeight="1">
      <c r="A8275" s="667">
        <v>509</v>
      </c>
      <c r="B8275" s="1376" t="s">
        <v>7924</v>
      </c>
      <c r="C8275" s="21">
        <v>4101260515</v>
      </c>
      <c r="D8275" s="262">
        <v>1</v>
      </c>
      <c r="E8275" s="3411">
        <v>2725</v>
      </c>
      <c r="F8275" s="879">
        <v>2725</v>
      </c>
      <c r="G8275" s="919">
        <v>44197</v>
      </c>
      <c r="H8275" s="103" t="s">
        <v>7967</v>
      </c>
      <c r="I8275" s="252" t="s">
        <v>8020</v>
      </c>
      <c r="J8275" s="93" t="s">
        <v>8593</v>
      </c>
      <c r="K8275" s="1430" t="s">
        <v>8940</v>
      </c>
      <c r="L8275" s="491" t="s">
        <v>14056</v>
      </c>
      <c r="M8275" s="291"/>
    </row>
    <row r="8276" spans="1:13" ht="10.5" customHeight="1">
      <c r="A8276" s="667">
        <v>510</v>
      </c>
      <c r="B8276" s="1376" t="s">
        <v>7924</v>
      </c>
      <c r="C8276" s="21">
        <v>4101260516</v>
      </c>
      <c r="D8276" s="262">
        <v>1</v>
      </c>
      <c r="E8276" s="3411">
        <v>2725</v>
      </c>
      <c r="F8276" s="879">
        <v>2725</v>
      </c>
      <c r="G8276" s="919">
        <v>44197</v>
      </c>
      <c r="H8276" s="103" t="s">
        <v>7967</v>
      </c>
      <c r="I8276" s="252" t="s">
        <v>8020</v>
      </c>
      <c r="J8276" s="93" t="s">
        <v>8593</v>
      </c>
      <c r="K8276" s="1430" t="s">
        <v>8940</v>
      </c>
      <c r="L8276" s="491" t="s">
        <v>14056</v>
      </c>
      <c r="M8276" s="291"/>
    </row>
    <row r="8277" spans="1:13" ht="10.5" customHeight="1">
      <c r="A8277" s="667">
        <v>511</v>
      </c>
      <c r="B8277" s="1376" t="s">
        <v>7924</v>
      </c>
      <c r="C8277" s="21">
        <v>4101260517</v>
      </c>
      <c r="D8277" s="262">
        <v>1</v>
      </c>
      <c r="E8277" s="3411">
        <v>2725</v>
      </c>
      <c r="F8277" s="879">
        <v>2725</v>
      </c>
      <c r="G8277" s="919">
        <v>44197</v>
      </c>
      <c r="H8277" s="103" t="s">
        <v>7967</v>
      </c>
      <c r="I8277" s="252" t="s">
        <v>8020</v>
      </c>
      <c r="J8277" s="93" t="s">
        <v>8593</v>
      </c>
      <c r="K8277" s="1430" t="s">
        <v>8940</v>
      </c>
      <c r="L8277" s="491" t="s">
        <v>14056</v>
      </c>
      <c r="M8277" s="291"/>
    </row>
    <row r="8278" spans="1:13" ht="10.5" customHeight="1">
      <c r="A8278" s="667">
        <v>512</v>
      </c>
      <c r="B8278" s="1376" t="s">
        <v>7924</v>
      </c>
      <c r="C8278" s="21">
        <v>4101260518</v>
      </c>
      <c r="D8278" s="262">
        <v>1</v>
      </c>
      <c r="E8278" s="3411">
        <v>2725</v>
      </c>
      <c r="F8278" s="879">
        <v>2725</v>
      </c>
      <c r="G8278" s="919">
        <v>44197</v>
      </c>
      <c r="H8278" s="103" t="s">
        <v>7967</v>
      </c>
      <c r="I8278" s="252" t="s">
        <v>8020</v>
      </c>
      <c r="J8278" s="93" t="s">
        <v>8593</v>
      </c>
      <c r="K8278" s="1430" t="s">
        <v>8940</v>
      </c>
      <c r="L8278" s="491" t="s">
        <v>14056</v>
      </c>
      <c r="M8278" s="291"/>
    </row>
    <row r="8279" spans="1:13" ht="10.5" customHeight="1">
      <c r="A8279" s="667">
        <v>513</v>
      </c>
      <c r="B8279" s="1376" t="s">
        <v>7924</v>
      </c>
      <c r="C8279" s="21">
        <v>4101260519</v>
      </c>
      <c r="D8279" s="262">
        <v>1</v>
      </c>
      <c r="E8279" s="3411">
        <v>2725</v>
      </c>
      <c r="F8279" s="879">
        <v>2725</v>
      </c>
      <c r="G8279" s="919">
        <v>44197</v>
      </c>
      <c r="H8279" s="103" t="s">
        <v>7967</v>
      </c>
      <c r="I8279" s="252" t="s">
        <v>8020</v>
      </c>
      <c r="J8279" s="93" t="s">
        <v>8593</v>
      </c>
      <c r="K8279" s="1430" t="s">
        <v>8940</v>
      </c>
      <c r="L8279" s="491" t="s">
        <v>14056</v>
      </c>
      <c r="M8279" s="291"/>
    </row>
    <row r="8280" spans="1:13" ht="10.5" customHeight="1">
      <c r="A8280" s="667">
        <v>514</v>
      </c>
      <c r="B8280" s="1376" t="s">
        <v>7924</v>
      </c>
      <c r="C8280" s="21">
        <v>4101260520</v>
      </c>
      <c r="D8280" s="262">
        <v>1</v>
      </c>
      <c r="E8280" s="3411">
        <v>2725</v>
      </c>
      <c r="F8280" s="879">
        <v>2725</v>
      </c>
      <c r="G8280" s="919">
        <v>44197</v>
      </c>
      <c r="H8280" s="103" t="s">
        <v>7967</v>
      </c>
      <c r="I8280" s="252" t="s">
        <v>8020</v>
      </c>
      <c r="J8280" s="93" t="s">
        <v>8593</v>
      </c>
      <c r="K8280" s="1430" t="s">
        <v>8940</v>
      </c>
      <c r="L8280" s="491" t="s">
        <v>14056</v>
      </c>
      <c r="M8280" s="291"/>
    </row>
    <row r="8281" spans="1:13" ht="10.5" customHeight="1">
      <c r="A8281" s="667">
        <v>515</v>
      </c>
      <c r="B8281" s="1376" t="s">
        <v>7924</v>
      </c>
      <c r="C8281" s="21">
        <v>4101260521</v>
      </c>
      <c r="D8281" s="262">
        <v>1</v>
      </c>
      <c r="E8281" s="3411">
        <v>2725</v>
      </c>
      <c r="F8281" s="879">
        <v>2725</v>
      </c>
      <c r="G8281" s="919">
        <v>44197</v>
      </c>
      <c r="H8281" s="103" t="s">
        <v>7967</v>
      </c>
      <c r="I8281" s="252" t="s">
        <v>8020</v>
      </c>
      <c r="J8281" s="93" t="s">
        <v>8593</v>
      </c>
      <c r="K8281" s="1430" t="s">
        <v>8940</v>
      </c>
      <c r="L8281" s="491" t="s">
        <v>14056</v>
      </c>
      <c r="M8281" s="291"/>
    </row>
    <row r="8282" spans="1:13" ht="10.5" customHeight="1">
      <c r="A8282" s="667">
        <v>516</v>
      </c>
      <c r="B8282" s="1376" t="s">
        <v>7924</v>
      </c>
      <c r="C8282" s="21">
        <v>4101260522</v>
      </c>
      <c r="D8282" s="262">
        <v>1</v>
      </c>
      <c r="E8282" s="3411">
        <v>2725</v>
      </c>
      <c r="F8282" s="879">
        <v>2725</v>
      </c>
      <c r="G8282" s="919">
        <v>44197</v>
      </c>
      <c r="H8282" s="103" t="s">
        <v>7967</v>
      </c>
      <c r="I8282" s="252" t="s">
        <v>8020</v>
      </c>
      <c r="J8282" s="93" t="s">
        <v>8593</v>
      </c>
      <c r="K8282" s="1430" t="s">
        <v>8940</v>
      </c>
      <c r="L8282" s="491" t="s">
        <v>14056</v>
      </c>
      <c r="M8282" s="291"/>
    </row>
    <row r="8283" spans="1:13" ht="10.5" customHeight="1">
      <c r="A8283" s="667">
        <v>517</v>
      </c>
      <c r="B8283" s="1376" t="s">
        <v>7924</v>
      </c>
      <c r="C8283" s="21">
        <v>4101260523</v>
      </c>
      <c r="D8283" s="262">
        <v>1</v>
      </c>
      <c r="E8283" s="3411">
        <v>2725</v>
      </c>
      <c r="F8283" s="879">
        <v>2725</v>
      </c>
      <c r="G8283" s="919">
        <v>44197</v>
      </c>
      <c r="H8283" s="103" t="s">
        <v>7967</v>
      </c>
      <c r="I8283" s="252" t="s">
        <v>8020</v>
      </c>
      <c r="J8283" s="93" t="s">
        <v>8593</v>
      </c>
      <c r="K8283" s="1430" t="s">
        <v>8940</v>
      </c>
      <c r="L8283" s="491" t="s">
        <v>14056</v>
      </c>
      <c r="M8283" s="291"/>
    </row>
    <row r="8284" spans="1:13" ht="10.5" customHeight="1">
      <c r="A8284" s="667">
        <v>518</v>
      </c>
      <c r="B8284" s="1376" t="s">
        <v>7924</v>
      </c>
      <c r="C8284" s="21">
        <v>4101260524</v>
      </c>
      <c r="D8284" s="262">
        <v>1</v>
      </c>
      <c r="E8284" s="3411">
        <v>2725</v>
      </c>
      <c r="F8284" s="879">
        <v>2725</v>
      </c>
      <c r="G8284" s="919">
        <v>44197</v>
      </c>
      <c r="H8284" s="103" t="s">
        <v>7967</v>
      </c>
      <c r="I8284" s="252" t="s">
        <v>8020</v>
      </c>
      <c r="J8284" s="93" t="s">
        <v>8593</v>
      </c>
      <c r="K8284" s="1430" t="s">
        <v>8940</v>
      </c>
      <c r="L8284" s="491" t="s">
        <v>14056</v>
      </c>
      <c r="M8284" s="291"/>
    </row>
    <row r="8285" spans="1:13" ht="10.5" customHeight="1">
      <c r="A8285" s="667">
        <v>519</v>
      </c>
      <c r="B8285" s="1376" t="s">
        <v>7924</v>
      </c>
      <c r="C8285" s="21">
        <v>4101260525</v>
      </c>
      <c r="D8285" s="262">
        <v>1</v>
      </c>
      <c r="E8285" s="3411">
        <v>2725</v>
      </c>
      <c r="F8285" s="879">
        <v>2725</v>
      </c>
      <c r="G8285" s="919">
        <v>44197</v>
      </c>
      <c r="H8285" s="103" t="s">
        <v>7967</v>
      </c>
      <c r="I8285" s="252" t="s">
        <v>8020</v>
      </c>
      <c r="J8285" s="93" t="s">
        <v>8593</v>
      </c>
      <c r="K8285" s="1430" t="s">
        <v>8940</v>
      </c>
      <c r="L8285" s="491" t="s">
        <v>14056</v>
      </c>
      <c r="M8285" s="291"/>
    </row>
    <row r="8286" spans="1:13" ht="10.5" customHeight="1">
      <c r="A8286" s="667">
        <v>520</v>
      </c>
      <c r="B8286" s="1376" t="s">
        <v>7924</v>
      </c>
      <c r="C8286" s="21">
        <v>4101260526</v>
      </c>
      <c r="D8286" s="262">
        <v>1</v>
      </c>
      <c r="E8286" s="3411">
        <v>2725</v>
      </c>
      <c r="F8286" s="879">
        <v>2725</v>
      </c>
      <c r="G8286" s="919">
        <v>44197</v>
      </c>
      <c r="H8286" s="103" t="s">
        <v>7967</v>
      </c>
      <c r="I8286" s="252" t="s">
        <v>8020</v>
      </c>
      <c r="J8286" s="93" t="s">
        <v>8593</v>
      </c>
      <c r="K8286" s="1430" t="s">
        <v>8940</v>
      </c>
      <c r="L8286" s="491" t="s">
        <v>14056</v>
      </c>
      <c r="M8286" s="291"/>
    </row>
    <row r="8287" spans="1:13" ht="10.5" customHeight="1">
      <c r="A8287" s="667">
        <v>521</v>
      </c>
      <c r="B8287" s="1376" t="s">
        <v>7924</v>
      </c>
      <c r="C8287" s="21">
        <v>4101260527</v>
      </c>
      <c r="D8287" s="262">
        <v>1</v>
      </c>
      <c r="E8287" s="3411">
        <v>2725</v>
      </c>
      <c r="F8287" s="879">
        <v>2725</v>
      </c>
      <c r="G8287" s="919">
        <v>44197</v>
      </c>
      <c r="H8287" s="103" t="s">
        <v>7967</v>
      </c>
      <c r="I8287" s="252" t="s">
        <v>8020</v>
      </c>
      <c r="J8287" s="93" t="s">
        <v>8593</v>
      </c>
      <c r="K8287" s="1430" t="s">
        <v>8940</v>
      </c>
      <c r="L8287" s="491" t="s">
        <v>14056</v>
      </c>
      <c r="M8287" s="291"/>
    </row>
    <row r="8288" spans="1:13" ht="10.5" customHeight="1">
      <c r="A8288" s="667">
        <v>522</v>
      </c>
      <c r="B8288" s="1376" t="s">
        <v>7924</v>
      </c>
      <c r="C8288" s="21">
        <v>4101260528</v>
      </c>
      <c r="D8288" s="262">
        <v>1</v>
      </c>
      <c r="E8288" s="3411">
        <v>2725</v>
      </c>
      <c r="F8288" s="879">
        <v>2725</v>
      </c>
      <c r="G8288" s="919">
        <v>44197</v>
      </c>
      <c r="H8288" s="103" t="s">
        <v>7967</v>
      </c>
      <c r="I8288" s="252" t="s">
        <v>8020</v>
      </c>
      <c r="J8288" s="93" t="s">
        <v>8593</v>
      </c>
      <c r="K8288" s="1430" t="s">
        <v>8940</v>
      </c>
      <c r="L8288" s="491" t="s">
        <v>14056</v>
      </c>
      <c r="M8288" s="291"/>
    </row>
    <row r="8289" spans="1:13" ht="10.5" customHeight="1">
      <c r="A8289" s="667">
        <v>523</v>
      </c>
      <c r="B8289" s="1376" t="s">
        <v>7924</v>
      </c>
      <c r="C8289" s="21">
        <v>4101260529</v>
      </c>
      <c r="D8289" s="262">
        <v>1</v>
      </c>
      <c r="E8289" s="3411">
        <v>2725</v>
      </c>
      <c r="F8289" s="879">
        <v>2725</v>
      </c>
      <c r="G8289" s="919">
        <v>44197</v>
      </c>
      <c r="H8289" s="103" t="s">
        <v>7967</v>
      </c>
      <c r="I8289" s="252" t="s">
        <v>8020</v>
      </c>
      <c r="J8289" s="93" t="s">
        <v>8593</v>
      </c>
      <c r="K8289" s="1430" t="s">
        <v>8940</v>
      </c>
      <c r="L8289" s="491" t="s">
        <v>14056</v>
      </c>
      <c r="M8289" s="291"/>
    </row>
    <row r="8290" spans="1:13" ht="10.5" customHeight="1">
      <c r="A8290" s="667">
        <v>524</v>
      </c>
      <c r="B8290" s="1376" t="s">
        <v>7924</v>
      </c>
      <c r="C8290" s="21">
        <v>4101260530</v>
      </c>
      <c r="D8290" s="262">
        <v>1</v>
      </c>
      <c r="E8290" s="3411">
        <v>2725</v>
      </c>
      <c r="F8290" s="879">
        <v>2725</v>
      </c>
      <c r="G8290" s="919">
        <v>44197</v>
      </c>
      <c r="H8290" s="103" t="s">
        <v>7967</v>
      </c>
      <c r="I8290" s="252" t="s">
        <v>8020</v>
      </c>
      <c r="J8290" s="93" t="s">
        <v>8593</v>
      </c>
      <c r="K8290" s="1430" t="s">
        <v>8940</v>
      </c>
      <c r="L8290" s="491" t="s">
        <v>14056</v>
      </c>
      <c r="M8290" s="291"/>
    </row>
    <row r="8291" spans="1:13" ht="10.5" customHeight="1">
      <c r="A8291" s="667">
        <v>525</v>
      </c>
      <c r="B8291" s="1376" t="s">
        <v>7924</v>
      </c>
      <c r="C8291" s="21">
        <v>4101260531</v>
      </c>
      <c r="D8291" s="262">
        <v>1</v>
      </c>
      <c r="E8291" s="3411">
        <v>2725</v>
      </c>
      <c r="F8291" s="879">
        <v>2725</v>
      </c>
      <c r="G8291" s="919">
        <v>44197</v>
      </c>
      <c r="H8291" s="103" t="s">
        <v>7967</v>
      </c>
      <c r="I8291" s="252" t="s">
        <v>8020</v>
      </c>
      <c r="J8291" s="93" t="s">
        <v>8593</v>
      </c>
      <c r="K8291" s="1430" t="s">
        <v>8940</v>
      </c>
      <c r="L8291" s="491" t="s">
        <v>14056</v>
      </c>
      <c r="M8291" s="291"/>
    </row>
    <row r="8292" spans="1:13" ht="10.5" customHeight="1">
      <c r="A8292" s="667">
        <v>526</v>
      </c>
      <c r="B8292" s="1376" t="s">
        <v>7924</v>
      </c>
      <c r="C8292" s="21">
        <v>4101260532</v>
      </c>
      <c r="D8292" s="262">
        <v>1</v>
      </c>
      <c r="E8292" s="3411">
        <v>2725</v>
      </c>
      <c r="F8292" s="879">
        <v>2725</v>
      </c>
      <c r="G8292" s="919">
        <v>44197</v>
      </c>
      <c r="H8292" s="103" t="s">
        <v>7967</v>
      </c>
      <c r="I8292" s="252" t="s">
        <v>8020</v>
      </c>
      <c r="J8292" s="93" t="s">
        <v>8593</v>
      </c>
      <c r="K8292" s="1430" t="s">
        <v>8940</v>
      </c>
      <c r="L8292" s="491" t="s">
        <v>14056</v>
      </c>
      <c r="M8292" s="291"/>
    </row>
    <row r="8293" spans="1:13" ht="10.5" customHeight="1">
      <c r="A8293" s="667">
        <v>527</v>
      </c>
      <c r="B8293" s="1376" t="s">
        <v>7924</v>
      </c>
      <c r="C8293" s="21">
        <v>4101260533</v>
      </c>
      <c r="D8293" s="262">
        <v>1</v>
      </c>
      <c r="E8293" s="3411">
        <v>2725</v>
      </c>
      <c r="F8293" s="879">
        <v>2725</v>
      </c>
      <c r="G8293" s="919">
        <v>44197</v>
      </c>
      <c r="H8293" s="103" t="s">
        <v>7967</v>
      </c>
      <c r="I8293" s="252" t="s">
        <v>8020</v>
      </c>
      <c r="J8293" s="93" t="s">
        <v>8593</v>
      </c>
      <c r="K8293" s="1430" t="s">
        <v>8940</v>
      </c>
      <c r="L8293" s="491" t="s">
        <v>14056</v>
      </c>
      <c r="M8293" s="291"/>
    </row>
    <row r="8294" spans="1:13" ht="10.5" customHeight="1">
      <c r="A8294" s="667">
        <v>528</v>
      </c>
      <c r="B8294" s="1376" t="s">
        <v>7924</v>
      </c>
      <c r="C8294" s="21">
        <v>4101260534</v>
      </c>
      <c r="D8294" s="262">
        <v>1</v>
      </c>
      <c r="E8294" s="3411">
        <v>2725</v>
      </c>
      <c r="F8294" s="879">
        <v>2725</v>
      </c>
      <c r="G8294" s="919">
        <v>44197</v>
      </c>
      <c r="H8294" s="103" t="s">
        <v>7967</v>
      </c>
      <c r="I8294" s="252" t="s">
        <v>8020</v>
      </c>
      <c r="J8294" s="93" t="s">
        <v>8593</v>
      </c>
      <c r="K8294" s="1430" t="s">
        <v>8940</v>
      </c>
      <c r="L8294" s="491" t="s">
        <v>14056</v>
      </c>
      <c r="M8294" s="291"/>
    </row>
    <row r="8295" spans="1:13" ht="10.5" customHeight="1">
      <c r="A8295" s="667">
        <v>529</v>
      </c>
      <c r="B8295" s="1376" t="s">
        <v>7924</v>
      </c>
      <c r="C8295" s="21">
        <v>4101260537</v>
      </c>
      <c r="D8295" s="262">
        <v>1</v>
      </c>
      <c r="E8295" s="3411">
        <v>2725</v>
      </c>
      <c r="F8295" s="879">
        <v>2725</v>
      </c>
      <c r="G8295" s="919">
        <v>44197</v>
      </c>
      <c r="H8295" s="103" t="s">
        <v>7967</v>
      </c>
      <c r="I8295" s="252" t="s">
        <v>8020</v>
      </c>
      <c r="J8295" s="93" t="s">
        <v>8593</v>
      </c>
      <c r="K8295" s="1430" t="s">
        <v>8940</v>
      </c>
      <c r="L8295" s="491" t="s">
        <v>14056</v>
      </c>
      <c r="M8295" s="291"/>
    </row>
    <row r="8296" spans="1:13" ht="10.5" customHeight="1">
      <c r="A8296" s="667">
        <v>530</v>
      </c>
      <c r="B8296" s="1376" t="s">
        <v>7924</v>
      </c>
      <c r="C8296" s="21">
        <v>4101260538</v>
      </c>
      <c r="D8296" s="262">
        <v>1</v>
      </c>
      <c r="E8296" s="3411">
        <v>2725</v>
      </c>
      <c r="F8296" s="879">
        <v>2725</v>
      </c>
      <c r="G8296" s="919">
        <v>44197</v>
      </c>
      <c r="H8296" s="103" t="s">
        <v>7967</v>
      </c>
      <c r="I8296" s="252" t="s">
        <v>8020</v>
      </c>
      <c r="J8296" s="93" t="s">
        <v>8593</v>
      </c>
      <c r="K8296" s="1430" t="s">
        <v>8940</v>
      </c>
      <c r="L8296" s="491" t="s">
        <v>14056</v>
      </c>
      <c r="M8296" s="291"/>
    </row>
    <row r="8297" spans="1:13" ht="10.5" customHeight="1">
      <c r="A8297" s="667">
        <v>531</v>
      </c>
      <c r="B8297" s="1376" t="s">
        <v>7924</v>
      </c>
      <c r="C8297" s="21">
        <v>4101260539</v>
      </c>
      <c r="D8297" s="262">
        <v>1</v>
      </c>
      <c r="E8297" s="3411">
        <v>2725</v>
      </c>
      <c r="F8297" s="879">
        <v>2725</v>
      </c>
      <c r="G8297" s="919">
        <v>44197</v>
      </c>
      <c r="H8297" s="103" t="s">
        <v>7967</v>
      </c>
      <c r="I8297" s="252" t="s">
        <v>8020</v>
      </c>
      <c r="J8297" s="93" t="s">
        <v>8593</v>
      </c>
      <c r="K8297" s="1430" t="s">
        <v>8940</v>
      </c>
      <c r="L8297" s="491" t="s">
        <v>14056</v>
      </c>
      <c r="M8297" s="291"/>
    </row>
    <row r="8298" spans="1:13" ht="10.5" customHeight="1">
      <c r="A8298" s="667">
        <v>532</v>
      </c>
      <c r="B8298" s="1376" t="s">
        <v>7924</v>
      </c>
      <c r="C8298" s="21">
        <v>4101260540</v>
      </c>
      <c r="D8298" s="262">
        <v>1</v>
      </c>
      <c r="E8298" s="3411">
        <v>2725</v>
      </c>
      <c r="F8298" s="879">
        <v>2725</v>
      </c>
      <c r="G8298" s="919">
        <v>44197</v>
      </c>
      <c r="H8298" s="103" t="s">
        <v>7967</v>
      </c>
      <c r="I8298" s="252" t="s">
        <v>8020</v>
      </c>
      <c r="J8298" s="93" t="s">
        <v>8593</v>
      </c>
      <c r="K8298" s="1430" t="s">
        <v>8940</v>
      </c>
      <c r="L8298" s="491" t="s">
        <v>14056</v>
      </c>
      <c r="M8298" s="291"/>
    </row>
    <row r="8299" spans="1:13" ht="10.5" customHeight="1">
      <c r="A8299" s="667">
        <v>533</v>
      </c>
      <c r="B8299" s="1376" t="s">
        <v>7924</v>
      </c>
      <c r="C8299" s="21">
        <v>4101260541</v>
      </c>
      <c r="D8299" s="262">
        <v>1</v>
      </c>
      <c r="E8299" s="3411">
        <v>2725</v>
      </c>
      <c r="F8299" s="879">
        <v>2725</v>
      </c>
      <c r="G8299" s="919">
        <v>44197</v>
      </c>
      <c r="H8299" s="103" t="s">
        <v>7967</v>
      </c>
      <c r="I8299" s="252" t="s">
        <v>8020</v>
      </c>
      <c r="J8299" s="93" t="s">
        <v>8593</v>
      </c>
      <c r="K8299" s="1430" t="s">
        <v>8940</v>
      </c>
      <c r="L8299" s="491" t="s">
        <v>14056</v>
      </c>
      <c r="M8299" s="291"/>
    </row>
    <row r="8300" spans="1:13" ht="10.5" customHeight="1">
      <c r="A8300" s="667">
        <v>534</v>
      </c>
      <c r="B8300" s="1376" t="s">
        <v>7924</v>
      </c>
      <c r="C8300" s="21">
        <v>4101260542</v>
      </c>
      <c r="D8300" s="262">
        <v>1</v>
      </c>
      <c r="E8300" s="3411">
        <v>2725</v>
      </c>
      <c r="F8300" s="879">
        <v>2725</v>
      </c>
      <c r="G8300" s="919">
        <v>44197</v>
      </c>
      <c r="H8300" s="103" t="s">
        <v>7967</v>
      </c>
      <c r="I8300" s="252" t="s">
        <v>8020</v>
      </c>
      <c r="J8300" s="93" t="s">
        <v>8593</v>
      </c>
      <c r="K8300" s="1430" t="s">
        <v>8940</v>
      </c>
      <c r="L8300" s="491" t="s">
        <v>14056</v>
      </c>
      <c r="M8300" s="291"/>
    </row>
    <row r="8301" spans="1:13" ht="10.5" customHeight="1">
      <c r="A8301" s="667">
        <v>535</v>
      </c>
      <c r="B8301" s="1376" t="s">
        <v>7924</v>
      </c>
      <c r="C8301" s="21">
        <v>4101260543</v>
      </c>
      <c r="D8301" s="262">
        <v>1</v>
      </c>
      <c r="E8301" s="3411">
        <v>2725</v>
      </c>
      <c r="F8301" s="879">
        <v>2725</v>
      </c>
      <c r="G8301" s="919">
        <v>44197</v>
      </c>
      <c r="H8301" s="103" t="s">
        <v>7967</v>
      </c>
      <c r="I8301" s="252" t="s">
        <v>8020</v>
      </c>
      <c r="J8301" s="93" t="s">
        <v>8593</v>
      </c>
      <c r="K8301" s="1430" t="s">
        <v>8940</v>
      </c>
      <c r="L8301" s="491" t="s">
        <v>14056</v>
      </c>
      <c r="M8301" s="291"/>
    </row>
    <row r="8302" spans="1:13" ht="10.5" customHeight="1">
      <c r="A8302" s="667">
        <v>536</v>
      </c>
      <c r="B8302" s="1376" t="s">
        <v>7924</v>
      </c>
      <c r="C8302" s="21">
        <v>4101260544</v>
      </c>
      <c r="D8302" s="262">
        <v>1</v>
      </c>
      <c r="E8302" s="3411">
        <v>2725</v>
      </c>
      <c r="F8302" s="879">
        <v>2725</v>
      </c>
      <c r="G8302" s="919">
        <v>44197</v>
      </c>
      <c r="H8302" s="103" t="s">
        <v>7967</v>
      </c>
      <c r="I8302" s="252" t="s">
        <v>8020</v>
      </c>
      <c r="J8302" s="93" t="s">
        <v>8593</v>
      </c>
      <c r="K8302" s="1430" t="s">
        <v>8940</v>
      </c>
      <c r="L8302" s="491" t="s">
        <v>14056</v>
      </c>
      <c r="M8302" s="291"/>
    </row>
    <row r="8303" spans="1:13" ht="10.5" customHeight="1">
      <c r="A8303" s="667">
        <v>537</v>
      </c>
      <c r="B8303" s="1376" t="s">
        <v>7924</v>
      </c>
      <c r="C8303" s="21">
        <v>4101260545</v>
      </c>
      <c r="D8303" s="262">
        <v>1</v>
      </c>
      <c r="E8303" s="3411">
        <v>2725</v>
      </c>
      <c r="F8303" s="879">
        <v>2725</v>
      </c>
      <c r="G8303" s="919">
        <v>44197</v>
      </c>
      <c r="H8303" s="103" t="s">
        <v>7967</v>
      </c>
      <c r="I8303" s="252" t="s">
        <v>8020</v>
      </c>
      <c r="J8303" s="93" t="s">
        <v>8593</v>
      </c>
      <c r="K8303" s="1430" t="s">
        <v>8940</v>
      </c>
      <c r="L8303" s="491" t="s">
        <v>14056</v>
      </c>
      <c r="M8303" s="291"/>
    </row>
    <row r="8304" spans="1:13" ht="10.5" customHeight="1">
      <c r="A8304" s="667">
        <v>538</v>
      </c>
      <c r="B8304" s="1376" t="s">
        <v>7924</v>
      </c>
      <c r="C8304" s="21">
        <v>4101260547</v>
      </c>
      <c r="D8304" s="262">
        <v>1</v>
      </c>
      <c r="E8304" s="3411">
        <v>2725</v>
      </c>
      <c r="F8304" s="879">
        <v>2725</v>
      </c>
      <c r="G8304" s="919">
        <v>44197</v>
      </c>
      <c r="H8304" s="103" t="s">
        <v>7967</v>
      </c>
      <c r="I8304" s="252" t="s">
        <v>8020</v>
      </c>
      <c r="J8304" s="93" t="s">
        <v>8593</v>
      </c>
      <c r="K8304" s="1430" t="s">
        <v>8940</v>
      </c>
      <c r="L8304" s="491" t="s">
        <v>14056</v>
      </c>
      <c r="M8304" s="291"/>
    </row>
    <row r="8305" spans="1:13" ht="10.5" customHeight="1">
      <c r="A8305" s="667">
        <v>539</v>
      </c>
      <c r="B8305" s="1376" t="s">
        <v>7924</v>
      </c>
      <c r="C8305" s="21">
        <v>4101260548</v>
      </c>
      <c r="D8305" s="262">
        <v>1</v>
      </c>
      <c r="E8305" s="3411">
        <v>2725</v>
      </c>
      <c r="F8305" s="879">
        <v>2725</v>
      </c>
      <c r="G8305" s="919">
        <v>44197</v>
      </c>
      <c r="H8305" s="103" t="s">
        <v>7967</v>
      </c>
      <c r="I8305" s="252" t="s">
        <v>8020</v>
      </c>
      <c r="J8305" s="93" t="s">
        <v>8593</v>
      </c>
      <c r="K8305" s="1430" t="s">
        <v>8940</v>
      </c>
      <c r="L8305" s="491" t="s">
        <v>14056</v>
      </c>
      <c r="M8305" s="291"/>
    </row>
    <row r="8306" spans="1:13" ht="10.5" customHeight="1">
      <c r="A8306" s="667">
        <v>540</v>
      </c>
      <c r="B8306" s="1376" t="s">
        <v>7924</v>
      </c>
      <c r="C8306" s="21">
        <v>4101260550</v>
      </c>
      <c r="D8306" s="262">
        <v>1</v>
      </c>
      <c r="E8306" s="3411">
        <v>2725</v>
      </c>
      <c r="F8306" s="879">
        <v>2725</v>
      </c>
      <c r="G8306" s="919">
        <v>44197</v>
      </c>
      <c r="H8306" s="103" t="s">
        <v>7967</v>
      </c>
      <c r="I8306" s="252" t="s">
        <v>8020</v>
      </c>
      <c r="J8306" s="93" t="s">
        <v>8593</v>
      </c>
      <c r="K8306" s="1430" t="s">
        <v>8940</v>
      </c>
      <c r="L8306" s="491" t="s">
        <v>14056</v>
      </c>
      <c r="M8306" s="291"/>
    </row>
    <row r="8307" spans="1:13" ht="10.5" customHeight="1">
      <c r="A8307" s="667">
        <v>541</v>
      </c>
      <c r="B8307" s="1376" t="s">
        <v>7924</v>
      </c>
      <c r="C8307" s="21">
        <v>4101260551</v>
      </c>
      <c r="D8307" s="262">
        <v>1</v>
      </c>
      <c r="E8307" s="3411">
        <v>2725</v>
      </c>
      <c r="F8307" s="879">
        <v>2725</v>
      </c>
      <c r="G8307" s="919">
        <v>44197</v>
      </c>
      <c r="H8307" s="103" t="s">
        <v>7967</v>
      </c>
      <c r="I8307" s="252" t="s">
        <v>8020</v>
      </c>
      <c r="J8307" s="93" t="s">
        <v>8593</v>
      </c>
      <c r="K8307" s="1430" t="s">
        <v>8940</v>
      </c>
      <c r="L8307" s="491" t="s">
        <v>14056</v>
      </c>
      <c r="M8307" s="291"/>
    </row>
    <row r="8308" spans="1:13" ht="10.5" customHeight="1">
      <c r="A8308" s="667">
        <v>542</v>
      </c>
      <c r="B8308" s="1376" t="s">
        <v>7924</v>
      </c>
      <c r="C8308" s="21">
        <v>4101260553</v>
      </c>
      <c r="D8308" s="262">
        <v>1</v>
      </c>
      <c r="E8308" s="3411">
        <v>2725</v>
      </c>
      <c r="F8308" s="879">
        <v>2725</v>
      </c>
      <c r="G8308" s="919">
        <v>44197</v>
      </c>
      <c r="H8308" s="103" t="s">
        <v>7967</v>
      </c>
      <c r="I8308" s="252" t="s">
        <v>8020</v>
      </c>
      <c r="J8308" s="93" t="s">
        <v>8593</v>
      </c>
      <c r="K8308" s="1430" t="s">
        <v>8940</v>
      </c>
      <c r="L8308" s="491" t="s">
        <v>14056</v>
      </c>
      <c r="M8308" s="291"/>
    </row>
    <row r="8309" spans="1:13" ht="10.5" customHeight="1">
      <c r="A8309" s="667">
        <v>543</v>
      </c>
      <c r="B8309" s="1376" t="s">
        <v>7924</v>
      </c>
      <c r="C8309" s="21">
        <v>4101260554</v>
      </c>
      <c r="D8309" s="262">
        <v>1</v>
      </c>
      <c r="E8309" s="3411">
        <v>2725</v>
      </c>
      <c r="F8309" s="879">
        <v>2725</v>
      </c>
      <c r="G8309" s="919">
        <v>44197</v>
      </c>
      <c r="H8309" s="103" t="s">
        <v>7967</v>
      </c>
      <c r="I8309" s="252" t="s">
        <v>8020</v>
      </c>
      <c r="J8309" s="93" t="s">
        <v>8593</v>
      </c>
      <c r="K8309" s="1430" t="s">
        <v>8940</v>
      </c>
      <c r="L8309" s="491" t="s">
        <v>14056</v>
      </c>
      <c r="M8309" s="291"/>
    </row>
    <row r="8310" spans="1:13" ht="10.5" customHeight="1">
      <c r="A8310" s="667">
        <v>544</v>
      </c>
      <c r="B8310" s="1376" t="s">
        <v>7924</v>
      </c>
      <c r="C8310" s="21">
        <v>4101260555</v>
      </c>
      <c r="D8310" s="262">
        <v>1</v>
      </c>
      <c r="E8310" s="3411">
        <v>2725</v>
      </c>
      <c r="F8310" s="879">
        <v>2725</v>
      </c>
      <c r="G8310" s="919">
        <v>44197</v>
      </c>
      <c r="H8310" s="103" t="s">
        <v>7967</v>
      </c>
      <c r="I8310" s="252" t="s">
        <v>8020</v>
      </c>
      <c r="J8310" s="93" t="s">
        <v>8593</v>
      </c>
      <c r="K8310" s="1430" t="s">
        <v>8940</v>
      </c>
      <c r="L8310" s="491" t="s">
        <v>14056</v>
      </c>
      <c r="M8310" s="291"/>
    </row>
    <row r="8311" spans="1:13" ht="10.5" customHeight="1">
      <c r="A8311" s="667">
        <v>545</v>
      </c>
      <c r="B8311" s="1376" t="s">
        <v>7924</v>
      </c>
      <c r="C8311" s="21">
        <v>4101260556</v>
      </c>
      <c r="D8311" s="262">
        <v>1</v>
      </c>
      <c r="E8311" s="3411">
        <v>2725</v>
      </c>
      <c r="F8311" s="879">
        <v>2725</v>
      </c>
      <c r="G8311" s="919">
        <v>44197</v>
      </c>
      <c r="H8311" s="103" t="s">
        <v>7967</v>
      </c>
      <c r="I8311" s="252" t="s">
        <v>8020</v>
      </c>
      <c r="J8311" s="93" t="s">
        <v>8593</v>
      </c>
      <c r="K8311" s="1430" t="s">
        <v>8940</v>
      </c>
      <c r="L8311" s="491" t="s">
        <v>14056</v>
      </c>
      <c r="M8311" s="291"/>
    </row>
    <row r="8312" spans="1:13" ht="10.5" customHeight="1">
      <c r="A8312" s="667">
        <v>546</v>
      </c>
      <c r="B8312" s="1376" t="s">
        <v>7924</v>
      </c>
      <c r="C8312" s="21">
        <v>4101260557</v>
      </c>
      <c r="D8312" s="262">
        <v>1</v>
      </c>
      <c r="E8312" s="3411">
        <v>2725</v>
      </c>
      <c r="F8312" s="879">
        <v>2725</v>
      </c>
      <c r="G8312" s="919">
        <v>44197</v>
      </c>
      <c r="H8312" s="103" t="s">
        <v>7967</v>
      </c>
      <c r="I8312" s="252" t="s">
        <v>8020</v>
      </c>
      <c r="J8312" s="93" t="s">
        <v>8593</v>
      </c>
      <c r="K8312" s="1430" t="s">
        <v>8940</v>
      </c>
      <c r="L8312" s="491" t="s">
        <v>14056</v>
      </c>
      <c r="M8312" s="291"/>
    </row>
    <row r="8313" spans="1:13" ht="10.5" customHeight="1">
      <c r="A8313" s="667">
        <v>547</v>
      </c>
      <c r="B8313" s="1376" t="s">
        <v>7924</v>
      </c>
      <c r="C8313" s="21">
        <v>4101260558</v>
      </c>
      <c r="D8313" s="262">
        <v>1</v>
      </c>
      <c r="E8313" s="3411">
        <v>2725</v>
      </c>
      <c r="F8313" s="879">
        <v>2725</v>
      </c>
      <c r="G8313" s="919">
        <v>44197</v>
      </c>
      <c r="H8313" s="103" t="s">
        <v>7967</v>
      </c>
      <c r="I8313" s="252" t="s">
        <v>8020</v>
      </c>
      <c r="J8313" s="93" t="s">
        <v>8593</v>
      </c>
      <c r="K8313" s="1430" t="s">
        <v>8940</v>
      </c>
      <c r="L8313" s="491" t="s">
        <v>14056</v>
      </c>
      <c r="M8313" s="291"/>
    </row>
    <row r="8314" spans="1:13" ht="10.5" customHeight="1">
      <c r="A8314" s="667">
        <v>548</v>
      </c>
      <c r="B8314" s="1376" t="s">
        <v>7924</v>
      </c>
      <c r="C8314" s="21">
        <v>4101260559</v>
      </c>
      <c r="D8314" s="262">
        <v>1</v>
      </c>
      <c r="E8314" s="3411">
        <v>2725</v>
      </c>
      <c r="F8314" s="879">
        <v>2725</v>
      </c>
      <c r="G8314" s="919">
        <v>44197</v>
      </c>
      <c r="H8314" s="103" t="s">
        <v>7967</v>
      </c>
      <c r="I8314" s="252" t="s">
        <v>8020</v>
      </c>
      <c r="J8314" s="93" t="s">
        <v>8593</v>
      </c>
      <c r="K8314" s="1430" t="s">
        <v>8940</v>
      </c>
      <c r="L8314" s="491" t="s">
        <v>14056</v>
      </c>
      <c r="M8314" s="291"/>
    </row>
    <row r="8315" spans="1:13" ht="10.5" customHeight="1">
      <c r="A8315" s="667">
        <v>549</v>
      </c>
      <c r="B8315" s="1376" t="s">
        <v>7924</v>
      </c>
      <c r="C8315" s="21">
        <v>4101260560</v>
      </c>
      <c r="D8315" s="262">
        <v>1</v>
      </c>
      <c r="E8315" s="3411">
        <v>2725</v>
      </c>
      <c r="F8315" s="879">
        <v>2725</v>
      </c>
      <c r="G8315" s="919">
        <v>44197</v>
      </c>
      <c r="H8315" s="103" t="s">
        <v>7967</v>
      </c>
      <c r="I8315" s="252" t="s">
        <v>8020</v>
      </c>
      <c r="J8315" s="93" t="s">
        <v>8593</v>
      </c>
      <c r="K8315" s="1430" t="s">
        <v>8940</v>
      </c>
      <c r="L8315" s="491" t="s">
        <v>14056</v>
      </c>
      <c r="M8315" s="291"/>
    </row>
    <row r="8316" spans="1:13" ht="10.5" customHeight="1">
      <c r="A8316" s="667">
        <v>550</v>
      </c>
      <c r="B8316" s="1376" t="s">
        <v>7924</v>
      </c>
      <c r="C8316" s="21">
        <v>4101260561</v>
      </c>
      <c r="D8316" s="262">
        <v>1</v>
      </c>
      <c r="E8316" s="3411">
        <v>2725</v>
      </c>
      <c r="F8316" s="879">
        <v>2725</v>
      </c>
      <c r="G8316" s="919">
        <v>44197</v>
      </c>
      <c r="H8316" s="103" t="s">
        <v>7967</v>
      </c>
      <c r="I8316" s="252" t="s">
        <v>8020</v>
      </c>
      <c r="J8316" s="93" t="s">
        <v>8593</v>
      </c>
      <c r="K8316" s="1430" t="s">
        <v>8940</v>
      </c>
      <c r="L8316" s="491" t="s">
        <v>14056</v>
      </c>
      <c r="M8316" s="291"/>
    </row>
    <row r="8317" spans="1:13" ht="10.5" customHeight="1">
      <c r="A8317" s="667">
        <v>551</v>
      </c>
      <c r="B8317" s="1376" t="s">
        <v>7924</v>
      </c>
      <c r="C8317" s="21">
        <v>4101260562</v>
      </c>
      <c r="D8317" s="262">
        <v>1</v>
      </c>
      <c r="E8317" s="3411">
        <v>2725</v>
      </c>
      <c r="F8317" s="879">
        <v>2725</v>
      </c>
      <c r="G8317" s="919">
        <v>44197</v>
      </c>
      <c r="H8317" s="103" t="s">
        <v>7967</v>
      </c>
      <c r="I8317" s="252" t="s">
        <v>8020</v>
      </c>
      <c r="J8317" s="93" t="s">
        <v>8593</v>
      </c>
      <c r="K8317" s="1430" t="s">
        <v>8940</v>
      </c>
      <c r="L8317" s="491" t="s">
        <v>14056</v>
      </c>
      <c r="M8317" s="291"/>
    </row>
    <row r="8318" spans="1:13" ht="10.5" customHeight="1">
      <c r="A8318" s="667">
        <v>552</v>
      </c>
      <c r="B8318" s="1376" t="s">
        <v>7924</v>
      </c>
      <c r="C8318" s="21">
        <v>4101260563</v>
      </c>
      <c r="D8318" s="262">
        <v>1</v>
      </c>
      <c r="E8318" s="3411">
        <v>2725</v>
      </c>
      <c r="F8318" s="879">
        <v>2725</v>
      </c>
      <c r="G8318" s="919">
        <v>44197</v>
      </c>
      <c r="H8318" s="103" t="s">
        <v>7967</v>
      </c>
      <c r="I8318" s="252" t="s">
        <v>8020</v>
      </c>
      <c r="J8318" s="93" t="s">
        <v>8593</v>
      </c>
      <c r="K8318" s="1430" t="s">
        <v>8940</v>
      </c>
      <c r="L8318" s="491" t="s">
        <v>14056</v>
      </c>
      <c r="M8318" s="291"/>
    </row>
    <row r="8319" spans="1:13" ht="10.5" customHeight="1">
      <c r="A8319" s="667">
        <v>553</v>
      </c>
      <c r="B8319" s="1376" t="s">
        <v>7924</v>
      </c>
      <c r="C8319" s="21">
        <v>4101260564</v>
      </c>
      <c r="D8319" s="262">
        <v>1</v>
      </c>
      <c r="E8319" s="3411">
        <v>2725</v>
      </c>
      <c r="F8319" s="879">
        <v>2725</v>
      </c>
      <c r="G8319" s="919">
        <v>44197</v>
      </c>
      <c r="H8319" s="103" t="s">
        <v>7967</v>
      </c>
      <c r="I8319" s="252" t="s">
        <v>8020</v>
      </c>
      <c r="J8319" s="93" t="s">
        <v>8593</v>
      </c>
      <c r="K8319" s="1430" t="s">
        <v>8940</v>
      </c>
      <c r="L8319" s="491" t="s">
        <v>14056</v>
      </c>
      <c r="M8319" s="291"/>
    </row>
    <row r="8320" spans="1:13" ht="10.5" customHeight="1">
      <c r="A8320" s="667">
        <v>554</v>
      </c>
      <c r="B8320" s="1376" t="s">
        <v>7924</v>
      </c>
      <c r="C8320" s="21">
        <v>4101260565</v>
      </c>
      <c r="D8320" s="262">
        <v>1</v>
      </c>
      <c r="E8320" s="3411">
        <v>2725</v>
      </c>
      <c r="F8320" s="879">
        <v>2725</v>
      </c>
      <c r="G8320" s="919">
        <v>44197</v>
      </c>
      <c r="H8320" s="103" t="s">
        <v>7967</v>
      </c>
      <c r="I8320" s="252" t="s">
        <v>8020</v>
      </c>
      <c r="J8320" s="93" t="s">
        <v>8593</v>
      </c>
      <c r="K8320" s="1430" t="s">
        <v>8940</v>
      </c>
      <c r="L8320" s="491" t="s">
        <v>14056</v>
      </c>
      <c r="M8320" s="291"/>
    </row>
    <row r="8321" spans="1:13" ht="10.5" customHeight="1">
      <c r="A8321" s="667">
        <v>555</v>
      </c>
      <c r="B8321" s="1376" t="s">
        <v>7924</v>
      </c>
      <c r="C8321" s="21">
        <v>4101260566</v>
      </c>
      <c r="D8321" s="262">
        <v>1</v>
      </c>
      <c r="E8321" s="3411">
        <v>2725</v>
      </c>
      <c r="F8321" s="879">
        <v>2725</v>
      </c>
      <c r="G8321" s="919">
        <v>44197</v>
      </c>
      <c r="H8321" s="103" t="s">
        <v>7967</v>
      </c>
      <c r="I8321" s="252" t="s">
        <v>8020</v>
      </c>
      <c r="J8321" s="93" t="s">
        <v>8593</v>
      </c>
      <c r="K8321" s="1430" t="s">
        <v>8940</v>
      </c>
      <c r="L8321" s="491" t="s">
        <v>14056</v>
      </c>
      <c r="M8321" s="291"/>
    </row>
    <row r="8322" spans="1:13" ht="10.5" customHeight="1">
      <c r="A8322" s="667">
        <v>556</v>
      </c>
      <c r="B8322" s="1376" t="s">
        <v>7924</v>
      </c>
      <c r="C8322" s="21">
        <v>4101260567</v>
      </c>
      <c r="D8322" s="262">
        <v>1</v>
      </c>
      <c r="E8322" s="3411">
        <v>2725</v>
      </c>
      <c r="F8322" s="879">
        <v>2725</v>
      </c>
      <c r="G8322" s="919">
        <v>44197</v>
      </c>
      <c r="H8322" s="103" t="s">
        <v>7967</v>
      </c>
      <c r="I8322" s="252" t="s">
        <v>8020</v>
      </c>
      <c r="J8322" s="93" t="s">
        <v>8593</v>
      </c>
      <c r="K8322" s="1430" t="s">
        <v>8940</v>
      </c>
      <c r="L8322" s="491" t="s">
        <v>14056</v>
      </c>
      <c r="M8322" s="291"/>
    </row>
    <row r="8323" spans="1:13" ht="10.5" customHeight="1">
      <c r="A8323" s="667">
        <v>557</v>
      </c>
      <c r="B8323" s="1376" t="s">
        <v>7924</v>
      </c>
      <c r="C8323" s="21">
        <v>4101260568</v>
      </c>
      <c r="D8323" s="262">
        <v>1</v>
      </c>
      <c r="E8323" s="3411">
        <v>2725</v>
      </c>
      <c r="F8323" s="879">
        <v>2725</v>
      </c>
      <c r="G8323" s="919">
        <v>44197</v>
      </c>
      <c r="H8323" s="103" t="s">
        <v>7967</v>
      </c>
      <c r="I8323" s="252" t="s">
        <v>8020</v>
      </c>
      <c r="J8323" s="93" t="s">
        <v>8593</v>
      </c>
      <c r="K8323" s="1430" t="s">
        <v>8940</v>
      </c>
      <c r="L8323" s="491" t="s">
        <v>14056</v>
      </c>
      <c r="M8323" s="291"/>
    </row>
    <row r="8324" spans="1:13" ht="10.5" customHeight="1">
      <c r="A8324" s="667">
        <v>558</v>
      </c>
      <c r="B8324" s="1376" t="s">
        <v>7924</v>
      </c>
      <c r="C8324" s="21">
        <v>4101260569</v>
      </c>
      <c r="D8324" s="262">
        <v>1</v>
      </c>
      <c r="E8324" s="3411">
        <v>2725</v>
      </c>
      <c r="F8324" s="879">
        <v>2725</v>
      </c>
      <c r="G8324" s="919">
        <v>44197</v>
      </c>
      <c r="H8324" s="103" t="s">
        <v>7967</v>
      </c>
      <c r="I8324" s="252" t="s">
        <v>8020</v>
      </c>
      <c r="J8324" s="93" t="s">
        <v>8593</v>
      </c>
      <c r="K8324" s="1430" t="s">
        <v>8940</v>
      </c>
      <c r="L8324" s="491" t="s">
        <v>14056</v>
      </c>
      <c r="M8324" s="291"/>
    </row>
    <row r="8325" spans="1:13" ht="10.5" customHeight="1">
      <c r="A8325" s="667">
        <v>559</v>
      </c>
      <c r="B8325" s="1376" t="s">
        <v>7924</v>
      </c>
      <c r="C8325" s="21">
        <v>4101260570</v>
      </c>
      <c r="D8325" s="262">
        <v>1</v>
      </c>
      <c r="E8325" s="3411">
        <v>2725</v>
      </c>
      <c r="F8325" s="879">
        <v>2725</v>
      </c>
      <c r="G8325" s="919">
        <v>44197</v>
      </c>
      <c r="H8325" s="103" t="s">
        <v>7967</v>
      </c>
      <c r="I8325" s="252" t="s">
        <v>8020</v>
      </c>
      <c r="J8325" s="93" t="s">
        <v>8593</v>
      </c>
      <c r="K8325" s="1430" t="s">
        <v>8940</v>
      </c>
      <c r="L8325" s="491" t="s">
        <v>14056</v>
      </c>
      <c r="M8325" s="291"/>
    </row>
    <row r="8326" spans="1:13" ht="10.5" customHeight="1">
      <c r="A8326" s="667">
        <v>560</v>
      </c>
      <c r="B8326" s="1376" t="s">
        <v>7924</v>
      </c>
      <c r="C8326" s="21">
        <v>4101260571</v>
      </c>
      <c r="D8326" s="262">
        <v>1</v>
      </c>
      <c r="E8326" s="3411">
        <v>2725</v>
      </c>
      <c r="F8326" s="879">
        <v>2725</v>
      </c>
      <c r="G8326" s="919">
        <v>44197</v>
      </c>
      <c r="H8326" s="103" t="s">
        <v>7967</v>
      </c>
      <c r="I8326" s="252" t="s">
        <v>8020</v>
      </c>
      <c r="J8326" s="93" t="s">
        <v>8593</v>
      </c>
      <c r="K8326" s="1430" t="s">
        <v>8940</v>
      </c>
      <c r="L8326" s="491" t="s">
        <v>14056</v>
      </c>
      <c r="M8326" s="291"/>
    </row>
    <row r="8327" spans="1:13" ht="10.5" customHeight="1">
      <c r="A8327" s="667">
        <v>561</v>
      </c>
      <c r="B8327" s="1376" t="s">
        <v>7924</v>
      </c>
      <c r="C8327" s="21">
        <v>4101260572</v>
      </c>
      <c r="D8327" s="262">
        <v>1</v>
      </c>
      <c r="E8327" s="3411">
        <v>2725</v>
      </c>
      <c r="F8327" s="879">
        <v>2725</v>
      </c>
      <c r="G8327" s="919">
        <v>44197</v>
      </c>
      <c r="H8327" s="103" t="s">
        <v>7967</v>
      </c>
      <c r="I8327" s="252" t="s">
        <v>8020</v>
      </c>
      <c r="J8327" s="93" t="s">
        <v>8593</v>
      </c>
      <c r="K8327" s="1430" t="s">
        <v>8940</v>
      </c>
      <c r="L8327" s="491" t="s">
        <v>14056</v>
      </c>
      <c r="M8327" s="291"/>
    </row>
    <row r="8328" spans="1:13" ht="10.5" customHeight="1">
      <c r="A8328" s="667">
        <v>562</v>
      </c>
      <c r="B8328" s="1376" t="s">
        <v>7924</v>
      </c>
      <c r="C8328" s="21">
        <v>4101260573</v>
      </c>
      <c r="D8328" s="262">
        <v>1</v>
      </c>
      <c r="E8328" s="3411">
        <v>2725</v>
      </c>
      <c r="F8328" s="879">
        <v>2725</v>
      </c>
      <c r="G8328" s="919">
        <v>44197</v>
      </c>
      <c r="H8328" s="103" t="s">
        <v>7967</v>
      </c>
      <c r="I8328" s="252" t="s">
        <v>8020</v>
      </c>
      <c r="J8328" s="93" t="s">
        <v>8593</v>
      </c>
      <c r="K8328" s="1430" t="s">
        <v>8940</v>
      </c>
      <c r="L8328" s="491" t="s">
        <v>14056</v>
      </c>
      <c r="M8328" s="291"/>
    </row>
    <row r="8329" spans="1:13" ht="10.5" customHeight="1">
      <c r="A8329" s="667">
        <v>563</v>
      </c>
      <c r="B8329" s="1376" t="s">
        <v>7924</v>
      </c>
      <c r="C8329" s="21">
        <v>4101260574</v>
      </c>
      <c r="D8329" s="262">
        <v>1</v>
      </c>
      <c r="E8329" s="3411">
        <v>2725</v>
      </c>
      <c r="F8329" s="879">
        <v>2725</v>
      </c>
      <c r="G8329" s="919">
        <v>44197</v>
      </c>
      <c r="H8329" s="103" t="s">
        <v>7967</v>
      </c>
      <c r="I8329" s="252" t="s">
        <v>8020</v>
      </c>
      <c r="J8329" s="93" t="s">
        <v>8593</v>
      </c>
      <c r="K8329" s="1430" t="s">
        <v>8940</v>
      </c>
      <c r="L8329" s="491" t="s">
        <v>14056</v>
      </c>
      <c r="M8329" s="291"/>
    </row>
    <row r="8330" spans="1:13" ht="10.5" customHeight="1">
      <c r="A8330" s="667">
        <v>564</v>
      </c>
      <c r="B8330" s="1376" t="s">
        <v>7924</v>
      </c>
      <c r="C8330" s="21">
        <v>4101260575</v>
      </c>
      <c r="D8330" s="262">
        <v>1</v>
      </c>
      <c r="E8330" s="3411">
        <v>2725</v>
      </c>
      <c r="F8330" s="879">
        <v>2725</v>
      </c>
      <c r="G8330" s="919">
        <v>44197</v>
      </c>
      <c r="H8330" s="103" t="s">
        <v>7967</v>
      </c>
      <c r="I8330" s="252" t="s">
        <v>8020</v>
      </c>
      <c r="J8330" s="93" t="s">
        <v>8593</v>
      </c>
      <c r="K8330" s="1430" t="s">
        <v>8940</v>
      </c>
      <c r="L8330" s="491" t="s">
        <v>14056</v>
      </c>
      <c r="M8330" s="291"/>
    </row>
    <row r="8331" spans="1:13" ht="10.5" customHeight="1">
      <c r="A8331" s="667">
        <v>565</v>
      </c>
      <c r="B8331" s="1376" t="s">
        <v>7924</v>
      </c>
      <c r="C8331" s="21">
        <v>4101260577</v>
      </c>
      <c r="D8331" s="262">
        <v>1</v>
      </c>
      <c r="E8331" s="3411">
        <v>2725</v>
      </c>
      <c r="F8331" s="879">
        <v>2725</v>
      </c>
      <c r="G8331" s="919">
        <v>44197</v>
      </c>
      <c r="H8331" s="103" t="s">
        <v>7967</v>
      </c>
      <c r="I8331" s="252" t="s">
        <v>8020</v>
      </c>
      <c r="J8331" s="93" t="s">
        <v>8593</v>
      </c>
      <c r="K8331" s="1430" t="s">
        <v>8940</v>
      </c>
      <c r="L8331" s="491" t="s">
        <v>14056</v>
      </c>
      <c r="M8331" s="291"/>
    </row>
    <row r="8332" spans="1:13" ht="10.5" customHeight="1">
      <c r="A8332" s="667">
        <v>566</v>
      </c>
      <c r="B8332" s="1376" t="s">
        <v>7924</v>
      </c>
      <c r="C8332" s="21">
        <v>4101260578</v>
      </c>
      <c r="D8332" s="262">
        <v>1</v>
      </c>
      <c r="E8332" s="3411">
        <v>2725</v>
      </c>
      <c r="F8332" s="879">
        <v>2725</v>
      </c>
      <c r="G8332" s="919">
        <v>44197</v>
      </c>
      <c r="H8332" s="103" t="s">
        <v>7967</v>
      </c>
      <c r="I8332" s="252" t="s">
        <v>8020</v>
      </c>
      <c r="J8332" s="93" t="s">
        <v>8593</v>
      </c>
      <c r="K8332" s="1430" t="s">
        <v>8940</v>
      </c>
      <c r="L8332" s="491" t="s">
        <v>14056</v>
      </c>
      <c r="M8332" s="291"/>
    </row>
    <row r="8333" spans="1:13" ht="10.5" customHeight="1">
      <c r="A8333" s="667">
        <v>567</v>
      </c>
      <c r="B8333" s="1376" t="s">
        <v>7924</v>
      </c>
      <c r="C8333" s="21">
        <v>4101260579</v>
      </c>
      <c r="D8333" s="262">
        <v>1</v>
      </c>
      <c r="E8333" s="3411">
        <v>2725</v>
      </c>
      <c r="F8333" s="879">
        <v>2725</v>
      </c>
      <c r="G8333" s="919">
        <v>44197</v>
      </c>
      <c r="H8333" s="103" t="s">
        <v>7967</v>
      </c>
      <c r="I8333" s="252" t="s">
        <v>8020</v>
      </c>
      <c r="J8333" s="93" t="s">
        <v>8593</v>
      </c>
      <c r="K8333" s="1430" t="s">
        <v>8940</v>
      </c>
      <c r="L8333" s="491" t="s">
        <v>14056</v>
      </c>
      <c r="M8333" s="291"/>
    </row>
    <row r="8334" spans="1:13" ht="10.5" customHeight="1">
      <c r="A8334" s="667">
        <v>568</v>
      </c>
      <c r="B8334" s="1376" t="s">
        <v>7924</v>
      </c>
      <c r="C8334" s="21">
        <v>4101260580</v>
      </c>
      <c r="D8334" s="262">
        <v>1</v>
      </c>
      <c r="E8334" s="3411">
        <v>2725</v>
      </c>
      <c r="F8334" s="879">
        <v>2725</v>
      </c>
      <c r="G8334" s="919">
        <v>44197</v>
      </c>
      <c r="H8334" s="103" t="s">
        <v>7967</v>
      </c>
      <c r="I8334" s="252" t="s">
        <v>8020</v>
      </c>
      <c r="J8334" s="93" t="s">
        <v>8593</v>
      </c>
      <c r="K8334" s="1430" t="s">
        <v>8940</v>
      </c>
      <c r="L8334" s="491" t="s">
        <v>14056</v>
      </c>
      <c r="M8334" s="291"/>
    </row>
    <row r="8335" spans="1:13" ht="10.5" customHeight="1">
      <c r="A8335" s="667">
        <v>569</v>
      </c>
      <c r="B8335" s="1376" t="s">
        <v>7924</v>
      </c>
      <c r="C8335" s="21">
        <v>4101260581</v>
      </c>
      <c r="D8335" s="262">
        <v>1</v>
      </c>
      <c r="E8335" s="3411">
        <v>2725</v>
      </c>
      <c r="F8335" s="879">
        <v>2725</v>
      </c>
      <c r="G8335" s="919">
        <v>44197</v>
      </c>
      <c r="H8335" s="103" t="s">
        <v>7967</v>
      </c>
      <c r="I8335" s="252" t="s">
        <v>8020</v>
      </c>
      <c r="J8335" s="93" t="s">
        <v>8593</v>
      </c>
      <c r="K8335" s="1430" t="s">
        <v>8940</v>
      </c>
      <c r="L8335" s="491" t="s">
        <v>14056</v>
      </c>
      <c r="M8335" s="291"/>
    </row>
    <row r="8336" spans="1:13" ht="10.5" customHeight="1">
      <c r="A8336" s="667">
        <v>570</v>
      </c>
      <c r="B8336" s="1376" t="s">
        <v>13963</v>
      </c>
      <c r="C8336" s="21" t="s">
        <v>13964</v>
      </c>
      <c r="D8336" s="262">
        <v>1</v>
      </c>
      <c r="E8336" s="3411">
        <v>10210</v>
      </c>
      <c r="F8336" s="879">
        <v>10210</v>
      </c>
      <c r="G8336" s="919">
        <v>44197</v>
      </c>
      <c r="H8336" s="103" t="s">
        <v>7967</v>
      </c>
      <c r="I8336" s="252" t="s">
        <v>8020</v>
      </c>
      <c r="J8336" s="93" t="s">
        <v>8593</v>
      </c>
      <c r="K8336" s="1430" t="s">
        <v>8940</v>
      </c>
      <c r="L8336" s="491" t="s">
        <v>14057</v>
      </c>
      <c r="M8336" s="291"/>
    </row>
    <row r="8337" spans="1:13" ht="10.5" customHeight="1">
      <c r="A8337" s="667">
        <v>571</v>
      </c>
      <c r="B8337" s="1376" t="s">
        <v>7895</v>
      </c>
      <c r="C8337" s="21" t="s">
        <v>13965</v>
      </c>
      <c r="D8337" s="262">
        <v>1</v>
      </c>
      <c r="E8337" s="3411">
        <v>3450</v>
      </c>
      <c r="F8337" s="879">
        <v>3450</v>
      </c>
      <c r="G8337" s="919">
        <v>44197</v>
      </c>
      <c r="H8337" s="103" t="s">
        <v>7967</v>
      </c>
      <c r="I8337" s="252" t="s">
        <v>8020</v>
      </c>
      <c r="J8337" s="93" t="s">
        <v>8593</v>
      </c>
      <c r="K8337" s="1430" t="s">
        <v>8940</v>
      </c>
      <c r="L8337" s="491" t="s">
        <v>14057</v>
      </c>
      <c r="M8337" s="291"/>
    </row>
    <row r="8338" spans="1:13" ht="10.5" customHeight="1">
      <c r="A8338" s="667">
        <v>572</v>
      </c>
      <c r="B8338" s="1376" t="s">
        <v>7743</v>
      </c>
      <c r="C8338" s="21" t="s">
        <v>13966</v>
      </c>
      <c r="D8338" s="262">
        <v>1</v>
      </c>
      <c r="E8338" s="3411">
        <v>13000</v>
      </c>
      <c r="F8338" s="879">
        <v>13000</v>
      </c>
      <c r="G8338" s="919">
        <v>44197</v>
      </c>
      <c r="H8338" s="103" t="s">
        <v>7967</v>
      </c>
      <c r="I8338" s="252" t="s">
        <v>8020</v>
      </c>
      <c r="J8338" s="93" t="s">
        <v>8593</v>
      </c>
      <c r="K8338" s="1430" t="s">
        <v>8940</v>
      </c>
      <c r="L8338" s="491" t="s">
        <v>14058</v>
      </c>
      <c r="M8338" s="291"/>
    </row>
    <row r="8339" spans="1:13" ht="10.5" customHeight="1">
      <c r="A8339" s="667">
        <v>573</v>
      </c>
      <c r="B8339" s="1376" t="s">
        <v>7711</v>
      </c>
      <c r="C8339" s="21" t="s">
        <v>13967</v>
      </c>
      <c r="D8339" s="262">
        <v>1</v>
      </c>
      <c r="E8339" s="3411">
        <v>113469.42</v>
      </c>
      <c r="F8339" s="879">
        <v>113469.42</v>
      </c>
      <c r="G8339" s="919">
        <v>44197</v>
      </c>
      <c r="H8339" s="103" t="s">
        <v>7967</v>
      </c>
      <c r="I8339" s="252" t="s">
        <v>8020</v>
      </c>
      <c r="J8339" s="93" t="s">
        <v>8593</v>
      </c>
      <c r="K8339" s="1430" t="s">
        <v>8940</v>
      </c>
      <c r="L8339" s="491" t="s">
        <v>14065</v>
      </c>
      <c r="M8339" s="291"/>
    </row>
    <row r="8340" spans="1:13" ht="10.5" customHeight="1">
      <c r="A8340" s="667">
        <v>574</v>
      </c>
      <c r="B8340" s="1376" t="s">
        <v>7711</v>
      </c>
      <c r="C8340" s="21" t="s">
        <v>13968</v>
      </c>
      <c r="D8340" s="262">
        <v>1</v>
      </c>
      <c r="E8340" s="3411">
        <v>61200</v>
      </c>
      <c r="F8340" s="879">
        <v>61200</v>
      </c>
      <c r="G8340" s="919">
        <v>44197</v>
      </c>
      <c r="H8340" s="103" t="s">
        <v>7967</v>
      </c>
      <c r="I8340" s="252" t="s">
        <v>8020</v>
      </c>
      <c r="J8340" s="93" t="s">
        <v>8593</v>
      </c>
      <c r="K8340" s="1430" t="s">
        <v>8940</v>
      </c>
      <c r="L8340" s="491" t="s">
        <v>14065</v>
      </c>
      <c r="M8340" s="291"/>
    </row>
    <row r="8341" spans="1:13" ht="10.5" customHeight="1">
      <c r="A8341" s="667">
        <v>575</v>
      </c>
      <c r="B8341" s="1376" t="s">
        <v>7712</v>
      </c>
      <c r="C8341" s="21">
        <v>4101280117</v>
      </c>
      <c r="D8341" s="262">
        <v>1</v>
      </c>
      <c r="E8341" s="3411">
        <v>3299.33</v>
      </c>
      <c r="F8341" s="879">
        <v>3299.33</v>
      </c>
      <c r="G8341" s="919">
        <v>44197</v>
      </c>
      <c r="H8341" s="103" t="s">
        <v>7967</v>
      </c>
      <c r="I8341" s="252" t="s">
        <v>8020</v>
      </c>
      <c r="J8341" s="93" t="s">
        <v>8593</v>
      </c>
      <c r="K8341" s="1430" t="s">
        <v>8940</v>
      </c>
      <c r="L8341" s="491" t="s">
        <v>14066</v>
      </c>
      <c r="M8341" s="291"/>
    </row>
    <row r="8342" spans="1:13" ht="10.5" customHeight="1">
      <c r="A8342" s="667">
        <v>576</v>
      </c>
      <c r="B8342" s="1376" t="s">
        <v>7712</v>
      </c>
      <c r="C8342" s="21">
        <v>4101280182</v>
      </c>
      <c r="D8342" s="262">
        <v>1</v>
      </c>
      <c r="E8342" s="3411">
        <v>3299.33</v>
      </c>
      <c r="F8342" s="879">
        <v>3299.33</v>
      </c>
      <c r="G8342" s="919">
        <v>44197</v>
      </c>
      <c r="H8342" s="103" t="s">
        <v>7967</v>
      </c>
      <c r="I8342" s="252" t="s">
        <v>8020</v>
      </c>
      <c r="J8342" s="93" t="s">
        <v>8593</v>
      </c>
      <c r="K8342" s="1430" t="s">
        <v>8940</v>
      </c>
      <c r="L8342" s="491" t="s">
        <v>14066</v>
      </c>
      <c r="M8342" s="291"/>
    </row>
    <row r="8343" spans="1:13" ht="10.5" customHeight="1">
      <c r="A8343" s="667">
        <v>577</v>
      </c>
      <c r="B8343" s="1376" t="s">
        <v>7712</v>
      </c>
      <c r="C8343" s="21">
        <v>4101280116</v>
      </c>
      <c r="D8343" s="262">
        <v>1</v>
      </c>
      <c r="E8343" s="3411">
        <v>3299.33</v>
      </c>
      <c r="F8343" s="879">
        <v>3299.33</v>
      </c>
      <c r="G8343" s="919">
        <v>44197</v>
      </c>
      <c r="H8343" s="103" t="s">
        <v>7967</v>
      </c>
      <c r="I8343" s="252" t="s">
        <v>8020</v>
      </c>
      <c r="J8343" s="93" t="s">
        <v>8593</v>
      </c>
      <c r="K8343" s="1430" t="s">
        <v>8940</v>
      </c>
      <c r="L8343" s="491" t="s">
        <v>14066</v>
      </c>
      <c r="M8343" s="291"/>
    </row>
    <row r="8344" spans="1:13" ht="10.5" customHeight="1">
      <c r="A8344" s="667">
        <v>578</v>
      </c>
      <c r="B8344" s="1376" t="s">
        <v>7713</v>
      </c>
      <c r="C8344" s="21" t="s">
        <v>13142</v>
      </c>
      <c r="D8344" s="262">
        <v>1</v>
      </c>
      <c r="E8344" s="3411">
        <v>4848.01</v>
      </c>
      <c r="F8344" s="879">
        <v>4848.01</v>
      </c>
      <c r="G8344" s="919">
        <v>44197</v>
      </c>
      <c r="H8344" s="103" t="s">
        <v>7967</v>
      </c>
      <c r="I8344" s="252" t="s">
        <v>8020</v>
      </c>
      <c r="J8344" s="93" t="s">
        <v>8593</v>
      </c>
      <c r="K8344" s="1430" t="s">
        <v>8940</v>
      </c>
      <c r="L8344" s="491" t="s">
        <v>14066</v>
      </c>
      <c r="M8344" s="291"/>
    </row>
    <row r="8345" spans="1:13" ht="10.5" customHeight="1">
      <c r="A8345" s="667">
        <v>579</v>
      </c>
      <c r="B8345" s="1376" t="s">
        <v>7749</v>
      </c>
      <c r="C8345" s="21" t="s">
        <v>13969</v>
      </c>
      <c r="D8345" s="262">
        <v>1</v>
      </c>
      <c r="E8345" s="3411">
        <v>5000</v>
      </c>
      <c r="F8345" s="879">
        <v>5000</v>
      </c>
      <c r="G8345" s="919">
        <v>44197</v>
      </c>
      <c r="H8345" s="103" t="s">
        <v>7967</v>
      </c>
      <c r="I8345" s="252" t="s">
        <v>8020</v>
      </c>
      <c r="J8345" s="93" t="s">
        <v>8593</v>
      </c>
      <c r="K8345" s="1430" t="s">
        <v>8940</v>
      </c>
      <c r="L8345" s="491" t="s">
        <v>14066</v>
      </c>
      <c r="M8345" s="291"/>
    </row>
    <row r="8346" spans="1:13" ht="10.5" customHeight="1">
      <c r="A8346" s="667">
        <v>580</v>
      </c>
      <c r="B8346" s="1376" t="s">
        <v>7714</v>
      </c>
      <c r="C8346" s="21" t="s">
        <v>13970</v>
      </c>
      <c r="D8346" s="262">
        <v>1</v>
      </c>
      <c r="E8346" s="3411">
        <v>15000</v>
      </c>
      <c r="F8346" s="879">
        <v>15000</v>
      </c>
      <c r="G8346" s="919">
        <v>44197</v>
      </c>
      <c r="H8346" s="103" t="s">
        <v>7967</v>
      </c>
      <c r="I8346" s="252" t="s">
        <v>8020</v>
      </c>
      <c r="J8346" s="93" t="s">
        <v>8593</v>
      </c>
      <c r="K8346" s="1430" t="s">
        <v>8940</v>
      </c>
      <c r="L8346" s="491" t="s">
        <v>14066</v>
      </c>
      <c r="M8346" s="291"/>
    </row>
    <row r="8347" spans="1:13" ht="10.5" customHeight="1">
      <c r="A8347" s="667">
        <v>581</v>
      </c>
      <c r="B8347" s="1376" t="s">
        <v>7750</v>
      </c>
      <c r="C8347" s="21" t="s">
        <v>13971</v>
      </c>
      <c r="D8347" s="262">
        <v>1</v>
      </c>
      <c r="E8347" s="3411">
        <v>18498</v>
      </c>
      <c r="F8347" s="879">
        <v>18498</v>
      </c>
      <c r="G8347" s="919">
        <v>44197</v>
      </c>
      <c r="H8347" s="103" t="s">
        <v>7967</v>
      </c>
      <c r="I8347" s="252" t="s">
        <v>8020</v>
      </c>
      <c r="J8347" s="93" t="s">
        <v>8593</v>
      </c>
      <c r="K8347" s="1430" t="s">
        <v>8940</v>
      </c>
      <c r="L8347" s="491" t="s">
        <v>14066</v>
      </c>
      <c r="M8347" s="291"/>
    </row>
    <row r="8348" spans="1:13" ht="10.5" customHeight="1">
      <c r="A8348" s="667">
        <v>582</v>
      </c>
      <c r="B8348" s="1376" t="s">
        <v>97</v>
      </c>
      <c r="C8348" s="21" t="s">
        <v>13972</v>
      </c>
      <c r="D8348" s="262">
        <v>1</v>
      </c>
      <c r="E8348" s="3411">
        <v>6000</v>
      </c>
      <c r="F8348" s="879">
        <v>6000</v>
      </c>
      <c r="G8348" s="919">
        <v>44197</v>
      </c>
      <c r="H8348" s="103" t="s">
        <v>7967</v>
      </c>
      <c r="I8348" s="252" t="s">
        <v>8020</v>
      </c>
      <c r="J8348" s="93" t="s">
        <v>8593</v>
      </c>
      <c r="K8348" s="1430" t="s">
        <v>8940</v>
      </c>
      <c r="L8348" s="491" t="s">
        <v>14066</v>
      </c>
      <c r="M8348" s="291"/>
    </row>
    <row r="8349" spans="1:13" ht="10.5" customHeight="1">
      <c r="A8349" s="667">
        <v>583</v>
      </c>
      <c r="B8349" s="1376" t="s">
        <v>97</v>
      </c>
      <c r="C8349" s="21" t="s">
        <v>13973</v>
      </c>
      <c r="D8349" s="262">
        <v>1</v>
      </c>
      <c r="E8349" s="3411">
        <v>6000</v>
      </c>
      <c r="F8349" s="879">
        <v>6000</v>
      </c>
      <c r="G8349" s="919">
        <v>44197</v>
      </c>
      <c r="H8349" s="103" t="s">
        <v>7967</v>
      </c>
      <c r="I8349" s="252" t="s">
        <v>8020</v>
      </c>
      <c r="J8349" s="93" t="s">
        <v>8593</v>
      </c>
      <c r="K8349" s="1430" t="s">
        <v>8940</v>
      </c>
      <c r="L8349" s="491" t="s">
        <v>14066</v>
      </c>
      <c r="M8349" s="291"/>
    </row>
    <row r="8350" spans="1:13" ht="10.5" customHeight="1">
      <c r="A8350" s="667">
        <v>584</v>
      </c>
      <c r="B8350" s="1376" t="s">
        <v>97</v>
      </c>
      <c r="C8350" s="21" t="s">
        <v>13974</v>
      </c>
      <c r="D8350" s="262">
        <v>1</v>
      </c>
      <c r="E8350" s="3411">
        <v>6000</v>
      </c>
      <c r="F8350" s="879">
        <v>6000</v>
      </c>
      <c r="G8350" s="919">
        <v>44197</v>
      </c>
      <c r="H8350" s="103" t="s">
        <v>7967</v>
      </c>
      <c r="I8350" s="252" t="s">
        <v>8020</v>
      </c>
      <c r="J8350" s="93" t="s">
        <v>8593</v>
      </c>
      <c r="K8350" s="1430" t="s">
        <v>8940</v>
      </c>
      <c r="L8350" s="491" t="s">
        <v>14066</v>
      </c>
      <c r="M8350" s="291"/>
    </row>
    <row r="8351" spans="1:13" ht="10.5" customHeight="1">
      <c r="A8351" s="667">
        <v>585</v>
      </c>
      <c r="B8351" s="1376" t="s">
        <v>97</v>
      </c>
      <c r="C8351" s="21" t="s">
        <v>13975</v>
      </c>
      <c r="D8351" s="262">
        <v>1</v>
      </c>
      <c r="E8351" s="3411">
        <v>6000</v>
      </c>
      <c r="F8351" s="879">
        <v>6000</v>
      </c>
      <c r="G8351" s="919">
        <v>44197</v>
      </c>
      <c r="H8351" s="103" t="s">
        <v>7967</v>
      </c>
      <c r="I8351" s="252" t="s">
        <v>8020</v>
      </c>
      <c r="J8351" s="93" t="s">
        <v>8593</v>
      </c>
      <c r="K8351" s="1430" t="s">
        <v>8940</v>
      </c>
      <c r="L8351" s="491" t="s">
        <v>14066</v>
      </c>
      <c r="M8351" s="291"/>
    </row>
    <row r="8352" spans="1:13" ht="10.5" customHeight="1">
      <c r="A8352" s="667">
        <v>586</v>
      </c>
      <c r="B8352" s="1376" t="s">
        <v>97</v>
      </c>
      <c r="C8352" s="21" t="s">
        <v>13976</v>
      </c>
      <c r="D8352" s="262">
        <v>1</v>
      </c>
      <c r="E8352" s="3411">
        <v>6000</v>
      </c>
      <c r="F8352" s="879">
        <v>6000</v>
      </c>
      <c r="G8352" s="919">
        <v>44197</v>
      </c>
      <c r="H8352" s="103" t="s">
        <v>7967</v>
      </c>
      <c r="I8352" s="252" t="s">
        <v>8020</v>
      </c>
      <c r="J8352" s="93" t="s">
        <v>8593</v>
      </c>
      <c r="K8352" s="1430" t="s">
        <v>8940</v>
      </c>
      <c r="L8352" s="491" t="s">
        <v>14066</v>
      </c>
      <c r="M8352" s="291"/>
    </row>
    <row r="8353" spans="1:13" ht="10.5" customHeight="1">
      <c r="A8353" s="667">
        <v>587</v>
      </c>
      <c r="B8353" s="1376" t="s">
        <v>7702</v>
      </c>
      <c r="C8353" s="21">
        <v>4101260091</v>
      </c>
      <c r="D8353" s="262">
        <v>1</v>
      </c>
      <c r="E8353" s="3411">
        <v>4509</v>
      </c>
      <c r="F8353" s="879">
        <v>4509</v>
      </c>
      <c r="G8353" s="919">
        <v>44197</v>
      </c>
      <c r="H8353" s="103" t="s">
        <v>7967</v>
      </c>
      <c r="I8353" s="252" t="s">
        <v>8020</v>
      </c>
      <c r="J8353" s="93" t="s">
        <v>8593</v>
      </c>
      <c r="K8353" s="1430" t="s">
        <v>8940</v>
      </c>
      <c r="L8353" s="491" t="s">
        <v>14066</v>
      </c>
      <c r="M8353" s="291"/>
    </row>
    <row r="8354" spans="1:13" ht="10.5" customHeight="1">
      <c r="A8354" s="667">
        <v>588</v>
      </c>
      <c r="B8354" s="1376" t="s">
        <v>1820</v>
      </c>
      <c r="C8354" s="21">
        <v>4101260120</v>
      </c>
      <c r="D8354" s="262">
        <v>1</v>
      </c>
      <c r="E8354" s="3411">
        <v>5500</v>
      </c>
      <c r="F8354" s="879">
        <v>5500</v>
      </c>
      <c r="G8354" s="919">
        <v>44197</v>
      </c>
      <c r="H8354" s="103" t="s">
        <v>7967</v>
      </c>
      <c r="I8354" s="252" t="s">
        <v>8020</v>
      </c>
      <c r="J8354" s="93" t="s">
        <v>8593</v>
      </c>
      <c r="K8354" s="1430" t="s">
        <v>8940</v>
      </c>
      <c r="L8354" s="491" t="s">
        <v>14066</v>
      </c>
      <c r="M8354" s="291"/>
    </row>
    <row r="8355" spans="1:13" ht="10.5" customHeight="1">
      <c r="A8355" s="667">
        <v>589</v>
      </c>
      <c r="B8355" s="1376" t="s">
        <v>7707</v>
      </c>
      <c r="C8355" s="21">
        <v>4101260138</v>
      </c>
      <c r="D8355" s="262">
        <v>1</v>
      </c>
      <c r="E8355" s="3411">
        <v>18207.990000000002</v>
      </c>
      <c r="F8355" s="879">
        <v>18207.990000000002</v>
      </c>
      <c r="G8355" s="919">
        <v>44197</v>
      </c>
      <c r="H8355" s="103" t="s">
        <v>7967</v>
      </c>
      <c r="I8355" s="252" t="s">
        <v>8020</v>
      </c>
      <c r="J8355" s="93" t="s">
        <v>8593</v>
      </c>
      <c r="K8355" s="1430" t="s">
        <v>8940</v>
      </c>
      <c r="L8355" s="491" t="s">
        <v>14066</v>
      </c>
      <c r="M8355" s="291"/>
    </row>
    <row r="8356" spans="1:13" ht="10.5" customHeight="1">
      <c r="A8356" s="667">
        <v>590</v>
      </c>
      <c r="B8356" s="1376" t="s">
        <v>1781</v>
      </c>
      <c r="C8356" s="21" t="s">
        <v>13977</v>
      </c>
      <c r="D8356" s="262">
        <v>1</v>
      </c>
      <c r="E8356" s="3411">
        <v>4800</v>
      </c>
      <c r="F8356" s="879">
        <v>4800</v>
      </c>
      <c r="G8356" s="919">
        <v>44197</v>
      </c>
      <c r="H8356" s="103" t="s">
        <v>7967</v>
      </c>
      <c r="I8356" s="252" t="s">
        <v>8020</v>
      </c>
      <c r="J8356" s="93" t="s">
        <v>8593</v>
      </c>
      <c r="K8356" s="1430" t="s">
        <v>8940</v>
      </c>
      <c r="L8356" s="491" t="s">
        <v>14066</v>
      </c>
      <c r="M8356" s="291"/>
    </row>
    <row r="8357" spans="1:13" ht="10.5" customHeight="1">
      <c r="A8357" s="667">
        <v>591</v>
      </c>
      <c r="B8357" s="1376" t="s">
        <v>3482</v>
      </c>
      <c r="C8357" s="21" t="s">
        <v>13978</v>
      </c>
      <c r="D8357" s="262">
        <v>1</v>
      </c>
      <c r="E8357" s="3411">
        <v>8640</v>
      </c>
      <c r="F8357" s="879">
        <v>8640</v>
      </c>
      <c r="G8357" s="919">
        <v>44197</v>
      </c>
      <c r="H8357" s="103" t="s">
        <v>7967</v>
      </c>
      <c r="I8357" s="252" t="s">
        <v>8020</v>
      </c>
      <c r="J8357" s="93" t="s">
        <v>8593</v>
      </c>
      <c r="K8357" s="1430" t="s">
        <v>8940</v>
      </c>
      <c r="L8357" s="491" t="s">
        <v>14066</v>
      </c>
      <c r="M8357" s="291"/>
    </row>
    <row r="8358" spans="1:13" ht="10.5" customHeight="1">
      <c r="A8358" s="667">
        <v>592</v>
      </c>
      <c r="B8358" s="1376" t="s">
        <v>1781</v>
      </c>
      <c r="C8358" s="21" t="s">
        <v>13979</v>
      </c>
      <c r="D8358" s="262">
        <v>1</v>
      </c>
      <c r="E8358" s="3411">
        <v>5800</v>
      </c>
      <c r="F8358" s="879">
        <v>5800</v>
      </c>
      <c r="G8358" s="919">
        <v>44197</v>
      </c>
      <c r="H8358" s="103" t="s">
        <v>7967</v>
      </c>
      <c r="I8358" s="252" t="s">
        <v>8020</v>
      </c>
      <c r="J8358" s="93" t="s">
        <v>8593</v>
      </c>
      <c r="K8358" s="1430" t="s">
        <v>8940</v>
      </c>
      <c r="L8358" s="491" t="s">
        <v>14066</v>
      </c>
      <c r="M8358" s="291"/>
    </row>
    <row r="8359" spans="1:13" ht="10.5" customHeight="1">
      <c r="A8359" s="667">
        <v>593</v>
      </c>
      <c r="B8359" s="1376" t="s">
        <v>256</v>
      </c>
      <c r="C8359" s="21" t="s">
        <v>13980</v>
      </c>
      <c r="D8359" s="262">
        <v>1</v>
      </c>
      <c r="E8359" s="3411">
        <v>3683</v>
      </c>
      <c r="F8359" s="879">
        <v>3683</v>
      </c>
      <c r="G8359" s="919">
        <v>44197</v>
      </c>
      <c r="H8359" s="103" t="s">
        <v>7967</v>
      </c>
      <c r="I8359" s="252" t="s">
        <v>8020</v>
      </c>
      <c r="J8359" s="93" t="s">
        <v>8593</v>
      </c>
      <c r="K8359" s="1430" t="s">
        <v>8940</v>
      </c>
      <c r="L8359" s="491" t="s">
        <v>14066</v>
      </c>
      <c r="M8359" s="291"/>
    </row>
    <row r="8360" spans="1:13" ht="10.5" customHeight="1">
      <c r="A8360" s="667">
        <v>594</v>
      </c>
      <c r="B8360" s="1376" t="s">
        <v>7744</v>
      </c>
      <c r="C8360" s="21">
        <v>4101260200</v>
      </c>
      <c r="D8360" s="262">
        <v>1</v>
      </c>
      <c r="E8360" s="3411">
        <v>3600</v>
      </c>
      <c r="F8360" s="879">
        <v>3600</v>
      </c>
      <c r="G8360" s="919">
        <v>44197</v>
      </c>
      <c r="H8360" s="103" t="s">
        <v>7967</v>
      </c>
      <c r="I8360" s="252" t="s">
        <v>8020</v>
      </c>
      <c r="J8360" s="93" t="s">
        <v>8593</v>
      </c>
      <c r="K8360" s="1430" t="s">
        <v>8940</v>
      </c>
      <c r="L8360" s="491" t="s">
        <v>14066</v>
      </c>
      <c r="M8360" s="291"/>
    </row>
    <row r="8361" spans="1:13" ht="10.5" customHeight="1">
      <c r="A8361" s="667">
        <v>595</v>
      </c>
      <c r="B8361" s="1376" t="s">
        <v>7744</v>
      </c>
      <c r="C8361" s="21">
        <v>4101260206</v>
      </c>
      <c r="D8361" s="262">
        <v>1</v>
      </c>
      <c r="E8361" s="3411">
        <v>3600</v>
      </c>
      <c r="F8361" s="879">
        <v>3600</v>
      </c>
      <c r="G8361" s="919">
        <v>44197</v>
      </c>
      <c r="H8361" s="103" t="s">
        <v>7967</v>
      </c>
      <c r="I8361" s="252" t="s">
        <v>8020</v>
      </c>
      <c r="J8361" s="93" t="s">
        <v>8593</v>
      </c>
      <c r="K8361" s="1430" t="s">
        <v>8940</v>
      </c>
      <c r="L8361" s="491" t="s">
        <v>14066</v>
      </c>
      <c r="M8361" s="291"/>
    </row>
    <row r="8362" spans="1:13" ht="10.5" customHeight="1">
      <c r="A8362" s="667">
        <v>596</v>
      </c>
      <c r="B8362" s="1376" t="s">
        <v>7744</v>
      </c>
      <c r="C8362" s="21">
        <v>4101260207</v>
      </c>
      <c r="D8362" s="262">
        <v>1</v>
      </c>
      <c r="E8362" s="3411">
        <v>3600</v>
      </c>
      <c r="F8362" s="879">
        <v>3600</v>
      </c>
      <c r="G8362" s="919">
        <v>44197</v>
      </c>
      <c r="H8362" s="103" t="s">
        <v>7967</v>
      </c>
      <c r="I8362" s="252" t="s">
        <v>8020</v>
      </c>
      <c r="J8362" s="93" t="s">
        <v>8593</v>
      </c>
      <c r="K8362" s="1430" t="s">
        <v>8940</v>
      </c>
      <c r="L8362" s="491" t="s">
        <v>14066</v>
      </c>
      <c r="M8362" s="291"/>
    </row>
    <row r="8363" spans="1:13" ht="10.5" customHeight="1">
      <c r="A8363" s="667">
        <v>597</v>
      </c>
      <c r="B8363" s="1376" t="s">
        <v>7744</v>
      </c>
      <c r="C8363" s="21">
        <v>4101260199</v>
      </c>
      <c r="D8363" s="262">
        <v>1</v>
      </c>
      <c r="E8363" s="3411">
        <v>3600</v>
      </c>
      <c r="F8363" s="879">
        <v>3600</v>
      </c>
      <c r="G8363" s="919">
        <v>44197</v>
      </c>
      <c r="H8363" s="103" t="s">
        <v>7967</v>
      </c>
      <c r="I8363" s="252" t="s">
        <v>8020</v>
      </c>
      <c r="J8363" s="93" t="s">
        <v>8593</v>
      </c>
      <c r="K8363" s="1430" t="s">
        <v>8940</v>
      </c>
      <c r="L8363" s="491" t="s">
        <v>14066</v>
      </c>
      <c r="M8363" s="291"/>
    </row>
    <row r="8364" spans="1:13" ht="10.5" customHeight="1">
      <c r="A8364" s="667">
        <v>598</v>
      </c>
      <c r="B8364" s="1376" t="s">
        <v>7744</v>
      </c>
      <c r="C8364" s="21">
        <v>4101260208</v>
      </c>
      <c r="D8364" s="262">
        <v>1</v>
      </c>
      <c r="E8364" s="3411">
        <v>3600</v>
      </c>
      <c r="F8364" s="879">
        <v>3600</v>
      </c>
      <c r="G8364" s="919">
        <v>44197</v>
      </c>
      <c r="H8364" s="103" t="s">
        <v>7967</v>
      </c>
      <c r="I8364" s="252" t="s">
        <v>8020</v>
      </c>
      <c r="J8364" s="93" t="s">
        <v>8593</v>
      </c>
      <c r="K8364" s="1430" t="s">
        <v>8940</v>
      </c>
      <c r="L8364" s="491" t="s">
        <v>14066</v>
      </c>
      <c r="M8364" s="291"/>
    </row>
    <row r="8365" spans="1:13" ht="10.5" customHeight="1">
      <c r="A8365" s="667">
        <v>599</v>
      </c>
      <c r="B8365" s="1376" t="s">
        <v>7744</v>
      </c>
      <c r="C8365" s="21">
        <v>4102360205</v>
      </c>
      <c r="D8365" s="262">
        <v>1</v>
      </c>
      <c r="E8365" s="3411">
        <v>3600</v>
      </c>
      <c r="F8365" s="879">
        <v>3600</v>
      </c>
      <c r="G8365" s="919">
        <v>44197</v>
      </c>
      <c r="H8365" s="103" t="s">
        <v>7967</v>
      </c>
      <c r="I8365" s="252" t="s">
        <v>8020</v>
      </c>
      <c r="J8365" s="93" t="s">
        <v>8593</v>
      </c>
      <c r="K8365" s="1430" t="s">
        <v>8940</v>
      </c>
      <c r="L8365" s="491" t="s">
        <v>14066</v>
      </c>
      <c r="M8365" s="291"/>
    </row>
    <row r="8366" spans="1:13" ht="10.5" customHeight="1">
      <c r="A8366" s="667">
        <v>600</v>
      </c>
      <c r="B8366" s="1376" t="s">
        <v>7744</v>
      </c>
      <c r="C8366" s="21">
        <v>4101260204</v>
      </c>
      <c r="D8366" s="262">
        <v>1</v>
      </c>
      <c r="E8366" s="3411">
        <v>3600</v>
      </c>
      <c r="F8366" s="879">
        <v>3600</v>
      </c>
      <c r="G8366" s="919">
        <v>44197</v>
      </c>
      <c r="H8366" s="103" t="s">
        <v>7967</v>
      </c>
      <c r="I8366" s="252" t="s">
        <v>8020</v>
      </c>
      <c r="J8366" s="93" t="s">
        <v>8593</v>
      </c>
      <c r="K8366" s="1430" t="s">
        <v>8940</v>
      </c>
      <c r="L8366" s="491" t="s">
        <v>14066</v>
      </c>
      <c r="M8366" s="291"/>
    </row>
    <row r="8367" spans="1:13" ht="10.5" customHeight="1">
      <c r="A8367" s="667">
        <v>601</v>
      </c>
      <c r="B8367" s="1376" t="s">
        <v>7744</v>
      </c>
      <c r="C8367" s="21">
        <v>4101260203</v>
      </c>
      <c r="D8367" s="262">
        <v>1</v>
      </c>
      <c r="E8367" s="3411">
        <v>3600</v>
      </c>
      <c r="F8367" s="879">
        <v>3600</v>
      </c>
      <c r="G8367" s="919">
        <v>44197</v>
      </c>
      <c r="H8367" s="103" t="s">
        <v>7967</v>
      </c>
      <c r="I8367" s="252" t="s">
        <v>8020</v>
      </c>
      <c r="J8367" s="93" t="s">
        <v>8593</v>
      </c>
      <c r="K8367" s="1430" t="s">
        <v>8940</v>
      </c>
      <c r="L8367" s="491" t="s">
        <v>14066</v>
      </c>
      <c r="M8367" s="291"/>
    </row>
    <row r="8368" spans="1:13" ht="10.5" customHeight="1">
      <c r="A8368" s="667">
        <v>602</v>
      </c>
      <c r="B8368" s="1376" t="s">
        <v>7744</v>
      </c>
      <c r="C8368" s="21" t="s">
        <v>13981</v>
      </c>
      <c r="D8368" s="262">
        <v>1</v>
      </c>
      <c r="E8368" s="3411">
        <v>3600</v>
      </c>
      <c r="F8368" s="879">
        <v>3600</v>
      </c>
      <c r="G8368" s="919">
        <v>44197</v>
      </c>
      <c r="H8368" s="103" t="s">
        <v>7967</v>
      </c>
      <c r="I8368" s="252" t="s">
        <v>8020</v>
      </c>
      <c r="J8368" s="93" t="s">
        <v>8593</v>
      </c>
      <c r="K8368" s="1430" t="s">
        <v>8940</v>
      </c>
      <c r="L8368" s="491" t="s">
        <v>14066</v>
      </c>
      <c r="M8368" s="291"/>
    </row>
    <row r="8369" spans="1:13" ht="10.5" customHeight="1">
      <c r="A8369" s="667">
        <v>603</v>
      </c>
      <c r="B8369" s="1376" t="s">
        <v>7744</v>
      </c>
      <c r="C8369" s="21">
        <v>4101260201</v>
      </c>
      <c r="D8369" s="262">
        <v>1</v>
      </c>
      <c r="E8369" s="3411">
        <v>3600</v>
      </c>
      <c r="F8369" s="879">
        <v>3600</v>
      </c>
      <c r="G8369" s="919">
        <v>44197</v>
      </c>
      <c r="H8369" s="103" t="s">
        <v>7967</v>
      </c>
      <c r="I8369" s="252" t="s">
        <v>8020</v>
      </c>
      <c r="J8369" s="93" t="s">
        <v>8593</v>
      </c>
      <c r="K8369" s="1430" t="s">
        <v>8940</v>
      </c>
      <c r="L8369" s="491" t="s">
        <v>14066</v>
      </c>
      <c r="M8369" s="291"/>
    </row>
    <row r="8370" spans="1:13" ht="10.5" customHeight="1">
      <c r="A8370" s="667">
        <v>604</v>
      </c>
      <c r="B8370" s="1376" t="s">
        <v>7744</v>
      </c>
      <c r="C8370" s="21" t="s">
        <v>13982</v>
      </c>
      <c r="D8370" s="262">
        <v>1</v>
      </c>
      <c r="E8370" s="3411">
        <v>4000</v>
      </c>
      <c r="F8370" s="879">
        <v>4000</v>
      </c>
      <c r="G8370" s="919">
        <v>44197</v>
      </c>
      <c r="H8370" s="103" t="s">
        <v>7967</v>
      </c>
      <c r="I8370" s="252" t="s">
        <v>8020</v>
      </c>
      <c r="J8370" s="93" t="s">
        <v>8593</v>
      </c>
      <c r="K8370" s="1430" t="s">
        <v>8940</v>
      </c>
      <c r="L8370" s="491" t="s">
        <v>14066</v>
      </c>
      <c r="M8370" s="291"/>
    </row>
    <row r="8371" spans="1:13" ht="10.5" customHeight="1">
      <c r="A8371" s="667">
        <v>605</v>
      </c>
      <c r="B8371" s="1376" t="s">
        <v>97</v>
      </c>
      <c r="C8371" s="21">
        <v>4101260212</v>
      </c>
      <c r="D8371" s="262">
        <v>1</v>
      </c>
      <c r="E8371" s="3411">
        <v>3625</v>
      </c>
      <c r="F8371" s="879">
        <v>3625</v>
      </c>
      <c r="G8371" s="919">
        <v>44197</v>
      </c>
      <c r="H8371" s="103" t="s">
        <v>7967</v>
      </c>
      <c r="I8371" s="252" t="s">
        <v>8020</v>
      </c>
      <c r="J8371" s="93" t="s">
        <v>8593</v>
      </c>
      <c r="K8371" s="1430" t="s">
        <v>8940</v>
      </c>
      <c r="L8371" s="491" t="s">
        <v>14066</v>
      </c>
      <c r="M8371" s="291"/>
    </row>
    <row r="8372" spans="1:13" ht="10.5" customHeight="1">
      <c r="A8372" s="667">
        <v>606</v>
      </c>
      <c r="B8372" s="1376" t="s">
        <v>97</v>
      </c>
      <c r="C8372" s="21">
        <v>4101260211</v>
      </c>
      <c r="D8372" s="262">
        <v>1</v>
      </c>
      <c r="E8372" s="3411">
        <v>3625</v>
      </c>
      <c r="F8372" s="879">
        <v>3625</v>
      </c>
      <c r="G8372" s="919">
        <v>44197</v>
      </c>
      <c r="H8372" s="103" t="s">
        <v>7967</v>
      </c>
      <c r="I8372" s="252" t="s">
        <v>8020</v>
      </c>
      <c r="J8372" s="93" t="s">
        <v>8593</v>
      </c>
      <c r="K8372" s="1430" t="s">
        <v>8940</v>
      </c>
      <c r="L8372" s="491" t="s">
        <v>14066</v>
      </c>
      <c r="M8372" s="291"/>
    </row>
    <row r="8373" spans="1:13" ht="10.5" customHeight="1">
      <c r="A8373" s="667">
        <v>607</v>
      </c>
      <c r="B8373" s="1376" t="s">
        <v>97</v>
      </c>
      <c r="C8373" s="21">
        <v>4101260209</v>
      </c>
      <c r="D8373" s="262">
        <v>1</v>
      </c>
      <c r="E8373" s="3411">
        <v>3625</v>
      </c>
      <c r="F8373" s="879">
        <v>3625</v>
      </c>
      <c r="G8373" s="919">
        <v>44197</v>
      </c>
      <c r="H8373" s="103" t="s">
        <v>7967</v>
      </c>
      <c r="I8373" s="252" t="s">
        <v>8020</v>
      </c>
      <c r="J8373" s="93" t="s">
        <v>8593</v>
      </c>
      <c r="K8373" s="1430" t="s">
        <v>8940</v>
      </c>
      <c r="L8373" s="491" t="s">
        <v>14066</v>
      </c>
      <c r="M8373" s="291"/>
    </row>
    <row r="8374" spans="1:13" ht="10.5" customHeight="1">
      <c r="A8374" s="667">
        <v>608</v>
      </c>
      <c r="B8374" s="102" t="s">
        <v>97</v>
      </c>
      <c r="C8374" s="990">
        <v>4101260210</v>
      </c>
      <c r="D8374" s="2063">
        <v>1</v>
      </c>
      <c r="E8374" s="3411">
        <v>3625</v>
      </c>
      <c r="F8374" s="638">
        <v>3625</v>
      </c>
      <c r="G8374" s="919">
        <v>44197</v>
      </c>
      <c r="H8374" s="103" t="s">
        <v>7967</v>
      </c>
      <c r="I8374" s="252" t="s">
        <v>8020</v>
      </c>
      <c r="J8374" s="93" t="s">
        <v>8593</v>
      </c>
      <c r="K8374" s="1430" t="s">
        <v>8940</v>
      </c>
      <c r="L8374" s="491" t="s">
        <v>14066</v>
      </c>
      <c r="M8374" s="291"/>
    </row>
    <row r="8375" spans="1:13" ht="10.5" customHeight="1">
      <c r="A8375" s="667">
        <v>609</v>
      </c>
      <c r="B8375" s="102" t="s">
        <v>7747</v>
      </c>
      <c r="C8375" s="990" t="s">
        <v>13983</v>
      </c>
      <c r="D8375" s="2063">
        <v>1</v>
      </c>
      <c r="E8375" s="3411">
        <v>6000</v>
      </c>
      <c r="F8375" s="638">
        <v>6000</v>
      </c>
      <c r="G8375" s="919">
        <v>44197</v>
      </c>
      <c r="H8375" s="103" t="s">
        <v>7967</v>
      </c>
      <c r="I8375" s="252" t="s">
        <v>8020</v>
      </c>
      <c r="J8375" s="93" t="s">
        <v>8593</v>
      </c>
      <c r="K8375" s="1430" t="s">
        <v>8940</v>
      </c>
      <c r="L8375" s="491" t="s">
        <v>14066</v>
      </c>
      <c r="M8375" s="291"/>
    </row>
    <row r="8376" spans="1:13" ht="10.5" customHeight="1">
      <c r="A8376" s="667">
        <v>610</v>
      </c>
      <c r="B8376" s="102" t="s">
        <v>97</v>
      </c>
      <c r="C8376" s="990" t="s">
        <v>13984</v>
      </c>
      <c r="D8376" s="2063">
        <v>1</v>
      </c>
      <c r="E8376" s="3411">
        <v>3650</v>
      </c>
      <c r="F8376" s="638">
        <v>3650</v>
      </c>
      <c r="G8376" s="919">
        <v>44197</v>
      </c>
      <c r="H8376" s="103" t="s">
        <v>7967</v>
      </c>
      <c r="I8376" s="252" t="s">
        <v>8020</v>
      </c>
      <c r="J8376" s="93" t="s">
        <v>8593</v>
      </c>
      <c r="K8376" s="1430" t="s">
        <v>8940</v>
      </c>
      <c r="L8376" s="491" t="s">
        <v>14066</v>
      </c>
      <c r="M8376" s="291"/>
    </row>
    <row r="8377" spans="1:13" ht="10.5" customHeight="1">
      <c r="A8377" s="667">
        <v>611</v>
      </c>
      <c r="B8377" s="102" t="s">
        <v>97</v>
      </c>
      <c r="C8377" s="990" t="s">
        <v>13985</v>
      </c>
      <c r="D8377" s="2063">
        <v>1</v>
      </c>
      <c r="E8377" s="3411">
        <v>3650</v>
      </c>
      <c r="F8377" s="638">
        <v>3650</v>
      </c>
      <c r="G8377" s="919">
        <v>44197</v>
      </c>
      <c r="H8377" s="103" t="s">
        <v>7967</v>
      </c>
      <c r="I8377" s="252" t="s">
        <v>8020</v>
      </c>
      <c r="J8377" s="93" t="s">
        <v>8593</v>
      </c>
      <c r="K8377" s="1430" t="s">
        <v>8940</v>
      </c>
      <c r="L8377" s="491" t="s">
        <v>14066</v>
      </c>
      <c r="M8377" s="291"/>
    </row>
    <row r="8378" spans="1:13" ht="10.5" customHeight="1">
      <c r="A8378" s="667">
        <v>612</v>
      </c>
      <c r="B8378" s="102" t="s">
        <v>7705</v>
      </c>
      <c r="C8378" s="990" t="s">
        <v>13986</v>
      </c>
      <c r="D8378" s="2063">
        <v>1</v>
      </c>
      <c r="E8378" s="3411">
        <v>9000</v>
      </c>
      <c r="F8378" s="638">
        <v>9000</v>
      </c>
      <c r="G8378" s="919">
        <v>44197</v>
      </c>
      <c r="H8378" s="103" t="s">
        <v>7967</v>
      </c>
      <c r="I8378" s="252" t="s">
        <v>8020</v>
      </c>
      <c r="J8378" s="93" t="s">
        <v>8593</v>
      </c>
      <c r="K8378" s="1430" t="s">
        <v>8940</v>
      </c>
      <c r="L8378" s="491" t="s">
        <v>14066</v>
      </c>
      <c r="M8378" s="291"/>
    </row>
    <row r="8379" spans="1:13" ht="10.5" customHeight="1">
      <c r="A8379" s="667">
        <v>613</v>
      </c>
      <c r="B8379" s="102" t="s">
        <v>7706</v>
      </c>
      <c r="C8379" s="990" t="s">
        <v>11867</v>
      </c>
      <c r="D8379" s="2063">
        <v>1</v>
      </c>
      <c r="E8379" s="3411">
        <v>29000</v>
      </c>
      <c r="F8379" s="638">
        <v>29000</v>
      </c>
      <c r="G8379" s="919">
        <v>44197</v>
      </c>
      <c r="H8379" s="103" t="s">
        <v>7967</v>
      </c>
      <c r="I8379" s="252" t="s">
        <v>8020</v>
      </c>
      <c r="J8379" s="93" t="s">
        <v>8593</v>
      </c>
      <c r="K8379" s="1430" t="s">
        <v>8940</v>
      </c>
      <c r="L8379" s="491" t="s">
        <v>14066</v>
      </c>
      <c r="M8379" s="291"/>
    </row>
    <row r="8380" spans="1:13" ht="10.5" customHeight="1">
      <c r="A8380" s="667">
        <v>614</v>
      </c>
      <c r="B8380" s="102" t="s">
        <v>7748</v>
      </c>
      <c r="C8380" s="990" t="s">
        <v>13987</v>
      </c>
      <c r="D8380" s="2063">
        <v>1</v>
      </c>
      <c r="E8380" s="3411">
        <v>10511</v>
      </c>
      <c r="F8380" s="638">
        <v>10511</v>
      </c>
      <c r="G8380" s="919">
        <v>44197</v>
      </c>
      <c r="H8380" s="103" t="s">
        <v>7967</v>
      </c>
      <c r="I8380" s="252" t="s">
        <v>8020</v>
      </c>
      <c r="J8380" s="93" t="s">
        <v>8593</v>
      </c>
      <c r="K8380" s="1430" t="s">
        <v>8940</v>
      </c>
      <c r="L8380" s="491" t="s">
        <v>14066</v>
      </c>
      <c r="M8380" s="291"/>
    </row>
    <row r="8381" spans="1:13" ht="10.5" customHeight="1">
      <c r="A8381" s="667">
        <v>615</v>
      </c>
      <c r="B8381" s="102" t="s">
        <v>7751</v>
      </c>
      <c r="C8381" s="990">
        <v>4101260226</v>
      </c>
      <c r="D8381" s="2063">
        <v>1</v>
      </c>
      <c r="E8381" s="3411">
        <v>24890</v>
      </c>
      <c r="F8381" s="638">
        <v>24890</v>
      </c>
      <c r="G8381" s="919">
        <v>44197</v>
      </c>
      <c r="H8381" s="103" t="s">
        <v>7967</v>
      </c>
      <c r="I8381" s="252" t="s">
        <v>8020</v>
      </c>
      <c r="J8381" s="93" t="s">
        <v>8593</v>
      </c>
      <c r="K8381" s="1430" t="s">
        <v>8940</v>
      </c>
      <c r="L8381" s="491" t="s">
        <v>14066</v>
      </c>
      <c r="M8381" s="291"/>
    </row>
    <row r="8382" spans="1:13" ht="10.5" customHeight="1">
      <c r="A8382" s="667">
        <v>616</v>
      </c>
      <c r="B8382" s="102" t="s">
        <v>7751</v>
      </c>
      <c r="C8382" s="990">
        <v>4101260217</v>
      </c>
      <c r="D8382" s="2063">
        <v>1</v>
      </c>
      <c r="E8382" s="3411">
        <v>24890</v>
      </c>
      <c r="F8382" s="638">
        <v>24890</v>
      </c>
      <c r="G8382" s="919">
        <v>44197</v>
      </c>
      <c r="H8382" s="103" t="s">
        <v>7967</v>
      </c>
      <c r="I8382" s="252" t="s">
        <v>8020</v>
      </c>
      <c r="J8382" s="93" t="s">
        <v>8593</v>
      </c>
      <c r="K8382" s="1430" t="s">
        <v>8940</v>
      </c>
      <c r="L8382" s="491" t="s">
        <v>14066</v>
      </c>
      <c r="M8382" s="291"/>
    </row>
    <row r="8383" spans="1:13" ht="10.5" customHeight="1">
      <c r="A8383" s="667">
        <v>617</v>
      </c>
      <c r="B8383" s="102" t="s">
        <v>7751</v>
      </c>
      <c r="C8383" s="990">
        <v>4101260218</v>
      </c>
      <c r="D8383" s="2063">
        <v>1</v>
      </c>
      <c r="E8383" s="3411">
        <v>24890</v>
      </c>
      <c r="F8383" s="638">
        <v>24890</v>
      </c>
      <c r="G8383" s="919">
        <v>44197</v>
      </c>
      <c r="H8383" s="103" t="s">
        <v>7967</v>
      </c>
      <c r="I8383" s="252" t="s">
        <v>8020</v>
      </c>
      <c r="J8383" s="93" t="s">
        <v>8593</v>
      </c>
      <c r="K8383" s="1430" t="s">
        <v>8940</v>
      </c>
      <c r="L8383" s="491" t="s">
        <v>14066</v>
      </c>
      <c r="M8383" s="291"/>
    </row>
    <row r="8384" spans="1:13" ht="10.5" customHeight="1">
      <c r="A8384" s="667">
        <v>618</v>
      </c>
      <c r="B8384" s="102" t="s">
        <v>7751</v>
      </c>
      <c r="C8384" s="990" t="s">
        <v>13988</v>
      </c>
      <c r="D8384" s="2063">
        <v>1</v>
      </c>
      <c r="E8384" s="3411">
        <v>24890</v>
      </c>
      <c r="F8384" s="638">
        <v>24890</v>
      </c>
      <c r="G8384" s="919">
        <v>44197</v>
      </c>
      <c r="H8384" s="103" t="s">
        <v>7967</v>
      </c>
      <c r="I8384" s="252" t="s">
        <v>8020</v>
      </c>
      <c r="J8384" s="93" t="s">
        <v>8593</v>
      </c>
      <c r="K8384" s="1430" t="s">
        <v>8940</v>
      </c>
      <c r="L8384" s="491" t="s">
        <v>14066</v>
      </c>
      <c r="M8384" s="291"/>
    </row>
    <row r="8385" spans="1:13" ht="10.5" customHeight="1">
      <c r="A8385" s="667">
        <v>619</v>
      </c>
      <c r="B8385" s="102" t="s">
        <v>7751</v>
      </c>
      <c r="C8385" s="990">
        <v>4101260220</v>
      </c>
      <c r="D8385" s="2063">
        <v>1</v>
      </c>
      <c r="E8385" s="3411">
        <v>24890</v>
      </c>
      <c r="F8385" s="638">
        <v>24890</v>
      </c>
      <c r="G8385" s="919">
        <v>44197</v>
      </c>
      <c r="H8385" s="103" t="s">
        <v>7967</v>
      </c>
      <c r="I8385" s="252" t="s">
        <v>8020</v>
      </c>
      <c r="J8385" s="93" t="s">
        <v>8593</v>
      </c>
      <c r="K8385" s="1430" t="s">
        <v>8940</v>
      </c>
      <c r="L8385" s="491" t="s">
        <v>14066</v>
      </c>
      <c r="M8385" s="291"/>
    </row>
    <row r="8386" spans="1:13" ht="10.5" customHeight="1">
      <c r="A8386" s="667">
        <v>620</v>
      </c>
      <c r="B8386" s="102" t="s">
        <v>7751</v>
      </c>
      <c r="C8386" s="990">
        <v>4101260221</v>
      </c>
      <c r="D8386" s="2063">
        <v>1</v>
      </c>
      <c r="E8386" s="3411">
        <v>24890</v>
      </c>
      <c r="F8386" s="638">
        <v>24890</v>
      </c>
      <c r="G8386" s="919">
        <v>44197</v>
      </c>
      <c r="H8386" s="103" t="s">
        <v>7967</v>
      </c>
      <c r="I8386" s="252" t="s">
        <v>8020</v>
      </c>
      <c r="J8386" s="93" t="s">
        <v>8593</v>
      </c>
      <c r="K8386" s="1430" t="s">
        <v>8940</v>
      </c>
      <c r="L8386" s="491" t="s">
        <v>14066</v>
      </c>
      <c r="M8386" s="291"/>
    </row>
    <row r="8387" spans="1:13" ht="10.5" customHeight="1">
      <c r="A8387" s="667">
        <v>621</v>
      </c>
      <c r="B8387" s="102" t="s">
        <v>7751</v>
      </c>
      <c r="C8387" s="990">
        <v>4101260222</v>
      </c>
      <c r="D8387" s="2063">
        <v>1</v>
      </c>
      <c r="E8387" s="3411">
        <v>24890</v>
      </c>
      <c r="F8387" s="638">
        <v>24890</v>
      </c>
      <c r="G8387" s="919">
        <v>44197</v>
      </c>
      <c r="H8387" s="103" t="s">
        <v>7967</v>
      </c>
      <c r="I8387" s="252" t="s">
        <v>8020</v>
      </c>
      <c r="J8387" s="93" t="s">
        <v>8593</v>
      </c>
      <c r="K8387" s="1430" t="s">
        <v>8940</v>
      </c>
      <c r="L8387" s="491" t="s">
        <v>14066</v>
      </c>
      <c r="M8387" s="291"/>
    </row>
    <row r="8388" spans="1:13" ht="10.5" customHeight="1">
      <c r="A8388" s="667">
        <v>622</v>
      </c>
      <c r="B8388" s="102" t="s">
        <v>7751</v>
      </c>
      <c r="C8388" s="990">
        <v>4101260214</v>
      </c>
      <c r="D8388" s="2063">
        <v>1</v>
      </c>
      <c r="E8388" s="3411">
        <v>24890</v>
      </c>
      <c r="F8388" s="638">
        <v>24890</v>
      </c>
      <c r="G8388" s="919">
        <v>44197</v>
      </c>
      <c r="H8388" s="103" t="s">
        <v>7967</v>
      </c>
      <c r="I8388" s="252" t="s">
        <v>8020</v>
      </c>
      <c r="J8388" s="93" t="s">
        <v>8593</v>
      </c>
      <c r="K8388" s="1430" t="s">
        <v>8940</v>
      </c>
      <c r="L8388" s="491" t="s">
        <v>14066</v>
      </c>
      <c r="M8388" s="291"/>
    </row>
    <row r="8389" spans="1:13" ht="10.5" customHeight="1">
      <c r="A8389" s="667">
        <v>623</v>
      </c>
      <c r="B8389" s="102" t="s">
        <v>7751</v>
      </c>
      <c r="C8389" s="990">
        <v>4101260223</v>
      </c>
      <c r="D8389" s="2063">
        <v>1</v>
      </c>
      <c r="E8389" s="3411">
        <v>24890</v>
      </c>
      <c r="F8389" s="638">
        <v>24890</v>
      </c>
      <c r="G8389" s="919">
        <v>44197</v>
      </c>
      <c r="H8389" s="103" t="s">
        <v>7967</v>
      </c>
      <c r="I8389" s="252" t="s">
        <v>8020</v>
      </c>
      <c r="J8389" s="93" t="s">
        <v>8593</v>
      </c>
      <c r="K8389" s="1430" t="s">
        <v>8940</v>
      </c>
      <c r="L8389" s="491" t="s">
        <v>14066</v>
      </c>
      <c r="M8389" s="291"/>
    </row>
    <row r="8390" spans="1:13" ht="10.5" customHeight="1">
      <c r="A8390" s="667">
        <v>624</v>
      </c>
      <c r="B8390" s="102" t="s">
        <v>7751</v>
      </c>
      <c r="C8390" s="990">
        <v>4101260224</v>
      </c>
      <c r="D8390" s="2063">
        <v>1</v>
      </c>
      <c r="E8390" s="3411">
        <v>24890</v>
      </c>
      <c r="F8390" s="638">
        <v>24890</v>
      </c>
      <c r="G8390" s="919">
        <v>44197</v>
      </c>
      <c r="H8390" s="103" t="s">
        <v>7967</v>
      </c>
      <c r="I8390" s="252" t="s">
        <v>8020</v>
      </c>
      <c r="J8390" s="93" t="s">
        <v>8593</v>
      </c>
      <c r="K8390" s="1430" t="s">
        <v>8940</v>
      </c>
      <c r="L8390" s="491" t="s">
        <v>14066</v>
      </c>
      <c r="M8390" s="291"/>
    </row>
    <row r="8391" spans="1:13" ht="10.5" customHeight="1">
      <c r="A8391" s="667">
        <v>625</v>
      </c>
      <c r="B8391" s="102" t="s">
        <v>7751</v>
      </c>
      <c r="C8391" s="990">
        <v>4101260225</v>
      </c>
      <c r="D8391" s="2063">
        <v>1</v>
      </c>
      <c r="E8391" s="3411">
        <v>24890</v>
      </c>
      <c r="F8391" s="638">
        <v>24890</v>
      </c>
      <c r="G8391" s="919">
        <v>44197</v>
      </c>
      <c r="H8391" s="103" t="s">
        <v>7967</v>
      </c>
      <c r="I8391" s="252" t="s">
        <v>8020</v>
      </c>
      <c r="J8391" s="93" t="s">
        <v>8593</v>
      </c>
      <c r="K8391" s="1430" t="s">
        <v>8940</v>
      </c>
      <c r="L8391" s="491" t="s">
        <v>14066</v>
      </c>
      <c r="M8391" s="291"/>
    </row>
    <row r="8392" spans="1:13" ht="10.5" customHeight="1">
      <c r="A8392" s="667">
        <v>626</v>
      </c>
      <c r="B8392" s="102" t="s">
        <v>7751</v>
      </c>
      <c r="C8392" s="990">
        <v>4101260227</v>
      </c>
      <c r="D8392" s="2063">
        <v>1</v>
      </c>
      <c r="E8392" s="3411">
        <v>24890</v>
      </c>
      <c r="F8392" s="638">
        <v>24890</v>
      </c>
      <c r="G8392" s="919">
        <v>44197</v>
      </c>
      <c r="H8392" s="103" t="s">
        <v>7967</v>
      </c>
      <c r="I8392" s="252" t="s">
        <v>8020</v>
      </c>
      <c r="J8392" s="93" t="s">
        <v>8593</v>
      </c>
      <c r="K8392" s="1430" t="s">
        <v>8940</v>
      </c>
      <c r="L8392" s="491" t="s">
        <v>14066</v>
      </c>
      <c r="M8392" s="291"/>
    </row>
    <row r="8393" spans="1:13" ht="10.5" customHeight="1">
      <c r="A8393" s="667">
        <v>627</v>
      </c>
      <c r="B8393" s="102" t="s">
        <v>7751</v>
      </c>
      <c r="C8393" s="990">
        <v>4101260213</v>
      </c>
      <c r="D8393" s="2063">
        <v>1</v>
      </c>
      <c r="E8393" s="3411">
        <v>24890</v>
      </c>
      <c r="F8393" s="638">
        <v>24890</v>
      </c>
      <c r="G8393" s="919">
        <v>44197</v>
      </c>
      <c r="H8393" s="103" t="s">
        <v>7967</v>
      </c>
      <c r="I8393" s="252" t="s">
        <v>8020</v>
      </c>
      <c r="J8393" s="93" t="s">
        <v>8593</v>
      </c>
      <c r="K8393" s="1430" t="s">
        <v>8940</v>
      </c>
      <c r="L8393" s="491" t="s">
        <v>14066</v>
      </c>
      <c r="M8393" s="291"/>
    </row>
    <row r="8394" spans="1:13" ht="10.5" customHeight="1">
      <c r="A8394" s="667">
        <v>628</v>
      </c>
      <c r="B8394" s="102" t="s">
        <v>7751</v>
      </c>
      <c r="C8394" s="990">
        <v>4101260216</v>
      </c>
      <c r="D8394" s="2063">
        <v>1</v>
      </c>
      <c r="E8394" s="3411">
        <v>24890</v>
      </c>
      <c r="F8394" s="638">
        <v>24890</v>
      </c>
      <c r="G8394" s="919">
        <v>44197</v>
      </c>
      <c r="H8394" s="103" t="s">
        <v>7967</v>
      </c>
      <c r="I8394" s="252" t="s">
        <v>8020</v>
      </c>
      <c r="J8394" s="93" t="s">
        <v>8593</v>
      </c>
      <c r="K8394" s="1430" t="s">
        <v>8940</v>
      </c>
      <c r="L8394" s="491" t="s">
        <v>14066</v>
      </c>
      <c r="M8394" s="291"/>
    </row>
    <row r="8395" spans="1:13" ht="10.5" customHeight="1">
      <c r="A8395" s="667">
        <v>629</v>
      </c>
      <c r="B8395" s="102" t="s">
        <v>7751</v>
      </c>
      <c r="C8395" s="990">
        <v>4101260215</v>
      </c>
      <c r="D8395" s="2063">
        <v>1</v>
      </c>
      <c r="E8395" s="3411">
        <v>24890</v>
      </c>
      <c r="F8395" s="638">
        <v>24890</v>
      </c>
      <c r="G8395" s="919">
        <v>44197</v>
      </c>
      <c r="H8395" s="103" t="s">
        <v>7967</v>
      </c>
      <c r="I8395" s="252" t="s">
        <v>8020</v>
      </c>
      <c r="J8395" s="93" t="s">
        <v>8593</v>
      </c>
      <c r="K8395" s="1430" t="s">
        <v>8940</v>
      </c>
      <c r="L8395" s="491" t="s">
        <v>14066</v>
      </c>
      <c r="M8395" s="291"/>
    </row>
    <row r="8396" spans="1:13" ht="10.5" customHeight="1">
      <c r="A8396" s="667">
        <v>630</v>
      </c>
      <c r="B8396" s="102" t="s">
        <v>7752</v>
      </c>
      <c r="C8396" s="990" t="s">
        <v>13989</v>
      </c>
      <c r="D8396" s="2063">
        <v>1</v>
      </c>
      <c r="E8396" s="3411">
        <v>45600</v>
      </c>
      <c r="F8396" s="638">
        <v>45600</v>
      </c>
      <c r="G8396" s="919">
        <v>44197</v>
      </c>
      <c r="H8396" s="103" t="s">
        <v>7967</v>
      </c>
      <c r="I8396" s="252" t="s">
        <v>8020</v>
      </c>
      <c r="J8396" s="93" t="s">
        <v>8593</v>
      </c>
      <c r="K8396" s="1430" t="s">
        <v>8940</v>
      </c>
      <c r="L8396" s="491" t="s">
        <v>14066</v>
      </c>
      <c r="M8396" s="291"/>
    </row>
    <row r="8397" spans="1:13" ht="10.5" customHeight="1">
      <c r="A8397" s="667">
        <v>631</v>
      </c>
      <c r="B8397" s="102" t="s">
        <v>7753</v>
      </c>
      <c r="C8397" s="990">
        <v>4101260228</v>
      </c>
      <c r="D8397" s="2063">
        <v>1</v>
      </c>
      <c r="E8397" s="3411">
        <v>28500</v>
      </c>
      <c r="F8397" s="638">
        <v>28500</v>
      </c>
      <c r="G8397" s="919">
        <v>44197</v>
      </c>
      <c r="H8397" s="103" t="s">
        <v>7967</v>
      </c>
      <c r="I8397" s="252" t="s">
        <v>8020</v>
      </c>
      <c r="J8397" s="93" t="s">
        <v>8593</v>
      </c>
      <c r="K8397" s="1430" t="s">
        <v>8940</v>
      </c>
      <c r="L8397" s="491" t="s">
        <v>14066</v>
      </c>
      <c r="M8397" s="291"/>
    </row>
    <row r="8398" spans="1:13" ht="10.5" customHeight="1">
      <c r="A8398" s="667">
        <v>632</v>
      </c>
      <c r="B8398" s="102" t="s">
        <v>7753</v>
      </c>
      <c r="C8398" s="990">
        <v>4101260229</v>
      </c>
      <c r="D8398" s="2063">
        <v>1</v>
      </c>
      <c r="E8398" s="3411">
        <v>28500</v>
      </c>
      <c r="F8398" s="638">
        <v>28500</v>
      </c>
      <c r="G8398" s="919">
        <v>44197</v>
      </c>
      <c r="H8398" s="103" t="s">
        <v>7967</v>
      </c>
      <c r="I8398" s="252" t="s">
        <v>8020</v>
      </c>
      <c r="J8398" s="93" t="s">
        <v>8593</v>
      </c>
      <c r="K8398" s="1430" t="s">
        <v>8940</v>
      </c>
      <c r="L8398" s="491" t="s">
        <v>14066</v>
      </c>
      <c r="M8398" s="291"/>
    </row>
    <row r="8399" spans="1:13" ht="10.5" customHeight="1">
      <c r="A8399" s="667">
        <v>633</v>
      </c>
      <c r="B8399" s="102" t="s">
        <v>7753</v>
      </c>
      <c r="C8399" s="990">
        <v>4101260230</v>
      </c>
      <c r="D8399" s="2063">
        <v>1</v>
      </c>
      <c r="E8399" s="3411">
        <v>28500</v>
      </c>
      <c r="F8399" s="638">
        <v>28500</v>
      </c>
      <c r="G8399" s="919">
        <v>44197</v>
      </c>
      <c r="H8399" s="103" t="s">
        <v>7967</v>
      </c>
      <c r="I8399" s="252" t="s">
        <v>8020</v>
      </c>
      <c r="J8399" s="93" t="s">
        <v>8593</v>
      </c>
      <c r="K8399" s="1430" t="s">
        <v>8940</v>
      </c>
      <c r="L8399" s="491" t="s">
        <v>14066</v>
      </c>
      <c r="M8399" s="291"/>
    </row>
    <row r="8400" spans="1:13" ht="10.5" customHeight="1">
      <c r="A8400" s="667">
        <v>634</v>
      </c>
      <c r="B8400" s="102" t="s">
        <v>7753</v>
      </c>
      <c r="C8400" s="990">
        <v>4101260231</v>
      </c>
      <c r="D8400" s="2063">
        <v>1</v>
      </c>
      <c r="E8400" s="3411">
        <v>28500</v>
      </c>
      <c r="F8400" s="638">
        <v>28500</v>
      </c>
      <c r="G8400" s="919">
        <v>44197</v>
      </c>
      <c r="H8400" s="103" t="s">
        <v>7967</v>
      </c>
      <c r="I8400" s="252" t="s">
        <v>8020</v>
      </c>
      <c r="J8400" s="93" t="s">
        <v>8593</v>
      </c>
      <c r="K8400" s="1430" t="s">
        <v>8940</v>
      </c>
      <c r="L8400" s="491" t="s">
        <v>14066</v>
      </c>
      <c r="M8400" s="291"/>
    </row>
    <row r="8401" spans="1:13" ht="10.5" customHeight="1">
      <c r="A8401" s="667">
        <v>635</v>
      </c>
      <c r="B8401" s="102" t="s">
        <v>7754</v>
      </c>
      <c r="C8401" s="990" t="s">
        <v>13990</v>
      </c>
      <c r="D8401" s="2063">
        <v>1</v>
      </c>
      <c r="E8401" s="3411">
        <v>74100</v>
      </c>
      <c r="F8401" s="638">
        <v>74100</v>
      </c>
      <c r="G8401" s="919">
        <v>44197</v>
      </c>
      <c r="H8401" s="103" t="s">
        <v>7967</v>
      </c>
      <c r="I8401" s="252" t="s">
        <v>8020</v>
      </c>
      <c r="J8401" s="93" t="s">
        <v>8593</v>
      </c>
      <c r="K8401" s="1430" t="s">
        <v>8940</v>
      </c>
      <c r="L8401" s="491" t="s">
        <v>14066</v>
      </c>
      <c r="M8401" s="291"/>
    </row>
    <row r="8402" spans="1:13" ht="10.5" customHeight="1">
      <c r="A8402" s="667">
        <v>636</v>
      </c>
      <c r="B8402" s="102" t="s">
        <v>7708</v>
      </c>
      <c r="C8402" s="990" t="s">
        <v>11876</v>
      </c>
      <c r="D8402" s="2063">
        <v>1</v>
      </c>
      <c r="E8402" s="3411">
        <v>3876</v>
      </c>
      <c r="F8402" s="638">
        <v>3876</v>
      </c>
      <c r="G8402" s="919">
        <v>44197</v>
      </c>
      <c r="H8402" s="103" t="s">
        <v>7967</v>
      </c>
      <c r="I8402" s="252" t="s">
        <v>8020</v>
      </c>
      <c r="J8402" s="93" t="s">
        <v>8593</v>
      </c>
      <c r="K8402" s="1430" t="s">
        <v>8940</v>
      </c>
      <c r="L8402" s="491" t="s">
        <v>14066</v>
      </c>
      <c r="M8402" s="291"/>
    </row>
    <row r="8403" spans="1:13" ht="10.5" customHeight="1">
      <c r="A8403" s="667">
        <v>637</v>
      </c>
      <c r="B8403" s="102" t="s">
        <v>7703</v>
      </c>
      <c r="C8403" s="990" t="s">
        <v>13991</v>
      </c>
      <c r="D8403" s="2063">
        <v>1</v>
      </c>
      <c r="E8403" s="3411">
        <v>5300</v>
      </c>
      <c r="F8403" s="638">
        <v>5300</v>
      </c>
      <c r="G8403" s="919">
        <v>44197</v>
      </c>
      <c r="H8403" s="103" t="s">
        <v>7967</v>
      </c>
      <c r="I8403" s="252" t="s">
        <v>8020</v>
      </c>
      <c r="J8403" s="93" t="s">
        <v>8593</v>
      </c>
      <c r="K8403" s="1430" t="s">
        <v>8940</v>
      </c>
      <c r="L8403" s="491" t="s">
        <v>14066</v>
      </c>
      <c r="M8403" s="291"/>
    </row>
    <row r="8404" spans="1:13" ht="10.5" customHeight="1">
      <c r="A8404" s="667">
        <v>638</v>
      </c>
      <c r="B8404" s="102" t="s">
        <v>7704</v>
      </c>
      <c r="C8404" s="990" t="s">
        <v>13992</v>
      </c>
      <c r="D8404" s="2063">
        <v>1</v>
      </c>
      <c r="E8404" s="3411">
        <v>5200</v>
      </c>
      <c r="F8404" s="638">
        <v>5200</v>
      </c>
      <c r="G8404" s="919">
        <v>44197</v>
      </c>
      <c r="H8404" s="103" t="s">
        <v>7967</v>
      </c>
      <c r="I8404" s="252" t="s">
        <v>8020</v>
      </c>
      <c r="J8404" s="93" t="s">
        <v>8593</v>
      </c>
      <c r="K8404" s="1430" t="s">
        <v>8940</v>
      </c>
      <c r="L8404" s="491" t="s">
        <v>14066</v>
      </c>
      <c r="M8404" s="291"/>
    </row>
    <row r="8405" spans="1:13" ht="10.5" customHeight="1">
      <c r="A8405" s="667">
        <v>639</v>
      </c>
      <c r="B8405" s="102" t="s">
        <v>144</v>
      </c>
      <c r="C8405" s="990" t="s">
        <v>11877</v>
      </c>
      <c r="D8405" s="2063">
        <v>1</v>
      </c>
      <c r="E8405" s="3411">
        <v>4797.6000000000004</v>
      </c>
      <c r="F8405" s="638">
        <v>4797.6000000000004</v>
      </c>
      <c r="G8405" s="919">
        <v>44197</v>
      </c>
      <c r="H8405" s="103" t="s">
        <v>7967</v>
      </c>
      <c r="I8405" s="252" t="s">
        <v>8020</v>
      </c>
      <c r="J8405" s="93" t="s">
        <v>8593</v>
      </c>
      <c r="K8405" s="1430" t="s">
        <v>8940</v>
      </c>
      <c r="L8405" s="491" t="s">
        <v>14066</v>
      </c>
      <c r="M8405" s="291"/>
    </row>
    <row r="8406" spans="1:13" ht="10.5" customHeight="1">
      <c r="A8406" s="667">
        <v>640</v>
      </c>
      <c r="B8406" s="102" t="s">
        <v>144</v>
      </c>
      <c r="C8406" s="990" t="s">
        <v>11861</v>
      </c>
      <c r="D8406" s="2063">
        <v>1</v>
      </c>
      <c r="E8406" s="3411">
        <v>4797.6000000000004</v>
      </c>
      <c r="F8406" s="638">
        <v>4797.6000000000004</v>
      </c>
      <c r="G8406" s="919">
        <v>44197</v>
      </c>
      <c r="H8406" s="103" t="s">
        <v>7967</v>
      </c>
      <c r="I8406" s="252" t="s">
        <v>8020</v>
      </c>
      <c r="J8406" s="93" t="s">
        <v>8593</v>
      </c>
      <c r="K8406" s="1430" t="s">
        <v>8940</v>
      </c>
      <c r="L8406" s="491" t="s">
        <v>14066</v>
      </c>
      <c r="M8406" s="291"/>
    </row>
    <row r="8407" spans="1:13" ht="10.5" customHeight="1">
      <c r="A8407" s="667">
        <v>641</v>
      </c>
      <c r="B8407" s="102" t="s">
        <v>144</v>
      </c>
      <c r="C8407" s="990" t="s">
        <v>11862</v>
      </c>
      <c r="D8407" s="2063">
        <v>1</v>
      </c>
      <c r="E8407" s="3411">
        <v>4797.33</v>
      </c>
      <c r="F8407" s="638">
        <v>4797.33</v>
      </c>
      <c r="G8407" s="919">
        <v>44197</v>
      </c>
      <c r="H8407" s="103" t="s">
        <v>7967</v>
      </c>
      <c r="I8407" s="252" t="s">
        <v>8020</v>
      </c>
      <c r="J8407" s="93" t="s">
        <v>8593</v>
      </c>
      <c r="K8407" s="1430" t="s">
        <v>8940</v>
      </c>
      <c r="L8407" s="491" t="s">
        <v>14066</v>
      </c>
      <c r="M8407" s="291"/>
    </row>
    <row r="8408" spans="1:13" ht="10.5" customHeight="1">
      <c r="A8408" s="667">
        <v>642</v>
      </c>
      <c r="B8408" s="102" t="s">
        <v>144</v>
      </c>
      <c r="C8408" s="990" t="s">
        <v>11863</v>
      </c>
      <c r="D8408" s="2063">
        <v>1</v>
      </c>
      <c r="E8408" s="3411">
        <v>4797.34</v>
      </c>
      <c r="F8408" s="638">
        <v>4797.34</v>
      </c>
      <c r="G8408" s="919">
        <v>44197</v>
      </c>
      <c r="H8408" s="103" t="s">
        <v>7967</v>
      </c>
      <c r="I8408" s="252" t="s">
        <v>8020</v>
      </c>
      <c r="J8408" s="93" t="s">
        <v>8593</v>
      </c>
      <c r="K8408" s="1430" t="s">
        <v>8940</v>
      </c>
      <c r="L8408" s="491" t="s">
        <v>14066</v>
      </c>
      <c r="M8408" s="291"/>
    </row>
    <row r="8409" spans="1:13" ht="10.5" customHeight="1">
      <c r="A8409" s="667">
        <v>643</v>
      </c>
      <c r="B8409" s="102" t="s">
        <v>144</v>
      </c>
      <c r="C8409" s="990" t="s">
        <v>11864</v>
      </c>
      <c r="D8409" s="2063">
        <v>1</v>
      </c>
      <c r="E8409" s="3411">
        <v>3198.4</v>
      </c>
      <c r="F8409" s="638">
        <v>3198.4</v>
      </c>
      <c r="G8409" s="919">
        <v>44197</v>
      </c>
      <c r="H8409" s="103" t="s">
        <v>7967</v>
      </c>
      <c r="I8409" s="252" t="s">
        <v>8020</v>
      </c>
      <c r="J8409" s="93" t="s">
        <v>8593</v>
      </c>
      <c r="K8409" s="1430" t="s">
        <v>8940</v>
      </c>
      <c r="L8409" s="491" t="s">
        <v>14066</v>
      </c>
      <c r="M8409" s="291"/>
    </row>
    <row r="8410" spans="1:13" ht="10.5" customHeight="1">
      <c r="A8410" s="667">
        <v>644</v>
      </c>
      <c r="B8410" s="102" t="s">
        <v>144</v>
      </c>
      <c r="C8410" s="990" t="s">
        <v>13993</v>
      </c>
      <c r="D8410" s="2063">
        <v>1</v>
      </c>
      <c r="E8410" s="3411">
        <v>4797.33</v>
      </c>
      <c r="F8410" s="638">
        <v>4797.33</v>
      </c>
      <c r="G8410" s="919">
        <v>44197</v>
      </c>
      <c r="H8410" s="103" t="s">
        <v>7967</v>
      </c>
      <c r="I8410" s="252" t="s">
        <v>8020</v>
      </c>
      <c r="J8410" s="93" t="s">
        <v>8593</v>
      </c>
      <c r="K8410" s="1430" t="s">
        <v>8940</v>
      </c>
      <c r="L8410" s="491" t="s">
        <v>14066</v>
      </c>
      <c r="M8410" s="291"/>
    </row>
    <row r="8411" spans="1:13" ht="10.5" customHeight="1">
      <c r="A8411" s="667">
        <v>645</v>
      </c>
      <c r="B8411" s="102" t="s">
        <v>256</v>
      </c>
      <c r="C8411" s="990" t="s">
        <v>13994</v>
      </c>
      <c r="D8411" s="2063">
        <v>1</v>
      </c>
      <c r="E8411" s="3411">
        <v>3147.54</v>
      </c>
      <c r="F8411" s="638">
        <v>3147.54</v>
      </c>
      <c r="G8411" s="919">
        <v>44197</v>
      </c>
      <c r="H8411" s="103" t="s">
        <v>7967</v>
      </c>
      <c r="I8411" s="252" t="s">
        <v>8020</v>
      </c>
      <c r="J8411" s="93" t="s">
        <v>8593</v>
      </c>
      <c r="K8411" s="1430" t="s">
        <v>8940</v>
      </c>
      <c r="L8411" s="491" t="s">
        <v>14066</v>
      </c>
      <c r="M8411" s="291"/>
    </row>
    <row r="8412" spans="1:13" ht="10.5" customHeight="1">
      <c r="A8412" s="667">
        <v>646</v>
      </c>
      <c r="B8412" s="102" t="s">
        <v>97</v>
      </c>
      <c r="C8412" s="990" t="s">
        <v>13995</v>
      </c>
      <c r="D8412" s="2063">
        <v>1</v>
      </c>
      <c r="E8412" s="3411">
        <v>3400</v>
      </c>
      <c r="F8412" s="638">
        <v>3400</v>
      </c>
      <c r="G8412" s="919">
        <v>44197</v>
      </c>
      <c r="H8412" s="103" t="s">
        <v>7967</v>
      </c>
      <c r="I8412" s="252" t="s">
        <v>8020</v>
      </c>
      <c r="J8412" s="93" t="s">
        <v>8593</v>
      </c>
      <c r="K8412" s="1430" t="s">
        <v>8940</v>
      </c>
      <c r="L8412" s="491" t="s">
        <v>14066</v>
      </c>
      <c r="M8412" s="291"/>
    </row>
    <row r="8413" spans="1:13" ht="10.5" customHeight="1">
      <c r="A8413" s="667">
        <v>647</v>
      </c>
      <c r="B8413" s="102" t="s">
        <v>97</v>
      </c>
      <c r="C8413" s="990" t="s">
        <v>13996</v>
      </c>
      <c r="D8413" s="2063">
        <v>1</v>
      </c>
      <c r="E8413" s="3411">
        <v>3800</v>
      </c>
      <c r="F8413" s="638">
        <v>3800</v>
      </c>
      <c r="G8413" s="919">
        <v>44197</v>
      </c>
      <c r="H8413" s="103" t="s">
        <v>7967</v>
      </c>
      <c r="I8413" s="252" t="s">
        <v>8020</v>
      </c>
      <c r="J8413" s="93" t="s">
        <v>8593</v>
      </c>
      <c r="K8413" s="1430" t="s">
        <v>8940</v>
      </c>
      <c r="L8413" s="491" t="s">
        <v>14066</v>
      </c>
      <c r="M8413" s="291"/>
    </row>
    <row r="8414" spans="1:13" ht="10.5" customHeight="1">
      <c r="A8414" s="667">
        <v>648</v>
      </c>
      <c r="B8414" s="102" t="s">
        <v>7709</v>
      </c>
      <c r="C8414" s="990" t="s">
        <v>11878</v>
      </c>
      <c r="D8414" s="2063">
        <v>1</v>
      </c>
      <c r="E8414" s="3411">
        <v>27677.360000000001</v>
      </c>
      <c r="F8414" s="638">
        <v>27677.360000000001</v>
      </c>
      <c r="G8414" s="919">
        <v>44197</v>
      </c>
      <c r="H8414" s="103" t="s">
        <v>7967</v>
      </c>
      <c r="I8414" s="252" t="s">
        <v>8020</v>
      </c>
      <c r="J8414" s="93" t="s">
        <v>8593</v>
      </c>
      <c r="K8414" s="1430" t="s">
        <v>8940</v>
      </c>
      <c r="L8414" s="491" t="s">
        <v>14066</v>
      </c>
      <c r="M8414" s="291"/>
    </row>
    <row r="8415" spans="1:13" ht="10.5" customHeight="1">
      <c r="A8415" s="667">
        <v>649</v>
      </c>
      <c r="B8415" s="102" t="s">
        <v>7709</v>
      </c>
      <c r="C8415" s="990" t="s">
        <v>13997</v>
      </c>
      <c r="D8415" s="2063">
        <v>1</v>
      </c>
      <c r="E8415" s="3411">
        <v>27677.360000000001</v>
      </c>
      <c r="F8415" s="638">
        <v>27677.360000000001</v>
      </c>
      <c r="G8415" s="919">
        <v>44197</v>
      </c>
      <c r="H8415" s="103" t="s">
        <v>7967</v>
      </c>
      <c r="I8415" s="252" t="s">
        <v>8020</v>
      </c>
      <c r="J8415" s="93" t="s">
        <v>8593</v>
      </c>
      <c r="K8415" s="1430" t="s">
        <v>8940</v>
      </c>
      <c r="L8415" s="491" t="s">
        <v>14066</v>
      </c>
      <c r="M8415" s="291"/>
    </row>
    <row r="8416" spans="1:13" ht="10.5" customHeight="1">
      <c r="A8416" s="667">
        <v>650</v>
      </c>
      <c r="B8416" s="102" t="s">
        <v>7709</v>
      </c>
      <c r="C8416" s="990" t="s">
        <v>13998</v>
      </c>
      <c r="D8416" s="2063">
        <v>1</v>
      </c>
      <c r="E8416" s="3411">
        <v>27677.360000000001</v>
      </c>
      <c r="F8416" s="638">
        <v>27677.360000000001</v>
      </c>
      <c r="G8416" s="919">
        <v>44197</v>
      </c>
      <c r="H8416" s="103" t="s">
        <v>7967</v>
      </c>
      <c r="I8416" s="252" t="s">
        <v>8020</v>
      </c>
      <c r="J8416" s="93" t="s">
        <v>8593</v>
      </c>
      <c r="K8416" s="1430" t="s">
        <v>8940</v>
      </c>
      <c r="L8416" s="491" t="s">
        <v>14066</v>
      </c>
      <c r="M8416" s="291"/>
    </row>
    <row r="8417" spans="1:13" ht="10.5" customHeight="1">
      <c r="A8417" s="667">
        <v>651</v>
      </c>
      <c r="B8417" s="102" t="s">
        <v>7709</v>
      </c>
      <c r="C8417" s="990" t="s">
        <v>13999</v>
      </c>
      <c r="D8417" s="2063">
        <v>1</v>
      </c>
      <c r="E8417" s="3411">
        <v>27677.360000000001</v>
      </c>
      <c r="F8417" s="638">
        <v>27677.360000000001</v>
      </c>
      <c r="G8417" s="919">
        <v>44197</v>
      </c>
      <c r="H8417" s="103" t="s">
        <v>7967</v>
      </c>
      <c r="I8417" s="252" t="s">
        <v>8020</v>
      </c>
      <c r="J8417" s="93" t="s">
        <v>8593</v>
      </c>
      <c r="K8417" s="1430" t="s">
        <v>8940</v>
      </c>
      <c r="L8417" s="491" t="s">
        <v>14066</v>
      </c>
      <c r="M8417" s="291"/>
    </row>
    <row r="8418" spans="1:13" ht="10.5" customHeight="1">
      <c r="A8418" s="667">
        <v>652</v>
      </c>
      <c r="B8418" s="102" t="s">
        <v>7710</v>
      </c>
      <c r="C8418" s="990" t="s">
        <v>14000</v>
      </c>
      <c r="D8418" s="2063">
        <v>1</v>
      </c>
      <c r="E8418" s="3411">
        <v>5100</v>
      </c>
      <c r="F8418" s="638">
        <v>5100</v>
      </c>
      <c r="G8418" s="919">
        <v>44197</v>
      </c>
      <c r="H8418" s="103" t="s">
        <v>7967</v>
      </c>
      <c r="I8418" s="252" t="s">
        <v>8020</v>
      </c>
      <c r="J8418" s="93" t="s">
        <v>8593</v>
      </c>
      <c r="K8418" s="1430" t="s">
        <v>8940</v>
      </c>
      <c r="L8418" s="491" t="s">
        <v>14066</v>
      </c>
      <c r="M8418" s="291"/>
    </row>
    <row r="8419" spans="1:13" ht="10.5" customHeight="1">
      <c r="A8419" s="667">
        <v>653</v>
      </c>
      <c r="B8419" s="102" t="s">
        <v>97</v>
      </c>
      <c r="C8419" s="990" t="s">
        <v>14001</v>
      </c>
      <c r="D8419" s="2063">
        <v>1</v>
      </c>
      <c r="E8419" s="3411">
        <v>3400</v>
      </c>
      <c r="F8419" s="638">
        <v>3400</v>
      </c>
      <c r="G8419" s="919">
        <v>44197</v>
      </c>
      <c r="H8419" s="103" t="s">
        <v>7967</v>
      </c>
      <c r="I8419" s="252" t="s">
        <v>8020</v>
      </c>
      <c r="J8419" s="93" t="s">
        <v>8593</v>
      </c>
      <c r="K8419" s="1430" t="s">
        <v>8940</v>
      </c>
      <c r="L8419" s="491" t="s">
        <v>14066</v>
      </c>
      <c r="M8419" s="291"/>
    </row>
    <row r="8420" spans="1:13" ht="10.5" customHeight="1">
      <c r="A8420" s="667">
        <v>654</v>
      </c>
      <c r="B8420" s="1376" t="s">
        <v>97</v>
      </c>
      <c r="C8420" s="21" t="s">
        <v>14002</v>
      </c>
      <c r="D8420" s="262">
        <v>1</v>
      </c>
      <c r="E8420" s="3411">
        <v>3400</v>
      </c>
      <c r="F8420" s="879">
        <v>3400</v>
      </c>
      <c r="G8420" s="919">
        <v>44197</v>
      </c>
      <c r="H8420" s="103" t="s">
        <v>7967</v>
      </c>
      <c r="I8420" s="252" t="s">
        <v>8020</v>
      </c>
      <c r="J8420" s="93" t="s">
        <v>8593</v>
      </c>
      <c r="K8420" s="1430" t="s">
        <v>8940</v>
      </c>
      <c r="L8420" s="491" t="s">
        <v>14066</v>
      </c>
      <c r="M8420" s="291"/>
    </row>
    <row r="8421" spans="1:13" ht="10.5" customHeight="1">
      <c r="A8421" s="667">
        <v>655</v>
      </c>
      <c r="B8421" s="1376" t="s">
        <v>97</v>
      </c>
      <c r="C8421" s="21" t="s">
        <v>14003</v>
      </c>
      <c r="D8421" s="262">
        <v>1</v>
      </c>
      <c r="E8421" s="3411">
        <v>3400</v>
      </c>
      <c r="F8421" s="879">
        <v>3400</v>
      </c>
      <c r="G8421" s="919">
        <v>44198</v>
      </c>
      <c r="H8421" s="103" t="s">
        <v>7967</v>
      </c>
      <c r="I8421" s="252" t="s">
        <v>8020</v>
      </c>
      <c r="J8421" s="93" t="s">
        <v>8593</v>
      </c>
      <c r="K8421" s="1430"/>
      <c r="L8421" s="491" t="s">
        <v>14066</v>
      </c>
      <c r="M8421" s="291"/>
    </row>
    <row r="8422" spans="1:13" ht="10.5" customHeight="1">
      <c r="A8422" s="667">
        <v>656</v>
      </c>
      <c r="B8422" s="1376" t="s">
        <v>7711</v>
      </c>
      <c r="C8422" s="21" t="s">
        <v>14004</v>
      </c>
      <c r="D8422" s="262">
        <v>1</v>
      </c>
      <c r="E8422" s="3411">
        <v>93477</v>
      </c>
      <c r="F8422" s="879">
        <v>93477</v>
      </c>
      <c r="G8422" s="919">
        <v>44199</v>
      </c>
      <c r="H8422" s="103" t="s">
        <v>7967</v>
      </c>
      <c r="I8422" s="252" t="s">
        <v>8020</v>
      </c>
      <c r="J8422" s="93" t="s">
        <v>8593</v>
      </c>
      <c r="K8422" s="1430"/>
      <c r="L8422" s="491" t="s">
        <v>14066</v>
      </c>
      <c r="M8422" s="291"/>
    </row>
    <row r="8423" spans="1:13" ht="10.5" customHeight="1">
      <c r="A8423" s="667">
        <v>657</v>
      </c>
      <c r="B8423" s="1376" t="s">
        <v>7756</v>
      </c>
      <c r="C8423" s="21" t="s">
        <v>14005</v>
      </c>
      <c r="D8423" s="262">
        <v>1</v>
      </c>
      <c r="E8423" s="3411">
        <v>184500</v>
      </c>
      <c r="F8423" s="3403">
        <v>28700</v>
      </c>
      <c r="G8423" s="919">
        <v>44200</v>
      </c>
      <c r="H8423" s="103" t="s">
        <v>7967</v>
      </c>
      <c r="I8423" s="252" t="s">
        <v>8020</v>
      </c>
      <c r="J8423" s="93" t="s">
        <v>8593</v>
      </c>
      <c r="K8423" s="1430"/>
      <c r="L8423" s="491" t="s">
        <v>14066</v>
      </c>
      <c r="M8423" s="291"/>
    </row>
    <row r="8424" spans="1:13" ht="10.5" customHeight="1">
      <c r="A8424" s="667">
        <v>658</v>
      </c>
      <c r="B8424" s="1376" t="s">
        <v>256</v>
      </c>
      <c r="C8424" s="21" t="s">
        <v>14006</v>
      </c>
      <c r="D8424" s="262">
        <v>1</v>
      </c>
      <c r="E8424" s="3411">
        <v>5900</v>
      </c>
      <c r="F8424" s="879">
        <v>5900</v>
      </c>
      <c r="G8424" s="919">
        <v>44201</v>
      </c>
      <c r="H8424" s="103" t="s">
        <v>7967</v>
      </c>
      <c r="I8424" s="252" t="s">
        <v>8020</v>
      </c>
      <c r="J8424" s="93" t="s">
        <v>8593</v>
      </c>
      <c r="K8424" s="1430"/>
      <c r="L8424" s="491" t="s">
        <v>14066</v>
      </c>
      <c r="M8424" s="291"/>
    </row>
    <row r="8425" spans="1:13" ht="10.5" customHeight="1">
      <c r="A8425" s="667">
        <v>659</v>
      </c>
      <c r="B8425" s="1376" t="s">
        <v>7923</v>
      </c>
      <c r="C8425" s="21">
        <v>4101280290</v>
      </c>
      <c r="D8425" s="262">
        <v>1</v>
      </c>
      <c r="E8425" s="3411">
        <v>9200</v>
      </c>
      <c r="F8425" s="879">
        <v>9200</v>
      </c>
      <c r="G8425" s="919">
        <v>44202</v>
      </c>
      <c r="H8425" s="103" t="s">
        <v>7967</v>
      </c>
      <c r="I8425" s="252" t="s">
        <v>8020</v>
      </c>
      <c r="J8425" s="93" t="s">
        <v>8593</v>
      </c>
      <c r="K8425" s="1430"/>
      <c r="L8425" s="491" t="s">
        <v>14056</v>
      </c>
      <c r="M8425" s="291"/>
    </row>
    <row r="8426" spans="1:13" ht="10.5" customHeight="1">
      <c r="A8426" s="667">
        <v>660</v>
      </c>
      <c r="B8426" s="1376" t="s">
        <v>7923</v>
      </c>
      <c r="C8426" s="21">
        <v>4101280291</v>
      </c>
      <c r="D8426" s="262">
        <v>1</v>
      </c>
      <c r="E8426" s="3411">
        <v>9200</v>
      </c>
      <c r="F8426" s="879">
        <v>9200</v>
      </c>
      <c r="G8426" s="919">
        <v>44203</v>
      </c>
      <c r="H8426" s="103" t="s">
        <v>7967</v>
      </c>
      <c r="I8426" s="252" t="s">
        <v>8020</v>
      </c>
      <c r="J8426" s="93" t="s">
        <v>8593</v>
      </c>
      <c r="K8426" s="1430"/>
      <c r="L8426" s="491" t="s">
        <v>14056</v>
      </c>
      <c r="M8426" s="291"/>
    </row>
    <row r="8427" spans="1:13" ht="10.5" customHeight="1">
      <c r="A8427" s="667">
        <v>661</v>
      </c>
      <c r="B8427" s="1376" t="s">
        <v>7923</v>
      </c>
      <c r="C8427" s="21">
        <v>4101280292</v>
      </c>
      <c r="D8427" s="262">
        <v>1</v>
      </c>
      <c r="E8427" s="3411">
        <v>9200</v>
      </c>
      <c r="F8427" s="879">
        <v>9200</v>
      </c>
      <c r="G8427" s="919">
        <v>44204</v>
      </c>
      <c r="H8427" s="103" t="s">
        <v>7967</v>
      </c>
      <c r="I8427" s="252" t="s">
        <v>8020</v>
      </c>
      <c r="J8427" s="93" t="s">
        <v>8593</v>
      </c>
      <c r="K8427" s="1430"/>
      <c r="L8427" s="491" t="s">
        <v>14056</v>
      </c>
      <c r="M8427" s="291"/>
    </row>
    <row r="8428" spans="1:13" ht="10.5" customHeight="1">
      <c r="A8428" s="667">
        <v>662</v>
      </c>
      <c r="B8428" s="1376" t="s">
        <v>7923</v>
      </c>
      <c r="C8428" s="21">
        <v>4101280293</v>
      </c>
      <c r="D8428" s="262">
        <v>1</v>
      </c>
      <c r="E8428" s="3411">
        <v>9200</v>
      </c>
      <c r="F8428" s="879">
        <v>9200</v>
      </c>
      <c r="G8428" s="919">
        <v>44205</v>
      </c>
      <c r="H8428" s="103" t="s">
        <v>7967</v>
      </c>
      <c r="I8428" s="252" t="s">
        <v>8020</v>
      </c>
      <c r="J8428" s="93" t="s">
        <v>8593</v>
      </c>
      <c r="K8428" s="1430"/>
      <c r="L8428" s="491" t="s">
        <v>14056</v>
      </c>
      <c r="M8428" s="291"/>
    </row>
    <row r="8429" spans="1:13" ht="10.5" customHeight="1">
      <c r="A8429" s="667">
        <v>663</v>
      </c>
      <c r="B8429" s="1376" t="s">
        <v>7923</v>
      </c>
      <c r="C8429" s="21">
        <v>4101280294</v>
      </c>
      <c r="D8429" s="262">
        <v>1</v>
      </c>
      <c r="E8429" s="3411">
        <v>9200</v>
      </c>
      <c r="F8429" s="879">
        <v>9200</v>
      </c>
      <c r="G8429" s="919">
        <v>44206</v>
      </c>
      <c r="H8429" s="103" t="s">
        <v>7967</v>
      </c>
      <c r="I8429" s="252" t="s">
        <v>8020</v>
      </c>
      <c r="J8429" s="93" t="s">
        <v>8593</v>
      </c>
      <c r="K8429" s="1430"/>
      <c r="L8429" s="491" t="s">
        <v>14056</v>
      </c>
      <c r="M8429" s="291"/>
    </row>
    <row r="8430" spans="1:13" ht="10.5" customHeight="1">
      <c r="A8430" s="667">
        <v>664</v>
      </c>
      <c r="B8430" s="1376" t="s">
        <v>7923</v>
      </c>
      <c r="C8430" s="21">
        <v>4101280287</v>
      </c>
      <c r="D8430" s="262">
        <v>1</v>
      </c>
      <c r="E8430" s="3411">
        <v>9200</v>
      </c>
      <c r="F8430" s="879">
        <v>9200</v>
      </c>
      <c r="G8430" s="919">
        <v>44207</v>
      </c>
      <c r="H8430" s="103" t="s">
        <v>7967</v>
      </c>
      <c r="I8430" s="252" t="s">
        <v>8020</v>
      </c>
      <c r="J8430" s="93" t="s">
        <v>8593</v>
      </c>
      <c r="K8430" s="1430"/>
      <c r="L8430" s="491" t="s">
        <v>14056</v>
      </c>
      <c r="M8430" s="291"/>
    </row>
    <row r="8431" spans="1:13" ht="10.5" customHeight="1">
      <c r="A8431" s="667">
        <v>665</v>
      </c>
      <c r="B8431" s="1376" t="s">
        <v>7923</v>
      </c>
      <c r="C8431" s="21">
        <v>4101280283</v>
      </c>
      <c r="D8431" s="262">
        <v>1</v>
      </c>
      <c r="E8431" s="3411">
        <v>9200</v>
      </c>
      <c r="F8431" s="879">
        <v>9200</v>
      </c>
      <c r="G8431" s="919">
        <v>44208</v>
      </c>
      <c r="H8431" s="103" t="s">
        <v>7967</v>
      </c>
      <c r="I8431" s="252" t="s">
        <v>8020</v>
      </c>
      <c r="J8431" s="93" t="s">
        <v>8593</v>
      </c>
      <c r="K8431" s="1430"/>
      <c r="L8431" s="491" t="s">
        <v>14056</v>
      </c>
      <c r="M8431" s="291"/>
    </row>
    <row r="8432" spans="1:13" ht="10.5" customHeight="1">
      <c r="A8432" s="667">
        <v>666</v>
      </c>
      <c r="B8432" s="1376" t="s">
        <v>7923</v>
      </c>
      <c r="C8432" s="21">
        <v>4101280284</v>
      </c>
      <c r="D8432" s="262">
        <v>1</v>
      </c>
      <c r="E8432" s="3411">
        <v>9200</v>
      </c>
      <c r="F8432" s="879">
        <v>9200</v>
      </c>
      <c r="G8432" s="919">
        <v>44209</v>
      </c>
      <c r="H8432" s="103" t="s">
        <v>7967</v>
      </c>
      <c r="I8432" s="252" t="s">
        <v>8020</v>
      </c>
      <c r="J8432" s="93" t="s">
        <v>8593</v>
      </c>
      <c r="K8432" s="1430"/>
      <c r="L8432" s="491" t="s">
        <v>14056</v>
      </c>
      <c r="M8432" s="291"/>
    </row>
    <row r="8433" spans="1:13" ht="10.5" customHeight="1">
      <c r="A8433" s="667">
        <v>667</v>
      </c>
      <c r="B8433" s="1376" t="s">
        <v>7923</v>
      </c>
      <c r="C8433" s="21">
        <v>4101280285</v>
      </c>
      <c r="D8433" s="262">
        <v>1</v>
      </c>
      <c r="E8433" s="3411">
        <v>9200</v>
      </c>
      <c r="F8433" s="879">
        <v>9200</v>
      </c>
      <c r="G8433" s="919">
        <v>44210</v>
      </c>
      <c r="H8433" s="103" t="s">
        <v>7967</v>
      </c>
      <c r="I8433" s="252" t="s">
        <v>8020</v>
      </c>
      <c r="J8433" s="93" t="s">
        <v>8593</v>
      </c>
      <c r="K8433" s="1430"/>
      <c r="L8433" s="491" t="s">
        <v>14056</v>
      </c>
      <c r="M8433" s="291"/>
    </row>
    <row r="8434" spans="1:13" ht="10.5" customHeight="1">
      <c r="A8434" s="667">
        <v>668</v>
      </c>
      <c r="B8434" s="1376" t="s">
        <v>7923</v>
      </c>
      <c r="C8434" s="21">
        <v>4101280286</v>
      </c>
      <c r="D8434" s="262">
        <v>1</v>
      </c>
      <c r="E8434" s="3411">
        <v>9200</v>
      </c>
      <c r="F8434" s="879">
        <v>9200</v>
      </c>
      <c r="G8434" s="919">
        <v>44211</v>
      </c>
      <c r="H8434" s="103" t="s">
        <v>7967</v>
      </c>
      <c r="I8434" s="252" t="s">
        <v>8020</v>
      </c>
      <c r="J8434" s="93" t="s">
        <v>8593</v>
      </c>
      <c r="K8434" s="1430"/>
      <c r="L8434" s="491" t="s">
        <v>14056</v>
      </c>
      <c r="M8434" s="291"/>
    </row>
    <row r="8435" spans="1:13" ht="10.5" customHeight="1">
      <c r="A8435" s="667">
        <v>669</v>
      </c>
      <c r="B8435" s="102" t="s">
        <v>7923</v>
      </c>
      <c r="C8435" s="990">
        <v>4101280288</v>
      </c>
      <c r="D8435" s="2063">
        <v>1</v>
      </c>
      <c r="E8435" s="3411">
        <v>9200</v>
      </c>
      <c r="F8435" s="638">
        <v>9200</v>
      </c>
      <c r="G8435" s="919">
        <v>44197</v>
      </c>
      <c r="H8435" s="103" t="s">
        <v>7967</v>
      </c>
      <c r="I8435" s="252" t="s">
        <v>8020</v>
      </c>
      <c r="J8435" s="93" t="s">
        <v>8593</v>
      </c>
      <c r="K8435" s="1430" t="s">
        <v>8940</v>
      </c>
      <c r="L8435" s="491" t="s">
        <v>14056</v>
      </c>
      <c r="M8435" s="291"/>
    </row>
    <row r="8436" spans="1:13" ht="10.5" customHeight="1">
      <c r="A8436" s="667">
        <v>670</v>
      </c>
      <c r="B8436" s="102" t="s">
        <v>7923</v>
      </c>
      <c r="C8436" s="990">
        <v>4101280289</v>
      </c>
      <c r="D8436" s="2063">
        <v>1</v>
      </c>
      <c r="E8436" s="3411">
        <v>9200</v>
      </c>
      <c r="F8436" s="638">
        <v>9200</v>
      </c>
      <c r="G8436" s="919">
        <v>44197</v>
      </c>
      <c r="H8436" s="103" t="s">
        <v>7967</v>
      </c>
      <c r="I8436" s="252" t="s">
        <v>8020</v>
      </c>
      <c r="J8436" s="93" t="s">
        <v>8593</v>
      </c>
      <c r="K8436" s="1430" t="s">
        <v>8940</v>
      </c>
      <c r="L8436" s="491" t="s">
        <v>14056</v>
      </c>
      <c r="M8436" s="291"/>
    </row>
    <row r="8437" spans="1:13" ht="10.5" customHeight="1">
      <c r="A8437" s="667">
        <v>671</v>
      </c>
      <c r="B8437" s="102" t="s">
        <v>14007</v>
      </c>
      <c r="C8437" s="990">
        <v>4101280298</v>
      </c>
      <c r="D8437" s="2063">
        <v>1</v>
      </c>
      <c r="E8437" s="3411">
        <v>2400</v>
      </c>
      <c r="F8437" s="638">
        <v>2400</v>
      </c>
      <c r="G8437" s="919">
        <v>44197</v>
      </c>
      <c r="H8437" s="103" t="s">
        <v>7967</v>
      </c>
      <c r="I8437" s="252" t="s">
        <v>8020</v>
      </c>
      <c r="J8437" s="93" t="s">
        <v>8593</v>
      </c>
      <c r="K8437" s="1430" t="s">
        <v>8940</v>
      </c>
      <c r="L8437" s="491" t="s">
        <v>14056</v>
      </c>
      <c r="M8437" s="291"/>
    </row>
    <row r="8438" spans="1:13" ht="10.5" customHeight="1">
      <c r="A8438" s="667">
        <v>672</v>
      </c>
      <c r="B8438" s="102" t="s">
        <v>14007</v>
      </c>
      <c r="C8438" s="990">
        <v>4101280297</v>
      </c>
      <c r="D8438" s="2063">
        <v>1</v>
      </c>
      <c r="E8438" s="3411">
        <v>2400</v>
      </c>
      <c r="F8438" s="638">
        <v>2400</v>
      </c>
      <c r="G8438" s="919">
        <v>44197</v>
      </c>
      <c r="H8438" s="103" t="s">
        <v>7967</v>
      </c>
      <c r="I8438" s="252" t="s">
        <v>8020</v>
      </c>
      <c r="J8438" s="93" t="s">
        <v>8593</v>
      </c>
      <c r="K8438" s="1430" t="s">
        <v>8940</v>
      </c>
      <c r="L8438" s="491" t="s">
        <v>14056</v>
      </c>
      <c r="M8438" s="291"/>
    </row>
    <row r="8439" spans="1:13" ht="10.5" customHeight="1">
      <c r="A8439" s="667">
        <v>673</v>
      </c>
      <c r="B8439" s="102" t="s">
        <v>14007</v>
      </c>
      <c r="C8439" s="990">
        <v>4101280296</v>
      </c>
      <c r="D8439" s="2063">
        <v>1</v>
      </c>
      <c r="E8439" s="3411">
        <v>2400</v>
      </c>
      <c r="F8439" s="638">
        <v>2400</v>
      </c>
      <c r="G8439" s="919">
        <v>44197</v>
      </c>
      <c r="H8439" s="103" t="s">
        <v>7967</v>
      </c>
      <c r="I8439" s="252" t="s">
        <v>8020</v>
      </c>
      <c r="J8439" s="93" t="s">
        <v>8593</v>
      </c>
      <c r="K8439" s="1430" t="s">
        <v>8940</v>
      </c>
      <c r="L8439" s="491" t="s">
        <v>14056</v>
      </c>
      <c r="M8439" s="291"/>
    </row>
    <row r="8440" spans="1:13" ht="10.5" customHeight="1">
      <c r="A8440" s="667">
        <v>674</v>
      </c>
      <c r="B8440" s="102" t="s">
        <v>14007</v>
      </c>
      <c r="C8440" s="990">
        <v>4101280295</v>
      </c>
      <c r="D8440" s="2063">
        <v>1</v>
      </c>
      <c r="E8440" s="3411">
        <v>2400</v>
      </c>
      <c r="F8440" s="638">
        <v>2400</v>
      </c>
      <c r="G8440" s="919">
        <v>44197</v>
      </c>
      <c r="H8440" s="103" t="s">
        <v>7967</v>
      </c>
      <c r="I8440" s="252" t="s">
        <v>8020</v>
      </c>
      <c r="J8440" s="93" t="s">
        <v>8593</v>
      </c>
      <c r="K8440" s="1430" t="s">
        <v>8940</v>
      </c>
      <c r="L8440" s="491" t="s">
        <v>14056</v>
      </c>
      <c r="M8440" s="291"/>
    </row>
    <row r="8441" spans="1:13" ht="10.5" customHeight="1">
      <c r="A8441" s="667">
        <v>675</v>
      </c>
      <c r="B8441" s="102" t="s">
        <v>14008</v>
      </c>
      <c r="C8441" s="990">
        <v>4101280301</v>
      </c>
      <c r="D8441" s="2063">
        <v>1</v>
      </c>
      <c r="E8441" s="3411">
        <v>3100</v>
      </c>
      <c r="F8441" s="638">
        <v>3100</v>
      </c>
      <c r="G8441" s="919">
        <v>44197</v>
      </c>
      <c r="H8441" s="103" t="s">
        <v>7967</v>
      </c>
      <c r="I8441" s="252" t="s">
        <v>8020</v>
      </c>
      <c r="J8441" s="93" t="s">
        <v>8593</v>
      </c>
      <c r="K8441" s="1430" t="s">
        <v>8940</v>
      </c>
      <c r="L8441" s="491" t="s">
        <v>14056</v>
      </c>
      <c r="M8441" s="291"/>
    </row>
    <row r="8442" spans="1:13" ht="10.5" customHeight="1">
      <c r="A8442" s="667">
        <v>676</v>
      </c>
      <c r="B8442" s="102" t="s">
        <v>14008</v>
      </c>
      <c r="C8442" s="990">
        <v>4101280302</v>
      </c>
      <c r="D8442" s="2063">
        <v>1</v>
      </c>
      <c r="E8442" s="3411">
        <v>3100</v>
      </c>
      <c r="F8442" s="638">
        <v>3100</v>
      </c>
      <c r="G8442" s="919">
        <v>44197</v>
      </c>
      <c r="H8442" s="103" t="s">
        <v>7967</v>
      </c>
      <c r="I8442" s="252" t="s">
        <v>8020</v>
      </c>
      <c r="J8442" s="93" t="s">
        <v>8593</v>
      </c>
      <c r="K8442" s="1430" t="s">
        <v>8940</v>
      </c>
      <c r="L8442" s="491" t="s">
        <v>14056</v>
      </c>
      <c r="M8442" s="291"/>
    </row>
    <row r="8443" spans="1:13" ht="10.5" customHeight="1">
      <c r="A8443" s="667">
        <v>677</v>
      </c>
      <c r="B8443" s="102" t="s">
        <v>14008</v>
      </c>
      <c r="C8443" s="990">
        <v>4101280299</v>
      </c>
      <c r="D8443" s="2063">
        <v>1</v>
      </c>
      <c r="E8443" s="3411">
        <v>3100</v>
      </c>
      <c r="F8443" s="638">
        <v>3100</v>
      </c>
      <c r="G8443" s="919">
        <v>44197</v>
      </c>
      <c r="H8443" s="103" t="s">
        <v>7967</v>
      </c>
      <c r="I8443" s="252" t="s">
        <v>8020</v>
      </c>
      <c r="J8443" s="93" t="s">
        <v>8593</v>
      </c>
      <c r="K8443" s="1430" t="s">
        <v>8940</v>
      </c>
      <c r="L8443" s="491" t="s">
        <v>14056</v>
      </c>
      <c r="M8443" s="291"/>
    </row>
    <row r="8444" spans="1:13" ht="10.5" customHeight="1">
      <c r="A8444" s="667">
        <v>678</v>
      </c>
      <c r="B8444" s="102" t="s">
        <v>14008</v>
      </c>
      <c r="C8444" s="990">
        <v>4101280300</v>
      </c>
      <c r="D8444" s="2063">
        <v>1</v>
      </c>
      <c r="E8444" s="3411">
        <v>3100</v>
      </c>
      <c r="F8444" s="638">
        <v>3100</v>
      </c>
      <c r="G8444" s="919">
        <v>44197</v>
      </c>
      <c r="H8444" s="103" t="s">
        <v>7967</v>
      </c>
      <c r="I8444" s="252" t="s">
        <v>8020</v>
      </c>
      <c r="J8444" s="93" t="s">
        <v>8593</v>
      </c>
      <c r="K8444" s="1430" t="s">
        <v>8940</v>
      </c>
      <c r="L8444" s="491" t="s">
        <v>14056</v>
      </c>
      <c r="M8444" s="291"/>
    </row>
    <row r="8445" spans="1:13" ht="10.5" customHeight="1">
      <c r="A8445" s="667">
        <v>679</v>
      </c>
      <c r="B8445" s="102" t="s">
        <v>14008</v>
      </c>
      <c r="C8445" s="990">
        <v>4101280303</v>
      </c>
      <c r="D8445" s="2063">
        <v>1</v>
      </c>
      <c r="E8445" s="3411">
        <v>3100</v>
      </c>
      <c r="F8445" s="638">
        <v>3100</v>
      </c>
      <c r="G8445" s="919">
        <v>44197</v>
      </c>
      <c r="H8445" s="103" t="s">
        <v>7967</v>
      </c>
      <c r="I8445" s="252" t="s">
        <v>8020</v>
      </c>
      <c r="J8445" s="93" t="s">
        <v>8593</v>
      </c>
      <c r="K8445" s="1430" t="s">
        <v>8940</v>
      </c>
      <c r="L8445" s="491" t="s">
        <v>14056</v>
      </c>
      <c r="M8445" s="291"/>
    </row>
    <row r="8446" spans="1:13" ht="10.5" customHeight="1">
      <c r="A8446" s="667">
        <v>680</v>
      </c>
      <c r="B8446" s="1376" t="s">
        <v>14008</v>
      </c>
      <c r="C8446" s="21">
        <v>4101280304</v>
      </c>
      <c r="D8446" s="262">
        <v>1</v>
      </c>
      <c r="E8446" s="3411">
        <v>3100</v>
      </c>
      <c r="F8446" s="879">
        <v>3100</v>
      </c>
      <c r="G8446" s="919">
        <v>44197</v>
      </c>
      <c r="H8446" s="103" t="s">
        <v>7967</v>
      </c>
      <c r="I8446" s="252" t="s">
        <v>8020</v>
      </c>
      <c r="J8446" s="93" t="s">
        <v>8593</v>
      </c>
      <c r="K8446" s="1430" t="s">
        <v>8940</v>
      </c>
      <c r="L8446" s="491" t="s">
        <v>14056</v>
      </c>
      <c r="M8446" s="291"/>
    </row>
    <row r="8447" spans="1:13" ht="10.5" customHeight="1">
      <c r="A8447" s="667">
        <v>681</v>
      </c>
      <c r="B8447" s="1376" t="s">
        <v>14009</v>
      </c>
      <c r="C8447" s="21">
        <v>4101280310</v>
      </c>
      <c r="D8447" s="262">
        <v>1</v>
      </c>
      <c r="E8447" s="3411">
        <v>5800</v>
      </c>
      <c r="F8447" s="879">
        <v>5800</v>
      </c>
      <c r="G8447" s="919">
        <v>44197</v>
      </c>
      <c r="H8447" s="103" t="s">
        <v>7967</v>
      </c>
      <c r="I8447" s="252" t="s">
        <v>8020</v>
      </c>
      <c r="J8447" s="93" t="s">
        <v>8593</v>
      </c>
      <c r="K8447" s="1430" t="s">
        <v>8940</v>
      </c>
      <c r="L8447" s="491" t="s">
        <v>14056</v>
      </c>
      <c r="M8447" s="291"/>
    </row>
    <row r="8448" spans="1:13" ht="10.5" customHeight="1">
      <c r="A8448" s="667">
        <v>682</v>
      </c>
      <c r="B8448" s="1376" t="s">
        <v>14009</v>
      </c>
      <c r="C8448" s="21">
        <v>4101280309</v>
      </c>
      <c r="D8448" s="262">
        <v>1</v>
      </c>
      <c r="E8448" s="3411">
        <v>5800</v>
      </c>
      <c r="F8448" s="879">
        <v>5800</v>
      </c>
      <c r="G8448" s="919">
        <v>44197</v>
      </c>
      <c r="H8448" s="103" t="s">
        <v>7967</v>
      </c>
      <c r="I8448" s="252" t="s">
        <v>8020</v>
      </c>
      <c r="J8448" s="93" t="s">
        <v>8593</v>
      </c>
      <c r="K8448" s="1430" t="s">
        <v>8940</v>
      </c>
      <c r="L8448" s="491" t="s">
        <v>14056</v>
      </c>
      <c r="M8448" s="291"/>
    </row>
    <row r="8449" spans="1:15" ht="10.5" customHeight="1">
      <c r="A8449" s="667">
        <v>683</v>
      </c>
      <c r="B8449" s="102" t="s">
        <v>14009</v>
      </c>
      <c r="C8449" s="990">
        <v>4101280307</v>
      </c>
      <c r="D8449" s="2063">
        <v>1</v>
      </c>
      <c r="E8449" s="3411">
        <v>5800</v>
      </c>
      <c r="F8449" s="638">
        <v>5800</v>
      </c>
      <c r="G8449" s="919">
        <v>44197</v>
      </c>
      <c r="H8449" s="103" t="s">
        <v>7967</v>
      </c>
      <c r="I8449" s="252" t="s">
        <v>8020</v>
      </c>
      <c r="J8449" s="93" t="s">
        <v>8593</v>
      </c>
      <c r="K8449" s="1430" t="s">
        <v>8940</v>
      </c>
      <c r="L8449" s="491" t="s">
        <v>14056</v>
      </c>
      <c r="M8449" s="291"/>
    </row>
    <row r="8450" spans="1:15" ht="10.5" customHeight="1">
      <c r="A8450" s="667">
        <v>684</v>
      </c>
      <c r="B8450" s="102" t="s">
        <v>14009</v>
      </c>
      <c r="C8450" s="990">
        <v>4101280308</v>
      </c>
      <c r="D8450" s="2063">
        <v>1</v>
      </c>
      <c r="E8450" s="3411">
        <v>5800</v>
      </c>
      <c r="F8450" s="638">
        <v>5800</v>
      </c>
      <c r="G8450" s="919">
        <v>44197</v>
      </c>
      <c r="H8450" s="103" t="s">
        <v>7967</v>
      </c>
      <c r="I8450" s="252" t="s">
        <v>8020</v>
      </c>
      <c r="J8450" s="93" t="s">
        <v>8593</v>
      </c>
      <c r="K8450" s="1430" t="s">
        <v>8940</v>
      </c>
      <c r="L8450" s="491" t="s">
        <v>14056</v>
      </c>
      <c r="M8450" s="291"/>
    </row>
    <row r="8451" spans="1:15" ht="10.5" customHeight="1">
      <c r="A8451" s="667">
        <v>685</v>
      </c>
      <c r="B8451" s="102" t="s">
        <v>14009</v>
      </c>
      <c r="C8451" s="990">
        <v>4101280306</v>
      </c>
      <c r="D8451" s="2063">
        <v>1</v>
      </c>
      <c r="E8451" s="3411">
        <v>5800</v>
      </c>
      <c r="F8451" s="638">
        <v>5800</v>
      </c>
      <c r="G8451" s="919">
        <v>44197</v>
      </c>
      <c r="H8451" s="103" t="s">
        <v>7967</v>
      </c>
      <c r="I8451" s="252" t="s">
        <v>8020</v>
      </c>
      <c r="J8451" s="93" t="s">
        <v>8593</v>
      </c>
      <c r="K8451" s="1430" t="s">
        <v>8940</v>
      </c>
      <c r="L8451" s="491" t="s">
        <v>14056</v>
      </c>
      <c r="M8451" s="291"/>
    </row>
    <row r="8452" spans="1:15" ht="10.5" customHeight="1">
      <c r="A8452" s="667">
        <v>686</v>
      </c>
      <c r="B8452" s="102" t="s">
        <v>14009</v>
      </c>
      <c r="C8452" s="990">
        <v>4101280305</v>
      </c>
      <c r="D8452" s="2063">
        <v>1</v>
      </c>
      <c r="E8452" s="3411">
        <v>5800</v>
      </c>
      <c r="F8452" s="638">
        <v>5800</v>
      </c>
      <c r="G8452" s="919">
        <v>44197</v>
      </c>
      <c r="H8452" s="103" t="s">
        <v>7967</v>
      </c>
      <c r="I8452" s="252" t="s">
        <v>8020</v>
      </c>
      <c r="J8452" s="93" t="s">
        <v>8593</v>
      </c>
      <c r="K8452" s="1430" t="s">
        <v>8940</v>
      </c>
      <c r="L8452" s="491" t="s">
        <v>14056</v>
      </c>
      <c r="M8452" s="291"/>
    </row>
    <row r="8453" spans="1:15" ht="10.5" customHeight="1">
      <c r="A8453" s="667">
        <v>687</v>
      </c>
      <c r="B8453" s="102" t="s">
        <v>7915</v>
      </c>
      <c r="C8453" s="990" t="s">
        <v>14010</v>
      </c>
      <c r="D8453" s="2063">
        <v>1</v>
      </c>
      <c r="E8453" s="3411">
        <v>4680</v>
      </c>
      <c r="F8453" s="638">
        <v>4680</v>
      </c>
      <c r="G8453" s="919">
        <v>44197</v>
      </c>
      <c r="H8453" s="103" t="s">
        <v>7967</v>
      </c>
      <c r="I8453" s="252" t="s">
        <v>8020</v>
      </c>
      <c r="J8453" s="93" t="s">
        <v>8593</v>
      </c>
      <c r="K8453" s="1430" t="s">
        <v>8940</v>
      </c>
      <c r="L8453" s="491" t="s">
        <v>14056</v>
      </c>
      <c r="M8453" s="291"/>
    </row>
    <row r="8454" spans="1:15" ht="10.5" customHeight="1">
      <c r="A8454" s="667">
        <v>688</v>
      </c>
      <c r="B8454" s="102" t="s">
        <v>7916</v>
      </c>
      <c r="C8454" s="990" t="s">
        <v>14011</v>
      </c>
      <c r="D8454" s="2063">
        <v>1</v>
      </c>
      <c r="E8454" s="3411">
        <v>3400</v>
      </c>
      <c r="F8454" s="638">
        <v>3400</v>
      </c>
      <c r="G8454" s="919">
        <v>44197</v>
      </c>
      <c r="H8454" s="103" t="s">
        <v>7967</v>
      </c>
      <c r="I8454" s="252" t="s">
        <v>8020</v>
      </c>
      <c r="J8454" s="93" t="s">
        <v>8593</v>
      </c>
      <c r="K8454" s="1430" t="s">
        <v>8940</v>
      </c>
      <c r="L8454" s="491" t="s">
        <v>14056</v>
      </c>
      <c r="M8454" s="291"/>
    </row>
    <row r="8455" spans="1:15" ht="10.5" customHeight="1">
      <c r="A8455" s="667">
        <v>689</v>
      </c>
      <c r="B8455" s="102" t="s">
        <v>7765</v>
      </c>
      <c r="C8455" s="990" t="s">
        <v>14012</v>
      </c>
      <c r="D8455" s="2063">
        <v>1</v>
      </c>
      <c r="E8455" s="3411">
        <v>27500</v>
      </c>
      <c r="F8455" s="638">
        <v>27500</v>
      </c>
      <c r="G8455" s="919">
        <v>44197</v>
      </c>
      <c r="H8455" s="103" t="s">
        <v>7967</v>
      </c>
      <c r="I8455" s="252" t="s">
        <v>8020</v>
      </c>
      <c r="J8455" s="93" t="s">
        <v>8593</v>
      </c>
      <c r="K8455" s="1430" t="s">
        <v>8940</v>
      </c>
      <c r="L8455" s="491" t="s">
        <v>14066</v>
      </c>
      <c r="M8455" s="291"/>
    </row>
    <row r="8456" spans="1:15" ht="10.5" customHeight="1">
      <c r="A8456" s="667">
        <v>690</v>
      </c>
      <c r="B8456" s="102" t="s">
        <v>7757</v>
      </c>
      <c r="C8456" s="990" t="s">
        <v>14013</v>
      </c>
      <c r="D8456" s="2063">
        <v>1</v>
      </c>
      <c r="E8456" s="3411">
        <v>18500</v>
      </c>
      <c r="F8456" s="638">
        <v>18500</v>
      </c>
      <c r="G8456" s="919">
        <v>44197</v>
      </c>
      <c r="H8456" s="103" t="s">
        <v>7967</v>
      </c>
      <c r="I8456" s="252" t="s">
        <v>8020</v>
      </c>
      <c r="J8456" s="93" t="s">
        <v>8593</v>
      </c>
      <c r="K8456" s="1430" t="s">
        <v>8940</v>
      </c>
      <c r="L8456" s="1056" t="s">
        <v>14070</v>
      </c>
      <c r="M8456" s="291"/>
    </row>
    <row r="8457" spans="1:15" ht="10.5" customHeight="1">
      <c r="A8457" s="667">
        <v>691</v>
      </c>
      <c r="B8457" s="102" t="s">
        <v>7758</v>
      </c>
      <c r="C8457" s="990" t="s">
        <v>14014</v>
      </c>
      <c r="D8457" s="2063">
        <v>1</v>
      </c>
      <c r="E8457" s="3411">
        <v>25000</v>
      </c>
      <c r="F8457" s="638">
        <v>25000</v>
      </c>
      <c r="G8457" s="919">
        <v>44197</v>
      </c>
      <c r="H8457" s="103" t="s">
        <v>7967</v>
      </c>
      <c r="I8457" s="252" t="s">
        <v>8020</v>
      </c>
      <c r="J8457" s="93" t="s">
        <v>8593</v>
      </c>
      <c r="K8457" s="1430" t="s">
        <v>8940</v>
      </c>
      <c r="L8457" s="1056" t="s">
        <v>14070</v>
      </c>
      <c r="M8457" s="291"/>
    </row>
    <row r="8458" spans="1:15" ht="10.5" customHeight="1">
      <c r="A8458" s="667">
        <v>692</v>
      </c>
      <c r="B8458" s="103" t="s">
        <v>7759</v>
      </c>
      <c r="C8458" s="990" t="s">
        <v>14015</v>
      </c>
      <c r="D8458" s="2064">
        <v>1</v>
      </c>
      <c r="E8458" s="3411">
        <v>3600</v>
      </c>
      <c r="F8458" s="638">
        <v>3600</v>
      </c>
      <c r="G8458" s="919">
        <v>44197</v>
      </c>
      <c r="H8458" s="103" t="s">
        <v>7967</v>
      </c>
      <c r="I8458" s="252" t="s">
        <v>8020</v>
      </c>
      <c r="J8458" s="93" t="s">
        <v>8593</v>
      </c>
      <c r="K8458" s="1430" t="s">
        <v>8940</v>
      </c>
      <c r="L8458" s="1056" t="s">
        <v>14070</v>
      </c>
      <c r="M8458" s="291"/>
    </row>
    <row r="8459" spans="1:15" ht="10.5" customHeight="1">
      <c r="A8459" s="667">
        <v>693</v>
      </c>
      <c r="B8459" s="103" t="s">
        <v>7760</v>
      </c>
      <c r="C8459" s="990" t="s">
        <v>14016</v>
      </c>
      <c r="D8459" s="2064">
        <v>1</v>
      </c>
      <c r="E8459" s="3411">
        <v>8089.2</v>
      </c>
      <c r="F8459" s="638">
        <v>8089.2</v>
      </c>
      <c r="G8459" s="919">
        <v>44197</v>
      </c>
      <c r="H8459" s="103" t="s">
        <v>7967</v>
      </c>
      <c r="I8459" s="252" t="s">
        <v>8020</v>
      </c>
      <c r="J8459" s="93" t="s">
        <v>8593</v>
      </c>
      <c r="K8459" s="1430" t="s">
        <v>8940</v>
      </c>
      <c r="L8459" s="1056" t="s">
        <v>14070</v>
      </c>
      <c r="M8459" s="291"/>
    </row>
    <row r="8460" spans="1:15" ht="9.75" customHeight="1">
      <c r="A8460" s="667">
        <v>694</v>
      </c>
      <c r="B8460" s="103" t="s">
        <v>7761</v>
      </c>
      <c r="C8460" s="990" t="s">
        <v>14017</v>
      </c>
      <c r="D8460" s="2064">
        <v>1</v>
      </c>
      <c r="E8460" s="3411">
        <v>8089.2</v>
      </c>
      <c r="F8460" s="638">
        <v>8089.2</v>
      </c>
      <c r="G8460" s="919">
        <v>44197</v>
      </c>
      <c r="H8460" s="103" t="s">
        <v>7967</v>
      </c>
      <c r="I8460" s="252" t="s">
        <v>8020</v>
      </c>
      <c r="J8460" s="93" t="s">
        <v>8593</v>
      </c>
      <c r="K8460" s="1430" t="s">
        <v>8940</v>
      </c>
      <c r="L8460" s="1056" t="s">
        <v>14070</v>
      </c>
      <c r="M8460" s="291"/>
    </row>
    <row r="8461" spans="1:15" ht="10.5" customHeight="1">
      <c r="A8461" s="667">
        <v>695</v>
      </c>
      <c r="B8461" s="103" t="s">
        <v>7762</v>
      </c>
      <c r="C8461" s="990" t="s">
        <v>14018</v>
      </c>
      <c r="D8461" s="2064">
        <v>1</v>
      </c>
      <c r="E8461" s="3411">
        <v>8090</v>
      </c>
      <c r="F8461" s="638">
        <v>8090</v>
      </c>
      <c r="G8461" s="919">
        <v>44197</v>
      </c>
      <c r="H8461" s="103" t="s">
        <v>7967</v>
      </c>
      <c r="I8461" s="252" t="s">
        <v>8020</v>
      </c>
      <c r="J8461" s="93" t="s">
        <v>8593</v>
      </c>
      <c r="K8461" s="1430" t="s">
        <v>8940</v>
      </c>
      <c r="L8461" s="1056" t="s">
        <v>14070</v>
      </c>
      <c r="M8461" s="291"/>
    </row>
    <row r="8462" spans="1:15" ht="10.5" customHeight="1">
      <c r="A8462" s="667">
        <v>696</v>
      </c>
      <c r="B8462" s="102" t="s">
        <v>7763</v>
      </c>
      <c r="C8462" s="990" t="s">
        <v>14019</v>
      </c>
      <c r="D8462" s="2063">
        <v>1</v>
      </c>
      <c r="E8462" s="3411">
        <v>3600</v>
      </c>
      <c r="F8462" s="638">
        <v>3600</v>
      </c>
      <c r="G8462" s="919">
        <v>44197</v>
      </c>
      <c r="H8462" s="103" t="s">
        <v>7967</v>
      </c>
      <c r="I8462" s="252" t="s">
        <v>8020</v>
      </c>
      <c r="J8462" s="93" t="s">
        <v>8593</v>
      </c>
      <c r="K8462" s="1430" t="s">
        <v>8940</v>
      </c>
      <c r="L8462" s="1056" t="s">
        <v>14070</v>
      </c>
      <c r="M8462" s="291"/>
    </row>
    <row r="8463" spans="1:15" ht="19.5" customHeight="1">
      <c r="A8463" s="667">
        <v>697</v>
      </c>
      <c r="B8463" s="103" t="s">
        <v>7766</v>
      </c>
      <c r="C8463" s="983" t="s">
        <v>14020</v>
      </c>
      <c r="D8463" s="889">
        <v>1</v>
      </c>
      <c r="E8463" s="3411">
        <v>43000</v>
      </c>
      <c r="F8463" s="797">
        <v>43000</v>
      </c>
      <c r="G8463" s="919">
        <v>44197</v>
      </c>
      <c r="H8463" s="103" t="s">
        <v>7967</v>
      </c>
      <c r="I8463" s="252" t="s">
        <v>8020</v>
      </c>
      <c r="J8463" s="93" t="s">
        <v>9958</v>
      </c>
      <c r="K8463" s="1430" t="s">
        <v>8940</v>
      </c>
      <c r="L8463" s="1056" t="s">
        <v>14070</v>
      </c>
      <c r="M8463" s="291"/>
      <c r="N8463" s="289"/>
      <c r="O8463" s="760"/>
    </row>
    <row r="8464" spans="1:15" ht="19.5" customHeight="1">
      <c r="A8464" s="667">
        <v>698</v>
      </c>
      <c r="B8464" s="103" t="s">
        <v>7767</v>
      </c>
      <c r="C8464" s="983" t="s">
        <v>14021</v>
      </c>
      <c r="D8464" s="889">
        <v>1</v>
      </c>
      <c r="E8464" s="3411">
        <v>38000</v>
      </c>
      <c r="F8464" s="797">
        <v>38000</v>
      </c>
      <c r="G8464" s="919">
        <v>44358</v>
      </c>
      <c r="H8464" s="103" t="s">
        <v>8623</v>
      </c>
      <c r="I8464" s="252" t="s">
        <v>8020</v>
      </c>
      <c r="J8464" s="93" t="s">
        <v>9959</v>
      </c>
      <c r="K8464" s="1430" t="s">
        <v>8940</v>
      </c>
      <c r="L8464" s="1056" t="s">
        <v>14070</v>
      </c>
      <c r="M8464" s="291"/>
      <c r="N8464" s="289"/>
      <c r="O8464" s="761"/>
    </row>
    <row r="8465" spans="1:15" ht="19.5" customHeight="1">
      <c r="A8465" s="667">
        <v>699</v>
      </c>
      <c r="B8465" s="103" t="s">
        <v>7768</v>
      </c>
      <c r="C8465" s="983" t="s">
        <v>14022</v>
      </c>
      <c r="D8465" s="889">
        <v>1</v>
      </c>
      <c r="E8465" s="3411">
        <v>32900</v>
      </c>
      <c r="F8465" s="797">
        <v>32900</v>
      </c>
      <c r="G8465" s="919">
        <v>44358</v>
      </c>
      <c r="H8465" s="103" t="s">
        <v>8623</v>
      </c>
      <c r="I8465" s="252" t="s">
        <v>8020</v>
      </c>
      <c r="J8465" s="93" t="s">
        <v>9959</v>
      </c>
      <c r="K8465" s="1430" t="s">
        <v>8940</v>
      </c>
      <c r="L8465" s="1056" t="s">
        <v>14070</v>
      </c>
      <c r="M8465" s="291"/>
      <c r="N8465" s="289"/>
      <c r="O8465" s="761"/>
    </row>
    <row r="8466" spans="1:15" ht="9.75" customHeight="1">
      <c r="A8466" s="667">
        <v>700</v>
      </c>
      <c r="B8466" s="103" t="s">
        <v>9951</v>
      </c>
      <c r="C8466" s="983" t="s">
        <v>9953</v>
      </c>
      <c r="D8466" s="889">
        <v>1</v>
      </c>
      <c r="E8466" s="3411">
        <v>24619</v>
      </c>
      <c r="F8466" s="797">
        <v>24619</v>
      </c>
      <c r="G8466" s="919">
        <v>44404</v>
      </c>
      <c r="H8466" s="103" t="s">
        <v>9956</v>
      </c>
      <c r="I8466" s="252" t="s">
        <v>8020</v>
      </c>
      <c r="J8466" s="93" t="s">
        <v>8929</v>
      </c>
      <c r="K8466" s="1430"/>
      <c r="L8466" s="1056" t="s">
        <v>14070</v>
      </c>
      <c r="M8466" s="291"/>
      <c r="N8466" s="289"/>
      <c r="O8466" s="761"/>
    </row>
    <row r="8467" spans="1:15" ht="9.75" customHeight="1">
      <c r="A8467" s="667">
        <v>701</v>
      </c>
      <c r="B8467" s="103" t="s">
        <v>9952</v>
      </c>
      <c r="C8467" s="983" t="s">
        <v>9954</v>
      </c>
      <c r="D8467" s="889">
        <v>1</v>
      </c>
      <c r="E8467" s="3411">
        <v>20999</v>
      </c>
      <c r="F8467" s="797">
        <v>20999</v>
      </c>
      <c r="G8467" s="919">
        <v>44404</v>
      </c>
      <c r="H8467" s="103" t="s">
        <v>9956</v>
      </c>
      <c r="I8467" s="252" t="s">
        <v>8020</v>
      </c>
      <c r="J8467" s="93" t="s">
        <v>8929</v>
      </c>
      <c r="K8467" s="1430"/>
      <c r="L8467" s="1056" t="s">
        <v>14070</v>
      </c>
      <c r="M8467" s="291"/>
      <c r="N8467" s="289"/>
      <c r="O8467" s="761"/>
    </row>
    <row r="8468" spans="1:15" ht="9.75" customHeight="1">
      <c r="A8468" s="667">
        <v>702</v>
      </c>
      <c r="B8468" s="103" t="s">
        <v>7743</v>
      </c>
      <c r="C8468" s="983" t="s">
        <v>9955</v>
      </c>
      <c r="D8468" s="889">
        <v>1</v>
      </c>
      <c r="E8468" s="3411">
        <v>33000</v>
      </c>
      <c r="F8468" s="797">
        <v>33000</v>
      </c>
      <c r="G8468" s="919">
        <v>44467</v>
      </c>
      <c r="H8468" s="103" t="s">
        <v>9957</v>
      </c>
      <c r="I8468" s="252" t="s">
        <v>8020</v>
      </c>
      <c r="J8468" s="93" t="s">
        <v>8929</v>
      </c>
      <c r="K8468" s="1430"/>
      <c r="L8468" s="126" t="s">
        <v>14068</v>
      </c>
      <c r="M8468" s="291"/>
      <c r="N8468" s="289"/>
      <c r="O8468" s="761"/>
    </row>
    <row r="8469" spans="1:15" ht="9.75" customHeight="1">
      <c r="A8469" s="667">
        <v>703</v>
      </c>
      <c r="B8469" s="103" t="s">
        <v>13213</v>
      </c>
      <c r="C8469" s="983" t="s">
        <v>13216</v>
      </c>
      <c r="D8469" s="889">
        <v>1</v>
      </c>
      <c r="E8469" s="3411">
        <v>59990</v>
      </c>
      <c r="F8469" s="797">
        <v>59990</v>
      </c>
      <c r="G8469" s="919" t="s">
        <v>13220</v>
      </c>
      <c r="H8469" s="1263" t="s">
        <v>14205</v>
      </c>
      <c r="I8469" s="252" t="s">
        <v>8020</v>
      </c>
      <c r="J8469" s="93" t="s">
        <v>14207</v>
      </c>
      <c r="K8469" s="1430"/>
      <c r="L8469" s="1056" t="s">
        <v>14070</v>
      </c>
      <c r="M8469" s="291"/>
      <c r="N8469" s="289"/>
      <c r="O8469" s="761"/>
    </row>
    <row r="8470" spans="1:15" ht="9.75" customHeight="1">
      <c r="A8470" s="667">
        <v>704</v>
      </c>
      <c r="B8470" s="103" t="s">
        <v>13213</v>
      </c>
      <c r="C8470" s="983" t="s">
        <v>13217</v>
      </c>
      <c r="D8470" s="889">
        <v>1</v>
      </c>
      <c r="E8470" s="3411">
        <v>59990</v>
      </c>
      <c r="F8470" s="797">
        <v>59990</v>
      </c>
      <c r="G8470" s="919" t="s">
        <v>13220</v>
      </c>
      <c r="H8470" s="1263" t="s">
        <v>14205</v>
      </c>
      <c r="I8470" s="252" t="s">
        <v>8020</v>
      </c>
      <c r="J8470" s="93" t="s">
        <v>14207</v>
      </c>
      <c r="K8470" s="1430"/>
      <c r="L8470" s="1056" t="s">
        <v>14070</v>
      </c>
      <c r="M8470" s="291"/>
      <c r="N8470" s="289"/>
      <c r="O8470" s="761"/>
    </row>
    <row r="8471" spans="1:15" ht="9.75" customHeight="1">
      <c r="A8471" s="667">
        <v>705</v>
      </c>
      <c r="B8471" s="103" t="s">
        <v>13214</v>
      </c>
      <c r="C8471" s="983" t="s">
        <v>13218</v>
      </c>
      <c r="D8471" s="889">
        <v>1</v>
      </c>
      <c r="E8471" s="3411">
        <v>67991</v>
      </c>
      <c r="F8471" s="797">
        <v>67991</v>
      </c>
      <c r="G8471" s="919" t="s">
        <v>13221</v>
      </c>
      <c r="H8471" s="1263" t="s">
        <v>14204</v>
      </c>
      <c r="I8471" s="252" t="s">
        <v>8020</v>
      </c>
      <c r="J8471" s="93" t="s">
        <v>14207</v>
      </c>
      <c r="K8471" s="1430"/>
      <c r="L8471" s="1056" t="s">
        <v>14070</v>
      </c>
      <c r="M8471" s="291"/>
      <c r="N8471" s="289"/>
      <c r="O8471" s="761"/>
    </row>
    <row r="8472" spans="1:15" ht="9.75" customHeight="1">
      <c r="A8472" s="667">
        <v>706</v>
      </c>
      <c r="B8472" s="103" t="s">
        <v>13215</v>
      </c>
      <c r="C8472" s="983" t="s">
        <v>13219</v>
      </c>
      <c r="D8472" s="889">
        <v>1</v>
      </c>
      <c r="E8472" s="3411">
        <v>39999</v>
      </c>
      <c r="F8472" s="797">
        <v>39999</v>
      </c>
      <c r="G8472" s="919" t="s">
        <v>13222</v>
      </c>
      <c r="H8472" s="1263" t="s">
        <v>14206</v>
      </c>
      <c r="I8472" s="252" t="s">
        <v>8020</v>
      </c>
      <c r="J8472" s="93" t="s">
        <v>14207</v>
      </c>
      <c r="K8472" s="1430"/>
      <c r="L8472" s="1056" t="s">
        <v>14070</v>
      </c>
      <c r="M8472" s="291"/>
      <c r="N8472" s="289"/>
      <c r="O8472" s="761"/>
    </row>
    <row r="8473" spans="1:15" ht="9.75" customHeight="1">
      <c r="A8473" s="667">
        <v>707</v>
      </c>
      <c r="B8473" s="103" t="s">
        <v>14194</v>
      </c>
      <c r="C8473" s="983" t="s">
        <v>14195</v>
      </c>
      <c r="D8473" s="889">
        <v>1</v>
      </c>
      <c r="E8473" s="3411">
        <v>19999</v>
      </c>
      <c r="F8473" s="797">
        <v>19999</v>
      </c>
      <c r="G8473" s="919">
        <v>44756</v>
      </c>
      <c r="H8473" s="804" t="s">
        <v>14203</v>
      </c>
      <c r="I8473" s="252" t="s">
        <v>8020</v>
      </c>
      <c r="J8473" s="93" t="s">
        <v>14207</v>
      </c>
      <c r="K8473" s="1430"/>
      <c r="L8473" s="1056" t="s">
        <v>14070</v>
      </c>
      <c r="M8473" s="291"/>
      <c r="N8473" s="289"/>
      <c r="O8473" s="761"/>
    </row>
    <row r="8474" spans="1:15" ht="9.75" customHeight="1">
      <c r="A8474" s="667">
        <v>708</v>
      </c>
      <c r="B8474" s="103" t="s">
        <v>7574</v>
      </c>
      <c r="D8474" s="889">
        <v>1</v>
      </c>
      <c r="E8474" s="3411">
        <v>24300</v>
      </c>
      <c r="F8474" s="797">
        <v>24300</v>
      </c>
      <c r="G8474" s="919">
        <v>44861</v>
      </c>
      <c r="H8474" s="804" t="s">
        <v>14399</v>
      </c>
      <c r="I8474" s="252" t="s">
        <v>8020</v>
      </c>
      <c r="J8474" s="93" t="s">
        <v>14400</v>
      </c>
      <c r="K8474" s="1430">
        <v>2016</v>
      </c>
      <c r="L8474" s="1056" t="s">
        <v>14070</v>
      </c>
      <c r="M8474" s="291"/>
      <c r="N8474" s="289"/>
      <c r="O8474" s="761"/>
    </row>
    <row r="8475" spans="1:15" s="1624" customFormat="1" ht="19.5" customHeight="1">
      <c r="A8475" s="1648">
        <v>710</v>
      </c>
      <c r="B8475" s="1637" t="s">
        <v>2207</v>
      </c>
      <c r="C8475" s="1845" t="s">
        <v>14769</v>
      </c>
      <c r="D8475" s="2152">
        <v>2</v>
      </c>
      <c r="E8475" s="3390">
        <v>20000</v>
      </c>
      <c r="F8475" s="1834">
        <v>20000</v>
      </c>
      <c r="G8475" s="1838">
        <v>44889</v>
      </c>
      <c r="H8475" s="2952" t="s">
        <v>14765</v>
      </c>
      <c r="I8475" s="1638" t="s">
        <v>8020</v>
      </c>
      <c r="J8475" s="1654" t="s">
        <v>14762</v>
      </c>
      <c r="K8475" s="2953" t="s">
        <v>8940</v>
      </c>
      <c r="L8475" s="1654" t="s">
        <v>12970</v>
      </c>
      <c r="M8475" s="1656"/>
      <c r="N8475" s="1657"/>
      <c r="O8475" s="2954"/>
    </row>
    <row r="8476" spans="1:15" ht="9.75" customHeight="1">
      <c r="A8476" s="667">
        <v>711</v>
      </c>
      <c r="B8476" s="103" t="s">
        <v>14763</v>
      </c>
      <c r="C8476" s="983" t="s">
        <v>13257</v>
      </c>
      <c r="D8476" s="889">
        <v>1</v>
      </c>
      <c r="E8476" s="3411">
        <v>17499</v>
      </c>
      <c r="F8476" s="797">
        <v>17499</v>
      </c>
      <c r="G8476" s="919">
        <v>44890</v>
      </c>
      <c r="H8476" s="1367" t="s">
        <v>14764</v>
      </c>
      <c r="I8476" s="252" t="s">
        <v>8020</v>
      </c>
      <c r="J8476" s="93" t="s">
        <v>14762</v>
      </c>
      <c r="K8476" s="1430"/>
      <c r="M8476" s="291"/>
      <c r="N8476" s="289"/>
      <c r="O8476" s="761"/>
    </row>
    <row r="8477" spans="1:15" ht="9.75" customHeight="1">
      <c r="A8477" s="667">
        <v>712</v>
      </c>
      <c r="B8477" s="103" t="s">
        <v>16395</v>
      </c>
      <c r="C8477" s="983" t="s">
        <v>16394</v>
      </c>
      <c r="D8477" s="889">
        <v>1</v>
      </c>
      <c r="E8477" s="3411">
        <v>19999</v>
      </c>
      <c r="F8477" s="797">
        <v>19999</v>
      </c>
      <c r="G8477" s="919">
        <v>44958</v>
      </c>
      <c r="H8477" s="1367" t="s">
        <v>16396</v>
      </c>
      <c r="I8477" s="252" t="s">
        <v>8020</v>
      </c>
      <c r="J8477" s="93" t="s">
        <v>16400</v>
      </c>
      <c r="K8477" s="1430"/>
      <c r="L8477" s="1056" t="s">
        <v>14066</v>
      </c>
      <c r="M8477" s="291"/>
      <c r="N8477" s="289"/>
      <c r="O8477" s="761"/>
    </row>
    <row r="8478" spans="1:15" ht="9.75" customHeight="1">
      <c r="A8478" s="667">
        <v>713</v>
      </c>
      <c r="B8478" s="103" t="s">
        <v>16397</v>
      </c>
      <c r="C8478" s="983" t="s">
        <v>16398</v>
      </c>
      <c r="D8478" s="889">
        <v>1</v>
      </c>
      <c r="E8478" s="3411">
        <v>17499</v>
      </c>
      <c r="F8478" s="797">
        <v>17499</v>
      </c>
      <c r="G8478" s="919">
        <v>44966</v>
      </c>
      <c r="H8478" s="1367" t="s">
        <v>16399</v>
      </c>
      <c r="I8478" s="252" t="s">
        <v>8020</v>
      </c>
      <c r="J8478" s="93" t="s">
        <v>16400</v>
      </c>
      <c r="K8478" s="1430"/>
      <c r="L8478" s="1056" t="s">
        <v>14066</v>
      </c>
      <c r="M8478" s="291"/>
      <c r="N8478" s="289"/>
      <c r="O8478" s="761"/>
    </row>
    <row r="8479" spans="1:15" ht="23.25" customHeight="1">
      <c r="A8479" s="667">
        <v>714</v>
      </c>
      <c r="B8479" s="103" t="s">
        <v>16401</v>
      </c>
      <c r="C8479" s="983" t="s">
        <v>16402</v>
      </c>
      <c r="D8479" s="889">
        <v>6</v>
      </c>
      <c r="E8479" s="3411">
        <v>163794</v>
      </c>
      <c r="F8479" s="797">
        <v>163794</v>
      </c>
      <c r="G8479" s="919">
        <v>44979</v>
      </c>
      <c r="H8479" s="1367" t="s">
        <v>16403</v>
      </c>
      <c r="I8479" s="252" t="s">
        <v>8020</v>
      </c>
      <c r="J8479" s="93" t="s">
        <v>16400</v>
      </c>
      <c r="K8479" s="1430"/>
      <c r="L8479" s="1056" t="s">
        <v>14066</v>
      </c>
      <c r="M8479" s="291"/>
      <c r="N8479" s="289"/>
      <c r="O8479" s="761"/>
    </row>
    <row r="8480" spans="1:15" ht="18.75" customHeight="1">
      <c r="A8480" s="667">
        <v>715</v>
      </c>
      <c r="B8480" s="103" t="s">
        <v>16411</v>
      </c>
      <c r="C8480" s="983" t="s">
        <v>16406</v>
      </c>
      <c r="D8480" s="889">
        <v>1</v>
      </c>
      <c r="E8480" s="3411">
        <v>19800</v>
      </c>
      <c r="F8480" s="797">
        <v>19800</v>
      </c>
      <c r="G8480" s="919">
        <v>44979</v>
      </c>
      <c r="H8480" s="1367" t="s">
        <v>16407</v>
      </c>
      <c r="I8480" s="252" t="s">
        <v>8020</v>
      </c>
      <c r="J8480" s="93" t="s">
        <v>16400</v>
      </c>
      <c r="K8480" s="1430"/>
      <c r="L8480" s="1056" t="s">
        <v>14066</v>
      </c>
      <c r="M8480" s="291"/>
      <c r="N8480" s="289"/>
      <c r="O8480" s="761"/>
    </row>
    <row r="8481" spans="1:16" ht="10.5" customHeight="1">
      <c r="A8481" s="667">
        <v>716</v>
      </c>
      <c r="B8481" s="103" t="s">
        <v>16412</v>
      </c>
      <c r="C8481" s="983" t="s">
        <v>16406</v>
      </c>
      <c r="D8481" s="889">
        <v>1</v>
      </c>
      <c r="E8481" s="3411">
        <v>19530</v>
      </c>
      <c r="F8481" s="797">
        <v>19530</v>
      </c>
      <c r="G8481" s="919">
        <v>44979</v>
      </c>
      <c r="H8481" s="1367" t="s">
        <v>16407</v>
      </c>
      <c r="I8481" s="252" t="s">
        <v>8020</v>
      </c>
      <c r="J8481" s="93" t="s">
        <v>16400</v>
      </c>
      <c r="K8481" s="1430"/>
      <c r="L8481" s="1056" t="s">
        <v>14066</v>
      </c>
      <c r="M8481" s="291"/>
      <c r="N8481" s="289"/>
      <c r="O8481" s="761"/>
    </row>
    <row r="8482" spans="1:16" ht="9.75" customHeight="1">
      <c r="A8482" s="667">
        <v>717</v>
      </c>
      <c r="B8482" s="103" t="s">
        <v>16413</v>
      </c>
      <c r="C8482" s="983" t="s">
        <v>16406</v>
      </c>
      <c r="D8482" s="889">
        <v>1</v>
      </c>
      <c r="E8482" s="3411">
        <v>19450</v>
      </c>
      <c r="F8482" s="797">
        <v>19450</v>
      </c>
      <c r="G8482" s="919">
        <v>44979</v>
      </c>
      <c r="H8482" s="1367" t="s">
        <v>16407</v>
      </c>
      <c r="I8482" s="252" t="s">
        <v>8020</v>
      </c>
      <c r="J8482" s="93" t="s">
        <v>16400</v>
      </c>
      <c r="K8482" s="1430"/>
      <c r="L8482" s="1056" t="s">
        <v>14066</v>
      </c>
      <c r="M8482" s="291"/>
      <c r="N8482" s="289"/>
      <c r="O8482" s="761"/>
    </row>
    <row r="8483" spans="1:16" ht="9.75" customHeight="1">
      <c r="A8483" s="667"/>
      <c r="B8483" s="103" t="s">
        <v>16414</v>
      </c>
      <c r="C8483" s="983" t="s">
        <v>16406</v>
      </c>
      <c r="D8483" s="889">
        <v>1</v>
      </c>
      <c r="E8483" s="3411">
        <v>19320</v>
      </c>
      <c r="F8483" s="797">
        <v>19320</v>
      </c>
      <c r="G8483" s="919">
        <v>44979</v>
      </c>
      <c r="H8483" s="1367" t="s">
        <v>16407</v>
      </c>
      <c r="I8483" s="252" t="s">
        <v>8020</v>
      </c>
      <c r="J8483" s="93" t="s">
        <v>16400</v>
      </c>
      <c r="K8483" s="1430"/>
      <c r="L8483" s="1056" t="s">
        <v>14066</v>
      </c>
      <c r="M8483" s="291"/>
      <c r="N8483" s="289"/>
      <c r="O8483" s="761"/>
    </row>
    <row r="8484" spans="1:16" ht="9.75" customHeight="1">
      <c r="A8484" s="667"/>
      <c r="B8484" s="103"/>
      <c r="D8484" s="889"/>
      <c r="E8484" s="3411"/>
      <c r="F8484" s="797"/>
      <c r="G8484" s="919"/>
      <c r="H8484" s="1367"/>
      <c r="I8484" s="252"/>
      <c r="J8484" s="93"/>
      <c r="K8484" s="1430"/>
      <c r="M8484" s="291"/>
      <c r="N8484" s="289"/>
      <c r="O8484" s="761"/>
    </row>
    <row r="8485" spans="1:16" ht="9.75" customHeight="1">
      <c r="A8485" s="667"/>
      <c r="B8485" s="102"/>
      <c r="C8485" s="990"/>
      <c r="D8485" s="2063"/>
      <c r="E8485" s="3411"/>
      <c r="F8485" s="638"/>
      <c r="G8485" s="919"/>
      <c r="H8485" s="103"/>
      <c r="I8485" s="252"/>
      <c r="J8485" s="93"/>
      <c r="K8485" s="1430"/>
      <c r="L8485" s="126"/>
      <c r="M8485" s="291"/>
      <c r="N8485" s="162"/>
      <c r="O8485" s="284"/>
    </row>
    <row r="8486" spans="1:16" s="71" customFormat="1" ht="10.5" customHeight="1">
      <c r="A8486" s="811"/>
      <c r="B8486" s="795"/>
      <c r="C8486" s="2490" t="s">
        <v>13173</v>
      </c>
      <c r="D8486" s="2136">
        <f>SUM(D7767:D8483)</f>
        <v>723</v>
      </c>
      <c r="E8486" s="3599">
        <f>SUM(E7767:E8483)</f>
        <v>15042201.989999993</v>
      </c>
      <c r="F8486" s="1273">
        <f>SUM(F7767:F8483)</f>
        <v>10160005.329999993</v>
      </c>
      <c r="G8486" s="1220"/>
      <c r="H8486" s="1274"/>
      <c r="I8486" s="1275"/>
      <c r="J8486" s="1276"/>
      <c r="K8486" s="1495"/>
      <c r="L8486" s="2491"/>
      <c r="M8486" s="1277"/>
      <c r="N8486" s="1277"/>
      <c r="O8486" s="665"/>
    </row>
    <row r="8487" spans="1:16" s="1613" customFormat="1" ht="10.5" customHeight="1">
      <c r="C8487" s="1826" t="s">
        <v>9313</v>
      </c>
      <c r="D8487" s="1610"/>
      <c r="E8487" s="3619"/>
      <c r="F8487" s="2192"/>
      <c r="L8487" s="1615"/>
    </row>
    <row r="8488" spans="1:16" s="2493" customFormat="1" ht="10.5" customHeight="1">
      <c r="B8488" s="2494"/>
      <c r="C8488" s="2495" t="s">
        <v>11869</v>
      </c>
      <c r="D8488" s="3321">
        <f t="shared" ref="D8488:F8488" si="0">D8475</f>
        <v>2</v>
      </c>
      <c r="E8488" s="3620">
        <f t="shared" si="0"/>
        <v>20000</v>
      </c>
      <c r="F8488" s="3634">
        <f t="shared" si="0"/>
        <v>20000</v>
      </c>
      <c r="H8488" s="1624"/>
      <c r="K8488" s="2494"/>
      <c r="L8488" s="2496"/>
      <c r="M8488" s="2497"/>
    </row>
    <row r="8489" spans="1:16" s="1629" customFormat="1" ht="10.5" customHeight="1">
      <c r="C8489" s="1827" t="s">
        <v>15388</v>
      </c>
      <c r="D8489" s="2268">
        <f>D8486-D8487-D8488</f>
        <v>721</v>
      </c>
      <c r="E8489" s="3614">
        <f>E8486-E8487-E8488</f>
        <v>15022201.989999993</v>
      </c>
      <c r="F8489" s="1628">
        <f>F8486-F8487-F8488</f>
        <v>10140005.329999993</v>
      </c>
      <c r="L8489" s="1630"/>
    </row>
    <row r="8490" spans="1:16" s="2510" customFormat="1" ht="10.5" customHeight="1">
      <c r="A8490" s="2499"/>
      <c r="B8490" s="2500" t="s">
        <v>13223</v>
      </c>
      <c r="C8490" s="2501" t="s">
        <v>15386</v>
      </c>
      <c r="D8490" s="2502">
        <f>D7399+D7480+D7624+D7765+D8489</f>
        <v>1424</v>
      </c>
      <c r="E8490" s="3521">
        <f>E7399+E7480+E7624+E7765+E8489</f>
        <v>45662151.280000001</v>
      </c>
      <c r="F8490" s="2503">
        <f>F7399+F7480+F7624+F7765+F8489</f>
        <v>24747932.82</v>
      </c>
      <c r="G8490" s="2504"/>
      <c r="H8490" s="2505"/>
      <c r="I8490" s="2502"/>
      <c r="J8490" s="2505"/>
      <c r="K8490" s="2506"/>
      <c r="L8490" s="2507"/>
      <c r="M8490" s="2508"/>
      <c r="N8490" s="2508"/>
      <c r="O8490" s="2509"/>
    </row>
    <row r="8491" spans="1:16" s="2510" customFormat="1" ht="10.5" customHeight="1">
      <c r="A8491" s="2499"/>
      <c r="B8491" s="2500" t="s">
        <v>13224</v>
      </c>
      <c r="C8491" s="2501" t="s">
        <v>15389</v>
      </c>
      <c r="D8491" s="2502">
        <f>D6143+D7247+D8490</f>
        <v>8138</v>
      </c>
      <c r="E8491" s="3521">
        <f>E6143+E7247+E8490</f>
        <v>205843926.63000005</v>
      </c>
      <c r="F8491" s="2503">
        <f>F6143+F7247+F8490</f>
        <v>154837547.62000003</v>
      </c>
      <c r="G8491" s="2504"/>
      <c r="H8491" s="2505"/>
      <c r="I8491" s="2502"/>
      <c r="J8491" s="2505"/>
      <c r="K8491" s="2506"/>
      <c r="L8491" s="2507"/>
      <c r="M8491" s="2508"/>
      <c r="N8491" s="2508"/>
      <c r="O8491" s="2509"/>
    </row>
    <row r="8492" spans="1:16" ht="11.25" customHeight="1">
      <c r="A8492" s="810"/>
      <c r="B8492" s="1582"/>
      <c r="C8492" s="2511"/>
      <c r="D8492" s="2512"/>
      <c r="E8492" s="3417"/>
      <c r="F8492" s="1156"/>
      <c r="G8492" s="945"/>
      <c r="H8492" s="1279"/>
      <c r="I8492" s="1146"/>
      <c r="J8492" s="1280"/>
      <c r="K8492" s="1496"/>
      <c r="L8492" s="2498"/>
      <c r="M8492" s="794"/>
      <c r="N8492" s="794"/>
      <c r="O8492" s="678"/>
    </row>
    <row r="8493" spans="1:16" s="71" customFormat="1" ht="10.5" customHeight="1">
      <c r="A8493" s="527" t="s">
        <v>8600</v>
      </c>
      <c r="B8493" s="651" t="s">
        <v>9964</v>
      </c>
      <c r="C8493" s="1381"/>
      <c r="D8493" s="819"/>
      <c r="E8493" s="3515"/>
      <c r="F8493" s="886"/>
      <c r="G8493" s="917"/>
      <c r="H8493" s="651"/>
      <c r="I8493" s="392"/>
      <c r="J8493" s="107"/>
      <c r="K8493" s="1427"/>
      <c r="L8493" s="398"/>
      <c r="M8493" s="498"/>
      <c r="N8493" s="677"/>
      <c r="O8493" s="677"/>
    </row>
    <row r="8494" spans="1:16" s="148" customFormat="1" ht="43.5" customHeight="1">
      <c r="A8494" s="515" t="s">
        <v>8601</v>
      </c>
      <c r="B8494" s="410" t="s">
        <v>8594</v>
      </c>
      <c r="C8494" s="1381"/>
      <c r="D8494" s="819"/>
      <c r="E8494" s="3515"/>
      <c r="F8494" s="886"/>
      <c r="G8494" s="917"/>
      <c r="H8494" s="651"/>
      <c r="I8494" s="392"/>
      <c r="J8494" s="107"/>
      <c r="K8494" s="1427"/>
      <c r="L8494" s="398"/>
      <c r="M8494" s="292"/>
      <c r="N8494" s="292"/>
      <c r="O8494" s="693"/>
      <c r="P8494" s="393"/>
    </row>
    <row r="8495" spans="1:16" s="776" customFormat="1" ht="9.75" customHeight="1">
      <c r="A8495" s="22">
        <v>1</v>
      </c>
      <c r="B8495" s="98" t="s">
        <v>1627</v>
      </c>
      <c r="C8495" s="983" t="s">
        <v>15306</v>
      </c>
      <c r="D8495" s="262">
        <v>1</v>
      </c>
      <c r="E8495" s="3411">
        <v>21390</v>
      </c>
      <c r="F8495" s="879">
        <v>21390</v>
      </c>
      <c r="G8495" s="1204">
        <v>44197</v>
      </c>
      <c r="H8495" s="1263" t="s">
        <v>8394</v>
      </c>
      <c r="I8495" s="22" t="s">
        <v>2309</v>
      </c>
      <c r="J8495" s="143" t="s">
        <v>8595</v>
      </c>
      <c r="K8495" s="1498" t="s">
        <v>8940</v>
      </c>
      <c r="L8495" s="1420"/>
      <c r="M8495"/>
      <c r="N8495" s="545"/>
      <c r="O8495" s="762"/>
      <c r="P8495" s="798"/>
    </row>
    <row r="8496" spans="1:16" s="776" customFormat="1" ht="9.75" customHeight="1">
      <c r="A8496" s="22">
        <v>2</v>
      </c>
      <c r="B8496" s="98" t="s">
        <v>150</v>
      </c>
      <c r="C8496" s="983" t="s">
        <v>15295</v>
      </c>
      <c r="D8496" s="262">
        <v>1</v>
      </c>
      <c r="E8496" s="3411">
        <v>16380</v>
      </c>
      <c r="F8496" s="3411">
        <v>16380</v>
      </c>
      <c r="G8496" s="1204">
        <v>44197</v>
      </c>
      <c r="H8496" s="1263" t="s">
        <v>8394</v>
      </c>
      <c r="I8496" s="22" t="s">
        <v>2309</v>
      </c>
      <c r="J8496" s="143" t="s">
        <v>8595</v>
      </c>
      <c r="K8496" s="1498" t="s">
        <v>8940</v>
      </c>
      <c r="L8496" s="1420"/>
      <c r="M8496"/>
      <c r="N8496" s="545"/>
      <c r="O8496" s="762"/>
      <c r="P8496" s="798"/>
    </row>
    <row r="8497" spans="1:16" s="776" customFormat="1" ht="9.75" customHeight="1">
      <c r="A8497" s="22">
        <v>3</v>
      </c>
      <c r="B8497" s="98" t="s">
        <v>150</v>
      </c>
      <c r="C8497" s="983" t="s">
        <v>15298</v>
      </c>
      <c r="D8497" s="262">
        <v>1</v>
      </c>
      <c r="E8497" s="3411">
        <v>54159</v>
      </c>
      <c r="F8497" s="879">
        <v>54159</v>
      </c>
      <c r="G8497" s="1204">
        <v>44197</v>
      </c>
      <c r="H8497" s="1263" t="s">
        <v>8394</v>
      </c>
      <c r="I8497" s="22" t="s">
        <v>2309</v>
      </c>
      <c r="J8497" s="143" t="s">
        <v>8595</v>
      </c>
      <c r="K8497" s="1498" t="s">
        <v>8940</v>
      </c>
      <c r="L8497" s="1420"/>
      <c r="M8497"/>
      <c r="N8497" s="545"/>
      <c r="O8497" s="762"/>
      <c r="P8497" s="798"/>
    </row>
    <row r="8498" spans="1:16" s="776" customFormat="1" ht="9.75" customHeight="1">
      <c r="A8498" s="22">
        <v>4</v>
      </c>
      <c r="B8498" s="98" t="s">
        <v>96</v>
      </c>
      <c r="C8498" s="983" t="s">
        <v>15304</v>
      </c>
      <c r="D8498" s="262">
        <v>1</v>
      </c>
      <c r="E8498" s="3411">
        <v>29152.5</v>
      </c>
      <c r="F8498" s="879">
        <v>29152.5</v>
      </c>
      <c r="G8498" s="1204">
        <v>44197</v>
      </c>
      <c r="H8498" s="1263" t="s">
        <v>8394</v>
      </c>
      <c r="I8498" s="22" t="s">
        <v>2309</v>
      </c>
      <c r="J8498" s="143" t="s">
        <v>8595</v>
      </c>
      <c r="K8498" s="1498" t="s">
        <v>8940</v>
      </c>
      <c r="L8498" s="1420"/>
      <c r="M8498"/>
      <c r="N8498" s="545"/>
      <c r="O8498" s="762"/>
      <c r="P8498" s="798"/>
    </row>
    <row r="8499" spans="1:16" s="776" customFormat="1" ht="9.75" customHeight="1">
      <c r="A8499" s="22">
        <v>7</v>
      </c>
      <c r="B8499" s="98" t="s">
        <v>155</v>
      </c>
      <c r="C8499" s="983" t="s">
        <v>15300</v>
      </c>
      <c r="D8499" s="262">
        <v>1</v>
      </c>
      <c r="E8499" s="3411">
        <v>11425</v>
      </c>
      <c r="F8499" s="879">
        <v>11425</v>
      </c>
      <c r="G8499" s="1204">
        <v>44197</v>
      </c>
      <c r="H8499" s="1263" t="s">
        <v>8394</v>
      </c>
      <c r="I8499" s="22" t="s">
        <v>2309</v>
      </c>
      <c r="J8499" s="143" t="s">
        <v>8595</v>
      </c>
      <c r="K8499" s="1498" t="s">
        <v>8940</v>
      </c>
      <c r="L8499" s="1420"/>
      <c r="M8499"/>
      <c r="N8499" s="545"/>
      <c r="O8499" s="762"/>
      <c r="P8499" s="798"/>
    </row>
    <row r="8500" spans="1:16" s="776" customFormat="1" ht="9.75" customHeight="1">
      <c r="A8500" s="22">
        <v>8</v>
      </c>
      <c r="B8500" s="98" t="s">
        <v>1628</v>
      </c>
      <c r="C8500" s="983" t="s">
        <v>15301</v>
      </c>
      <c r="D8500" s="262">
        <v>1</v>
      </c>
      <c r="E8500" s="3411">
        <v>59321</v>
      </c>
      <c r="F8500" s="879">
        <v>59321</v>
      </c>
      <c r="G8500" s="1204">
        <v>44197</v>
      </c>
      <c r="H8500" s="1263" t="s">
        <v>8394</v>
      </c>
      <c r="I8500" s="22" t="s">
        <v>2309</v>
      </c>
      <c r="J8500" s="143" t="s">
        <v>8595</v>
      </c>
      <c r="K8500" s="1498" t="s">
        <v>8940</v>
      </c>
      <c r="L8500" s="1420"/>
      <c r="M8500"/>
      <c r="N8500" s="545"/>
      <c r="O8500" s="762"/>
      <c r="P8500" s="798"/>
    </row>
    <row r="8501" spans="1:16" s="776" customFormat="1" ht="9.75" customHeight="1">
      <c r="A8501" s="22">
        <v>10</v>
      </c>
      <c r="B8501" s="98" t="s">
        <v>1629</v>
      </c>
      <c r="C8501" s="983" t="s">
        <v>15302</v>
      </c>
      <c r="D8501" s="262">
        <v>1</v>
      </c>
      <c r="E8501" s="3411">
        <v>35450</v>
      </c>
      <c r="F8501" s="879">
        <v>35450</v>
      </c>
      <c r="G8501" s="1204">
        <v>44197</v>
      </c>
      <c r="H8501" s="1263" t="s">
        <v>8394</v>
      </c>
      <c r="I8501" s="22" t="s">
        <v>2309</v>
      </c>
      <c r="J8501" s="143" t="s">
        <v>8595</v>
      </c>
      <c r="K8501" s="1498" t="s">
        <v>8940</v>
      </c>
      <c r="L8501" s="1420"/>
      <c r="M8501"/>
      <c r="N8501" s="545"/>
      <c r="O8501" s="762"/>
      <c r="P8501" s="798"/>
    </row>
    <row r="8502" spans="1:16" s="776" customFormat="1" ht="9.75" customHeight="1">
      <c r="A8502" s="22">
        <v>11</v>
      </c>
      <c r="B8502" s="98" t="s">
        <v>1630</v>
      </c>
      <c r="C8502" s="983" t="s">
        <v>15303</v>
      </c>
      <c r="D8502" s="262">
        <v>1</v>
      </c>
      <c r="E8502" s="3411">
        <v>387002</v>
      </c>
      <c r="F8502" s="879">
        <v>387002</v>
      </c>
      <c r="G8502" s="1204">
        <v>44197</v>
      </c>
      <c r="H8502" s="1263" t="s">
        <v>8394</v>
      </c>
      <c r="I8502" s="22" t="s">
        <v>2309</v>
      </c>
      <c r="J8502" s="143" t="s">
        <v>8595</v>
      </c>
      <c r="K8502" s="1498" t="s">
        <v>8940</v>
      </c>
      <c r="L8502" s="1420"/>
      <c r="M8502"/>
      <c r="N8502" s="545"/>
      <c r="O8502" s="691"/>
      <c r="P8502" s="346"/>
    </row>
    <row r="8503" spans="1:16" s="776" customFormat="1" ht="9.75" customHeight="1">
      <c r="A8503" s="22">
        <v>14</v>
      </c>
      <c r="B8503" s="98" t="s">
        <v>927</v>
      </c>
      <c r="C8503" s="983" t="s">
        <v>15305</v>
      </c>
      <c r="D8503" s="262">
        <v>1</v>
      </c>
      <c r="E8503" s="3411">
        <v>21590</v>
      </c>
      <c r="F8503" s="879">
        <v>21590</v>
      </c>
      <c r="G8503" s="1204">
        <v>44197</v>
      </c>
      <c r="H8503" s="1263" t="s">
        <v>8394</v>
      </c>
      <c r="I8503" s="22" t="s">
        <v>2309</v>
      </c>
      <c r="J8503" s="143" t="s">
        <v>8595</v>
      </c>
      <c r="K8503" s="1498" t="s">
        <v>8940</v>
      </c>
      <c r="L8503" s="1420"/>
      <c r="M8503"/>
      <c r="N8503" s="545"/>
      <c r="O8503" s="691"/>
      <c r="P8503" s="346"/>
    </row>
    <row r="8504" spans="1:16" s="776" customFormat="1" ht="9.75" customHeight="1">
      <c r="A8504" s="22">
        <v>15</v>
      </c>
      <c r="B8504" s="98" t="s">
        <v>150</v>
      </c>
      <c r="C8504" s="983" t="s">
        <v>15296</v>
      </c>
      <c r="D8504" s="262">
        <v>1</v>
      </c>
      <c r="E8504" s="3411">
        <v>18790</v>
      </c>
      <c r="F8504" s="879">
        <v>18790</v>
      </c>
      <c r="G8504" s="1204">
        <v>44197</v>
      </c>
      <c r="H8504" s="1263" t="s">
        <v>8394</v>
      </c>
      <c r="I8504" s="22" t="s">
        <v>2309</v>
      </c>
      <c r="J8504" s="143" t="s">
        <v>8595</v>
      </c>
      <c r="K8504" s="1498" t="s">
        <v>8940</v>
      </c>
      <c r="L8504" s="1420"/>
      <c r="M8504"/>
      <c r="N8504" s="545"/>
      <c r="O8504" s="691"/>
      <c r="P8504" s="346"/>
    </row>
    <row r="8505" spans="1:16" s="776" customFormat="1" ht="9.75" customHeight="1">
      <c r="A8505" s="22">
        <v>16</v>
      </c>
      <c r="B8505" s="98" t="s">
        <v>150</v>
      </c>
      <c r="C8505" s="983" t="s">
        <v>15297</v>
      </c>
      <c r="D8505" s="262">
        <v>1</v>
      </c>
      <c r="E8505" s="3411">
        <v>26855</v>
      </c>
      <c r="F8505" s="879">
        <v>26855</v>
      </c>
      <c r="G8505" s="1204">
        <v>44197</v>
      </c>
      <c r="H8505" s="1263" t="s">
        <v>8394</v>
      </c>
      <c r="I8505" s="22" t="s">
        <v>2309</v>
      </c>
      <c r="J8505" s="143" t="s">
        <v>8595</v>
      </c>
      <c r="K8505" s="1498" t="s">
        <v>8940</v>
      </c>
      <c r="L8505" s="1420"/>
      <c r="M8505"/>
      <c r="N8505" s="545"/>
      <c r="O8505" s="691"/>
      <c r="P8505" s="346"/>
    </row>
    <row r="8506" spans="1:16" s="776" customFormat="1" ht="9.75" customHeight="1">
      <c r="A8506" s="22">
        <v>17</v>
      </c>
      <c r="B8506" s="98" t="s">
        <v>150</v>
      </c>
      <c r="C8506" s="983" t="s">
        <v>15299</v>
      </c>
      <c r="D8506" s="262">
        <v>1</v>
      </c>
      <c r="E8506" s="3411">
        <v>20284</v>
      </c>
      <c r="F8506" s="879">
        <v>20284</v>
      </c>
      <c r="G8506" s="1204">
        <v>44197</v>
      </c>
      <c r="H8506" s="1263" t="s">
        <v>8394</v>
      </c>
      <c r="I8506" s="22" t="s">
        <v>2309</v>
      </c>
      <c r="J8506" s="143" t="s">
        <v>8595</v>
      </c>
      <c r="K8506" s="1498" t="s">
        <v>8940</v>
      </c>
      <c r="L8506" s="1420"/>
      <c r="M8506"/>
      <c r="N8506" s="545"/>
      <c r="O8506" s="691"/>
      <c r="P8506" s="346"/>
    </row>
    <row r="8507" spans="1:16" s="776" customFormat="1" ht="9.75" customHeight="1">
      <c r="A8507" s="22">
        <v>18</v>
      </c>
      <c r="B8507" s="98" t="s">
        <v>1631</v>
      </c>
      <c r="C8507" s="983" t="s">
        <v>15307</v>
      </c>
      <c r="D8507" s="262">
        <v>1</v>
      </c>
      <c r="E8507" s="3411">
        <v>340000</v>
      </c>
      <c r="F8507" s="879">
        <v>340000</v>
      </c>
      <c r="G8507" s="1204">
        <v>44197</v>
      </c>
      <c r="H8507" s="1263" t="s">
        <v>8394</v>
      </c>
      <c r="I8507" s="22" t="s">
        <v>2309</v>
      </c>
      <c r="J8507" s="143" t="s">
        <v>8595</v>
      </c>
      <c r="K8507" s="1498" t="s">
        <v>8940</v>
      </c>
      <c r="L8507" s="1420"/>
      <c r="M8507"/>
      <c r="N8507" s="545"/>
      <c r="O8507" s="691"/>
      <c r="P8507" s="346"/>
    </row>
    <row r="8508" spans="1:16" s="776" customFormat="1" ht="9.75" customHeight="1">
      <c r="A8508" s="22">
        <v>19</v>
      </c>
      <c r="B8508" s="98" t="s">
        <v>1632</v>
      </c>
      <c r="C8508" s="983" t="s">
        <v>12182</v>
      </c>
      <c r="D8508" s="262">
        <v>1</v>
      </c>
      <c r="E8508" s="3411">
        <v>5095</v>
      </c>
      <c r="F8508" s="879">
        <v>5095</v>
      </c>
      <c r="G8508" s="1204">
        <v>44197</v>
      </c>
      <c r="H8508" s="1263" t="s">
        <v>8394</v>
      </c>
      <c r="I8508" s="22" t="s">
        <v>2309</v>
      </c>
      <c r="J8508" s="143" t="s">
        <v>8595</v>
      </c>
      <c r="K8508" s="1498" t="s">
        <v>8940</v>
      </c>
      <c r="L8508" s="1420"/>
      <c r="M8508"/>
      <c r="N8508" s="413"/>
      <c r="O8508" s="691"/>
      <c r="P8508" s="346"/>
    </row>
    <row r="8509" spans="1:16" s="776" customFormat="1" ht="9.75" customHeight="1">
      <c r="A8509" s="22">
        <v>20</v>
      </c>
      <c r="B8509" s="98" t="s">
        <v>1632</v>
      </c>
      <c r="C8509" s="983" t="s">
        <v>15294</v>
      </c>
      <c r="D8509" s="262">
        <v>1</v>
      </c>
      <c r="E8509" s="3411">
        <v>9371</v>
      </c>
      <c r="F8509" s="879">
        <v>9371</v>
      </c>
      <c r="G8509" s="1204">
        <v>44197</v>
      </c>
      <c r="H8509" s="1263" t="s">
        <v>8394</v>
      </c>
      <c r="I8509" s="22" t="s">
        <v>2309</v>
      </c>
      <c r="J8509" s="143" t="s">
        <v>8595</v>
      </c>
      <c r="K8509" s="1498" t="s">
        <v>8940</v>
      </c>
      <c r="L8509" s="1420"/>
      <c r="M8509"/>
      <c r="N8509" s="413"/>
      <c r="O8509" s="691"/>
      <c r="P8509" s="346"/>
    </row>
    <row r="8510" spans="1:16" s="776" customFormat="1" ht="9.75" customHeight="1">
      <c r="A8510" s="22">
        <v>21</v>
      </c>
      <c r="B8510" s="98" t="s">
        <v>1632</v>
      </c>
      <c r="C8510" s="983" t="s">
        <v>15294</v>
      </c>
      <c r="D8510" s="262">
        <v>1</v>
      </c>
      <c r="E8510" s="3411">
        <v>9371</v>
      </c>
      <c r="F8510" s="879">
        <v>9371</v>
      </c>
      <c r="G8510" s="1204">
        <v>44197</v>
      </c>
      <c r="H8510" s="1263" t="s">
        <v>8394</v>
      </c>
      <c r="I8510" s="22" t="s">
        <v>2309</v>
      </c>
      <c r="J8510" s="143" t="s">
        <v>8595</v>
      </c>
      <c r="K8510" s="1498" t="s">
        <v>8940</v>
      </c>
      <c r="L8510" s="1420"/>
      <c r="M8510"/>
      <c r="N8510" s="413"/>
      <c r="O8510" s="691"/>
      <c r="P8510" s="346"/>
    </row>
    <row r="8511" spans="1:16" s="776" customFormat="1" ht="9.75" customHeight="1">
      <c r="A8511" s="22">
        <v>22</v>
      </c>
      <c r="B8511" s="98" t="s">
        <v>5506</v>
      </c>
      <c r="C8511" s="983" t="s">
        <v>15308</v>
      </c>
      <c r="D8511" s="262">
        <v>1</v>
      </c>
      <c r="E8511" s="3411">
        <v>24000</v>
      </c>
      <c r="F8511" s="879">
        <v>24000</v>
      </c>
      <c r="G8511" s="1204">
        <v>44197</v>
      </c>
      <c r="H8511" s="1263" t="s">
        <v>8394</v>
      </c>
      <c r="I8511" s="22" t="s">
        <v>2309</v>
      </c>
      <c r="J8511" s="143" t="s">
        <v>8595</v>
      </c>
      <c r="K8511" s="1498" t="s">
        <v>8940</v>
      </c>
      <c r="L8511" s="1420"/>
      <c r="M8511"/>
      <c r="N8511" s="413"/>
      <c r="O8511" s="691"/>
      <c r="P8511" s="346"/>
    </row>
    <row r="8512" spans="1:16" s="776" customFormat="1" ht="9.75" customHeight="1">
      <c r="A8512" s="22">
        <v>23</v>
      </c>
      <c r="B8512" s="98" t="s">
        <v>6769</v>
      </c>
      <c r="C8512" s="983" t="s">
        <v>15309</v>
      </c>
      <c r="D8512" s="262">
        <v>1</v>
      </c>
      <c r="E8512" s="3411">
        <v>24999</v>
      </c>
      <c r="F8512" s="879">
        <v>24999</v>
      </c>
      <c r="G8512" s="1204">
        <v>44197</v>
      </c>
      <c r="H8512" s="1263" t="s">
        <v>8394</v>
      </c>
      <c r="I8512" s="22" t="s">
        <v>2309</v>
      </c>
      <c r="J8512" s="143" t="s">
        <v>8595</v>
      </c>
      <c r="K8512" s="1498" t="s">
        <v>8940</v>
      </c>
      <c r="L8512" s="1420"/>
      <c r="M8512"/>
      <c r="N8512" s="655"/>
      <c r="O8512" s="691"/>
      <c r="P8512" s="346"/>
    </row>
    <row r="8513" spans="1:15" ht="9.75" customHeight="1">
      <c r="A8513" s="800"/>
      <c r="D8513" s="889"/>
      <c r="E8513" s="3411"/>
      <c r="K8513" s="1425"/>
      <c r="M8513" s="1378"/>
      <c r="N8513" s="262"/>
    </row>
    <row r="8514" spans="1:15" s="346" customFormat="1" ht="11.25" customHeight="1">
      <c r="A8514" s="819"/>
      <c r="B8514" s="410"/>
      <c r="C8514" s="2490" t="s">
        <v>13173</v>
      </c>
      <c r="D8514" s="2094">
        <f>SUM(D8495:D8513)</f>
        <v>18</v>
      </c>
      <c r="E8514" s="3515">
        <f>SUM(E8495:E8513)</f>
        <v>1114634.5</v>
      </c>
      <c r="F8514" s="539">
        <f>SUM(F8495:F8513)</f>
        <v>1114634.5</v>
      </c>
      <c r="G8514" s="769"/>
      <c r="H8514"/>
      <c r="I8514" s="769"/>
      <c r="J8514" s="769"/>
      <c r="K8514" s="1428"/>
      <c r="L8514" s="1084"/>
      <c r="M8514" s="540"/>
      <c r="N8514" s="763"/>
      <c r="O8514" s="691"/>
    </row>
    <row r="8515" spans="1:15" s="3646" customFormat="1" ht="10.5" customHeight="1">
      <c r="A8515" s="3639"/>
      <c r="B8515" s="2420"/>
      <c r="C8515" s="1826" t="s">
        <v>9313</v>
      </c>
      <c r="D8515" s="3152"/>
      <c r="E8515" s="3518"/>
      <c r="F8515" s="1612"/>
      <c r="G8515" s="3153"/>
      <c r="H8515" s="1729"/>
      <c r="I8515" s="3640"/>
      <c r="J8515" s="3641"/>
      <c r="K8515" s="3642"/>
      <c r="L8515" s="3643"/>
      <c r="M8515" s="3644"/>
      <c r="N8515" s="3644"/>
      <c r="O8515" s="3645"/>
    </row>
    <row r="8516" spans="1:15" s="3253" customFormat="1" ht="10.5" customHeight="1">
      <c r="A8516" s="3647"/>
      <c r="B8516" s="2427"/>
      <c r="C8516" s="2495" t="s">
        <v>11869</v>
      </c>
      <c r="D8516" s="3159">
        <v>0</v>
      </c>
      <c r="E8516" s="3531">
        <v>0</v>
      </c>
      <c r="F8516" s="1620">
        <v>0</v>
      </c>
      <c r="G8516" s="2642"/>
      <c r="H8516" s="1722"/>
      <c r="I8516" s="3648"/>
      <c r="J8516" s="3649"/>
      <c r="K8516" s="3650"/>
      <c r="L8516" s="3651"/>
      <c r="M8516" s="3652"/>
      <c r="N8516" s="3652"/>
      <c r="O8516" s="3653"/>
    </row>
    <row r="8517" spans="1:15" s="3692" customFormat="1" ht="10.5" customHeight="1">
      <c r="A8517" s="3687"/>
      <c r="B8517" s="2413"/>
      <c r="C8517" s="1827" t="s">
        <v>15386</v>
      </c>
      <c r="D8517" s="3166">
        <f>D8514-D8515-D8516</f>
        <v>18</v>
      </c>
      <c r="E8517" s="3519">
        <f>E8514-E8515-E8516</f>
        <v>1114634.5</v>
      </c>
      <c r="F8517" s="1675">
        <f>F8514-F8515-F8516</f>
        <v>1114634.5</v>
      </c>
      <c r="G8517" s="2571"/>
      <c r="H8517" s="1736"/>
      <c r="I8517" s="2268"/>
      <c r="J8517" s="3688"/>
      <c r="K8517" s="3689"/>
      <c r="L8517" s="3038"/>
      <c r="M8517" s="3690"/>
      <c r="N8517" s="3690"/>
      <c r="O8517" s="3691"/>
    </row>
    <row r="8518" spans="1:15" s="346" customFormat="1" ht="32.25" customHeight="1">
      <c r="A8518" s="820" t="s">
        <v>8526</v>
      </c>
      <c r="B8518" s="410" t="s">
        <v>13371</v>
      </c>
      <c r="C8518" s="1381"/>
      <c r="D8518" s="2110"/>
      <c r="E8518" s="3515"/>
      <c r="F8518" s="539"/>
      <c r="G8518" s="917"/>
      <c r="H8518" s="1010"/>
      <c r="I8518" s="1039"/>
      <c r="J8518" s="958"/>
      <c r="K8518" s="1497"/>
      <c r="L8518" s="964"/>
      <c r="M8518" s="762"/>
      <c r="N8518" s="762"/>
      <c r="O8518" s="691"/>
    </row>
    <row r="8519" spans="1:15" s="346" customFormat="1" ht="10.5" customHeight="1">
      <c r="A8519" s="1254">
        <v>1</v>
      </c>
      <c r="B8519" s="302" t="s">
        <v>13372</v>
      </c>
      <c r="C8519" s="1387" t="s">
        <v>13373</v>
      </c>
      <c r="D8519" s="2144">
        <v>1</v>
      </c>
      <c r="E8519" s="3411">
        <v>40200</v>
      </c>
      <c r="F8519" s="797">
        <v>40200</v>
      </c>
      <c r="G8519" s="919">
        <v>44717</v>
      </c>
      <c r="H8519" s="103" t="s">
        <v>13374</v>
      </c>
      <c r="I8519" s="252" t="s">
        <v>13375</v>
      </c>
      <c r="J8519" s="93" t="s">
        <v>13376</v>
      </c>
      <c r="K8519" s="1497"/>
      <c r="L8519" s="964"/>
      <c r="M8519" s="762"/>
      <c r="N8519" s="762"/>
      <c r="O8519" s="691"/>
    </row>
    <row r="8520" spans="1:15" s="346" customFormat="1" ht="10.5" customHeight="1">
      <c r="A8520" s="1254">
        <v>2</v>
      </c>
      <c r="B8520" s="302" t="s">
        <v>14533</v>
      </c>
      <c r="C8520" s="1387" t="s">
        <v>14535</v>
      </c>
      <c r="D8520" s="2144">
        <v>1</v>
      </c>
      <c r="E8520" s="3411">
        <v>76100</v>
      </c>
      <c r="F8520" s="797">
        <v>76100</v>
      </c>
      <c r="G8520" s="919">
        <v>44875</v>
      </c>
      <c r="H8520" s="103" t="s">
        <v>14538</v>
      </c>
      <c r="I8520" s="252" t="s">
        <v>13375</v>
      </c>
      <c r="J8520" s="93" t="s">
        <v>14539</v>
      </c>
      <c r="K8520" s="1497"/>
      <c r="L8520" s="964"/>
      <c r="M8520" s="762"/>
      <c r="N8520" s="762"/>
      <c r="O8520" s="691"/>
    </row>
    <row r="8521" spans="1:15" s="346" customFormat="1" ht="10.5" customHeight="1">
      <c r="A8521" s="1254">
        <v>3</v>
      </c>
      <c r="B8521" s="302" t="s">
        <v>14534</v>
      </c>
      <c r="C8521" s="1387" t="s">
        <v>14536</v>
      </c>
      <c r="D8521" s="2144">
        <v>1</v>
      </c>
      <c r="E8521" s="3411">
        <v>31700</v>
      </c>
      <c r="F8521" s="797">
        <v>31700</v>
      </c>
      <c r="G8521" s="919">
        <v>44875</v>
      </c>
      <c r="H8521" s="103" t="s">
        <v>14538</v>
      </c>
      <c r="I8521" s="252" t="s">
        <v>13375</v>
      </c>
      <c r="J8521" s="93" t="s">
        <v>14539</v>
      </c>
      <c r="K8521" s="1497"/>
      <c r="L8521" s="964"/>
      <c r="M8521" s="762"/>
      <c r="N8521" s="762"/>
      <c r="O8521" s="691"/>
    </row>
    <row r="8522" spans="1:15" s="346" customFormat="1" ht="10.5" customHeight="1">
      <c r="A8522" s="1254">
        <v>4</v>
      </c>
      <c r="B8522" s="302" t="s">
        <v>1002</v>
      </c>
      <c r="C8522" s="1387" t="s">
        <v>14537</v>
      </c>
      <c r="D8522" s="2144">
        <v>1</v>
      </c>
      <c r="E8522" s="3411">
        <v>109000</v>
      </c>
      <c r="F8522" s="797">
        <v>908.33</v>
      </c>
      <c r="G8522" s="919">
        <v>44875</v>
      </c>
      <c r="H8522" s="103" t="s">
        <v>14538</v>
      </c>
      <c r="I8522" s="252" t="s">
        <v>13375</v>
      </c>
      <c r="J8522" s="93" t="s">
        <v>14539</v>
      </c>
      <c r="K8522" s="1497"/>
      <c r="L8522" s="964"/>
      <c r="M8522" s="762"/>
      <c r="N8522" s="762"/>
      <c r="O8522" s="691"/>
    </row>
    <row r="8523" spans="1:15" s="346" customFormat="1" ht="10.5" customHeight="1">
      <c r="A8523" s="1254"/>
      <c r="B8523" s="302"/>
      <c r="C8523" s="3878"/>
      <c r="D8523" s="2144"/>
      <c r="E8523" s="3411"/>
      <c r="F8523" s="797"/>
      <c r="G8523" s="919"/>
      <c r="H8523" s="103"/>
      <c r="I8523" s="252"/>
      <c r="J8523" s="93"/>
      <c r="K8523" s="1497"/>
      <c r="L8523" s="964"/>
      <c r="M8523" s="762"/>
      <c r="N8523" s="762"/>
      <c r="O8523" s="691"/>
    </row>
    <row r="8524" spans="1:15" s="346" customFormat="1" ht="10.5" customHeight="1">
      <c r="A8524" s="1254"/>
      <c r="B8524" s="302"/>
      <c r="C8524" s="2490" t="s">
        <v>13173</v>
      </c>
      <c r="D8524" s="2144">
        <f>SUM(D8519:D8523)</f>
        <v>4</v>
      </c>
      <c r="E8524" s="3515">
        <f>SUM(E8519:E8523)</f>
        <v>257000</v>
      </c>
      <c r="F8524" s="539">
        <f>SUM(F8519:F8523)</f>
        <v>148908.32999999999</v>
      </c>
      <c r="G8524" s="919"/>
      <c r="H8524" s="103"/>
      <c r="I8524" s="252"/>
      <c r="J8524" s="93"/>
      <c r="K8524" s="1497"/>
      <c r="L8524" s="964"/>
      <c r="M8524" s="762"/>
      <c r="N8524" s="762"/>
      <c r="O8524" s="691"/>
    </row>
    <row r="8525" spans="1:15" s="3646" customFormat="1" ht="10.5" customHeight="1">
      <c r="A8525" s="3639"/>
      <c r="B8525" s="2420"/>
      <c r="C8525" s="1826" t="s">
        <v>9313</v>
      </c>
      <c r="D8525" s="3152">
        <v>0</v>
      </c>
      <c r="E8525" s="3518">
        <v>0</v>
      </c>
      <c r="F8525" s="1612">
        <v>0</v>
      </c>
      <c r="G8525" s="3153"/>
      <c r="H8525" s="1729"/>
      <c r="I8525" s="3640"/>
      <c r="J8525" s="3641"/>
      <c r="K8525" s="3642"/>
      <c r="L8525" s="3643"/>
      <c r="M8525" s="3644"/>
      <c r="N8525" s="3644"/>
      <c r="O8525" s="3645"/>
    </row>
    <row r="8526" spans="1:15" s="3253" customFormat="1" ht="10.5" customHeight="1">
      <c r="A8526" s="3647"/>
      <c r="B8526" s="2427"/>
      <c r="C8526" s="2495" t="s">
        <v>11869</v>
      </c>
      <c r="D8526" s="3159">
        <v>0</v>
      </c>
      <c r="E8526" s="3531">
        <v>0</v>
      </c>
      <c r="F8526" s="1620">
        <v>0</v>
      </c>
      <c r="G8526" s="2642"/>
      <c r="H8526" s="1722"/>
      <c r="I8526" s="3648"/>
      <c r="J8526" s="3649"/>
      <c r="K8526" s="3650"/>
      <c r="L8526" s="3651"/>
      <c r="M8526" s="3652"/>
      <c r="N8526" s="3652"/>
      <c r="O8526" s="3653"/>
    </row>
    <row r="8527" spans="1:15" s="1631" customFormat="1" ht="9.75" customHeight="1">
      <c r="A8527" s="2481"/>
      <c r="B8527" s="2753"/>
      <c r="C8527" s="1827" t="s">
        <v>15386</v>
      </c>
      <c r="D8527" s="3879">
        <f>D8524-D8525-D8526</f>
        <v>4</v>
      </c>
      <c r="E8527" s="3519">
        <f>E8524-E8525-E8526</f>
        <v>257000</v>
      </c>
      <c r="F8527" s="3519">
        <f>F8524-F8525-F8526</f>
        <v>148908.32999999999</v>
      </c>
      <c r="G8527" s="2460"/>
      <c r="H8527" s="3685"/>
      <c r="I8527" s="1677"/>
      <c r="J8527" s="1678"/>
      <c r="K8527" s="1679"/>
      <c r="L8527" s="1680"/>
      <c r="M8527" s="1681"/>
      <c r="N8527" s="3686"/>
      <c r="O8527" s="2467"/>
    </row>
    <row r="8528" spans="1:15" s="2177" customFormat="1" ht="9.75" customHeight="1">
      <c r="A8528" s="3654"/>
      <c r="B8528" s="3655" t="s">
        <v>15293</v>
      </c>
      <c r="C8528" s="3656" t="s">
        <v>14888</v>
      </c>
      <c r="D8528" s="3880">
        <f>D8527+D8517</f>
        <v>22</v>
      </c>
      <c r="E8528" s="3881">
        <f>E8527+E8517</f>
        <v>1371634.5</v>
      </c>
      <c r="F8528" s="3881">
        <f>F8527+F8517</f>
        <v>1263542.83</v>
      </c>
      <c r="G8528" s="3657"/>
      <c r="H8528" s="3658"/>
      <c r="I8528" s="3659"/>
      <c r="J8528" s="3660"/>
      <c r="K8528" s="3661"/>
      <c r="L8528" s="3662"/>
      <c r="M8528" s="3663"/>
      <c r="N8528" s="3664"/>
      <c r="O8528" s="3665"/>
    </row>
    <row r="8529" spans="1:19" s="2636" customFormat="1" ht="9.75" customHeight="1">
      <c r="A8529" s="1594"/>
      <c r="B8529" s="2589"/>
      <c r="C8529" s="3678"/>
      <c r="D8529" s="3679"/>
      <c r="E8529" s="2837"/>
      <c r="F8529" s="2849"/>
      <c r="G8529" s="3680"/>
      <c r="H8529" s="1907"/>
      <c r="I8529" s="1594"/>
      <c r="J8529" s="1907"/>
      <c r="K8529" s="3681"/>
      <c r="L8529" s="3682"/>
      <c r="M8529" s="3683"/>
      <c r="N8529" s="3633"/>
      <c r="O8529" s="3684"/>
    </row>
    <row r="8530" spans="1:19" s="1624" customFormat="1" ht="16.5" customHeight="1">
      <c r="A8530" s="3480" t="s">
        <v>8603</v>
      </c>
      <c r="B8530" s="3666" t="s">
        <v>8602</v>
      </c>
      <c r="C8530" s="3667"/>
      <c r="D8530" s="3668"/>
      <c r="E8530" s="3669"/>
      <c r="F8530" s="3670"/>
      <c r="G8530" s="3671"/>
      <c r="H8530" s="3666"/>
      <c r="I8530" s="3672"/>
      <c r="J8530" s="3673"/>
      <c r="K8530" s="3674"/>
      <c r="L8530" s="3675"/>
      <c r="M8530" s="3676"/>
      <c r="N8530" s="3677"/>
      <c r="O8530" s="3071"/>
    </row>
    <row r="8531" spans="1:19" s="1631" customFormat="1" ht="20.25" customHeight="1">
      <c r="A8531" s="1672" t="s">
        <v>8604</v>
      </c>
      <c r="B8531" s="2546" t="s">
        <v>8599</v>
      </c>
      <c r="C8531" s="2567"/>
      <c r="D8531" s="2568"/>
      <c r="E8531" s="3614"/>
      <c r="F8531" s="3315"/>
      <c r="G8531" s="2571"/>
      <c r="H8531" s="2413"/>
      <c r="I8531" s="3481"/>
      <c r="J8531" s="2931"/>
      <c r="K8531" s="1830"/>
      <c r="L8531" s="2573"/>
      <c r="M8531" s="2205"/>
      <c r="N8531" s="3482"/>
      <c r="O8531" s="2467"/>
    </row>
    <row r="8532" spans="1:19" s="149" customFormat="1" ht="12.75" customHeight="1">
      <c r="A8532" s="667">
        <v>1</v>
      </c>
      <c r="B8532" s="302" t="s">
        <v>8389</v>
      </c>
      <c r="C8532" s="1387">
        <v>110134001</v>
      </c>
      <c r="D8532" s="284">
        <v>1</v>
      </c>
      <c r="E8532" s="3411">
        <v>27200</v>
      </c>
      <c r="F8532" s="48">
        <v>27200</v>
      </c>
      <c r="G8532" s="919">
        <v>44430</v>
      </c>
      <c r="H8532" s="302" t="s">
        <v>8390</v>
      </c>
      <c r="I8532" s="252" t="s">
        <v>8392</v>
      </c>
      <c r="J8532" s="247" t="s">
        <v>8653</v>
      </c>
      <c r="K8532" s="667"/>
      <c r="L8532" s="491" t="s">
        <v>8391</v>
      </c>
      <c r="M8532" s="291" t="s">
        <v>8392</v>
      </c>
      <c r="N8532" s="291"/>
      <c r="O8532" s="662"/>
      <c r="P8532" s="71"/>
      <c r="Q8532" s="71"/>
      <c r="R8532" s="71"/>
      <c r="S8532" s="71"/>
    </row>
    <row r="8533" spans="1:19" s="149" customFormat="1" ht="11.25" customHeight="1">
      <c r="A8533" s="503"/>
      <c r="B8533" s="651"/>
      <c r="C8533" s="1381"/>
      <c r="D8533" s="819"/>
      <c r="E8533" s="3515"/>
      <c r="F8533" s="487"/>
      <c r="G8533" s="917"/>
      <c r="H8533" s="651"/>
      <c r="I8533" s="392"/>
      <c r="J8533" s="107"/>
      <c r="K8533" s="1499"/>
      <c r="L8533" s="398"/>
      <c r="M8533" s="765"/>
      <c r="N8533" s="765"/>
      <c r="O8533" s="662"/>
      <c r="P8533" s="71"/>
      <c r="Q8533" s="71"/>
      <c r="R8533" s="71"/>
      <c r="S8533" s="71"/>
    </row>
    <row r="8534" spans="1:19" s="71" customFormat="1" ht="12.75" customHeight="1">
      <c r="A8534" s="503"/>
      <c r="B8534" s="651"/>
      <c r="C8534" s="1381" t="s">
        <v>13173</v>
      </c>
      <c r="D8534" s="819">
        <f>SUM(D8532:D8532)</f>
        <v>1</v>
      </c>
      <c r="E8534" s="3515">
        <f>SUM(E8532:E8532)</f>
        <v>27200</v>
      </c>
      <c r="F8534" s="487">
        <f>SUM(F8532:F8532)</f>
        <v>27200</v>
      </c>
      <c r="G8534" s="917"/>
      <c r="H8534" s="651"/>
      <c r="I8534" s="392"/>
      <c r="J8534" s="107"/>
      <c r="K8534" s="1499"/>
      <c r="L8534" s="398"/>
      <c r="M8534" s="765"/>
      <c r="N8534" s="765"/>
      <c r="O8534" s="662"/>
    </row>
    <row r="8535" spans="1:19" s="1616" customFormat="1" ht="12.75" customHeight="1">
      <c r="A8535" s="3483"/>
      <c r="B8535" s="3154"/>
      <c r="C8535" s="2514" t="s">
        <v>9313</v>
      </c>
      <c r="D8535" s="2515">
        <v>0</v>
      </c>
      <c r="E8535" s="3518">
        <v>0</v>
      </c>
      <c r="F8535" s="1612">
        <v>0</v>
      </c>
      <c r="G8535" s="3153"/>
      <c r="H8535" s="2420"/>
      <c r="I8535" s="1610"/>
      <c r="J8535" s="1826"/>
      <c r="K8535" s="3484"/>
      <c r="L8535" s="3485"/>
      <c r="M8535" s="3486"/>
      <c r="N8535" s="3486"/>
      <c r="O8535" s="1709"/>
    </row>
    <row r="8536" spans="1:19" s="1624" customFormat="1" ht="12.75" customHeight="1">
      <c r="A8536" s="3489"/>
      <c r="B8536" s="3160"/>
      <c r="C8536" s="3490" t="s">
        <v>11869</v>
      </c>
      <c r="D8536" s="3491">
        <v>0</v>
      </c>
      <c r="E8536" s="3531">
        <v>0</v>
      </c>
      <c r="F8536" s="1620">
        <v>0</v>
      </c>
      <c r="G8536" s="2642"/>
      <c r="H8536" s="2427"/>
      <c r="I8536" s="1618"/>
      <c r="J8536" s="1823"/>
      <c r="K8536" s="2644"/>
      <c r="L8536" s="2645"/>
      <c r="M8536" s="3492"/>
      <c r="N8536" s="3492"/>
      <c r="O8536" s="2191"/>
    </row>
    <row r="8537" spans="1:19" s="1631" customFormat="1" ht="12.75" customHeight="1">
      <c r="A8537" s="3487"/>
      <c r="B8537" s="2413"/>
      <c r="C8537" s="2567" t="s">
        <v>15386</v>
      </c>
      <c r="D8537" s="2568">
        <f>D8534-D8535-D8536</f>
        <v>1</v>
      </c>
      <c r="E8537" s="3519">
        <f>E8534-E8535-E8536</f>
        <v>27200</v>
      </c>
      <c r="F8537" s="2569">
        <f>F8534-F8535-F8536</f>
        <v>27200</v>
      </c>
      <c r="G8537" s="2571"/>
      <c r="H8537" s="2413"/>
      <c r="I8537" s="2200"/>
      <c r="J8537" s="1827"/>
      <c r="K8537" s="3488"/>
      <c r="L8537" s="2573"/>
      <c r="M8537" s="3482"/>
      <c r="N8537" s="3482"/>
      <c r="O8537" s="2467"/>
    </row>
    <row r="8538" spans="1:19" s="149" customFormat="1" ht="45" customHeight="1">
      <c r="A8538" s="814" t="s">
        <v>8606</v>
      </c>
      <c r="B8538" s="1016" t="s">
        <v>8605</v>
      </c>
      <c r="C8538" s="1381"/>
      <c r="D8538" s="2145"/>
      <c r="E8538" s="3515"/>
      <c r="F8538" s="116"/>
      <c r="G8538" s="917"/>
      <c r="H8538" s="651"/>
      <c r="I8538" s="392"/>
      <c r="J8538" s="107"/>
      <c r="K8538" s="1427"/>
      <c r="L8538" s="398"/>
      <c r="M8538" s="519"/>
      <c r="N8538" s="765"/>
      <c r="O8538" s="662"/>
      <c r="P8538" s="71"/>
      <c r="Q8538" s="71"/>
      <c r="R8538" s="71"/>
      <c r="S8538" s="71"/>
    </row>
    <row r="8539" spans="1:19" ht="9.75" customHeight="1">
      <c r="A8539" s="799">
        <v>5</v>
      </c>
      <c r="B8539" s="98" t="s">
        <v>1563</v>
      </c>
      <c r="D8539" s="889">
        <v>1</v>
      </c>
      <c r="E8539" s="2955">
        <v>1630.72</v>
      </c>
      <c r="F8539" s="191">
        <v>1630.72</v>
      </c>
      <c r="G8539" s="938">
        <v>44197</v>
      </c>
      <c r="H8539" s="1015" t="s">
        <v>8394</v>
      </c>
      <c r="I8539" s="1035" t="s">
        <v>7981</v>
      </c>
      <c r="J8539" s="93" t="s">
        <v>8607</v>
      </c>
      <c r="K8539" s="1428"/>
      <c r="M8539" s="404"/>
      <c r="N8539" s="276"/>
      <c r="O8539" s="659"/>
    </row>
    <row r="8540" spans="1:19" ht="9.75" customHeight="1">
      <c r="A8540" s="799">
        <v>6</v>
      </c>
      <c r="B8540" s="98" t="s">
        <v>1564</v>
      </c>
      <c r="D8540" s="889">
        <v>1</v>
      </c>
      <c r="E8540" s="2955">
        <v>1624</v>
      </c>
      <c r="F8540" s="191">
        <v>1624</v>
      </c>
      <c r="G8540" s="938">
        <v>44197</v>
      </c>
      <c r="H8540" s="1015" t="s">
        <v>8394</v>
      </c>
      <c r="I8540" s="1035" t="s">
        <v>7981</v>
      </c>
      <c r="J8540" s="93" t="s">
        <v>8607</v>
      </c>
      <c r="K8540" s="1428"/>
      <c r="M8540" s="404"/>
      <c r="N8540" s="276"/>
      <c r="O8540" s="659"/>
    </row>
    <row r="8541" spans="1:19" ht="9.75" customHeight="1">
      <c r="A8541" s="799">
        <v>7</v>
      </c>
      <c r="B8541" s="98" t="s">
        <v>1565</v>
      </c>
      <c r="D8541" s="889">
        <v>1</v>
      </c>
      <c r="E8541" s="2955">
        <v>2580</v>
      </c>
      <c r="F8541" s="191">
        <v>2580</v>
      </c>
      <c r="G8541" s="938">
        <v>44197</v>
      </c>
      <c r="H8541" s="1015" t="s">
        <v>8394</v>
      </c>
      <c r="I8541" s="1035" t="s">
        <v>7981</v>
      </c>
      <c r="J8541" s="93" t="s">
        <v>8607</v>
      </c>
      <c r="K8541" s="1428"/>
      <c r="M8541" s="404"/>
      <c r="N8541" s="276"/>
      <c r="O8541" s="659"/>
    </row>
    <row r="8542" spans="1:19" ht="9.75" customHeight="1">
      <c r="A8542" s="799">
        <v>8</v>
      </c>
      <c r="B8542" s="98" t="s">
        <v>1566</v>
      </c>
      <c r="D8542" s="889">
        <v>1</v>
      </c>
      <c r="E8542" s="2955">
        <v>3207</v>
      </c>
      <c r="F8542" s="191">
        <v>3207</v>
      </c>
      <c r="G8542" s="938">
        <v>44197</v>
      </c>
      <c r="H8542" s="1015" t="s">
        <v>8394</v>
      </c>
      <c r="I8542" s="1035" t="s">
        <v>7981</v>
      </c>
      <c r="J8542" s="93" t="s">
        <v>8607</v>
      </c>
      <c r="K8542" s="1428"/>
      <c r="M8542" s="404"/>
      <c r="N8542" s="276"/>
      <c r="O8542" s="659"/>
    </row>
    <row r="8543" spans="1:19" ht="9.75" customHeight="1">
      <c r="A8543" s="799">
        <v>9</v>
      </c>
      <c r="B8543" s="98" t="s">
        <v>1567</v>
      </c>
      <c r="D8543" s="889">
        <v>1</v>
      </c>
      <c r="E8543" s="2955">
        <v>3203</v>
      </c>
      <c r="F8543" s="191">
        <v>3203</v>
      </c>
      <c r="G8543" s="938">
        <v>44197</v>
      </c>
      <c r="H8543" s="1015" t="s">
        <v>8394</v>
      </c>
      <c r="I8543" s="1035" t="s">
        <v>7981</v>
      </c>
      <c r="J8543" s="93" t="s">
        <v>8607</v>
      </c>
      <c r="K8543" s="1428"/>
      <c r="M8543" s="404"/>
      <c r="N8543" s="276"/>
      <c r="O8543" s="659"/>
    </row>
    <row r="8544" spans="1:19" ht="9.75" customHeight="1">
      <c r="A8544" s="799">
        <v>10</v>
      </c>
      <c r="B8544" s="98" t="s">
        <v>1568</v>
      </c>
      <c r="D8544" s="889">
        <v>1</v>
      </c>
      <c r="E8544" s="2955">
        <v>15599</v>
      </c>
      <c r="F8544" s="191">
        <v>15599</v>
      </c>
      <c r="G8544" s="938">
        <v>44197</v>
      </c>
      <c r="H8544" s="1015" t="s">
        <v>8394</v>
      </c>
      <c r="I8544" s="1035" t="s">
        <v>7981</v>
      </c>
      <c r="J8544" s="93" t="s">
        <v>8607</v>
      </c>
      <c r="K8544" s="1428"/>
      <c r="M8544" s="404"/>
      <c r="N8544" s="276"/>
      <c r="O8544" s="659"/>
    </row>
    <row r="8545" spans="1:15" ht="9.75" customHeight="1">
      <c r="A8545" s="799">
        <v>11</v>
      </c>
      <c r="B8545" s="98" t="s">
        <v>1569</v>
      </c>
      <c r="D8545" s="889">
        <v>1</v>
      </c>
      <c r="E8545" s="2955">
        <v>19795</v>
      </c>
      <c r="F8545" s="191">
        <v>19795</v>
      </c>
      <c r="G8545" s="938">
        <v>44197</v>
      </c>
      <c r="H8545" s="1015" t="s">
        <v>8394</v>
      </c>
      <c r="I8545" s="1035" t="s">
        <v>7981</v>
      </c>
      <c r="J8545" s="93" t="s">
        <v>8607</v>
      </c>
      <c r="K8545" s="1428"/>
      <c r="M8545" s="404"/>
      <c r="N8545" s="276"/>
      <c r="O8545" s="659"/>
    </row>
    <row r="8546" spans="1:15" ht="9.75" customHeight="1">
      <c r="A8546" s="799">
        <v>12</v>
      </c>
      <c r="B8546" s="98" t="s">
        <v>1569</v>
      </c>
      <c r="D8546" s="889">
        <v>1</v>
      </c>
      <c r="E8546" s="2955">
        <v>19795</v>
      </c>
      <c r="F8546" s="191">
        <v>19795</v>
      </c>
      <c r="G8546" s="938">
        <v>44197</v>
      </c>
      <c r="H8546" s="1015" t="s">
        <v>8394</v>
      </c>
      <c r="I8546" s="1035" t="s">
        <v>7981</v>
      </c>
      <c r="J8546" s="93" t="s">
        <v>8607</v>
      </c>
      <c r="K8546" s="1428"/>
      <c r="M8546" s="404"/>
      <c r="N8546" s="276"/>
      <c r="O8546" s="659"/>
    </row>
    <row r="8547" spans="1:15" ht="9.75" customHeight="1">
      <c r="A8547" s="799">
        <v>13</v>
      </c>
      <c r="B8547" s="98" t="s">
        <v>1570</v>
      </c>
      <c r="D8547" s="889">
        <v>1</v>
      </c>
      <c r="E8547" s="2955">
        <v>11839.85</v>
      </c>
      <c r="F8547" s="191">
        <v>11839.85</v>
      </c>
      <c r="G8547" s="938">
        <v>44197</v>
      </c>
      <c r="H8547" s="1015" t="s">
        <v>8394</v>
      </c>
      <c r="I8547" s="1035" t="s">
        <v>7981</v>
      </c>
      <c r="J8547" s="93" t="s">
        <v>8607</v>
      </c>
      <c r="K8547" s="1428"/>
      <c r="M8547" s="404"/>
      <c r="N8547" s="276"/>
      <c r="O8547" s="659"/>
    </row>
    <row r="8548" spans="1:15" ht="9.75" customHeight="1">
      <c r="A8548" s="799">
        <v>14</v>
      </c>
      <c r="B8548" s="98" t="s">
        <v>1570</v>
      </c>
      <c r="D8548" s="889">
        <v>1</v>
      </c>
      <c r="E8548" s="2955">
        <v>12395</v>
      </c>
      <c r="F8548" s="191">
        <v>12395</v>
      </c>
      <c r="G8548" s="938">
        <v>44197</v>
      </c>
      <c r="H8548" s="1015" t="s">
        <v>8394</v>
      </c>
      <c r="I8548" s="1035" t="s">
        <v>7981</v>
      </c>
      <c r="J8548" s="93" t="s">
        <v>8607</v>
      </c>
      <c r="K8548" s="1428"/>
      <c r="M8548" s="404"/>
      <c r="N8548" s="276"/>
      <c r="O8548" s="659"/>
    </row>
    <row r="8549" spans="1:15" ht="9.75" customHeight="1">
      <c r="A8549" s="799">
        <v>15</v>
      </c>
      <c r="B8549" s="98" t="s">
        <v>1571</v>
      </c>
      <c r="D8549" s="889">
        <v>1</v>
      </c>
      <c r="E8549" s="2955">
        <v>17000</v>
      </c>
      <c r="F8549" s="191">
        <v>17000</v>
      </c>
      <c r="G8549" s="938">
        <v>44197</v>
      </c>
      <c r="H8549" s="1015" t="s">
        <v>8394</v>
      </c>
      <c r="I8549" s="1035" t="s">
        <v>7981</v>
      </c>
      <c r="J8549" s="93" t="s">
        <v>8607</v>
      </c>
      <c r="K8549" s="1428"/>
      <c r="M8549" s="404"/>
      <c r="N8549" s="276"/>
      <c r="O8549" s="659"/>
    </row>
    <row r="8550" spans="1:15" ht="9.75" customHeight="1">
      <c r="A8550" s="799">
        <v>22</v>
      </c>
      <c r="B8550" s="98" t="s">
        <v>1572</v>
      </c>
      <c r="D8550" s="889">
        <v>1</v>
      </c>
      <c r="E8550" s="2955">
        <v>26271.119999999999</v>
      </c>
      <c r="F8550" s="191">
        <v>26271.119999999999</v>
      </c>
      <c r="G8550" s="938">
        <v>44197</v>
      </c>
      <c r="H8550" s="1015" t="s">
        <v>8394</v>
      </c>
      <c r="I8550" s="1035" t="s">
        <v>7981</v>
      </c>
      <c r="J8550" s="93" t="s">
        <v>8607</v>
      </c>
      <c r="K8550" s="1428"/>
      <c r="M8550" s="404"/>
      <c r="N8550" s="276"/>
      <c r="O8550" s="659"/>
    </row>
    <row r="8551" spans="1:15" ht="9.75" customHeight="1">
      <c r="A8551" s="799">
        <v>25</v>
      </c>
      <c r="B8551" s="98" t="s">
        <v>1573</v>
      </c>
      <c r="D8551" s="889">
        <v>1</v>
      </c>
      <c r="E8551" s="2955">
        <v>21720</v>
      </c>
      <c r="F8551" s="191">
        <v>21720</v>
      </c>
      <c r="G8551" s="938">
        <v>44197</v>
      </c>
      <c r="H8551" s="1015" t="s">
        <v>8394</v>
      </c>
      <c r="I8551" s="1035" t="s">
        <v>7981</v>
      </c>
      <c r="J8551" s="93" t="s">
        <v>8607</v>
      </c>
      <c r="K8551" s="1428"/>
      <c r="M8551" s="404"/>
      <c r="N8551" s="276"/>
      <c r="O8551" s="659"/>
    </row>
    <row r="8552" spans="1:15" ht="9.75" customHeight="1">
      <c r="A8552" s="799">
        <v>33</v>
      </c>
      <c r="B8552" s="98" t="s">
        <v>1574</v>
      </c>
      <c r="D8552" s="889">
        <v>1</v>
      </c>
      <c r="E8552" s="2955">
        <v>4395</v>
      </c>
      <c r="F8552" s="191">
        <v>4395</v>
      </c>
      <c r="G8552" s="938">
        <v>44197</v>
      </c>
      <c r="H8552" s="1015" t="s">
        <v>8394</v>
      </c>
      <c r="I8552" s="1035" t="s">
        <v>7981</v>
      </c>
      <c r="J8552" s="93" t="s">
        <v>8607</v>
      </c>
      <c r="K8552" s="1428"/>
      <c r="M8552" s="404"/>
      <c r="N8552" s="276"/>
      <c r="O8552" s="659"/>
    </row>
    <row r="8553" spans="1:15" ht="9.75" customHeight="1">
      <c r="A8553" s="799">
        <v>35</v>
      </c>
      <c r="B8553" s="98" t="s">
        <v>1575</v>
      </c>
      <c r="D8553" s="889">
        <v>1</v>
      </c>
      <c r="E8553" s="2955">
        <v>18000</v>
      </c>
      <c r="F8553" s="191">
        <v>18000</v>
      </c>
      <c r="G8553" s="938">
        <v>44197</v>
      </c>
      <c r="H8553" s="1015" t="s">
        <v>8394</v>
      </c>
      <c r="I8553" s="1035" t="s">
        <v>7981</v>
      </c>
      <c r="J8553" s="93" t="s">
        <v>8607</v>
      </c>
      <c r="K8553" s="1428"/>
      <c r="M8553" s="404"/>
      <c r="N8553" s="276"/>
      <c r="O8553" s="659"/>
    </row>
    <row r="8554" spans="1:15" ht="9.75" customHeight="1">
      <c r="A8554" s="799">
        <v>36</v>
      </c>
      <c r="B8554" s="98" t="s">
        <v>1576</v>
      </c>
      <c r="D8554" s="889">
        <v>1</v>
      </c>
      <c r="E8554" s="2955">
        <v>3690</v>
      </c>
      <c r="F8554" s="191">
        <v>3690</v>
      </c>
      <c r="G8554" s="938">
        <v>44197</v>
      </c>
      <c r="H8554" s="1015" t="s">
        <v>8394</v>
      </c>
      <c r="I8554" s="1035" t="s">
        <v>7981</v>
      </c>
      <c r="J8554" s="93" t="s">
        <v>8607</v>
      </c>
      <c r="K8554" s="1428"/>
      <c r="M8554" s="1510"/>
      <c r="N8554" s="276"/>
      <c r="O8554" s="659"/>
    </row>
    <row r="8555" spans="1:15" ht="9.75" customHeight="1">
      <c r="A8555" s="799">
        <v>37</v>
      </c>
      <c r="B8555" s="98" t="s">
        <v>1577</v>
      </c>
      <c r="D8555" s="889">
        <v>1</v>
      </c>
      <c r="E8555" s="2955">
        <v>6227.1</v>
      </c>
      <c r="F8555" s="191">
        <v>6227.1</v>
      </c>
      <c r="G8555" s="938">
        <v>44197</v>
      </c>
      <c r="H8555" s="1015" t="s">
        <v>8394</v>
      </c>
      <c r="I8555" s="1035" t="s">
        <v>7981</v>
      </c>
      <c r="J8555" s="93" t="s">
        <v>8607</v>
      </c>
      <c r="K8555" s="1428"/>
      <c r="M8555" s="1510"/>
      <c r="N8555" s="276"/>
      <c r="O8555" s="659"/>
    </row>
    <row r="8556" spans="1:15" ht="9.75" customHeight="1">
      <c r="A8556" s="799">
        <v>38</v>
      </c>
      <c r="B8556" s="98" t="s">
        <v>1578</v>
      </c>
      <c r="D8556" s="889">
        <v>1</v>
      </c>
      <c r="E8556" s="2955">
        <v>19590</v>
      </c>
      <c r="F8556" s="191">
        <v>19590</v>
      </c>
      <c r="G8556" s="938">
        <v>44197</v>
      </c>
      <c r="H8556" s="1015" t="s">
        <v>8394</v>
      </c>
      <c r="I8556" s="1035" t="s">
        <v>7981</v>
      </c>
      <c r="J8556" s="93" t="s">
        <v>8607</v>
      </c>
      <c r="K8556" s="1428"/>
      <c r="M8556" s="1510"/>
      <c r="N8556" s="276"/>
      <c r="O8556" s="659"/>
    </row>
    <row r="8557" spans="1:15" ht="9.75" customHeight="1">
      <c r="A8557" s="799">
        <v>39</v>
      </c>
      <c r="B8557" s="98" t="s">
        <v>1579</v>
      </c>
      <c r="D8557" s="889">
        <v>1</v>
      </c>
      <c r="E8557" s="2955">
        <v>4910</v>
      </c>
      <c r="F8557" s="191">
        <v>4910</v>
      </c>
      <c r="G8557" s="938">
        <v>44197</v>
      </c>
      <c r="H8557" s="1015" t="s">
        <v>8394</v>
      </c>
      <c r="I8557" s="1035" t="s">
        <v>7981</v>
      </c>
      <c r="J8557" s="93" t="s">
        <v>8607</v>
      </c>
      <c r="K8557" s="1428"/>
      <c r="M8557" s="1510"/>
      <c r="N8557" s="276"/>
      <c r="O8557" s="659"/>
    </row>
    <row r="8558" spans="1:15" ht="9.75" customHeight="1">
      <c r="A8558" s="799">
        <v>40</v>
      </c>
      <c r="B8558" s="98" t="s">
        <v>1579</v>
      </c>
      <c r="D8558" s="889">
        <v>1</v>
      </c>
      <c r="E8558" s="2955">
        <v>4910</v>
      </c>
      <c r="F8558" s="191">
        <v>4910</v>
      </c>
      <c r="G8558" s="938">
        <v>44197</v>
      </c>
      <c r="H8558" s="1015" t="s">
        <v>8394</v>
      </c>
      <c r="I8558" s="1035" t="s">
        <v>7981</v>
      </c>
      <c r="J8558" s="93" t="s">
        <v>8607</v>
      </c>
      <c r="K8558" s="1428"/>
      <c r="M8558" s="1510"/>
      <c r="N8558" s="276"/>
      <c r="O8558" s="659"/>
    </row>
    <row r="8559" spans="1:15" ht="9.75" customHeight="1">
      <c r="A8559" s="799">
        <v>41</v>
      </c>
      <c r="B8559" s="98" t="s">
        <v>1579</v>
      </c>
      <c r="D8559" s="889">
        <v>1</v>
      </c>
      <c r="E8559" s="2955">
        <v>5860</v>
      </c>
      <c r="F8559" s="191">
        <v>5860</v>
      </c>
      <c r="G8559" s="938">
        <v>44197</v>
      </c>
      <c r="H8559" s="1015" t="s">
        <v>8394</v>
      </c>
      <c r="I8559" s="1035" t="s">
        <v>7981</v>
      </c>
      <c r="J8559" s="93" t="s">
        <v>8607</v>
      </c>
      <c r="K8559" s="1428"/>
      <c r="M8559" s="1510"/>
      <c r="N8559" s="276"/>
      <c r="O8559" s="659"/>
    </row>
    <row r="8560" spans="1:15" ht="9.75" customHeight="1">
      <c r="A8560" s="799">
        <v>42</v>
      </c>
      <c r="B8560" s="98" t="s">
        <v>1580</v>
      </c>
      <c r="D8560" s="889">
        <v>1</v>
      </c>
      <c r="E8560" s="2955">
        <v>290.7</v>
      </c>
      <c r="F8560" s="191">
        <v>290.7</v>
      </c>
      <c r="G8560" s="938">
        <v>44197</v>
      </c>
      <c r="H8560" s="1015" t="s">
        <v>8394</v>
      </c>
      <c r="I8560" s="1035" t="s">
        <v>7981</v>
      </c>
      <c r="J8560" s="93" t="s">
        <v>8607</v>
      </c>
      <c r="K8560" s="1428"/>
      <c r="M8560" s="1510"/>
      <c r="N8560" s="276"/>
      <c r="O8560" s="659"/>
    </row>
    <row r="8561" spans="1:15" ht="9.75" customHeight="1">
      <c r="A8561" s="799">
        <v>43</v>
      </c>
      <c r="B8561" s="98" t="s">
        <v>1581</v>
      </c>
      <c r="D8561" s="889">
        <v>1</v>
      </c>
      <c r="E8561" s="2955">
        <v>20100</v>
      </c>
      <c r="F8561" s="191">
        <v>20100</v>
      </c>
      <c r="G8561" s="938">
        <v>44197</v>
      </c>
      <c r="H8561" s="1015" t="s">
        <v>8394</v>
      </c>
      <c r="I8561" s="1035" t="s">
        <v>7981</v>
      </c>
      <c r="J8561" s="93" t="s">
        <v>8607</v>
      </c>
      <c r="K8561" s="1428"/>
      <c r="M8561" s="1510"/>
      <c r="N8561" s="276"/>
      <c r="O8561" s="659"/>
    </row>
    <row r="8562" spans="1:15" ht="9.75" customHeight="1">
      <c r="A8562" s="799">
        <v>44</v>
      </c>
      <c r="B8562" s="98" t="s">
        <v>1581</v>
      </c>
      <c r="D8562" s="889">
        <v>1</v>
      </c>
      <c r="E8562" s="2955">
        <v>20100</v>
      </c>
      <c r="F8562" s="191">
        <v>20100</v>
      </c>
      <c r="G8562" s="938">
        <v>44197</v>
      </c>
      <c r="H8562" s="1015" t="s">
        <v>8394</v>
      </c>
      <c r="I8562" s="1035" t="s">
        <v>7981</v>
      </c>
      <c r="J8562" s="93" t="s">
        <v>8607</v>
      </c>
      <c r="K8562" s="1428"/>
      <c r="M8562" s="1510"/>
      <c r="N8562" s="276"/>
      <c r="O8562" s="659"/>
    </row>
    <row r="8563" spans="1:15" ht="9.75" customHeight="1">
      <c r="A8563" s="799">
        <v>45</v>
      </c>
      <c r="B8563" s="98" t="s">
        <v>1582</v>
      </c>
      <c r="D8563" s="889">
        <v>1</v>
      </c>
      <c r="E8563" s="2955">
        <v>20850</v>
      </c>
      <c r="F8563" s="191">
        <v>20850</v>
      </c>
      <c r="G8563" s="938">
        <v>44197</v>
      </c>
      <c r="H8563" s="1015" t="s">
        <v>8394</v>
      </c>
      <c r="I8563" s="1035" t="s">
        <v>7981</v>
      </c>
      <c r="J8563" s="93" t="s">
        <v>8607</v>
      </c>
      <c r="K8563" s="1428"/>
      <c r="M8563" s="1510"/>
      <c r="N8563" s="276"/>
      <c r="O8563" s="659"/>
    </row>
    <row r="8564" spans="1:15" ht="9.75" customHeight="1">
      <c r="A8564" s="799">
        <v>46</v>
      </c>
      <c r="B8564" s="98" t="s">
        <v>1583</v>
      </c>
      <c r="D8564" s="889">
        <v>1</v>
      </c>
      <c r="E8564" s="2955">
        <v>1799</v>
      </c>
      <c r="F8564" s="191">
        <v>1799</v>
      </c>
      <c r="G8564" s="938">
        <v>44197</v>
      </c>
      <c r="H8564" s="1015" t="s">
        <v>8394</v>
      </c>
      <c r="I8564" s="1035" t="s">
        <v>7981</v>
      </c>
      <c r="J8564" s="93" t="s">
        <v>8607</v>
      </c>
      <c r="K8564" s="1428"/>
      <c r="M8564" s="1510"/>
      <c r="N8564" s="276"/>
      <c r="O8564" s="659"/>
    </row>
    <row r="8565" spans="1:15" ht="9.75" customHeight="1">
      <c r="A8565" s="799">
        <v>47</v>
      </c>
      <c r="B8565" s="98" t="s">
        <v>1583</v>
      </c>
      <c r="D8565" s="889">
        <v>1</v>
      </c>
      <c r="E8565" s="2955">
        <v>1799</v>
      </c>
      <c r="F8565" s="191">
        <v>1799</v>
      </c>
      <c r="G8565" s="938">
        <v>44197</v>
      </c>
      <c r="H8565" s="1015" t="s">
        <v>8394</v>
      </c>
      <c r="I8565" s="1035" t="s">
        <v>7981</v>
      </c>
      <c r="J8565" s="93" t="s">
        <v>8607</v>
      </c>
      <c r="K8565" s="1428"/>
      <c r="M8565" s="1510"/>
      <c r="N8565" s="276"/>
      <c r="O8565" s="659"/>
    </row>
    <row r="8566" spans="1:15" ht="9.75" customHeight="1">
      <c r="A8566" s="799">
        <v>48</v>
      </c>
      <c r="B8566" s="98" t="s">
        <v>1583</v>
      </c>
      <c r="D8566" s="889">
        <v>1</v>
      </c>
      <c r="E8566" s="2955">
        <v>1799</v>
      </c>
      <c r="F8566" s="191">
        <v>1799</v>
      </c>
      <c r="G8566" s="938">
        <v>44197</v>
      </c>
      <c r="H8566" s="1015" t="s">
        <v>8394</v>
      </c>
      <c r="I8566" s="1035" t="s">
        <v>7981</v>
      </c>
      <c r="J8566" s="93" t="s">
        <v>8607</v>
      </c>
      <c r="K8566" s="1428"/>
      <c r="M8566" s="1510"/>
      <c r="N8566" s="276"/>
      <c r="O8566" s="659"/>
    </row>
    <row r="8567" spans="1:15" ht="9.75" customHeight="1">
      <c r="A8567" s="799">
        <v>49</v>
      </c>
      <c r="B8567" s="98" t="s">
        <v>1583</v>
      </c>
      <c r="D8567" s="889">
        <v>1</v>
      </c>
      <c r="E8567" s="2955">
        <v>2000</v>
      </c>
      <c r="F8567" s="191">
        <v>2000</v>
      </c>
      <c r="G8567" s="938">
        <v>44197</v>
      </c>
      <c r="H8567" s="1015" t="s">
        <v>8394</v>
      </c>
      <c r="I8567" s="1035" t="s">
        <v>7981</v>
      </c>
      <c r="J8567" s="93" t="s">
        <v>8607</v>
      </c>
      <c r="K8567" s="1428"/>
      <c r="M8567" s="1510"/>
      <c r="N8567" s="276"/>
      <c r="O8567" s="659"/>
    </row>
    <row r="8568" spans="1:15" ht="9.75" customHeight="1">
      <c r="A8568" s="799">
        <v>50</v>
      </c>
      <c r="B8568" s="98" t="s">
        <v>1584</v>
      </c>
      <c r="D8568" s="889">
        <v>1</v>
      </c>
      <c r="E8568" s="2955">
        <v>3190</v>
      </c>
      <c r="F8568" s="191">
        <v>3190</v>
      </c>
      <c r="G8568" s="938">
        <v>44197</v>
      </c>
      <c r="H8568" s="1015" t="s">
        <v>8394</v>
      </c>
      <c r="I8568" s="1035" t="s">
        <v>7981</v>
      </c>
      <c r="J8568" s="93" t="s">
        <v>8607</v>
      </c>
      <c r="K8568" s="1428"/>
      <c r="M8568" s="1510"/>
      <c r="N8568" s="276"/>
      <c r="O8568" s="659"/>
    </row>
    <row r="8569" spans="1:15" ht="9.75" customHeight="1">
      <c r="A8569" s="799">
        <v>51</v>
      </c>
      <c r="B8569" s="98" t="s">
        <v>1585</v>
      </c>
      <c r="D8569" s="889">
        <v>1</v>
      </c>
      <c r="E8569" s="2955">
        <v>13056</v>
      </c>
      <c r="F8569" s="191">
        <v>13056</v>
      </c>
      <c r="G8569" s="938">
        <v>44197</v>
      </c>
      <c r="H8569" s="1015" t="s">
        <v>8394</v>
      </c>
      <c r="I8569" s="1035" t="s">
        <v>7981</v>
      </c>
      <c r="J8569" s="93" t="s">
        <v>8607</v>
      </c>
      <c r="K8569" s="1428"/>
      <c r="M8569" s="1510"/>
      <c r="N8569" s="276"/>
      <c r="O8569" s="659"/>
    </row>
    <row r="8570" spans="1:15" ht="9.75" customHeight="1">
      <c r="A8570" s="799">
        <v>52</v>
      </c>
      <c r="B8570" s="98" t="s">
        <v>1586</v>
      </c>
      <c r="D8570" s="889">
        <v>1</v>
      </c>
      <c r="E8570" s="2955">
        <v>4490</v>
      </c>
      <c r="F8570" s="191">
        <v>4490</v>
      </c>
      <c r="G8570" s="938">
        <v>44197</v>
      </c>
      <c r="H8570" s="1015" t="s">
        <v>8394</v>
      </c>
      <c r="I8570" s="1035" t="s">
        <v>7981</v>
      </c>
      <c r="J8570" s="93" t="s">
        <v>8607</v>
      </c>
      <c r="K8570" s="1428"/>
      <c r="M8570" s="1510"/>
      <c r="N8570" s="276"/>
      <c r="O8570" s="659"/>
    </row>
    <row r="8571" spans="1:15" ht="9.75" customHeight="1">
      <c r="A8571" s="799">
        <v>53</v>
      </c>
      <c r="B8571" s="98" t="s">
        <v>607</v>
      </c>
      <c r="D8571" s="889">
        <v>1</v>
      </c>
      <c r="E8571" s="2955">
        <v>5500</v>
      </c>
      <c r="F8571" s="191">
        <v>5500</v>
      </c>
      <c r="G8571" s="938">
        <v>44197</v>
      </c>
      <c r="H8571" s="1015" t="s">
        <v>8394</v>
      </c>
      <c r="I8571" s="1035" t="s">
        <v>7981</v>
      </c>
      <c r="J8571" s="93" t="s">
        <v>8607</v>
      </c>
      <c r="K8571" s="1428"/>
      <c r="M8571" s="1510"/>
      <c r="N8571" s="276"/>
      <c r="O8571" s="659"/>
    </row>
    <row r="8572" spans="1:15" ht="9.75" customHeight="1">
      <c r="A8572" s="799">
        <v>54</v>
      </c>
      <c r="B8572" s="98" t="s">
        <v>607</v>
      </c>
      <c r="D8572" s="889">
        <v>1</v>
      </c>
      <c r="E8572" s="2955">
        <v>5500</v>
      </c>
      <c r="F8572" s="191">
        <v>5500</v>
      </c>
      <c r="G8572" s="938">
        <v>44197</v>
      </c>
      <c r="H8572" s="1015" t="s">
        <v>8394</v>
      </c>
      <c r="I8572" s="1035" t="s">
        <v>7981</v>
      </c>
      <c r="J8572" s="93" t="s">
        <v>8607</v>
      </c>
      <c r="K8572" s="1428"/>
      <c r="M8572" s="1510"/>
      <c r="N8572" s="276"/>
      <c r="O8572" s="659"/>
    </row>
    <row r="8573" spans="1:15" ht="9.75" customHeight="1">
      <c r="A8573" s="799">
        <v>55</v>
      </c>
      <c r="B8573" s="98" t="s">
        <v>1594</v>
      </c>
      <c r="D8573" s="889">
        <v>1</v>
      </c>
      <c r="E8573" s="2955">
        <v>2700</v>
      </c>
      <c r="F8573" s="191">
        <v>2700</v>
      </c>
      <c r="G8573" s="938">
        <v>44197</v>
      </c>
      <c r="H8573" s="1015" t="s">
        <v>8394</v>
      </c>
      <c r="I8573" s="1035" t="s">
        <v>7981</v>
      </c>
      <c r="J8573" s="93" t="s">
        <v>8607</v>
      </c>
      <c r="K8573" s="1428"/>
      <c r="M8573" s="1510"/>
      <c r="N8573" s="276"/>
      <c r="O8573" s="659"/>
    </row>
    <row r="8574" spans="1:15" ht="9.75" customHeight="1">
      <c r="A8574" s="799">
        <v>56</v>
      </c>
      <c r="B8574" s="98" t="s">
        <v>256</v>
      </c>
      <c r="D8574" s="889">
        <v>1</v>
      </c>
      <c r="E8574" s="2955">
        <v>4549.2</v>
      </c>
      <c r="F8574" s="191">
        <v>4549.2</v>
      </c>
      <c r="G8574" s="938">
        <v>44197</v>
      </c>
      <c r="H8574" s="1015" t="s">
        <v>8394</v>
      </c>
      <c r="I8574" s="1035" t="s">
        <v>7981</v>
      </c>
      <c r="J8574" s="93" t="s">
        <v>8607</v>
      </c>
      <c r="K8574" s="1428"/>
      <c r="M8574" s="1510"/>
      <c r="N8574" s="276"/>
      <c r="O8574" s="659"/>
    </row>
    <row r="8575" spans="1:15" ht="9.75" customHeight="1">
      <c r="A8575" s="799">
        <v>57</v>
      </c>
      <c r="B8575" s="98" t="s">
        <v>1587</v>
      </c>
      <c r="D8575" s="889">
        <v>1</v>
      </c>
      <c r="E8575" s="2955">
        <v>8000</v>
      </c>
      <c r="F8575" s="191">
        <v>8000</v>
      </c>
      <c r="G8575" s="938">
        <v>44197</v>
      </c>
      <c r="H8575" s="1015" t="s">
        <v>8394</v>
      </c>
      <c r="I8575" s="1035" t="s">
        <v>7981</v>
      </c>
      <c r="J8575" s="93" t="s">
        <v>8607</v>
      </c>
      <c r="K8575" s="1428"/>
      <c r="M8575" s="1510"/>
      <c r="N8575" s="276"/>
      <c r="O8575" s="659"/>
    </row>
    <row r="8576" spans="1:15" ht="9.75" customHeight="1">
      <c r="A8576" s="799">
        <v>58</v>
      </c>
      <c r="B8576" s="98" t="s">
        <v>1587</v>
      </c>
      <c r="D8576" s="889">
        <v>1</v>
      </c>
      <c r="E8576" s="2955">
        <v>8000</v>
      </c>
      <c r="F8576" s="191">
        <v>8000</v>
      </c>
      <c r="G8576" s="938">
        <v>44197</v>
      </c>
      <c r="H8576" s="1015" t="s">
        <v>8394</v>
      </c>
      <c r="I8576" s="1035" t="s">
        <v>7981</v>
      </c>
      <c r="J8576" s="93" t="s">
        <v>8607</v>
      </c>
      <c r="K8576" s="1428"/>
      <c r="M8576" s="1510"/>
      <c r="N8576" s="276"/>
      <c r="O8576" s="659"/>
    </row>
    <row r="8577" spans="1:15" ht="9.75" customHeight="1">
      <c r="A8577" s="799">
        <v>59</v>
      </c>
      <c r="B8577" s="98" t="s">
        <v>144</v>
      </c>
      <c r="D8577" s="889">
        <v>1</v>
      </c>
      <c r="E8577" s="2955">
        <v>13780</v>
      </c>
      <c r="F8577" s="191">
        <v>13780</v>
      </c>
      <c r="G8577" s="938">
        <v>44197</v>
      </c>
      <c r="H8577" s="1015" t="s">
        <v>8394</v>
      </c>
      <c r="I8577" s="1035" t="s">
        <v>7981</v>
      </c>
      <c r="J8577" s="93" t="s">
        <v>8607</v>
      </c>
      <c r="K8577" s="1428"/>
      <c r="M8577" s="1510"/>
      <c r="N8577" s="276"/>
      <c r="O8577" s="659"/>
    </row>
    <row r="8578" spans="1:15" ht="9.75" customHeight="1">
      <c r="A8578" s="799">
        <v>60</v>
      </c>
      <c r="B8578" s="98" t="s">
        <v>1595</v>
      </c>
      <c r="D8578" s="889">
        <v>1</v>
      </c>
      <c r="E8578" s="2955">
        <v>7249.5</v>
      </c>
      <c r="F8578" s="191">
        <v>7249.5</v>
      </c>
      <c r="G8578" s="938">
        <v>44197</v>
      </c>
      <c r="H8578" s="1015" t="s">
        <v>8394</v>
      </c>
      <c r="I8578" s="1035" t="s">
        <v>7981</v>
      </c>
      <c r="J8578" s="93" t="s">
        <v>8607</v>
      </c>
      <c r="K8578" s="1428"/>
      <c r="M8578" s="1510"/>
      <c r="N8578" s="276"/>
      <c r="O8578" s="659"/>
    </row>
    <row r="8579" spans="1:15" ht="9.75" customHeight="1">
      <c r="A8579" s="799">
        <v>61</v>
      </c>
      <c r="B8579" s="98" t="s">
        <v>1595</v>
      </c>
      <c r="D8579" s="889">
        <v>1</v>
      </c>
      <c r="E8579" s="2955">
        <v>7249.5</v>
      </c>
      <c r="F8579" s="191">
        <v>7249.5</v>
      </c>
      <c r="G8579" s="938">
        <v>44197</v>
      </c>
      <c r="H8579" s="1015" t="s">
        <v>8394</v>
      </c>
      <c r="I8579" s="1035" t="s">
        <v>7981</v>
      </c>
      <c r="J8579" s="93" t="s">
        <v>8607</v>
      </c>
      <c r="K8579" s="1428"/>
      <c r="M8579" s="1510"/>
      <c r="N8579" s="276"/>
      <c r="O8579" s="659"/>
    </row>
    <row r="8580" spans="1:15" ht="9.75" customHeight="1">
      <c r="A8580" s="799">
        <v>62</v>
      </c>
      <c r="B8580" s="98" t="s">
        <v>1588</v>
      </c>
      <c r="D8580" s="889">
        <v>1</v>
      </c>
      <c r="E8580" s="2955">
        <v>8760</v>
      </c>
      <c r="F8580" s="191">
        <v>8760</v>
      </c>
      <c r="G8580" s="938">
        <v>44197</v>
      </c>
      <c r="H8580" s="1015" t="s">
        <v>8394</v>
      </c>
      <c r="I8580" s="1035" t="s">
        <v>7981</v>
      </c>
      <c r="J8580" s="93" t="s">
        <v>8607</v>
      </c>
      <c r="K8580" s="1428"/>
      <c r="M8580" s="1510"/>
      <c r="N8580" s="276"/>
      <c r="O8580" s="659"/>
    </row>
    <row r="8581" spans="1:15" ht="9.75" customHeight="1">
      <c r="A8581" s="799">
        <v>63</v>
      </c>
      <c r="B8581" s="98" t="s">
        <v>1589</v>
      </c>
      <c r="D8581" s="889">
        <v>1</v>
      </c>
      <c r="E8581" s="2955">
        <v>2564.64</v>
      </c>
      <c r="F8581" s="191">
        <v>2564.64</v>
      </c>
      <c r="G8581" s="938">
        <v>44197</v>
      </c>
      <c r="H8581" s="1015" t="s">
        <v>8394</v>
      </c>
      <c r="I8581" s="1035" t="s">
        <v>7981</v>
      </c>
      <c r="J8581" s="93" t="s">
        <v>8607</v>
      </c>
      <c r="K8581" s="1428"/>
      <c r="M8581" s="1510"/>
      <c r="N8581" s="276"/>
      <c r="O8581" s="659"/>
    </row>
    <row r="8582" spans="1:15" ht="9.75" customHeight="1">
      <c r="A8582" s="799">
        <v>64</v>
      </c>
      <c r="B8582" s="98" t="s">
        <v>1596</v>
      </c>
      <c r="D8582" s="889">
        <v>1</v>
      </c>
      <c r="E8582" s="2955">
        <v>14050</v>
      </c>
      <c r="F8582" s="191">
        <v>14050</v>
      </c>
      <c r="G8582" s="938">
        <v>44197</v>
      </c>
      <c r="H8582" s="1015" t="s">
        <v>8394</v>
      </c>
      <c r="I8582" s="1035" t="s">
        <v>7981</v>
      </c>
      <c r="J8582" s="93" t="s">
        <v>8607</v>
      </c>
      <c r="K8582" s="1428"/>
      <c r="M8582" s="1510"/>
      <c r="N8582" s="276"/>
      <c r="O8582" s="659"/>
    </row>
    <row r="8583" spans="1:15" ht="9.75" customHeight="1">
      <c r="A8583" s="799">
        <v>65</v>
      </c>
      <c r="B8583" s="98" t="s">
        <v>1590</v>
      </c>
      <c r="D8583" s="889">
        <v>1</v>
      </c>
      <c r="E8583" s="2955">
        <v>1280.1600000000001</v>
      </c>
      <c r="F8583" s="191">
        <v>1280.1600000000001</v>
      </c>
      <c r="G8583" s="938">
        <v>44197</v>
      </c>
      <c r="H8583" s="1015" t="s">
        <v>8394</v>
      </c>
      <c r="I8583" s="1035" t="s">
        <v>7981</v>
      </c>
      <c r="J8583" s="93" t="s">
        <v>8607</v>
      </c>
      <c r="K8583" s="1428"/>
      <c r="M8583" s="1510"/>
      <c r="N8583" s="276"/>
      <c r="O8583" s="659"/>
    </row>
    <row r="8584" spans="1:15" ht="9.75" customHeight="1">
      <c r="A8584" s="799">
        <v>66</v>
      </c>
      <c r="B8584" s="98" t="s">
        <v>1591</v>
      </c>
      <c r="D8584" s="889">
        <v>1</v>
      </c>
      <c r="E8584" s="2955">
        <v>1500</v>
      </c>
      <c r="F8584" s="191">
        <v>1500</v>
      </c>
      <c r="G8584" s="938">
        <v>44197</v>
      </c>
      <c r="H8584" s="1015" t="s">
        <v>8394</v>
      </c>
      <c r="I8584" s="1035" t="s">
        <v>7981</v>
      </c>
      <c r="J8584" s="93" t="s">
        <v>8607</v>
      </c>
      <c r="K8584" s="1428"/>
      <c r="M8584" s="1510"/>
      <c r="N8584" s="276"/>
      <c r="O8584" s="659"/>
    </row>
    <row r="8585" spans="1:15" ht="9.75" customHeight="1">
      <c r="A8585" s="799">
        <v>67</v>
      </c>
      <c r="B8585" s="98" t="s">
        <v>1591</v>
      </c>
      <c r="D8585" s="889">
        <v>1</v>
      </c>
      <c r="E8585" s="2955">
        <v>1500</v>
      </c>
      <c r="F8585" s="191">
        <v>1500</v>
      </c>
      <c r="G8585" s="938">
        <v>44197</v>
      </c>
      <c r="H8585" s="1015" t="s">
        <v>8394</v>
      </c>
      <c r="I8585" s="1035" t="s">
        <v>7981</v>
      </c>
      <c r="J8585" s="93" t="s">
        <v>8607</v>
      </c>
      <c r="K8585" s="1428"/>
      <c r="M8585" s="1510"/>
      <c r="N8585" s="276"/>
      <c r="O8585" s="659"/>
    </row>
    <row r="8586" spans="1:15" ht="9.75" customHeight="1">
      <c r="A8586" s="799">
        <v>68</v>
      </c>
      <c r="B8586" s="98" t="s">
        <v>1592</v>
      </c>
      <c r="D8586" s="889">
        <v>1</v>
      </c>
      <c r="E8586" s="2955">
        <v>1700</v>
      </c>
      <c r="F8586" s="191">
        <v>1700</v>
      </c>
      <c r="G8586" s="938">
        <v>44197</v>
      </c>
      <c r="H8586" s="1015" t="s">
        <v>8394</v>
      </c>
      <c r="I8586" s="1035" t="s">
        <v>7981</v>
      </c>
      <c r="J8586" s="93" t="s">
        <v>8607</v>
      </c>
      <c r="K8586" s="1428"/>
      <c r="M8586" s="1510"/>
      <c r="N8586" s="276"/>
      <c r="O8586" s="659"/>
    </row>
    <row r="8587" spans="1:15" ht="9.75" customHeight="1">
      <c r="A8587" s="799">
        <v>69</v>
      </c>
      <c r="B8587" s="98" t="s">
        <v>1593</v>
      </c>
      <c r="D8587" s="889">
        <v>1</v>
      </c>
      <c r="E8587" s="2955">
        <v>1800</v>
      </c>
      <c r="F8587" s="191">
        <v>1800</v>
      </c>
      <c r="G8587" s="938">
        <v>44197</v>
      </c>
      <c r="H8587" s="1015" t="s">
        <v>8394</v>
      </c>
      <c r="I8587" s="1035" t="s">
        <v>7981</v>
      </c>
      <c r="J8587" s="93" t="s">
        <v>8607</v>
      </c>
      <c r="K8587" s="1428"/>
      <c r="M8587" s="1510"/>
      <c r="N8587" s="276"/>
      <c r="O8587" s="659"/>
    </row>
    <row r="8588" spans="1:15" ht="9.75" customHeight="1">
      <c r="A8588" s="799">
        <v>70</v>
      </c>
      <c r="B8588" s="98" t="s">
        <v>2108</v>
      </c>
      <c r="D8588" s="889">
        <v>1</v>
      </c>
      <c r="E8588" s="2955">
        <v>4790</v>
      </c>
      <c r="F8588" s="191">
        <v>4790</v>
      </c>
      <c r="G8588" s="938">
        <v>44197</v>
      </c>
      <c r="H8588" s="1015" t="s">
        <v>8394</v>
      </c>
      <c r="I8588" s="1035" t="s">
        <v>7981</v>
      </c>
      <c r="J8588" s="93" t="s">
        <v>8607</v>
      </c>
      <c r="K8588" s="1428"/>
      <c r="M8588" s="1510"/>
      <c r="N8588" s="276"/>
      <c r="O8588" s="659"/>
    </row>
    <row r="8589" spans="1:15" ht="9.75" customHeight="1">
      <c r="A8589" s="799">
        <v>71</v>
      </c>
      <c r="B8589" s="98" t="s">
        <v>2109</v>
      </c>
      <c r="D8589" s="889">
        <v>1</v>
      </c>
      <c r="E8589" s="2955">
        <v>35700</v>
      </c>
      <c r="F8589" s="191">
        <v>35700</v>
      </c>
      <c r="G8589" s="938">
        <v>44197</v>
      </c>
      <c r="H8589" s="1015" t="s">
        <v>8394</v>
      </c>
      <c r="I8589" s="1035" t="s">
        <v>7981</v>
      </c>
      <c r="J8589" s="93" t="s">
        <v>8607</v>
      </c>
      <c r="K8589" s="1428"/>
      <c r="M8589" s="1510"/>
      <c r="N8589" s="276"/>
      <c r="O8589" s="659"/>
    </row>
    <row r="8590" spans="1:15" ht="9.75" customHeight="1">
      <c r="A8590" s="799">
        <v>72</v>
      </c>
      <c r="B8590" s="98" t="s">
        <v>2110</v>
      </c>
      <c r="D8590" s="889">
        <v>1</v>
      </c>
      <c r="E8590" s="2955">
        <v>8390</v>
      </c>
      <c r="F8590" s="191">
        <v>8390</v>
      </c>
      <c r="G8590" s="938">
        <v>44197</v>
      </c>
      <c r="H8590" s="1015" t="s">
        <v>8394</v>
      </c>
      <c r="I8590" s="1035" t="s">
        <v>7981</v>
      </c>
      <c r="J8590" s="93" t="s">
        <v>8607</v>
      </c>
      <c r="K8590" s="1428"/>
      <c r="M8590" s="1510"/>
      <c r="N8590" s="276"/>
      <c r="O8590" s="659"/>
    </row>
    <row r="8591" spans="1:15" ht="9.75" customHeight="1">
      <c r="A8591" s="799">
        <v>73</v>
      </c>
      <c r="B8591" s="98" t="s">
        <v>2110</v>
      </c>
      <c r="D8591" s="889">
        <v>1</v>
      </c>
      <c r="E8591" s="3411">
        <v>8390</v>
      </c>
      <c r="F8591" s="879">
        <v>8390</v>
      </c>
      <c r="G8591" s="938">
        <v>44197</v>
      </c>
      <c r="H8591" s="1015" t="s">
        <v>8394</v>
      </c>
      <c r="I8591" s="1035" t="s">
        <v>7981</v>
      </c>
      <c r="J8591" s="93" t="s">
        <v>8607</v>
      </c>
      <c r="K8591" s="1428"/>
      <c r="M8591" s="1510"/>
      <c r="N8591" s="276"/>
      <c r="O8591" s="659"/>
    </row>
    <row r="8592" spans="1:15" ht="9.75" customHeight="1">
      <c r="A8592" s="799">
        <v>74</v>
      </c>
      <c r="B8592" s="102" t="s">
        <v>2308</v>
      </c>
      <c r="D8592" s="889">
        <v>1</v>
      </c>
      <c r="E8592" s="3411">
        <v>3948</v>
      </c>
      <c r="F8592" s="797">
        <v>3948</v>
      </c>
      <c r="G8592" s="938">
        <v>44197</v>
      </c>
      <c r="H8592" s="1015" t="s">
        <v>8394</v>
      </c>
      <c r="I8592" s="1035" t="s">
        <v>7981</v>
      </c>
      <c r="J8592" s="93" t="s">
        <v>8607</v>
      </c>
      <c r="K8592" s="1428"/>
      <c r="M8592" s="1510"/>
      <c r="N8592" s="276"/>
      <c r="O8592" s="659"/>
    </row>
    <row r="8593" spans="1:15" ht="10.5" customHeight="1">
      <c r="A8593" s="799">
        <v>75</v>
      </c>
      <c r="B8593" s="103" t="s">
        <v>6075</v>
      </c>
      <c r="D8593" s="889">
        <v>1</v>
      </c>
      <c r="E8593" s="3411">
        <v>18490</v>
      </c>
      <c r="F8593" s="797">
        <v>18490</v>
      </c>
      <c r="G8593" s="938">
        <v>44197</v>
      </c>
      <c r="H8593" s="1015" t="s">
        <v>8394</v>
      </c>
      <c r="I8593" s="1035" t="s">
        <v>7981</v>
      </c>
      <c r="J8593" s="93" t="s">
        <v>8607</v>
      </c>
      <c r="K8593" s="1428"/>
      <c r="M8593" s="1510"/>
      <c r="N8593" s="276"/>
      <c r="O8593" s="659"/>
    </row>
    <row r="8594" spans="1:15" ht="10.5" customHeight="1">
      <c r="A8594" s="799">
        <v>76</v>
      </c>
      <c r="B8594" s="103" t="s">
        <v>7322</v>
      </c>
      <c r="C8594" s="990" t="s">
        <v>7324</v>
      </c>
      <c r="D8594" s="889">
        <v>1</v>
      </c>
      <c r="E8594" s="3411">
        <v>27900</v>
      </c>
      <c r="F8594" s="797">
        <v>27900</v>
      </c>
      <c r="G8594" s="938">
        <v>44197</v>
      </c>
      <c r="H8594" s="1015" t="s">
        <v>8394</v>
      </c>
      <c r="I8594" s="1035" t="s">
        <v>7981</v>
      </c>
      <c r="J8594" s="93" t="s">
        <v>8607</v>
      </c>
      <c r="K8594" s="1428"/>
      <c r="M8594" s="1510"/>
      <c r="N8594" s="276"/>
    </row>
    <row r="8595" spans="1:15" ht="10.5" customHeight="1">
      <c r="A8595" s="799">
        <v>77</v>
      </c>
      <c r="B8595" s="103" t="s">
        <v>7323</v>
      </c>
      <c r="C8595" s="990" t="s">
        <v>7325</v>
      </c>
      <c r="D8595" s="889">
        <v>1</v>
      </c>
      <c r="E8595" s="3411">
        <v>19400</v>
      </c>
      <c r="F8595" s="797">
        <v>19400</v>
      </c>
      <c r="G8595" s="938">
        <v>44197</v>
      </c>
      <c r="H8595" s="1015" t="s">
        <v>8394</v>
      </c>
      <c r="I8595" s="1035" t="s">
        <v>7981</v>
      </c>
      <c r="J8595" s="93" t="s">
        <v>8607</v>
      </c>
      <c r="K8595" s="1428"/>
      <c r="M8595" s="1510"/>
      <c r="N8595" s="719"/>
    </row>
    <row r="8596" spans="1:15" ht="10.5" customHeight="1">
      <c r="A8596" s="799">
        <v>78</v>
      </c>
      <c r="B8596" s="103" t="s">
        <v>9965</v>
      </c>
      <c r="C8596" s="990" t="s">
        <v>9966</v>
      </c>
      <c r="D8596" s="889">
        <v>1</v>
      </c>
      <c r="E8596" s="3411">
        <v>14990</v>
      </c>
      <c r="F8596" s="797">
        <v>14990</v>
      </c>
      <c r="G8596" s="938">
        <v>44518</v>
      </c>
      <c r="H8596" s="1015" t="s">
        <v>9969</v>
      </c>
      <c r="I8596" s="1035" t="s">
        <v>7981</v>
      </c>
      <c r="J8596" s="93" t="s">
        <v>9970</v>
      </c>
      <c r="K8596" s="1428"/>
      <c r="M8596" s="1510"/>
      <c r="N8596" s="719"/>
    </row>
    <row r="8597" spans="1:15" ht="10.5" customHeight="1">
      <c r="A8597" s="799">
        <v>79</v>
      </c>
      <c r="B8597" s="103" t="s">
        <v>9967</v>
      </c>
      <c r="C8597" s="990" t="s">
        <v>9968</v>
      </c>
      <c r="D8597" s="889">
        <v>1</v>
      </c>
      <c r="E8597" s="3411">
        <v>21590</v>
      </c>
      <c r="F8597" s="797">
        <v>21590</v>
      </c>
      <c r="G8597" s="938">
        <v>44518</v>
      </c>
      <c r="H8597" s="1015" t="s">
        <v>9969</v>
      </c>
      <c r="I8597" s="1035" t="s">
        <v>7981</v>
      </c>
      <c r="J8597" s="93" t="s">
        <v>9970</v>
      </c>
      <c r="K8597" s="1428"/>
      <c r="M8597" s="1510"/>
      <c r="N8597" s="719"/>
    </row>
    <row r="8598" spans="1:15" ht="10.5" customHeight="1">
      <c r="B8598" s="103"/>
      <c r="D8598" s="889"/>
      <c r="E8598" s="3411"/>
      <c r="F8598" s="797"/>
      <c r="H8598" s="997"/>
      <c r="I8598" s="208"/>
      <c r="J8598" s="952"/>
      <c r="K8598" s="1435"/>
      <c r="L8598" s="1550"/>
      <c r="M8598" s="404"/>
      <c r="N8598" s="719"/>
      <c r="O8598" s="141"/>
    </row>
    <row r="8599" spans="1:15" s="346" customFormat="1" ht="9.75" customHeight="1">
      <c r="A8599" s="811"/>
      <c r="B8599" s="1001"/>
      <c r="C8599" s="1386" t="s">
        <v>13657</v>
      </c>
      <c r="D8599" s="2116">
        <f>SUM(D8539:D8598)</f>
        <v>59</v>
      </c>
      <c r="E8599" s="3515">
        <f>SUM(E8539:E8598)</f>
        <v>572986.49</v>
      </c>
      <c r="F8599" s="539">
        <f>SUM(F8539:F8598)</f>
        <v>572986.49</v>
      </c>
      <c r="G8599" s="4515" t="s">
        <v>15814</v>
      </c>
      <c r="H8599" s="4516"/>
      <c r="I8599" s="1050"/>
      <c r="J8599" s="972"/>
      <c r="K8599" s="1028"/>
      <c r="L8599" s="1576"/>
      <c r="M8599" s="653"/>
      <c r="N8599" s="766"/>
      <c r="O8599" s="767"/>
    </row>
    <row r="8600" spans="1:15" s="3968" customFormat="1" ht="10.5" customHeight="1">
      <c r="A8600" s="1660"/>
      <c r="B8600" s="2298"/>
      <c r="C8600" s="2447" t="s">
        <v>9313</v>
      </c>
      <c r="D8600" s="2468">
        <v>0</v>
      </c>
      <c r="E8600" s="3518">
        <v>0</v>
      </c>
      <c r="F8600" s="1612">
        <v>0</v>
      </c>
      <c r="G8600" s="3961"/>
      <c r="H8600" s="1616"/>
      <c r="I8600" s="3962"/>
      <c r="J8600" s="3963"/>
      <c r="K8600" s="3964"/>
      <c r="L8600" s="3965"/>
      <c r="M8600" s="3966"/>
      <c r="N8600" s="3963"/>
      <c r="O8600" s="3967"/>
    </row>
    <row r="8601" spans="1:15" s="3692" customFormat="1" ht="10.5" customHeight="1">
      <c r="A8601" s="1672"/>
      <c r="B8601" s="2546"/>
      <c r="C8601" s="2482" t="s">
        <v>15384</v>
      </c>
      <c r="D8601" s="2350">
        <f>D8599-D8600</f>
        <v>59</v>
      </c>
      <c r="E8601" s="3519">
        <f>E8599-E8600</f>
        <v>572986.49</v>
      </c>
      <c r="F8601" s="1675">
        <f>F8599-F8600</f>
        <v>572986.49</v>
      </c>
      <c r="G8601" s="3969"/>
      <c r="H8601" s="1631"/>
      <c r="I8601" s="3970"/>
      <c r="J8601" s="3971"/>
      <c r="K8601" s="3972"/>
      <c r="L8601" s="3973"/>
      <c r="M8601" s="3974"/>
      <c r="N8601" s="3975"/>
      <c r="O8601" s="3976"/>
    </row>
    <row r="8602" spans="1:15" s="346" customFormat="1" ht="36" customHeight="1">
      <c r="A8602" s="527" t="s">
        <v>8608</v>
      </c>
      <c r="B8602" s="1001" t="s">
        <v>8609</v>
      </c>
      <c r="C8602" s="1386"/>
      <c r="D8602" s="2070"/>
      <c r="E8602" s="3542"/>
      <c r="F8602" s="525"/>
      <c r="G8602" s="934"/>
      <c r="H8602" s="1020"/>
      <c r="I8602" s="522"/>
      <c r="J8602" s="830"/>
      <c r="K8602" s="1471"/>
      <c r="L8602" s="964"/>
      <c r="M8602" s="499"/>
      <c r="N8602" s="520"/>
      <c r="O8602" s="691"/>
    </row>
    <row r="8603" spans="1:15" ht="10.5" customHeight="1">
      <c r="A8603" s="799">
        <v>1</v>
      </c>
      <c r="B8603" s="98" t="s">
        <v>1607</v>
      </c>
      <c r="D8603" s="889">
        <v>1</v>
      </c>
      <c r="E8603" s="3520">
        <v>4134</v>
      </c>
      <c r="F8603" s="879">
        <v>4134</v>
      </c>
      <c r="G8603" s="938">
        <v>44197</v>
      </c>
      <c r="H8603" s="1015" t="s">
        <v>8394</v>
      </c>
      <c r="I8603" s="1033" t="s">
        <v>7980</v>
      </c>
      <c r="J8603" s="143" t="s">
        <v>8610</v>
      </c>
      <c r="K8603" s="1425"/>
      <c r="M8603" s="1508"/>
      <c r="N8603" s="276"/>
    </row>
    <row r="8604" spans="1:15" ht="10.5" customHeight="1">
      <c r="A8604" s="799">
        <v>2</v>
      </c>
      <c r="B8604" s="98" t="s">
        <v>1608</v>
      </c>
      <c r="D8604" s="889">
        <v>1</v>
      </c>
      <c r="E8604" s="3520">
        <v>15000</v>
      </c>
      <c r="F8604" s="879">
        <v>15000</v>
      </c>
      <c r="G8604" s="938">
        <v>44197</v>
      </c>
      <c r="H8604" s="1015" t="s">
        <v>8394</v>
      </c>
      <c r="I8604" s="1033" t="s">
        <v>7980</v>
      </c>
      <c r="J8604" s="143" t="s">
        <v>8610</v>
      </c>
      <c r="K8604" s="1425"/>
      <c r="M8604" s="1508"/>
      <c r="N8604" s="276"/>
    </row>
    <row r="8605" spans="1:15" ht="10.5" customHeight="1">
      <c r="A8605" s="799">
        <v>3</v>
      </c>
      <c r="B8605" s="98" t="s">
        <v>1609</v>
      </c>
      <c r="D8605" s="889">
        <v>1</v>
      </c>
      <c r="E8605" s="3520">
        <v>26860</v>
      </c>
      <c r="F8605" s="909">
        <v>26860</v>
      </c>
      <c r="G8605" s="938">
        <v>44197</v>
      </c>
      <c r="H8605" s="1015" t="s">
        <v>8394</v>
      </c>
      <c r="I8605" s="1033" t="s">
        <v>7980</v>
      </c>
      <c r="J8605" s="143" t="s">
        <v>8610</v>
      </c>
      <c r="K8605" s="1425"/>
      <c r="M8605" s="1508"/>
      <c r="N8605" s="276"/>
    </row>
    <row r="8606" spans="1:15" ht="10.5" customHeight="1">
      <c r="A8606" s="799">
        <v>4</v>
      </c>
      <c r="B8606" s="98" t="s">
        <v>1610</v>
      </c>
      <c r="D8606" s="889">
        <v>1</v>
      </c>
      <c r="E8606" s="3520">
        <v>10667</v>
      </c>
      <c r="F8606" s="879">
        <v>10667</v>
      </c>
      <c r="G8606" s="938">
        <v>44197</v>
      </c>
      <c r="H8606" s="1015" t="s">
        <v>8394</v>
      </c>
      <c r="I8606" s="1033" t="s">
        <v>7980</v>
      </c>
      <c r="J8606" s="143" t="s">
        <v>8610</v>
      </c>
      <c r="K8606" s="1425"/>
      <c r="M8606" s="1508"/>
      <c r="N8606" s="276"/>
    </row>
    <row r="8607" spans="1:15" ht="10.5" customHeight="1">
      <c r="A8607" s="799">
        <v>5</v>
      </c>
      <c r="B8607" s="98" t="s">
        <v>1611</v>
      </c>
      <c r="D8607" s="889">
        <v>1</v>
      </c>
      <c r="E8607" s="3520">
        <v>31877</v>
      </c>
      <c r="F8607" s="879">
        <v>31877</v>
      </c>
      <c r="G8607" s="938">
        <v>44197</v>
      </c>
      <c r="H8607" s="1015" t="s">
        <v>8394</v>
      </c>
      <c r="I8607" s="1033" t="s">
        <v>7980</v>
      </c>
      <c r="J8607" s="143" t="s">
        <v>8610</v>
      </c>
      <c r="K8607" s="1425"/>
      <c r="M8607" s="1508"/>
      <c r="N8607" s="276"/>
    </row>
    <row r="8608" spans="1:15" ht="10.5" customHeight="1">
      <c r="A8608" s="799">
        <v>6</v>
      </c>
      <c r="B8608" s="98" t="s">
        <v>1612</v>
      </c>
      <c r="D8608" s="889">
        <v>1</v>
      </c>
      <c r="E8608" s="3520">
        <v>6399</v>
      </c>
      <c r="F8608" s="879">
        <v>6399</v>
      </c>
      <c r="G8608" s="938">
        <v>44197</v>
      </c>
      <c r="H8608" s="1015" t="s">
        <v>8394</v>
      </c>
      <c r="I8608" s="1033" t="s">
        <v>7980</v>
      </c>
      <c r="J8608" s="143" t="s">
        <v>8610</v>
      </c>
      <c r="K8608" s="1425"/>
      <c r="M8608" s="1508"/>
      <c r="N8608" s="276"/>
    </row>
    <row r="8609" spans="1:14" ht="10.5" customHeight="1">
      <c r="A8609" s="799">
        <v>7</v>
      </c>
      <c r="B8609" s="98" t="s">
        <v>1613</v>
      </c>
      <c r="D8609" s="889">
        <v>1</v>
      </c>
      <c r="E8609" s="3520">
        <v>8415</v>
      </c>
      <c r="F8609" s="879">
        <v>8415</v>
      </c>
      <c r="G8609" s="938">
        <v>44197</v>
      </c>
      <c r="H8609" s="1015" t="s">
        <v>8394</v>
      </c>
      <c r="I8609" s="1033" t="s">
        <v>7980</v>
      </c>
      <c r="J8609" s="143" t="s">
        <v>8610</v>
      </c>
      <c r="K8609" s="1425"/>
      <c r="M8609" s="1508"/>
      <c r="N8609" s="276"/>
    </row>
    <row r="8610" spans="1:14" ht="10.5" customHeight="1">
      <c r="A8610" s="799">
        <v>8</v>
      </c>
      <c r="B8610" s="102" t="s">
        <v>1614</v>
      </c>
      <c r="D8610" s="889">
        <v>1</v>
      </c>
      <c r="E8610" s="3411">
        <v>5000</v>
      </c>
      <c r="F8610" s="797">
        <v>5000</v>
      </c>
      <c r="G8610" s="938">
        <v>44197</v>
      </c>
      <c r="H8610" s="1015" t="s">
        <v>8394</v>
      </c>
      <c r="I8610" s="1033" t="s">
        <v>7980</v>
      </c>
      <c r="J8610" s="143" t="s">
        <v>8610</v>
      </c>
      <c r="K8610" s="1425"/>
      <c r="M8610" s="1508"/>
      <c r="N8610" s="276"/>
    </row>
    <row r="8611" spans="1:14" ht="10.5" customHeight="1">
      <c r="A8611" s="799">
        <v>9</v>
      </c>
      <c r="B8611" s="98" t="s">
        <v>1615</v>
      </c>
      <c r="D8611" s="889">
        <v>1</v>
      </c>
      <c r="E8611" s="3520">
        <v>8828</v>
      </c>
      <c r="F8611" s="879">
        <v>8828</v>
      </c>
      <c r="G8611" s="938">
        <v>44197</v>
      </c>
      <c r="H8611" s="1015" t="s">
        <v>8394</v>
      </c>
      <c r="I8611" s="1033" t="s">
        <v>7980</v>
      </c>
      <c r="J8611" s="143" t="s">
        <v>8610</v>
      </c>
      <c r="K8611" s="1425"/>
      <c r="M8611" s="1508"/>
      <c r="N8611" s="276"/>
    </row>
    <row r="8612" spans="1:14" ht="10.5" customHeight="1">
      <c r="A8612" s="799">
        <v>10</v>
      </c>
      <c r="B8612" s="98" t="s">
        <v>1616</v>
      </c>
      <c r="D8612" s="889">
        <v>1</v>
      </c>
      <c r="E8612" s="3520">
        <v>4466</v>
      </c>
      <c r="F8612" s="879">
        <v>4466</v>
      </c>
      <c r="G8612" s="938">
        <v>44197</v>
      </c>
      <c r="H8612" s="1015" t="s">
        <v>8394</v>
      </c>
      <c r="I8612" s="1033" t="s">
        <v>7980</v>
      </c>
      <c r="J8612" s="143" t="s">
        <v>8610</v>
      </c>
      <c r="K8612" s="1425"/>
      <c r="M8612" s="1508"/>
      <c r="N8612" s="276"/>
    </row>
    <row r="8613" spans="1:14" ht="10.5" customHeight="1">
      <c r="A8613" s="799">
        <v>11</v>
      </c>
      <c r="B8613" s="98" t="s">
        <v>1617</v>
      </c>
      <c r="D8613" s="889">
        <v>1</v>
      </c>
      <c r="E8613" s="3520">
        <v>255000</v>
      </c>
      <c r="F8613" s="879">
        <v>255000</v>
      </c>
      <c r="G8613" s="938">
        <v>44197</v>
      </c>
      <c r="H8613" s="1015" t="s">
        <v>8394</v>
      </c>
      <c r="I8613" s="1033" t="s">
        <v>7980</v>
      </c>
      <c r="J8613" s="143" t="s">
        <v>8610</v>
      </c>
      <c r="K8613" s="1425"/>
      <c r="M8613" s="1508"/>
      <c r="N8613" s="276"/>
    </row>
    <row r="8614" spans="1:14" ht="10.5" customHeight="1">
      <c r="A8614" s="799">
        <v>12</v>
      </c>
      <c r="B8614" s="98" t="s">
        <v>1618</v>
      </c>
      <c r="D8614" s="889">
        <v>1</v>
      </c>
      <c r="E8614" s="3520">
        <v>11833</v>
      </c>
      <c r="F8614" s="879">
        <v>11833</v>
      </c>
      <c r="G8614" s="938">
        <v>44197</v>
      </c>
      <c r="H8614" s="1015" t="s">
        <v>8394</v>
      </c>
      <c r="I8614" s="1033" t="s">
        <v>7980</v>
      </c>
      <c r="J8614" s="143" t="s">
        <v>8610</v>
      </c>
      <c r="K8614" s="1425"/>
      <c r="M8614" s="1508"/>
      <c r="N8614" s="276"/>
    </row>
    <row r="8615" spans="1:14" ht="10.5" customHeight="1">
      <c r="A8615" s="799">
        <v>13</v>
      </c>
      <c r="B8615" s="98" t="s">
        <v>1619</v>
      </c>
      <c r="D8615" s="889">
        <v>1</v>
      </c>
      <c r="E8615" s="3520">
        <v>18183.78</v>
      </c>
      <c r="F8615" s="879">
        <v>18183.78</v>
      </c>
      <c r="G8615" s="938">
        <v>44197</v>
      </c>
      <c r="H8615" s="1015" t="s">
        <v>8394</v>
      </c>
      <c r="I8615" s="1033" t="s">
        <v>7980</v>
      </c>
      <c r="J8615" s="143" t="s">
        <v>8610</v>
      </c>
      <c r="K8615" s="1425"/>
      <c r="M8615" s="1508"/>
      <c r="N8615" s="276"/>
    </row>
    <row r="8616" spans="1:14" ht="10.5" customHeight="1">
      <c r="A8616" s="799">
        <v>14</v>
      </c>
      <c r="B8616" s="98" t="s">
        <v>1620</v>
      </c>
      <c r="D8616" s="889">
        <v>1</v>
      </c>
      <c r="E8616" s="3520">
        <v>1580</v>
      </c>
      <c r="F8616" s="879">
        <v>1580</v>
      </c>
      <c r="G8616" s="938">
        <v>44197</v>
      </c>
      <c r="H8616" s="1015" t="s">
        <v>8394</v>
      </c>
      <c r="I8616" s="1033" t="s">
        <v>7980</v>
      </c>
      <c r="J8616" s="143" t="s">
        <v>8610</v>
      </c>
      <c r="K8616" s="1425"/>
      <c r="M8616" s="1508"/>
      <c r="N8616" s="276"/>
    </row>
    <row r="8617" spans="1:14" ht="10.5" customHeight="1">
      <c r="A8617" s="799">
        <v>15</v>
      </c>
      <c r="B8617" s="98" t="s">
        <v>1621</v>
      </c>
      <c r="D8617" s="889">
        <v>1</v>
      </c>
      <c r="E8617" s="3520">
        <v>3660</v>
      </c>
      <c r="F8617" s="879">
        <v>3660</v>
      </c>
      <c r="G8617" s="938">
        <v>44197</v>
      </c>
      <c r="H8617" s="1015" t="s">
        <v>8394</v>
      </c>
      <c r="I8617" s="1033" t="s">
        <v>7980</v>
      </c>
      <c r="J8617" s="143" t="s">
        <v>8610</v>
      </c>
      <c r="K8617" s="1425"/>
      <c r="M8617" s="1508"/>
      <c r="N8617" s="276"/>
    </row>
    <row r="8618" spans="1:14" ht="10.5" customHeight="1">
      <c r="A8618" s="799">
        <v>16</v>
      </c>
      <c r="B8618" s="98" t="s">
        <v>1622</v>
      </c>
      <c r="D8618" s="889">
        <v>1</v>
      </c>
      <c r="E8618" s="3520">
        <v>3465</v>
      </c>
      <c r="F8618" s="879">
        <v>3465</v>
      </c>
      <c r="G8618" s="938">
        <v>44197</v>
      </c>
      <c r="H8618" s="1015" t="s">
        <v>8394</v>
      </c>
      <c r="I8618" s="1033" t="s">
        <v>7980</v>
      </c>
      <c r="J8618" s="143" t="s">
        <v>8610</v>
      </c>
      <c r="K8618" s="1425"/>
      <c r="M8618" s="1508"/>
      <c r="N8618" s="276"/>
    </row>
    <row r="8619" spans="1:14" ht="10.5" customHeight="1">
      <c r="A8619" s="799">
        <v>17</v>
      </c>
      <c r="B8619" s="98" t="s">
        <v>1623</v>
      </c>
      <c r="D8619" s="889">
        <v>1</v>
      </c>
      <c r="E8619" s="3520">
        <v>3670</v>
      </c>
      <c r="F8619" s="879">
        <v>3670</v>
      </c>
      <c r="G8619" s="938">
        <v>44197</v>
      </c>
      <c r="H8619" s="1015" t="s">
        <v>8394</v>
      </c>
      <c r="I8619" s="1033" t="s">
        <v>7980</v>
      </c>
      <c r="J8619" s="143" t="s">
        <v>8610</v>
      </c>
      <c r="K8619" s="1425"/>
      <c r="M8619" s="1508"/>
      <c r="N8619" s="276"/>
    </row>
    <row r="8620" spans="1:14" ht="10.5" customHeight="1">
      <c r="A8620" s="799">
        <v>18</v>
      </c>
      <c r="B8620" s="98" t="s">
        <v>90</v>
      </c>
      <c r="D8620" s="889">
        <v>1</v>
      </c>
      <c r="E8620" s="3520">
        <v>5550</v>
      </c>
      <c r="F8620" s="879">
        <v>5550</v>
      </c>
      <c r="G8620" s="938">
        <v>44197</v>
      </c>
      <c r="H8620" s="1015" t="s">
        <v>8394</v>
      </c>
      <c r="I8620" s="1033" t="s">
        <v>7980</v>
      </c>
      <c r="J8620" s="143" t="s">
        <v>8610</v>
      </c>
      <c r="K8620" s="1425"/>
      <c r="M8620" s="1508"/>
      <c r="N8620" s="276"/>
    </row>
    <row r="8621" spans="1:14" ht="10.5" customHeight="1">
      <c r="A8621" s="799">
        <v>19</v>
      </c>
      <c r="B8621" s="98" t="s">
        <v>90</v>
      </c>
      <c r="D8621" s="889">
        <v>1</v>
      </c>
      <c r="E8621" s="3520">
        <v>5550</v>
      </c>
      <c r="F8621" s="879">
        <v>5550</v>
      </c>
      <c r="G8621" s="938">
        <v>44197</v>
      </c>
      <c r="H8621" s="1015" t="s">
        <v>8394</v>
      </c>
      <c r="I8621" s="1033" t="s">
        <v>7980</v>
      </c>
      <c r="J8621" s="143" t="s">
        <v>8610</v>
      </c>
      <c r="K8621" s="1425"/>
      <c r="M8621" s="1508"/>
      <c r="N8621" s="276"/>
    </row>
    <row r="8622" spans="1:14" ht="10.5" customHeight="1">
      <c r="A8622" s="799">
        <v>20</v>
      </c>
      <c r="B8622" s="98" t="s">
        <v>90</v>
      </c>
      <c r="D8622" s="889">
        <v>1</v>
      </c>
      <c r="E8622" s="3520">
        <v>5550</v>
      </c>
      <c r="F8622" s="879">
        <v>5550</v>
      </c>
      <c r="G8622" s="938">
        <v>44197</v>
      </c>
      <c r="H8622" s="1015" t="s">
        <v>8394</v>
      </c>
      <c r="I8622" s="1033" t="s">
        <v>7980</v>
      </c>
      <c r="J8622" s="143" t="s">
        <v>8610</v>
      </c>
      <c r="K8622" s="1425"/>
      <c r="M8622" s="1508"/>
      <c r="N8622" s="276"/>
    </row>
    <row r="8623" spans="1:14" ht="10.5" customHeight="1">
      <c r="A8623" s="799">
        <v>21</v>
      </c>
      <c r="B8623" s="98" t="s">
        <v>1624</v>
      </c>
      <c r="D8623" s="889">
        <v>1</v>
      </c>
      <c r="E8623" s="3520">
        <v>9494</v>
      </c>
      <c r="F8623" s="879">
        <v>9494</v>
      </c>
      <c r="G8623" s="938">
        <v>44197</v>
      </c>
      <c r="H8623" s="1015" t="s">
        <v>8394</v>
      </c>
      <c r="I8623" s="1033" t="s">
        <v>7980</v>
      </c>
      <c r="J8623" s="143" t="s">
        <v>8610</v>
      </c>
      <c r="K8623" s="1425"/>
      <c r="M8623" s="1508"/>
      <c r="N8623" s="276"/>
    </row>
    <row r="8624" spans="1:14" ht="10.5" customHeight="1">
      <c r="A8624" s="799">
        <v>22</v>
      </c>
      <c r="B8624" s="98" t="s">
        <v>1226</v>
      </c>
      <c r="D8624" s="889">
        <v>1</v>
      </c>
      <c r="E8624" s="3520">
        <v>9573</v>
      </c>
      <c r="F8624" s="879">
        <v>9573</v>
      </c>
      <c r="G8624" s="938">
        <v>44197</v>
      </c>
      <c r="H8624" s="1015" t="s">
        <v>8394</v>
      </c>
      <c r="I8624" s="1033" t="s">
        <v>7980</v>
      </c>
      <c r="J8624" s="143" t="s">
        <v>8610</v>
      </c>
      <c r="K8624" s="1425"/>
      <c r="M8624" s="1508"/>
      <c r="N8624" s="276"/>
    </row>
    <row r="8625" spans="1:15" ht="10.5" customHeight="1">
      <c r="A8625" s="799">
        <v>23</v>
      </c>
      <c r="B8625" s="98" t="s">
        <v>1625</v>
      </c>
      <c r="D8625" s="889">
        <v>1</v>
      </c>
      <c r="E8625" s="3520">
        <v>11865</v>
      </c>
      <c r="F8625" s="879">
        <v>11865</v>
      </c>
      <c r="G8625" s="938">
        <v>44197</v>
      </c>
      <c r="H8625" s="1015" t="s">
        <v>8394</v>
      </c>
      <c r="I8625" s="1033" t="s">
        <v>7980</v>
      </c>
      <c r="J8625" s="143" t="s">
        <v>8610</v>
      </c>
      <c r="K8625" s="1425"/>
      <c r="M8625" s="1508"/>
      <c r="N8625" s="276"/>
    </row>
    <row r="8626" spans="1:15" ht="10.5" customHeight="1">
      <c r="A8626" s="799">
        <v>24</v>
      </c>
      <c r="B8626" s="98" t="s">
        <v>185</v>
      </c>
      <c r="D8626" s="889">
        <v>1</v>
      </c>
      <c r="E8626" s="3520">
        <v>7659.17</v>
      </c>
      <c r="F8626" s="879">
        <v>7659.17</v>
      </c>
      <c r="G8626" s="938">
        <v>44197</v>
      </c>
      <c r="H8626" s="1015" t="s">
        <v>8394</v>
      </c>
      <c r="I8626" s="1033" t="s">
        <v>7980</v>
      </c>
      <c r="J8626" s="143" t="s">
        <v>8610</v>
      </c>
      <c r="K8626" s="1425"/>
      <c r="M8626" s="1508"/>
      <c r="N8626" s="276"/>
    </row>
    <row r="8627" spans="1:15" ht="10.5" customHeight="1">
      <c r="A8627" s="799">
        <v>25</v>
      </c>
      <c r="B8627" s="98" t="s">
        <v>1626</v>
      </c>
      <c r="D8627" s="889">
        <v>1</v>
      </c>
      <c r="E8627" s="3520">
        <v>4400</v>
      </c>
      <c r="F8627" s="879">
        <v>4400</v>
      </c>
      <c r="G8627" s="938">
        <v>44197</v>
      </c>
      <c r="H8627" s="1015" t="s">
        <v>8394</v>
      </c>
      <c r="I8627" s="1033" t="s">
        <v>7980</v>
      </c>
      <c r="J8627" s="143" t="s">
        <v>8610</v>
      </c>
      <c r="K8627" s="1425"/>
      <c r="M8627" s="1508"/>
      <c r="N8627" s="276"/>
    </row>
    <row r="8628" spans="1:15" ht="10.5" customHeight="1">
      <c r="A8628" s="799">
        <v>26</v>
      </c>
      <c r="B8628" s="102" t="s">
        <v>3979</v>
      </c>
      <c r="D8628" s="889">
        <v>1</v>
      </c>
      <c r="E8628" s="3411">
        <v>27100</v>
      </c>
      <c r="F8628" s="797">
        <v>27100</v>
      </c>
      <c r="G8628" s="938">
        <v>44197</v>
      </c>
      <c r="H8628" s="1015" t="s">
        <v>8394</v>
      </c>
      <c r="I8628" s="1033" t="s">
        <v>7980</v>
      </c>
      <c r="J8628" s="143" t="s">
        <v>8610</v>
      </c>
      <c r="K8628" s="1425"/>
      <c r="M8628" s="1508"/>
      <c r="N8628" s="276"/>
    </row>
    <row r="8629" spans="1:15" ht="10.5" customHeight="1">
      <c r="A8629" s="799">
        <v>27</v>
      </c>
      <c r="B8629" s="102" t="s">
        <v>3980</v>
      </c>
      <c r="D8629" s="889">
        <v>1</v>
      </c>
      <c r="E8629" s="3411">
        <v>10590</v>
      </c>
      <c r="F8629" s="797">
        <v>10590</v>
      </c>
      <c r="G8629" s="938">
        <v>44197</v>
      </c>
      <c r="H8629" s="1015" t="s">
        <v>8394</v>
      </c>
      <c r="I8629" s="1033" t="s">
        <v>7980</v>
      </c>
      <c r="J8629" s="143" t="s">
        <v>8610</v>
      </c>
      <c r="K8629" s="1425"/>
      <c r="M8629" s="1508"/>
      <c r="N8629" s="276"/>
    </row>
    <row r="8630" spans="1:15" ht="10.5" customHeight="1">
      <c r="A8630" s="799">
        <v>28</v>
      </c>
      <c r="B8630" s="103" t="s">
        <v>5488</v>
      </c>
      <c r="D8630" s="889">
        <v>1</v>
      </c>
      <c r="E8630" s="3411">
        <v>24120</v>
      </c>
      <c r="F8630" s="797">
        <v>24120</v>
      </c>
      <c r="G8630" s="938">
        <v>44197</v>
      </c>
      <c r="H8630" s="1015" t="s">
        <v>8394</v>
      </c>
      <c r="I8630" s="1033" t="s">
        <v>7980</v>
      </c>
      <c r="J8630" s="143" t="s">
        <v>8610</v>
      </c>
      <c r="K8630" s="1425"/>
      <c r="M8630" s="1508"/>
      <c r="N8630" s="276"/>
    </row>
    <row r="8631" spans="1:15" ht="10.5" customHeight="1">
      <c r="A8631" s="799">
        <v>29</v>
      </c>
      <c r="B8631" s="103" t="s">
        <v>5489</v>
      </c>
      <c r="D8631" s="889">
        <v>1</v>
      </c>
      <c r="E8631" s="3411">
        <v>3890</v>
      </c>
      <c r="F8631" s="797">
        <v>3890</v>
      </c>
      <c r="G8631" s="938">
        <v>44197</v>
      </c>
      <c r="H8631" s="1015" t="s">
        <v>8394</v>
      </c>
      <c r="I8631" s="1033" t="s">
        <v>7980</v>
      </c>
      <c r="J8631" s="143" t="s">
        <v>8610</v>
      </c>
      <c r="K8631" s="1425"/>
      <c r="M8631" s="1508"/>
      <c r="N8631" s="276"/>
    </row>
    <row r="8632" spans="1:15" ht="10.5" customHeight="1">
      <c r="A8632" s="799">
        <v>30</v>
      </c>
      <c r="B8632" s="103" t="s">
        <v>6076</v>
      </c>
      <c r="D8632" s="889">
        <v>1</v>
      </c>
      <c r="E8632" s="3411">
        <v>70100</v>
      </c>
      <c r="F8632" s="797">
        <v>70100</v>
      </c>
      <c r="G8632" s="938">
        <v>44197</v>
      </c>
      <c r="H8632" s="1015" t="s">
        <v>8394</v>
      </c>
      <c r="I8632" s="1033" t="s">
        <v>7980</v>
      </c>
      <c r="J8632" s="143" t="s">
        <v>8610</v>
      </c>
      <c r="K8632" s="1425"/>
      <c r="M8632" s="1508"/>
      <c r="N8632" s="276"/>
    </row>
    <row r="8633" spans="1:15" ht="10.5" customHeight="1">
      <c r="A8633" s="799">
        <v>31</v>
      </c>
      <c r="B8633" s="103" t="s">
        <v>6077</v>
      </c>
      <c r="D8633" s="889">
        <v>1</v>
      </c>
      <c r="E8633" s="3411">
        <v>65500</v>
      </c>
      <c r="F8633" s="797">
        <v>65500</v>
      </c>
      <c r="G8633" s="938">
        <v>44197</v>
      </c>
      <c r="H8633" s="1015" t="s">
        <v>8394</v>
      </c>
      <c r="I8633" s="1033" t="s">
        <v>7980</v>
      </c>
      <c r="J8633" s="143" t="s">
        <v>8610</v>
      </c>
      <c r="K8633" s="1425"/>
      <c r="M8633" s="1508"/>
      <c r="N8633" s="276"/>
    </row>
    <row r="8634" spans="1:15" ht="10.5" customHeight="1">
      <c r="A8634" s="799">
        <v>32</v>
      </c>
      <c r="B8634" s="103" t="s">
        <v>6078</v>
      </c>
      <c r="D8634" s="889">
        <v>1</v>
      </c>
      <c r="E8634" s="3411">
        <v>10500</v>
      </c>
      <c r="F8634" s="797">
        <v>10500</v>
      </c>
      <c r="G8634" s="938">
        <v>44197</v>
      </c>
      <c r="H8634" s="1015" t="s">
        <v>8394</v>
      </c>
      <c r="I8634" s="1033" t="s">
        <v>7980</v>
      </c>
      <c r="J8634" s="143" t="s">
        <v>8610</v>
      </c>
      <c r="K8634" s="1425"/>
      <c r="M8634" s="1508"/>
      <c r="N8634" s="276"/>
    </row>
    <row r="8635" spans="1:15" ht="10.5" customHeight="1">
      <c r="A8635" s="799">
        <v>33</v>
      </c>
      <c r="B8635" s="102" t="s">
        <v>6771</v>
      </c>
      <c r="C8635" s="1387">
        <v>162899000004</v>
      </c>
      <c r="D8635" s="889">
        <v>1</v>
      </c>
      <c r="E8635" s="3411">
        <v>16400</v>
      </c>
      <c r="F8635" s="797">
        <v>16400</v>
      </c>
      <c r="G8635" s="938">
        <v>44197</v>
      </c>
      <c r="H8635" s="1015" t="s">
        <v>8394</v>
      </c>
      <c r="I8635" s="1033" t="s">
        <v>7980</v>
      </c>
      <c r="J8635" s="143" t="s">
        <v>8610</v>
      </c>
      <c r="K8635" s="1425"/>
      <c r="M8635" s="1508"/>
      <c r="N8635" s="276"/>
    </row>
    <row r="8636" spans="1:15" ht="10.5" customHeight="1">
      <c r="A8636" s="799">
        <v>34</v>
      </c>
      <c r="B8636" s="102" t="s">
        <v>7326</v>
      </c>
      <c r="C8636" s="1387" t="s">
        <v>7327</v>
      </c>
      <c r="D8636" s="889">
        <v>1</v>
      </c>
      <c r="E8636" s="3411">
        <v>47580</v>
      </c>
      <c r="F8636" s="797">
        <v>47580</v>
      </c>
      <c r="G8636" s="938">
        <v>44197</v>
      </c>
      <c r="H8636" s="1015" t="s">
        <v>8394</v>
      </c>
      <c r="I8636" s="1033" t="s">
        <v>7980</v>
      </c>
      <c r="J8636" s="143" t="s">
        <v>8610</v>
      </c>
      <c r="K8636" s="1425"/>
      <c r="M8636" s="1508"/>
      <c r="N8636" s="276"/>
    </row>
    <row r="8637" spans="1:15" ht="10.5" customHeight="1">
      <c r="A8637" s="799">
        <v>35</v>
      </c>
      <c r="B8637" s="102" t="s">
        <v>9974</v>
      </c>
      <c r="C8637" s="1387" t="s">
        <v>9975</v>
      </c>
      <c r="D8637" s="889">
        <v>1</v>
      </c>
      <c r="E8637" s="3411">
        <v>12031</v>
      </c>
      <c r="F8637" s="797">
        <v>12031</v>
      </c>
      <c r="G8637" s="938">
        <v>44473</v>
      </c>
      <c r="H8637" s="1015" t="s">
        <v>9977</v>
      </c>
      <c r="I8637" s="1033" t="s">
        <v>7980</v>
      </c>
      <c r="J8637" s="143" t="s">
        <v>9970</v>
      </c>
      <c r="K8637" s="1425"/>
      <c r="M8637" s="1508"/>
      <c r="N8637" s="276"/>
    </row>
    <row r="8638" spans="1:15" ht="10.5" customHeight="1">
      <c r="A8638" s="799">
        <v>36</v>
      </c>
      <c r="B8638" s="102" t="s">
        <v>15390</v>
      </c>
      <c r="C8638" s="1387" t="s">
        <v>15391</v>
      </c>
      <c r="D8638" s="889">
        <v>1</v>
      </c>
      <c r="E8638" s="3411">
        <v>55100</v>
      </c>
      <c r="F8638" s="797">
        <v>55100</v>
      </c>
      <c r="G8638" s="938">
        <v>44719</v>
      </c>
      <c r="H8638" s="1015" t="s">
        <v>15394</v>
      </c>
      <c r="I8638" s="1033" t="s">
        <v>7980</v>
      </c>
      <c r="J8638" s="143" t="s">
        <v>9970</v>
      </c>
      <c r="K8638" s="1425"/>
      <c r="M8638" s="1508"/>
      <c r="N8638" s="276"/>
    </row>
    <row r="8639" spans="1:15" ht="10.5" customHeight="1">
      <c r="A8639" s="799">
        <v>37</v>
      </c>
      <c r="B8639" s="102" t="s">
        <v>15392</v>
      </c>
      <c r="C8639" s="1387" t="s">
        <v>15393</v>
      </c>
      <c r="D8639" s="889">
        <v>1</v>
      </c>
      <c r="E8639" s="3411">
        <v>16399</v>
      </c>
      <c r="F8639" s="797">
        <v>16399</v>
      </c>
      <c r="G8639" s="938">
        <v>44914</v>
      </c>
      <c r="H8639" s="1015" t="s">
        <v>15395</v>
      </c>
      <c r="I8639" s="1033" t="s">
        <v>7980</v>
      </c>
      <c r="J8639" s="143" t="s">
        <v>9970</v>
      </c>
      <c r="K8639" s="1425"/>
      <c r="M8639" s="1508"/>
      <c r="N8639" s="276"/>
    </row>
    <row r="8640" spans="1:15" ht="10.5" customHeight="1">
      <c r="B8640" s="102"/>
      <c r="D8640" s="889"/>
      <c r="E8640" s="3411"/>
      <c r="F8640" s="797"/>
      <c r="H8640" s="1005"/>
      <c r="I8640" s="1033"/>
      <c r="J8640" s="912"/>
      <c r="K8640" s="1480"/>
      <c r="L8640" s="1412"/>
      <c r="M8640" s="1508"/>
      <c r="N8640" s="162"/>
      <c r="O8640" s="750"/>
    </row>
    <row r="8641" spans="1:16" s="409" customFormat="1" ht="10.5" customHeight="1">
      <c r="A8641" s="527"/>
      <c r="B8641" s="651"/>
      <c r="C8641" s="1381" t="s">
        <v>13657</v>
      </c>
      <c r="D8641" s="2110">
        <f>SUM(D8603:D8640)</f>
        <v>37</v>
      </c>
      <c r="E8641" s="3515">
        <f>SUM(E8603:E8640)</f>
        <v>837988.95</v>
      </c>
      <c r="F8641" s="539">
        <f>SUM(F8603:F8640)</f>
        <v>837988.95</v>
      </c>
      <c r="G8641" s="4517" t="s">
        <v>9976</v>
      </c>
      <c r="H8641" s="4518"/>
      <c r="I8641" s="1047"/>
      <c r="J8641" s="669"/>
      <c r="K8641" s="1029"/>
      <c r="L8641" s="1577"/>
      <c r="M8641" s="755"/>
      <c r="N8641" s="755"/>
      <c r="O8641" s="414"/>
    </row>
    <row r="8642" spans="1:16" s="1762" customFormat="1" ht="10.5" customHeight="1">
      <c r="A8642" s="1660"/>
      <c r="B8642" s="2420"/>
      <c r="C8642" s="2902" t="s">
        <v>9313</v>
      </c>
      <c r="D8642" s="3152">
        <v>0</v>
      </c>
      <c r="E8642" s="3518">
        <v>0</v>
      </c>
      <c r="F8642" s="1612">
        <v>0</v>
      </c>
      <c r="G8642" s="3977"/>
      <c r="H8642" s="3978"/>
      <c r="I8642" s="1614"/>
      <c r="J8642" s="3979"/>
      <c r="K8642" s="3978"/>
      <c r="L8642" s="3980"/>
      <c r="M8642" s="3981"/>
      <c r="N8642" s="3981"/>
      <c r="O8642" s="2524"/>
    </row>
    <row r="8643" spans="1:16" s="1785" customFormat="1" ht="10.5" customHeight="1">
      <c r="A8643" s="1672"/>
      <c r="B8643" s="2413"/>
      <c r="C8643" s="2567" t="s">
        <v>15384</v>
      </c>
      <c r="D8643" s="3166">
        <f>D8641</f>
        <v>37</v>
      </c>
      <c r="E8643" s="3519">
        <f>E8641</f>
        <v>837988.95</v>
      </c>
      <c r="F8643" s="1675">
        <f>F8641</f>
        <v>837988.95</v>
      </c>
      <c r="G8643" s="3969"/>
      <c r="H8643" s="3982"/>
      <c r="I8643" s="2416"/>
      <c r="J8643" s="3983"/>
      <c r="K8643" s="3984"/>
      <c r="L8643" s="3985"/>
      <c r="M8643" s="3986"/>
      <c r="N8643" s="3986"/>
      <c r="O8643" s="2538"/>
    </row>
    <row r="8644" spans="1:16" s="147" customFormat="1" ht="10.5" customHeight="1">
      <c r="A8644" s="527" t="s">
        <v>8608</v>
      </c>
      <c r="B8644" s="1001" t="s">
        <v>9978</v>
      </c>
      <c r="C8644" s="1381"/>
      <c r="D8644" s="2110"/>
      <c r="E8644" s="3515"/>
      <c r="F8644" s="539"/>
      <c r="G8644" s="949"/>
      <c r="H8644" s="1030"/>
      <c r="I8644" s="1047"/>
      <c r="J8644" s="669"/>
      <c r="K8644" s="1029"/>
      <c r="L8644" s="1577"/>
      <c r="M8644" s="755"/>
      <c r="N8644" s="755"/>
      <c r="O8644" s="414"/>
      <c r="P8644" s="409"/>
    </row>
    <row r="8645" spans="1:16" s="1616" customFormat="1" ht="10.5" customHeight="1">
      <c r="A8645" s="1699">
        <v>1</v>
      </c>
      <c r="B8645" s="1705" t="s">
        <v>1710</v>
      </c>
      <c r="C8645" s="1700" t="s">
        <v>15351</v>
      </c>
      <c r="D8645" s="2090">
        <v>1</v>
      </c>
      <c r="E8645" s="3463">
        <v>25276</v>
      </c>
      <c r="F8645" s="1701">
        <v>25276</v>
      </c>
      <c r="G8645" s="1846">
        <v>44197</v>
      </c>
      <c r="H8645" s="1787" t="s">
        <v>8394</v>
      </c>
      <c r="I8645" s="1664" t="s">
        <v>7982</v>
      </c>
      <c r="J8645" s="1667" t="s">
        <v>15349</v>
      </c>
      <c r="K8645" s="1666"/>
      <c r="L8645" s="1667"/>
      <c r="M8645" s="1668"/>
      <c r="N8645" s="2006"/>
      <c r="O8645" s="1709"/>
    </row>
    <row r="8646" spans="1:16" ht="10.5" customHeight="1">
      <c r="A8646" s="799">
        <v>2</v>
      </c>
      <c r="B8646" s="98" t="s">
        <v>1711</v>
      </c>
      <c r="D8646" s="889">
        <v>1</v>
      </c>
      <c r="E8646" s="3411">
        <v>26279</v>
      </c>
      <c r="F8646" s="797">
        <v>26279</v>
      </c>
      <c r="G8646" s="938">
        <v>44197</v>
      </c>
      <c r="H8646" s="1015" t="s">
        <v>8394</v>
      </c>
      <c r="I8646" s="63" t="s">
        <v>7982</v>
      </c>
      <c r="J8646" s="126"/>
      <c r="K8646" s="1425"/>
      <c r="L8646" s="126"/>
      <c r="M8646" s="291"/>
      <c r="N8646" s="276"/>
    </row>
    <row r="8647" spans="1:16" s="1616" customFormat="1" ht="10.5" customHeight="1">
      <c r="A8647" s="1699">
        <v>3</v>
      </c>
      <c r="B8647" s="1705" t="s">
        <v>1712</v>
      </c>
      <c r="C8647" s="1700" t="s">
        <v>15348</v>
      </c>
      <c r="D8647" s="2090">
        <v>1</v>
      </c>
      <c r="E8647" s="3463">
        <v>12940</v>
      </c>
      <c r="F8647" s="1701">
        <v>12940</v>
      </c>
      <c r="G8647" s="1846">
        <v>44197</v>
      </c>
      <c r="H8647" s="1787" t="s">
        <v>8394</v>
      </c>
      <c r="I8647" s="1664" t="s">
        <v>7982</v>
      </c>
      <c r="J8647" s="1667" t="s">
        <v>15349</v>
      </c>
      <c r="K8647" s="1666"/>
      <c r="L8647" s="1667"/>
      <c r="M8647" s="1668"/>
      <c r="N8647" s="2006"/>
      <c r="O8647" s="1709"/>
    </row>
    <row r="8648" spans="1:16" ht="10.5" customHeight="1">
      <c r="A8648" s="799">
        <v>4</v>
      </c>
      <c r="B8648" s="98" t="s">
        <v>1713</v>
      </c>
      <c r="D8648" s="889">
        <v>1</v>
      </c>
      <c r="E8648" s="3411">
        <v>27950</v>
      </c>
      <c r="F8648" s="797">
        <v>27950</v>
      </c>
      <c r="G8648" s="938">
        <v>44197</v>
      </c>
      <c r="H8648" s="1015" t="s">
        <v>8394</v>
      </c>
      <c r="I8648" s="63" t="s">
        <v>7982</v>
      </c>
      <c r="J8648" s="126"/>
      <c r="K8648" s="1425"/>
      <c r="L8648" s="126"/>
      <c r="M8648" s="291"/>
      <c r="N8648" s="276"/>
    </row>
    <row r="8649" spans="1:16" ht="10.5" customHeight="1">
      <c r="A8649" s="799">
        <v>5</v>
      </c>
      <c r="B8649" s="98" t="s">
        <v>1714</v>
      </c>
      <c r="D8649" s="889">
        <v>1</v>
      </c>
      <c r="E8649" s="3411">
        <v>95355</v>
      </c>
      <c r="F8649" s="797">
        <v>95355</v>
      </c>
      <c r="G8649" s="938">
        <v>44197</v>
      </c>
      <c r="H8649" s="1015" t="s">
        <v>8394</v>
      </c>
      <c r="I8649" s="63" t="s">
        <v>7982</v>
      </c>
      <c r="J8649" s="126"/>
      <c r="K8649" s="1425"/>
      <c r="L8649" s="126"/>
      <c r="M8649" s="291"/>
      <c r="N8649" s="276"/>
    </row>
    <row r="8650" spans="1:16" ht="10.5" customHeight="1">
      <c r="A8650" s="799">
        <v>6</v>
      </c>
      <c r="B8650" s="98" t="s">
        <v>1715</v>
      </c>
      <c r="D8650" s="889">
        <v>1</v>
      </c>
      <c r="E8650" s="3411">
        <v>23934</v>
      </c>
      <c r="F8650" s="797">
        <v>23934</v>
      </c>
      <c r="G8650" s="938">
        <v>44197</v>
      </c>
      <c r="H8650" s="1015" t="s">
        <v>8394</v>
      </c>
      <c r="I8650" s="63" t="s">
        <v>7982</v>
      </c>
      <c r="J8650" s="126"/>
      <c r="K8650" s="1425"/>
      <c r="L8650" s="126"/>
      <c r="M8650" s="291"/>
      <c r="N8650" s="276"/>
    </row>
    <row r="8651" spans="1:16" ht="10.5" customHeight="1">
      <c r="A8651" s="799">
        <v>7</v>
      </c>
      <c r="B8651" s="98" t="s">
        <v>1716</v>
      </c>
      <c r="D8651" s="889">
        <v>1</v>
      </c>
      <c r="E8651" s="3411">
        <v>66250</v>
      </c>
      <c r="F8651" s="797">
        <v>66250</v>
      </c>
      <c r="G8651" s="938">
        <v>44197</v>
      </c>
      <c r="H8651" s="1015" t="s">
        <v>8394</v>
      </c>
      <c r="I8651" s="63" t="s">
        <v>7982</v>
      </c>
      <c r="J8651" s="126"/>
      <c r="K8651" s="1425"/>
      <c r="L8651" s="126"/>
      <c r="M8651" s="291"/>
      <c r="N8651" s="276"/>
    </row>
    <row r="8652" spans="1:16" ht="10.5" customHeight="1">
      <c r="A8652" s="799">
        <v>9</v>
      </c>
      <c r="B8652" s="98" t="s">
        <v>1717</v>
      </c>
      <c r="D8652" s="889">
        <v>1</v>
      </c>
      <c r="E8652" s="3411">
        <v>9327</v>
      </c>
      <c r="F8652" s="797">
        <v>9327</v>
      </c>
      <c r="G8652" s="938">
        <v>44197</v>
      </c>
      <c r="H8652" s="1015" t="s">
        <v>8394</v>
      </c>
      <c r="I8652" s="63" t="s">
        <v>7982</v>
      </c>
      <c r="J8652" s="126"/>
      <c r="K8652" s="1425"/>
      <c r="L8652" s="126"/>
      <c r="M8652" s="291"/>
      <c r="N8652" s="276"/>
    </row>
    <row r="8653" spans="1:16" ht="10.5" customHeight="1">
      <c r="A8653" s="799">
        <v>10</v>
      </c>
      <c r="B8653" s="98" t="s">
        <v>1717</v>
      </c>
      <c r="D8653" s="889">
        <v>1</v>
      </c>
      <c r="E8653" s="3411">
        <v>9327</v>
      </c>
      <c r="F8653" s="797">
        <v>9327</v>
      </c>
      <c r="G8653" s="938">
        <v>44197</v>
      </c>
      <c r="H8653" s="1015" t="s">
        <v>8394</v>
      </c>
      <c r="I8653" s="63" t="s">
        <v>7982</v>
      </c>
      <c r="J8653" s="126"/>
      <c r="K8653" s="1425"/>
      <c r="L8653" s="126"/>
      <c r="M8653" s="291"/>
      <c r="N8653" s="276"/>
    </row>
    <row r="8654" spans="1:16" ht="10.5" customHeight="1">
      <c r="A8654" s="799">
        <v>11</v>
      </c>
      <c r="B8654" s="98" t="s">
        <v>1718</v>
      </c>
      <c r="D8654" s="889">
        <v>1</v>
      </c>
      <c r="E8654" s="3411">
        <v>27721</v>
      </c>
      <c r="F8654" s="797">
        <v>27721</v>
      </c>
      <c r="G8654" s="938">
        <v>44197</v>
      </c>
      <c r="H8654" s="1015" t="s">
        <v>8394</v>
      </c>
      <c r="I8654" s="63" t="s">
        <v>7982</v>
      </c>
      <c r="J8654" s="126"/>
      <c r="K8654" s="1425"/>
      <c r="L8654" s="126"/>
      <c r="M8654" s="291"/>
      <c r="N8654" s="276"/>
    </row>
    <row r="8655" spans="1:16" ht="10.5" customHeight="1">
      <c r="A8655" s="799">
        <v>12</v>
      </c>
      <c r="B8655" s="98" t="s">
        <v>1719</v>
      </c>
      <c r="D8655" s="889">
        <v>1</v>
      </c>
      <c r="E8655" s="3411">
        <v>27366.560000000001</v>
      </c>
      <c r="F8655" s="797">
        <v>27366.560000000001</v>
      </c>
      <c r="G8655" s="938">
        <v>44197</v>
      </c>
      <c r="H8655" s="1015" t="s">
        <v>8394</v>
      </c>
      <c r="I8655" s="63" t="s">
        <v>7982</v>
      </c>
      <c r="J8655" s="126"/>
      <c r="K8655" s="1425"/>
      <c r="L8655" s="126"/>
      <c r="M8655" s="291"/>
      <c r="N8655" s="276"/>
    </row>
    <row r="8656" spans="1:16" ht="10.5" customHeight="1">
      <c r="A8656" s="799">
        <v>13</v>
      </c>
      <c r="B8656" s="98" t="s">
        <v>1720</v>
      </c>
      <c r="D8656" s="889">
        <v>1</v>
      </c>
      <c r="E8656" s="3411">
        <v>13308</v>
      </c>
      <c r="F8656" s="797">
        <v>13308</v>
      </c>
      <c r="G8656" s="938">
        <v>44197</v>
      </c>
      <c r="H8656" s="1015" t="s">
        <v>8394</v>
      </c>
      <c r="I8656" s="63" t="s">
        <v>7982</v>
      </c>
      <c r="J8656" s="126"/>
      <c r="K8656" s="1425"/>
      <c r="L8656" s="126"/>
      <c r="M8656" s="291"/>
      <c r="N8656" s="276"/>
    </row>
    <row r="8657" spans="1:15" ht="10.5" customHeight="1">
      <c r="A8657" s="799">
        <v>14</v>
      </c>
      <c r="B8657" s="98" t="s">
        <v>1721</v>
      </c>
      <c r="D8657" s="889">
        <v>1</v>
      </c>
      <c r="E8657" s="3411">
        <v>88395</v>
      </c>
      <c r="F8657" s="797">
        <v>88395</v>
      </c>
      <c r="G8657" s="938">
        <v>44197</v>
      </c>
      <c r="H8657" s="1015" t="s">
        <v>8394</v>
      </c>
      <c r="I8657" s="63" t="s">
        <v>7982</v>
      </c>
      <c r="J8657" s="126"/>
      <c r="K8657" s="1425"/>
      <c r="L8657" s="126"/>
      <c r="M8657" s="291"/>
      <c r="N8657" s="276"/>
    </row>
    <row r="8658" spans="1:15" ht="10.5" customHeight="1">
      <c r="A8658" s="812">
        <v>15</v>
      </c>
      <c r="B8658" s="98" t="s">
        <v>1722</v>
      </c>
      <c r="D8658" s="262">
        <v>1</v>
      </c>
      <c r="E8658" s="3411">
        <v>4840</v>
      </c>
      <c r="F8658" s="797">
        <v>4840</v>
      </c>
      <c r="G8658" s="938">
        <v>44197</v>
      </c>
      <c r="H8658" s="1015" t="s">
        <v>8394</v>
      </c>
      <c r="I8658" s="63" t="s">
        <v>7982</v>
      </c>
      <c r="J8658" s="126"/>
      <c r="K8658" s="1425"/>
      <c r="L8658" s="126"/>
      <c r="M8658" s="291"/>
      <c r="N8658" s="276"/>
    </row>
    <row r="8659" spans="1:15" ht="10.5" customHeight="1">
      <c r="A8659" s="810">
        <v>17</v>
      </c>
      <c r="B8659" s="98" t="s">
        <v>1723</v>
      </c>
      <c r="D8659" s="262">
        <v>1</v>
      </c>
      <c r="E8659" s="3411">
        <v>17500</v>
      </c>
      <c r="F8659" s="797">
        <v>17500</v>
      </c>
      <c r="G8659" s="938">
        <v>44197</v>
      </c>
      <c r="H8659" s="1015" t="s">
        <v>8394</v>
      </c>
      <c r="I8659" s="63" t="s">
        <v>7982</v>
      </c>
      <c r="J8659" s="126"/>
      <c r="K8659" s="1425"/>
      <c r="L8659" s="126"/>
      <c r="M8659" s="291"/>
      <c r="N8659" s="276"/>
    </row>
    <row r="8660" spans="1:15" ht="10.5" customHeight="1">
      <c r="A8660" s="799">
        <v>18</v>
      </c>
      <c r="B8660" s="98" t="s">
        <v>1724</v>
      </c>
      <c r="D8660" s="889">
        <v>1</v>
      </c>
      <c r="E8660" s="3411">
        <v>12000</v>
      </c>
      <c r="F8660" s="797">
        <v>12000</v>
      </c>
      <c r="G8660" s="938">
        <v>44197</v>
      </c>
      <c r="H8660" s="1015" t="s">
        <v>8394</v>
      </c>
      <c r="I8660" s="63" t="s">
        <v>7982</v>
      </c>
      <c r="J8660" s="126"/>
      <c r="K8660" s="1425"/>
      <c r="L8660" s="126"/>
      <c r="M8660" s="291"/>
      <c r="N8660" s="276"/>
    </row>
    <row r="8661" spans="1:15" ht="10.5" customHeight="1">
      <c r="A8661" s="799">
        <v>19</v>
      </c>
      <c r="B8661" s="98" t="s">
        <v>1725</v>
      </c>
      <c r="D8661" s="889">
        <v>1</v>
      </c>
      <c r="E8661" s="3411">
        <v>9025</v>
      </c>
      <c r="F8661" s="797">
        <v>9025</v>
      </c>
      <c r="G8661" s="938">
        <v>44197</v>
      </c>
      <c r="H8661" s="1015" t="s">
        <v>8394</v>
      </c>
      <c r="I8661" s="63" t="s">
        <v>7982</v>
      </c>
      <c r="J8661" s="126"/>
      <c r="K8661" s="1425"/>
      <c r="L8661" s="126"/>
      <c r="M8661" s="291"/>
      <c r="N8661" s="276"/>
    </row>
    <row r="8662" spans="1:15" ht="10.5" customHeight="1">
      <c r="A8662" s="799">
        <v>20</v>
      </c>
      <c r="B8662" s="98" t="s">
        <v>1726</v>
      </c>
      <c r="D8662" s="889">
        <v>1</v>
      </c>
      <c r="E8662" s="3411">
        <v>19895</v>
      </c>
      <c r="F8662" s="797">
        <v>19895</v>
      </c>
      <c r="G8662" s="938">
        <v>44197</v>
      </c>
      <c r="H8662" s="1015" t="s">
        <v>8394</v>
      </c>
      <c r="I8662" s="63" t="s">
        <v>7982</v>
      </c>
      <c r="J8662" s="126"/>
      <c r="K8662" s="1425"/>
      <c r="L8662" s="126"/>
      <c r="M8662" s="291"/>
      <c r="N8662" s="276"/>
    </row>
    <row r="8663" spans="1:15" ht="10.5" customHeight="1">
      <c r="A8663" s="799">
        <v>21</v>
      </c>
      <c r="B8663" s="98" t="s">
        <v>1727</v>
      </c>
      <c r="D8663" s="889">
        <v>1</v>
      </c>
      <c r="E8663" s="3411">
        <v>13000</v>
      </c>
      <c r="F8663" s="797">
        <v>13000</v>
      </c>
      <c r="G8663" s="938">
        <v>44197</v>
      </c>
      <c r="H8663" s="1015" t="s">
        <v>8394</v>
      </c>
      <c r="I8663" s="63" t="s">
        <v>7982</v>
      </c>
      <c r="J8663" s="126"/>
      <c r="K8663" s="1425"/>
      <c r="L8663" s="126"/>
      <c r="M8663" s="291"/>
      <c r="N8663" s="276"/>
    </row>
    <row r="8664" spans="1:15" ht="10.5" customHeight="1">
      <c r="A8664" s="799">
        <v>22</v>
      </c>
      <c r="B8664" s="98" t="s">
        <v>1728</v>
      </c>
      <c r="D8664" s="889">
        <v>1</v>
      </c>
      <c r="E8664" s="3411">
        <v>36000</v>
      </c>
      <c r="F8664" s="797">
        <v>36000</v>
      </c>
      <c r="G8664" s="938">
        <v>44197</v>
      </c>
      <c r="H8664" s="1015" t="s">
        <v>8394</v>
      </c>
      <c r="I8664" s="63" t="s">
        <v>7982</v>
      </c>
      <c r="J8664" s="126"/>
      <c r="K8664" s="1425"/>
      <c r="L8664" s="126"/>
      <c r="M8664" s="291"/>
      <c r="N8664" s="276"/>
    </row>
    <row r="8665" spans="1:15" ht="10.5" customHeight="1">
      <c r="A8665" s="799">
        <v>23</v>
      </c>
      <c r="B8665" s="98" t="s">
        <v>1729</v>
      </c>
      <c r="D8665" s="889">
        <v>1</v>
      </c>
      <c r="E8665" s="3411">
        <v>6990</v>
      </c>
      <c r="F8665" s="797">
        <v>6990</v>
      </c>
      <c r="G8665" s="938">
        <v>44197</v>
      </c>
      <c r="H8665" s="1015" t="s">
        <v>8394</v>
      </c>
      <c r="I8665" s="63" t="s">
        <v>7982</v>
      </c>
      <c r="J8665" s="126"/>
      <c r="K8665" s="1425"/>
      <c r="L8665" s="126"/>
      <c r="M8665" s="291"/>
      <c r="N8665" s="276"/>
    </row>
    <row r="8666" spans="1:15" ht="10.5" customHeight="1">
      <c r="A8666" s="799">
        <v>24</v>
      </c>
      <c r="B8666" s="98" t="s">
        <v>1710</v>
      </c>
      <c r="D8666" s="889">
        <v>1</v>
      </c>
      <c r="E8666" s="3411">
        <v>25276</v>
      </c>
      <c r="F8666" s="797">
        <v>25276</v>
      </c>
      <c r="G8666" s="938">
        <v>44197</v>
      </c>
      <c r="H8666" s="1015" t="s">
        <v>8394</v>
      </c>
      <c r="I8666" s="63" t="s">
        <v>7982</v>
      </c>
      <c r="J8666" s="126"/>
      <c r="K8666" s="1425"/>
      <c r="L8666" s="126"/>
      <c r="M8666" s="291"/>
      <c r="N8666" s="276"/>
    </row>
    <row r="8667" spans="1:15" ht="10.5" customHeight="1">
      <c r="A8667" s="799">
        <v>25</v>
      </c>
      <c r="B8667" s="98" t="s">
        <v>1730</v>
      </c>
      <c r="D8667" s="889">
        <v>1</v>
      </c>
      <c r="E8667" s="3411">
        <v>28349</v>
      </c>
      <c r="F8667" s="797">
        <v>28349</v>
      </c>
      <c r="G8667" s="938">
        <v>44197</v>
      </c>
      <c r="H8667" s="1015" t="s">
        <v>8394</v>
      </c>
      <c r="I8667" s="63" t="s">
        <v>7982</v>
      </c>
      <c r="J8667" s="126"/>
      <c r="K8667" s="1425"/>
      <c r="L8667" s="126"/>
      <c r="M8667" s="291"/>
      <c r="N8667" s="276"/>
    </row>
    <row r="8668" spans="1:15" s="1616" customFormat="1" ht="10.5" customHeight="1">
      <c r="A8668" s="1699">
        <v>26</v>
      </c>
      <c r="B8668" s="1705" t="s">
        <v>1731</v>
      </c>
      <c r="C8668" s="1700" t="s">
        <v>15342</v>
      </c>
      <c r="D8668" s="2090">
        <v>1</v>
      </c>
      <c r="E8668" s="3463">
        <v>11716</v>
      </c>
      <c r="F8668" s="1701">
        <v>11716</v>
      </c>
      <c r="G8668" s="1846">
        <v>44197</v>
      </c>
      <c r="H8668" s="1787" t="s">
        <v>8394</v>
      </c>
      <c r="I8668" s="1664" t="s">
        <v>7982</v>
      </c>
      <c r="J8668" s="1667" t="s">
        <v>15343</v>
      </c>
      <c r="K8668" s="1666"/>
      <c r="L8668" s="1667"/>
      <c r="M8668" s="1668"/>
      <c r="N8668" s="2006"/>
      <c r="O8668" s="1709"/>
    </row>
    <row r="8669" spans="1:15" ht="10.5" customHeight="1">
      <c r="A8669" s="799">
        <v>27</v>
      </c>
      <c r="B8669" s="98" t="s">
        <v>1732</v>
      </c>
      <c r="D8669" s="889">
        <v>1</v>
      </c>
      <c r="E8669" s="3411">
        <v>23140</v>
      </c>
      <c r="F8669" s="797">
        <v>23140</v>
      </c>
      <c r="G8669" s="938">
        <v>44197</v>
      </c>
      <c r="H8669" s="1015" t="s">
        <v>8394</v>
      </c>
      <c r="I8669" s="63" t="s">
        <v>7982</v>
      </c>
      <c r="J8669" s="126"/>
      <c r="K8669" s="1425"/>
      <c r="L8669" s="126"/>
      <c r="M8669" s="291"/>
      <c r="N8669" s="276"/>
    </row>
    <row r="8670" spans="1:15" ht="10.5" customHeight="1">
      <c r="A8670" s="799">
        <v>28</v>
      </c>
      <c r="B8670" s="98" t="s">
        <v>1733</v>
      </c>
      <c r="D8670" s="889">
        <v>1</v>
      </c>
      <c r="E8670" s="3411">
        <v>9700</v>
      </c>
      <c r="F8670" s="797">
        <v>9700</v>
      </c>
      <c r="G8670" s="938">
        <v>44197</v>
      </c>
      <c r="H8670" s="1015" t="s">
        <v>8394</v>
      </c>
      <c r="I8670" s="63" t="s">
        <v>7982</v>
      </c>
      <c r="J8670" s="126"/>
      <c r="K8670" s="1425"/>
      <c r="L8670" s="126"/>
      <c r="M8670" s="291"/>
      <c r="N8670" s="276"/>
    </row>
    <row r="8671" spans="1:15" ht="10.5" customHeight="1">
      <c r="A8671" s="799">
        <v>29</v>
      </c>
      <c r="B8671" s="98" t="s">
        <v>1734</v>
      </c>
      <c r="D8671" s="889">
        <v>1</v>
      </c>
      <c r="E8671" s="3411">
        <v>5213</v>
      </c>
      <c r="F8671" s="797">
        <v>5213</v>
      </c>
      <c r="G8671" s="938">
        <v>44197</v>
      </c>
      <c r="H8671" s="1015" t="s">
        <v>8394</v>
      </c>
      <c r="I8671" s="63" t="s">
        <v>7982</v>
      </c>
      <c r="J8671" s="126"/>
      <c r="K8671" s="1425"/>
      <c r="L8671" s="126"/>
      <c r="M8671" s="291"/>
      <c r="N8671" s="276"/>
    </row>
    <row r="8672" spans="1:15" ht="10.5" customHeight="1">
      <c r="A8672" s="799">
        <v>30</v>
      </c>
      <c r="B8672" s="98" t="s">
        <v>1735</v>
      </c>
      <c r="D8672" s="889">
        <v>1</v>
      </c>
      <c r="E8672" s="3411">
        <v>17491.7</v>
      </c>
      <c r="F8672" s="797">
        <v>17491.7</v>
      </c>
      <c r="G8672" s="938">
        <v>44197</v>
      </c>
      <c r="H8672" s="1015" t="s">
        <v>8394</v>
      </c>
      <c r="I8672" s="63" t="s">
        <v>7982</v>
      </c>
      <c r="J8672" s="126"/>
      <c r="K8672" s="1425"/>
      <c r="L8672" s="126"/>
      <c r="M8672" s="291"/>
      <c r="N8672" s="276"/>
    </row>
    <row r="8673" spans="1:15" ht="10.5" customHeight="1">
      <c r="A8673" s="799">
        <v>31</v>
      </c>
      <c r="B8673" s="102" t="s">
        <v>1736</v>
      </c>
      <c r="D8673" s="889">
        <v>1</v>
      </c>
      <c r="E8673" s="3411">
        <v>3124.03</v>
      </c>
      <c r="F8673" s="797">
        <v>3124.03</v>
      </c>
      <c r="G8673" s="938">
        <v>44197</v>
      </c>
      <c r="H8673" s="1015" t="s">
        <v>8394</v>
      </c>
      <c r="I8673" s="63" t="s">
        <v>7982</v>
      </c>
      <c r="J8673" s="126"/>
      <c r="K8673" s="1425"/>
      <c r="L8673" s="126"/>
      <c r="M8673" s="291"/>
      <c r="N8673" s="276"/>
    </row>
    <row r="8674" spans="1:15" ht="10.5" customHeight="1">
      <c r="A8674" s="799">
        <v>32</v>
      </c>
      <c r="B8674" s="98" t="s">
        <v>1737</v>
      </c>
      <c r="D8674" s="889">
        <v>1</v>
      </c>
      <c r="E8674" s="3411">
        <v>5139</v>
      </c>
      <c r="F8674" s="797">
        <v>5139</v>
      </c>
      <c r="G8674" s="938">
        <v>44197</v>
      </c>
      <c r="H8674" s="1015" t="s">
        <v>8394</v>
      </c>
      <c r="I8674" s="63" t="s">
        <v>7982</v>
      </c>
      <c r="J8674" s="126"/>
      <c r="K8674" s="1425"/>
      <c r="L8674" s="126"/>
      <c r="M8674" s="291"/>
      <c r="N8674" s="276"/>
    </row>
    <row r="8675" spans="1:15" ht="10.5" customHeight="1">
      <c r="A8675" s="799">
        <v>33</v>
      </c>
      <c r="B8675" s="102" t="s">
        <v>1739</v>
      </c>
      <c r="D8675" s="889">
        <v>1</v>
      </c>
      <c r="E8675" s="3411">
        <v>60000</v>
      </c>
      <c r="F8675" s="797">
        <v>60000</v>
      </c>
      <c r="G8675" s="938">
        <v>44197</v>
      </c>
      <c r="H8675" s="1015" t="s">
        <v>8394</v>
      </c>
      <c r="I8675" s="63" t="s">
        <v>7982</v>
      </c>
      <c r="J8675" s="126"/>
      <c r="K8675" s="1425"/>
      <c r="L8675" s="126"/>
      <c r="M8675" s="291"/>
      <c r="N8675" s="276"/>
    </row>
    <row r="8676" spans="1:15" ht="10.5" customHeight="1">
      <c r="A8676" s="799">
        <v>34</v>
      </c>
      <c r="B8676" s="98" t="s">
        <v>1740</v>
      </c>
      <c r="D8676" s="889">
        <v>1</v>
      </c>
      <c r="E8676" s="3411">
        <v>3870</v>
      </c>
      <c r="F8676" s="797">
        <v>3870</v>
      </c>
      <c r="G8676" s="938">
        <v>44197</v>
      </c>
      <c r="H8676" s="1015" t="s">
        <v>8394</v>
      </c>
      <c r="I8676" s="63" t="s">
        <v>7982</v>
      </c>
      <c r="J8676" s="126"/>
      <c r="K8676" s="1425"/>
      <c r="L8676" s="126"/>
      <c r="M8676" s="291"/>
      <c r="N8676" s="276"/>
    </row>
    <row r="8677" spans="1:15" ht="10.5" customHeight="1">
      <c r="A8677" s="799">
        <v>35</v>
      </c>
      <c r="B8677" s="98" t="s">
        <v>1741</v>
      </c>
      <c r="D8677" s="889">
        <v>1</v>
      </c>
      <c r="E8677" s="3411">
        <v>12980</v>
      </c>
      <c r="F8677" s="797">
        <v>12980</v>
      </c>
      <c r="G8677" s="938">
        <v>44197</v>
      </c>
      <c r="H8677" s="1015" t="s">
        <v>8394</v>
      </c>
      <c r="I8677" s="63" t="s">
        <v>7982</v>
      </c>
      <c r="J8677" s="126"/>
      <c r="K8677" s="1425"/>
      <c r="L8677" s="126"/>
      <c r="M8677" s="291"/>
      <c r="N8677" s="276"/>
    </row>
    <row r="8678" spans="1:15" ht="10.5" customHeight="1">
      <c r="A8678" s="799">
        <v>36</v>
      </c>
      <c r="B8678" s="98" t="s">
        <v>1741</v>
      </c>
      <c r="D8678" s="889">
        <v>1</v>
      </c>
      <c r="E8678" s="3411">
        <v>12980</v>
      </c>
      <c r="F8678" s="797">
        <v>12980</v>
      </c>
      <c r="G8678" s="938">
        <v>44197</v>
      </c>
      <c r="H8678" s="1015" t="s">
        <v>8394</v>
      </c>
      <c r="I8678" s="63" t="s">
        <v>7982</v>
      </c>
      <c r="J8678" s="126"/>
      <c r="K8678" s="1425"/>
      <c r="L8678" s="126"/>
      <c r="M8678" s="291"/>
      <c r="N8678" s="276"/>
    </row>
    <row r="8679" spans="1:15" ht="10.5" customHeight="1">
      <c r="A8679" s="799">
        <v>37</v>
      </c>
      <c r="B8679" s="98" t="s">
        <v>1741</v>
      </c>
      <c r="D8679" s="889">
        <v>1</v>
      </c>
      <c r="E8679" s="3411">
        <v>12980</v>
      </c>
      <c r="F8679" s="797">
        <v>12980</v>
      </c>
      <c r="G8679" s="938">
        <v>44197</v>
      </c>
      <c r="H8679" s="1015" t="s">
        <v>8394</v>
      </c>
      <c r="I8679" s="63" t="s">
        <v>7982</v>
      </c>
      <c r="J8679" s="126"/>
      <c r="K8679" s="1425"/>
      <c r="L8679" s="126"/>
      <c r="M8679" s="291"/>
      <c r="N8679" s="276"/>
    </row>
    <row r="8680" spans="1:15" ht="10.5" customHeight="1">
      <c r="A8680" s="799">
        <v>38</v>
      </c>
      <c r="B8680" s="98" t="s">
        <v>1741</v>
      </c>
      <c r="D8680" s="889">
        <v>1</v>
      </c>
      <c r="E8680" s="3411">
        <v>12980</v>
      </c>
      <c r="F8680" s="797">
        <v>12980</v>
      </c>
      <c r="G8680" s="938">
        <v>44197</v>
      </c>
      <c r="H8680" s="1015" t="s">
        <v>8394</v>
      </c>
      <c r="I8680" s="63" t="s">
        <v>7982</v>
      </c>
      <c r="J8680" s="126"/>
      <c r="K8680" s="1425"/>
      <c r="L8680" s="126"/>
      <c r="M8680" s="291"/>
      <c r="N8680" s="276"/>
    </row>
    <row r="8681" spans="1:15" ht="10.5" customHeight="1">
      <c r="A8681" s="799">
        <v>39</v>
      </c>
      <c r="B8681" s="98" t="s">
        <v>1741</v>
      </c>
      <c r="D8681" s="889">
        <v>1</v>
      </c>
      <c r="E8681" s="3411">
        <v>12980</v>
      </c>
      <c r="F8681" s="797">
        <v>12980</v>
      </c>
      <c r="G8681" s="938">
        <v>44197</v>
      </c>
      <c r="H8681" s="1015" t="s">
        <v>8394</v>
      </c>
      <c r="I8681" s="63" t="s">
        <v>7982</v>
      </c>
      <c r="J8681" s="126"/>
      <c r="K8681" s="1425"/>
      <c r="L8681" s="126"/>
      <c r="M8681" s="291"/>
      <c r="N8681" s="276"/>
    </row>
    <row r="8682" spans="1:15" ht="10.5" customHeight="1">
      <c r="A8682" s="799">
        <v>40</v>
      </c>
      <c r="B8682" s="98" t="s">
        <v>1741</v>
      </c>
      <c r="D8682" s="889">
        <v>1</v>
      </c>
      <c r="E8682" s="3411">
        <v>12980</v>
      </c>
      <c r="F8682" s="797">
        <v>12980</v>
      </c>
      <c r="G8682" s="938">
        <v>44197</v>
      </c>
      <c r="H8682" s="1015" t="s">
        <v>8394</v>
      </c>
      <c r="I8682" s="63" t="s">
        <v>7982</v>
      </c>
      <c r="J8682" s="126"/>
      <c r="K8682" s="1425"/>
      <c r="L8682" s="126"/>
      <c r="M8682" s="291"/>
      <c r="N8682" s="276"/>
    </row>
    <row r="8683" spans="1:15" ht="10.5" customHeight="1">
      <c r="A8683" s="799">
        <v>41</v>
      </c>
      <c r="B8683" s="98" t="s">
        <v>1741</v>
      </c>
      <c r="D8683" s="889">
        <v>1</v>
      </c>
      <c r="E8683" s="3411">
        <v>12980</v>
      </c>
      <c r="F8683" s="797">
        <v>12980</v>
      </c>
      <c r="G8683" s="938">
        <v>44197</v>
      </c>
      <c r="H8683" s="1015" t="s">
        <v>8394</v>
      </c>
      <c r="I8683" s="63" t="s">
        <v>7982</v>
      </c>
      <c r="J8683" s="126"/>
      <c r="K8683" s="1425"/>
      <c r="L8683" s="126"/>
      <c r="M8683" s="291"/>
      <c r="N8683" s="276"/>
    </row>
    <row r="8684" spans="1:15" ht="10.5" customHeight="1">
      <c r="A8684" s="799">
        <v>42</v>
      </c>
      <c r="B8684" s="98" t="s">
        <v>1741</v>
      </c>
      <c r="D8684" s="889">
        <v>1</v>
      </c>
      <c r="E8684" s="3411">
        <v>12980</v>
      </c>
      <c r="F8684" s="797">
        <v>12980</v>
      </c>
      <c r="G8684" s="938">
        <v>44197</v>
      </c>
      <c r="H8684" s="1015" t="s">
        <v>8394</v>
      </c>
      <c r="I8684" s="63" t="s">
        <v>7982</v>
      </c>
      <c r="J8684" s="126"/>
      <c r="K8684" s="1425"/>
      <c r="L8684" s="126"/>
      <c r="M8684" s="291"/>
      <c r="N8684" s="276"/>
    </row>
    <row r="8685" spans="1:15" ht="10.5" customHeight="1">
      <c r="A8685" s="799">
        <v>43</v>
      </c>
      <c r="B8685" s="98" t="s">
        <v>1741</v>
      </c>
      <c r="D8685" s="889">
        <v>1</v>
      </c>
      <c r="E8685" s="3411">
        <v>12980</v>
      </c>
      <c r="F8685" s="797">
        <v>12980</v>
      </c>
      <c r="G8685" s="938">
        <v>44197</v>
      </c>
      <c r="H8685" s="1015" t="s">
        <v>8394</v>
      </c>
      <c r="I8685" s="63" t="s">
        <v>7982</v>
      </c>
      <c r="J8685" s="126"/>
      <c r="K8685" s="1425"/>
      <c r="L8685" s="126"/>
      <c r="M8685" s="291"/>
      <c r="N8685" s="276"/>
    </row>
    <row r="8686" spans="1:15" ht="10.5" customHeight="1">
      <c r="A8686" s="799">
        <v>44</v>
      </c>
      <c r="B8686" s="98" t="s">
        <v>1742</v>
      </c>
      <c r="D8686" s="889">
        <v>1</v>
      </c>
      <c r="E8686" s="3411">
        <v>26051</v>
      </c>
      <c r="F8686" s="797">
        <v>26051</v>
      </c>
      <c r="G8686" s="938">
        <v>44197</v>
      </c>
      <c r="H8686" s="1015" t="s">
        <v>8394</v>
      </c>
      <c r="I8686" s="63" t="s">
        <v>7982</v>
      </c>
      <c r="J8686" s="126"/>
      <c r="K8686" s="1425"/>
      <c r="L8686" s="126"/>
      <c r="M8686" s="291"/>
      <c r="N8686" s="276"/>
    </row>
    <row r="8687" spans="1:15" ht="10.5" customHeight="1">
      <c r="A8687" s="799">
        <v>45</v>
      </c>
      <c r="B8687" s="98" t="s">
        <v>1743</v>
      </c>
      <c r="D8687" s="889">
        <v>1</v>
      </c>
      <c r="E8687" s="3411">
        <v>5139</v>
      </c>
      <c r="F8687" s="797">
        <v>5139</v>
      </c>
      <c r="G8687" s="938">
        <v>44197</v>
      </c>
      <c r="H8687" s="1015" t="s">
        <v>8394</v>
      </c>
      <c r="I8687" s="63" t="s">
        <v>7982</v>
      </c>
      <c r="J8687" s="126"/>
      <c r="K8687" s="1425"/>
      <c r="L8687" s="126"/>
      <c r="M8687" s="291"/>
      <c r="N8687" s="276"/>
    </row>
    <row r="8688" spans="1:15" s="1616" customFormat="1" ht="10.5" customHeight="1">
      <c r="A8688" s="1699">
        <v>46</v>
      </c>
      <c r="B8688" s="1705" t="s">
        <v>1744</v>
      </c>
      <c r="C8688" s="1700"/>
      <c r="D8688" s="2090">
        <v>1</v>
      </c>
      <c r="E8688" s="3463">
        <v>6200</v>
      </c>
      <c r="F8688" s="1701">
        <v>6200</v>
      </c>
      <c r="G8688" s="1846">
        <v>44197</v>
      </c>
      <c r="H8688" s="1787" t="s">
        <v>8394</v>
      </c>
      <c r="I8688" s="1664" t="s">
        <v>7982</v>
      </c>
      <c r="J8688" s="1824" t="s">
        <v>13014</v>
      </c>
      <c r="K8688" s="1666"/>
      <c r="L8688" s="1664"/>
      <c r="M8688" s="1668"/>
      <c r="N8688" s="2006"/>
      <c r="O8688" s="1709"/>
    </row>
    <row r="8689" spans="1:14" ht="10.5" customHeight="1">
      <c r="A8689" s="1699">
        <v>47</v>
      </c>
      <c r="B8689" s="1705" t="s">
        <v>1745</v>
      </c>
      <c r="C8689" s="1700"/>
      <c r="D8689" s="2090">
        <v>1</v>
      </c>
      <c r="E8689" s="3463">
        <v>6181.7</v>
      </c>
      <c r="F8689" s="1701">
        <v>6181.7</v>
      </c>
      <c r="G8689" s="1846">
        <v>44197</v>
      </c>
      <c r="H8689" s="1787" t="s">
        <v>8394</v>
      </c>
      <c r="I8689" s="1664" t="s">
        <v>7982</v>
      </c>
      <c r="J8689" s="1667" t="s">
        <v>15343</v>
      </c>
      <c r="K8689" s="1425"/>
      <c r="L8689" s="126"/>
      <c r="M8689" s="291"/>
      <c r="N8689" s="276"/>
    </row>
    <row r="8690" spans="1:14" ht="10.5" customHeight="1">
      <c r="A8690" s="799">
        <v>48</v>
      </c>
      <c r="B8690" s="98" t="s">
        <v>1746</v>
      </c>
      <c r="D8690" s="889">
        <v>1</v>
      </c>
      <c r="E8690" s="3411">
        <v>8000</v>
      </c>
      <c r="F8690" s="797">
        <v>8000</v>
      </c>
      <c r="G8690" s="938">
        <v>44197</v>
      </c>
      <c r="H8690" s="1015" t="s">
        <v>8394</v>
      </c>
      <c r="I8690" s="63" t="s">
        <v>7982</v>
      </c>
      <c r="J8690" s="126"/>
      <c r="K8690" s="1425"/>
      <c r="L8690" s="126"/>
      <c r="M8690" s="291"/>
      <c r="N8690" s="276"/>
    </row>
    <row r="8691" spans="1:14" ht="10.5" customHeight="1">
      <c r="A8691" s="799">
        <v>49</v>
      </c>
      <c r="B8691" s="98" t="s">
        <v>1747</v>
      </c>
      <c r="D8691" s="889">
        <v>1</v>
      </c>
      <c r="E8691" s="3411">
        <v>21632</v>
      </c>
      <c r="F8691" s="797">
        <v>21632</v>
      </c>
      <c r="G8691" s="938">
        <v>44197</v>
      </c>
      <c r="H8691" s="1015" t="s">
        <v>8394</v>
      </c>
      <c r="I8691" s="63" t="s">
        <v>7982</v>
      </c>
      <c r="J8691" s="126"/>
      <c r="K8691" s="1425"/>
      <c r="L8691" s="126"/>
      <c r="M8691" s="291"/>
      <c r="N8691" s="276"/>
    </row>
    <row r="8692" spans="1:14" ht="10.5" customHeight="1">
      <c r="A8692" s="799">
        <v>50</v>
      </c>
      <c r="B8692" s="98" t="s">
        <v>1748</v>
      </c>
      <c r="D8692" s="889">
        <v>1</v>
      </c>
      <c r="E8692" s="3411">
        <v>4370</v>
      </c>
      <c r="F8692" s="797">
        <v>4370</v>
      </c>
      <c r="G8692" s="938">
        <v>44197</v>
      </c>
      <c r="H8692" s="1015" t="s">
        <v>8394</v>
      </c>
      <c r="I8692" s="63" t="s">
        <v>7982</v>
      </c>
      <c r="J8692" s="126"/>
      <c r="K8692" s="1425"/>
      <c r="L8692" s="126"/>
      <c r="M8692" s="291"/>
      <c r="N8692" s="276"/>
    </row>
    <row r="8693" spans="1:14" ht="10.5" customHeight="1">
      <c r="A8693" s="799">
        <v>51</v>
      </c>
      <c r="B8693" s="98" t="s">
        <v>1749</v>
      </c>
      <c r="D8693" s="889">
        <v>1</v>
      </c>
      <c r="E8693" s="3411">
        <v>17491.7</v>
      </c>
      <c r="F8693" s="797">
        <v>17491.7</v>
      </c>
      <c r="G8693" s="938">
        <v>44197</v>
      </c>
      <c r="H8693" s="1015" t="s">
        <v>8394</v>
      </c>
      <c r="I8693" s="63" t="s">
        <v>7982</v>
      </c>
      <c r="J8693" s="126"/>
      <c r="K8693" s="1425"/>
      <c r="L8693" s="126"/>
      <c r="M8693" s="291"/>
      <c r="N8693" s="276"/>
    </row>
    <row r="8694" spans="1:14" ht="10.5" customHeight="1">
      <c r="A8694" s="799">
        <v>52</v>
      </c>
      <c r="B8694" s="98" t="s">
        <v>1750</v>
      </c>
      <c r="D8694" s="889">
        <v>1</v>
      </c>
      <c r="E8694" s="3411">
        <v>9384.27</v>
      </c>
      <c r="F8694" s="797">
        <v>9384.27</v>
      </c>
      <c r="G8694" s="938">
        <v>44197</v>
      </c>
      <c r="H8694" s="1015" t="s">
        <v>8394</v>
      </c>
      <c r="I8694" s="63" t="s">
        <v>7982</v>
      </c>
      <c r="J8694" s="126"/>
      <c r="K8694" s="1425"/>
      <c r="L8694" s="126"/>
      <c r="M8694" s="291"/>
      <c r="N8694" s="276"/>
    </row>
    <row r="8695" spans="1:14" ht="10.5" customHeight="1">
      <c r="A8695" s="799">
        <v>53</v>
      </c>
      <c r="B8695" s="98" t="s">
        <v>1729</v>
      </c>
      <c r="D8695" s="889">
        <v>1</v>
      </c>
      <c r="E8695" s="3411">
        <v>6990</v>
      </c>
      <c r="F8695" s="797">
        <v>6990</v>
      </c>
      <c r="G8695" s="938">
        <v>44197</v>
      </c>
      <c r="H8695" s="1015" t="s">
        <v>8394</v>
      </c>
      <c r="I8695" s="63" t="s">
        <v>7982</v>
      </c>
      <c r="J8695" s="126"/>
      <c r="K8695" s="1425"/>
      <c r="L8695" s="126"/>
      <c r="M8695" s="291"/>
      <c r="N8695" s="276"/>
    </row>
    <row r="8696" spans="1:14" ht="10.5" customHeight="1">
      <c r="A8696" s="799">
        <v>54</v>
      </c>
      <c r="B8696" s="98" t="s">
        <v>1751</v>
      </c>
      <c r="D8696" s="889">
        <v>1</v>
      </c>
      <c r="E8696" s="3411">
        <v>20975</v>
      </c>
      <c r="F8696" s="797">
        <v>20975</v>
      </c>
      <c r="G8696" s="938">
        <v>44197</v>
      </c>
      <c r="H8696" s="1015" t="s">
        <v>8394</v>
      </c>
      <c r="I8696" s="63" t="s">
        <v>7982</v>
      </c>
      <c r="J8696" s="126"/>
      <c r="K8696" s="1425"/>
      <c r="L8696" s="126"/>
      <c r="M8696" s="291"/>
      <c r="N8696" s="276"/>
    </row>
    <row r="8697" spans="1:14" ht="10.5" customHeight="1">
      <c r="A8697" s="799">
        <v>55</v>
      </c>
      <c r="B8697" s="98" t="s">
        <v>1729</v>
      </c>
      <c r="D8697" s="889">
        <v>1</v>
      </c>
      <c r="E8697" s="3411">
        <v>6990</v>
      </c>
      <c r="F8697" s="797">
        <v>6990</v>
      </c>
      <c r="G8697" s="938">
        <v>44197</v>
      </c>
      <c r="H8697" s="1015" t="s">
        <v>8394</v>
      </c>
      <c r="I8697" s="63" t="s">
        <v>7982</v>
      </c>
      <c r="J8697" s="126"/>
      <c r="K8697" s="1425"/>
      <c r="L8697" s="126"/>
      <c r="M8697" s="291"/>
      <c r="N8697" s="276"/>
    </row>
    <row r="8698" spans="1:14" ht="10.5" customHeight="1">
      <c r="A8698" s="799">
        <v>56</v>
      </c>
      <c r="B8698" s="98" t="s">
        <v>1752</v>
      </c>
      <c r="D8698" s="889">
        <v>1</v>
      </c>
      <c r="E8698" s="3411">
        <v>83074</v>
      </c>
      <c r="F8698" s="2849">
        <v>83074</v>
      </c>
      <c r="G8698" s="938">
        <v>44197</v>
      </c>
      <c r="H8698" s="1015" t="s">
        <v>8394</v>
      </c>
      <c r="I8698" s="63" t="s">
        <v>7982</v>
      </c>
      <c r="J8698" s="126"/>
      <c r="K8698" s="1425"/>
      <c r="L8698" s="126"/>
      <c r="M8698" s="291"/>
      <c r="N8698" s="276"/>
    </row>
    <row r="8699" spans="1:14" ht="10.5" customHeight="1">
      <c r="A8699" s="799">
        <v>57</v>
      </c>
      <c r="B8699" s="98" t="s">
        <v>1753</v>
      </c>
      <c r="D8699" s="889">
        <v>1</v>
      </c>
      <c r="E8699" s="3411">
        <v>3624.33</v>
      </c>
      <c r="F8699" s="797">
        <v>3624.33</v>
      </c>
      <c r="G8699" s="938">
        <v>44197</v>
      </c>
      <c r="H8699" s="1015" t="s">
        <v>8394</v>
      </c>
      <c r="I8699" s="63" t="s">
        <v>7982</v>
      </c>
      <c r="J8699" s="126"/>
      <c r="K8699" s="1425"/>
      <c r="L8699" s="126"/>
      <c r="M8699" s="291"/>
      <c r="N8699" s="276"/>
    </row>
    <row r="8700" spans="1:14" ht="10.5" customHeight="1">
      <c r="A8700" s="799">
        <v>58</v>
      </c>
      <c r="B8700" s="98" t="s">
        <v>1754</v>
      </c>
      <c r="D8700" s="889">
        <v>1</v>
      </c>
      <c r="E8700" s="3411">
        <v>12359</v>
      </c>
      <c r="F8700" s="797">
        <v>12359</v>
      </c>
      <c r="G8700" s="938">
        <v>44197</v>
      </c>
      <c r="H8700" s="1015" t="s">
        <v>8394</v>
      </c>
      <c r="I8700" s="63" t="s">
        <v>7982</v>
      </c>
      <c r="J8700" s="126"/>
      <c r="K8700" s="1425"/>
      <c r="L8700" s="126"/>
      <c r="M8700" s="291"/>
      <c r="N8700" s="276"/>
    </row>
    <row r="8701" spans="1:14" ht="10.5" customHeight="1">
      <c r="A8701" s="799">
        <v>59</v>
      </c>
      <c r="B8701" s="98" t="s">
        <v>155</v>
      </c>
      <c r="D8701" s="889">
        <v>1</v>
      </c>
      <c r="E8701" s="3411">
        <v>7566</v>
      </c>
      <c r="F8701" s="797">
        <v>7566</v>
      </c>
      <c r="G8701" s="938">
        <v>44197</v>
      </c>
      <c r="H8701" s="1015" t="s">
        <v>8394</v>
      </c>
      <c r="I8701" s="63" t="s">
        <v>7982</v>
      </c>
      <c r="J8701" s="126"/>
      <c r="K8701" s="1425"/>
      <c r="L8701" s="126"/>
      <c r="M8701" s="291"/>
      <c r="N8701" s="276"/>
    </row>
    <row r="8702" spans="1:14" ht="10.5" customHeight="1">
      <c r="A8702" s="799">
        <v>60</v>
      </c>
      <c r="B8702" s="98" t="s">
        <v>1755</v>
      </c>
      <c r="D8702" s="889">
        <v>1</v>
      </c>
      <c r="E8702" s="3411">
        <v>18866.5</v>
      </c>
      <c r="F8702" s="797">
        <v>18866.5</v>
      </c>
      <c r="G8702" s="938">
        <v>44197</v>
      </c>
      <c r="H8702" s="1015" t="s">
        <v>8394</v>
      </c>
      <c r="I8702" s="63" t="s">
        <v>7982</v>
      </c>
      <c r="J8702" s="126"/>
      <c r="K8702" s="1425"/>
      <c r="L8702" s="126"/>
      <c r="M8702" s="291"/>
      <c r="N8702" s="276"/>
    </row>
    <row r="8703" spans="1:14" ht="10.5" customHeight="1">
      <c r="A8703" s="799">
        <v>61</v>
      </c>
      <c r="B8703" s="98" t="s">
        <v>1756</v>
      </c>
      <c r="D8703" s="889">
        <v>1</v>
      </c>
      <c r="E8703" s="3411">
        <v>38333</v>
      </c>
      <c r="F8703" s="797">
        <v>38333</v>
      </c>
      <c r="G8703" s="938">
        <v>44197</v>
      </c>
      <c r="H8703" s="1015" t="s">
        <v>8394</v>
      </c>
      <c r="I8703" s="63" t="s">
        <v>7982</v>
      </c>
      <c r="J8703" s="126"/>
      <c r="K8703" s="1425"/>
      <c r="L8703" s="126"/>
      <c r="M8703" s="291"/>
      <c r="N8703" s="276"/>
    </row>
    <row r="8704" spans="1:14" ht="10.5" customHeight="1">
      <c r="A8704" s="799">
        <v>62</v>
      </c>
      <c r="B8704" s="98" t="s">
        <v>1738</v>
      </c>
      <c r="D8704" s="889">
        <v>1</v>
      </c>
      <c r="E8704" s="3411">
        <v>8721</v>
      </c>
      <c r="F8704" s="797">
        <v>8721</v>
      </c>
      <c r="G8704" s="938">
        <v>44197</v>
      </c>
      <c r="H8704" s="1015" t="s">
        <v>8394</v>
      </c>
      <c r="I8704" s="63" t="s">
        <v>7982</v>
      </c>
      <c r="J8704" s="126"/>
      <c r="K8704" s="1425"/>
      <c r="L8704" s="126"/>
      <c r="M8704" s="291"/>
      <c r="N8704" s="276"/>
    </row>
    <row r="8705" spans="1:15" ht="10.5" customHeight="1">
      <c r="A8705" s="799">
        <v>63</v>
      </c>
      <c r="B8705" s="98" t="s">
        <v>1757</v>
      </c>
      <c r="D8705" s="889">
        <v>1</v>
      </c>
      <c r="E8705" s="3411">
        <v>15210</v>
      </c>
      <c r="F8705" s="797">
        <v>15210</v>
      </c>
      <c r="G8705" s="938">
        <v>44197</v>
      </c>
      <c r="H8705" s="1015" t="s">
        <v>8394</v>
      </c>
      <c r="I8705" s="63" t="s">
        <v>7982</v>
      </c>
      <c r="J8705" s="126"/>
      <c r="K8705" s="1425"/>
      <c r="L8705" s="126"/>
      <c r="M8705" s="291"/>
      <c r="N8705" s="276"/>
    </row>
    <row r="8706" spans="1:15" ht="10.5" customHeight="1">
      <c r="A8706" s="799">
        <v>64</v>
      </c>
      <c r="B8706" s="98" t="s">
        <v>155</v>
      </c>
      <c r="D8706" s="889">
        <v>1</v>
      </c>
      <c r="E8706" s="3411">
        <v>8160</v>
      </c>
      <c r="F8706" s="797">
        <v>8160</v>
      </c>
      <c r="G8706" s="938">
        <v>44197</v>
      </c>
      <c r="H8706" s="1015" t="s">
        <v>8394</v>
      </c>
      <c r="I8706" s="63" t="s">
        <v>7982</v>
      </c>
      <c r="J8706" s="126"/>
      <c r="K8706" s="1425"/>
      <c r="L8706" s="126"/>
      <c r="M8706" s="291"/>
      <c r="N8706" s="276"/>
    </row>
    <row r="8707" spans="1:15" ht="10.5" customHeight="1">
      <c r="A8707" s="799">
        <v>65</v>
      </c>
      <c r="B8707" s="98" t="s">
        <v>1758</v>
      </c>
      <c r="D8707" s="889">
        <v>1</v>
      </c>
      <c r="E8707" s="3411">
        <v>5773</v>
      </c>
      <c r="F8707" s="797">
        <v>5773</v>
      </c>
      <c r="G8707" s="938">
        <v>44197</v>
      </c>
      <c r="H8707" s="1015" t="s">
        <v>8394</v>
      </c>
      <c r="I8707" s="63" t="s">
        <v>7982</v>
      </c>
      <c r="J8707" s="126"/>
      <c r="K8707" s="1425"/>
      <c r="L8707" s="126"/>
      <c r="M8707" s="291"/>
      <c r="N8707" s="276"/>
    </row>
    <row r="8708" spans="1:15" ht="10.5" customHeight="1">
      <c r="A8708" s="799">
        <v>66</v>
      </c>
      <c r="B8708" s="98" t="s">
        <v>1759</v>
      </c>
      <c r="D8708" s="889">
        <v>1</v>
      </c>
      <c r="E8708" s="3411">
        <v>7280</v>
      </c>
      <c r="F8708" s="797">
        <v>7280</v>
      </c>
      <c r="G8708" s="938">
        <v>44197</v>
      </c>
      <c r="H8708" s="1015" t="s">
        <v>8394</v>
      </c>
      <c r="I8708" s="63" t="s">
        <v>7982</v>
      </c>
      <c r="J8708" s="126"/>
      <c r="K8708" s="1425"/>
      <c r="L8708" s="126"/>
      <c r="M8708" s="291"/>
      <c r="N8708" s="276"/>
    </row>
    <row r="8709" spans="1:15" ht="10.5" customHeight="1">
      <c r="A8709" s="799">
        <v>67</v>
      </c>
      <c r="B8709" s="98" t="s">
        <v>1760</v>
      </c>
      <c r="D8709" s="889">
        <v>1</v>
      </c>
      <c r="E8709" s="3411">
        <v>5990</v>
      </c>
      <c r="F8709" s="797">
        <v>5990</v>
      </c>
      <c r="G8709" s="938">
        <v>44197</v>
      </c>
      <c r="H8709" s="1015" t="s">
        <v>8394</v>
      </c>
      <c r="I8709" s="63" t="s">
        <v>7982</v>
      </c>
      <c r="J8709" s="126"/>
      <c r="K8709" s="1425"/>
      <c r="L8709" s="126"/>
      <c r="M8709" s="291"/>
      <c r="N8709" s="276"/>
    </row>
    <row r="8710" spans="1:15" ht="10.5" customHeight="1">
      <c r="A8710" s="799">
        <v>68</v>
      </c>
      <c r="B8710" s="98" t="s">
        <v>1761</v>
      </c>
      <c r="D8710" s="889">
        <v>1</v>
      </c>
      <c r="E8710" s="3411">
        <v>5213</v>
      </c>
      <c r="F8710" s="797">
        <v>5213</v>
      </c>
      <c r="G8710" s="938">
        <v>44197</v>
      </c>
      <c r="H8710" s="1015" t="s">
        <v>8394</v>
      </c>
      <c r="I8710" s="63" t="s">
        <v>7982</v>
      </c>
      <c r="J8710" s="126"/>
      <c r="K8710" s="1425"/>
      <c r="L8710" s="126"/>
      <c r="M8710" s="291"/>
      <c r="N8710" s="276"/>
    </row>
    <row r="8711" spans="1:15" s="1616" customFormat="1" ht="10.5" customHeight="1">
      <c r="A8711" s="1699">
        <v>69</v>
      </c>
      <c r="B8711" s="1705" t="s">
        <v>1762</v>
      </c>
      <c r="C8711" s="1700" t="s">
        <v>15344</v>
      </c>
      <c r="D8711" s="2090">
        <v>1</v>
      </c>
      <c r="E8711" s="3463">
        <v>31597.279999999999</v>
      </c>
      <c r="F8711" s="1701">
        <v>31597.279999999999</v>
      </c>
      <c r="G8711" s="1846">
        <v>44197</v>
      </c>
      <c r="H8711" s="1787" t="s">
        <v>8394</v>
      </c>
      <c r="I8711" s="1664" t="s">
        <v>7982</v>
      </c>
      <c r="J8711" s="1667" t="s">
        <v>15345</v>
      </c>
      <c r="K8711" s="1666"/>
      <c r="L8711" s="1667"/>
      <c r="M8711" s="1668"/>
      <c r="N8711" s="2006"/>
      <c r="O8711" s="1709"/>
    </row>
    <row r="8712" spans="1:15" ht="10.5" customHeight="1">
      <c r="A8712" s="799">
        <v>71</v>
      </c>
      <c r="B8712" s="98" t="s">
        <v>1763</v>
      </c>
      <c r="D8712" s="889">
        <v>1</v>
      </c>
      <c r="E8712" s="3411">
        <v>5373.36</v>
      </c>
      <c r="F8712" s="797">
        <v>5373.36</v>
      </c>
      <c r="G8712" s="938">
        <v>44197</v>
      </c>
      <c r="H8712" s="1015" t="s">
        <v>8394</v>
      </c>
      <c r="I8712" s="63" t="s">
        <v>7982</v>
      </c>
      <c r="J8712" s="126"/>
      <c r="K8712" s="1425"/>
      <c r="L8712" s="126"/>
      <c r="M8712" s="291"/>
      <c r="N8712" s="276"/>
    </row>
    <row r="8713" spans="1:15" ht="10.5" customHeight="1">
      <c r="A8713" s="799">
        <v>72</v>
      </c>
      <c r="B8713" s="98" t="s">
        <v>1764</v>
      </c>
      <c r="D8713" s="889">
        <v>1</v>
      </c>
      <c r="E8713" s="3411">
        <v>5998.62</v>
      </c>
      <c r="F8713" s="797">
        <v>5998.62</v>
      </c>
      <c r="G8713" s="938">
        <v>44197</v>
      </c>
      <c r="H8713" s="1015" t="s">
        <v>8394</v>
      </c>
      <c r="I8713" s="63" t="s">
        <v>7982</v>
      </c>
      <c r="J8713" s="126"/>
      <c r="K8713" s="1425"/>
      <c r="L8713" s="126"/>
      <c r="M8713" s="291"/>
      <c r="N8713" s="276"/>
    </row>
    <row r="8714" spans="1:15" ht="10.5" customHeight="1">
      <c r="A8714" s="799">
        <v>73</v>
      </c>
      <c r="B8714" s="98" t="s">
        <v>1581</v>
      </c>
      <c r="D8714" s="889">
        <v>1</v>
      </c>
      <c r="E8714" s="3411">
        <v>21000</v>
      </c>
      <c r="F8714" s="797">
        <v>21000</v>
      </c>
      <c r="G8714" s="938">
        <v>44197</v>
      </c>
      <c r="H8714" s="1015" t="s">
        <v>8394</v>
      </c>
      <c r="I8714" s="63" t="s">
        <v>7982</v>
      </c>
      <c r="J8714" s="126"/>
      <c r="K8714" s="1425"/>
      <c r="L8714" s="126"/>
      <c r="M8714" s="291"/>
      <c r="N8714" s="276"/>
    </row>
    <row r="8715" spans="1:15" ht="10.5" customHeight="1">
      <c r="A8715" s="799">
        <v>74</v>
      </c>
      <c r="B8715" s="98" t="s">
        <v>1765</v>
      </c>
      <c r="D8715" s="889">
        <v>1</v>
      </c>
      <c r="E8715" s="3411">
        <v>25189</v>
      </c>
      <c r="F8715" s="797">
        <v>25189</v>
      </c>
      <c r="G8715" s="938">
        <v>44197</v>
      </c>
      <c r="H8715" s="1015" t="s">
        <v>8394</v>
      </c>
      <c r="I8715" s="63" t="s">
        <v>7982</v>
      </c>
      <c r="J8715" s="126"/>
      <c r="K8715" s="1425"/>
      <c r="L8715" s="126"/>
      <c r="M8715" s="291"/>
      <c r="N8715" s="276"/>
    </row>
    <row r="8716" spans="1:15" ht="10.5" customHeight="1">
      <c r="A8716" s="799">
        <v>75</v>
      </c>
      <c r="B8716" s="98" t="s">
        <v>1766</v>
      </c>
      <c r="D8716" s="889">
        <v>1</v>
      </c>
      <c r="E8716" s="3411">
        <v>6500</v>
      </c>
      <c r="F8716" s="797">
        <v>6500</v>
      </c>
      <c r="G8716" s="938">
        <v>44197</v>
      </c>
      <c r="H8716" s="1015" t="s">
        <v>8394</v>
      </c>
      <c r="I8716" s="63" t="s">
        <v>7982</v>
      </c>
      <c r="J8716" s="126"/>
      <c r="K8716" s="1425"/>
      <c r="L8716" s="126"/>
      <c r="M8716" s="291"/>
      <c r="N8716" s="276"/>
    </row>
    <row r="8717" spans="1:15" ht="10.5" customHeight="1">
      <c r="A8717" s="799">
        <v>76</v>
      </c>
      <c r="B8717" s="98" t="s">
        <v>1767</v>
      </c>
      <c r="D8717" s="889">
        <v>1</v>
      </c>
      <c r="E8717" s="3411">
        <v>17491.7</v>
      </c>
      <c r="F8717" s="797">
        <v>17491.7</v>
      </c>
      <c r="G8717" s="938">
        <v>44197</v>
      </c>
      <c r="H8717" s="1015" t="s">
        <v>8394</v>
      </c>
      <c r="I8717" s="63" t="s">
        <v>7982</v>
      </c>
      <c r="J8717" s="126"/>
      <c r="K8717" s="1425"/>
      <c r="L8717" s="126"/>
      <c r="M8717" s="291"/>
      <c r="N8717" s="276"/>
    </row>
    <row r="8718" spans="1:15" s="1616" customFormat="1" ht="10.5" customHeight="1">
      <c r="A8718" s="1699">
        <v>77</v>
      </c>
      <c r="B8718" s="1705" t="s">
        <v>1768</v>
      </c>
      <c r="C8718" s="1700" t="s">
        <v>15350</v>
      </c>
      <c r="D8718" s="2090">
        <v>1</v>
      </c>
      <c r="E8718" s="3463">
        <v>9307.57</v>
      </c>
      <c r="F8718" s="1701">
        <v>9307.57</v>
      </c>
      <c r="G8718" s="1846">
        <v>44197</v>
      </c>
      <c r="H8718" s="1787" t="s">
        <v>8394</v>
      </c>
      <c r="I8718" s="1664" t="s">
        <v>7982</v>
      </c>
      <c r="J8718" s="1667" t="s">
        <v>15349</v>
      </c>
      <c r="K8718" s="1666"/>
      <c r="L8718" s="1667"/>
      <c r="M8718" s="1668"/>
      <c r="N8718" s="2006"/>
      <c r="O8718" s="1709"/>
    </row>
    <row r="8719" spans="1:15" ht="10.5" customHeight="1">
      <c r="A8719" s="799">
        <v>78</v>
      </c>
      <c r="B8719" s="98" t="s">
        <v>1628</v>
      </c>
      <c r="D8719" s="889">
        <v>1</v>
      </c>
      <c r="E8719" s="3411">
        <v>9661</v>
      </c>
      <c r="F8719" s="797">
        <v>9661</v>
      </c>
      <c r="G8719" s="938">
        <v>44197</v>
      </c>
      <c r="H8719" s="1015" t="s">
        <v>8394</v>
      </c>
      <c r="I8719" s="63" t="s">
        <v>7982</v>
      </c>
      <c r="J8719" s="143" t="s">
        <v>8425</v>
      </c>
      <c r="K8719" s="1425"/>
      <c r="L8719" s="126"/>
      <c r="M8719" s="291"/>
      <c r="N8719" s="276"/>
    </row>
    <row r="8720" spans="1:15" ht="10.5" customHeight="1">
      <c r="A8720" s="799">
        <v>79</v>
      </c>
      <c r="B8720" s="98" t="s">
        <v>1769</v>
      </c>
      <c r="D8720" s="889">
        <v>1</v>
      </c>
      <c r="E8720" s="3411">
        <v>21751</v>
      </c>
      <c r="F8720" s="797">
        <v>21751</v>
      </c>
      <c r="G8720" s="938">
        <v>44197</v>
      </c>
      <c r="H8720" s="1015" t="s">
        <v>8394</v>
      </c>
      <c r="I8720" s="63" t="s">
        <v>7982</v>
      </c>
      <c r="J8720" s="143" t="s">
        <v>8425</v>
      </c>
      <c r="K8720" s="1425"/>
      <c r="L8720" s="126"/>
      <c r="M8720" s="291"/>
      <c r="N8720" s="276"/>
    </row>
    <row r="8721" spans="1:14" ht="10.5" customHeight="1">
      <c r="A8721" s="799">
        <v>81</v>
      </c>
      <c r="B8721" s="98" t="s">
        <v>1355</v>
      </c>
      <c r="D8721" s="889">
        <v>1</v>
      </c>
      <c r="E8721" s="3411">
        <v>6053</v>
      </c>
      <c r="F8721" s="797">
        <v>6053</v>
      </c>
      <c r="G8721" s="938">
        <v>44197</v>
      </c>
      <c r="H8721" s="1015" t="s">
        <v>8394</v>
      </c>
      <c r="I8721" s="63" t="s">
        <v>7982</v>
      </c>
      <c r="J8721" s="143" t="s">
        <v>8425</v>
      </c>
      <c r="K8721" s="1425"/>
      <c r="L8721" s="126"/>
      <c r="M8721" s="291"/>
      <c r="N8721" s="276"/>
    </row>
    <row r="8722" spans="1:14" ht="10.5" customHeight="1">
      <c r="A8722" s="799">
        <v>82</v>
      </c>
      <c r="B8722" s="98" t="s">
        <v>1770</v>
      </c>
      <c r="D8722" s="889">
        <v>1</v>
      </c>
      <c r="E8722" s="3411">
        <v>14980</v>
      </c>
      <c r="F8722" s="797">
        <v>14980</v>
      </c>
      <c r="G8722" s="938">
        <v>44197</v>
      </c>
      <c r="H8722" s="1015" t="s">
        <v>8394</v>
      </c>
      <c r="I8722" s="63" t="s">
        <v>7982</v>
      </c>
      <c r="J8722" s="143" t="s">
        <v>8425</v>
      </c>
      <c r="K8722" s="1425"/>
      <c r="L8722" s="126"/>
      <c r="M8722" s="291"/>
      <c r="N8722" s="276"/>
    </row>
    <row r="8723" spans="1:14" ht="10.5" customHeight="1">
      <c r="A8723" s="799">
        <v>83</v>
      </c>
      <c r="B8723" s="98" t="s">
        <v>1771</v>
      </c>
      <c r="D8723" s="889">
        <v>1</v>
      </c>
      <c r="E8723" s="3411">
        <v>3950</v>
      </c>
      <c r="F8723" s="797">
        <v>3950</v>
      </c>
      <c r="G8723" s="938">
        <v>44197</v>
      </c>
      <c r="H8723" s="1015" t="s">
        <v>8394</v>
      </c>
      <c r="I8723" s="63" t="s">
        <v>7982</v>
      </c>
      <c r="J8723" s="143" t="s">
        <v>8425</v>
      </c>
      <c r="K8723" s="1425"/>
      <c r="L8723" s="126"/>
      <c r="M8723" s="291"/>
      <c r="N8723" s="276"/>
    </row>
    <row r="8724" spans="1:14" ht="10.5" customHeight="1">
      <c r="A8724" s="799">
        <v>84</v>
      </c>
      <c r="B8724" s="98" t="s">
        <v>1772</v>
      </c>
      <c r="D8724" s="889">
        <v>1</v>
      </c>
      <c r="E8724" s="3411">
        <v>4300</v>
      </c>
      <c r="F8724" s="797">
        <v>4300</v>
      </c>
      <c r="G8724" s="938">
        <v>44197</v>
      </c>
      <c r="H8724" s="1015" t="s">
        <v>8394</v>
      </c>
      <c r="I8724" s="63" t="s">
        <v>7982</v>
      </c>
      <c r="J8724" s="143" t="s">
        <v>8425</v>
      </c>
      <c r="K8724" s="1425"/>
      <c r="L8724" s="126"/>
      <c r="M8724" s="291"/>
      <c r="N8724" s="276"/>
    </row>
    <row r="8725" spans="1:14" ht="10.5" customHeight="1">
      <c r="A8725" s="799">
        <v>85</v>
      </c>
      <c r="B8725" s="98" t="s">
        <v>1772</v>
      </c>
      <c r="D8725" s="889">
        <v>1</v>
      </c>
      <c r="E8725" s="3411">
        <v>4300</v>
      </c>
      <c r="F8725" s="797">
        <v>4300</v>
      </c>
      <c r="G8725" s="938">
        <v>44197</v>
      </c>
      <c r="H8725" s="1015" t="s">
        <v>8394</v>
      </c>
      <c r="I8725" s="63" t="s">
        <v>7982</v>
      </c>
      <c r="J8725" s="143" t="s">
        <v>8425</v>
      </c>
      <c r="K8725" s="1425"/>
      <c r="L8725" s="126"/>
      <c r="M8725" s="291"/>
      <c r="N8725" s="276"/>
    </row>
    <row r="8726" spans="1:14" ht="10.5" customHeight="1">
      <c r="A8726" s="799">
        <v>88</v>
      </c>
      <c r="B8726" s="98" t="s">
        <v>1773</v>
      </c>
      <c r="D8726" s="889">
        <v>1</v>
      </c>
      <c r="E8726" s="3411">
        <v>68000</v>
      </c>
      <c r="F8726" s="797">
        <v>68000</v>
      </c>
      <c r="G8726" s="938">
        <v>44197</v>
      </c>
      <c r="H8726" s="1015" t="s">
        <v>8394</v>
      </c>
      <c r="I8726" s="63" t="s">
        <v>7982</v>
      </c>
      <c r="J8726" s="143" t="s">
        <v>8425</v>
      </c>
      <c r="K8726" s="1425"/>
      <c r="L8726" s="126"/>
      <c r="M8726" s="291"/>
      <c r="N8726" s="276"/>
    </row>
    <row r="8727" spans="1:14" ht="10.5" customHeight="1">
      <c r="A8727" s="799">
        <v>89</v>
      </c>
      <c r="B8727" s="98" t="s">
        <v>1774</v>
      </c>
      <c r="D8727" s="889">
        <v>1</v>
      </c>
      <c r="E8727" s="3411">
        <v>100000</v>
      </c>
      <c r="F8727" s="797">
        <v>100000</v>
      </c>
      <c r="G8727" s="938">
        <v>44197</v>
      </c>
      <c r="H8727" s="1015" t="s">
        <v>8394</v>
      </c>
      <c r="I8727" s="63" t="s">
        <v>7982</v>
      </c>
      <c r="J8727" s="143" t="s">
        <v>8425</v>
      </c>
      <c r="K8727" s="1425"/>
      <c r="L8727" s="126"/>
      <c r="M8727" s="291"/>
      <c r="N8727" s="276"/>
    </row>
    <row r="8728" spans="1:14" ht="10.5" customHeight="1">
      <c r="A8728" s="799">
        <v>90</v>
      </c>
      <c r="B8728" s="98" t="s">
        <v>90</v>
      </c>
      <c r="D8728" s="889">
        <v>1</v>
      </c>
      <c r="E8728" s="3411">
        <v>5368</v>
      </c>
      <c r="F8728" s="797">
        <v>5368</v>
      </c>
      <c r="G8728" s="938">
        <v>44197</v>
      </c>
      <c r="H8728" s="1015" t="s">
        <v>8394</v>
      </c>
      <c r="I8728" s="63" t="s">
        <v>7982</v>
      </c>
      <c r="J8728" s="143" t="s">
        <v>8425</v>
      </c>
      <c r="K8728" s="1425"/>
      <c r="L8728" s="126"/>
      <c r="M8728" s="291"/>
      <c r="N8728" s="276"/>
    </row>
    <row r="8729" spans="1:14" ht="10.5" customHeight="1">
      <c r="A8729" s="799">
        <v>91</v>
      </c>
      <c r="B8729" s="98" t="s">
        <v>90</v>
      </c>
      <c r="D8729" s="889">
        <v>1</v>
      </c>
      <c r="E8729" s="3411">
        <v>7475</v>
      </c>
      <c r="F8729" s="797">
        <v>7475</v>
      </c>
      <c r="G8729" s="938">
        <v>44197</v>
      </c>
      <c r="H8729" s="1015" t="s">
        <v>8394</v>
      </c>
      <c r="I8729" s="63" t="s">
        <v>7982</v>
      </c>
      <c r="J8729" s="143" t="s">
        <v>8425</v>
      </c>
      <c r="K8729" s="1425"/>
      <c r="L8729" s="126"/>
      <c r="M8729" s="291"/>
      <c r="N8729" s="276"/>
    </row>
    <row r="8730" spans="1:14" ht="10.5" customHeight="1">
      <c r="A8730" s="799">
        <v>92</v>
      </c>
      <c r="B8730" s="98" t="s">
        <v>90</v>
      </c>
      <c r="D8730" s="889">
        <v>1</v>
      </c>
      <c r="E8730" s="3411">
        <v>3067</v>
      </c>
      <c r="F8730" s="797">
        <v>3067</v>
      </c>
      <c r="G8730" s="938">
        <v>44197</v>
      </c>
      <c r="H8730" s="1015" t="s">
        <v>8394</v>
      </c>
      <c r="I8730" s="63" t="s">
        <v>7982</v>
      </c>
      <c r="J8730" s="143" t="s">
        <v>8425</v>
      </c>
      <c r="K8730" s="1425"/>
      <c r="L8730" s="126"/>
      <c r="M8730" s="291"/>
      <c r="N8730" s="276"/>
    </row>
    <row r="8731" spans="1:14" ht="10.5" customHeight="1">
      <c r="A8731" s="799">
        <v>93</v>
      </c>
      <c r="B8731" s="98" t="s">
        <v>90</v>
      </c>
      <c r="D8731" s="889">
        <v>1</v>
      </c>
      <c r="E8731" s="3411">
        <v>6000</v>
      </c>
      <c r="F8731" s="797">
        <v>6000</v>
      </c>
      <c r="G8731" s="938">
        <v>44197</v>
      </c>
      <c r="H8731" s="1015" t="s">
        <v>8394</v>
      </c>
      <c r="I8731" s="63" t="s">
        <v>7982</v>
      </c>
      <c r="J8731" s="143" t="s">
        <v>8425</v>
      </c>
      <c r="K8731" s="1425"/>
      <c r="L8731" s="126"/>
      <c r="M8731" s="291"/>
      <c r="N8731" s="276"/>
    </row>
    <row r="8732" spans="1:14" ht="10.5" customHeight="1">
      <c r="A8732" s="799">
        <v>94</v>
      </c>
      <c r="B8732" s="98" t="s">
        <v>90</v>
      </c>
      <c r="D8732" s="889">
        <v>1</v>
      </c>
      <c r="E8732" s="3411">
        <v>6000</v>
      </c>
      <c r="F8732" s="797">
        <v>6000</v>
      </c>
      <c r="G8732" s="938">
        <v>44197</v>
      </c>
      <c r="H8732" s="1015" t="s">
        <v>8394</v>
      </c>
      <c r="I8732" s="63" t="s">
        <v>7982</v>
      </c>
      <c r="J8732" s="143" t="s">
        <v>8425</v>
      </c>
      <c r="K8732" s="1425"/>
      <c r="L8732" s="126"/>
      <c r="M8732" s="291"/>
      <c r="N8732" s="276"/>
    </row>
    <row r="8733" spans="1:14" ht="10.5" customHeight="1">
      <c r="A8733" s="799">
        <v>95</v>
      </c>
      <c r="B8733" s="98" t="s">
        <v>90</v>
      </c>
      <c r="D8733" s="889">
        <v>1</v>
      </c>
      <c r="E8733" s="3411">
        <v>6000</v>
      </c>
      <c r="F8733" s="797">
        <v>6000</v>
      </c>
      <c r="G8733" s="938">
        <v>44197</v>
      </c>
      <c r="H8733" s="1015" t="s">
        <v>8394</v>
      </c>
      <c r="I8733" s="63" t="s">
        <v>7982</v>
      </c>
      <c r="J8733" s="143" t="s">
        <v>8425</v>
      </c>
      <c r="K8733" s="1425"/>
      <c r="L8733" s="126"/>
      <c r="M8733" s="291"/>
      <c r="N8733" s="276"/>
    </row>
    <row r="8734" spans="1:14" ht="10.5" customHeight="1">
      <c r="A8734" s="799">
        <v>96</v>
      </c>
      <c r="B8734" s="98" t="s">
        <v>90</v>
      </c>
      <c r="D8734" s="889">
        <v>1</v>
      </c>
      <c r="E8734" s="3411">
        <v>6000</v>
      </c>
      <c r="F8734" s="797">
        <v>6000</v>
      </c>
      <c r="G8734" s="938">
        <v>44197</v>
      </c>
      <c r="H8734" s="1015" t="s">
        <v>8394</v>
      </c>
      <c r="I8734" s="63" t="s">
        <v>7982</v>
      </c>
      <c r="J8734" s="143" t="s">
        <v>8425</v>
      </c>
      <c r="K8734" s="1425"/>
      <c r="L8734" s="126"/>
      <c r="M8734" s="291"/>
      <c r="N8734" s="276"/>
    </row>
    <row r="8735" spans="1:14" ht="10.5" customHeight="1">
      <c r="A8735" s="799">
        <v>97</v>
      </c>
      <c r="B8735" s="98" t="s">
        <v>90</v>
      </c>
      <c r="D8735" s="889">
        <v>1</v>
      </c>
      <c r="E8735" s="3411">
        <v>3282</v>
      </c>
      <c r="F8735" s="797">
        <v>3282</v>
      </c>
      <c r="G8735" s="938">
        <v>44197</v>
      </c>
      <c r="H8735" s="1015" t="s">
        <v>8394</v>
      </c>
      <c r="I8735" s="63" t="s">
        <v>7982</v>
      </c>
      <c r="J8735" s="143" t="s">
        <v>8425</v>
      </c>
      <c r="K8735" s="1425"/>
      <c r="L8735" s="126"/>
      <c r="M8735" s="291"/>
      <c r="N8735" s="276"/>
    </row>
    <row r="8736" spans="1:14" ht="10.5" customHeight="1">
      <c r="A8736" s="799">
        <v>98</v>
      </c>
      <c r="B8736" s="98" t="s">
        <v>1775</v>
      </c>
      <c r="D8736" s="889">
        <v>1</v>
      </c>
      <c r="E8736" s="3411">
        <v>40000</v>
      </c>
      <c r="F8736" s="2849">
        <v>40000</v>
      </c>
      <c r="G8736" s="938">
        <v>44197</v>
      </c>
      <c r="H8736" s="1015" t="s">
        <v>8394</v>
      </c>
      <c r="I8736" s="63" t="s">
        <v>7982</v>
      </c>
      <c r="J8736" s="143" t="s">
        <v>8425</v>
      </c>
      <c r="K8736" s="1425"/>
      <c r="L8736" s="126"/>
      <c r="M8736" s="291"/>
      <c r="N8736" s="276"/>
    </row>
    <row r="8737" spans="1:14" ht="10.5" customHeight="1">
      <c r="A8737" s="799">
        <v>99</v>
      </c>
      <c r="B8737" s="98" t="s">
        <v>1776</v>
      </c>
      <c r="D8737" s="889">
        <v>1</v>
      </c>
      <c r="E8737" s="3411">
        <v>10000</v>
      </c>
      <c r="F8737" s="797">
        <v>10000</v>
      </c>
      <c r="G8737" s="938">
        <v>44197</v>
      </c>
      <c r="H8737" s="1015" t="s">
        <v>8394</v>
      </c>
      <c r="I8737" s="63" t="s">
        <v>7982</v>
      </c>
      <c r="J8737" s="143" t="s">
        <v>8425</v>
      </c>
      <c r="K8737" s="1425"/>
      <c r="L8737" s="126"/>
      <c r="M8737" s="291"/>
      <c r="N8737" s="276"/>
    </row>
    <row r="8738" spans="1:14" ht="10.5" customHeight="1">
      <c r="A8738" s="799">
        <v>100</v>
      </c>
      <c r="B8738" s="98" t="s">
        <v>90</v>
      </c>
      <c r="D8738" s="889">
        <v>1</v>
      </c>
      <c r="E8738" s="3411">
        <v>5334</v>
      </c>
      <c r="F8738" s="797">
        <v>5334</v>
      </c>
      <c r="G8738" s="938">
        <v>44197</v>
      </c>
      <c r="H8738" s="1015" t="s">
        <v>8394</v>
      </c>
      <c r="I8738" s="63" t="s">
        <v>7982</v>
      </c>
      <c r="J8738" s="143" t="s">
        <v>8425</v>
      </c>
      <c r="K8738" s="1425"/>
      <c r="L8738" s="126"/>
      <c r="M8738" s="291"/>
      <c r="N8738" s="276"/>
    </row>
    <row r="8739" spans="1:14" ht="10.5" customHeight="1">
      <c r="A8739" s="799">
        <v>101</v>
      </c>
      <c r="B8739" s="98" t="s">
        <v>90</v>
      </c>
      <c r="D8739" s="889">
        <v>1</v>
      </c>
      <c r="E8739" s="3411">
        <v>8528</v>
      </c>
      <c r="F8739" s="797">
        <v>8528</v>
      </c>
      <c r="G8739" s="938">
        <v>44197</v>
      </c>
      <c r="H8739" s="1015" t="s">
        <v>8394</v>
      </c>
      <c r="I8739" s="63" t="s">
        <v>7982</v>
      </c>
      <c r="J8739" s="143" t="s">
        <v>8425</v>
      </c>
      <c r="K8739" s="1425"/>
      <c r="L8739" s="126"/>
      <c r="M8739" s="291"/>
      <c r="N8739" s="276"/>
    </row>
    <row r="8740" spans="1:14" ht="10.5" customHeight="1">
      <c r="A8740" s="799">
        <v>102</v>
      </c>
      <c r="B8740" s="102" t="s">
        <v>1777</v>
      </c>
      <c r="D8740" s="889">
        <v>1</v>
      </c>
      <c r="E8740" s="3411">
        <v>9901</v>
      </c>
      <c r="F8740" s="797">
        <v>9901</v>
      </c>
      <c r="G8740" s="938">
        <v>44197</v>
      </c>
      <c r="H8740" s="1015" t="s">
        <v>8394</v>
      </c>
      <c r="I8740" s="63" t="s">
        <v>7982</v>
      </c>
      <c r="J8740" s="143" t="s">
        <v>8425</v>
      </c>
      <c r="K8740" s="1425"/>
      <c r="L8740" s="126"/>
      <c r="M8740" s="291"/>
      <c r="N8740" s="276"/>
    </row>
    <row r="8741" spans="1:14" ht="10.5" customHeight="1">
      <c r="A8741" s="799">
        <v>103</v>
      </c>
      <c r="B8741" s="102" t="s">
        <v>90</v>
      </c>
      <c r="D8741" s="889">
        <v>1</v>
      </c>
      <c r="E8741" s="3411">
        <v>3080</v>
      </c>
      <c r="F8741" s="797">
        <v>3080</v>
      </c>
      <c r="G8741" s="938">
        <v>44197</v>
      </c>
      <c r="H8741" s="1015" t="s">
        <v>8394</v>
      </c>
      <c r="I8741" s="63" t="s">
        <v>7982</v>
      </c>
      <c r="J8741" s="143" t="s">
        <v>8425</v>
      </c>
      <c r="K8741" s="1425"/>
      <c r="L8741" s="126"/>
      <c r="M8741" s="291"/>
      <c r="N8741" s="276"/>
    </row>
    <row r="8742" spans="1:14" ht="10.5" customHeight="1">
      <c r="A8742" s="799">
        <v>104</v>
      </c>
      <c r="B8742" s="98" t="s">
        <v>1778</v>
      </c>
      <c r="D8742" s="889">
        <v>1</v>
      </c>
      <c r="E8742" s="3411">
        <v>1416</v>
      </c>
      <c r="F8742" s="797">
        <v>1416</v>
      </c>
      <c r="G8742" s="938">
        <v>44197</v>
      </c>
      <c r="H8742" s="1015" t="s">
        <v>8394</v>
      </c>
      <c r="I8742" s="63" t="s">
        <v>7982</v>
      </c>
      <c r="J8742" s="143" t="s">
        <v>8425</v>
      </c>
      <c r="K8742" s="1425"/>
      <c r="L8742" s="126"/>
      <c r="M8742" s="291"/>
      <c r="N8742" s="276"/>
    </row>
    <row r="8743" spans="1:14" ht="10.5" customHeight="1">
      <c r="A8743" s="799">
        <v>105</v>
      </c>
      <c r="B8743" s="98" t="s">
        <v>1779</v>
      </c>
      <c r="D8743" s="889">
        <v>1</v>
      </c>
      <c r="E8743" s="3411">
        <v>4907</v>
      </c>
      <c r="F8743" s="797">
        <v>4907</v>
      </c>
      <c r="G8743" s="938">
        <v>44197</v>
      </c>
      <c r="H8743" s="1015" t="s">
        <v>8394</v>
      </c>
      <c r="I8743" s="63" t="s">
        <v>7982</v>
      </c>
      <c r="J8743" s="143" t="s">
        <v>8425</v>
      </c>
      <c r="K8743" s="1425"/>
      <c r="L8743" s="126"/>
      <c r="M8743" s="291"/>
      <c r="N8743" s="276"/>
    </row>
    <row r="8744" spans="1:14" ht="10.5" customHeight="1">
      <c r="A8744" s="799">
        <v>106</v>
      </c>
      <c r="B8744" s="98" t="s">
        <v>1780</v>
      </c>
      <c r="D8744" s="889">
        <v>1</v>
      </c>
      <c r="E8744" s="3411">
        <v>77629</v>
      </c>
      <c r="F8744" s="797">
        <v>77629</v>
      </c>
      <c r="G8744" s="938">
        <v>44197</v>
      </c>
      <c r="H8744" s="1015" t="s">
        <v>8394</v>
      </c>
      <c r="I8744" s="63" t="s">
        <v>7982</v>
      </c>
      <c r="J8744" s="143" t="s">
        <v>8425</v>
      </c>
      <c r="K8744" s="1425"/>
      <c r="L8744" s="126"/>
      <c r="M8744" s="291"/>
      <c r="N8744" s="276"/>
    </row>
    <row r="8745" spans="1:14" ht="10.5" customHeight="1">
      <c r="A8745" s="799">
        <v>107</v>
      </c>
      <c r="B8745" s="98" t="s">
        <v>90</v>
      </c>
      <c r="D8745" s="889">
        <v>1</v>
      </c>
      <c r="E8745" s="3411">
        <v>3056</v>
      </c>
      <c r="F8745" s="797">
        <v>3056</v>
      </c>
      <c r="G8745" s="938">
        <v>44197</v>
      </c>
      <c r="H8745" s="1015" t="s">
        <v>8394</v>
      </c>
      <c r="I8745" s="63" t="s">
        <v>7982</v>
      </c>
      <c r="J8745" s="143" t="s">
        <v>8425</v>
      </c>
      <c r="K8745" s="1425"/>
      <c r="L8745" s="126"/>
      <c r="M8745" s="291"/>
      <c r="N8745" s="276"/>
    </row>
    <row r="8746" spans="1:14" ht="10.5" customHeight="1">
      <c r="A8746" s="799">
        <v>108</v>
      </c>
      <c r="B8746" s="98" t="s">
        <v>1781</v>
      </c>
      <c r="D8746" s="889">
        <v>1</v>
      </c>
      <c r="E8746" s="3411">
        <v>3136</v>
      </c>
      <c r="F8746" s="797">
        <v>3136</v>
      </c>
      <c r="G8746" s="938">
        <v>44197</v>
      </c>
      <c r="H8746" s="1015" t="s">
        <v>8394</v>
      </c>
      <c r="I8746" s="63" t="s">
        <v>7982</v>
      </c>
      <c r="J8746" s="143" t="s">
        <v>8425</v>
      </c>
      <c r="K8746" s="1425"/>
      <c r="L8746" s="126"/>
      <c r="M8746" s="291"/>
      <c r="N8746" s="276"/>
    </row>
    <row r="8747" spans="1:14" ht="10.5" customHeight="1">
      <c r="A8747" s="799">
        <v>109</v>
      </c>
      <c r="B8747" s="98" t="s">
        <v>1782</v>
      </c>
      <c r="D8747" s="889">
        <v>1</v>
      </c>
      <c r="E8747" s="3411">
        <v>7000</v>
      </c>
      <c r="F8747" s="797">
        <v>7000</v>
      </c>
      <c r="G8747" s="938">
        <v>44197</v>
      </c>
      <c r="H8747" s="1015" t="s">
        <v>8394</v>
      </c>
      <c r="I8747" s="63" t="s">
        <v>7982</v>
      </c>
      <c r="J8747" s="143" t="s">
        <v>8425</v>
      </c>
      <c r="K8747" s="1425"/>
      <c r="L8747" s="126"/>
      <c r="M8747" s="291"/>
      <c r="N8747" s="276"/>
    </row>
    <row r="8748" spans="1:14" ht="10.5" customHeight="1">
      <c r="A8748" s="799">
        <v>110</v>
      </c>
      <c r="B8748" s="98" t="s">
        <v>1783</v>
      </c>
      <c r="D8748" s="889">
        <v>1</v>
      </c>
      <c r="E8748" s="3411">
        <v>4700</v>
      </c>
      <c r="F8748" s="797">
        <v>4700</v>
      </c>
      <c r="G8748" s="938">
        <v>44197</v>
      </c>
      <c r="H8748" s="1015" t="s">
        <v>8394</v>
      </c>
      <c r="I8748" s="63" t="s">
        <v>7982</v>
      </c>
      <c r="J8748" s="143" t="s">
        <v>8425</v>
      </c>
      <c r="K8748" s="1425"/>
      <c r="L8748" s="126"/>
      <c r="M8748" s="291"/>
      <c r="N8748" s="276"/>
    </row>
    <row r="8749" spans="1:14" ht="10.5" customHeight="1">
      <c r="A8749" s="799">
        <v>111</v>
      </c>
      <c r="B8749" s="98" t="s">
        <v>1784</v>
      </c>
      <c r="D8749" s="889">
        <v>1</v>
      </c>
      <c r="E8749" s="3411">
        <v>3510</v>
      </c>
      <c r="F8749" s="797">
        <v>0</v>
      </c>
      <c r="G8749" s="938">
        <v>44197</v>
      </c>
      <c r="H8749" s="1015" t="s">
        <v>8394</v>
      </c>
      <c r="I8749" s="63" t="s">
        <v>7982</v>
      </c>
      <c r="J8749" s="143" t="s">
        <v>8425</v>
      </c>
      <c r="K8749" s="1425"/>
      <c r="L8749" s="126"/>
      <c r="M8749" s="291"/>
      <c r="N8749" s="276"/>
    </row>
    <row r="8750" spans="1:14" ht="10.5" customHeight="1">
      <c r="A8750" s="799">
        <v>112</v>
      </c>
      <c r="B8750" s="98" t="s">
        <v>1785</v>
      </c>
      <c r="D8750" s="889">
        <v>1</v>
      </c>
      <c r="E8750" s="3411">
        <v>14010</v>
      </c>
      <c r="F8750" s="797">
        <v>0</v>
      </c>
      <c r="G8750" s="938">
        <v>44197</v>
      </c>
      <c r="H8750" s="1015" t="s">
        <v>8394</v>
      </c>
      <c r="I8750" s="63" t="s">
        <v>7982</v>
      </c>
      <c r="J8750" s="143" t="s">
        <v>8425</v>
      </c>
      <c r="K8750" s="1425"/>
      <c r="L8750" s="126"/>
      <c r="M8750" s="291"/>
      <c r="N8750" s="276"/>
    </row>
    <row r="8751" spans="1:14" ht="10.5" customHeight="1">
      <c r="A8751" s="799">
        <v>113</v>
      </c>
      <c r="B8751" s="98" t="s">
        <v>5504</v>
      </c>
      <c r="D8751" s="889">
        <v>17</v>
      </c>
      <c r="E8751" s="3411">
        <v>11900</v>
      </c>
      <c r="F8751" s="797">
        <v>11900</v>
      </c>
      <c r="G8751" s="938">
        <v>44197</v>
      </c>
      <c r="H8751" s="1015" t="s">
        <v>8394</v>
      </c>
      <c r="I8751" s="63" t="s">
        <v>7982</v>
      </c>
      <c r="J8751" s="143" t="s">
        <v>8425</v>
      </c>
      <c r="K8751" s="1425"/>
      <c r="L8751" s="126"/>
      <c r="M8751" s="291"/>
      <c r="N8751" s="276"/>
    </row>
    <row r="8752" spans="1:14" ht="10.5" customHeight="1">
      <c r="A8752" s="799">
        <v>114</v>
      </c>
      <c r="B8752" s="98" t="s">
        <v>5505</v>
      </c>
      <c r="D8752" s="889">
        <v>23</v>
      </c>
      <c r="E8752" s="3411">
        <v>67597</v>
      </c>
      <c r="F8752" s="797">
        <v>67597</v>
      </c>
      <c r="G8752" s="938">
        <v>44197</v>
      </c>
      <c r="H8752" s="1015" t="s">
        <v>8394</v>
      </c>
      <c r="I8752" s="63" t="s">
        <v>7982</v>
      </c>
      <c r="J8752" s="143" t="s">
        <v>8425</v>
      </c>
      <c r="K8752" s="1425"/>
      <c r="L8752" s="126"/>
      <c r="M8752" s="291"/>
      <c r="N8752" s="276"/>
    </row>
    <row r="8753" spans="1:14" ht="10.5" customHeight="1">
      <c r="A8753" s="799">
        <v>115</v>
      </c>
      <c r="B8753" s="98" t="s">
        <v>1786</v>
      </c>
      <c r="D8753" s="889">
        <v>1</v>
      </c>
      <c r="E8753" s="3411">
        <v>2080</v>
      </c>
      <c r="F8753" s="797">
        <v>0</v>
      </c>
      <c r="G8753" s="938">
        <v>44197</v>
      </c>
      <c r="H8753" s="1015" t="s">
        <v>8394</v>
      </c>
      <c r="I8753" s="63" t="s">
        <v>7982</v>
      </c>
      <c r="J8753" s="143" t="s">
        <v>8425</v>
      </c>
      <c r="K8753" s="1425"/>
      <c r="L8753" s="126"/>
      <c r="M8753" s="291"/>
      <c r="N8753" s="276"/>
    </row>
    <row r="8754" spans="1:14" ht="10.5" customHeight="1">
      <c r="A8754" s="799">
        <v>116</v>
      </c>
      <c r="B8754" s="98" t="s">
        <v>1786</v>
      </c>
      <c r="D8754" s="889">
        <v>1</v>
      </c>
      <c r="E8754" s="3411">
        <v>2080</v>
      </c>
      <c r="F8754" s="797">
        <v>0</v>
      </c>
      <c r="G8754" s="938">
        <v>44197</v>
      </c>
      <c r="H8754" s="1015" t="s">
        <v>8394</v>
      </c>
      <c r="I8754" s="63" t="s">
        <v>7982</v>
      </c>
      <c r="J8754" s="143" t="s">
        <v>8425</v>
      </c>
      <c r="K8754" s="1425"/>
      <c r="L8754" s="126"/>
      <c r="M8754" s="291"/>
      <c r="N8754" s="276"/>
    </row>
    <row r="8755" spans="1:14" ht="10.5" customHeight="1">
      <c r="A8755" s="799">
        <v>117</v>
      </c>
      <c r="B8755" s="98" t="s">
        <v>1786</v>
      </c>
      <c r="D8755" s="889">
        <v>1</v>
      </c>
      <c r="E8755" s="3411">
        <v>2080</v>
      </c>
      <c r="F8755" s="797">
        <v>0</v>
      </c>
      <c r="G8755" s="938">
        <v>44197</v>
      </c>
      <c r="H8755" s="1015" t="s">
        <v>8394</v>
      </c>
      <c r="I8755" s="63" t="s">
        <v>7982</v>
      </c>
      <c r="J8755" s="143" t="s">
        <v>8425</v>
      </c>
      <c r="K8755" s="1425"/>
      <c r="L8755" s="126"/>
      <c r="M8755" s="291"/>
      <c r="N8755" s="276"/>
    </row>
    <row r="8756" spans="1:14" ht="10.5" customHeight="1">
      <c r="A8756" s="799">
        <v>118</v>
      </c>
      <c r="B8756" s="98" t="s">
        <v>1786</v>
      </c>
      <c r="D8756" s="889">
        <v>1</v>
      </c>
      <c r="E8756" s="3411">
        <v>2080</v>
      </c>
      <c r="F8756" s="797">
        <v>0</v>
      </c>
      <c r="G8756" s="938">
        <v>44197</v>
      </c>
      <c r="H8756" s="1015" t="s">
        <v>8394</v>
      </c>
      <c r="I8756" s="63" t="s">
        <v>7982</v>
      </c>
      <c r="J8756" s="143" t="s">
        <v>8425</v>
      </c>
      <c r="K8756" s="1425"/>
      <c r="L8756" s="126"/>
      <c r="M8756" s="291"/>
      <c r="N8756" s="276"/>
    </row>
    <row r="8757" spans="1:14" ht="10.5" customHeight="1">
      <c r="A8757" s="799">
        <v>119</v>
      </c>
      <c r="B8757" s="98" t="s">
        <v>1786</v>
      </c>
      <c r="D8757" s="889">
        <v>1</v>
      </c>
      <c r="E8757" s="3411">
        <v>2080</v>
      </c>
      <c r="F8757" s="797">
        <v>0</v>
      </c>
      <c r="G8757" s="938">
        <v>44197</v>
      </c>
      <c r="H8757" s="1015" t="s">
        <v>8394</v>
      </c>
      <c r="I8757" s="63" t="s">
        <v>7982</v>
      </c>
      <c r="J8757" s="143" t="s">
        <v>8425</v>
      </c>
      <c r="K8757" s="1425"/>
      <c r="L8757" s="126"/>
      <c r="M8757" s="291"/>
      <c r="N8757" s="276"/>
    </row>
    <row r="8758" spans="1:14" ht="10.5" customHeight="1">
      <c r="A8758" s="799">
        <v>120</v>
      </c>
      <c r="B8758" s="98" t="s">
        <v>1786</v>
      </c>
      <c r="D8758" s="889">
        <v>1</v>
      </c>
      <c r="E8758" s="3411">
        <v>2080</v>
      </c>
      <c r="F8758" s="797">
        <v>0</v>
      </c>
      <c r="G8758" s="938">
        <v>44197</v>
      </c>
      <c r="H8758" s="1015" t="s">
        <v>8394</v>
      </c>
      <c r="I8758" s="63" t="s">
        <v>7982</v>
      </c>
      <c r="J8758" s="143" t="s">
        <v>8425</v>
      </c>
      <c r="K8758" s="1425"/>
      <c r="L8758" s="126"/>
      <c r="M8758" s="291"/>
      <c r="N8758" s="276"/>
    </row>
    <row r="8759" spans="1:14" ht="10.5" customHeight="1">
      <c r="A8759" s="799">
        <v>121</v>
      </c>
      <c r="B8759" s="98" t="s">
        <v>1786</v>
      </c>
      <c r="D8759" s="889">
        <v>1</v>
      </c>
      <c r="E8759" s="3411">
        <v>2080</v>
      </c>
      <c r="F8759" s="797">
        <v>0</v>
      </c>
      <c r="G8759" s="938">
        <v>44197</v>
      </c>
      <c r="H8759" s="1015" t="s">
        <v>8394</v>
      </c>
      <c r="I8759" s="63" t="s">
        <v>7982</v>
      </c>
      <c r="J8759" s="143" t="s">
        <v>8425</v>
      </c>
      <c r="K8759" s="1425"/>
      <c r="L8759" s="126"/>
      <c r="M8759" s="291"/>
      <c r="N8759" s="276"/>
    </row>
    <row r="8760" spans="1:14" ht="10.5" customHeight="1">
      <c r="A8760" s="799">
        <v>122</v>
      </c>
      <c r="B8760" s="98" t="s">
        <v>1786</v>
      </c>
      <c r="D8760" s="889">
        <v>1</v>
      </c>
      <c r="E8760" s="3411">
        <v>2080</v>
      </c>
      <c r="F8760" s="797">
        <v>0</v>
      </c>
      <c r="G8760" s="938">
        <v>44197</v>
      </c>
      <c r="H8760" s="1015" t="s">
        <v>8394</v>
      </c>
      <c r="I8760" s="63" t="s">
        <v>7982</v>
      </c>
      <c r="J8760" s="143" t="s">
        <v>8425</v>
      </c>
      <c r="K8760" s="1425"/>
      <c r="L8760" s="126"/>
      <c r="M8760" s="291"/>
      <c r="N8760" s="276"/>
    </row>
    <row r="8761" spans="1:14" ht="10.5" customHeight="1">
      <c r="A8761" s="799">
        <v>123</v>
      </c>
      <c r="B8761" s="98" t="s">
        <v>1786</v>
      </c>
      <c r="D8761" s="889">
        <v>1</v>
      </c>
      <c r="E8761" s="3411">
        <v>2080</v>
      </c>
      <c r="F8761" s="797">
        <v>0</v>
      </c>
      <c r="G8761" s="938">
        <v>44197</v>
      </c>
      <c r="H8761" s="1015" t="s">
        <v>8394</v>
      </c>
      <c r="I8761" s="63" t="s">
        <v>7982</v>
      </c>
      <c r="J8761" s="143" t="s">
        <v>8425</v>
      </c>
      <c r="K8761" s="1425"/>
      <c r="L8761" s="126"/>
      <c r="M8761" s="291"/>
      <c r="N8761" s="276"/>
    </row>
    <row r="8762" spans="1:14" ht="10.5" customHeight="1">
      <c r="A8762" s="799">
        <v>124</v>
      </c>
      <c r="B8762" s="98" t="s">
        <v>1786</v>
      </c>
      <c r="D8762" s="889">
        <v>1</v>
      </c>
      <c r="E8762" s="3411">
        <v>2080</v>
      </c>
      <c r="F8762" s="797">
        <v>0</v>
      </c>
      <c r="G8762" s="938">
        <v>44197</v>
      </c>
      <c r="H8762" s="1015" t="s">
        <v>8394</v>
      </c>
      <c r="I8762" s="63" t="s">
        <v>7982</v>
      </c>
      <c r="J8762" s="143" t="s">
        <v>8425</v>
      </c>
      <c r="K8762" s="1425"/>
      <c r="L8762" s="126"/>
      <c r="M8762" s="291"/>
      <c r="N8762" s="276"/>
    </row>
    <row r="8763" spans="1:14" ht="10.5" customHeight="1">
      <c r="A8763" s="799">
        <v>125</v>
      </c>
      <c r="B8763" s="98" t="s">
        <v>1786</v>
      </c>
      <c r="D8763" s="889">
        <v>1</v>
      </c>
      <c r="E8763" s="3411">
        <v>2080</v>
      </c>
      <c r="F8763" s="797">
        <v>0</v>
      </c>
      <c r="G8763" s="938">
        <v>44197</v>
      </c>
      <c r="H8763" s="1015" t="s">
        <v>8394</v>
      </c>
      <c r="I8763" s="63" t="s">
        <v>7982</v>
      </c>
      <c r="J8763" s="143" t="s">
        <v>8425</v>
      </c>
      <c r="K8763" s="1425"/>
      <c r="L8763" s="126"/>
      <c r="M8763" s="291"/>
      <c r="N8763" s="276"/>
    </row>
    <row r="8764" spans="1:14" ht="10.5" customHeight="1">
      <c r="A8764" s="799">
        <v>126</v>
      </c>
      <c r="B8764" s="98" t="s">
        <v>1786</v>
      </c>
      <c r="D8764" s="889">
        <v>1</v>
      </c>
      <c r="E8764" s="3411">
        <v>2080</v>
      </c>
      <c r="F8764" s="797">
        <v>0</v>
      </c>
      <c r="G8764" s="938">
        <v>44197</v>
      </c>
      <c r="H8764" s="1015" t="s">
        <v>8394</v>
      </c>
      <c r="I8764" s="63" t="s">
        <v>7982</v>
      </c>
      <c r="J8764" s="143" t="s">
        <v>8425</v>
      </c>
      <c r="K8764" s="1425"/>
      <c r="L8764" s="126"/>
      <c r="M8764" s="291"/>
      <c r="N8764" s="276"/>
    </row>
    <row r="8765" spans="1:14" ht="10.5" customHeight="1">
      <c r="A8765" s="799">
        <v>127</v>
      </c>
      <c r="B8765" s="98" t="s">
        <v>1786</v>
      </c>
      <c r="D8765" s="889">
        <v>1</v>
      </c>
      <c r="E8765" s="3411">
        <v>2080</v>
      </c>
      <c r="F8765" s="797">
        <v>0</v>
      </c>
      <c r="G8765" s="938">
        <v>44197</v>
      </c>
      <c r="H8765" s="1015" t="s">
        <v>8394</v>
      </c>
      <c r="I8765" s="63" t="s">
        <v>7982</v>
      </c>
      <c r="J8765" s="143" t="s">
        <v>8425</v>
      </c>
      <c r="K8765" s="1425"/>
      <c r="L8765" s="126"/>
      <c r="M8765" s="291"/>
      <c r="N8765" s="276"/>
    </row>
    <row r="8766" spans="1:14" ht="10.5" customHeight="1">
      <c r="A8766" s="799">
        <v>128</v>
      </c>
      <c r="B8766" s="98" t="s">
        <v>1786</v>
      </c>
      <c r="D8766" s="889">
        <v>1</v>
      </c>
      <c r="E8766" s="3411">
        <v>2080</v>
      </c>
      <c r="F8766" s="797">
        <v>0</v>
      </c>
      <c r="G8766" s="938">
        <v>44197</v>
      </c>
      <c r="H8766" s="1015" t="s">
        <v>8394</v>
      </c>
      <c r="I8766" s="63" t="s">
        <v>7982</v>
      </c>
      <c r="J8766" s="143" t="s">
        <v>8425</v>
      </c>
      <c r="K8766" s="1425"/>
      <c r="L8766" s="126"/>
      <c r="M8766" s="291"/>
      <c r="N8766" s="276"/>
    </row>
    <row r="8767" spans="1:14" ht="10.5" customHeight="1">
      <c r="A8767" s="799">
        <v>129</v>
      </c>
      <c r="B8767" s="98" t="s">
        <v>1786</v>
      </c>
      <c r="D8767" s="889">
        <v>1</v>
      </c>
      <c r="E8767" s="3411">
        <v>2080</v>
      </c>
      <c r="F8767" s="797">
        <v>0</v>
      </c>
      <c r="G8767" s="938">
        <v>44197</v>
      </c>
      <c r="H8767" s="1015" t="s">
        <v>8394</v>
      </c>
      <c r="I8767" s="63" t="s">
        <v>7982</v>
      </c>
      <c r="J8767" s="143" t="s">
        <v>8425</v>
      </c>
      <c r="K8767" s="1425"/>
      <c r="L8767" s="126"/>
      <c r="M8767" s="291"/>
      <c r="N8767" s="276"/>
    </row>
    <row r="8768" spans="1:14" ht="10.5" customHeight="1">
      <c r="A8768" s="799">
        <v>130</v>
      </c>
      <c r="B8768" s="98" t="s">
        <v>1786</v>
      </c>
      <c r="D8768" s="889">
        <v>1</v>
      </c>
      <c r="E8768" s="3411">
        <v>2080</v>
      </c>
      <c r="F8768" s="797">
        <v>0</v>
      </c>
      <c r="G8768" s="938">
        <v>44197</v>
      </c>
      <c r="H8768" s="1015" t="s">
        <v>8394</v>
      </c>
      <c r="I8768" s="63" t="s">
        <v>7982</v>
      </c>
      <c r="J8768" s="143" t="s">
        <v>8425</v>
      </c>
      <c r="K8768" s="1425"/>
      <c r="L8768" s="126"/>
      <c r="M8768" s="291"/>
      <c r="N8768" s="276"/>
    </row>
    <row r="8769" spans="1:14" ht="10.5" customHeight="1">
      <c r="A8769" s="799">
        <v>131</v>
      </c>
      <c r="B8769" s="98" t="s">
        <v>1786</v>
      </c>
      <c r="D8769" s="889">
        <v>1</v>
      </c>
      <c r="E8769" s="3411">
        <v>2080</v>
      </c>
      <c r="F8769" s="797">
        <v>0</v>
      </c>
      <c r="G8769" s="938">
        <v>44197</v>
      </c>
      <c r="H8769" s="1015" t="s">
        <v>8394</v>
      </c>
      <c r="I8769" s="63" t="s">
        <v>7982</v>
      </c>
      <c r="J8769" s="143" t="s">
        <v>8425</v>
      </c>
      <c r="K8769" s="1425"/>
      <c r="L8769" s="126"/>
      <c r="M8769" s="291"/>
      <c r="N8769" s="276"/>
    </row>
    <row r="8770" spans="1:14" ht="10.5" customHeight="1">
      <c r="A8770" s="799">
        <v>132</v>
      </c>
      <c r="B8770" s="98" t="s">
        <v>1786</v>
      </c>
      <c r="D8770" s="889">
        <v>1</v>
      </c>
      <c r="E8770" s="3411">
        <v>2080</v>
      </c>
      <c r="F8770" s="797">
        <v>0</v>
      </c>
      <c r="G8770" s="938">
        <v>44197</v>
      </c>
      <c r="H8770" s="1015" t="s">
        <v>8394</v>
      </c>
      <c r="I8770" s="63" t="s">
        <v>7982</v>
      </c>
      <c r="J8770" s="143" t="s">
        <v>8425</v>
      </c>
      <c r="K8770" s="1425"/>
      <c r="L8770" s="126"/>
      <c r="M8770" s="291"/>
      <c r="N8770" s="276"/>
    </row>
    <row r="8771" spans="1:14" ht="10.5" customHeight="1">
      <c r="A8771" s="799">
        <v>133</v>
      </c>
      <c r="B8771" s="98" t="s">
        <v>1786</v>
      </c>
      <c r="D8771" s="889">
        <v>1</v>
      </c>
      <c r="E8771" s="3411">
        <v>2080</v>
      </c>
      <c r="F8771" s="797">
        <v>0</v>
      </c>
      <c r="G8771" s="938">
        <v>44197</v>
      </c>
      <c r="H8771" s="1015" t="s">
        <v>8394</v>
      </c>
      <c r="I8771" s="63" t="s">
        <v>7982</v>
      </c>
      <c r="J8771" s="143" t="s">
        <v>8425</v>
      </c>
      <c r="K8771" s="1425"/>
      <c r="L8771" s="126"/>
      <c r="M8771" s="291"/>
      <c r="N8771" s="276"/>
    </row>
    <row r="8772" spans="1:14" ht="10.5" customHeight="1">
      <c r="A8772" s="799">
        <v>134</v>
      </c>
      <c r="B8772" s="98" t="s">
        <v>1786</v>
      </c>
      <c r="D8772" s="889">
        <v>1</v>
      </c>
      <c r="E8772" s="3411">
        <v>2080</v>
      </c>
      <c r="F8772" s="797">
        <v>0</v>
      </c>
      <c r="G8772" s="938">
        <v>44197</v>
      </c>
      <c r="H8772" s="1015" t="s">
        <v>8394</v>
      </c>
      <c r="I8772" s="63" t="s">
        <v>7982</v>
      </c>
      <c r="J8772" s="143" t="s">
        <v>8425</v>
      </c>
      <c r="K8772" s="1425"/>
      <c r="L8772" s="126"/>
      <c r="M8772" s="291"/>
      <c r="N8772" s="276"/>
    </row>
    <row r="8773" spans="1:14" ht="10.5" customHeight="1">
      <c r="A8773" s="799">
        <v>135</v>
      </c>
      <c r="B8773" s="98" t="s">
        <v>1786</v>
      </c>
      <c r="D8773" s="889">
        <v>1</v>
      </c>
      <c r="E8773" s="3411">
        <v>2080</v>
      </c>
      <c r="F8773" s="797">
        <v>0</v>
      </c>
      <c r="G8773" s="938">
        <v>44197</v>
      </c>
      <c r="H8773" s="1015" t="s">
        <v>8394</v>
      </c>
      <c r="I8773" s="63" t="s">
        <v>7982</v>
      </c>
      <c r="J8773" s="143" t="s">
        <v>8425</v>
      </c>
      <c r="K8773" s="1425"/>
      <c r="L8773" s="126"/>
      <c r="M8773" s="291"/>
      <c r="N8773" s="276"/>
    </row>
    <row r="8774" spans="1:14" ht="10.5" customHeight="1">
      <c r="A8774" s="799">
        <v>136</v>
      </c>
      <c r="B8774" s="98" t="s">
        <v>1786</v>
      </c>
      <c r="D8774" s="889">
        <v>1</v>
      </c>
      <c r="E8774" s="3411">
        <v>2080</v>
      </c>
      <c r="F8774" s="797">
        <v>0</v>
      </c>
      <c r="G8774" s="938">
        <v>44197</v>
      </c>
      <c r="H8774" s="1015" t="s">
        <v>8394</v>
      </c>
      <c r="I8774" s="63" t="s">
        <v>7982</v>
      </c>
      <c r="J8774" s="143" t="s">
        <v>8425</v>
      </c>
      <c r="K8774" s="1425"/>
      <c r="L8774" s="126"/>
      <c r="M8774" s="291"/>
      <c r="N8774" s="276"/>
    </row>
    <row r="8775" spans="1:14" ht="10.5" customHeight="1">
      <c r="A8775" s="799">
        <v>137</v>
      </c>
      <c r="B8775" s="98" t="s">
        <v>1786</v>
      </c>
      <c r="D8775" s="889">
        <v>1</v>
      </c>
      <c r="E8775" s="3411">
        <v>2080</v>
      </c>
      <c r="F8775" s="797">
        <v>0</v>
      </c>
      <c r="G8775" s="938">
        <v>44197</v>
      </c>
      <c r="H8775" s="1015" t="s">
        <v>8394</v>
      </c>
      <c r="I8775" s="63" t="s">
        <v>7982</v>
      </c>
      <c r="J8775" s="143" t="s">
        <v>8425</v>
      </c>
      <c r="K8775" s="1425"/>
      <c r="L8775" s="126"/>
      <c r="M8775" s="291"/>
      <c r="N8775" s="276"/>
    </row>
    <row r="8776" spans="1:14" ht="10.5" customHeight="1">
      <c r="A8776" s="799">
        <v>138</v>
      </c>
      <c r="B8776" s="98" t="s">
        <v>1786</v>
      </c>
      <c r="D8776" s="889">
        <v>1</v>
      </c>
      <c r="E8776" s="3411">
        <v>2080</v>
      </c>
      <c r="F8776" s="797">
        <v>0</v>
      </c>
      <c r="G8776" s="938">
        <v>44197</v>
      </c>
      <c r="H8776" s="1015" t="s">
        <v>8394</v>
      </c>
      <c r="I8776" s="63" t="s">
        <v>7982</v>
      </c>
      <c r="J8776" s="143" t="s">
        <v>8425</v>
      </c>
      <c r="K8776" s="1425"/>
      <c r="L8776" s="126"/>
      <c r="M8776" s="291"/>
      <c r="N8776" s="276"/>
    </row>
    <row r="8777" spans="1:14" ht="10.5" customHeight="1">
      <c r="A8777" s="799">
        <v>139</v>
      </c>
      <c r="B8777" s="98" t="s">
        <v>1786</v>
      </c>
      <c r="D8777" s="889">
        <v>1</v>
      </c>
      <c r="E8777" s="3411">
        <v>2080</v>
      </c>
      <c r="F8777" s="797">
        <v>0</v>
      </c>
      <c r="G8777" s="938">
        <v>44197</v>
      </c>
      <c r="H8777" s="1015" t="s">
        <v>8394</v>
      </c>
      <c r="I8777" s="63" t="s">
        <v>7982</v>
      </c>
      <c r="J8777" s="143" t="s">
        <v>8425</v>
      </c>
      <c r="K8777" s="1425"/>
      <c r="L8777" s="126"/>
      <c r="M8777" s="291"/>
      <c r="N8777" s="276"/>
    </row>
    <row r="8778" spans="1:14" ht="10.5" customHeight="1">
      <c r="A8778" s="799">
        <v>140</v>
      </c>
      <c r="B8778" s="98" t="s">
        <v>1786</v>
      </c>
      <c r="D8778" s="889">
        <v>1</v>
      </c>
      <c r="E8778" s="3411">
        <v>2080</v>
      </c>
      <c r="F8778" s="797">
        <v>0</v>
      </c>
      <c r="G8778" s="938">
        <v>44197</v>
      </c>
      <c r="H8778" s="1015" t="s">
        <v>8394</v>
      </c>
      <c r="I8778" s="63" t="s">
        <v>7982</v>
      </c>
      <c r="J8778" s="143" t="s">
        <v>8425</v>
      </c>
      <c r="K8778" s="1425"/>
      <c r="L8778" s="126"/>
      <c r="M8778" s="291"/>
      <c r="N8778" s="276"/>
    </row>
    <row r="8779" spans="1:14" ht="10.5" customHeight="1">
      <c r="A8779" s="799">
        <v>141</v>
      </c>
      <c r="B8779" s="98" t="s">
        <v>1786</v>
      </c>
      <c r="D8779" s="889">
        <v>1</v>
      </c>
      <c r="E8779" s="3411">
        <v>2080</v>
      </c>
      <c r="F8779" s="797">
        <v>0</v>
      </c>
      <c r="G8779" s="938">
        <v>44197</v>
      </c>
      <c r="H8779" s="1015" t="s">
        <v>8394</v>
      </c>
      <c r="I8779" s="63" t="s">
        <v>7982</v>
      </c>
      <c r="J8779" s="143" t="s">
        <v>8425</v>
      </c>
      <c r="K8779" s="1425"/>
      <c r="L8779" s="126"/>
      <c r="M8779" s="291"/>
      <c r="N8779" s="276"/>
    </row>
    <row r="8780" spans="1:14" ht="10.5" customHeight="1">
      <c r="A8780" s="799">
        <v>142</v>
      </c>
      <c r="B8780" s="98" t="s">
        <v>1786</v>
      </c>
      <c r="D8780" s="889">
        <v>1</v>
      </c>
      <c r="E8780" s="3411">
        <v>2080</v>
      </c>
      <c r="F8780" s="797">
        <v>0</v>
      </c>
      <c r="G8780" s="938">
        <v>44197</v>
      </c>
      <c r="H8780" s="1015" t="s">
        <v>8394</v>
      </c>
      <c r="I8780" s="63" t="s">
        <v>7982</v>
      </c>
      <c r="J8780" s="143" t="s">
        <v>8425</v>
      </c>
      <c r="K8780" s="1425"/>
      <c r="L8780" s="126"/>
      <c r="M8780" s="291"/>
      <c r="N8780" s="276"/>
    </row>
    <row r="8781" spans="1:14" ht="10.5" customHeight="1">
      <c r="A8781" s="799">
        <v>143</v>
      </c>
      <c r="B8781" s="98" t="s">
        <v>1786</v>
      </c>
      <c r="D8781" s="889">
        <v>1</v>
      </c>
      <c r="E8781" s="3411">
        <v>2080</v>
      </c>
      <c r="F8781" s="797">
        <v>0</v>
      </c>
      <c r="G8781" s="938">
        <v>44197</v>
      </c>
      <c r="H8781" s="1015" t="s">
        <v>8394</v>
      </c>
      <c r="I8781" s="63" t="s">
        <v>7982</v>
      </c>
      <c r="J8781" s="143" t="s">
        <v>8425</v>
      </c>
      <c r="K8781" s="1425"/>
      <c r="L8781" s="126"/>
      <c r="M8781" s="291"/>
      <c r="N8781" s="276"/>
    </row>
    <row r="8782" spans="1:14" ht="10.5" customHeight="1">
      <c r="A8782" s="799">
        <v>144</v>
      </c>
      <c r="B8782" s="98" t="s">
        <v>1786</v>
      </c>
      <c r="D8782" s="889">
        <v>1</v>
      </c>
      <c r="E8782" s="3411">
        <v>2080</v>
      </c>
      <c r="F8782" s="797">
        <v>0</v>
      </c>
      <c r="G8782" s="938">
        <v>44197</v>
      </c>
      <c r="H8782" s="1015" t="s">
        <v>8394</v>
      </c>
      <c r="I8782" s="63" t="s">
        <v>7982</v>
      </c>
      <c r="J8782" s="143" t="s">
        <v>8425</v>
      </c>
      <c r="K8782" s="1425"/>
      <c r="L8782" s="126"/>
      <c r="M8782" s="291"/>
      <c r="N8782" s="276"/>
    </row>
    <row r="8783" spans="1:14" ht="10.5" customHeight="1">
      <c r="A8783" s="799">
        <v>145</v>
      </c>
      <c r="B8783" s="98" t="s">
        <v>1786</v>
      </c>
      <c r="D8783" s="889">
        <v>1</v>
      </c>
      <c r="E8783" s="3411">
        <v>2080</v>
      </c>
      <c r="F8783" s="797">
        <v>0</v>
      </c>
      <c r="G8783" s="938">
        <v>44197</v>
      </c>
      <c r="H8783" s="1015" t="s">
        <v>8394</v>
      </c>
      <c r="I8783" s="63" t="s">
        <v>7982</v>
      </c>
      <c r="J8783" s="143" t="s">
        <v>8425</v>
      </c>
      <c r="K8783" s="1425"/>
      <c r="L8783" s="126"/>
      <c r="M8783" s="291"/>
      <c r="N8783" s="276"/>
    </row>
    <row r="8784" spans="1:14" ht="10.5" customHeight="1">
      <c r="A8784" s="799">
        <v>146</v>
      </c>
      <c r="B8784" s="98" t="s">
        <v>1786</v>
      </c>
      <c r="D8784" s="889">
        <v>1</v>
      </c>
      <c r="E8784" s="3411">
        <v>2080</v>
      </c>
      <c r="F8784" s="797">
        <v>0</v>
      </c>
      <c r="G8784" s="938">
        <v>44197</v>
      </c>
      <c r="H8784" s="1015" t="s">
        <v>8394</v>
      </c>
      <c r="I8784" s="63" t="s">
        <v>7982</v>
      </c>
      <c r="J8784" s="143" t="s">
        <v>8425</v>
      </c>
      <c r="K8784" s="1425"/>
      <c r="L8784" s="126"/>
      <c r="M8784" s="291"/>
      <c r="N8784" s="276"/>
    </row>
    <row r="8785" spans="1:14" ht="10.5" customHeight="1">
      <c r="A8785" s="799">
        <v>147</v>
      </c>
      <c r="B8785" s="98" t="s">
        <v>1786</v>
      </c>
      <c r="D8785" s="889">
        <v>1</v>
      </c>
      <c r="E8785" s="3411">
        <v>2080</v>
      </c>
      <c r="F8785" s="797">
        <v>0</v>
      </c>
      <c r="G8785" s="938">
        <v>44197</v>
      </c>
      <c r="H8785" s="1015" t="s">
        <v>8394</v>
      </c>
      <c r="I8785" s="63" t="s">
        <v>7982</v>
      </c>
      <c r="J8785" s="143" t="s">
        <v>8425</v>
      </c>
      <c r="K8785" s="1425"/>
      <c r="L8785" s="126"/>
      <c r="M8785" s="291"/>
      <c r="N8785" s="276"/>
    </row>
    <row r="8786" spans="1:14" ht="10.5" customHeight="1">
      <c r="A8786" s="799">
        <v>148</v>
      </c>
      <c r="B8786" s="98" t="s">
        <v>1786</v>
      </c>
      <c r="D8786" s="889">
        <v>1</v>
      </c>
      <c r="E8786" s="3411">
        <v>2080</v>
      </c>
      <c r="F8786" s="797">
        <v>0</v>
      </c>
      <c r="G8786" s="938">
        <v>44197</v>
      </c>
      <c r="H8786" s="1015" t="s">
        <v>8394</v>
      </c>
      <c r="I8786" s="63" t="s">
        <v>7982</v>
      </c>
      <c r="J8786" s="143" t="s">
        <v>8425</v>
      </c>
      <c r="K8786" s="1425"/>
      <c r="L8786" s="126"/>
      <c r="M8786" s="291"/>
      <c r="N8786" s="276"/>
    </row>
    <row r="8787" spans="1:14" ht="10.5" customHeight="1">
      <c r="A8787" s="799">
        <v>149</v>
      </c>
      <c r="B8787" s="98" t="s">
        <v>1786</v>
      </c>
      <c r="D8787" s="889">
        <v>1</v>
      </c>
      <c r="E8787" s="3411">
        <v>2080</v>
      </c>
      <c r="F8787" s="797">
        <v>0</v>
      </c>
      <c r="G8787" s="938">
        <v>44197</v>
      </c>
      <c r="H8787" s="1015" t="s">
        <v>8394</v>
      </c>
      <c r="I8787" s="63" t="s">
        <v>7982</v>
      </c>
      <c r="J8787" s="143" t="s">
        <v>8425</v>
      </c>
      <c r="K8787" s="1425"/>
      <c r="L8787" s="126"/>
      <c r="M8787" s="291"/>
      <c r="N8787" s="276"/>
    </row>
    <row r="8788" spans="1:14" ht="10.5" customHeight="1">
      <c r="A8788" s="799">
        <v>150</v>
      </c>
      <c r="B8788" s="98" t="s">
        <v>1786</v>
      </c>
      <c r="D8788" s="889">
        <v>1</v>
      </c>
      <c r="E8788" s="3411">
        <v>2080</v>
      </c>
      <c r="F8788" s="797">
        <v>0</v>
      </c>
      <c r="G8788" s="938">
        <v>44197</v>
      </c>
      <c r="H8788" s="1015" t="s">
        <v>8394</v>
      </c>
      <c r="I8788" s="63" t="s">
        <v>7982</v>
      </c>
      <c r="J8788" s="143" t="s">
        <v>8425</v>
      </c>
      <c r="K8788" s="1425"/>
      <c r="L8788" s="126"/>
      <c r="M8788" s="291"/>
      <c r="N8788" s="276"/>
    </row>
    <row r="8789" spans="1:14" ht="10.5" customHeight="1">
      <c r="A8789" s="799">
        <v>151</v>
      </c>
      <c r="B8789" s="98" t="s">
        <v>1786</v>
      </c>
      <c r="D8789" s="889">
        <v>1</v>
      </c>
      <c r="E8789" s="3411">
        <v>2080</v>
      </c>
      <c r="F8789" s="797">
        <v>0</v>
      </c>
      <c r="G8789" s="938">
        <v>44197</v>
      </c>
      <c r="H8789" s="1015" t="s">
        <v>8394</v>
      </c>
      <c r="I8789" s="63" t="s">
        <v>7982</v>
      </c>
      <c r="J8789" s="143" t="s">
        <v>8425</v>
      </c>
      <c r="K8789" s="1425"/>
      <c r="L8789" s="126"/>
      <c r="M8789" s="291"/>
      <c r="N8789" s="276"/>
    </row>
    <row r="8790" spans="1:14" ht="10.5" customHeight="1">
      <c r="A8790" s="799">
        <v>152</v>
      </c>
      <c r="B8790" s="98" t="s">
        <v>1786</v>
      </c>
      <c r="D8790" s="889">
        <v>1</v>
      </c>
      <c r="E8790" s="3411">
        <v>2080</v>
      </c>
      <c r="F8790" s="797">
        <v>0</v>
      </c>
      <c r="G8790" s="938">
        <v>44197</v>
      </c>
      <c r="H8790" s="1015" t="s">
        <v>8394</v>
      </c>
      <c r="I8790" s="63" t="s">
        <v>7982</v>
      </c>
      <c r="J8790" s="143" t="s">
        <v>8425</v>
      </c>
      <c r="K8790" s="1425"/>
      <c r="L8790" s="126"/>
      <c r="M8790" s="291"/>
      <c r="N8790" s="276"/>
    </row>
    <row r="8791" spans="1:14" ht="10.5" customHeight="1">
      <c r="A8791" s="799">
        <v>153</v>
      </c>
      <c r="B8791" s="98" t="s">
        <v>1786</v>
      </c>
      <c r="D8791" s="889">
        <v>1</v>
      </c>
      <c r="E8791" s="3411">
        <v>2080</v>
      </c>
      <c r="F8791" s="797">
        <v>0</v>
      </c>
      <c r="G8791" s="938">
        <v>44197</v>
      </c>
      <c r="H8791" s="1015" t="s">
        <v>8394</v>
      </c>
      <c r="I8791" s="63" t="s">
        <v>7982</v>
      </c>
      <c r="J8791" s="143" t="s">
        <v>8425</v>
      </c>
      <c r="K8791" s="1425"/>
      <c r="L8791" s="126"/>
      <c r="M8791" s="291"/>
      <c r="N8791" s="276"/>
    </row>
    <row r="8792" spans="1:14" ht="10.5" customHeight="1">
      <c r="A8792" s="799">
        <v>154</v>
      </c>
      <c r="B8792" s="98" t="s">
        <v>1786</v>
      </c>
      <c r="D8792" s="889">
        <v>1</v>
      </c>
      <c r="E8792" s="3411">
        <v>2080</v>
      </c>
      <c r="F8792" s="797">
        <v>0</v>
      </c>
      <c r="G8792" s="938">
        <v>44197</v>
      </c>
      <c r="H8792" s="1015" t="s">
        <v>8394</v>
      </c>
      <c r="I8792" s="63" t="s">
        <v>7982</v>
      </c>
      <c r="J8792" s="143" t="s">
        <v>8425</v>
      </c>
      <c r="K8792" s="1425"/>
      <c r="L8792" s="126"/>
      <c r="M8792" s="291"/>
      <c r="N8792" s="276"/>
    </row>
    <row r="8793" spans="1:14" ht="10.5" customHeight="1">
      <c r="A8793" s="799">
        <v>155</v>
      </c>
      <c r="B8793" s="98" t="s">
        <v>1786</v>
      </c>
      <c r="D8793" s="889">
        <v>1</v>
      </c>
      <c r="E8793" s="3411">
        <v>2080</v>
      </c>
      <c r="F8793" s="797">
        <v>0</v>
      </c>
      <c r="G8793" s="938">
        <v>44197</v>
      </c>
      <c r="H8793" s="1015" t="s">
        <v>8394</v>
      </c>
      <c r="I8793" s="63" t="s">
        <v>7982</v>
      </c>
      <c r="J8793" s="143" t="s">
        <v>8425</v>
      </c>
      <c r="K8793" s="1425"/>
      <c r="L8793" s="126"/>
      <c r="M8793" s="291"/>
      <c r="N8793" s="276"/>
    </row>
    <row r="8794" spans="1:14" ht="10.5" customHeight="1">
      <c r="A8794" s="799">
        <v>156</v>
      </c>
      <c r="B8794" s="98" t="s">
        <v>1786</v>
      </c>
      <c r="D8794" s="889">
        <v>1</v>
      </c>
      <c r="E8794" s="3411">
        <v>2080</v>
      </c>
      <c r="F8794" s="797">
        <v>0</v>
      </c>
      <c r="G8794" s="938">
        <v>44197</v>
      </c>
      <c r="H8794" s="1015" t="s">
        <v>8394</v>
      </c>
      <c r="I8794" s="63" t="s">
        <v>7982</v>
      </c>
      <c r="J8794" s="143" t="s">
        <v>8425</v>
      </c>
      <c r="K8794" s="1425"/>
      <c r="L8794" s="126"/>
      <c r="M8794" s="291"/>
      <c r="N8794" s="276"/>
    </row>
    <row r="8795" spans="1:14" ht="10.5" customHeight="1">
      <c r="A8795" s="799">
        <v>157</v>
      </c>
      <c r="B8795" s="98" t="s">
        <v>1786</v>
      </c>
      <c r="D8795" s="889">
        <v>1</v>
      </c>
      <c r="E8795" s="3411">
        <v>2080</v>
      </c>
      <c r="F8795" s="797">
        <v>0</v>
      </c>
      <c r="G8795" s="938">
        <v>44197</v>
      </c>
      <c r="H8795" s="1015" t="s">
        <v>8394</v>
      </c>
      <c r="I8795" s="63" t="s">
        <v>7982</v>
      </c>
      <c r="J8795" s="143" t="s">
        <v>8425</v>
      </c>
      <c r="K8795" s="1425"/>
      <c r="L8795" s="126"/>
      <c r="M8795" s="291"/>
      <c r="N8795" s="276"/>
    </row>
    <row r="8796" spans="1:14" ht="10.5" customHeight="1">
      <c r="A8796" s="799">
        <v>158</v>
      </c>
      <c r="B8796" s="98" t="s">
        <v>1786</v>
      </c>
      <c r="D8796" s="889">
        <v>1</v>
      </c>
      <c r="E8796" s="3411">
        <v>2080</v>
      </c>
      <c r="F8796" s="797">
        <v>0</v>
      </c>
      <c r="G8796" s="938">
        <v>44197</v>
      </c>
      <c r="H8796" s="1015" t="s">
        <v>8394</v>
      </c>
      <c r="I8796" s="63" t="s">
        <v>7982</v>
      </c>
      <c r="J8796" s="143" t="s">
        <v>8425</v>
      </c>
      <c r="K8796" s="1425"/>
      <c r="L8796" s="126"/>
      <c r="M8796" s="291"/>
      <c r="N8796" s="276"/>
    </row>
    <row r="8797" spans="1:14" ht="10.5" customHeight="1">
      <c r="A8797" s="799">
        <v>159</v>
      </c>
      <c r="B8797" s="98" t="s">
        <v>1786</v>
      </c>
      <c r="D8797" s="889">
        <v>1</v>
      </c>
      <c r="E8797" s="3411">
        <v>2080</v>
      </c>
      <c r="F8797" s="797">
        <v>0</v>
      </c>
      <c r="G8797" s="938">
        <v>44197</v>
      </c>
      <c r="H8797" s="1015" t="s">
        <v>8394</v>
      </c>
      <c r="I8797" s="63" t="s">
        <v>7982</v>
      </c>
      <c r="J8797" s="143" t="s">
        <v>8425</v>
      </c>
      <c r="K8797" s="1425"/>
      <c r="L8797" s="126"/>
      <c r="M8797" s="291"/>
      <c r="N8797" s="276"/>
    </row>
    <row r="8798" spans="1:14" ht="10.5" customHeight="1">
      <c r="A8798" s="799">
        <v>160</v>
      </c>
      <c r="B8798" s="98" t="s">
        <v>1786</v>
      </c>
      <c r="D8798" s="889">
        <v>1</v>
      </c>
      <c r="E8798" s="3411">
        <v>2080</v>
      </c>
      <c r="F8798" s="797">
        <v>0</v>
      </c>
      <c r="G8798" s="938">
        <v>44197</v>
      </c>
      <c r="H8798" s="1015" t="s">
        <v>8394</v>
      </c>
      <c r="I8798" s="63" t="s">
        <v>7982</v>
      </c>
      <c r="J8798" s="143" t="s">
        <v>8425</v>
      </c>
      <c r="K8798" s="1425"/>
      <c r="L8798" s="126"/>
      <c r="M8798" s="291"/>
      <c r="N8798" s="276"/>
    </row>
    <row r="8799" spans="1:14" ht="10.5" customHeight="1">
      <c r="A8799" s="799">
        <v>161</v>
      </c>
      <c r="B8799" s="98" t="s">
        <v>1786</v>
      </c>
      <c r="D8799" s="889">
        <v>1</v>
      </c>
      <c r="E8799" s="3411">
        <v>2080</v>
      </c>
      <c r="F8799" s="797">
        <v>0</v>
      </c>
      <c r="G8799" s="938">
        <v>44197</v>
      </c>
      <c r="H8799" s="1015" t="s">
        <v>8394</v>
      </c>
      <c r="I8799" s="63" t="s">
        <v>7982</v>
      </c>
      <c r="J8799" s="143" t="s">
        <v>8425</v>
      </c>
      <c r="K8799" s="1425"/>
      <c r="L8799" s="126"/>
      <c r="M8799" s="291"/>
      <c r="N8799" s="276"/>
    </row>
    <row r="8800" spans="1:14" ht="10.5" customHeight="1">
      <c r="A8800" s="799">
        <v>162</v>
      </c>
      <c r="B8800" s="98" t="s">
        <v>1786</v>
      </c>
      <c r="D8800" s="889">
        <v>1</v>
      </c>
      <c r="E8800" s="3411">
        <v>2080</v>
      </c>
      <c r="F8800" s="797">
        <v>0</v>
      </c>
      <c r="G8800" s="938">
        <v>44197</v>
      </c>
      <c r="H8800" s="1015" t="s">
        <v>8394</v>
      </c>
      <c r="I8800" s="63" t="s">
        <v>7982</v>
      </c>
      <c r="J8800" s="143" t="s">
        <v>8425</v>
      </c>
      <c r="K8800" s="1425"/>
      <c r="L8800" s="126"/>
      <c r="M8800" s="291"/>
      <c r="N8800" s="276"/>
    </row>
    <row r="8801" spans="1:14" ht="10.5" customHeight="1">
      <c r="A8801" s="799">
        <v>163</v>
      </c>
      <c r="B8801" s="98" t="s">
        <v>1787</v>
      </c>
      <c r="D8801" s="889">
        <v>1</v>
      </c>
      <c r="E8801" s="3411">
        <v>3849</v>
      </c>
      <c r="F8801" s="797">
        <v>3849</v>
      </c>
      <c r="G8801" s="938">
        <v>44197</v>
      </c>
      <c r="H8801" s="1015" t="s">
        <v>8394</v>
      </c>
      <c r="I8801" s="63" t="s">
        <v>7982</v>
      </c>
      <c r="J8801" s="143" t="s">
        <v>8425</v>
      </c>
      <c r="K8801" s="1425"/>
      <c r="L8801" s="126"/>
      <c r="M8801" s="291"/>
      <c r="N8801" s="276"/>
    </row>
    <row r="8802" spans="1:14" ht="10.5" customHeight="1">
      <c r="A8802" s="799">
        <v>164</v>
      </c>
      <c r="B8802" s="98" t="s">
        <v>1787</v>
      </c>
      <c r="D8802" s="889">
        <v>1</v>
      </c>
      <c r="E8802" s="3411">
        <v>3849</v>
      </c>
      <c r="F8802" s="797">
        <v>3849</v>
      </c>
      <c r="G8802" s="938">
        <v>44197</v>
      </c>
      <c r="H8802" s="1015" t="s">
        <v>8394</v>
      </c>
      <c r="I8802" s="63" t="s">
        <v>7982</v>
      </c>
      <c r="J8802" s="143" t="s">
        <v>8425</v>
      </c>
      <c r="K8802" s="1425"/>
      <c r="L8802" s="126"/>
      <c r="M8802" s="291"/>
      <c r="N8802" s="276"/>
    </row>
    <row r="8803" spans="1:14" ht="10.5" customHeight="1">
      <c r="A8803" s="799">
        <v>165</v>
      </c>
      <c r="B8803" s="102" t="s">
        <v>1788</v>
      </c>
      <c r="D8803" s="889">
        <v>1</v>
      </c>
      <c r="E8803" s="3411">
        <v>5600</v>
      </c>
      <c r="F8803" s="797">
        <v>5600</v>
      </c>
      <c r="G8803" s="938">
        <v>44197</v>
      </c>
      <c r="H8803" s="1015" t="s">
        <v>8394</v>
      </c>
      <c r="I8803" s="63" t="s">
        <v>7982</v>
      </c>
      <c r="J8803" s="143" t="s">
        <v>8425</v>
      </c>
      <c r="K8803" s="1425"/>
      <c r="L8803" s="126"/>
      <c r="M8803" s="291"/>
      <c r="N8803" s="276"/>
    </row>
    <row r="8804" spans="1:14" ht="10.5" customHeight="1">
      <c r="A8804" s="799">
        <v>166</v>
      </c>
      <c r="B8804" s="102" t="s">
        <v>143</v>
      </c>
      <c r="D8804" s="889">
        <v>1</v>
      </c>
      <c r="E8804" s="3411">
        <v>3198</v>
      </c>
      <c r="F8804" s="797">
        <v>3198</v>
      </c>
      <c r="G8804" s="938">
        <v>44197</v>
      </c>
      <c r="H8804" s="1015" t="s">
        <v>8394</v>
      </c>
      <c r="I8804" s="63" t="s">
        <v>7982</v>
      </c>
      <c r="J8804" s="143" t="s">
        <v>8425</v>
      </c>
      <c r="K8804" s="1425"/>
      <c r="L8804" s="126"/>
      <c r="M8804" s="291"/>
      <c r="N8804" s="276"/>
    </row>
    <row r="8805" spans="1:14" ht="10.5" customHeight="1">
      <c r="A8805" s="799">
        <v>167</v>
      </c>
      <c r="B8805" s="98" t="s">
        <v>1789</v>
      </c>
      <c r="D8805" s="889">
        <v>1</v>
      </c>
      <c r="E8805" s="3411">
        <v>16347</v>
      </c>
      <c r="F8805" s="797">
        <v>16347</v>
      </c>
      <c r="G8805" s="938">
        <v>44197</v>
      </c>
      <c r="H8805" s="1015" t="s">
        <v>8394</v>
      </c>
      <c r="I8805" s="63" t="s">
        <v>7982</v>
      </c>
      <c r="J8805" s="143" t="s">
        <v>8425</v>
      </c>
      <c r="K8805" s="1425"/>
      <c r="L8805" s="126"/>
      <c r="M8805" s="291"/>
      <c r="N8805" s="276"/>
    </row>
    <row r="8806" spans="1:14" ht="10.5" customHeight="1">
      <c r="A8806" s="799">
        <v>168</v>
      </c>
      <c r="B8806" s="98" t="s">
        <v>787</v>
      </c>
      <c r="D8806" s="889">
        <v>1</v>
      </c>
      <c r="E8806" s="3411">
        <v>4598</v>
      </c>
      <c r="F8806" s="797">
        <v>4598</v>
      </c>
      <c r="G8806" s="938">
        <v>44197</v>
      </c>
      <c r="H8806" s="1015" t="s">
        <v>8394</v>
      </c>
      <c r="I8806" s="63" t="s">
        <v>7982</v>
      </c>
      <c r="J8806" s="143" t="s">
        <v>8425</v>
      </c>
      <c r="K8806" s="1425"/>
      <c r="L8806" s="126"/>
      <c r="M8806" s="291"/>
      <c r="N8806" s="276"/>
    </row>
    <row r="8807" spans="1:14" ht="10.5" customHeight="1">
      <c r="A8807" s="799">
        <v>169</v>
      </c>
      <c r="B8807" s="102" t="s">
        <v>1790</v>
      </c>
      <c r="D8807" s="889">
        <v>1</v>
      </c>
      <c r="E8807" s="3411">
        <v>3849</v>
      </c>
      <c r="F8807" s="797">
        <v>3849</v>
      </c>
      <c r="G8807" s="938">
        <v>44197</v>
      </c>
      <c r="H8807" s="1015" t="s">
        <v>8394</v>
      </c>
      <c r="I8807" s="63" t="s">
        <v>7982</v>
      </c>
      <c r="J8807" s="143" t="s">
        <v>8425</v>
      </c>
      <c r="K8807" s="1425"/>
      <c r="L8807" s="126"/>
      <c r="M8807" s="291"/>
      <c r="N8807" s="276"/>
    </row>
    <row r="8808" spans="1:14" ht="10.5" customHeight="1">
      <c r="A8808" s="799">
        <v>170</v>
      </c>
      <c r="B8808" s="102" t="s">
        <v>1791</v>
      </c>
      <c r="D8808" s="889">
        <v>1</v>
      </c>
      <c r="E8808" s="3411">
        <v>4446</v>
      </c>
      <c r="F8808" s="797">
        <v>4446</v>
      </c>
      <c r="G8808" s="938">
        <v>44197</v>
      </c>
      <c r="H8808" s="1015" t="s">
        <v>8394</v>
      </c>
      <c r="I8808" s="63" t="s">
        <v>7982</v>
      </c>
      <c r="J8808" s="143" t="s">
        <v>8425</v>
      </c>
      <c r="K8808" s="1425"/>
      <c r="L8808" s="126"/>
      <c r="M8808" s="291"/>
      <c r="N8808" s="276"/>
    </row>
    <row r="8809" spans="1:14" ht="10.5" customHeight="1">
      <c r="A8809" s="799">
        <v>171</v>
      </c>
      <c r="B8809" s="98" t="s">
        <v>1792</v>
      </c>
      <c r="D8809" s="889">
        <v>1</v>
      </c>
      <c r="E8809" s="3411">
        <v>5332</v>
      </c>
      <c r="F8809" s="797">
        <v>5332</v>
      </c>
      <c r="G8809" s="938">
        <v>44197</v>
      </c>
      <c r="H8809" s="1015" t="s">
        <v>8394</v>
      </c>
      <c r="I8809" s="63" t="s">
        <v>7982</v>
      </c>
      <c r="J8809" s="143" t="s">
        <v>8425</v>
      </c>
      <c r="K8809" s="1425"/>
      <c r="L8809" s="126"/>
      <c r="M8809" s="291"/>
      <c r="N8809" s="276"/>
    </row>
    <row r="8810" spans="1:14" ht="10.5" customHeight="1">
      <c r="A8810" s="799">
        <v>172</v>
      </c>
      <c r="B8810" s="98" t="s">
        <v>1789</v>
      </c>
      <c r="D8810" s="889">
        <v>1</v>
      </c>
      <c r="E8810" s="3411">
        <v>8672</v>
      </c>
      <c r="F8810" s="797">
        <v>8672</v>
      </c>
      <c r="G8810" s="938">
        <v>44197</v>
      </c>
      <c r="H8810" s="1015" t="s">
        <v>8394</v>
      </c>
      <c r="I8810" s="63" t="s">
        <v>7982</v>
      </c>
      <c r="J8810" s="143" t="s">
        <v>8425</v>
      </c>
      <c r="K8810" s="1425"/>
      <c r="L8810" s="126"/>
      <c r="M8810" s="291"/>
      <c r="N8810" s="276"/>
    </row>
    <row r="8811" spans="1:14" ht="10.5" customHeight="1">
      <c r="A8811" s="799">
        <v>173</v>
      </c>
      <c r="B8811" s="98" t="s">
        <v>1793</v>
      </c>
      <c r="D8811" s="889">
        <v>1</v>
      </c>
      <c r="E8811" s="3411">
        <v>6980</v>
      </c>
      <c r="F8811" s="797">
        <v>6980</v>
      </c>
      <c r="G8811" s="938">
        <v>44197</v>
      </c>
      <c r="H8811" s="1015" t="s">
        <v>8394</v>
      </c>
      <c r="I8811" s="63" t="s">
        <v>7982</v>
      </c>
      <c r="J8811" s="143" t="s">
        <v>8425</v>
      </c>
      <c r="K8811" s="1425"/>
      <c r="L8811" s="126"/>
      <c r="M8811" s="291"/>
      <c r="N8811" s="276"/>
    </row>
    <row r="8812" spans="1:14" ht="10.5" customHeight="1">
      <c r="A8812" s="799">
        <v>174</v>
      </c>
      <c r="B8812" s="98" t="s">
        <v>90</v>
      </c>
      <c r="D8812" s="889">
        <v>1</v>
      </c>
      <c r="E8812" s="3411">
        <v>7582.5</v>
      </c>
      <c r="F8812" s="797">
        <v>7582.5</v>
      </c>
      <c r="G8812" s="938">
        <v>44197</v>
      </c>
      <c r="H8812" s="1015" t="s">
        <v>8394</v>
      </c>
      <c r="I8812" s="63" t="s">
        <v>7982</v>
      </c>
      <c r="J8812" s="143" t="s">
        <v>8425</v>
      </c>
      <c r="K8812" s="1425"/>
      <c r="L8812" s="126"/>
      <c r="M8812" s="291"/>
      <c r="N8812" s="276"/>
    </row>
    <row r="8813" spans="1:14" ht="10.5" customHeight="1">
      <c r="A8813" s="799">
        <v>175</v>
      </c>
      <c r="B8813" s="98" t="s">
        <v>1794</v>
      </c>
      <c r="D8813" s="889">
        <v>1</v>
      </c>
      <c r="E8813" s="3411">
        <v>6980</v>
      </c>
      <c r="F8813" s="797">
        <v>6980</v>
      </c>
      <c r="G8813" s="938">
        <v>44197</v>
      </c>
      <c r="H8813" s="1015" t="s">
        <v>8394</v>
      </c>
      <c r="I8813" s="63" t="s">
        <v>7982</v>
      </c>
      <c r="J8813" s="143" t="s">
        <v>8425</v>
      </c>
      <c r="K8813" s="1425"/>
      <c r="L8813" s="126"/>
      <c r="M8813" s="291"/>
      <c r="N8813" s="276"/>
    </row>
    <row r="8814" spans="1:14" ht="10.5" customHeight="1">
      <c r="A8814" s="799">
        <v>176</v>
      </c>
      <c r="B8814" s="98" t="s">
        <v>1795</v>
      </c>
      <c r="D8814" s="889">
        <v>1</v>
      </c>
      <c r="E8814" s="3411">
        <v>6980</v>
      </c>
      <c r="F8814" s="797">
        <v>6980</v>
      </c>
      <c r="G8814" s="938">
        <v>44197</v>
      </c>
      <c r="H8814" s="1015" t="s">
        <v>8394</v>
      </c>
      <c r="I8814" s="63" t="s">
        <v>7982</v>
      </c>
      <c r="J8814" s="143" t="s">
        <v>8425</v>
      </c>
      <c r="K8814" s="1425"/>
      <c r="L8814" s="126"/>
      <c r="M8814" s="291"/>
      <c r="N8814" s="276"/>
    </row>
    <row r="8815" spans="1:14" ht="10.5" customHeight="1">
      <c r="A8815" s="799">
        <v>177</v>
      </c>
      <c r="B8815" s="98" t="s">
        <v>1796</v>
      </c>
      <c r="D8815" s="889">
        <v>1</v>
      </c>
      <c r="E8815" s="3411">
        <v>6980</v>
      </c>
      <c r="F8815" s="797">
        <v>6980</v>
      </c>
      <c r="G8815" s="938">
        <v>44197</v>
      </c>
      <c r="H8815" s="1015" t="s">
        <v>8394</v>
      </c>
      <c r="I8815" s="63" t="s">
        <v>7982</v>
      </c>
      <c r="J8815" s="143" t="s">
        <v>8425</v>
      </c>
      <c r="K8815" s="1425"/>
      <c r="L8815" s="126"/>
      <c r="M8815" s="291"/>
      <c r="N8815" s="276"/>
    </row>
    <row r="8816" spans="1:14" ht="10.5" customHeight="1">
      <c r="A8816" s="799">
        <v>178</v>
      </c>
      <c r="B8816" s="98" t="s">
        <v>90</v>
      </c>
      <c r="D8816" s="889">
        <v>1</v>
      </c>
      <c r="E8816" s="3411">
        <v>6236</v>
      </c>
      <c r="F8816" s="797">
        <v>6236</v>
      </c>
      <c r="G8816" s="938">
        <v>44197</v>
      </c>
      <c r="H8816" s="1015" t="s">
        <v>8394</v>
      </c>
      <c r="I8816" s="63" t="s">
        <v>7982</v>
      </c>
      <c r="J8816" s="143" t="s">
        <v>8425</v>
      </c>
      <c r="K8816" s="1425"/>
      <c r="L8816" s="126"/>
      <c r="M8816" s="291"/>
      <c r="N8816" s="276"/>
    </row>
    <row r="8817" spans="1:14" ht="10.5" customHeight="1">
      <c r="A8817" s="799">
        <v>179</v>
      </c>
      <c r="B8817" s="98" t="s">
        <v>1797</v>
      </c>
      <c r="D8817" s="889">
        <v>1</v>
      </c>
      <c r="E8817" s="3411">
        <v>6909</v>
      </c>
      <c r="F8817" s="797">
        <v>6909</v>
      </c>
      <c r="G8817" s="938">
        <v>44197</v>
      </c>
      <c r="H8817" s="1015" t="s">
        <v>8394</v>
      </c>
      <c r="I8817" s="63" t="s">
        <v>7982</v>
      </c>
      <c r="J8817" s="143" t="s">
        <v>8425</v>
      </c>
      <c r="K8817" s="1425"/>
      <c r="L8817" s="126"/>
      <c r="M8817" s="291"/>
      <c r="N8817" s="276"/>
    </row>
    <row r="8818" spans="1:14" ht="10.5" customHeight="1">
      <c r="A8818" s="799">
        <v>180</v>
      </c>
      <c r="B8818" s="98" t="s">
        <v>1798</v>
      </c>
      <c r="D8818" s="889">
        <v>1</v>
      </c>
      <c r="E8818" s="3411">
        <v>10000</v>
      </c>
      <c r="F8818" s="797">
        <v>10000</v>
      </c>
      <c r="G8818" s="938">
        <v>44197</v>
      </c>
      <c r="H8818" s="1015" t="s">
        <v>8394</v>
      </c>
      <c r="I8818" s="63" t="s">
        <v>7982</v>
      </c>
      <c r="J8818" s="143" t="s">
        <v>8425</v>
      </c>
      <c r="K8818" s="1425"/>
      <c r="L8818" s="126"/>
      <c r="M8818" s="291"/>
      <c r="N8818" s="276"/>
    </row>
    <row r="8819" spans="1:14" ht="10.5" customHeight="1">
      <c r="A8819" s="799">
        <v>181</v>
      </c>
      <c r="B8819" s="98" t="s">
        <v>1799</v>
      </c>
      <c r="D8819" s="889">
        <v>1</v>
      </c>
      <c r="E8819" s="3411">
        <v>12990</v>
      </c>
      <c r="F8819" s="797">
        <v>12990</v>
      </c>
      <c r="G8819" s="938">
        <v>44197</v>
      </c>
      <c r="H8819" s="1015" t="s">
        <v>8394</v>
      </c>
      <c r="I8819" s="63" t="s">
        <v>7982</v>
      </c>
      <c r="J8819" s="143" t="s">
        <v>8425</v>
      </c>
      <c r="K8819" s="1425"/>
      <c r="L8819" s="126"/>
      <c r="M8819" s="291"/>
      <c r="N8819" s="276"/>
    </row>
    <row r="8820" spans="1:14" ht="10.5" customHeight="1">
      <c r="A8820" s="799">
        <v>182</v>
      </c>
      <c r="B8820" s="98" t="s">
        <v>1800</v>
      </c>
      <c r="D8820" s="889">
        <v>1</v>
      </c>
      <c r="E8820" s="3411">
        <v>3266</v>
      </c>
      <c r="F8820" s="797">
        <v>3266</v>
      </c>
      <c r="G8820" s="938">
        <v>44197</v>
      </c>
      <c r="H8820" s="1015" t="s">
        <v>8394</v>
      </c>
      <c r="I8820" s="63" t="s">
        <v>7982</v>
      </c>
      <c r="J8820" s="143" t="s">
        <v>8425</v>
      </c>
      <c r="K8820" s="1425"/>
      <c r="L8820" s="126"/>
      <c r="M8820" s="291"/>
      <c r="N8820" s="276"/>
    </row>
    <row r="8821" spans="1:14" ht="10.5" customHeight="1">
      <c r="A8821" s="799">
        <v>183</v>
      </c>
      <c r="B8821" s="98" t="s">
        <v>1801</v>
      </c>
      <c r="D8821" s="889">
        <v>1</v>
      </c>
      <c r="E8821" s="3411">
        <v>28165</v>
      </c>
      <c r="F8821" s="797">
        <v>28165</v>
      </c>
      <c r="G8821" s="938">
        <v>44197</v>
      </c>
      <c r="H8821" s="1015" t="s">
        <v>8394</v>
      </c>
      <c r="I8821" s="63" t="s">
        <v>7982</v>
      </c>
      <c r="J8821" s="143" t="s">
        <v>8425</v>
      </c>
      <c r="K8821" s="1425"/>
      <c r="L8821" s="126"/>
      <c r="M8821" s="291"/>
      <c r="N8821" s="276"/>
    </row>
    <row r="8822" spans="1:14" ht="10.5" customHeight="1">
      <c r="A8822" s="799">
        <v>184</v>
      </c>
      <c r="B8822" s="98" t="s">
        <v>1802</v>
      </c>
      <c r="D8822" s="889">
        <v>1</v>
      </c>
      <c r="E8822" s="3411">
        <v>3288</v>
      </c>
      <c r="F8822" s="797">
        <v>3288</v>
      </c>
      <c r="G8822" s="938">
        <v>44197</v>
      </c>
      <c r="H8822" s="1015" t="s">
        <v>8394</v>
      </c>
      <c r="I8822" s="63" t="s">
        <v>7982</v>
      </c>
      <c r="J8822" s="143" t="s">
        <v>8425</v>
      </c>
      <c r="K8822" s="1425"/>
      <c r="L8822" s="126"/>
      <c r="M8822" s="291"/>
      <c r="N8822" s="276"/>
    </row>
    <row r="8823" spans="1:14" ht="10.5" customHeight="1">
      <c r="A8823" s="799">
        <v>185</v>
      </c>
      <c r="B8823" s="98" t="s">
        <v>1802</v>
      </c>
      <c r="D8823" s="889">
        <v>1</v>
      </c>
      <c r="E8823" s="3411">
        <v>3288</v>
      </c>
      <c r="F8823" s="797">
        <v>3288</v>
      </c>
      <c r="G8823" s="938">
        <v>44197</v>
      </c>
      <c r="H8823" s="1015" t="s">
        <v>8394</v>
      </c>
      <c r="I8823" s="63" t="s">
        <v>7982</v>
      </c>
      <c r="J8823" s="143" t="s">
        <v>8425</v>
      </c>
      <c r="K8823" s="1425"/>
      <c r="L8823" s="126"/>
      <c r="M8823" s="291"/>
      <c r="N8823" s="276"/>
    </row>
    <row r="8824" spans="1:14" ht="10.5" customHeight="1">
      <c r="A8824" s="799">
        <v>186</v>
      </c>
      <c r="B8824" s="98" t="s">
        <v>1802</v>
      </c>
      <c r="D8824" s="889">
        <v>1</v>
      </c>
      <c r="E8824" s="3411">
        <v>3288</v>
      </c>
      <c r="F8824" s="797">
        <v>3288</v>
      </c>
      <c r="G8824" s="938">
        <v>44197</v>
      </c>
      <c r="H8824" s="1015" t="s">
        <v>8394</v>
      </c>
      <c r="I8824" s="63" t="s">
        <v>7982</v>
      </c>
      <c r="J8824" s="143" t="s">
        <v>8425</v>
      </c>
      <c r="K8824" s="1425"/>
      <c r="L8824" s="126"/>
      <c r="M8824" s="291"/>
      <c r="N8824" s="276"/>
    </row>
    <row r="8825" spans="1:14" ht="10.5" customHeight="1">
      <c r="A8825" s="799">
        <v>187</v>
      </c>
      <c r="B8825" s="98" t="s">
        <v>1803</v>
      </c>
      <c r="D8825" s="889">
        <v>1</v>
      </c>
      <c r="E8825" s="3411">
        <v>4026</v>
      </c>
      <c r="F8825" s="797">
        <v>4026</v>
      </c>
      <c r="G8825" s="938">
        <v>44197</v>
      </c>
      <c r="H8825" s="1015" t="s">
        <v>8394</v>
      </c>
      <c r="I8825" s="63" t="s">
        <v>7982</v>
      </c>
      <c r="J8825" s="143" t="s">
        <v>8425</v>
      </c>
      <c r="K8825" s="1425"/>
      <c r="L8825" s="126"/>
      <c r="M8825" s="291"/>
      <c r="N8825" s="276"/>
    </row>
    <row r="8826" spans="1:14" ht="10.5" customHeight="1">
      <c r="A8826" s="799">
        <v>188</v>
      </c>
      <c r="B8826" s="98" t="s">
        <v>1804</v>
      </c>
      <c r="D8826" s="889">
        <v>1</v>
      </c>
      <c r="E8826" s="3411">
        <v>19920</v>
      </c>
      <c r="F8826" s="797">
        <v>19920</v>
      </c>
      <c r="G8826" s="938">
        <v>44197</v>
      </c>
      <c r="H8826" s="1015" t="s">
        <v>8394</v>
      </c>
      <c r="I8826" s="63" t="s">
        <v>7982</v>
      </c>
      <c r="J8826" s="143" t="s">
        <v>8425</v>
      </c>
      <c r="K8826" s="1425"/>
      <c r="L8826" s="126"/>
      <c r="M8826" s="291"/>
      <c r="N8826" s="276"/>
    </row>
    <row r="8827" spans="1:14" ht="10.5" customHeight="1">
      <c r="A8827" s="799">
        <v>189</v>
      </c>
      <c r="B8827" s="98" t="s">
        <v>1804</v>
      </c>
      <c r="D8827" s="889">
        <v>1</v>
      </c>
      <c r="E8827" s="3411">
        <v>19920</v>
      </c>
      <c r="F8827" s="797">
        <v>19920</v>
      </c>
      <c r="G8827" s="938">
        <v>44197</v>
      </c>
      <c r="H8827" s="1015" t="s">
        <v>8394</v>
      </c>
      <c r="I8827" s="63" t="s">
        <v>7982</v>
      </c>
      <c r="J8827" s="143" t="s">
        <v>8425</v>
      </c>
      <c r="K8827" s="1425"/>
      <c r="L8827" s="126"/>
      <c r="M8827" s="291"/>
      <c r="N8827" s="276"/>
    </row>
    <row r="8828" spans="1:14" ht="10.5" customHeight="1">
      <c r="A8828" s="799">
        <v>190</v>
      </c>
      <c r="B8828" s="98" t="s">
        <v>1805</v>
      </c>
      <c r="D8828" s="889">
        <v>1</v>
      </c>
      <c r="E8828" s="3411">
        <v>4900</v>
      </c>
      <c r="F8828" s="797">
        <v>4900</v>
      </c>
      <c r="G8828" s="938">
        <v>44197</v>
      </c>
      <c r="H8828" s="1015" t="s">
        <v>8394</v>
      </c>
      <c r="I8828" s="63" t="s">
        <v>7982</v>
      </c>
      <c r="J8828" s="143" t="s">
        <v>8425</v>
      </c>
      <c r="K8828" s="1425"/>
      <c r="L8828" s="126"/>
      <c r="M8828" s="291"/>
      <c r="N8828" s="276"/>
    </row>
    <row r="8829" spans="1:14" ht="10.5" customHeight="1">
      <c r="A8829" s="799">
        <v>191</v>
      </c>
      <c r="B8829" s="98" t="s">
        <v>1805</v>
      </c>
      <c r="D8829" s="889">
        <v>1</v>
      </c>
      <c r="E8829" s="3411">
        <v>4900</v>
      </c>
      <c r="F8829" s="797">
        <v>4900</v>
      </c>
      <c r="G8829" s="938">
        <v>44197</v>
      </c>
      <c r="H8829" s="1015" t="s">
        <v>8394</v>
      </c>
      <c r="I8829" s="63" t="s">
        <v>7982</v>
      </c>
      <c r="J8829" s="143" t="s">
        <v>8425</v>
      </c>
      <c r="K8829" s="1425"/>
      <c r="L8829" s="126"/>
      <c r="M8829" s="291"/>
      <c r="N8829" s="276"/>
    </row>
    <row r="8830" spans="1:14" ht="10.5" customHeight="1">
      <c r="A8830" s="799">
        <v>192</v>
      </c>
      <c r="B8830" s="98" t="s">
        <v>1806</v>
      </c>
      <c r="D8830" s="889">
        <v>1</v>
      </c>
      <c r="E8830" s="3411">
        <v>6598</v>
      </c>
      <c r="F8830" s="797">
        <v>6598</v>
      </c>
      <c r="G8830" s="938">
        <v>44197</v>
      </c>
      <c r="H8830" s="1015" t="s">
        <v>8394</v>
      </c>
      <c r="I8830" s="63" t="s">
        <v>7982</v>
      </c>
      <c r="J8830" s="143" t="s">
        <v>8425</v>
      </c>
      <c r="K8830" s="1425"/>
      <c r="L8830" s="126"/>
      <c r="M8830" s="291"/>
      <c r="N8830" s="276"/>
    </row>
    <row r="8831" spans="1:14" ht="10.5" customHeight="1">
      <c r="A8831" s="799">
        <v>193</v>
      </c>
      <c r="B8831" s="98" t="s">
        <v>1807</v>
      </c>
      <c r="D8831" s="889">
        <v>1</v>
      </c>
      <c r="E8831" s="3411">
        <v>10734.67</v>
      </c>
      <c r="F8831" s="797">
        <v>10734.67</v>
      </c>
      <c r="G8831" s="938">
        <v>44197</v>
      </c>
      <c r="H8831" s="1015" t="s">
        <v>8394</v>
      </c>
      <c r="I8831" s="63" t="s">
        <v>7982</v>
      </c>
      <c r="J8831" s="143" t="s">
        <v>8425</v>
      </c>
      <c r="K8831" s="1425"/>
      <c r="L8831" s="126"/>
      <c r="M8831" s="291"/>
      <c r="N8831" s="276"/>
    </row>
    <row r="8832" spans="1:14" ht="10.5" customHeight="1">
      <c r="A8832" s="799">
        <v>194</v>
      </c>
      <c r="B8832" s="98" t="s">
        <v>1808</v>
      </c>
      <c r="D8832" s="889">
        <v>1</v>
      </c>
      <c r="E8832" s="3411">
        <v>3859</v>
      </c>
      <c r="F8832" s="797">
        <v>3859</v>
      </c>
      <c r="G8832" s="938">
        <v>44197</v>
      </c>
      <c r="H8832" s="1015" t="s">
        <v>8394</v>
      </c>
      <c r="I8832" s="63" t="s">
        <v>7982</v>
      </c>
      <c r="J8832" s="143" t="s">
        <v>8425</v>
      </c>
      <c r="K8832" s="1425"/>
      <c r="L8832" s="126"/>
      <c r="M8832" s="291"/>
      <c r="N8832" s="276"/>
    </row>
    <row r="8833" spans="1:14" ht="10.5" customHeight="1">
      <c r="A8833" s="799">
        <v>195</v>
      </c>
      <c r="B8833" s="98" t="s">
        <v>500</v>
      </c>
      <c r="D8833" s="889">
        <v>1</v>
      </c>
      <c r="E8833" s="3411">
        <v>6148</v>
      </c>
      <c r="F8833" s="797">
        <v>6148</v>
      </c>
      <c r="G8833" s="938">
        <v>44197</v>
      </c>
      <c r="H8833" s="1015" t="s">
        <v>8394</v>
      </c>
      <c r="I8833" s="63" t="s">
        <v>7982</v>
      </c>
      <c r="J8833" s="143" t="s">
        <v>8425</v>
      </c>
      <c r="K8833" s="1425"/>
      <c r="L8833" s="126"/>
      <c r="M8833" s="291"/>
      <c r="N8833" s="276"/>
    </row>
    <row r="8834" spans="1:14" ht="10.5" customHeight="1">
      <c r="A8834" s="799">
        <v>196</v>
      </c>
      <c r="B8834" s="98" t="s">
        <v>1809</v>
      </c>
      <c r="D8834" s="889">
        <v>1</v>
      </c>
      <c r="E8834" s="3411">
        <v>5198</v>
      </c>
      <c r="F8834" s="797">
        <v>5198</v>
      </c>
      <c r="G8834" s="938">
        <v>44197</v>
      </c>
      <c r="H8834" s="1015" t="s">
        <v>8394</v>
      </c>
      <c r="I8834" s="63" t="s">
        <v>7982</v>
      </c>
      <c r="J8834" s="143" t="s">
        <v>8425</v>
      </c>
      <c r="K8834" s="1425"/>
      <c r="L8834" s="126"/>
      <c r="M8834" s="291"/>
      <c r="N8834" s="276"/>
    </row>
    <row r="8835" spans="1:14" ht="10.5" customHeight="1">
      <c r="A8835" s="799">
        <v>197</v>
      </c>
      <c r="B8835" s="98" t="s">
        <v>787</v>
      </c>
      <c r="D8835" s="889">
        <v>1</v>
      </c>
      <c r="E8835" s="3411">
        <v>5100</v>
      </c>
      <c r="F8835" s="797">
        <v>5100</v>
      </c>
      <c r="G8835" s="938">
        <v>44197</v>
      </c>
      <c r="H8835" s="1015" t="s">
        <v>8394</v>
      </c>
      <c r="I8835" s="63" t="s">
        <v>7982</v>
      </c>
      <c r="J8835" s="143" t="s">
        <v>8425</v>
      </c>
      <c r="K8835" s="1425"/>
      <c r="L8835" s="126"/>
      <c r="M8835" s="291"/>
      <c r="N8835" s="276"/>
    </row>
    <row r="8836" spans="1:14" ht="10.5" customHeight="1">
      <c r="A8836" s="799">
        <v>198</v>
      </c>
      <c r="B8836" s="98" t="s">
        <v>787</v>
      </c>
      <c r="D8836" s="889">
        <v>1</v>
      </c>
      <c r="E8836" s="3411">
        <v>4237</v>
      </c>
      <c r="F8836" s="797">
        <v>4237</v>
      </c>
      <c r="G8836" s="938">
        <v>44197</v>
      </c>
      <c r="H8836" s="1015" t="s">
        <v>8394</v>
      </c>
      <c r="I8836" s="63" t="s">
        <v>7982</v>
      </c>
      <c r="J8836" s="143" t="s">
        <v>8425</v>
      </c>
      <c r="K8836" s="1425"/>
      <c r="L8836" s="126"/>
      <c r="M8836" s="291"/>
      <c r="N8836" s="276"/>
    </row>
    <row r="8837" spans="1:14" ht="10.5" customHeight="1">
      <c r="A8837" s="799">
        <v>199</v>
      </c>
      <c r="B8837" s="98" t="s">
        <v>787</v>
      </c>
      <c r="D8837" s="889">
        <v>1</v>
      </c>
      <c r="E8837" s="3411">
        <v>4235</v>
      </c>
      <c r="F8837" s="797">
        <v>4235</v>
      </c>
      <c r="G8837" s="938">
        <v>44197</v>
      </c>
      <c r="H8837" s="1015" t="s">
        <v>8394</v>
      </c>
      <c r="I8837" s="63" t="s">
        <v>7982</v>
      </c>
      <c r="J8837" s="143" t="s">
        <v>8425</v>
      </c>
      <c r="K8837" s="1425"/>
      <c r="L8837" s="126"/>
      <c r="M8837" s="291"/>
      <c r="N8837" s="276"/>
    </row>
    <row r="8838" spans="1:14" ht="10.5" customHeight="1">
      <c r="A8838" s="799">
        <v>200</v>
      </c>
      <c r="B8838" s="98" t="s">
        <v>1810</v>
      </c>
      <c r="D8838" s="889">
        <v>1</v>
      </c>
      <c r="E8838" s="3411">
        <v>3425</v>
      </c>
      <c r="F8838" s="797">
        <v>3425</v>
      </c>
      <c r="G8838" s="938">
        <v>44197</v>
      </c>
      <c r="H8838" s="1015" t="s">
        <v>8394</v>
      </c>
      <c r="I8838" s="63" t="s">
        <v>7982</v>
      </c>
      <c r="J8838" s="143" t="s">
        <v>8425</v>
      </c>
      <c r="K8838" s="1425"/>
      <c r="L8838" s="126"/>
      <c r="M8838" s="291"/>
      <c r="N8838" s="276"/>
    </row>
    <row r="8839" spans="1:14" ht="10.5" customHeight="1">
      <c r="A8839" s="799">
        <v>201</v>
      </c>
      <c r="B8839" s="98" t="s">
        <v>1811</v>
      </c>
      <c r="D8839" s="889">
        <v>1</v>
      </c>
      <c r="E8839" s="3411">
        <v>4430</v>
      </c>
      <c r="F8839" s="797">
        <v>4430</v>
      </c>
      <c r="G8839" s="938">
        <v>44197</v>
      </c>
      <c r="H8839" s="1015" t="s">
        <v>8394</v>
      </c>
      <c r="I8839" s="63" t="s">
        <v>7982</v>
      </c>
      <c r="J8839" s="143" t="s">
        <v>8425</v>
      </c>
      <c r="K8839" s="1425"/>
      <c r="L8839" s="126"/>
      <c r="M8839" s="291"/>
      <c r="N8839" s="276"/>
    </row>
    <row r="8840" spans="1:14" ht="10.5" customHeight="1">
      <c r="A8840" s="799">
        <v>202</v>
      </c>
      <c r="B8840" s="98" t="s">
        <v>1812</v>
      </c>
      <c r="D8840" s="889">
        <v>1</v>
      </c>
      <c r="E8840" s="3411">
        <v>6740</v>
      </c>
      <c r="F8840" s="797">
        <v>6740</v>
      </c>
      <c r="G8840" s="938">
        <v>44197</v>
      </c>
      <c r="H8840" s="1015" t="s">
        <v>8394</v>
      </c>
      <c r="I8840" s="63" t="s">
        <v>7982</v>
      </c>
      <c r="J8840" s="143" t="s">
        <v>8425</v>
      </c>
      <c r="K8840" s="1425"/>
      <c r="L8840" s="126"/>
      <c r="M8840" s="291"/>
      <c r="N8840" s="276"/>
    </row>
    <row r="8841" spans="1:14" ht="10.5" customHeight="1">
      <c r="A8841" s="799">
        <v>203</v>
      </c>
      <c r="B8841" s="98" t="s">
        <v>1813</v>
      </c>
      <c r="D8841" s="889">
        <v>1</v>
      </c>
      <c r="E8841" s="3411">
        <v>3859</v>
      </c>
      <c r="F8841" s="797">
        <v>3859</v>
      </c>
      <c r="G8841" s="938">
        <v>44197</v>
      </c>
      <c r="H8841" s="1015" t="s">
        <v>8394</v>
      </c>
      <c r="I8841" s="63" t="s">
        <v>7982</v>
      </c>
      <c r="J8841" s="143" t="s">
        <v>8425</v>
      </c>
      <c r="K8841" s="1425"/>
      <c r="L8841" s="126"/>
      <c r="M8841" s="291"/>
      <c r="N8841" s="276"/>
    </row>
    <row r="8842" spans="1:14" ht="10.5" customHeight="1">
      <c r="A8842" s="799">
        <v>204</v>
      </c>
      <c r="B8842" s="98" t="s">
        <v>1814</v>
      </c>
      <c r="D8842" s="889">
        <v>1</v>
      </c>
      <c r="E8842" s="3411">
        <v>8401</v>
      </c>
      <c r="F8842" s="797">
        <v>8401</v>
      </c>
      <c r="G8842" s="938">
        <v>44197</v>
      </c>
      <c r="H8842" s="1015" t="s">
        <v>8394</v>
      </c>
      <c r="I8842" s="63" t="s">
        <v>7982</v>
      </c>
      <c r="J8842" s="143" t="s">
        <v>8425</v>
      </c>
      <c r="K8842" s="1425"/>
      <c r="L8842" s="126"/>
      <c r="M8842" s="291"/>
      <c r="N8842" s="276"/>
    </row>
    <row r="8843" spans="1:14" ht="10.5" customHeight="1">
      <c r="A8843" s="799">
        <v>205</v>
      </c>
      <c r="B8843" s="98" t="s">
        <v>1815</v>
      </c>
      <c r="D8843" s="889">
        <v>1</v>
      </c>
      <c r="E8843" s="3411">
        <v>7060</v>
      </c>
      <c r="F8843" s="797">
        <v>7060</v>
      </c>
      <c r="G8843" s="938">
        <v>44197</v>
      </c>
      <c r="H8843" s="1015" t="s">
        <v>8394</v>
      </c>
      <c r="I8843" s="63" t="s">
        <v>7982</v>
      </c>
      <c r="J8843" s="143" t="s">
        <v>8425</v>
      </c>
      <c r="K8843" s="1425"/>
      <c r="L8843" s="126"/>
      <c r="M8843" s="291"/>
      <c r="N8843" s="276"/>
    </row>
    <row r="8844" spans="1:14" ht="10.5" customHeight="1">
      <c r="A8844" s="799">
        <v>206</v>
      </c>
      <c r="B8844" s="98" t="s">
        <v>1816</v>
      </c>
      <c r="D8844" s="889">
        <v>1</v>
      </c>
      <c r="E8844" s="3411">
        <v>6198</v>
      </c>
      <c r="F8844" s="797">
        <v>6198</v>
      </c>
      <c r="G8844" s="938">
        <v>44197</v>
      </c>
      <c r="H8844" s="1015" t="s">
        <v>8394</v>
      </c>
      <c r="I8844" s="63" t="s">
        <v>7982</v>
      </c>
      <c r="J8844" s="143" t="s">
        <v>8425</v>
      </c>
      <c r="K8844" s="1425"/>
      <c r="L8844" s="126"/>
      <c r="M8844" s="291"/>
      <c r="N8844" s="276"/>
    </row>
    <row r="8845" spans="1:14" ht="10.5" customHeight="1">
      <c r="A8845" s="799">
        <v>207</v>
      </c>
      <c r="B8845" s="98" t="s">
        <v>1817</v>
      </c>
      <c r="D8845" s="889">
        <v>1</v>
      </c>
      <c r="E8845" s="3411">
        <v>4041</v>
      </c>
      <c r="F8845" s="797">
        <v>4041</v>
      </c>
      <c r="G8845" s="938">
        <v>44197</v>
      </c>
      <c r="H8845" s="1015" t="s">
        <v>8394</v>
      </c>
      <c r="I8845" s="63" t="s">
        <v>7982</v>
      </c>
      <c r="J8845" s="143" t="s">
        <v>8425</v>
      </c>
      <c r="K8845" s="1425"/>
      <c r="L8845" s="126"/>
      <c r="M8845" s="291"/>
      <c r="N8845" s="276"/>
    </row>
    <row r="8846" spans="1:14" ht="10.5" customHeight="1">
      <c r="A8846" s="799">
        <v>208</v>
      </c>
      <c r="B8846" s="98" t="s">
        <v>1818</v>
      </c>
      <c r="D8846" s="889">
        <v>1</v>
      </c>
      <c r="E8846" s="3411">
        <v>3245</v>
      </c>
      <c r="F8846" s="797">
        <v>3245</v>
      </c>
      <c r="G8846" s="938">
        <v>44197</v>
      </c>
      <c r="H8846" s="1015" t="s">
        <v>8394</v>
      </c>
      <c r="I8846" s="63" t="s">
        <v>7982</v>
      </c>
      <c r="J8846" s="143" t="s">
        <v>8425</v>
      </c>
      <c r="K8846" s="1425"/>
      <c r="L8846" s="126"/>
      <c r="M8846" s="291"/>
      <c r="N8846" s="276"/>
    </row>
    <row r="8847" spans="1:14" ht="10.5" customHeight="1">
      <c r="A8847" s="799">
        <v>209</v>
      </c>
      <c r="B8847" s="98" t="s">
        <v>787</v>
      </c>
      <c r="D8847" s="889">
        <v>1</v>
      </c>
      <c r="E8847" s="3411">
        <v>3523</v>
      </c>
      <c r="F8847" s="797">
        <v>3523</v>
      </c>
      <c r="G8847" s="938">
        <v>44197</v>
      </c>
      <c r="H8847" s="1015" t="s">
        <v>8394</v>
      </c>
      <c r="I8847" s="63" t="s">
        <v>7982</v>
      </c>
      <c r="J8847" s="143" t="s">
        <v>8425</v>
      </c>
      <c r="K8847" s="1425"/>
      <c r="L8847" s="126"/>
      <c r="M8847" s="291"/>
      <c r="N8847" s="276"/>
    </row>
    <row r="8848" spans="1:14" ht="10.5" customHeight="1">
      <c r="A8848" s="799">
        <v>210</v>
      </c>
      <c r="B8848" s="98" t="s">
        <v>90</v>
      </c>
      <c r="D8848" s="889">
        <v>1</v>
      </c>
      <c r="E8848" s="3411">
        <v>5610</v>
      </c>
      <c r="F8848" s="797">
        <v>5610</v>
      </c>
      <c r="G8848" s="938">
        <v>44197</v>
      </c>
      <c r="H8848" s="1015" t="s">
        <v>8394</v>
      </c>
      <c r="I8848" s="63" t="s">
        <v>7982</v>
      </c>
      <c r="J8848" s="143" t="s">
        <v>8425</v>
      </c>
      <c r="K8848" s="1425"/>
      <c r="L8848" s="126"/>
      <c r="M8848" s="291"/>
      <c r="N8848" s="276"/>
    </row>
    <row r="8849" spans="1:14" ht="10.5" customHeight="1">
      <c r="A8849" s="799">
        <v>211</v>
      </c>
      <c r="B8849" s="98" t="s">
        <v>1819</v>
      </c>
      <c r="D8849" s="889">
        <v>1</v>
      </c>
      <c r="E8849" s="3411">
        <v>7678</v>
      </c>
      <c r="F8849" s="797">
        <v>7678</v>
      </c>
      <c r="G8849" s="938">
        <v>44197</v>
      </c>
      <c r="H8849" s="1015" t="s">
        <v>8394</v>
      </c>
      <c r="I8849" s="63" t="s">
        <v>7982</v>
      </c>
      <c r="J8849" s="143" t="s">
        <v>8425</v>
      </c>
      <c r="K8849" s="1425"/>
      <c r="L8849" s="126"/>
      <c r="M8849" s="291"/>
      <c r="N8849" s="276"/>
    </row>
    <row r="8850" spans="1:14" ht="10.5" customHeight="1">
      <c r="A8850" s="799">
        <v>212</v>
      </c>
      <c r="B8850" s="98" t="s">
        <v>185</v>
      </c>
      <c r="D8850" s="889">
        <v>1</v>
      </c>
      <c r="E8850" s="3411">
        <v>6101</v>
      </c>
      <c r="F8850" s="797">
        <v>6101</v>
      </c>
      <c r="G8850" s="938">
        <v>44197</v>
      </c>
      <c r="H8850" s="1015" t="s">
        <v>8394</v>
      </c>
      <c r="I8850" s="63" t="s">
        <v>7982</v>
      </c>
      <c r="J8850" s="143" t="s">
        <v>8425</v>
      </c>
      <c r="K8850" s="1425"/>
      <c r="L8850" s="126"/>
      <c r="M8850" s="291"/>
      <c r="N8850" s="276"/>
    </row>
    <row r="8851" spans="1:14" ht="10.5" customHeight="1">
      <c r="A8851" s="799">
        <v>213</v>
      </c>
      <c r="B8851" s="98" t="s">
        <v>185</v>
      </c>
      <c r="D8851" s="889">
        <v>1</v>
      </c>
      <c r="E8851" s="3411">
        <v>5910</v>
      </c>
      <c r="F8851" s="797">
        <v>5910</v>
      </c>
      <c r="G8851" s="938">
        <v>44197</v>
      </c>
      <c r="H8851" s="1015" t="s">
        <v>8394</v>
      </c>
      <c r="I8851" s="63" t="s">
        <v>7982</v>
      </c>
      <c r="J8851" s="143" t="s">
        <v>8425</v>
      </c>
      <c r="K8851" s="1425"/>
      <c r="L8851" s="126"/>
      <c r="M8851" s="291"/>
      <c r="N8851" s="276"/>
    </row>
    <row r="8852" spans="1:14" ht="10.5" customHeight="1">
      <c r="A8852" s="799">
        <v>214</v>
      </c>
      <c r="B8852" s="98" t="s">
        <v>185</v>
      </c>
      <c r="D8852" s="889">
        <v>1</v>
      </c>
      <c r="E8852" s="3411">
        <v>3500</v>
      </c>
      <c r="F8852" s="797">
        <v>3500</v>
      </c>
      <c r="G8852" s="938">
        <v>44197</v>
      </c>
      <c r="H8852" s="1015" t="s">
        <v>8394</v>
      </c>
      <c r="I8852" s="63" t="s">
        <v>7982</v>
      </c>
      <c r="J8852" s="143" t="s">
        <v>8425</v>
      </c>
      <c r="K8852" s="1425"/>
      <c r="L8852" s="126"/>
      <c r="M8852" s="291"/>
      <c r="N8852" s="276"/>
    </row>
    <row r="8853" spans="1:14" ht="10.5" customHeight="1">
      <c r="A8853" s="799">
        <v>215</v>
      </c>
      <c r="B8853" s="98" t="s">
        <v>185</v>
      </c>
      <c r="D8853" s="889">
        <v>1</v>
      </c>
      <c r="E8853" s="3411">
        <v>8530</v>
      </c>
      <c r="F8853" s="797">
        <v>8530</v>
      </c>
      <c r="G8853" s="938">
        <v>44197</v>
      </c>
      <c r="H8853" s="1015" t="s">
        <v>8394</v>
      </c>
      <c r="I8853" s="63" t="s">
        <v>7982</v>
      </c>
      <c r="J8853" s="143" t="s">
        <v>8425</v>
      </c>
      <c r="K8853" s="1425"/>
      <c r="L8853" s="126"/>
      <c r="M8853" s="291"/>
      <c r="N8853" s="276"/>
    </row>
    <row r="8854" spans="1:14" ht="10.5" customHeight="1">
      <c r="A8854" s="799">
        <v>216</v>
      </c>
      <c r="B8854" s="98" t="s">
        <v>1820</v>
      </c>
      <c r="D8854" s="889">
        <v>1</v>
      </c>
      <c r="E8854" s="3411">
        <v>4000</v>
      </c>
      <c r="F8854" s="797">
        <v>4000</v>
      </c>
      <c r="G8854" s="938">
        <v>44197</v>
      </c>
      <c r="H8854" s="1015" t="s">
        <v>8394</v>
      </c>
      <c r="I8854" s="63" t="s">
        <v>7982</v>
      </c>
      <c r="J8854" s="143" t="s">
        <v>8425</v>
      </c>
      <c r="K8854" s="1425"/>
      <c r="L8854" s="126"/>
      <c r="M8854" s="291"/>
      <c r="N8854" s="276"/>
    </row>
    <row r="8855" spans="1:14" ht="10.5" customHeight="1">
      <c r="A8855" s="799">
        <v>217</v>
      </c>
      <c r="B8855" s="98" t="s">
        <v>1821</v>
      </c>
      <c r="D8855" s="889">
        <v>1</v>
      </c>
      <c r="E8855" s="3411">
        <v>8064.42</v>
      </c>
      <c r="F8855" s="797">
        <v>8064.42</v>
      </c>
      <c r="G8855" s="938">
        <v>44197</v>
      </c>
      <c r="H8855" s="1015" t="s">
        <v>8394</v>
      </c>
      <c r="I8855" s="63" t="s">
        <v>7982</v>
      </c>
      <c r="J8855" s="143" t="s">
        <v>8425</v>
      </c>
      <c r="K8855" s="1425"/>
      <c r="L8855" s="126"/>
      <c r="M8855" s="291"/>
      <c r="N8855" s="276"/>
    </row>
    <row r="8856" spans="1:14" ht="10.5" customHeight="1">
      <c r="A8856" s="799">
        <v>218</v>
      </c>
      <c r="B8856" s="98" t="s">
        <v>1822</v>
      </c>
      <c r="D8856" s="889">
        <v>1</v>
      </c>
      <c r="E8856" s="3411">
        <v>8132</v>
      </c>
      <c r="F8856" s="797">
        <v>8132</v>
      </c>
      <c r="G8856" s="938">
        <v>44197</v>
      </c>
      <c r="H8856" s="1015" t="s">
        <v>8394</v>
      </c>
      <c r="I8856" s="63" t="s">
        <v>7982</v>
      </c>
      <c r="J8856" s="143" t="s">
        <v>8425</v>
      </c>
      <c r="K8856" s="1425"/>
      <c r="L8856" s="126"/>
      <c r="M8856" s="291"/>
      <c r="N8856" s="276"/>
    </row>
    <row r="8857" spans="1:14" ht="10.5" customHeight="1">
      <c r="A8857" s="799">
        <v>219</v>
      </c>
      <c r="B8857" s="98" t="s">
        <v>1823</v>
      </c>
      <c r="D8857" s="889">
        <v>1</v>
      </c>
      <c r="E8857" s="3411">
        <v>7288.92</v>
      </c>
      <c r="F8857" s="797">
        <v>7288.92</v>
      </c>
      <c r="G8857" s="938">
        <v>44197</v>
      </c>
      <c r="H8857" s="1015" t="s">
        <v>8394</v>
      </c>
      <c r="I8857" s="63" t="s">
        <v>7982</v>
      </c>
      <c r="J8857" s="143" t="s">
        <v>8425</v>
      </c>
      <c r="K8857" s="1425"/>
      <c r="L8857" s="126"/>
      <c r="M8857" s="291"/>
      <c r="N8857" s="276"/>
    </row>
    <row r="8858" spans="1:14" ht="10.5" customHeight="1">
      <c r="A8858" s="799">
        <v>220</v>
      </c>
      <c r="B8858" s="98" t="s">
        <v>1824</v>
      </c>
      <c r="D8858" s="889">
        <v>1</v>
      </c>
      <c r="E8858" s="3411">
        <v>6277.08</v>
      </c>
      <c r="F8858" s="797">
        <v>6277.08</v>
      </c>
      <c r="G8858" s="938">
        <v>44197</v>
      </c>
      <c r="H8858" s="1015" t="s">
        <v>8394</v>
      </c>
      <c r="I8858" s="63" t="s">
        <v>7982</v>
      </c>
      <c r="J8858" s="143" t="s">
        <v>8425</v>
      </c>
      <c r="K8858" s="1425"/>
      <c r="L8858" s="126"/>
      <c r="M8858" s="291"/>
      <c r="N8858" s="276"/>
    </row>
    <row r="8859" spans="1:14" ht="10.5" customHeight="1">
      <c r="A8859" s="799">
        <v>221</v>
      </c>
      <c r="B8859" s="98" t="s">
        <v>1825</v>
      </c>
      <c r="D8859" s="889">
        <v>1</v>
      </c>
      <c r="E8859" s="3411">
        <v>5955.78</v>
      </c>
      <c r="F8859" s="797">
        <v>5955.78</v>
      </c>
      <c r="G8859" s="938">
        <v>44197</v>
      </c>
      <c r="H8859" s="1015" t="s">
        <v>8394</v>
      </c>
      <c r="I8859" s="63" t="s">
        <v>7982</v>
      </c>
      <c r="J8859" s="143" t="s">
        <v>8425</v>
      </c>
      <c r="K8859" s="1425"/>
      <c r="L8859" s="126"/>
      <c r="M8859" s="291"/>
      <c r="N8859" s="276"/>
    </row>
    <row r="8860" spans="1:14" ht="10.5" customHeight="1">
      <c r="A8860" s="799">
        <v>222</v>
      </c>
      <c r="B8860" s="98" t="s">
        <v>1826</v>
      </c>
      <c r="D8860" s="889">
        <v>1</v>
      </c>
      <c r="E8860" s="3411">
        <v>3200</v>
      </c>
      <c r="F8860" s="797">
        <v>3200</v>
      </c>
      <c r="G8860" s="938">
        <v>44197</v>
      </c>
      <c r="H8860" s="1015" t="s">
        <v>8394</v>
      </c>
      <c r="I8860" s="63" t="s">
        <v>7982</v>
      </c>
      <c r="J8860" s="143" t="s">
        <v>8425</v>
      </c>
      <c r="K8860" s="1425"/>
      <c r="L8860" s="126"/>
      <c r="M8860" s="291"/>
      <c r="N8860" s="276"/>
    </row>
    <row r="8861" spans="1:14" ht="10.5" customHeight="1">
      <c r="A8861" s="799">
        <v>223</v>
      </c>
      <c r="B8861" s="98" t="s">
        <v>1827</v>
      </c>
      <c r="D8861" s="889">
        <v>1</v>
      </c>
      <c r="E8861" s="3411">
        <v>3096</v>
      </c>
      <c r="F8861" s="797">
        <v>3096</v>
      </c>
      <c r="G8861" s="938">
        <v>44197</v>
      </c>
      <c r="H8861" s="1015" t="s">
        <v>8394</v>
      </c>
      <c r="I8861" s="63" t="s">
        <v>7982</v>
      </c>
      <c r="J8861" s="143" t="s">
        <v>8425</v>
      </c>
      <c r="K8861" s="1425"/>
      <c r="L8861" s="126"/>
      <c r="M8861" s="291"/>
      <c r="N8861" s="276"/>
    </row>
    <row r="8862" spans="1:14" ht="10.5" customHeight="1">
      <c r="A8862" s="799">
        <v>224</v>
      </c>
      <c r="B8862" s="98" t="s">
        <v>1828</v>
      </c>
      <c r="D8862" s="889">
        <v>1</v>
      </c>
      <c r="E8862" s="3411">
        <v>10000</v>
      </c>
      <c r="F8862" s="797">
        <v>10000</v>
      </c>
      <c r="G8862" s="938">
        <v>44197</v>
      </c>
      <c r="H8862" s="1015" t="s">
        <v>8394</v>
      </c>
      <c r="I8862" s="63" t="s">
        <v>7982</v>
      </c>
      <c r="J8862" s="143" t="s">
        <v>8425</v>
      </c>
      <c r="K8862" s="1425"/>
      <c r="L8862" s="126"/>
      <c r="M8862" s="291"/>
      <c r="N8862" s="276"/>
    </row>
    <row r="8863" spans="1:14" ht="10.5" customHeight="1">
      <c r="A8863" s="799">
        <v>225</v>
      </c>
      <c r="B8863" s="98" t="s">
        <v>1829</v>
      </c>
      <c r="D8863" s="889">
        <v>1</v>
      </c>
      <c r="E8863" s="3411">
        <v>4579</v>
      </c>
      <c r="F8863" s="797">
        <v>4579</v>
      </c>
      <c r="G8863" s="938">
        <v>44197</v>
      </c>
      <c r="H8863" s="1015" t="s">
        <v>8394</v>
      </c>
      <c r="I8863" s="63" t="s">
        <v>7982</v>
      </c>
      <c r="J8863" s="143" t="s">
        <v>8425</v>
      </c>
      <c r="K8863" s="1425"/>
      <c r="L8863" s="126"/>
      <c r="M8863" s="291"/>
      <c r="N8863" s="276"/>
    </row>
    <row r="8864" spans="1:14" ht="10.5" customHeight="1">
      <c r="A8864" s="799">
        <v>226</v>
      </c>
      <c r="B8864" s="98" t="s">
        <v>787</v>
      </c>
      <c r="D8864" s="889">
        <v>1</v>
      </c>
      <c r="E8864" s="3411">
        <v>6318</v>
      </c>
      <c r="F8864" s="797">
        <v>6318</v>
      </c>
      <c r="G8864" s="938">
        <v>44197</v>
      </c>
      <c r="H8864" s="1015" t="s">
        <v>8394</v>
      </c>
      <c r="I8864" s="63" t="s">
        <v>7982</v>
      </c>
      <c r="J8864" s="143" t="s">
        <v>8425</v>
      </c>
      <c r="K8864" s="1425"/>
      <c r="L8864" s="126"/>
      <c r="M8864" s="291"/>
      <c r="N8864" s="276"/>
    </row>
    <row r="8865" spans="1:15" ht="10.5" customHeight="1">
      <c r="A8865" s="799">
        <v>227</v>
      </c>
      <c r="B8865" s="98" t="s">
        <v>1830</v>
      </c>
      <c r="D8865" s="889">
        <v>1</v>
      </c>
      <c r="E8865" s="3411">
        <v>3102</v>
      </c>
      <c r="F8865" s="797">
        <v>3102</v>
      </c>
      <c r="G8865" s="938">
        <v>44197</v>
      </c>
      <c r="H8865" s="1015" t="s">
        <v>8394</v>
      </c>
      <c r="I8865" s="63" t="s">
        <v>7982</v>
      </c>
      <c r="J8865" s="143" t="s">
        <v>8425</v>
      </c>
      <c r="K8865" s="1425"/>
      <c r="L8865" s="126"/>
      <c r="M8865" s="291"/>
      <c r="N8865" s="276"/>
    </row>
    <row r="8866" spans="1:15" ht="10.5" customHeight="1">
      <c r="A8866" s="799">
        <v>228</v>
      </c>
      <c r="B8866" s="98" t="s">
        <v>1831</v>
      </c>
      <c r="D8866" s="889">
        <v>1</v>
      </c>
      <c r="E8866" s="3411">
        <v>4425</v>
      </c>
      <c r="F8866" s="797">
        <v>4425</v>
      </c>
      <c r="G8866" s="938">
        <v>44197</v>
      </c>
      <c r="H8866" s="1015" t="s">
        <v>8394</v>
      </c>
      <c r="I8866" s="63" t="s">
        <v>7982</v>
      </c>
      <c r="J8866" s="143" t="s">
        <v>8425</v>
      </c>
      <c r="K8866" s="1425"/>
      <c r="L8866" s="126"/>
      <c r="M8866" s="291"/>
      <c r="N8866" s="276"/>
    </row>
    <row r="8867" spans="1:15" ht="10.5" customHeight="1">
      <c r="A8867" s="799">
        <v>229</v>
      </c>
      <c r="B8867" s="98" t="s">
        <v>1831</v>
      </c>
      <c r="D8867" s="889">
        <v>1</v>
      </c>
      <c r="E8867" s="3411">
        <v>5630</v>
      </c>
      <c r="F8867" s="797">
        <v>5630</v>
      </c>
      <c r="G8867" s="938">
        <v>44197</v>
      </c>
      <c r="H8867" s="1015" t="s">
        <v>8394</v>
      </c>
      <c r="I8867" s="63" t="s">
        <v>7982</v>
      </c>
      <c r="J8867" s="143" t="s">
        <v>8425</v>
      </c>
      <c r="K8867" s="1425"/>
      <c r="L8867" s="126"/>
      <c r="M8867" s="291"/>
      <c r="N8867" s="276"/>
    </row>
    <row r="8868" spans="1:15" s="1616" customFormat="1" ht="10.5" customHeight="1">
      <c r="A8868" s="1699">
        <v>230</v>
      </c>
      <c r="B8868" s="1705" t="s">
        <v>1832</v>
      </c>
      <c r="C8868" s="1700"/>
      <c r="D8868" s="2090">
        <v>1</v>
      </c>
      <c r="E8868" s="3463">
        <v>4400</v>
      </c>
      <c r="F8868" s="1701">
        <v>0</v>
      </c>
      <c r="G8868" s="1846">
        <v>44197</v>
      </c>
      <c r="H8868" s="1787" t="s">
        <v>8394</v>
      </c>
      <c r="I8868" s="1664" t="s">
        <v>7982</v>
      </c>
      <c r="J8868" s="1847" t="s">
        <v>12960</v>
      </c>
      <c r="K8868" s="1666"/>
      <c r="L8868" s="1847"/>
      <c r="M8868" s="1668"/>
      <c r="N8868" s="2006"/>
      <c r="O8868" s="1709"/>
    </row>
    <row r="8869" spans="1:15" s="1616" customFormat="1" ht="10.5" customHeight="1">
      <c r="A8869" s="1699">
        <v>231</v>
      </c>
      <c r="B8869" s="1705" t="s">
        <v>1832</v>
      </c>
      <c r="C8869" s="1700"/>
      <c r="D8869" s="2090">
        <v>1</v>
      </c>
      <c r="E8869" s="3463">
        <v>4400</v>
      </c>
      <c r="F8869" s="1701">
        <v>0</v>
      </c>
      <c r="G8869" s="1846">
        <v>44197</v>
      </c>
      <c r="H8869" s="1787" t="s">
        <v>8394</v>
      </c>
      <c r="I8869" s="1664" t="s">
        <v>7982</v>
      </c>
      <c r="J8869" s="1847" t="s">
        <v>12960</v>
      </c>
      <c r="K8869" s="1666"/>
      <c r="L8869" s="1847"/>
      <c r="M8869" s="1668"/>
      <c r="N8869" s="2006"/>
      <c r="O8869" s="1709"/>
    </row>
    <row r="8870" spans="1:15" s="1616" customFormat="1" ht="10.5" customHeight="1">
      <c r="A8870" s="1699">
        <v>232</v>
      </c>
      <c r="B8870" s="1705" t="s">
        <v>1832</v>
      </c>
      <c r="C8870" s="1700"/>
      <c r="D8870" s="2090">
        <v>1</v>
      </c>
      <c r="E8870" s="3463">
        <v>4400</v>
      </c>
      <c r="F8870" s="1701">
        <v>0</v>
      </c>
      <c r="G8870" s="1846">
        <v>44197</v>
      </c>
      <c r="H8870" s="1787" t="s">
        <v>8394</v>
      </c>
      <c r="I8870" s="1664" t="s">
        <v>7982</v>
      </c>
      <c r="J8870" s="1847" t="s">
        <v>12960</v>
      </c>
      <c r="K8870" s="1666"/>
      <c r="L8870" s="1847"/>
      <c r="M8870" s="1668"/>
      <c r="N8870" s="2006"/>
      <c r="O8870" s="1709"/>
    </row>
    <row r="8871" spans="1:15" s="1616" customFormat="1" ht="10.5" customHeight="1">
      <c r="A8871" s="1699">
        <v>233</v>
      </c>
      <c r="B8871" s="1705" t="s">
        <v>1832</v>
      </c>
      <c r="C8871" s="1700"/>
      <c r="D8871" s="2090">
        <v>1</v>
      </c>
      <c r="E8871" s="3463">
        <v>4400</v>
      </c>
      <c r="F8871" s="1701">
        <v>0</v>
      </c>
      <c r="G8871" s="1846">
        <v>44197</v>
      </c>
      <c r="H8871" s="1787" t="s">
        <v>8394</v>
      </c>
      <c r="I8871" s="1664" t="s">
        <v>7982</v>
      </c>
      <c r="J8871" s="1847" t="s">
        <v>12960</v>
      </c>
      <c r="K8871" s="1666"/>
      <c r="L8871" s="1847"/>
      <c r="M8871" s="1668"/>
      <c r="N8871" s="2006"/>
      <c r="O8871" s="1709"/>
    </row>
    <row r="8872" spans="1:15" ht="10.5" customHeight="1">
      <c r="A8872" s="799">
        <v>234</v>
      </c>
      <c r="B8872" s="98" t="s">
        <v>2111</v>
      </c>
      <c r="D8872" s="889">
        <v>1</v>
      </c>
      <c r="E8872" s="3411">
        <v>4170</v>
      </c>
      <c r="F8872" s="797">
        <v>4170</v>
      </c>
      <c r="G8872" s="938">
        <v>44197</v>
      </c>
      <c r="H8872" s="1015" t="s">
        <v>8394</v>
      </c>
      <c r="I8872" s="63" t="s">
        <v>7982</v>
      </c>
      <c r="J8872" s="126"/>
      <c r="K8872" s="1425"/>
      <c r="L8872" s="126"/>
      <c r="M8872" s="291"/>
      <c r="N8872" s="276"/>
    </row>
    <row r="8873" spans="1:15" ht="10.5" customHeight="1">
      <c r="A8873" s="799">
        <v>235</v>
      </c>
      <c r="B8873" s="98" t="s">
        <v>2112</v>
      </c>
      <c r="D8873" s="889">
        <v>1</v>
      </c>
      <c r="E8873" s="3411">
        <v>26932</v>
      </c>
      <c r="F8873" s="797">
        <v>26932</v>
      </c>
      <c r="G8873" s="938">
        <v>44197</v>
      </c>
      <c r="H8873" s="1015" t="s">
        <v>8394</v>
      </c>
      <c r="I8873" s="63" t="s">
        <v>7982</v>
      </c>
      <c r="J8873" s="126"/>
      <c r="K8873" s="1425"/>
      <c r="L8873" s="126"/>
      <c r="M8873" s="291"/>
      <c r="N8873" s="276"/>
    </row>
    <row r="8874" spans="1:15" ht="10.5" customHeight="1">
      <c r="A8874" s="799">
        <v>236</v>
      </c>
      <c r="B8874" s="98" t="s">
        <v>2115</v>
      </c>
      <c r="D8874" s="889">
        <v>1</v>
      </c>
      <c r="E8874" s="3411">
        <v>9810</v>
      </c>
      <c r="F8874" s="797">
        <v>9810</v>
      </c>
      <c r="G8874" s="938">
        <v>44197</v>
      </c>
      <c r="H8874" s="1015" t="s">
        <v>8394</v>
      </c>
      <c r="I8874" s="63" t="s">
        <v>7982</v>
      </c>
      <c r="J8874" s="126"/>
      <c r="K8874" s="1425"/>
      <c r="L8874" s="126"/>
      <c r="M8874" s="291"/>
      <c r="N8874" s="276"/>
    </row>
    <row r="8875" spans="1:15" ht="10.5" customHeight="1">
      <c r="A8875" s="799">
        <v>237</v>
      </c>
      <c r="B8875" s="98" t="s">
        <v>2113</v>
      </c>
      <c r="D8875" s="889">
        <v>1</v>
      </c>
      <c r="E8875" s="3411">
        <v>28834</v>
      </c>
      <c r="F8875" s="797">
        <v>28834</v>
      </c>
      <c r="G8875" s="938">
        <v>44197</v>
      </c>
      <c r="H8875" s="1015" t="s">
        <v>8394</v>
      </c>
      <c r="I8875" s="63" t="s">
        <v>7982</v>
      </c>
      <c r="J8875" s="126"/>
      <c r="K8875" s="1425"/>
      <c r="L8875" s="126"/>
      <c r="M8875" s="291"/>
      <c r="N8875" s="276"/>
    </row>
    <row r="8876" spans="1:15" ht="10.5" customHeight="1">
      <c r="A8876" s="799">
        <v>238</v>
      </c>
      <c r="B8876" s="98" t="s">
        <v>2114</v>
      </c>
      <c r="D8876" s="889">
        <v>1</v>
      </c>
      <c r="E8876" s="3411">
        <v>26932</v>
      </c>
      <c r="F8876" s="797">
        <v>26932</v>
      </c>
      <c r="G8876" s="938">
        <v>44197</v>
      </c>
      <c r="H8876" s="1015" t="s">
        <v>8394</v>
      </c>
      <c r="I8876" s="63" t="s">
        <v>7982</v>
      </c>
      <c r="J8876" s="126"/>
      <c r="K8876" s="1425"/>
      <c r="L8876" s="126"/>
      <c r="M8876" s="291"/>
      <c r="N8876" s="276"/>
    </row>
    <row r="8877" spans="1:15" s="1616" customFormat="1" ht="10.5" customHeight="1">
      <c r="A8877" s="1699">
        <v>239</v>
      </c>
      <c r="B8877" s="1705" t="s">
        <v>2115</v>
      </c>
      <c r="C8877" s="1700" t="s">
        <v>15346</v>
      </c>
      <c r="D8877" s="2090">
        <v>1</v>
      </c>
      <c r="E8877" s="3463">
        <v>9810</v>
      </c>
      <c r="F8877" s="1701">
        <v>9810</v>
      </c>
      <c r="G8877" s="1846">
        <v>44197</v>
      </c>
      <c r="H8877" s="1787" t="s">
        <v>8394</v>
      </c>
      <c r="I8877" s="1664" t="s">
        <v>7982</v>
      </c>
      <c r="J8877" s="1667" t="s">
        <v>15347</v>
      </c>
      <c r="K8877" s="1666"/>
      <c r="L8877" s="1667"/>
      <c r="M8877" s="1668"/>
      <c r="N8877" s="2006"/>
      <c r="O8877" s="1709"/>
    </row>
    <row r="8878" spans="1:15" ht="10.5" customHeight="1">
      <c r="A8878" s="799">
        <v>240</v>
      </c>
      <c r="B8878" s="98" t="s">
        <v>2140</v>
      </c>
      <c r="D8878" s="889">
        <v>1</v>
      </c>
      <c r="E8878" s="3411">
        <v>17990</v>
      </c>
      <c r="F8878" s="797">
        <v>17990</v>
      </c>
      <c r="G8878" s="938">
        <v>44197</v>
      </c>
      <c r="H8878" s="1015" t="s">
        <v>8394</v>
      </c>
      <c r="I8878" s="63" t="s">
        <v>7982</v>
      </c>
      <c r="J8878" s="143" t="s">
        <v>8425</v>
      </c>
      <c r="K8878" s="1425"/>
      <c r="L8878" s="126"/>
      <c r="M8878" s="291"/>
      <c r="N8878" s="276"/>
    </row>
    <row r="8879" spans="1:15" ht="10.5" customHeight="1">
      <c r="A8879" s="799">
        <v>241</v>
      </c>
      <c r="B8879" s="98" t="s">
        <v>2141</v>
      </c>
      <c r="D8879" s="889">
        <v>1</v>
      </c>
      <c r="E8879" s="3411">
        <v>3450</v>
      </c>
      <c r="F8879" s="797">
        <v>3450</v>
      </c>
      <c r="G8879" s="938">
        <v>44197</v>
      </c>
      <c r="H8879" s="1015" t="s">
        <v>8394</v>
      </c>
      <c r="I8879" s="63" t="s">
        <v>7982</v>
      </c>
      <c r="J8879" s="143" t="s">
        <v>8425</v>
      </c>
      <c r="K8879" s="1425"/>
      <c r="L8879" s="126"/>
      <c r="M8879" s="291"/>
      <c r="N8879" s="276"/>
    </row>
    <row r="8880" spans="1:15" ht="10.5" customHeight="1">
      <c r="A8880" s="799">
        <v>242</v>
      </c>
      <c r="B8880" s="98" t="s">
        <v>2116</v>
      </c>
      <c r="D8880" s="889">
        <v>1</v>
      </c>
      <c r="E8880" s="3411">
        <v>4170</v>
      </c>
      <c r="F8880" s="797">
        <v>4170</v>
      </c>
      <c r="G8880" s="938">
        <v>44197</v>
      </c>
      <c r="H8880" s="1015" t="s">
        <v>8394</v>
      </c>
      <c r="I8880" s="63" t="s">
        <v>7982</v>
      </c>
      <c r="J8880" s="143" t="s">
        <v>8425</v>
      </c>
      <c r="K8880" s="1425"/>
      <c r="L8880" s="126"/>
      <c r="M8880" s="291"/>
      <c r="N8880" s="276"/>
    </row>
    <row r="8881" spans="1:14" ht="10.5" customHeight="1">
      <c r="A8881" s="799">
        <v>243</v>
      </c>
      <c r="B8881" s="98" t="s">
        <v>2117</v>
      </c>
      <c r="D8881" s="889">
        <v>1</v>
      </c>
      <c r="E8881" s="3411">
        <v>28833</v>
      </c>
      <c r="F8881" s="797">
        <v>28833</v>
      </c>
      <c r="G8881" s="938">
        <v>44197</v>
      </c>
      <c r="H8881" s="1015" t="s">
        <v>8394</v>
      </c>
      <c r="I8881" s="63" t="s">
        <v>7982</v>
      </c>
      <c r="J8881" s="143" t="s">
        <v>8425</v>
      </c>
      <c r="K8881" s="1425"/>
      <c r="L8881" s="126"/>
      <c r="M8881" s="291"/>
      <c r="N8881" s="276"/>
    </row>
    <row r="8882" spans="1:14" ht="10.5" customHeight="1">
      <c r="A8882" s="799">
        <v>244</v>
      </c>
      <c r="B8882" s="98" t="s">
        <v>2113</v>
      </c>
      <c r="D8882" s="889">
        <v>1</v>
      </c>
      <c r="E8882" s="3411">
        <v>28833</v>
      </c>
      <c r="F8882" s="797">
        <v>28833</v>
      </c>
      <c r="G8882" s="938">
        <v>44197</v>
      </c>
      <c r="H8882" s="1015" t="s">
        <v>8394</v>
      </c>
      <c r="I8882" s="63" t="s">
        <v>7982</v>
      </c>
      <c r="J8882" s="143" t="s">
        <v>8425</v>
      </c>
      <c r="K8882" s="1425"/>
      <c r="L8882" s="126"/>
      <c r="M8882" s="291"/>
      <c r="N8882" s="276"/>
    </row>
    <row r="8883" spans="1:14" ht="10.5" customHeight="1">
      <c r="A8883" s="799">
        <v>245</v>
      </c>
      <c r="B8883" s="98" t="s">
        <v>2118</v>
      </c>
      <c r="D8883" s="889">
        <v>1</v>
      </c>
      <c r="E8883" s="3411">
        <v>26932</v>
      </c>
      <c r="F8883" s="797">
        <v>26932</v>
      </c>
      <c r="G8883" s="938">
        <v>44197</v>
      </c>
      <c r="H8883" s="1015" t="s">
        <v>8394</v>
      </c>
      <c r="I8883" s="63" t="s">
        <v>7982</v>
      </c>
      <c r="J8883" s="143" t="s">
        <v>8425</v>
      </c>
      <c r="K8883" s="1425"/>
      <c r="L8883" s="126"/>
      <c r="M8883" s="291"/>
      <c r="N8883" s="276"/>
    </row>
    <row r="8884" spans="1:14" ht="10.5" customHeight="1">
      <c r="A8884" s="799">
        <v>246</v>
      </c>
      <c r="B8884" s="98" t="s">
        <v>2115</v>
      </c>
      <c r="D8884" s="889">
        <v>1</v>
      </c>
      <c r="E8884" s="3411">
        <v>9810</v>
      </c>
      <c r="F8884" s="797">
        <v>9810</v>
      </c>
      <c r="G8884" s="938">
        <v>44197</v>
      </c>
      <c r="H8884" s="1015" t="s">
        <v>8394</v>
      </c>
      <c r="I8884" s="63" t="s">
        <v>7982</v>
      </c>
      <c r="J8884" s="143" t="s">
        <v>8425</v>
      </c>
      <c r="K8884" s="1425"/>
      <c r="L8884" s="126"/>
      <c r="M8884" s="291"/>
      <c r="N8884" s="276"/>
    </row>
    <row r="8885" spans="1:14" ht="10.5" customHeight="1">
      <c r="A8885" s="799">
        <v>247</v>
      </c>
      <c r="B8885" s="98" t="s">
        <v>2119</v>
      </c>
      <c r="D8885" s="889">
        <v>1</v>
      </c>
      <c r="E8885" s="3411">
        <v>4150</v>
      </c>
      <c r="F8885" s="797">
        <v>4150</v>
      </c>
      <c r="G8885" s="938">
        <v>44197</v>
      </c>
      <c r="H8885" s="1015" t="s">
        <v>8394</v>
      </c>
      <c r="I8885" s="63" t="s">
        <v>7982</v>
      </c>
      <c r="J8885" s="143" t="s">
        <v>8425</v>
      </c>
      <c r="K8885" s="1425"/>
      <c r="L8885" s="126"/>
      <c r="M8885" s="291"/>
      <c r="N8885" s="276"/>
    </row>
    <row r="8886" spans="1:14" ht="10.5" customHeight="1">
      <c r="A8886" s="799">
        <v>248</v>
      </c>
      <c r="B8886" s="98" t="s">
        <v>2120</v>
      </c>
      <c r="D8886" s="889">
        <v>1</v>
      </c>
      <c r="E8886" s="3411">
        <v>4690</v>
      </c>
      <c r="F8886" s="797">
        <v>4690</v>
      </c>
      <c r="G8886" s="938">
        <v>44197</v>
      </c>
      <c r="H8886" s="1015" t="s">
        <v>8394</v>
      </c>
      <c r="I8886" s="63" t="s">
        <v>7982</v>
      </c>
      <c r="J8886" s="143" t="s">
        <v>8425</v>
      </c>
      <c r="K8886" s="1425"/>
      <c r="L8886" s="126"/>
      <c r="M8886" s="291"/>
      <c r="N8886" s="276"/>
    </row>
    <row r="8887" spans="1:14" ht="10.5" customHeight="1">
      <c r="A8887" s="799">
        <v>249</v>
      </c>
      <c r="B8887" s="98" t="s">
        <v>2121</v>
      </c>
      <c r="D8887" s="889">
        <v>1</v>
      </c>
      <c r="E8887" s="3411">
        <v>11690</v>
      </c>
      <c r="F8887" s="797">
        <v>11690</v>
      </c>
      <c r="G8887" s="938">
        <v>44197</v>
      </c>
      <c r="H8887" s="1015" t="s">
        <v>8394</v>
      </c>
      <c r="I8887" s="63" t="s">
        <v>7982</v>
      </c>
      <c r="J8887" s="143" t="s">
        <v>8425</v>
      </c>
      <c r="K8887" s="1425"/>
      <c r="L8887" s="126"/>
      <c r="M8887" s="291"/>
      <c r="N8887" s="276"/>
    </row>
    <row r="8888" spans="1:14" ht="10.5" customHeight="1">
      <c r="A8888" s="799">
        <v>250</v>
      </c>
      <c r="B8888" s="98" t="s">
        <v>2122</v>
      </c>
      <c r="D8888" s="889">
        <v>1</v>
      </c>
      <c r="E8888" s="3411">
        <v>4900</v>
      </c>
      <c r="F8888" s="797">
        <v>4900</v>
      </c>
      <c r="G8888" s="938">
        <v>44197</v>
      </c>
      <c r="H8888" s="1015" t="s">
        <v>8394</v>
      </c>
      <c r="I8888" s="63" t="s">
        <v>7982</v>
      </c>
      <c r="J8888" s="143" t="s">
        <v>8425</v>
      </c>
      <c r="K8888" s="1425"/>
      <c r="L8888" s="126"/>
      <c r="M8888" s="291"/>
      <c r="N8888" s="276"/>
    </row>
    <row r="8889" spans="1:14" ht="10.5" customHeight="1">
      <c r="A8889" s="799">
        <v>251</v>
      </c>
      <c r="B8889" s="98" t="s">
        <v>2123</v>
      </c>
      <c r="D8889" s="889">
        <v>1</v>
      </c>
      <c r="E8889" s="3411">
        <v>5298</v>
      </c>
      <c r="F8889" s="797">
        <v>5298</v>
      </c>
      <c r="G8889" s="938">
        <v>44197</v>
      </c>
      <c r="H8889" s="1015" t="s">
        <v>8394</v>
      </c>
      <c r="I8889" s="63" t="s">
        <v>7982</v>
      </c>
      <c r="J8889" s="143" t="s">
        <v>8425</v>
      </c>
      <c r="K8889" s="1425"/>
      <c r="L8889" s="126"/>
      <c r="M8889" s="291"/>
      <c r="N8889" s="276"/>
    </row>
    <row r="8890" spans="1:14" ht="10.5" customHeight="1">
      <c r="A8890" s="799">
        <v>252</v>
      </c>
      <c r="B8890" s="98" t="s">
        <v>2123</v>
      </c>
      <c r="D8890" s="889">
        <v>1</v>
      </c>
      <c r="E8890" s="3411">
        <v>5298</v>
      </c>
      <c r="F8890" s="797">
        <v>5298</v>
      </c>
      <c r="G8890" s="938">
        <v>44197</v>
      </c>
      <c r="H8890" s="1015" t="s">
        <v>8394</v>
      </c>
      <c r="I8890" s="63" t="s">
        <v>7982</v>
      </c>
      <c r="J8890" s="143" t="s">
        <v>8425</v>
      </c>
      <c r="K8890" s="1425"/>
      <c r="L8890" s="126"/>
      <c r="M8890" s="291"/>
      <c r="N8890" s="276"/>
    </row>
    <row r="8891" spans="1:14" ht="10.5" customHeight="1">
      <c r="A8891" s="799">
        <v>253</v>
      </c>
      <c r="B8891" s="98" t="s">
        <v>2124</v>
      </c>
      <c r="D8891" s="889">
        <v>1</v>
      </c>
      <c r="E8891" s="3411">
        <v>8000</v>
      </c>
      <c r="F8891" s="797">
        <v>8000</v>
      </c>
      <c r="G8891" s="938">
        <v>44197</v>
      </c>
      <c r="H8891" s="1015" t="s">
        <v>8394</v>
      </c>
      <c r="I8891" s="63" t="s">
        <v>7982</v>
      </c>
      <c r="J8891" s="143" t="s">
        <v>8425</v>
      </c>
      <c r="K8891" s="1425"/>
      <c r="L8891" s="126"/>
      <c r="M8891" s="291"/>
      <c r="N8891" s="276"/>
    </row>
    <row r="8892" spans="1:14" ht="10.5" customHeight="1">
      <c r="A8892" s="799">
        <v>254</v>
      </c>
      <c r="B8892" s="98" t="s">
        <v>2124</v>
      </c>
      <c r="D8892" s="889">
        <v>1</v>
      </c>
      <c r="E8892" s="3411">
        <v>8000</v>
      </c>
      <c r="F8892" s="797">
        <v>8000</v>
      </c>
      <c r="G8892" s="938">
        <v>44197</v>
      </c>
      <c r="H8892" s="1015" t="s">
        <v>8394</v>
      </c>
      <c r="I8892" s="63" t="s">
        <v>7982</v>
      </c>
      <c r="J8892" s="143" t="s">
        <v>8425</v>
      </c>
      <c r="K8892" s="1425"/>
      <c r="L8892" s="126"/>
      <c r="M8892" s="291"/>
      <c r="N8892" s="276"/>
    </row>
    <row r="8893" spans="1:14" ht="10.5" customHeight="1">
      <c r="A8893" s="799">
        <v>255</v>
      </c>
      <c r="B8893" s="98" t="s">
        <v>2122</v>
      </c>
      <c r="D8893" s="889">
        <v>1</v>
      </c>
      <c r="E8893" s="3411">
        <v>4900</v>
      </c>
      <c r="F8893" s="797">
        <v>4900</v>
      </c>
      <c r="G8893" s="938">
        <v>44197</v>
      </c>
      <c r="H8893" s="1015" t="s">
        <v>8394</v>
      </c>
      <c r="I8893" s="63" t="s">
        <v>7982</v>
      </c>
      <c r="J8893" s="143" t="s">
        <v>8425</v>
      </c>
      <c r="K8893" s="1425"/>
      <c r="L8893" s="126"/>
      <c r="M8893" s="291"/>
      <c r="N8893" s="276"/>
    </row>
    <row r="8894" spans="1:14" ht="10.5" customHeight="1">
      <c r="A8894" s="799">
        <v>256</v>
      </c>
      <c r="B8894" s="98" t="s">
        <v>2125</v>
      </c>
      <c r="D8894" s="889">
        <v>1</v>
      </c>
      <c r="E8894" s="3411">
        <v>6250</v>
      </c>
      <c r="F8894" s="797">
        <v>6250</v>
      </c>
      <c r="G8894" s="938">
        <v>44197</v>
      </c>
      <c r="H8894" s="1015" t="s">
        <v>8394</v>
      </c>
      <c r="I8894" s="63" t="s">
        <v>7982</v>
      </c>
      <c r="J8894" s="143" t="s">
        <v>8425</v>
      </c>
      <c r="K8894" s="1425"/>
      <c r="L8894" s="126"/>
      <c r="M8894" s="291"/>
      <c r="N8894" s="276"/>
    </row>
    <row r="8895" spans="1:14" ht="10.5" customHeight="1">
      <c r="A8895" s="799">
        <v>257</v>
      </c>
      <c r="B8895" s="98" t="s">
        <v>2126</v>
      </c>
      <c r="D8895" s="889">
        <v>1</v>
      </c>
      <c r="E8895" s="3411">
        <v>6250</v>
      </c>
      <c r="F8895" s="797">
        <v>6250</v>
      </c>
      <c r="G8895" s="938">
        <v>44197</v>
      </c>
      <c r="H8895" s="1015" t="s">
        <v>8394</v>
      </c>
      <c r="I8895" s="63" t="s">
        <v>7982</v>
      </c>
      <c r="J8895" s="143" t="s">
        <v>8425</v>
      </c>
      <c r="K8895" s="1425"/>
      <c r="L8895" s="126"/>
      <c r="M8895" s="291"/>
      <c r="N8895" s="276"/>
    </row>
    <row r="8896" spans="1:14" ht="10.5" customHeight="1">
      <c r="A8896" s="799">
        <v>258</v>
      </c>
      <c r="B8896" s="98" t="s">
        <v>2127</v>
      </c>
      <c r="D8896" s="889">
        <v>1</v>
      </c>
      <c r="E8896" s="3411">
        <v>4900</v>
      </c>
      <c r="F8896" s="797">
        <v>4900</v>
      </c>
      <c r="G8896" s="938">
        <v>44197</v>
      </c>
      <c r="H8896" s="1015" t="s">
        <v>8394</v>
      </c>
      <c r="I8896" s="63" t="s">
        <v>7982</v>
      </c>
      <c r="J8896" s="143" t="s">
        <v>8425</v>
      </c>
      <c r="K8896" s="1425"/>
      <c r="L8896" s="126"/>
      <c r="M8896" s="291"/>
      <c r="N8896" s="276"/>
    </row>
    <row r="8897" spans="1:15" ht="10.5" customHeight="1">
      <c r="A8897" s="799">
        <v>259</v>
      </c>
      <c r="B8897" s="98" t="s">
        <v>2128</v>
      </c>
      <c r="D8897" s="889">
        <v>1</v>
      </c>
      <c r="E8897" s="3411">
        <v>6000</v>
      </c>
      <c r="F8897" s="797">
        <v>6000</v>
      </c>
      <c r="G8897" s="938">
        <v>44197</v>
      </c>
      <c r="H8897" s="1015" t="s">
        <v>8394</v>
      </c>
      <c r="I8897" s="63" t="s">
        <v>7982</v>
      </c>
      <c r="J8897" s="143" t="s">
        <v>8425</v>
      </c>
      <c r="K8897" s="1425"/>
      <c r="L8897" s="126"/>
      <c r="M8897" s="291"/>
      <c r="N8897" s="276"/>
    </row>
    <row r="8898" spans="1:15" ht="10.5" customHeight="1">
      <c r="A8898" s="799">
        <v>260</v>
      </c>
      <c r="B8898" s="98" t="s">
        <v>2129</v>
      </c>
      <c r="D8898" s="889">
        <v>1</v>
      </c>
      <c r="E8898" s="3411">
        <v>3900</v>
      </c>
      <c r="F8898" s="797">
        <v>3900</v>
      </c>
      <c r="G8898" s="938">
        <v>44197</v>
      </c>
      <c r="H8898" s="1015" t="s">
        <v>8394</v>
      </c>
      <c r="I8898" s="63" t="s">
        <v>7982</v>
      </c>
      <c r="J8898" s="143" t="s">
        <v>8425</v>
      </c>
      <c r="K8898" s="1425"/>
      <c r="L8898" s="126"/>
      <c r="M8898" s="291"/>
      <c r="N8898" s="276"/>
    </row>
    <row r="8899" spans="1:15" ht="10.5" customHeight="1">
      <c r="A8899" s="799">
        <v>261</v>
      </c>
      <c r="B8899" s="98" t="s">
        <v>2130</v>
      </c>
      <c r="D8899" s="889">
        <v>1</v>
      </c>
      <c r="E8899" s="3411">
        <v>7335</v>
      </c>
      <c r="F8899" s="797">
        <v>7335</v>
      </c>
      <c r="G8899" s="938">
        <v>44197</v>
      </c>
      <c r="H8899" s="1015" t="s">
        <v>8394</v>
      </c>
      <c r="I8899" s="63" t="s">
        <v>7982</v>
      </c>
      <c r="J8899" s="143" t="s">
        <v>8425</v>
      </c>
      <c r="K8899" s="1425"/>
      <c r="L8899" s="126"/>
      <c r="M8899" s="291"/>
      <c r="N8899" s="276"/>
    </row>
    <row r="8900" spans="1:15" ht="10.5" customHeight="1">
      <c r="A8900" s="799">
        <v>262</v>
      </c>
      <c r="B8900" s="98" t="s">
        <v>2131</v>
      </c>
      <c r="D8900" s="889">
        <v>1</v>
      </c>
      <c r="E8900" s="3411">
        <v>9400</v>
      </c>
      <c r="F8900" s="797">
        <v>9400</v>
      </c>
      <c r="G8900" s="938">
        <v>44197</v>
      </c>
      <c r="H8900" s="1015" t="s">
        <v>8394</v>
      </c>
      <c r="I8900" s="63" t="s">
        <v>7982</v>
      </c>
      <c r="J8900" s="143" t="s">
        <v>8425</v>
      </c>
      <c r="K8900" s="1425"/>
      <c r="L8900" s="126"/>
      <c r="M8900" s="291"/>
      <c r="N8900" s="276"/>
    </row>
    <row r="8901" spans="1:15" ht="10.5" customHeight="1">
      <c r="A8901" s="799">
        <v>263</v>
      </c>
      <c r="B8901" s="98" t="s">
        <v>2132</v>
      </c>
      <c r="D8901" s="889">
        <v>1</v>
      </c>
      <c r="E8901" s="3411">
        <v>2000</v>
      </c>
      <c r="F8901" s="797">
        <v>2000</v>
      </c>
      <c r="G8901" s="938">
        <v>44197</v>
      </c>
      <c r="H8901" s="1015" t="s">
        <v>8394</v>
      </c>
      <c r="I8901" s="63" t="s">
        <v>7982</v>
      </c>
      <c r="J8901" s="143" t="s">
        <v>8425</v>
      </c>
      <c r="K8901" s="1425"/>
      <c r="L8901" s="126"/>
      <c r="M8901" s="291"/>
      <c r="N8901" s="276"/>
    </row>
    <row r="8902" spans="1:15" ht="10.5" customHeight="1">
      <c r="A8902" s="799">
        <v>264</v>
      </c>
      <c r="B8902" s="98" t="s">
        <v>2124</v>
      </c>
      <c r="D8902" s="889">
        <v>1</v>
      </c>
      <c r="E8902" s="3411">
        <v>8000</v>
      </c>
      <c r="F8902" s="797">
        <v>8000</v>
      </c>
      <c r="G8902" s="938">
        <v>44197</v>
      </c>
      <c r="H8902" s="1015" t="s">
        <v>8394</v>
      </c>
      <c r="I8902" s="63" t="s">
        <v>7982</v>
      </c>
      <c r="J8902" s="143" t="s">
        <v>8425</v>
      </c>
      <c r="K8902" s="1425"/>
      <c r="L8902" s="126"/>
      <c r="M8902" s="291"/>
      <c r="N8902" s="276"/>
    </row>
    <row r="8903" spans="1:15" ht="10.5" customHeight="1">
      <c r="A8903" s="799">
        <v>265</v>
      </c>
      <c r="B8903" s="98" t="s">
        <v>2133</v>
      </c>
      <c r="D8903" s="889">
        <v>1</v>
      </c>
      <c r="E8903" s="3411">
        <v>4500</v>
      </c>
      <c r="F8903" s="797">
        <v>4500</v>
      </c>
      <c r="G8903" s="938">
        <v>44197</v>
      </c>
      <c r="H8903" s="1015" t="s">
        <v>8394</v>
      </c>
      <c r="I8903" s="63" t="s">
        <v>7982</v>
      </c>
      <c r="J8903" s="143" t="s">
        <v>8425</v>
      </c>
      <c r="K8903" s="1425"/>
      <c r="L8903" s="126"/>
      <c r="M8903" s="291"/>
      <c r="N8903" s="276"/>
    </row>
    <row r="8904" spans="1:15" ht="10.5" customHeight="1">
      <c r="A8904" s="799">
        <v>266</v>
      </c>
      <c r="B8904" s="98" t="s">
        <v>2134</v>
      </c>
      <c r="D8904" s="889">
        <v>1</v>
      </c>
      <c r="E8904" s="3411">
        <v>6475</v>
      </c>
      <c r="F8904" s="797">
        <v>6475</v>
      </c>
      <c r="G8904" s="938">
        <v>44197</v>
      </c>
      <c r="H8904" s="1015" t="s">
        <v>8394</v>
      </c>
      <c r="I8904" s="63" t="s">
        <v>7982</v>
      </c>
      <c r="J8904" s="143" t="s">
        <v>8425</v>
      </c>
      <c r="K8904" s="1425"/>
      <c r="L8904" s="126"/>
      <c r="M8904" s="291"/>
      <c r="N8904" s="276"/>
    </row>
    <row r="8905" spans="1:15" s="1616" customFormat="1" ht="10.5" customHeight="1">
      <c r="A8905" s="1699">
        <v>267</v>
      </c>
      <c r="B8905" s="1705" t="s">
        <v>3744</v>
      </c>
      <c r="C8905" s="1700"/>
      <c r="D8905" s="2090">
        <v>1</v>
      </c>
      <c r="E8905" s="3463">
        <v>68500</v>
      </c>
      <c r="F8905" s="1701">
        <v>23214.16</v>
      </c>
      <c r="G8905" s="1846">
        <v>44197</v>
      </c>
      <c r="H8905" s="1787" t="s">
        <v>8394</v>
      </c>
      <c r="I8905" s="1664" t="s">
        <v>7982</v>
      </c>
      <c r="J8905" s="1665" t="s">
        <v>13281</v>
      </c>
      <c r="K8905" s="1666"/>
      <c r="L8905" s="1667"/>
      <c r="M8905" s="1668"/>
      <c r="N8905" s="2006"/>
      <c r="O8905" s="1709"/>
    </row>
    <row r="8906" spans="1:15" ht="10.5" customHeight="1">
      <c r="A8906" s="799">
        <v>268</v>
      </c>
      <c r="B8906" s="98" t="s">
        <v>3745</v>
      </c>
      <c r="D8906" s="889">
        <v>1</v>
      </c>
      <c r="E8906" s="3411">
        <v>3910</v>
      </c>
      <c r="F8906" s="797">
        <v>3910</v>
      </c>
      <c r="G8906" s="938">
        <v>44197</v>
      </c>
      <c r="H8906" s="1015" t="s">
        <v>8394</v>
      </c>
      <c r="I8906" s="63" t="s">
        <v>7982</v>
      </c>
      <c r="J8906" s="143" t="s">
        <v>8425</v>
      </c>
      <c r="K8906" s="1425"/>
      <c r="L8906" s="126"/>
      <c r="M8906" s="291"/>
      <c r="N8906" s="276"/>
    </row>
    <row r="8907" spans="1:15" ht="10.5" customHeight="1">
      <c r="A8907" s="799">
        <v>269</v>
      </c>
      <c r="B8907" s="102" t="s">
        <v>3761</v>
      </c>
      <c r="D8907" s="889">
        <v>1</v>
      </c>
      <c r="E8907" s="3411">
        <v>73789</v>
      </c>
      <c r="F8907" s="2849">
        <v>73789</v>
      </c>
      <c r="G8907" s="938">
        <v>44197</v>
      </c>
      <c r="H8907" s="1015" t="s">
        <v>8394</v>
      </c>
      <c r="I8907" s="63" t="s">
        <v>7982</v>
      </c>
      <c r="J8907" s="143" t="s">
        <v>8425</v>
      </c>
      <c r="K8907" s="1425"/>
      <c r="L8907" s="126"/>
      <c r="M8907" s="291"/>
      <c r="N8907" s="276"/>
    </row>
    <row r="8908" spans="1:15" ht="10.5" customHeight="1">
      <c r="A8908" s="799">
        <v>270</v>
      </c>
      <c r="B8908" s="103" t="s">
        <v>3981</v>
      </c>
      <c r="D8908" s="889">
        <v>1</v>
      </c>
      <c r="E8908" s="3411">
        <v>8128.67</v>
      </c>
      <c r="F8908" s="797">
        <v>8128.67</v>
      </c>
      <c r="G8908" s="938">
        <v>44197</v>
      </c>
      <c r="H8908" s="1015" t="s">
        <v>8394</v>
      </c>
      <c r="I8908" s="63" t="s">
        <v>7982</v>
      </c>
      <c r="J8908" s="143" t="s">
        <v>8425</v>
      </c>
      <c r="K8908" s="1425"/>
      <c r="L8908" s="126"/>
      <c r="M8908" s="291"/>
      <c r="N8908" s="276"/>
    </row>
    <row r="8909" spans="1:15" ht="10.5" customHeight="1">
      <c r="A8909" s="799">
        <v>271</v>
      </c>
      <c r="B8909" s="103" t="s">
        <v>3982</v>
      </c>
      <c r="D8909" s="889">
        <v>1</v>
      </c>
      <c r="E8909" s="3411">
        <v>9025.11</v>
      </c>
      <c r="F8909" s="797">
        <v>9025.11</v>
      </c>
      <c r="G8909" s="938">
        <v>44197</v>
      </c>
      <c r="H8909" s="1015" t="s">
        <v>8394</v>
      </c>
      <c r="I8909" s="63" t="s">
        <v>7982</v>
      </c>
      <c r="J8909" s="143" t="s">
        <v>8425</v>
      </c>
      <c r="K8909" s="1425"/>
      <c r="L8909" s="126"/>
      <c r="M8909" s="291"/>
      <c r="N8909" s="276"/>
    </row>
    <row r="8910" spans="1:15" ht="10.5" customHeight="1">
      <c r="A8910" s="799">
        <v>272</v>
      </c>
      <c r="B8910" s="98" t="s">
        <v>1769</v>
      </c>
      <c r="D8910" s="889">
        <v>1</v>
      </c>
      <c r="E8910" s="3411">
        <v>21751</v>
      </c>
      <c r="F8910" s="797">
        <v>21751</v>
      </c>
      <c r="G8910" s="938">
        <v>44197</v>
      </c>
      <c r="H8910" s="1015" t="s">
        <v>8394</v>
      </c>
      <c r="I8910" s="63" t="s">
        <v>7982</v>
      </c>
      <c r="J8910" s="143" t="s">
        <v>8425</v>
      </c>
      <c r="K8910" s="1425"/>
      <c r="L8910" s="126"/>
      <c r="M8910" s="291"/>
      <c r="N8910" s="276"/>
    </row>
    <row r="8911" spans="1:15" ht="10.5" customHeight="1">
      <c r="A8911" s="799">
        <v>273</v>
      </c>
      <c r="B8911" s="102" t="s">
        <v>5490</v>
      </c>
      <c r="D8911" s="889">
        <v>1</v>
      </c>
      <c r="E8911" s="3411">
        <v>3690</v>
      </c>
      <c r="F8911" s="797">
        <v>3690</v>
      </c>
      <c r="G8911" s="938">
        <v>44197</v>
      </c>
      <c r="H8911" s="1015" t="s">
        <v>8394</v>
      </c>
      <c r="I8911" s="63" t="s">
        <v>7982</v>
      </c>
      <c r="J8911" s="143" t="s">
        <v>8425</v>
      </c>
      <c r="K8911" s="1425"/>
      <c r="L8911" s="126"/>
      <c r="M8911" s="291"/>
      <c r="N8911" s="276"/>
    </row>
    <row r="8912" spans="1:15" ht="10.5" customHeight="1">
      <c r="A8912" s="799">
        <v>274</v>
      </c>
      <c r="B8912" s="102" t="s">
        <v>5491</v>
      </c>
      <c r="D8912" s="889">
        <v>1</v>
      </c>
      <c r="E8912" s="3411">
        <v>4124.72</v>
      </c>
      <c r="F8912" s="797">
        <v>4124.72</v>
      </c>
      <c r="G8912" s="938">
        <v>44197</v>
      </c>
      <c r="H8912" s="1015" t="s">
        <v>8394</v>
      </c>
      <c r="I8912" s="63" t="s">
        <v>7982</v>
      </c>
      <c r="J8912" s="143" t="s">
        <v>8425</v>
      </c>
      <c r="K8912" s="1425"/>
      <c r="L8912" s="126"/>
      <c r="M8912" s="291"/>
      <c r="N8912" s="276"/>
    </row>
    <row r="8913" spans="1:15" s="1599" customFormat="1" ht="10.5" customHeight="1">
      <c r="A8913" s="2009">
        <v>275</v>
      </c>
      <c r="B8913" s="2847" t="s">
        <v>5492</v>
      </c>
      <c r="C8913" s="2848" t="s">
        <v>10285</v>
      </c>
      <c r="D8913" s="3928">
        <v>1</v>
      </c>
      <c r="E8913" s="2837">
        <v>18000</v>
      </c>
      <c r="F8913" s="2849">
        <v>18000</v>
      </c>
      <c r="G8913" s="3929">
        <v>44197</v>
      </c>
      <c r="H8913" s="3347" t="s">
        <v>8394</v>
      </c>
      <c r="I8913" s="1594" t="s">
        <v>7982</v>
      </c>
      <c r="J8913" s="1907" t="s">
        <v>8425</v>
      </c>
      <c r="K8913" s="3322"/>
      <c r="L8913" s="3682"/>
      <c r="M8913" s="3930"/>
      <c r="N8913" s="1990"/>
      <c r="O8913" s="2021"/>
    </row>
    <row r="8914" spans="1:15" ht="10.5" customHeight="1">
      <c r="A8914" s="799">
        <v>276</v>
      </c>
      <c r="B8914" s="98" t="s">
        <v>5493</v>
      </c>
      <c r="D8914" s="889">
        <v>1</v>
      </c>
      <c r="E8914" s="3411">
        <v>19307.2</v>
      </c>
      <c r="F8914" s="797">
        <v>19307.2</v>
      </c>
      <c r="G8914" s="938">
        <v>44197</v>
      </c>
      <c r="H8914" s="1015" t="s">
        <v>8394</v>
      </c>
      <c r="I8914" s="63" t="s">
        <v>7982</v>
      </c>
      <c r="J8914" s="143" t="s">
        <v>8425</v>
      </c>
      <c r="K8914" s="1425"/>
      <c r="L8914" s="126"/>
      <c r="M8914" s="291"/>
      <c r="N8914" s="276"/>
    </row>
    <row r="8915" spans="1:15" ht="10.5" customHeight="1">
      <c r="A8915" s="799">
        <v>277</v>
      </c>
      <c r="B8915" s="98" t="s">
        <v>5492</v>
      </c>
      <c r="D8915" s="889">
        <v>1</v>
      </c>
      <c r="E8915" s="3411">
        <v>11847.6</v>
      </c>
      <c r="F8915" s="797">
        <v>11847.6</v>
      </c>
      <c r="G8915" s="938">
        <v>44197</v>
      </c>
      <c r="H8915" s="1015" t="s">
        <v>8394</v>
      </c>
      <c r="I8915" s="63" t="s">
        <v>7982</v>
      </c>
      <c r="J8915" s="143" t="s">
        <v>8425</v>
      </c>
      <c r="K8915" s="1425"/>
      <c r="L8915" s="126"/>
      <c r="M8915" s="291"/>
      <c r="N8915" s="276"/>
    </row>
    <row r="8916" spans="1:15" ht="10.5" customHeight="1">
      <c r="A8916" s="799">
        <v>278</v>
      </c>
      <c r="B8916" s="98" t="s">
        <v>5494</v>
      </c>
      <c r="D8916" s="889">
        <v>1</v>
      </c>
      <c r="E8916" s="3411">
        <v>7898.4</v>
      </c>
      <c r="F8916" s="797">
        <v>7898.4</v>
      </c>
      <c r="G8916" s="938">
        <v>44197</v>
      </c>
      <c r="H8916" s="1015" t="s">
        <v>8394</v>
      </c>
      <c r="I8916" s="63" t="s">
        <v>7982</v>
      </c>
      <c r="J8916" s="143" t="s">
        <v>8425</v>
      </c>
      <c r="K8916" s="1425"/>
      <c r="L8916" s="126"/>
      <c r="M8916" s="291"/>
      <c r="N8916" s="276"/>
    </row>
    <row r="8917" spans="1:15" ht="10.5" customHeight="1">
      <c r="A8917" s="799">
        <v>279</v>
      </c>
      <c r="B8917" s="98" t="s">
        <v>5491</v>
      </c>
      <c r="D8917" s="889">
        <v>1</v>
      </c>
      <c r="E8917" s="3411">
        <v>4124.72</v>
      </c>
      <c r="F8917" s="797">
        <v>4124.72</v>
      </c>
      <c r="G8917" s="938">
        <v>44197</v>
      </c>
      <c r="H8917" s="1015" t="s">
        <v>8394</v>
      </c>
      <c r="I8917" s="63" t="s">
        <v>7982</v>
      </c>
      <c r="J8917" s="143" t="s">
        <v>8425</v>
      </c>
      <c r="K8917" s="1425"/>
      <c r="L8917" s="126"/>
      <c r="M8917" s="291"/>
      <c r="N8917" s="276"/>
    </row>
    <row r="8918" spans="1:15" ht="10.5" customHeight="1">
      <c r="A8918" s="799">
        <v>280</v>
      </c>
      <c r="B8918" s="98" t="s">
        <v>5495</v>
      </c>
      <c r="D8918" s="889">
        <v>1</v>
      </c>
      <c r="E8918" s="3411">
        <v>36508.160000000003</v>
      </c>
      <c r="F8918" s="797">
        <v>36508.160000000003</v>
      </c>
      <c r="G8918" s="938">
        <v>44197</v>
      </c>
      <c r="H8918" s="1015" t="s">
        <v>8394</v>
      </c>
      <c r="I8918" s="63" t="s">
        <v>7982</v>
      </c>
      <c r="J8918" s="143" t="s">
        <v>8425</v>
      </c>
      <c r="K8918" s="1425"/>
      <c r="L8918" s="126"/>
      <c r="M8918" s="291"/>
      <c r="N8918" s="276"/>
    </row>
    <row r="8919" spans="1:15" ht="10.5" customHeight="1">
      <c r="A8919" s="799">
        <v>281</v>
      </c>
      <c r="B8919" s="98" t="s">
        <v>5496</v>
      </c>
      <c r="D8919" s="889">
        <v>1</v>
      </c>
      <c r="E8919" s="3411">
        <v>7722.88</v>
      </c>
      <c r="F8919" s="797">
        <v>7722.88</v>
      </c>
      <c r="G8919" s="938">
        <v>44197</v>
      </c>
      <c r="H8919" s="1015" t="s">
        <v>8394</v>
      </c>
      <c r="I8919" s="63" t="s">
        <v>7982</v>
      </c>
      <c r="J8919" s="143" t="s">
        <v>8425</v>
      </c>
      <c r="K8919" s="1425"/>
      <c r="L8919" s="126"/>
      <c r="M8919" s="291"/>
      <c r="N8919" s="276"/>
    </row>
    <row r="8920" spans="1:15" ht="10.5" customHeight="1">
      <c r="A8920" s="799">
        <v>282</v>
      </c>
      <c r="B8920" s="98" t="s">
        <v>5497</v>
      </c>
      <c r="D8920" s="889">
        <v>1</v>
      </c>
      <c r="E8920" s="3411">
        <v>32000</v>
      </c>
      <c r="F8920" s="797">
        <v>32000</v>
      </c>
      <c r="G8920" s="938">
        <v>44197</v>
      </c>
      <c r="H8920" s="1015" t="s">
        <v>8394</v>
      </c>
      <c r="I8920" s="63" t="s">
        <v>7982</v>
      </c>
      <c r="J8920" s="143" t="s">
        <v>8425</v>
      </c>
      <c r="K8920" s="1425"/>
      <c r="L8920" s="126"/>
      <c r="M8920" s="291"/>
      <c r="N8920" s="276"/>
    </row>
    <row r="8921" spans="1:15" ht="10.5" customHeight="1">
      <c r="A8921" s="799">
        <v>283</v>
      </c>
      <c r="B8921" s="98" t="s">
        <v>5498</v>
      </c>
      <c r="D8921" s="889">
        <v>1</v>
      </c>
      <c r="E8921" s="3411">
        <v>6500</v>
      </c>
      <c r="F8921" s="797">
        <v>6500</v>
      </c>
      <c r="G8921" s="938">
        <v>44197</v>
      </c>
      <c r="H8921" s="1015" t="s">
        <v>8394</v>
      </c>
      <c r="I8921" s="63" t="s">
        <v>7982</v>
      </c>
      <c r="J8921" s="143" t="s">
        <v>8425</v>
      </c>
      <c r="K8921" s="1425"/>
      <c r="L8921" s="126"/>
      <c r="M8921" s="291"/>
      <c r="N8921" s="276"/>
    </row>
    <row r="8922" spans="1:15" ht="10.5" customHeight="1">
      <c r="A8922" s="799">
        <v>284</v>
      </c>
      <c r="B8922" s="98" t="s">
        <v>5500</v>
      </c>
      <c r="D8922" s="889">
        <v>1</v>
      </c>
      <c r="E8922" s="3411">
        <v>6705</v>
      </c>
      <c r="F8922" s="797">
        <v>6705</v>
      </c>
      <c r="G8922" s="938">
        <v>44197</v>
      </c>
      <c r="H8922" s="1015" t="s">
        <v>8394</v>
      </c>
      <c r="I8922" s="63" t="s">
        <v>7982</v>
      </c>
      <c r="J8922" s="143" t="s">
        <v>8425</v>
      </c>
      <c r="K8922" s="1425"/>
      <c r="L8922" s="126"/>
      <c r="M8922" s="291"/>
      <c r="N8922" s="276"/>
    </row>
    <row r="8923" spans="1:15" ht="10.5" customHeight="1">
      <c r="A8923" s="799">
        <v>285</v>
      </c>
      <c r="B8923" s="98" t="s">
        <v>5500</v>
      </c>
      <c r="D8923" s="889">
        <v>1</v>
      </c>
      <c r="E8923" s="3411">
        <v>6705</v>
      </c>
      <c r="F8923" s="797">
        <v>6705</v>
      </c>
      <c r="G8923" s="938">
        <v>44197</v>
      </c>
      <c r="H8923" s="1015" t="s">
        <v>8394</v>
      </c>
      <c r="I8923" s="63" t="s">
        <v>7982</v>
      </c>
      <c r="J8923" s="143" t="s">
        <v>8425</v>
      </c>
      <c r="K8923" s="1425"/>
      <c r="L8923" s="126"/>
      <c r="M8923" s="291"/>
      <c r="N8923" s="276"/>
    </row>
    <row r="8924" spans="1:15" ht="10.5" customHeight="1">
      <c r="A8924" s="799">
        <v>286</v>
      </c>
      <c r="B8924" s="98" t="s">
        <v>5501</v>
      </c>
      <c r="D8924" s="889">
        <v>1</v>
      </c>
      <c r="E8924" s="3411">
        <v>14850</v>
      </c>
      <c r="F8924" s="797">
        <v>14850</v>
      </c>
      <c r="G8924" s="938">
        <v>44197</v>
      </c>
      <c r="H8924" s="1015" t="s">
        <v>8394</v>
      </c>
      <c r="I8924" s="63" t="s">
        <v>7982</v>
      </c>
      <c r="J8924" s="143" t="s">
        <v>8425</v>
      </c>
      <c r="K8924" s="1425"/>
      <c r="L8924" s="126"/>
      <c r="M8924" s="291"/>
      <c r="N8924" s="276"/>
    </row>
    <row r="8925" spans="1:15" ht="10.5" customHeight="1">
      <c r="A8925" s="799">
        <v>287</v>
      </c>
      <c r="B8925" s="98" t="s">
        <v>5502</v>
      </c>
      <c r="D8925" s="889">
        <v>1</v>
      </c>
      <c r="E8925" s="3411">
        <v>3354</v>
      </c>
      <c r="F8925" s="797">
        <v>3354</v>
      </c>
      <c r="G8925" s="938">
        <v>44197</v>
      </c>
      <c r="H8925" s="1015" t="s">
        <v>8394</v>
      </c>
      <c r="I8925" s="63" t="s">
        <v>7982</v>
      </c>
      <c r="J8925" s="143" t="s">
        <v>8425</v>
      </c>
      <c r="K8925" s="1425"/>
      <c r="L8925" s="126"/>
      <c r="M8925" s="291"/>
      <c r="N8925" s="276"/>
    </row>
    <row r="8926" spans="1:15" ht="10.5" customHeight="1">
      <c r="A8926" s="799">
        <v>288</v>
      </c>
      <c r="B8926" s="302" t="s">
        <v>6079</v>
      </c>
      <c r="D8926" s="889">
        <v>1</v>
      </c>
      <c r="E8926" s="3411">
        <v>12655</v>
      </c>
      <c r="F8926" s="797">
        <v>12655</v>
      </c>
      <c r="G8926" s="938">
        <v>44197</v>
      </c>
      <c r="H8926" s="1015" t="s">
        <v>8394</v>
      </c>
      <c r="I8926" s="63" t="s">
        <v>7982</v>
      </c>
      <c r="J8926" s="143" t="s">
        <v>8425</v>
      </c>
      <c r="K8926" s="1425"/>
      <c r="L8926" s="126"/>
      <c r="M8926" s="291"/>
      <c r="N8926" s="276"/>
    </row>
    <row r="8927" spans="1:15" s="1616" customFormat="1" ht="10.5" customHeight="1">
      <c r="A8927" s="1699">
        <v>289</v>
      </c>
      <c r="B8927" s="1705" t="s">
        <v>6773</v>
      </c>
      <c r="C8927" s="1700"/>
      <c r="D8927" s="2090">
        <v>1</v>
      </c>
      <c r="E8927" s="3463">
        <v>25990</v>
      </c>
      <c r="F8927" s="1701">
        <v>0</v>
      </c>
      <c r="G8927" s="1846">
        <v>44726</v>
      </c>
      <c r="H8927" s="3927" t="s">
        <v>12967</v>
      </c>
      <c r="I8927" s="1664" t="s">
        <v>7982</v>
      </c>
      <c r="J8927" s="1665" t="s">
        <v>15352</v>
      </c>
      <c r="K8927" s="1666"/>
      <c r="L8927" s="1667"/>
      <c r="M8927" s="1668"/>
      <c r="N8927" s="2006"/>
      <c r="O8927" s="1709"/>
    </row>
    <row r="8928" spans="1:15" s="1616" customFormat="1" ht="10.5" customHeight="1">
      <c r="A8928" s="1699">
        <v>290</v>
      </c>
      <c r="B8928" s="1899" t="s">
        <v>12965</v>
      </c>
      <c r="C8928" s="1700"/>
      <c r="D8928" s="2090">
        <v>1</v>
      </c>
      <c r="E8928" s="3463">
        <v>14990</v>
      </c>
      <c r="F8928" s="1701">
        <v>0</v>
      </c>
      <c r="G8928" s="1846">
        <v>44726</v>
      </c>
      <c r="H8928" s="3927" t="s">
        <v>12967</v>
      </c>
      <c r="I8928" s="1664" t="s">
        <v>7982</v>
      </c>
      <c r="J8928" s="1665" t="s">
        <v>15352</v>
      </c>
      <c r="K8928" s="1666"/>
      <c r="L8928" s="1667"/>
      <c r="M8928" s="1668"/>
      <c r="N8928" s="2006"/>
      <c r="O8928" s="1709"/>
    </row>
    <row r="8929" spans="1:14" ht="10.5" customHeight="1">
      <c r="A8929" s="799">
        <v>291</v>
      </c>
      <c r="B8929" s="302" t="s">
        <v>7328</v>
      </c>
      <c r="D8929" s="889">
        <v>1</v>
      </c>
      <c r="E8929" s="3411">
        <v>12662.85</v>
      </c>
      <c r="F8929" s="797">
        <v>12662.85</v>
      </c>
      <c r="G8929" s="938">
        <v>44197</v>
      </c>
      <c r="H8929" s="1015" t="s">
        <v>8394</v>
      </c>
      <c r="I8929" s="63" t="s">
        <v>7982</v>
      </c>
      <c r="J8929" s="143" t="s">
        <v>8425</v>
      </c>
      <c r="K8929" s="1425"/>
      <c r="L8929" s="126"/>
      <c r="M8929" s="291"/>
      <c r="N8929" s="276"/>
    </row>
    <row r="8930" spans="1:14" ht="10.5" customHeight="1">
      <c r="A8930" s="799">
        <v>292</v>
      </c>
      <c r="B8930" s="302" t="s">
        <v>7328</v>
      </c>
      <c r="D8930" s="889">
        <v>1</v>
      </c>
      <c r="E8930" s="3411">
        <v>12662.85</v>
      </c>
      <c r="F8930" s="797">
        <v>12662.85</v>
      </c>
      <c r="G8930" s="938">
        <v>44197</v>
      </c>
      <c r="H8930" s="1015" t="s">
        <v>8394</v>
      </c>
      <c r="I8930" s="63" t="s">
        <v>7982</v>
      </c>
      <c r="J8930" s="143" t="s">
        <v>8425</v>
      </c>
      <c r="K8930" s="1425"/>
      <c r="L8930" s="126"/>
      <c r="M8930" s="291"/>
      <c r="N8930" s="276"/>
    </row>
    <row r="8931" spans="1:14" ht="10.5" customHeight="1">
      <c r="A8931" s="799">
        <v>293</v>
      </c>
      <c r="B8931" s="302" t="s">
        <v>7329</v>
      </c>
      <c r="D8931" s="889">
        <v>1</v>
      </c>
      <c r="E8931" s="3411">
        <v>10002.9</v>
      </c>
      <c r="F8931" s="797">
        <v>10002.9</v>
      </c>
      <c r="G8931" s="938">
        <v>44197</v>
      </c>
      <c r="H8931" s="1015" t="s">
        <v>8394</v>
      </c>
      <c r="I8931" s="63" t="s">
        <v>7982</v>
      </c>
      <c r="J8931" s="143" t="s">
        <v>8425</v>
      </c>
      <c r="K8931" s="1425"/>
      <c r="L8931" s="126"/>
      <c r="M8931" s="291"/>
      <c r="N8931" s="276"/>
    </row>
    <row r="8932" spans="1:14" ht="10.5" customHeight="1">
      <c r="A8932" s="799">
        <v>294</v>
      </c>
      <c r="B8932" s="302" t="s">
        <v>7330</v>
      </c>
      <c r="D8932" s="889">
        <v>1</v>
      </c>
      <c r="E8932" s="3411">
        <v>10212.85</v>
      </c>
      <c r="F8932" s="797">
        <v>10212.85</v>
      </c>
      <c r="G8932" s="938">
        <v>44197</v>
      </c>
      <c r="H8932" s="1015" t="s">
        <v>8394</v>
      </c>
      <c r="I8932" s="63" t="s">
        <v>7982</v>
      </c>
      <c r="J8932" s="143" t="s">
        <v>8425</v>
      </c>
      <c r="K8932" s="1425"/>
      <c r="L8932" s="126"/>
      <c r="M8932" s="291"/>
      <c r="N8932" s="276"/>
    </row>
    <row r="8933" spans="1:14" ht="10.5" customHeight="1">
      <c r="A8933" s="799">
        <v>295</v>
      </c>
      <c r="B8933" s="302" t="s">
        <v>7330</v>
      </c>
      <c r="D8933" s="889">
        <v>1</v>
      </c>
      <c r="E8933" s="3411">
        <v>10212.85</v>
      </c>
      <c r="F8933" s="797">
        <v>10212.85</v>
      </c>
      <c r="G8933" s="938">
        <v>44197</v>
      </c>
      <c r="H8933" s="1015" t="s">
        <v>8394</v>
      </c>
      <c r="I8933" s="63" t="s">
        <v>7982</v>
      </c>
      <c r="J8933" s="143" t="s">
        <v>8425</v>
      </c>
      <c r="K8933" s="1425"/>
      <c r="L8933" s="126"/>
      <c r="M8933" s="291"/>
      <c r="N8933" s="276"/>
    </row>
    <row r="8934" spans="1:14" ht="10.5" customHeight="1">
      <c r="A8934" s="799">
        <v>296</v>
      </c>
      <c r="B8934" s="302" t="s">
        <v>7331</v>
      </c>
      <c r="D8934" s="889">
        <v>1</v>
      </c>
      <c r="E8934" s="3411">
        <v>13072.85</v>
      </c>
      <c r="F8934" s="797">
        <v>13072.85</v>
      </c>
      <c r="G8934" s="938">
        <v>44197</v>
      </c>
      <c r="H8934" s="1015" t="s">
        <v>8394</v>
      </c>
      <c r="I8934" s="63" t="s">
        <v>7982</v>
      </c>
      <c r="J8934" s="143" t="s">
        <v>8425</v>
      </c>
      <c r="K8934" s="1425"/>
      <c r="L8934" s="126"/>
      <c r="M8934" s="291"/>
      <c r="N8934" s="276"/>
    </row>
    <row r="8935" spans="1:14" ht="10.5" customHeight="1">
      <c r="A8935" s="799">
        <v>297</v>
      </c>
      <c r="B8935" s="302" t="s">
        <v>7331</v>
      </c>
      <c r="D8935" s="889">
        <v>1</v>
      </c>
      <c r="E8935" s="3411">
        <v>13072.85</v>
      </c>
      <c r="F8935" s="797">
        <v>13072.85</v>
      </c>
      <c r="G8935" s="938">
        <v>44197</v>
      </c>
      <c r="H8935" s="1015" t="s">
        <v>8394</v>
      </c>
      <c r="I8935" s="63" t="s">
        <v>7982</v>
      </c>
      <c r="J8935" s="143" t="s">
        <v>8425</v>
      </c>
      <c r="K8935" s="1425"/>
      <c r="L8935" s="126"/>
      <c r="M8935" s="291"/>
      <c r="N8935" s="276"/>
    </row>
    <row r="8936" spans="1:14" ht="10.5" customHeight="1">
      <c r="A8936" s="799">
        <v>298</v>
      </c>
      <c r="B8936" s="302" t="s">
        <v>7332</v>
      </c>
      <c r="D8936" s="889">
        <v>1</v>
      </c>
      <c r="E8936" s="3411">
        <v>19400</v>
      </c>
      <c r="F8936" s="797">
        <v>19400</v>
      </c>
      <c r="G8936" s="938">
        <v>44197</v>
      </c>
      <c r="H8936" s="1015" t="s">
        <v>8394</v>
      </c>
      <c r="I8936" s="63" t="s">
        <v>7982</v>
      </c>
      <c r="J8936" s="143" t="s">
        <v>8425</v>
      </c>
      <c r="K8936" s="1425"/>
      <c r="L8936" s="126"/>
      <c r="M8936" s="291"/>
      <c r="N8936" s="276"/>
    </row>
    <row r="8937" spans="1:14" ht="10.5" customHeight="1">
      <c r="A8937" s="799">
        <v>299</v>
      </c>
      <c r="B8937" s="302" t="s">
        <v>7333</v>
      </c>
      <c r="D8937" s="889">
        <v>1</v>
      </c>
      <c r="E8937" s="3411">
        <v>21800</v>
      </c>
      <c r="F8937" s="797">
        <v>21800</v>
      </c>
      <c r="G8937" s="938">
        <v>44197</v>
      </c>
      <c r="H8937" s="1015" t="s">
        <v>8394</v>
      </c>
      <c r="I8937" s="63" t="s">
        <v>7982</v>
      </c>
      <c r="J8937" s="143" t="s">
        <v>8425</v>
      </c>
      <c r="K8937" s="1425"/>
      <c r="L8937" s="126"/>
      <c r="M8937" s="291"/>
      <c r="N8937" s="276"/>
    </row>
    <row r="8938" spans="1:14" ht="10.5" customHeight="1">
      <c r="A8938" s="799">
        <v>300</v>
      </c>
      <c r="B8938" s="302" t="s">
        <v>7334</v>
      </c>
      <c r="D8938" s="889">
        <v>1</v>
      </c>
      <c r="E8938" s="3411">
        <v>45200</v>
      </c>
      <c r="F8938" s="797">
        <v>45200</v>
      </c>
      <c r="G8938" s="938">
        <v>44197</v>
      </c>
      <c r="H8938" s="1015" t="s">
        <v>8394</v>
      </c>
      <c r="I8938" s="63" t="s">
        <v>7982</v>
      </c>
      <c r="J8938" s="143" t="s">
        <v>8425</v>
      </c>
      <c r="K8938" s="1425"/>
      <c r="L8938" s="126"/>
      <c r="M8938" s="291"/>
      <c r="N8938" s="276"/>
    </row>
    <row r="8939" spans="1:14" ht="10.5" customHeight="1">
      <c r="A8939" s="799">
        <v>301</v>
      </c>
      <c r="B8939" s="302" t="s">
        <v>10047</v>
      </c>
      <c r="D8939" s="2093">
        <v>1</v>
      </c>
      <c r="E8939" s="3411">
        <v>35600</v>
      </c>
      <c r="F8939" s="797">
        <v>35600</v>
      </c>
      <c r="G8939" s="938">
        <v>44197</v>
      </c>
      <c r="H8939" s="1015" t="s">
        <v>10050</v>
      </c>
      <c r="I8939" s="63" t="s">
        <v>7982</v>
      </c>
      <c r="J8939" s="143" t="s">
        <v>8425</v>
      </c>
      <c r="K8939" s="1425"/>
      <c r="L8939" s="126"/>
      <c r="M8939" s="1523"/>
      <c r="N8939" s="276"/>
    </row>
    <row r="8940" spans="1:14" ht="10.5" customHeight="1">
      <c r="A8940" s="1699">
        <v>302</v>
      </c>
      <c r="B8940" s="1899" t="s">
        <v>10048</v>
      </c>
      <c r="C8940" s="1700"/>
      <c r="D8940" s="4197">
        <v>10</v>
      </c>
      <c r="E8940" s="3463">
        <v>15000</v>
      </c>
      <c r="F8940" s="1701">
        <v>15000</v>
      </c>
      <c r="G8940" s="1846">
        <v>44197</v>
      </c>
      <c r="H8940" s="1787" t="s">
        <v>10050</v>
      </c>
      <c r="I8940" s="1664" t="s">
        <v>7982</v>
      </c>
      <c r="J8940" s="4198" t="s">
        <v>15823</v>
      </c>
      <c r="K8940" s="1425"/>
      <c r="L8940" s="126"/>
      <c r="M8940" s="1523"/>
      <c r="N8940" s="276"/>
    </row>
    <row r="8941" spans="1:14" ht="10.5" customHeight="1">
      <c r="A8941" s="1699">
        <v>303</v>
      </c>
      <c r="B8941" s="1899" t="s">
        <v>10048</v>
      </c>
      <c r="C8941" s="1700"/>
      <c r="D8941" s="4197">
        <v>10</v>
      </c>
      <c r="E8941" s="3463">
        <v>15000</v>
      </c>
      <c r="F8941" s="1701">
        <v>15000</v>
      </c>
      <c r="G8941" s="1846">
        <v>44197</v>
      </c>
      <c r="H8941" s="1787" t="s">
        <v>10050</v>
      </c>
      <c r="I8941" s="1664" t="s">
        <v>7982</v>
      </c>
      <c r="J8941" s="4198" t="s">
        <v>15823</v>
      </c>
      <c r="K8941" s="1425"/>
      <c r="L8941" s="126"/>
      <c r="M8941" s="1523"/>
      <c r="N8941" s="276"/>
    </row>
    <row r="8942" spans="1:14" ht="10.5" customHeight="1">
      <c r="A8942" s="1699">
        <v>304</v>
      </c>
      <c r="B8942" s="1899" t="s">
        <v>10048</v>
      </c>
      <c r="C8942" s="1700"/>
      <c r="D8942" s="4197">
        <v>10</v>
      </c>
      <c r="E8942" s="3463">
        <v>15000</v>
      </c>
      <c r="F8942" s="1701">
        <v>15000</v>
      </c>
      <c r="G8942" s="1846">
        <v>44197</v>
      </c>
      <c r="H8942" s="1787" t="s">
        <v>10050</v>
      </c>
      <c r="I8942" s="1664" t="s">
        <v>7982</v>
      </c>
      <c r="J8942" s="4198" t="s">
        <v>15823</v>
      </c>
      <c r="K8942" s="1425"/>
      <c r="L8942" s="126"/>
      <c r="M8942" s="1523"/>
      <c r="N8942" s="276"/>
    </row>
    <row r="8943" spans="1:14" ht="10.5" customHeight="1">
      <c r="A8943" s="1699">
        <v>305</v>
      </c>
      <c r="B8943" s="1899" t="s">
        <v>10048</v>
      </c>
      <c r="C8943" s="1700"/>
      <c r="D8943" s="4197">
        <v>10</v>
      </c>
      <c r="E8943" s="3463">
        <v>15000</v>
      </c>
      <c r="F8943" s="1701">
        <v>15000</v>
      </c>
      <c r="G8943" s="1846">
        <v>44197</v>
      </c>
      <c r="H8943" s="1787" t="s">
        <v>10050</v>
      </c>
      <c r="I8943" s="1664" t="s">
        <v>7982</v>
      </c>
      <c r="J8943" s="4198" t="s">
        <v>15823</v>
      </c>
      <c r="K8943" s="1425"/>
      <c r="L8943" s="126"/>
      <c r="M8943" s="1523"/>
      <c r="N8943" s="276"/>
    </row>
    <row r="8944" spans="1:14" ht="10.5" customHeight="1">
      <c r="A8944" s="1699">
        <v>306</v>
      </c>
      <c r="B8944" s="1899" t="s">
        <v>10049</v>
      </c>
      <c r="C8944" s="1700"/>
      <c r="D8944" s="4197">
        <v>6</v>
      </c>
      <c r="E8944" s="3463">
        <v>12990</v>
      </c>
      <c r="F8944" s="1701">
        <v>12990</v>
      </c>
      <c r="G8944" s="1846">
        <v>44197</v>
      </c>
      <c r="H8944" s="1787" t="s">
        <v>10050</v>
      </c>
      <c r="I8944" s="1664" t="s">
        <v>7982</v>
      </c>
      <c r="J8944" s="4198" t="s">
        <v>15823</v>
      </c>
      <c r="K8944" s="1425"/>
      <c r="L8944" s="126"/>
      <c r="M8944" s="1523"/>
      <c r="N8944" s="276"/>
    </row>
    <row r="8945" spans="1:16" ht="10.5" customHeight="1">
      <c r="A8945" s="1699">
        <v>307</v>
      </c>
      <c r="B8945" s="1899" t="s">
        <v>10049</v>
      </c>
      <c r="C8945" s="1700"/>
      <c r="D8945" s="4197">
        <v>6</v>
      </c>
      <c r="E8945" s="3463">
        <v>12990</v>
      </c>
      <c r="F8945" s="1701">
        <v>12990</v>
      </c>
      <c r="G8945" s="1846">
        <v>44197</v>
      </c>
      <c r="H8945" s="1787" t="s">
        <v>10050</v>
      </c>
      <c r="I8945" s="1664" t="s">
        <v>7982</v>
      </c>
      <c r="J8945" s="4198" t="s">
        <v>15823</v>
      </c>
      <c r="K8945" s="1425"/>
      <c r="L8945" s="126"/>
      <c r="M8945" s="1523"/>
      <c r="N8945" s="276"/>
    </row>
    <row r="8946" spans="1:16" ht="10.5" customHeight="1">
      <c r="A8946" s="1699">
        <v>308</v>
      </c>
      <c r="B8946" s="1899" t="s">
        <v>10048</v>
      </c>
      <c r="C8946" s="1700"/>
      <c r="D8946" s="4197">
        <v>10</v>
      </c>
      <c r="E8946" s="3463">
        <v>15000</v>
      </c>
      <c r="F8946" s="1701">
        <v>15000</v>
      </c>
      <c r="G8946" s="1846">
        <v>44197</v>
      </c>
      <c r="H8946" s="1787" t="s">
        <v>10050</v>
      </c>
      <c r="I8946" s="1664" t="s">
        <v>7982</v>
      </c>
      <c r="J8946" s="4198" t="s">
        <v>15823</v>
      </c>
      <c r="K8946" s="1425"/>
      <c r="L8946" s="126"/>
      <c r="M8946" s="1523"/>
      <c r="N8946" s="276"/>
    </row>
    <row r="8947" spans="1:16" ht="10.5" customHeight="1">
      <c r="A8947" s="1699">
        <v>309</v>
      </c>
      <c r="B8947" s="1899" t="s">
        <v>10049</v>
      </c>
      <c r="C8947" s="1700"/>
      <c r="D8947" s="4197">
        <v>6</v>
      </c>
      <c r="E8947" s="3463">
        <v>12990</v>
      </c>
      <c r="F8947" s="1701">
        <v>12990</v>
      </c>
      <c r="G8947" s="1846">
        <v>44197</v>
      </c>
      <c r="H8947" s="1787" t="s">
        <v>10050</v>
      </c>
      <c r="I8947" s="1664" t="s">
        <v>7982</v>
      </c>
      <c r="J8947" s="4198" t="s">
        <v>15823</v>
      </c>
      <c r="K8947" s="1425"/>
      <c r="L8947" s="126"/>
      <c r="M8947" s="1523"/>
      <c r="N8947" s="276"/>
    </row>
    <row r="8948" spans="1:16" ht="10.5" customHeight="1">
      <c r="A8948" s="1699">
        <v>310</v>
      </c>
      <c r="B8948" s="1899" t="s">
        <v>10049</v>
      </c>
      <c r="C8948" s="1700"/>
      <c r="D8948" s="4197">
        <v>6</v>
      </c>
      <c r="E8948" s="3463">
        <v>12990</v>
      </c>
      <c r="F8948" s="1701">
        <v>12990</v>
      </c>
      <c r="G8948" s="1846">
        <v>44197</v>
      </c>
      <c r="H8948" s="1787" t="s">
        <v>10050</v>
      </c>
      <c r="I8948" s="1664" t="s">
        <v>7982</v>
      </c>
      <c r="J8948" s="4198" t="s">
        <v>15823</v>
      </c>
      <c r="K8948" s="1425"/>
      <c r="L8948" s="126"/>
      <c r="M8948" s="1523"/>
      <c r="N8948" s="276"/>
    </row>
    <row r="8949" spans="1:16" ht="10.5" customHeight="1">
      <c r="A8949" s="1699">
        <v>311</v>
      </c>
      <c r="B8949" s="1899" t="s">
        <v>10048</v>
      </c>
      <c r="C8949" s="1700"/>
      <c r="D8949" s="4197">
        <v>10</v>
      </c>
      <c r="E8949" s="3463">
        <v>15000</v>
      </c>
      <c r="F8949" s="1701">
        <v>15000</v>
      </c>
      <c r="G8949" s="1846">
        <v>44197</v>
      </c>
      <c r="H8949" s="1787" t="s">
        <v>10050</v>
      </c>
      <c r="I8949" s="1664" t="s">
        <v>7982</v>
      </c>
      <c r="J8949" s="4198" t="s">
        <v>15823</v>
      </c>
      <c r="K8949" s="1425"/>
      <c r="L8949" s="126"/>
      <c r="M8949" s="1523"/>
      <c r="N8949" s="276"/>
    </row>
    <row r="8950" spans="1:16" ht="10.5" customHeight="1">
      <c r="A8950" s="1699">
        <v>312</v>
      </c>
      <c r="B8950" s="1899" t="s">
        <v>10048</v>
      </c>
      <c r="C8950" s="1700"/>
      <c r="D8950" s="4197">
        <v>10</v>
      </c>
      <c r="E8950" s="3463">
        <v>15000</v>
      </c>
      <c r="F8950" s="1701">
        <v>15000</v>
      </c>
      <c r="G8950" s="1846">
        <v>44197</v>
      </c>
      <c r="H8950" s="1787" t="s">
        <v>10050</v>
      </c>
      <c r="I8950" s="1664" t="s">
        <v>7982</v>
      </c>
      <c r="J8950" s="4198" t="s">
        <v>15823</v>
      </c>
      <c r="K8950" s="1425"/>
      <c r="L8950" s="126"/>
      <c r="M8950" s="1523"/>
      <c r="N8950" s="276"/>
    </row>
    <row r="8951" spans="1:16" ht="10.5" customHeight="1">
      <c r="A8951" s="1699">
        <v>313</v>
      </c>
      <c r="B8951" s="1899" t="s">
        <v>10049</v>
      </c>
      <c r="C8951" s="1700"/>
      <c r="D8951" s="4197">
        <v>6</v>
      </c>
      <c r="E8951" s="3463">
        <v>12990</v>
      </c>
      <c r="F8951" s="1701">
        <v>12990</v>
      </c>
      <c r="G8951" s="1846">
        <v>44197</v>
      </c>
      <c r="H8951" s="1787" t="s">
        <v>10050</v>
      </c>
      <c r="I8951" s="1664" t="s">
        <v>7982</v>
      </c>
      <c r="J8951" s="4198" t="s">
        <v>15823</v>
      </c>
      <c r="K8951" s="1425"/>
      <c r="L8951" s="126"/>
      <c r="M8951" s="1523"/>
      <c r="N8951" s="276"/>
    </row>
    <row r="8952" spans="1:16" ht="10.5" customHeight="1">
      <c r="A8952" s="1699">
        <v>314</v>
      </c>
      <c r="B8952" s="1899" t="s">
        <v>10048</v>
      </c>
      <c r="C8952" s="1700"/>
      <c r="D8952" s="4197">
        <v>10</v>
      </c>
      <c r="E8952" s="3463">
        <v>15000</v>
      </c>
      <c r="F8952" s="1701">
        <v>15000</v>
      </c>
      <c r="G8952" s="1846">
        <v>44197</v>
      </c>
      <c r="H8952" s="1787" t="s">
        <v>10050</v>
      </c>
      <c r="I8952" s="1664" t="s">
        <v>7982</v>
      </c>
      <c r="J8952" s="4198" t="s">
        <v>15823</v>
      </c>
      <c r="K8952" s="1425"/>
      <c r="L8952" s="126"/>
      <c r="M8952" s="1523"/>
      <c r="N8952" s="276"/>
    </row>
    <row r="8953" spans="1:16" ht="10.5" customHeight="1">
      <c r="A8953" s="1699">
        <v>315</v>
      </c>
      <c r="B8953" s="1899" t="s">
        <v>10048</v>
      </c>
      <c r="C8953" s="1700"/>
      <c r="D8953" s="4197">
        <v>10</v>
      </c>
      <c r="E8953" s="3463">
        <v>15000</v>
      </c>
      <c r="F8953" s="1701">
        <v>15000</v>
      </c>
      <c r="G8953" s="1846">
        <v>44197</v>
      </c>
      <c r="H8953" s="1787" t="s">
        <v>10050</v>
      </c>
      <c r="I8953" s="1664" t="s">
        <v>7982</v>
      </c>
      <c r="J8953" s="4198" t="s">
        <v>15823</v>
      </c>
      <c r="K8953" s="1425"/>
      <c r="L8953" s="126"/>
      <c r="M8953" s="1523"/>
      <c r="N8953" s="276"/>
    </row>
    <row r="8954" spans="1:16" ht="10.5" customHeight="1">
      <c r="A8954" s="1699">
        <v>316</v>
      </c>
      <c r="B8954" s="1899" t="s">
        <v>10048</v>
      </c>
      <c r="C8954" s="1700"/>
      <c r="D8954" s="4197">
        <v>10</v>
      </c>
      <c r="E8954" s="3463">
        <v>15000</v>
      </c>
      <c r="F8954" s="1701">
        <v>15000</v>
      </c>
      <c r="G8954" s="1846">
        <v>44197</v>
      </c>
      <c r="H8954" s="1787" t="s">
        <v>10050</v>
      </c>
      <c r="I8954" s="1664" t="s">
        <v>7982</v>
      </c>
      <c r="J8954" s="4198" t="s">
        <v>15823</v>
      </c>
      <c r="K8954" s="1425"/>
      <c r="L8954" s="126"/>
      <c r="M8954" s="1523"/>
      <c r="N8954" s="276"/>
    </row>
    <row r="8955" spans="1:16" ht="10.5" customHeight="1">
      <c r="A8955" s="1699">
        <v>317</v>
      </c>
      <c r="B8955" s="1899" t="s">
        <v>10049</v>
      </c>
      <c r="C8955" s="1700"/>
      <c r="D8955" s="4197">
        <v>6</v>
      </c>
      <c r="E8955" s="3463">
        <v>12990</v>
      </c>
      <c r="F8955" s="1701">
        <v>12990</v>
      </c>
      <c r="G8955" s="1846">
        <v>44197</v>
      </c>
      <c r="H8955" s="1787" t="s">
        <v>10050</v>
      </c>
      <c r="I8955" s="1664" t="s">
        <v>7982</v>
      </c>
      <c r="J8955" s="4198" t="s">
        <v>15823</v>
      </c>
      <c r="K8955" s="1425"/>
      <c r="L8955" s="126"/>
      <c r="M8955" s="1523"/>
      <c r="N8955" s="276"/>
    </row>
    <row r="8956" spans="1:16" ht="10.5" customHeight="1">
      <c r="A8956" s="4199">
        <v>318</v>
      </c>
      <c r="B8956" s="2847" t="s">
        <v>15824</v>
      </c>
      <c r="C8956" s="2848"/>
      <c r="D8956" s="4200">
        <v>1</v>
      </c>
      <c r="E8956" s="2837">
        <v>49400</v>
      </c>
      <c r="F8956" s="2849">
        <v>49400</v>
      </c>
      <c r="G8956" s="3929">
        <v>44876</v>
      </c>
      <c r="H8956" s="3347" t="s">
        <v>15825</v>
      </c>
      <c r="I8956" s="1594" t="s">
        <v>15826</v>
      </c>
      <c r="J8956" s="143" t="s">
        <v>8425</v>
      </c>
      <c r="K8956" s="1425"/>
      <c r="L8956" s="126"/>
      <c r="M8956" s="1523"/>
      <c r="N8956" s="276"/>
    </row>
    <row r="8957" spans="1:16" ht="10.5" customHeight="1">
      <c r="A8957" s="4199">
        <v>319</v>
      </c>
      <c r="B8957" s="1914" t="s">
        <v>173</v>
      </c>
      <c r="C8957" s="2848"/>
      <c r="D8957" s="4200">
        <v>1</v>
      </c>
      <c r="E8957" s="2837">
        <v>14590</v>
      </c>
      <c r="F8957" s="2849">
        <v>14590</v>
      </c>
      <c r="G8957" s="3929">
        <v>44914</v>
      </c>
      <c r="H8957" s="3347" t="s">
        <v>15825</v>
      </c>
      <c r="I8957" s="1594" t="s">
        <v>15826</v>
      </c>
      <c r="J8957" s="143" t="s">
        <v>8425</v>
      </c>
      <c r="K8957" s="1425"/>
      <c r="L8957" s="126"/>
      <c r="M8957" s="1523"/>
      <c r="N8957" s="276"/>
    </row>
    <row r="8958" spans="1:16" ht="10.5" customHeight="1">
      <c r="A8958" s="4199">
        <v>320</v>
      </c>
      <c r="B8958" s="1914" t="s">
        <v>15827</v>
      </c>
      <c r="C8958" s="2848"/>
      <c r="D8958" s="4200">
        <v>1</v>
      </c>
      <c r="E8958" s="2837">
        <v>11814</v>
      </c>
      <c r="F8958" s="2849">
        <v>11814</v>
      </c>
      <c r="G8958" s="3929">
        <v>44818</v>
      </c>
      <c r="H8958" s="3347" t="s">
        <v>15825</v>
      </c>
      <c r="I8958" s="1594" t="s">
        <v>15826</v>
      </c>
      <c r="J8958" s="143" t="s">
        <v>8425</v>
      </c>
      <c r="K8958" s="1425"/>
      <c r="L8958" s="126"/>
      <c r="M8958" s="1523"/>
      <c r="N8958" s="276"/>
    </row>
    <row r="8959" spans="1:16" ht="10.5" customHeight="1">
      <c r="A8959" s="810"/>
      <c r="B8959" s="302"/>
      <c r="D8959" s="2093"/>
      <c r="E8959" s="3411"/>
      <c r="F8959" s="797"/>
      <c r="J8959" s="93"/>
      <c r="K8959" s="1428"/>
      <c r="L8959" s="126"/>
      <c r="M8959" s="1523"/>
      <c r="N8959" s="276"/>
    </row>
    <row r="8960" spans="1:16" s="147" customFormat="1" ht="10.5" customHeight="1">
      <c r="A8960" s="527"/>
      <c r="B8960" s="651"/>
      <c r="C8960" s="1381" t="s">
        <v>15813</v>
      </c>
      <c r="D8960" s="2110">
        <f>SUM(D8645:D8959)</f>
        <v>472</v>
      </c>
      <c r="E8960" s="3515">
        <f>SUM(E8645:E8959)</f>
        <v>3752810.1500000008</v>
      </c>
      <c r="F8960" s="539">
        <f>SUM(F8645:F8959)</f>
        <v>3531584.310000001</v>
      </c>
      <c r="G8960" s="917"/>
      <c r="H8960" s="1017"/>
      <c r="I8960" s="294"/>
      <c r="J8960" s="490"/>
      <c r="K8960" s="1500"/>
      <c r="L8960" s="968"/>
      <c r="M8960" s="652"/>
      <c r="N8960" s="762"/>
      <c r="O8960" s="414"/>
      <c r="P8960" s="409"/>
    </row>
    <row r="8961" spans="1:16" s="1762" customFormat="1" ht="10.5" customHeight="1">
      <c r="A8961" s="1660"/>
      <c r="B8961" s="2420"/>
      <c r="C8961" s="2902" t="s">
        <v>9313</v>
      </c>
      <c r="D8961" s="3152">
        <f>D8645+D8647+D8668+D8688+D8711+D8718+D8868+D8869+D8870+D8871+D8877+D8905+D8927+D8928+D8689+SUM(D8940:D8955)</f>
        <v>151</v>
      </c>
      <c r="E8961" s="3518">
        <f>E8645+E8647+E8668+E8688+E8711+E8718+E8868+E8869+E8870+E8871+E8877+E8905+E8927+E8928+E8689+SUM(E8940:E8955)</f>
        <v>468048.55000000005</v>
      </c>
      <c r="F8961" s="1612">
        <f>F8645+F8647+F8668+F8688+F8711+F8718+F8868+F8869+F8870+F8871+F8877+F8905+F8927+F8928+F8689+SUM(F8940:F8955)</f>
        <v>364182.71</v>
      </c>
      <c r="G8961" s="3153"/>
      <c r="H8961" s="3151"/>
      <c r="I8961" s="4142"/>
      <c r="J8961" s="2003"/>
      <c r="K8961" s="4143"/>
      <c r="L8961" s="4144"/>
      <c r="M8961" s="4145"/>
      <c r="N8961" s="3644"/>
      <c r="O8961" s="2524"/>
    </row>
    <row r="8962" spans="1:16" s="1785" customFormat="1" ht="10.5" customHeight="1">
      <c r="A8962" s="1672"/>
      <c r="B8962" s="2413"/>
      <c r="C8962" s="2567" t="s">
        <v>5937</v>
      </c>
      <c r="D8962" s="3166">
        <f>D8960-D8961</f>
        <v>321</v>
      </c>
      <c r="E8962" s="3519">
        <f>E8960-E8961</f>
        <v>3284761.6000000006</v>
      </c>
      <c r="F8962" s="1675">
        <f>F8960-F8961</f>
        <v>3167401.600000001</v>
      </c>
      <c r="G8962" s="2571"/>
      <c r="H8962" s="3165"/>
      <c r="I8962" s="4146"/>
      <c r="J8962" s="2721"/>
      <c r="K8962" s="4147"/>
      <c r="L8962" s="4148"/>
      <c r="M8962" s="4149"/>
      <c r="N8962" s="3690"/>
      <c r="O8962" s="2538"/>
    </row>
    <row r="8963" spans="1:16" s="3065" customFormat="1" ht="10.5" customHeight="1">
      <c r="A8963" s="4150"/>
      <c r="B8963" s="4151" t="s">
        <v>7983</v>
      </c>
      <c r="C8963" s="4152"/>
      <c r="D8963" s="4153">
        <f>D8537+D8601+D8643+D8962</f>
        <v>418</v>
      </c>
      <c r="E8963" s="3521">
        <f>E8537+E8601+E8643+E8962</f>
        <v>4722937.040000001</v>
      </c>
      <c r="F8963" s="2556">
        <f>F8537+F8601+F8643+F8962</f>
        <v>4605577.040000001</v>
      </c>
      <c r="G8963" s="3058"/>
      <c r="H8963" s="3055"/>
      <c r="I8963" s="4154"/>
      <c r="J8963" s="2505"/>
      <c r="K8963" s="4155"/>
      <c r="L8963" s="2507"/>
      <c r="M8963" s="4156"/>
      <c r="N8963" s="4156"/>
      <c r="O8963" s="3064"/>
    </row>
    <row r="8964" spans="1:16" s="4162" customFormat="1" ht="10.5" customHeight="1">
      <c r="A8964" s="4157"/>
      <c r="B8964" s="3160" t="s">
        <v>10068</v>
      </c>
      <c r="C8964" s="3490"/>
      <c r="D8964" s="2081">
        <f>D522+D8491+D8515+D8963</f>
        <v>9058</v>
      </c>
      <c r="E8964" s="3531">
        <f>E8963+E8528+E8491+E522</f>
        <v>229254084.37</v>
      </c>
      <c r="F8964" s="1620">
        <f>F8963+F8528+F8491+F522</f>
        <v>174732156.50000003</v>
      </c>
      <c r="G8964" s="4158"/>
      <c r="H8964" s="1722"/>
      <c r="I8964" s="4159"/>
      <c r="J8964" s="3649"/>
      <c r="K8964" s="3650"/>
      <c r="L8964" s="3651"/>
      <c r="M8964" s="4160"/>
      <c r="N8964" s="4160"/>
      <c r="O8964" s="4161"/>
    </row>
    <row r="8965" spans="1:16" s="152" customFormat="1" ht="10.5" customHeight="1">
      <c r="A8965" s="799"/>
      <c r="B8965" s="1327" t="s">
        <v>8596</v>
      </c>
      <c r="C8965" s="983"/>
      <c r="D8965" s="889"/>
      <c r="E8965" s="3520"/>
      <c r="F8965" s="879"/>
      <c r="G8965" s="938"/>
      <c r="H8965" s="1015"/>
      <c r="I8965" s="63"/>
      <c r="J8965" s="143"/>
      <c r="K8965" s="1425"/>
      <c r="L8965" s="1056"/>
      <c r="M8965" s="1378"/>
      <c r="N8965" s="162"/>
      <c r="O8965" s="771"/>
      <c r="P8965" s="772"/>
    </row>
    <row r="8966" spans="1:16" s="4162" customFormat="1" ht="10.5" customHeight="1">
      <c r="A8966" s="1648"/>
      <c r="B8966" s="2427" t="s">
        <v>8597</v>
      </c>
      <c r="C8966" s="2513"/>
      <c r="D8966" s="3123"/>
      <c r="E8966" s="3531"/>
      <c r="F8966" s="4163"/>
      <c r="G8966" s="2642"/>
      <c r="H8966" s="2427"/>
      <c r="I8966" s="1618"/>
      <c r="J8966" s="1823"/>
      <c r="K8966" s="2952"/>
      <c r="L8966" s="2645"/>
      <c r="M8966" s="4164"/>
      <c r="N8966" s="4121"/>
      <c r="O8966" s="4161"/>
    </row>
    <row r="8967" spans="1:16" s="2577" customFormat="1" ht="55.5" customHeight="1">
      <c r="A8967" s="1672" t="s">
        <v>8505</v>
      </c>
      <c r="B8967" s="2566" t="s">
        <v>15355</v>
      </c>
      <c r="C8967" s="2567"/>
      <c r="D8967" s="2568"/>
      <c r="E8967" s="3519"/>
      <c r="F8967" s="2570"/>
      <c r="G8967" s="2571"/>
      <c r="H8967" s="2413"/>
      <c r="I8967" s="2200"/>
      <c r="J8967" s="1827"/>
      <c r="K8967" s="2572"/>
      <c r="L8967" s="2573"/>
      <c r="M8967" s="2574"/>
      <c r="N8967" s="2575"/>
      <c r="O8967" s="2576"/>
    </row>
    <row r="8968" spans="1:16" s="152" customFormat="1" ht="10.5" customHeight="1">
      <c r="A8968" s="799">
        <v>7</v>
      </c>
      <c r="B8968" s="103" t="s">
        <v>3603</v>
      </c>
      <c r="C8968" s="990"/>
      <c r="D8968" s="3066">
        <v>1</v>
      </c>
      <c r="E8968" s="2955">
        <v>97300</v>
      </c>
      <c r="F8968" s="2483">
        <v>69730.929999999993</v>
      </c>
      <c r="G8968" s="938">
        <v>44197</v>
      </c>
      <c r="H8968" s="1015" t="s">
        <v>8394</v>
      </c>
      <c r="I8968" s="63" t="s">
        <v>2310</v>
      </c>
      <c r="J8968" s="962" t="s">
        <v>8598</v>
      </c>
      <c r="K8968" s="1470"/>
      <c r="L8968" s="1056"/>
      <c r="M8968" s="1378"/>
      <c r="N8968" s="276"/>
      <c r="O8968" s="771"/>
      <c r="P8968" s="772"/>
    </row>
    <row r="8969" spans="1:16" s="152" customFormat="1" ht="10.5" customHeight="1">
      <c r="A8969" s="799">
        <v>10</v>
      </c>
      <c r="B8969" s="103" t="s">
        <v>3606</v>
      </c>
      <c r="C8969" s="990"/>
      <c r="D8969" s="3066">
        <v>1</v>
      </c>
      <c r="E8969" s="2955">
        <v>18500</v>
      </c>
      <c r="F8969" s="2483">
        <v>13258.37</v>
      </c>
      <c r="G8969" s="938">
        <v>44197</v>
      </c>
      <c r="H8969" s="1015" t="s">
        <v>8394</v>
      </c>
      <c r="I8969" s="63" t="s">
        <v>2310</v>
      </c>
      <c r="J8969" s="962" t="s">
        <v>8598</v>
      </c>
      <c r="K8969" s="1470"/>
      <c r="L8969" s="1056"/>
      <c r="M8969" s="1378"/>
      <c r="N8969" s="276"/>
      <c r="O8969" s="771"/>
      <c r="P8969" s="772"/>
    </row>
    <row r="8970" spans="1:16" s="152" customFormat="1" ht="10.5" customHeight="1">
      <c r="A8970" s="799">
        <v>11</v>
      </c>
      <c r="B8970" s="103" t="s">
        <v>3607</v>
      </c>
      <c r="C8970" s="990"/>
      <c r="D8970" s="3066">
        <v>1</v>
      </c>
      <c r="E8970" s="2955">
        <v>4700</v>
      </c>
      <c r="F8970" s="4172">
        <v>4700</v>
      </c>
      <c r="G8970" s="938">
        <v>44197</v>
      </c>
      <c r="H8970" s="1015" t="s">
        <v>8394</v>
      </c>
      <c r="I8970" s="63" t="s">
        <v>2310</v>
      </c>
      <c r="J8970" s="962" t="s">
        <v>8598</v>
      </c>
      <c r="K8970" s="1470"/>
      <c r="L8970" s="1056"/>
      <c r="M8970" s="1378"/>
      <c r="N8970" s="276"/>
      <c r="O8970" s="771"/>
      <c r="P8970" s="772"/>
    </row>
    <row r="8971" spans="1:16" s="152" customFormat="1" ht="10.5" customHeight="1">
      <c r="A8971" s="799">
        <v>12</v>
      </c>
      <c r="B8971" s="103" t="s">
        <v>3608</v>
      </c>
      <c r="C8971" s="990"/>
      <c r="D8971" s="3066">
        <v>1</v>
      </c>
      <c r="E8971" s="2955">
        <v>13590</v>
      </c>
      <c r="F8971" s="2483">
        <v>9739.5</v>
      </c>
      <c r="G8971" s="938">
        <v>44197</v>
      </c>
      <c r="H8971" s="1015" t="s">
        <v>8394</v>
      </c>
      <c r="I8971" s="63" t="s">
        <v>2310</v>
      </c>
      <c r="J8971" s="962" t="s">
        <v>8598</v>
      </c>
      <c r="K8971" s="1470"/>
      <c r="L8971" s="1056"/>
      <c r="M8971" s="1378"/>
      <c r="N8971" s="276"/>
      <c r="O8971" s="771"/>
      <c r="P8971" s="772"/>
    </row>
    <row r="8972" spans="1:16" s="152" customFormat="1" ht="10.5" customHeight="1">
      <c r="A8972" s="799">
        <v>13</v>
      </c>
      <c r="B8972" s="103" t="s">
        <v>3609</v>
      </c>
      <c r="C8972" s="990"/>
      <c r="D8972" s="3066">
        <v>1</v>
      </c>
      <c r="E8972" s="2955">
        <v>1540</v>
      </c>
      <c r="F8972" s="2483">
        <v>1103.5</v>
      </c>
      <c r="G8972" s="938">
        <v>44197</v>
      </c>
      <c r="H8972" s="1015" t="s">
        <v>8394</v>
      </c>
      <c r="I8972" s="63" t="s">
        <v>2310</v>
      </c>
      <c r="J8972" s="962" t="s">
        <v>8598</v>
      </c>
      <c r="K8972" s="1470"/>
      <c r="L8972" s="1056"/>
      <c r="M8972" s="1378"/>
      <c r="N8972" s="276"/>
      <c r="O8972" s="771"/>
      <c r="P8972" s="772"/>
    </row>
    <row r="8973" spans="1:16" s="152" customFormat="1" ht="10.5" customHeight="1">
      <c r="A8973" s="799">
        <v>14</v>
      </c>
      <c r="B8973" s="103" t="s">
        <v>3610</v>
      </c>
      <c r="C8973" s="990"/>
      <c r="D8973" s="3066">
        <v>1</v>
      </c>
      <c r="E8973" s="2955">
        <v>1250</v>
      </c>
      <c r="F8973" s="877">
        <v>1250</v>
      </c>
      <c r="G8973" s="938">
        <v>44197</v>
      </c>
      <c r="H8973" s="1015" t="s">
        <v>8394</v>
      </c>
      <c r="I8973" s="63" t="s">
        <v>2310</v>
      </c>
      <c r="J8973" s="962" t="s">
        <v>8598</v>
      </c>
      <c r="K8973" s="1470"/>
      <c r="L8973" s="1056"/>
      <c r="M8973" s="1378"/>
      <c r="N8973" s="276"/>
      <c r="O8973" s="771"/>
      <c r="P8973" s="772"/>
    </row>
    <row r="8974" spans="1:16" s="152" customFormat="1" ht="10.5" customHeight="1">
      <c r="A8974" s="799">
        <v>15</v>
      </c>
      <c r="B8974" s="103" t="s">
        <v>3611</v>
      </c>
      <c r="C8974" s="990"/>
      <c r="D8974" s="3066">
        <v>1</v>
      </c>
      <c r="E8974" s="2955">
        <v>12000</v>
      </c>
      <c r="F8974" s="2483">
        <v>8600</v>
      </c>
      <c r="G8974" s="938">
        <v>44197</v>
      </c>
      <c r="H8974" s="1015" t="s">
        <v>8394</v>
      </c>
      <c r="I8974" s="63" t="s">
        <v>2310</v>
      </c>
      <c r="J8974" s="962" t="s">
        <v>8598</v>
      </c>
      <c r="K8974" s="1470"/>
      <c r="L8974" s="1056"/>
      <c r="M8974" s="1378"/>
      <c r="N8974" s="276"/>
      <c r="O8974" s="771"/>
      <c r="P8974" s="772"/>
    </row>
    <row r="8975" spans="1:16" s="152" customFormat="1" ht="10.5" customHeight="1">
      <c r="A8975" s="799">
        <v>17</v>
      </c>
      <c r="B8975" s="103" t="s">
        <v>3613</v>
      </c>
      <c r="C8975" s="990"/>
      <c r="D8975" s="3066">
        <v>1</v>
      </c>
      <c r="E8975" s="2955">
        <v>155022</v>
      </c>
      <c r="F8975" s="877">
        <v>155022</v>
      </c>
      <c r="G8975" s="938">
        <v>44197</v>
      </c>
      <c r="H8975" s="1015" t="s">
        <v>8394</v>
      </c>
      <c r="I8975" s="63" t="s">
        <v>2310</v>
      </c>
      <c r="J8975" s="962" t="s">
        <v>8598</v>
      </c>
      <c r="K8975" s="1470"/>
      <c r="L8975" s="1056"/>
      <c r="M8975" s="1378"/>
      <c r="N8975" s="276"/>
      <c r="O8975" s="771"/>
      <c r="P8975" s="772"/>
    </row>
    <row r="8976" spans="1:16" s="152" customFormat="1" ht="10.5" customHeight="1">
      <c r="A8976" s="799">
        <v>19</v>
      </c>
      <c r="B8976" s="103" t="s">
        <v>3606</v>
      </c>
      <c r="C8976" s="990"/>
      <c r="D8976" s="3066">
        <v>1</v>
      </c>
      <c r="E8976" s="2955">
        <v>18500</v>
      </c>
      <c r="F8976" s="2483">
        <v>13258.37</v>
      </c>
      <c r="G8976" s="938">
        <v>44197</v>
      </c>
      <c r="H8976" s="1015" t="s">
        <v>8394</v>
      </c>
      <c r="I8976" s="63" t="s">
        <v>2310</v>
      </c>
      <c r="J8976" s="962" t="s">
        <v>8598</v>
      </c>
      <c r="K8976" s="1470"/>
      <c r="L8976" s="1056"/>
      <c r="M8976" s="1378"/>
      <c r="N8976" s="276"/>
      <c r="O8976" s="771"/>
      <c r="P8976" s="772"/>
    </row>
    <row r="8977" spans="1:16" s="152" customFormat="1" ht="10.5" customHeight="1">
      <c r="A8977" s="799">
        <v>20</v>
      </c>
      <c r="B8977" s="103" t="s">
        <v>3607</v>
      </c>
      <c r="C8977" s="990"/>
      <c r="D8977" s="3066">
        <v>1</v>
      </c>
      <c r="E8977" s="2955">
        <v>4700</v>
      </c>
      <c r="F8977" s="2483">
        <v>4700</v>
      </c>
      <c r="G8977" s="938">
        <v>44197</v>
      </c>
      <c r="H8977" s="1015" t="s">
        <v>8394</v>
      </c>
      <c r="I8977" s="63" t="s">
        <v>2310</v>
      </c>
      <c r="J8977" s="962" t="s">
        <v>8598</v>
      </c>
      <c r="K8977" s="1470"/>
      <c r="L8977" s="1056"/>
      <c r="M8977" s="1378"/>
      <c r="N8977" s="276"/>
      <c r="O8977" s="771"/>
      <c r="P8977" s="772"/>
    </row>
    <row r="8978" spans="1:16" s="152" customFormat="1" ht="10.5" customHeight="1">
      <c r="A8978" s="799">
        <v>21</v>
      </c>
      <c r="B8978" s="103" t="s">
        <v>3608</v>
      </c>
      <c r="C8978" s="990"/>
      <c r="D8978" s="3066">
        <v>1</v>
      </c>
      <c r="E8978" s="2955">
        <v>13590</v>
      </c>
      <c r="F8978" s="2483">
        <v>9739.5</v>
      </c>
      <c r="G8978" s="938">
        <v>44197</v>
      </c>
      <c r="H8978" s="1015" t="s">
        <v>8394</v>
      </c>
      <c r="I8978" s="63" t="s">
        <v>2310</v>
      </c>
      <c r="J8978" s="962" t="s">
        <v>8598</v>
      </c>
      <c r="K8978" s="1470"/>
      <c r="L8978" s="1056"/>
      <c r="M8978" s="1378"/>
      <c r="N8978" s="276"/>
      <c r="O8978" s="771"/>
      <c r="P8978" s="772"/>
    </row>
    <row r="8979" spans="1:16" s="152" customFormat="1" ht="10.5" customHeight="1">
      <c r="A8979" s="799">
        <v>22</v>
      </c>
      <c r="B8979" s="103" t="s">
        <v>3609</v>
      </c>
      <c r="C8979" s="990"/>
      <c r="D8979" s="3066">
        <v>1</v>
      </c>
      <c r="E8979" s="2955">
        <v>1540</v>
      </c>
      <c r="F8979" s="2483">
        <v>1103.5</v>
      </c>
      <c r="G8979" s="938">
        <v>44197</v>
      </c>
      <c r="H8979" s="1015" t="s">
        <v>8394</v>
      </c>
      <c r="I8979" s="63" t="s">
        <v>2310</v>
      </c>
      <c r="J8979" s="962" t="s">
        <v>8598</v>
      </c>
      <c r="K8979" s="1470"/>
      <c r="L8979" s="1056"/>
      <c r="M8979" s="1378"/>
      <c r="N8979" s="276"/>
      <c r="O8979" s="771"/>
      <c r="P8979" s="772"/>
    </row>
    <row r="8980" spans="1:16" s="152" customFormat="1" ht="10.5" customHeight="1">
      <c r="A8980" s="799">
        <v>23</v>
      </c>
      <c r="B8980" s="103" t="s">
        <v>3610</v>
      </c>
      <c r="C8980" s="990"/>
      <c r="D8980" s="3066">
        <v>1</v>
      </c>
      <c r="E8980" s="2955">
        <v>1250</v>
      </c>
      <c r="F8980" s="877">
        <v>1250</v>
      </c>
      <c r="G8980" s="938">
        <v>44197</v>
      </c>
      <c r="H8980" s="1015" t="s">
        <v>8394</v>
      </c>
      <c r="I8980" s="63" t="s">
        <v>2310</v>
      </c>
      <c r="J8980" s="962" t="s">
        <v>8598</v>
      </c>
      <c r="K8980" s="1470"/>
      <c r="L8980" s="1056"/>
      <c r="M8980" s="1378"/>
      <c r="N8980" s="276"/>
      <c r="O8980" s="771"/>
      <c r="P8980" s="772"/>
    </row>
    <row r="8981" spans="1:16" s="152" customFormat="1" ht="10.5" customHeight="1">
      <c r="A8981" s="799">
        <v>24</v>
      </c>
      <c r="B8981" s="103" t="s">
        <v>3611</v>
      </c>
      <c r="C8981" s="990"/>
      <c r="D8981" s="3066">
        <v>1</v>
      </c>
      <c r="E8981" s="2955">
        <v>12000</v>
      </c>
      <c r="F8981" s="2483">
        <v>8600</v>
      </c>
      <c r="G8981" s="938">
        <v>44197</v>
      </c>
      <c r="H8981" s="1015" t="s">
        <v>8394</v>
      </c>
      <c r="I8981" s="63" t="s">
        <v>2310</v>
      </c>
      <c r="J8981" s="962" t="s">
        <v>8598</v>
      </c>
      <c r="K8981" s="1470"/>
      <c r="L8981" s="1056"/>
      <c r="M8981" s="1378"/>
      <c r="N8981" s="276"/>
      <c r="O8981" s="771"/>
      <c r="P8981" s="772"/>
    </row>
    <row r="8982" spans="1:16" s="152" customFormat="1" ht="10.5" customHeight="1">
      <c r="A8982" s="799">
        <v>26</v>
      </c>
      <c r="B8982" s="103" t="s">
        <v>3613</v>
      </c>
      <c r="C8982" s="990"/>
      <c r="D8982" s="3066">
        <v>1</v>
      </c>
      <c r="E8982" s="2955">
        <v>155022</v>
      </c>
      <c r="F8982" s="3465">
        <v>155022</v>
      </c>
      <c r="G8982" s="938">
        <v>44197</v>
      </c>
      <c r="H8982" s="1015" t="s">
        <v>8394</v>
      </c>
      <c r="I8982" s="63" t="s">
        <v>2310</v>
      </c>
      <c r="J8982" s="962" t="s">
        <v>8598</v>
      </c>
      <c r="K8982" s="1470"/>
      <c r="L8982" s="1056"/>
      <c r="M8982" s="1378"/>
      <c r="N8982" s="276"/>
      <c r="O8982" s="771"/>
      <c r="P8982" s="772"/>
    </row>
    <row r="8983" spans="1:16" s="152" customFormat="1" ht="10.5" customHeight="1">
      <c r="A8983" s="799">
        <v>28</v>
      </c>
      <c r="B8983" s="103" t="s">
        <v>3606</v>
      </c>
      <c r="C8983" s="990"/>
      <c r="D8983" s="3066">
        <v>1</v>
      </c>
      <c r="E8983" s="2955">
        <v>18500</v>
      </c>
      <c r="F8983" s="2483">
        <v>13258.37</v>
      </c>
      <c r="G8983" s="938">
        <v>44197</v>
      </c>
      <c r="H8983" s="1015" t="s">
        <v>8394</v>
      </c>
      <c r="I8983" s="63" t="s">
        <v>2310</v>
      </c>
      <c r="J8983" s="962" t="s">
        <v>8598</v>
      </c>
      <c r="K8983" s="1470"/>
      <c r="L8983" s="1056"/>
      <c r="M8983" s="1378"/>
      <c r="N8983" s="276"/>
      <c r="O8983" s="771"/>
      <c r="P8983" s="772"/>
    </row>
    <row r="8984" spans="1:16" s="152" customFormat="1" ht="10.5" customHeight="1">
      <c r="A8984" s="799">
        <v>29</v>
      </c>
      <c r="B8984" s="103" t="s">
        <v>3607</v>
      </c>
      <c r="C8984" s="990"/>
      <c r="D8984" s="3066">
        <v>1</v>
      </c>
      <c r="E8984" s="2955">
        <v>4700</v>
      </c>
      <c r="F8984" s="4172">
        <v>4700</v>
      </c>
      <c r="G8984" s="938">
        <v>44197</v>
      </c>
      <c r="H8984" s="1015" t="s">
        <v>8394</v>
      </c>
      <c r="I8984" s="63" t="s">
        <v>2310</v>
      </c>
      <c r="J8984" s="962" t="s">
        <v>8598</v>
      </c>
      <c r="K8984" s="1470"/>
      <c r="L8984" s="1056"/>
      <c r="M8984" s="1378"/>
      <c r="N8984" s="276"/>
      <c r="O8984" s="771"/>
      <c r="P8984" s="772"/>
    </row>
    <row r="8985" spans="1:16" s="152" customFormat="1" ht="10.5" customHeight="1">
      <c r="A8985" s="799">
        <v>30</v>
      </c>
      <c r="B8985" s="103" t="s">
        <v>3608</v>
      </c>
      <c r="C8985" s="990"/>
      <c r="D8985" s="3066">
        <v>1</v>
      </c>
      <c r="E8985" s="2955">
        <v>13590</v>
      </c>
      <c r="F8985" s="2483">
        <v>9739.5</v>
      </c>
      <c r="G8985" s="938">
        <v>44197</v>
      </c>
      <c r="H8985" s="1015" t="s">
        <v>8394</v>
      </c>
      <c r="I8985" s="63" t="s">
        <v>2310</v>
      </c>
      <c r="J8985" s="962" t="s">
        <v>8598</v>
      </c>
      <c r="K8985" s="1470"/>
      <c r="L8985" s="1056"/>
      <c r="M8985" s="1378"/>
      <c r="N8985" s="276"/>
      <c r="O8985" s="771"/>
      <c r="P8985" s="772"/>
    </row>
    <row r="8986" spans="1:16" s="152" customFormat="1" ht="10.5" customHeight="1">
      <c r="A8986" s="799">
        <v>31</v>
      </c>
      <c r="B8986" s="103" t="s">
        <v>3609</v>
      </c>
      <c r="C8986" s="990"/>
      <c r="D8986" s="3066">
        <v>1</v>
      </c>
      <c r="E8986" s="2955">
        <v>1540</v>
      </c>
      <c r="F8986" s="2483">
        <v>1103.5</v>
      </c>
      <c r="G8986" s="938">
        <v>44197</v>
      </c>
      <c r="H8986" s="1015" t="s">
        <v>8394</v>
      </c>
      <c r="I8986" s="63" t="s">
        <v>2310</v>
      </c>
      <c r="J8986" s="962" t="s">
        <v>8598</v>
      </c>
      <c r="K8986" s="1470"/>
      <c r="L8986" s="1056"/>
      <c r="M8986" s="1378"/>
      <c r="N8986" s="276"/>
      <c r="O8986" s="771"/>
      <c r="P8986" s="772"/>
    </row>
    <row r="8987" spans="1:16" s="152" customFormat="1" ht="10.5" customHeight="1">
      <c r="A8987" s="799">
        <v>32</v>
      </c>
      <c r="B8987" s="103" t="s">
        <v>3610</v>
      </c>
      <c r="C8987" s="990"/>
      <c r="D8987" s="3066">
        <v>1</v>
      </c>
      <c r="E8987" s="2955">
        <v>1250</v>
      </c>
      <c r="F8987" s="877">
        <v>1250</v>
      </c>
      <c r="G8987" s="938">
        <v>44197</v>
      </c>
      <c r="H8987" s="1015" t="s">
        <v>8394</v>
      </c>
      <c r="I8987" s="63" t="s">
        <v>2310</v>
      </c>
      <c r="J8987" s="962" t="s">
        <v>8598</v>
      </c>
      <c r="K8987" s="1470"/>
      <c r="L8987" s="1056"/>
      <c r="M8987" s="1378"/>
      <c r="N8987" s="276"/>
      <c r="O8987" s="771"/>
      <c r="P8987" s="772"/>
    </row>
    <row r="8988" spans="1:16" s="152" customFormat="1" ht="10.5" customHeight="1">
      <c r="A8988" s="799">
        <v>33</v>
      </c>
      <c r="B8988" s="103" t="s">
        <v>3611</v>
      </c>
      <c r="C8988" s="990"/>
      <c r="D8988" s="3066">
        <v>1</v>
      </c>
      <c r="E8988" s="2955">
        <v>12000</v>
      </c>
      <c r="F8988" s="2483">
        <v>8600</v>
      </c>
      <c r="G8988" s="938">
        <v>44197</v>
      </c>
      <c r="H8988" s="1015" t="s">
        <v>8394</v>
      </c>
      <c r="I8988" s="63" t="s">
        <v>2310</v>
      </c>
      <c r="J8988" s="962" t="s">
        <v>8598</v>
      </c>
      <c r="K8988" s="1470"/>
      <c r="L8988" s="1056"/>
      <c r="M8988" s="1378"/>
      <c r="N8988" s="276"/>
      <c r="O8988" s="771"/>
      <c r="P8988" s="772"/>
    </row>
    <row r="8989" spans="1:16" s="152" customFormat="1" ht="10.5" customHeight="1">
      <c r="A8989" s="799">
        <v>35</v>
      </c>
      <c r="B8989" s="103" t="s">
        <v>3613</v>
      </c>
      <c r="C8989" s="990"/>
      <c r="D8989" s="3066">
        <v>1</v>
      </c>
      <c r="E8989" s="2955">
        <v>155022</v>
      </c>
      <c r="F8989" s="877">
        <v>155022</v>
      </c>
      <c r="G8989" s="938">
        <v>44197</v>
      </c>
      <c r="H8989" s="1015" t="s">
        <v>8394</v>
      </c>
      <c r="I8989" s="63" t="s">
        <v>2310</v>
      </c>
      <c r="J8989" s="962" t="s">
        <v>8598</v>
      </c>
      <c r="K8989" s="1470"/>
      <c r="L8989" s="1056"/>
      <c r="M8989" s="1378"/>
      <c r="N8989" s="276"/>
      <c r="O8989" s="771"/>
      <c r="P8989" s="772"/>
    </row>
    <row r="8990" spans="1:16" s="152" customFormat="1" ht="10.5" customHeight="1">
      <c r="A8990" s="799">
        <v>37</v>
      </c>
      <c r="B8990" s="103" t="s">
        <v>3615</v>
      </c>
      <c r="C8990" s="990"/>
      <c r="D8990" s="3066">
        <v>1</v>
      </c>
      <c r="E8990" s="2955">
        <v>4700</v>
      </c>
      <c r="F8990" s="2483">
        <v>4700</v>
      </c>
      <c r="G8990" s="938">
        <v>44197</v>
      </c>
      <c r="H8990" s="1015" t="s">
        <v>8394</v>
      </c>
      <c r="I8990" s="63" t="s">
        <v>2310</v>
      </c>
      <c r="J8990" s="962" t="s">
        <v>8598</v>
      </c>
      <c r="K8990" s="1470"/>
      <c r="L8990" s="1056"/>
      <c r="M8990" s="1378"/>
      <c r="N8990" s="276"/>
      <c r="O8990" s="771"/>
      <c r="P8990" s="772"/>
    </row>
    <row r="8991" spans="1:16" s="152" customFormat="1" ht="10.5" customHeight="1">
      <c r="A8991" s="799">
        <v>38</v>
      </c>
      <c r="B8991" s="103" t="s">
        <v>3616</v>
      </c>
      <c r="C8991" s="990"/>
      <c r="D8991" s="3066">
        <v>1</v>
      </c>
      <c r="E8991" s="2955">
        <v>4700</v>
      </c>
      <c r="F8991" s="2483">
        <v>4700</v>
      </c>
      <c r="G8991" s="938">
        <v>44197</v>
      </c>
      <c r="H8991" s="1015" t="s">
        <v>8394</v>
      </c>
      <c r="I8991" s="63" t="s">
        <v>2310</v>
      </c>
      <c r="J8991" s="962" t="s">
        <v>8598</v>
      </c>
      <c r="K8991" s="1470"/>
      <c r="L8991" s="1056"/>
      <c r="M8991" s="1378"/>
      <c r="N8991" s="276"/>
      <c r="O8991" s="771"/>
      <c r="P8991" s="772"/>
    </row>
    <row r="8992" spans="1:16" s="152" customFormat="1" ht="10.5" customHeight="1">
      <c r="A8992" s="799">
        <v>39</v>
      </c>
      <c r="B8992" s="103" t="s">
        <v>3617</v>
      </c>
      <c r="C8992" s="990"/>
      <c r="D8992" s="3066">
        <v>1</v>
      </c>
      <c r="E8992" s="2955">
        <v>154600</v>
      </c>
      <c r="F8992" s="2483">
        <v>55399.75</v>
      </c>
      <c r="G8992" s="938">
        <v>44197</v>
      </c>
      <c r="H8992" s="1015" t="s">
        <v>8394</v>
      </c>
      <c r="I8992" s="63" t="s">
        <v>2310</v>
      </c>
      <c r="J8992" s="962" t="s">
        <v>8598</v>
      </c>
      <c r="K8992" s="1470"/>
      <c r="L8992" s="1056"/>
      <c r="M8992" s="1378"/>
      <c r="N8992" s="276"/>
      <c r="O8992" s="771"/>
      <c r="P8992" s="772"/>
    </row>
    <row r="8993" spans="1:16" s="152" customFormat="1" ht="10.5" customHeight="1">
      <c r="A8993" s="799">
        <v>40</v>
      </c>
      <c r="B8993" s="103" t="s">
        <v>3618</v>
      </c>
      <c r="C8993" s="990"/>
      <c r="D8993" s="3066">
        <v>1</v>
      </c>
      <c r="E8993" s="2955">
        <v>112000</v>
      </c>
      <c r="F8993" s="2483">
        <v>40134.25</v>
      </c>
      <c r="G8993" s="938">
        <v>44197</v>
      </c>
      <c r="H8993" s="1015" t="s">
        <v>8394</v>
      </c>
      <c r="I8993" s="63" t="s">
        <v>2310</v>
      </c>
      <c r="J8993" s="962" t="s">
        <v>8598</v>
      </c>
      <c r="K8993" s="1470"/>
      <c r="L8993" s="1056"/>
      <c r="M8993" s="1378"/>
      <c r="N8993" s="276"/>
      <c r="O8993" s="771"/>
      <c r="P8993" s="772"/>
    </row>
    <row r="8994" spans="1:16" s="152" customFormat="1" ht="10.5" customHeight="1">
      <c r="A8994" s="799">
        <v>41</v>
      </c>
      <c r="B8994" s="103" t="s">
        <v>3619</v>
      </c>
      <c r="C8994" s="990"/>
      <c r="D8994" s="3066">
        <v>1</v>
      </c>
      <c r="E8994" s="2955">
        <v>16650</v>
      </c>
      <c r="F8994" s="2483">
        <v>16650</v>
      </c>
      <c r="G8994" s="938">
        <v>44197</v>
      </c>
      <c r="H8994" s="1015" t="s">
        <v>8394</v>
      </c>
      <c r="I8994" s="63" t="s">
        <v>2310</v>
      </c>
      <c r="J8994" s="962" t="s">
        <v>8598</v>
      </c>
      <c r="K8994" s="1470"/>
      <c r="L8994" s="1056"/>
      <c r="M8994" s="1378"/>
      <c r="N8994" s="276"/>
      <c r="O8994" s="771"/>
      <c r="P8994" s="772"/>
    </row>
    <row r="8995" spans="1:16" s="152" customFormat="1" ht="10.5" customHeight="1">
      <c r="A8995" s="799">
        <v>42</v>
      </c>
      <c r="B8995" s="103" t="s">
        <v>5222</v>
      </c>
      <c r="C8995" s="990"/>
      <c r="D8995" s="3066">
        <v>1</v>
      </c>
      <c r="E8995" s="2955">
        <v>5550</v>
      </c>
      <c r="F8995" s="2483">
        <v>5550</v>
      </c>
      <c r="G8995" s="938">
        <v>44197</v>
      </c>
      <c r="H8995" s="1015" t="s">
        <v>8394</v>
      </c>
      <c r="I8995" s="63" t="s">
        <v>2310</v>
      </c>
      <c r="J8995" s="962" t="s">
        <v>8598</v>
      </c>
      <c r="K8995" s="1470"/>
      <c r="L8995" s="1056"/>
      <c r="M8995" s="1378"/>
      <c r="N8995" s="276"/>
      <c r="O8995" s="771"/>
      <c r="P8995" s="772"/>
    </row>
    <row r="8996" spans="1:16" s="152" customFormat="1" ht="10.5" customHeight="1">
      <c r="A8996" s="799">
        <v>43</v>
      </c>
      <c r="B8996" s="103" t="s">
        <v>3620</v>
      </c>
      <c r="C8996" s="990"/>
      <c r="D8996" s="3066">
        <v>1</v>
      </c>
      <c r="E8996" s="2955">
        <v>311402</v>
      </c>
      <c r="F8996" s="2483">
        <v>112480.68</v>
      </c>
      <c r="G8996" s="938">
        <v>44197</v>
      </c>
      <c r="H8996" s="1015" t="s">
        <v>8394</v>
      </c>
      <c r="I8996" s="63" t="s">
        <v>2310</v>
      </c>
      <c r="J8996" s="962" t="s">
        <v>8598</v>
      </c>
      <c r="K8996" s="1470"/>
      <c r="L8996" s="1056"/>
      <c r="M8996" s="1378"/>
      <c r="N8996" s="276"/>
      <c r="O8996" s="771"/>
      <c r="P8996" s="772"/>
    </row>
    <row r="8997" spans="1:16" s="152" customFormat="1" ht="10.5" customHeight="1">
      <c r="A8997" s="799">
        <v>44</v>
      </c>
      <c r="B8997" s="103" t="s">
        <v>3621</v>
      </c>
      <c r="C8997" s="990"/>
      <c r="D8997" s="3066">
        <v>1</v>
      </c>
      <c r="E8997" s="2955">
        <v>10500</v>
      </c>
      <c r="F8997" s="2483">
        <v>7525</v>
      </c>
      <c r="G8997" s="938">
        <v>44197</v>
      </c>
      <c r="H8997" s="1015" t="s">
        <v>8394</v>
      </c>
      <c r="I8997" s="63" t="s">
        <v>2310</v>
      </c>
      <c r="J8997" s="962" t="s">
        <v>8598</v>
      </c>
      <c r="K8997" s="1470"/>
      <c r="L8997" s="1056"/>
      <c r="M8997" s="1378"/>
      <c r="N8997" s="276"/>
      <c r="O8997" s="771"/>
      <c r="P8997" s="772"/>
    </row>
    <row r="8998" spans="1:16" s="152" customFormat="1" ht="10.5" customHeight="1">
      <c r="A8998" s="799">
        <v>45</v>
      </c>
      <c r="B8998" s="103" t="s">
        <v>3622</v>
      </c>
      <c r="C8998" s="990"/>
      <c r="D8998" s="3066">
        <v>1</v>
      </c>
      <c r="E8998" s="2955">
        <v>15600</v>
      </c>
      <c r="F8998" s="2483">
        <v>11180</v>
      </c>
      <c r="G8998" s="938">
        <v>44197</v>
      </c>
      <c r="H8998" s="1015" t="s">
        <v>8394</v>
      </c>
      <c r="I8998" s="63" t="s">
        <v>2310</v>
      </c>
      <c r="J8998" s="962" t="s">
        <v>8598</v>
      </c>
      <c r="K8998" s="1470"/>
      <c r="L8998" s="1056"/>
      <c r="M8998" s="1378"/>
      <c r="N8998" s="276"/>
      <c r="O8998" s="771"/>
      <c r="P8998" s="772"/>
    </row>
    <row r="8999" spans="1:16" s="152" customFormat="1" ht="10.5" customHeight="1">
      <c r="A8999" s="799">
        <v>46</v>
      </c>
      <c r="B8999" s="103" t="s">
        <v>3623</v>
      </c>
      <c r="C8999" s="990"/>
      <c r="D8999" s="3066">
        <v>1</v>
      </c>
      <c r="E8999" s="2955">
        <v>21500</v>
      </c>
      <c r="F8999" s="2483">
        <v>15408.37</v>
      </c>
      <c r="G8999" s="938">
        <v>44197</v>
      </c>
      <c r="H8999" s="1015" t="s">
        <v>8394</v>
      </c>
      <c r="I8999" s="63" t="s">
        <v>2310</v>
      </c>
      <c r="J8999" s="962" t="s">
        <v>8598</v>
      </c>
      <c r="K8999" s="1470"/>
      <c r="L8999" s="1056"/>
      <c r="M8999" s="1378"/>
      <c r="N8999" s="276"/>
      <c r="O8999" s="771"/>
      <c r="P8999" s="772"/>
    </row>
    <row r="9000" spans="1:16" s="152" customFormat="1" ht="10.5" customHeight="1">
      <c r="A9000" s="799">
        <v>48</v>
      </c>
      <c r="B9000" s="103" t="s">
        <v>3625</v>
      </c>
      <c r="C9000" s="990"/>
      <c r="D9000" s="3066">
        <v>1</v>
      </c>
      <c r="E9000" s="2955">
        <v>45178</v>
      </c>
      <c r="F9000" s="2483">
        <v>32377.17</v>
      </c>
      <c r="G9000" s="938">
        <v>44197</v>
      </c>
      <c r="H9000" s="1015" t="s">
        <v>8394</v>
      </c>
      <c r="I9000" s="63" t="s">
        <v>2310</v>
      </c>
      <c r="J9000" s="962" t="s">
        <v>8598</v>
      </c>
      <c r="K9000" s="1470"/>
      <c r="L9000" s="1056"/>
      <c r="M9000" s="1378"/>
      <c r="N9000" s="276"/>
      <c r="O9000" s="771"/>
      <c r="P9000" s="772"/>
    </row>
    <row r="9001" spans="1:16" s="152" customFormat="1" ht="10.5" customHeight="1">
      <c r="A9001" s="799">
        <v>49</v>
      </c>
      <c r="B9001" s="103" t="s">
        <v>3626</v>
      </c>
      <c r="C9001" s="990"/>
      <c r="D9001" s="3066">
        <v>1</v>
      </c>
      <c r="E9001" s="2955">
        <v>198000</v>
      </c>
      <c r="F9001" s="2483">
        <v>141898.73000000001</v>
      </c>
      <c r="G9001" s="938">
        <v>44197</v>
      </c>
      <c r="H9001" s="1015" t="s">
        <v>8394</v>
      </c>
      <c r="I9001" s="63" t="s">
        <v>2310</v>
      </c>
      <c r="J9001" s="962" t="s">
        <v>8598</v>
      </c>
      <c r="K9001" s="1470"/>
      <c r="L9001" s="1056"/>
      <c r="M9001" s="1378"/>
      <c r="N9001" s="276"/>
      <c r="O9001" s="771"/>
      <c r="P9001" s="772"/>
    </row>
    <row r="9002" spans="1:16" s="152" customFormat="1" ht="10.5" customHeight="1">
      <c r="A9002" s="799">
        <v>50</v>
      </c>
      <c r="B9002" s="103" t="s">
        <v>3627</v>
      </c>
      <c r="C9002" s="990"/>
      <c r="D9002" s="3066">
        <v>1</v>
      </c>
      <c r="E9002" s="2955">
        <v>13200</v>
      </c>
      <c r="F9002" s="2483">
        <v>9460</v>
      </c>
      <c r="G9002" s="938">
        <v>44197</v>
      </c>
      <c r="H9002" s="1015" t="s">
        <v>8394</v>
      </c>
      <c r="I9002" s="63" t="s">
        <v>2310</v>
      </c>
      <c r="J9002" s="962" t="s">
        <v>8598</v>
      </c>
      <c r="K9002" s="1470"/>
      <c r="L9002" s="1056"/>
      <c r="M9002" s="1378"/>
      <c r="N9002" s="276"/>
      <c r="O9002" s="771"/>
      <c r="P9002" s="772"/>
    </row>
    <row r="9003" spans="1:16" s="152" customFormat="1" ht="10.5" customHeight="1">
      <c r="A9003" s="799">
        <v>51</v>
      </c>
      <c r="B9003" s="103" t="s">
        <v>3628</v>
      </c>
      <c r="C9003" s="990"/>
      <c r="D9003" s="3066">
        <v>1</v>
      </c>
      <c r="E9003" s="2955">
        <v>38400</v>
      </c>
      <c r="F9003" s="2483">
        <v>27519.83</v>
      </c>
      <c r="G9003" s="938">
        <v>44197</v>
      </c>
      <c r="H9003" s="1015" t="s">
        <v>8394</v>
      </c>
      <c r="I9003" s="63" t="s">
        <v>2310</v>
      </c>
      <c r="J9003" s="962" t="s">
        <v>8598</v>
      </c>
      <c r="K9003" s="1470"/>
      <c r="L9003" s="1056"/>
      <c r="M9003" s="1378"/>
      <c r="N9003" s="276"/>
      <c r="O9003" s="771"/>
      <c r="P9003" s="772"/>
    </row>
    <row r="9004" spans="1:16" s="152" customFormat="1" ht="10.5" customHeight="1">
      <c r="A9004" s="799">
        <v>52</v>
      </c>
      <c r="B9004" s="103" t="s">
        <v>3629</v>
      </c>
      <c r="C9004" s="990"/>
      <c r="D9004" s="3066">
        <v>1</v>
      </c>
      <c r="E9004" s="2955">
        <v>25000</v>
      </c>
      <c r="F9004" s="2483">
        <v>17916.5</v>
      </c>
      <c r="G9004" s="938">
        <v>44197</v>
      </c>
      <c r="H9004" s="1015" t="s">
        <v>8394</v>
      </c>
      <c r="I9004" s="63" t="s">
        <v>2310</v>
      </c>
      <c r="J9004" s="962" t="s">
        <v>8598</v>
      </c>
      <c r="K9004" s="1470"/>
      <c r="L9004" s="1056"/>
      <c r="M9004" s="1378"/>
      <c r="N9004" s="276"/>
      <c r="O9004" s="771"/>
      <c r="P9004" s="772"/>
    </row>
    <row r="9005" spans="1:16" s="152" customFormat="1" ht="10.5" customHeight="1">
      <c r="A9005" s="799">
        <v>53</v>
      </c>
      <c r="B9005" s="103" t="s">
        <v>3630</v>
      </c>
      <c r="C9005" s="990"/>
      <c r="D9005" s="3066">
        <v>1</v>
      </c>
      <c r="E9005" s="2955">
        <v>32100</v>
      </c>
      <c r="F9005" s="2483">
        <v>23004.83</v>
      </c>
      <c r="G9005" s="938">
        <v>44197</v>
      </c>
      <c r="H9005" s="1015" t="s">
        <v>8394</v>
      </c>
      <c r="I9005" s="63" t="s">
        <v>2310</v>
      </c>
      <c r="J9005" s="962" t="s">
        <v>8598</v>
      </c>
      <c r="K9005" s="1470"/>
      <c r="L9005" s="1056"/>
      <c r="M9005" s="1378"/>
      <c r="N9005" s="276"/>
      <c r="O9005" s="771"/>
      <c r="P9005" s="772"/>
    </row>
    <row r="9006" spans="1:16" s="152" customFormat="1" ht="10.5" customHeight="1">
      <c r="A9006" s="799">
        <v>54</v>
      </c>
      <c r="B9006" s="103" t="s">
        <v>3631</v>
      </c>
      <c r="C9006" s="990"/>
      <c r="D9006" s="3066">
        <v>1</v>
      </c>
      <c r="E9006" s="2955">
        <v>12000</v>
      </c>
      <c r="F9006" s="2483">
        <v>8600</v>
      </c>
      <c r="G9006" s="938">
        <v>44197</v>
      </c>
      <c r="H9006" s="1015" t="s">
        <v>8394</v>
      </c>
      <c r="I9006" s="63" t="s">
        <v>2310</v>
      </c>
      <c r="J9006" s="962" t="s">
        <v>8598</v>
      </c>
      <c r="K9006" s="1470"/>
      <c r="L9006" s="1056"/>
      <c r="M9006" s="1378"/>
      <c r="N9006" s="276"/>
      <c r="O9006" s="771"/>
      <c r="P9006" s="772"/>
    </row>
    <row r="9007" spans="1:16" s="152" customFormat="1" ht="10.5" customHeight="1">
      <c r="A9007" s="799">
        <v>55</v>
      </c>
      <c r="B9007" s="103" t="s">
        <v>3632</v>
      </c>
      <c r="C9007" s="990"/>
      <c r="D9007" s="3066">
        <v>1</v>
      </c>
      <c r="E9007" s="2955">
        <v>29800</v>
      </c>
      <c r="F9007" s="2483">
        <v>21358.27</v>
      </c>
      <c r="G9007" s="938">
        <v>44197</v>
      </c>
      <c r="H9007" s="1015" t="s">
        <v>8394</v>
      </c>
      <c r="I9007" s="63" t="s">
        <v>2310</v>
      </c>
      <c r="J9007" s="962" t="s">
        <v>8598</v>
      </c>
      <c r="K9007" s="1470"/>
      <c r="L9007" s="1056"/>
      <c r="M9007" s="1378"/>
      <c r="N9007" s="276"/>
      <c r="O9007" s="771"/>
      <c r="P9007" s="772"/>
    </row>
    <row r="9008" spans="1:16" s="152" customFormat="1" ht="10.5" customHeight="1">
      <c r="A9008" s="799">
        <v>56</v>
      </c>
      <c r="B9008" s="103" t="s">
        <v>3633</v>
      </c>
      <c r="C9008" s="990"/>
      <c r="D9008" s="3066">
        <v>1</v>
      </c>
      <c r="E9008" s="2955">
        <v>25400</v>
      </c>
      <c r="F9008" s="2483">
        <v>18203.37</v>
      </c>
      <c r="G9008" s="938">
        <v>44197</v>
      </c>
      <c r="H9008" s="1015" t="s">
        <v>8394</v>
      </c>
      <c r="I9008" s="63" t="s">
        <v>2310</v>
      </c>
      <c r="J9008" s="962" t="s">
        <v>8598</v>
      </c>
      <c r="K9008" s="1470"/>
      <c r="L9008" s="1056"/>
      <c r="M9008" s="1378"/>
      <c r="N9008" s="276"/>
      <c r="O9008" s="771"/>
      <c r="P9008" s="772"/>
    </row>
    <row r="9009" spans="1:16" s="152" customFormat="1" ht="10.5" customHeight="1">
      <c r="A9009" s="799">
        <v>57</v>
      </c>
      <c r="B9009" s="103" t="s">
        <v>3634</v>
      </c>
      <c r="C9009" s="990"/>
      <c r="D9009" s="3066">
        <v>1</v>
      </c>
      <c r="E9009" s="2955">
        <v>865500</v>
      </c>
      <c r="F9009" s="877">
        <v>865500</v>
      </c>
      <c r="G9009" s="938">
        <v>44197</v>
      </c>
      <c r="H9009" s="1015" t="s">
        <v>8394</v>
      </c>
      <c r="I9009" s="63" t="s">
        <v>2310</v>
      </c>
      <c r="J9009" s="962" t="s">
        <v>8598</v>
      </c>
      <c r="K9009" s="1470"/>
      <c r="L9009" s="1056"/>
      <c r="M9009" s="1378"/>
      <c r="N9009" s="276"/>
      <c r="O9009" s="771"/>
      <c r="P9009" s="772"/>
    </row>
    <row r="9010" spans="1:16" s="152" customFormat="1" ht="10.5" customHeight="1">
      <c r="A9010" s="799">
        <v>58</v>
      </c>
      <c r="B9010" s="103" t="s">
        <v>3635</v>
      </c>
      <c r="C9010" s="990"/>
      <c r="D9010" s="3066">
        <v>1</v>
      </c>
      <c r="E9010" s="2955">
        <v>190974</v>
      </c>
      <c r="F9010" s="877">
        <v>190974</v>
      </c>
      <c r="G9010" s="938">
        <v>44197</v>
      </c>
      <c r="H9010" s="1015" t="s">
        <v>8394</v>
      </c>
      <c r="I9010" s="63" t="s">
        <v>2310</v>
      </c>
      <c r="J9010" s="962" t="s">
        <v>8598</v>
      </c>
      <c r="K9010" s="1470"/>
      <c r="L9010" s="1056"/>
      <c r="M9010" s="1378"/>
      <c r="N9010" s="276"/>
      <c r="O9010" s="771"/>
      <c r="P9010" s="772"/>
    </row>
    <row r="9011" spans="1:16" s="152" customFormat="1" ht="10.5" customHeight="1">
      <c r="A9011" s="799">
        <v>59</v>
      </c>
      <c r="B9011" s="103" t="s">
        <v>3636</v>
      </c>
      <c r="C9011" s="990"/>
      <c r="D9011" s="3066">
        <v>1</v>
      </c>
      <c r="E9011" s="2955">
        <v>64800</v>
      </c>
      <c r="F9011" s="4172">
        <v>64800</v>
      </c>
      <c r="G9011" s="938">
        <v>44197</v>
      </c>
      <c r="H9011" s="1015" t="s">
        <v>8394</v>
      </c>
      <c r="I9011" s="63" t="s">
        <v>2310</v>
      </c>
      <c r="J9011" s="962" t="s">
        <v>8598</v>
      </c>
      <c r="K9011" s="1470"/>
      <c r="L9011" s="1056"/>
      <c r="M9011" s="1378"/>
      <c r="N9011" s="276"/>
      <c r="O9011" s="771"/>
      <c r="P9011" s="772"/>
    </row>
    <row r="9012" spans="1:16" s="152" customFormat="1" ht="10.5" customHeight="1">
      <c r="A9012" s="799">
        <v>60</v>
      </c>
      <c r="B9012" s="103" t="s">
        <v>3637</v>
      </c>
      <c r="C9012" s="990"/>
      <c r="D9012" s="3066">
        <v>1</v>
      </c>
      <c r="E9012" s="2955">
        <v>97200</v>
      </c>
      <c r="F9012" s="4172">
        <v>97200</v>
      </c>
      <c r="G9012" s="938">
        <v>44197</v>
      </c>
      <c r="H9012" s="1015" t="s">
        <v>8394</v>
      </c>
      <c r="I9012" s="63" t="s">
        <v>2310</v>
      </c>
      <c r="J9012" s="962" t="s">
        <v>8598</v>
      </c>
      <c r="K9012" s="1470"/>
      <c r="L9012" s="1056"/>
      <c r="M9012" s="1378"/>
      <c r="N9012" s="276"/>
      <c r="O9012" s="771"/>
      <c r="P9012" s="772"/>
    </row>
    <row r="9013" spans="1:16" s="152" customFormat="1" ht="10.5" customHeight="1">
      <c r="A9013" s="799">
        <v>61</v>
      </c>
      <c r="B9013" s="103" t="s">
        <v>3638</v>
      </c>
      <c r="C9013" s="990"/>
      <c r="D9013" s="3066">
        <v>1</v>
      </c>
      <c r="E9013" s="2955">
        <v>259200</v>
      </c>
      <c r="F9013" s="4172">
        <v>259200</v>
      </c>
      <c r="G9013" s="938">
        <v>44197</v>
      </c>
      <c r="H9013" s="1015" t="s">
        <v>8394</v>
      </c>
      <c r="I9013" s="63" t="s">
        <v>2310</v>
      </c>
      <c r="J9013" s="962" t="s">
        <v>8598</v>
      </c>
      <c r="K9013" s="1470"/>
      <c r="L9013" s="1056"/>
      <c r="M9013" s="1378"/>
      <c r="N9013" s="276"/>
      <c r="O9013" s="771"/>
      <c r="P9013" s="772"/>
    </row>
    <row r="9014" spans="1:16" s="152" customFormat="1" ht="10.5" customHeight="1">
      <c r="A9014" s="799">
        <v>62</v>
      </c>
      <c r="B9014" s="103" t="s">
        <v>3639</v>
      </c>
      <c r="C9014" s="990"/>
      <c r="D9014" s="3066">
        <v>1</v>
      </c>
      <c r="E9014" s="2955">
        <v>58100</v>
      </c>
      <c r="F9014" s="2483">
        <v>41638.120000000003</v>
      </c>
      <c r="G9014" s="938">
        <v>44197</v>
      </c>
      <c r="H9014" s="1015" t="s">
        <v>8394</v>
      </c>
      <c r="I9014" s="63" t="s">
        <v>2310</v>
      </c>
      <c r="J9014" s="962" t="s">
        <v>8598</v>
      </c>
      <c r="K9014" s="1470"/>
      <c r="L9014" s="1056"/>
      <c r="M9014" s="1378"/>
      <c r="N9014" s="276"/>
      <c r="O9014" s="771"/>
      <c r="P9014" s="772"/>
    </row>
    <row r="9015" spans="1:16" s="152" customFormat="1" ht="10.5" customHeight="1">
      <c r="A9015" s="799">
        <v>63</v>
      </c>
      <c r="B9015" s="103" t="s">
        <v>3640</v>
      </c>
      <c r="C9015" s="990"/>
      <c r="D9015" s="3066">
        <v>1</v>
      </c>
      <c r="E9015" s="2955">
        <v>56700</v>
      </c>
      <c r="F9015" s="2483">
        <v>40634.620000000003</v>
      </c>
      <c r="G9015" s="938">
        <v>44197</v>
      </c>
      <c r="H9015" s="1015" t="s">
        <v>8394</v>
      </c>
      <c r="I9015" s="63" t="s">
        <v>2310</v>
      </c>
      <c r="J9015" s="962" t="s">
        <v>8598</v>
      </c>
      <c r="K9015" s="1470"/>
      <c r="L9015" s="1056"/>
      <c r="M9015" s="1378"/>
      <c r="N9015" s="276"/>
      <c r="O9015" s="771"/>
      <c r="P9015" s="772"/>
    </row>
    <row r="9016" spans="1:16" s="152" customFormat="1" ht="10.5" customHeight="1">
      <c r="A9016" s="799">
        <v>64</v>
      </c>
      <c r="B9016" s="103" t="s">
        <v>3641</v>
      </c>
      <c r="C9016" s="990"/>
      <c r="D9016" s="3066">
        <v>1</v>
      </c>
      <c r="E9016" s="2955">
        <v>89000</v>
      </c>
      <c r="F9016" s="4172">
        <v>89000</v>
      </c>
      <c r="G9016" s="938">
        <v>44197</v>
      </c>
      <c r="H9016" s="1015" t="s">
        <v>8394</v>
      </c>
      <c r="I9016" s="63" t="s">
        <v>2310</v>
      </c>
      <c r="J9016" s="962" t="s">
        <v>8598</v>
      </c>
      <c r="K9016" s="1470"/>
      <c r="L9016" s="1056"/>
      <c r="M9016" s="1378"/>
      <c r="N9016" s="276"/>
      <c r="O9016" s="771"/>
      <c r="P9016" s="772"/>
    </row>
    <row r="9017" spans="1:16" s="152" customFormat="1" ht="10.5" customHeight="1">
      <c r="A9017" s="799">
        <v>65</v>
      </c>
      <c r="B9017" s="103" t="s">
        <v>3642</v>
      </c>
      <c r="C9017" s="990"/>
      <c r="D9017" s="3066">
        <v>1</v>
      </c>
      <c r="E9017" s="2955">
        <v>89000</v>
      </c>
      <c r="F9017" s="4172">
        <v>89000</v>
      </c>
      <c r="G9017" s="938">
        <v>44197</v>
      </c>
      <c r="H9017" s="1015" t="s">
        <v>8394</v>
      </c>
      <c r="I9017" s="63" t="s">
        <v>2310</v>
      </c>
      <c r="J9017" s="962" t="s">
        <v>8598</v>
      </c>
      <c r="K9017" s="1470"/>
      <c r="L9017" s="1056"/>
      <c r="M9017" s="1378"/>
      <c r="N9017" s="276"/>
      <c r="O9017" s="771"/>
      <c r="P9017" s="772"/>
    </row>
    <row r="9018" spans="1:16" s="152" customFormat="1" ht="10.5" customHeight="1">
      <c r="A9018" s="799">
        <v>66</v>
      </c>
      <c r="B9018" s="103" t="s">
        <v>3643</v>
      </c>
      <c r="C9018" s="990"/>
      <c r="D9018" s="3066">
        <v>1</v>
      </c>
      <c r="E9018" s="2955">
        <v>48200</v>
      </c>
      <c r="F9018" s="2483">
        <v>34543.120000000003</v>
      </c>
      <c r="G9018" s="938">
        <v>44197</v>
      </c>
      <c r="H9018" s="1015" t="s">
        <v>8394</v>
      </c>
      <c r="I9018" s="63" t="s">
        <v>2310</v>
      </c>
      <c r="J9018" s="962" t="s">
        <v>8598</v>
      </c>
      <c r="K9018" s="1470"/>
      <c r="L9018" s="1056"/>
      <c r="M9018" s="1378"/>
      <c r="N9018" s="276"/>
      <c r="O9018" s="771"/>
      <c r="P9018" s="772"/>
    </row>
    <row r="9019" spans="1:16" s="152" customFormat="1" ht="10.5" customHeight="1">
      <c r="A9019" s="799">
        <v>67</v>
      </c>
      <c r="B9019" s="103" t="s">
        <v>3644</v>
      </c>
      <c r="C9019" s="990"/>
      <c r="D9019" s="3066">
        <v>1</v>
      </c>
      <c r="E9019" s="2955">
        <v>48200</v>
      </c>
      <c r="F9019" s="4172">
        <v>48200</v>
      </c>
      <c r="G9019" s="938">
        <v>44197</v>
      </c>
      <c r="H9019" s="1015" t="s">
        <v>8394</v>
      </c>
      <c r="I9019" s="63" t="s">
        <v>2310</v>
      </c>
      <c r="J9019" s="962" t="s">
        <v>8598</v>
      </c>
      <c r="K9019" s="1470"/>
      <c r="L9019" s="1056"/>
      <c r="M9019" s="1378"/>
      <c r="N9019" s="276"/>
      <c r="O9019" s="771"/>
      <c r="P9019" s="772"/>
    </row>
    <row r="9020" spans="1:16" s="152" customFormat="1" ht="10.5" customHeight="1">
      <c r="A9020" s="799">
        <v>68</v>
      </c>
      <c r="B9020" s="103" t="s">
        <v>3645</v>
      </c>
      <c r="C9020" s="990"/>
      <c r="D9020" s="3066">
        <v>1</v>
      </c>
      <c r="E9020" s="2955">
        <v>22100</v>
      </c>
      <c r="F9020" s="2483">
        <v>15838.37</v>
      </c>
      <c r="G9020" s="938">
        <v>44197</v>
      </c>
      <c r="H9020" s="1015" t="s">
        <v>8394</v>
      </c>
      <c r="I9020" s="63" t="s">
        <v>2310</v>
      </c>
      <c r="J9020" s="962" t="s">
        <v>8598</v>
      </c>
      <c r="K9020" s="1470"/>
      <c r="L9020" s="1056"/>
      <c r="M9020" s="1378"/>
      <c r="N9020" s="276"/>
      <c r="O9020" s="771"/>
      <c r="P9020" s="772"/>
    </row>
    <row r="9021" spans="1:16" s="152" customFormat="1" ht="10.5" customHeight="1">
      <c r="A9021" s="799">
        <v>69</v>
      </c>
      <c r="B9021" s="103" t="s">
        <v>3646</v>
      </c>
      <c r="C9021" s="990"/>
      <c r="D9021" s="3066">
        <v>1</v>
      </c>
      <c r="E9021" s="2955">
        <v>22100</v>
      </c>
      <c r="F9021" s="2483">
        <v>15838.37</v>
      </c>
      <c r="G9021" s="938">
        <v>44197</v>
      </c>
      <c r="H9021" s="1015" t="s">
        <v>8394</v>
      </c>
      <c r="I9021" s="63" t="s">
        <v>2310</v>
      </c>
      <c r="J9021" s="962" t="s">
        <v>8598</v>
      </c>
      <c r="K9021" s="1470"/>
      <c r="L9021" s="1056"/>
      <c r="M9021" s="1378"/>
      <c r="N9021" s="276"/>
      <c r="O9021" s="771"/>
      <c r="P9021" s="772"/>
    </row>
    <row r="9022" spans="1:16" s="152" customFormat="1" ht="10.5" customHeight="1">
      <c r="A9022" s="799">
        <v>70</v>
      </c>
      <c r="B9022" s="103" t="s">
        <v>3647</v>
      </c>
      <c r="C9022" s="990"/>
      <c r="D9022" s="3066">
        <v>1</v>
      </c>
      <c r="E9022" s="2955">
        <v>20800</v>
      </c>
      <c r="F9022" s="2483">
        <v>14906.5</v>
      </c>
      <c r="G9022" s="938">
        <v>44197</v>
      </c>
      <c r="H9022" s="1015" t="s">
        <v>8394</v>
      </c>
      <c r="I9022" s="63" t="s">
        <v>2310</v>
      </c>
      <c r="J9022" s="962" t="s">
        <v>8598</v>
      </c>
      <c r="K9022" s="1470"/>
      <c r="L9022" s="1056"/>
      <c r="M9022" s="1378"/>
      <c r="N9022" s="276"/>
      <c r="O9022" s="771"/>
      <c r="P9022" s="772"/>
    </row>
    <row r="9023" spans="1:16" s="152" customFormat="1" ht="10.5" customHeight="1">
      <c r="A9023" s="799">
        <v>71</v>
      </c>
      <c r="B9023" s="103" t="s">
        <v>3648</v>
      </c>
      <c r="C9023" s="990"/>
      <c r="D9023" s="3066">
        <v>1</v>
      </c>
      <c r="E9023" s="2955">
        <v>18900</v>
      </c>
      <c r="F9023" s="2483">
        <v>13544.83</v>
      </c>
      <c r="G9023" s="938">
        <v>44197</v>
      </c>
      <c r="H9023" s="1015" t="s">
        <v>8394</v>
      </c>
      <c r="I9023" s="63" t="s">
        <v>2310</v>
      </c>
      <c r="J9023" s="962" t="s">
        <v>8598</v>
      </c>
      <c r="K9023" s="1470"/>
      <c r="L9023" s="1056"/>
      <c r="M9023" s="1378"/>
      <c r="N9023" s="276"/>
      <c r="O9023" s="771"/>
      <c r="P9023" s="772"/>
    </row>
    <row r="9024" spans="1:16" s="152" customFormat="1" ht="10.5" customHeight="1">
      <c r="A9024" s="799">
        <v>72</v>
      </c>
      <c r="B9024" s="103" t="s">
        <v>3649</v>
      </c>
      <c r="C9024" s="990"/>
      <c r="D9024" s="3066">
        <v>1</v>
      </c>
      <c r="E9024" s="2955">
        <v>156000</v>
      </c>
      <c r="F9024" s="877">
        <v>156000</v>
      </c>
      <c r="G9024" s="938">
        <v>44197</v>
      </c>
      <c r="H9024" s="1015" t="s">
        <v>8394</v>
      </c>
      <c r="I9024" s="63" t="s">
        <v>2310</v>
      </c>
      <c r="J9024" s="962" t="s">
        <v>8598</v>
      </c>
      <c r="K9024" s="1470"/>
      <c r="L9024" s="1056"/>
      <c r="M9024" s="1378"/>
      <c r="N9024" s="276"/>
      <c r="O9024" s="771"/>
      <c r="P9024" s="772"/>
    </row>
    <row r="9025" spans="1:16" s="152" customFormat="1" ht="10.5" customHeight="1">
      <c r="A9025" s="799">
        <v>73</v>
      </c>
      <c r="B9025" s="103" t="s">
        <v>3631</v>
      </c>
      <c r="C9025" s="990"/>
      <c r="D9025" s="3066">
        <v>1</v>
      </c>
      <c r="E9025" s="2955">
        <v>15000</v>
      </c>
      <c r="F9025" s="2483">
        <v>10750</v>
      </c>
      <c r="G9025" s="938">
        <v>44197</v>
      </c>
      <c r="H9025" s="1015" t="s">
        <v>8394</v>
      </c>
      <c r="I9025" s="63" t="s">
        <v>2310</v>
      </c>
      <c r="J9025" s="962" t="s">
        <v>8598</v>
      </c>
      <c r="K9025" s="1470"/>
      <c r="L9025" s="1056"/>
      <c r="M9025" s="1378"/>
      <c r="N9025" s="276"/>
      <c r="O9025" s="771"/>
      <c r="P9025" s="772"/>
    </row>
    <row r="9026" spans="1:16" s="152" customFormat="1" ht="10.5" customHeight="1">
      <c r="A9026" s="799">
        <v>74</v>
      </c>
      <c r="B9026" s="103" t="s">
        <v>3640</v>
      </c>
      <c r="C9026" s="990"/>
      <c r="D9026" s="3066">
        <v>1</v>
      </c>
      <c r="E9026" s="2955">
        <v>56700</v>
      </c>
      <c r="F9026" s="2483">
        <v>40634.620000000003</v>
      </c>
      <c r="G9026" s="938">
        <v>44197</v>
      </c>
      <c r="H9026" s="1015" t="s">
        <v>8394</v>
      </c>
      <c r="I9026" s="63" t="s">
        <v>2310</v>
      </c>
      <c r="J9026" s="962" t="s">
        <v>8598</v>
      </c>
      <c r="K9026" s="1470"/>
      <c r="L9026" s="1056"/>
      <c r="M9026" s="1378"/>
      <c r="N9026" s="276"/>
      <c r="O9026" s="771"/>
      <c r="P9026" s="772"/>
    </row>
    <row r="9027" spans="1:16" s="152" customFormat="1" ht="10.5" customHeight="1">
      <c r="A9027" s="799">
        <v>75</v>
      </c>
      <c r="B9027" s="103" t="s">
        <v>3650</v>
      </c>
      <c r="C9027" s="990"/>
      <c r="D9027" s="3066">
        <v>1</v>
      </c>
      <c r="E9027" s="2955">
        <v>25800</v>
      </c>
      <c r="F9027" s="877">
        <v>25800</v>
      </c>
      <c r="G9027" s="938">
        <v>44197</v>
      </c>
      <c r="H9027" s="1015" t="s">
        <v>8394</v>
      </c>
      <c r="I9027" s="63" t="s">
        <v>2310</v>
      </c>
      <c r="J9027" s="962" t="s">
        <v>8598</v>
      </c>
      <c r="K9027" s="1470"/>
      <c r="L9027" s="1056"/>
      <c r="M9027" s="1378"/>
      <c r="N9027" s="276"/>
      <c r="O9027" s="771"/>
      <c r="P9027" s="772"/>
    </row>
    <row r="9028" spans="1:16" s="152" customFormat="1" ht="10.5" customHeight="1">
      <c r="A9028" s="799">
        <v>76</v>
      </c>
      <c r="B9028" s="103" t="s">
        <v>3651</v>
      </c>
      <c r="C9028" s="990"/>
      <c r="D9028" s="3066">
        <v>1</v>
      </c>
      <c r="E9028" s="2955">
        <v>13900</v>
      </c>
      <c r="F9028" s="2483">
        <v>8934.1299999999992</v>
      </c>
      <c r="G9028" s="938">
        <v>44197</v>
      </c>
      <c r="H9028" s="1015" t="s">
        <v>8394</v>
      </c>
      <c r="I9028" s="63" t="s">
        <v>2310</v>
      </c>
      <c r="J9028" s="962" t="s">
        <v>8598</v>
      </c>
      <c r="K9028" s="1470"/>
      <c r="L9028" s="1056"/>
      <c r="M9028" s="1378"/>
      <c r="N9028" s="276"/>
      <c r="O9028" s="771"/>
      <c r="P9028" s="772"/>
    </row>
    <row r="9029" spans="1:16" s="152" customFormat="1" ht="10.5" customHeight="1">
      <c r="A9029" s="799">
        <v>77</v>
      </c>
      <c r="B9029" s="103" t="s">
        <v>3652</v>
      </c>
      <c r="C9029" s="990"/>
      <c r="D9029" s="3066">
        <v>1</v>
      </c>
      <c r="E9029" s="2955">
        <v>8500</v>
      </c>
      <c r="F9029" s="2483">
        <v>5463.29</v>
      </c>
      <c r="G9029" s="938">
        <v>44197</v>
      </c>
      <c r="H9029" s="1015" t="s">
        <v>8394</v>
      </c>
      <c r="I9029" s="63" t="s">
        <v>2310</v>
      </c>
      <c r="J9029" s="962" t="s">
        <v>8598</v>
      </c>
      <c r="K9029" s="1470"/>
      <c r="L9029" s="1056"/>
      <c r="M9029" s="1378"/>
      <c r="N9029" s="276"/>
      <c r="O9029" s="771"/>
      <c r="P9029" s="772"/>
    </row>
    <row r="9030" spans="1:16" s="152" customFormat="1" ht="10.5" customHeight="1">
      <c r="A9030" s="799">
        <v>78</v>
      </c>
      <c r="B9030" s="103" t="s">
        <v>3653</v>
      </c>
      <c r="C9030" s="990"/>
      <c r="D9030" s="3066">
        <v>1</v>
      </c>
      <c r="E9030" s="2955">
        <v>475200</v>
      </c>
      <c r="F9030" s="4172">
        <v>475200</v>
      </c>
      <c r="G9030" s="938">
        <v>44197</v>
      </c>
      <c r="H9030" s="1015" t="s">
        <v>8394</v>
      </c>
      <c r="I9030" s="63" t="s">
        <v>2310</v>
      </c>
      <c r="J9030" s="962" t="s">
        <v>8598</v>
      </c>
      <c r="K9030" s="1470"/>
      <c r="L9030" s="1056"/>
      <c r="M9030" s="1378"/>
      <c r="N9030" s="276"/>
      <c r="O9030" s="771"/>
      <c r="P9030" s="772"/>
    </row>
    <row r="9031" spans="1:16" s="152" customFormat="1" ht="10.5" customHeight="1">
      <c r="A9031" s="799">
        <v>79</v>
      </c>
      <c r="B9031" s="103" t="s">
        <v>3654</v>
      </c>
      <c r="C9031" s="990"/>
      <c r="D9031" s="3066">
        <v>1</v>
      </c>
      <c r="E9031" s="2955">
        <v>783040</v>
      </c>
      <c r="F9031" s="2483">
        <v>689825.35</v>
      </c>
      <c r="G9031" s="938">
        <v>44197</v>
      </c>
      <c r="H9031" s="1015" t="s">
        <v>8394</v>
      </c>
      <c r="I9031" s="63" t="s">
        <v>2310</v>
      </c>
      <c r="J9031" s="962" t="s">
        <v>8598</v>
      </c>
      <c r="K9031" s="1470"/>
      <c r="L9031" s="1056"/>
      <c r="M9031" s="1378"/>
      <c r="N9031" s="276"/>
      <c r="O9031" s="771"/>
      <c r="P9031" s="772"/>
    </row>
    <row r="9032" spans="1:16" s="152" customFormat="1" ht="10.5" customHeight="1">
      <c r="A9032" s="799">
        <v>80</v>
      </c>
      <c r="B9032" s="103" t="s">
        <v>3655</v>
      </c>
      <c r="C9032" s="990"/>
      <c r="D9032" s="3066">
        <v>1</v>
      </c>
      <c r="E9032" s="2955">
        <v>64800</v>
      </c>
      <c r="F9032" s="4172">
        <v>64800</v>
      </c>
      <c r="G9032" s="938">
        <v>44197</v>
      </c>
      <c r="H9032" s="1015" t="s">
        <v>8394</v>
      </c>
      <c r="I9032" s="63" t="s">
        <v>2310</v>
      </c>
      <c r="J9032" s="962" t="s">
        <v>8598</v>
      </c>
      <c r="K9032" s="1470"/>
      <c r="L9032" s="1056"/>
      <c r="M9032" s="1378"/>
      <c r="N9032" s="276"/>
      <c r="O9032" s="771"/>
      <c r="P9032" s="772"/>
    </row>
    <row r="9033" spans="1:16" s="152" customFormat="1" ht="10.5" customHeight="1">
      <c r="A9033" s="799">
        <v>81</v>
      </c>
      <c r="B9033" s="103" t="s">
        <v>3656</v>
      </c>
      <c r="C9033" s="990"/>
      <c r="D9033" s="3066">
        <v>1</v>
      </c>
      <c r="E9033" s="2955">
        <v>48600</v>
      </c>
      <c r="F9033" s="4172">
        <v>48600</v>
      </c>
      <c r="G9033" s="938">
        <v>44197</v>
      </c>
      <c r="H9033" s="1015" t="s">
        <v>8394</v>
      </c>
      <c r="I9033" s="63" t="s">
        <v>2310</v>
      </c>
      <c r="J9033" s="962" t="s">
        <v>8598</v>
      </c>
      <c r="K9033" s="1470"/>
      <c r="L9033" s="1056"/>
      <c r="M9033" s="1378"/>
      <c r="N9033" s="276"/>
      <c r="O9033" s="771"/>
      <c r="P9033" s="772"/>
    </row>
    <row r="9034" spans="1:16" s="152" customFormat="1" ht="10.5" customHeight="1">
      <c r="A9034" s="799">
        <v>82</v>
      </c>
      <c r="B9034" s="103" t="s">
        <v>3657</v>
      </c>
      <c r="C9034" s="990"/>
      <c r="D9034" s="3066">
        <v>1</v>
      </c>
      <c r="E9034" s="2955">
        <v>129600</v>
      </c>
      <c r="F9034" s="4172">
        <v>129600</v>
      </c>
      <c r="G9034" s="938">
        <v>44197</v>
      </c>
      <c r="H9034" s="1015" t="s">
        <v>8394</v>
      </c>
      <c r="I9034" s="63" t="s">
        <v>2310</v>
      </c>
      <c r="J9034" s="962" t="s">
        <v>8598</v>
      </c>
      <c r="K9034" s="1470"/>
      <c r="L9034" s="1056"/>
      <c r="M9034" s="1378"/>
      <c r="N9034" s="276"/>
      <c r="O9034" s="771"/>
      <c r="P9034" s="772"/>
    </row>
    <row r="9035" spans="1:16" s="152" customFormat="1" ht="10.5" customHeight="1">
      <c r="A9035" s="799">
        <v>83</v>
      </c>
      <c r="B9035" s="103" t="s">
        <v>3626</v>
      </c>
      <c r="C9035" s="990"/>
      <c r="D9035" s="3066">
        <v>1</v>
      </c>
      <c r="E9035" s="2955">
        <v>198000</v>
      </c>
      <c r="F9035" s="2483">
        <v>141898.73000000001</v>
      </c>
      <c r="G9035" s="938">
        <v>44197</v>
      </c>
      <c r="H9035" s="1015" t="s">
        <v>8394</v>
      </c>
      <c r="I9035" s="63" t="s">
        <v>2310</v>
      </c>
      <c r="J9035" s="962" t="s">
        <v>8598</v>
      </c>
      <c r="K9035" s="1470"/>
      <c r="L9035" s="1056"/>
      <c r="M9035" s="1378"/>
      <c r="N9035" s="276"/>
      <c r="O9035" s="771"/>
      <c r="P9035" s="772"/>
    </row>
    <row r="9036" spans="1:16" s="152" customFormat="1" ht="10.5" customHeight="1">
      <c r="A9036" s="799">
        <v>85</v>
      </c>
      <c r="B9036" s="103" t="s">
        <v>3659</v>
      </c>
      <c r="C9036" s="990"/>
      <c r="D9036" s="3066">
        <v>1</v>
      </c>
      <c r="E9036" s="2955">
        <v>563928</v>
      </c>
      <c r="F9036" s="4172">
        <v>563928</v>
      </c>
      <c r="G9036" s="938">
        <v>44197</v>
      </c>
      <c r="H9036" s="1015" t="s">
        <v>8394</v>
      </c>
      <c r="I9036" s="63" t="s">
        <v>2310</v>
      </c>
      <c r="J9036" s="962" t="s">
        <v>8598</v>
      </c>
      <c r="K9036" s="1470"/>
      <c r="L9036" s="1056"/>
      <c r="M9036" s="1378"/>
      <c r="N9036" s="276"/>
      <c r="O9036" s="771"/>
      <c r="P9036" s="772"/>
    </row>
    <row r="9037" spans="1:16" s="152" customFormat="1" ht="10.5" customHeight="1">
      <c r="A9037" s="799">
        <v>86</v>
      </c>
      <c r="B9037" s="103" t="s">
        <v>3660</v>
      </c>
      <c r="C9037" s="990"/>
      <c r="D9037" s="3066">
        <v>1</v>
      </c>
      <c r="E9037" s="2955">
        <v>89200</v>
      </c>
      <c r="F9037" s="2483">
        <v>63925.93</v>
      </c>
      <c r="G9037" s="938">
        <v>44197</v>
      </c>
      <c r="H9037" s="1015" t="s">
        <v>8394</v>
      </c>
      <c r="I9037" s="63" t="s">
        <v>2310</v>
      </c>
      <c r="J9037" s="962" t="s">
        <v>8598</v>
      </c>
      <c r="K9037" s="1470"/>
      <c r="L9037" s="1056"/>
      <c r="M9037" s="1378"/>
      <c r="N9037" s="276"/>
      <c r="O9037" s="771"/>
      <c r="P9037" s="772"/>
    </row>
    <row r="9038" spans="1:16" s="152" customFormat="1" ht="10.5" customHeight="1">
      <c r="A9038" s="799">
        <v>89</v>
      </c>
      <c r="B9038" s="103" t="s">
        <v>3663</v>
      </c>
      <c r="C9038" s="990"/>
      <c r="D9038" s="3066">
        <v>1</v>
      </c>
      <c r="E9038" s="2955">
        <v>56600</v>
      </c>
      <c r="F9038" s="2483">
        <v>40563.120000000003</v>
      </c>
      <c r="G9038" s="938">
        <v>44197</v>
      </c>
      <c r="H9038" s="1015" t="s">
        <v>8394</v>
      </c>
      <c r="I9038" s="63" t="s">
        <v>2310</v>
      </c>
      <c r="J9038" s="962" t="s">
        <v>8598</v>
      </c>
      <c r="K9038" s="1470"/>
      <c r="L9038" s="1056"/>
      <c r="M9038" s="1378"/>
      <c r="N9038" s="276"/>
      <c r="O9038" s="771"/>
      <c r="P9038" s="772"/>
    </row>
    <row r="9039" spans="1:16" s="152" customFormat="1" ht="10.5" customHeight="1">
      <c r="A9039" s="799">
        <v>90</v>
      </c>
      <c r="B9039" s="103" t="s">
        <v>3664</v>
      </c>
      <c r="C9039" s="990"/>
      <c r="D9039" s="3066">
        <v>1</v>
      </c>
      <c r="E9039" s="2955">
        <v>125000</v>
      </c>
      <c r="F9039" s="2483">
        <v>89582.74</v>
      </c>
      <c r="G9039" s="938">
        <v>44197</v>
      </c>
      <c r="H9039" s="1015" t="s">
        <v>8394</v>
      </c>
      <c r="I9039" s="63" t="s">
        <v>2310</v>
      </c>
      <c r="J9039" s="962" t="s">
        <v>8598</v>
      </c>
      <c r="K9039" s="1470"/>
      <c r="L9039" s="1056"/>
      <c r="M9039" s="1378"/>
      <c r="N9039" s="276"/>
      <c r="O9039" s="771"/>
      <c r="P9039" s="772"/>
    </row>
    <row r="9040" spans="1:16" s="152" customFormat="1" ht="10.5" customHeight="1">
      <c r="A9040" s="799">
        <v>91</v>
      </c>
      <c r="B9040" s="103" t="s">
        <v>3665</v>
      </c>
      <c r="C9040" s="990"/>
      <c r="D9040" s="3066">
        <v>1</v>
      </c>
      <c r="E9040" s="2955">
        <v>125000</v>
      </c>
      <c r="F9040" s="2483">
        <v>89582.74</v>
      </c>
      <c r="G9040" s="938">
        <v>44197</v>
      </c>
      <c r="H9040" s="1015" t="s">
        <v>8394</v>
      </c>
      <c r="I9040" s="63" t="s">
        <v>2310</v>
      </c>
      <c r="J9040" s="962" t="s">
        <v>8598</v>
      </c>
      <c r="K9040" s="1470"/>
      <c r="L9040" s="1056"/>
      <c r="M9040" s="1378"/>
      <c r="N9040" s="276"/>
      <c r="O9040" s="771"/>
      <c r="P9040" s="772"/>
    </row>
    <row r="9041" spans="1:16" s="152" customFormat="1" ht="10.5" customHeight="1">
      <c r="A9041" s="799">
        <v>92</v>
      </c>
      <c r="B9041" s="103" t="s">
        <v>3477</v>
      </c>
      <c r="C9041" s="990"/>
      <c r="D9041" s="3066">
        <v>1</v>
      </c>
      <c r="E9041" s="2955">
        <v>3560</v>
      </c>
      <c r="F9041" s="4172">
        <v>3560</v>
      </c>
      <c r="G9041" s="938">
        <v>44197</v>
      </c>
      <c r="H9041" s="1015" t="s">
        <v>8394</v>
      </c>
      <c r="I9041" s="63" t="s">
        <v>2310</v>
      </c>
      <c r="J9041" s="962" t="s">
        <v>8598</v>
      </c>
      <c r="K9041" s="1470"/>
      <c r="L9041" s="1056"/>
      <c r="M9041" s="1378"/>
      <c r="N9041" s="276"/>
      <c r="O9041" s="771"/>
      <c r="P9041" s="772"/>
    </row>
    <row r="9042" spans="1:16" s="152" customFormat="1" ht="10.5" customHeight="1">
      <c r="A9042" s="799">
        <v>93</v>
      </c>
      <c r="B9042" s="103" t="s">
        <v>3666</v>
      </c>
      <c r="C9042" s="990"/>
      <c r="D9042" s="3066">
        <v>1</v>
      </c>
      <c r="E9042" s="2955">
        <v>21100</v>
      </c>
      <c r="F9042" s="4172">
        <v>21100</v>
      </c>
      <c r="G9042" s="938">
        <v>44197</v>
      </c>
      <c r="H9042" s="1015" t="s">
        <v>8394</v>
      </c>
      <c r="I9042" s="63" t="s">
        <v>2310</v>
      </c>
      <c r="J9042" s="962" t="s">
        <v>8598</v>
      </c>
      <c r="K9042" s="1470"/>
      <c r="L9042" s="1056"/>
      <c r="M9042" s="1378"/>
      <c r="N9042" s="276"/>
      <c r="O9042" s="771"/>
      <c r="P9042" s="772"/>
    </row>
    <row r="9043" spans="1:16" s="152" customFormat="1" ht="10.5" customHeight="1">
      <c r="A9043" s="799">
        <v>94</v>
      </c>
      <c r="B9043" s="103" t="s">
        <v>3626</v>
      </c>
      <c r="C9043" s="990"/>
      <c r="D9043" s="3066">
        <v>1</v>
      </c>
      <c r="E9043" s="2955">
        <v>125000</v>
      </c>
      <c r="F9043" s="2483">
        <v>89582.74</v>
      </c>
      <c r="G9043" s="938">
        <v>44197</v>
      </c>
      <c r="H9043" s="1015" t="s">
        <v>8394</v>
      </c>
      <c r="I9043" s="63" t="s">
        <v>2310</v>
      </c>
      <c r="J9043" s="962" t="s">
        <v>8598</v>
      </c>
      <c r="K9043" s="1470"/>
      <c r="L9043" s="1056"/>
      <c r="M9043" s="1378"/>
      <c r="N9043" s="276"/>
      <c r="O9043" s="771"/>
      <c r="P9043" s="772"/>
    </row>
    <row r="9044" spans="1:16" s="152" customFormat="1" ht="10.5" customHeight="1">
      <c r="A9044" s="799">
        <v>96</v>
      </c>
      <c r="B9044" s="103" t="s">
        <v>3668</v>
      </c>
      <c r="C9044" s="990"/>
      <c r="D9044" s="3066">
        <v>1</v>
      </c>
      <c r="E9044" s="2955">
        <v>49575</v>
      </c>
      <c r="F9044" s="4172">
        <v>49575</v>
      </c>
      <c r="G9044" s="938">
        <v>44197</v>
      </c>
      <c r="H9044" s="1015" t="s">
        <v>8394</v>
      </c>
      <c r="I9044" s="63" t="s">
        <v>2310</v>
      </c>
      <c r="J9044" s="962" t="s">
        <v>8598</v>
      </c>
      <c r="K9044" s="1470"/>
      <c r="L9044" s="1056"/>
      <c r="M9044" s="1378"/>
      <c r="N9044" s="276"/>
      <c r="O9044" s="771"/>
      <c r="P9044" s="772"/>
    </row>
    <row r="9045" spans="1:16" s="152" customFormat="1" ht="10.5" customHeight="1">
      <c r="A9045" s="799">
        <v>97</v>
      </c>
      <c r="B9045" s="103" t="s">
        <v>3669</v>
      </c>
      <c r="C9045" s="990"/>
      <c r="D9045" s="3066">
        <v>1</v>
      </c>
      <c r="E9045" s="2955">
        <v>133900</v>
      </c>
      <c r="F9045" s="4172">
        <v>133900</v>
      </c>
      <c r="G9045" s="938">
        <v>44197</v>
      </c>
      <c r="H9045" s="1015" t="s">
        <v>8394</v>
      </c>
      <c r="I9045" s="63" t="s">
        <v>2310</v>
      </c>
      <c r="J9045" s="962" t="s">
        <v>8598</v>
      </c>
      <c r="K9045" s="1470"/>
      <c r="L9045" s="1056"/>
      <c r="M9045" s="1378"/>
      <c r="N9045" s="276"/>
      <c r="O9045" s="771"/>
      <c r="P9045" s="772"/>
    </row>
    <row r="9046" spans="1:16" s="152" customFormat="1" ht="10.5" customHeight="1">
      <c r="A9046" s="799">
        <v>99</v>
      </c>
      <c r="B9046" s="103" t="s">
        <v>3671</v>
      </c>
      <c r="C9046" s="990"/>
      <c r="D9046" s="3066">
        <v>1</v>
      </c>
      <c r="E9046" s="2955">
        <v>5280</v>
      </c>
      <c r="F9046" s="4172">
        <v>5280</v>
      </c>
      <c r="G9046" s="938">
        <v>44197</v>
      </c>
      <c r="H9046" s="1015" t="s">
        <v>8394</v>
      </c>
      <c r="I9046" s="63" t="s">
        <v>2310</v>
      </c>
      <c r="J9046" s="962" t="s">
        <v>8598</v>
      </c>
      <c r="K9046" s="1470"/>
      <c r="L9046" s="1056"/>
      <c r="M9046" s="1378"/>
      <c r="N9046" s="276"/>
      <c r="O9046" s="771"/>
      <c r="P9046" s="772"/>
    </row>
    <row r="9047" spans="1:16" s="152" customFormat="1" ht="10.5" customHeight="1">
      <c r="A9047" s="799">
        <v>101</v>
      </c>
      <c r="B9047" s="103" t="s">
        <v>3673</v>
      </c>
      <c r="C9047" s="990"/>
      <c r="D9047" s="3066">
        <v>1</v>
      </c>
      <c r="E9047" s="2955">
        <v>22000</v>
      </c>
      <c r="F9047" s="2483">
        <v>21439.64</v>
      </c>
      <c r="G9047" s="938">
        <v>44197</v>
      </c>
      <c r="H9047" s="1015" t="s">
        <v>8394</v>
      </c>
      <c r="I9047" s="63" t="s">
        <v>2310</v>
      </c>
      <c r="J9047" s="962" t="s">
        <v>8598</v>
      </c>
      <c r="K9047" s="1470"/>
      <c r="L9047" s="1056"/>
      <c r="M9047" s="1378"/>
      <c r="N9047" s="276"/>
      <c r="O9047" s="771"/>
      <c r="P9047" s="772"/>
    </row>
    <row r="9048" spans="1:16" s="152" customFormat="1" ht="10.5" customHeight="1">
      <c r="A9048" s="799">
        <v>102</v>
      </c>
      <c r="B9048" s="103" t="s">
        <v>3674</v>
      </c>
      <c r="C9048" s="990"/>
      <c r="D9048" s="3066">
        <v>1</v>
      </c>
      <c r="E9048" s="2955">
        <v>338338</v>
      </c>
      <c r="F9048" s="877">
        <v>338338</v>
      </c>
      <c r="G9048" s="938">
        <v>44197</v>
      </c>
      <c r="H9048" s="1015" t="s">
        <v>8394</v>
      </c>
      <c r="I9048" s="63" t="s">
        <v>2310</v>
      </c>
      <c r="J9048" s="962" t="s">
        <v>8598</v>
      </c>
      <c r="K9048" s="1470"/>
      <c r="L9048" s="1056"/>
      <c r="M9048" s="1378"/>
      <c r="N9048" s="276"/>
      <c r="O9048" s="771"/>
      <c r="P9048" s="772"/>
    </row>
    <row r="9049" spans="1:16" s="152" customFormat="1" ht="10.5" customHeight="1">
      <c r="A9049" s="799">
        <v>103</v>
      </c>
      <c r="B9049" s="103" t="s">
        <v>3675</v>
      </c>
      <c r="C9049" s="990"/>
      <c r="D9049" s="3066">
        <v>1</v>
      </c>
      <c r="E9049" s="2955">
        <v>1692</v>
      </c>
      <c r="F9049" s="2483">
        <v>1643.55</v>
      </c>
      <c r="G9049" s="938">
        <v>44197</v>
      </c>
      <c r="H9049" s="1015" t="s">
        <v>8394</v>
      </c>
      <c r="I9049" s="63" t="s">
        <v>2310</v>
      </c>
      <c r="J9049" s="962" t="s">
        <v>8598</v>
      </c>
      <c r="K9049" s="1470"/>
      <c r="L9049" s="1056"/>
      <c r="M9049" s="1378"/>
      <c r="N9049" s="276"/>
      <c r="O9049" s="771"/>
      <c r="P9049" s="772"/>
    </row>
    <row r="9050" spans="1:16" s="152" customFormat="1" ht="10.5" customHeight="1">
      <c r="A9050" s="799">
        <v>104</v>
      </c>
      <c r="B9050" s="103" t="s">
        <v>3677</v>
      </c>
      <c r="C9050" s="990"/>
      <c r="D9050" s="3066">
        <v>1</v>
      </c>
      <c r="E9050" s="2955">
        <v>14950</v>
      </c>
      <c r="F9050" s="877">
        <v>14590</v>
      </c>
      <c r="G9050" s="938">
        <v>44197</v>
      </c>
      <c r="H9050" s="1015" t="s">
        <v>8394</v>
      </c>
      <c r="I9050" s="63" t="s">
        <v>2310</v>
      </c>
      <c r="J9050" s="962" t="s">
        <v>8598</v>
      </c>
      <c r="K9050" s="1470"/>
      <c r="L9050" s="1056"/>
      <c r="M9050" s="1378"/>
      <c r="N9050" s="276"/>
      <c r="O9050" s="771"/>
      <c r="P9050" s="772"/>
    </row>
    <row r="9051" spans="1:16" s="152" customFormat="1" ht="10.5" customHeight="1">
      <c r="A9051" s="799">
        <v>105</v>
      </c>
      <c r="B9051" s="103" t="s">
        <v>3678</v>
      </c>
      <c r="C9051" s="990"/>
      <c r="D9051" s="3066">
        <v>1</v>
      </c>
      <c r="E9051" s="2955">
        <v>23127</v>
      </c>
      <c r="F9051" s="877">
        <v>23127</v>
      </c>
      <c r="G9051" s="938">
        <v>44197</v>
      </c>
      <c r="H9051" s="1015" t="s">
        <v>8394</v>
      </c>
      <c r="I9051" s="63" t="s">
        <v>2310</v>
      </c>
      <c r="J9051" s="962" t="s">
        <v>8598</v>
      </c>
      <c r="K9051" s="1470"/>
      <c r="L9051" s="1056"/>
      <c r="M9051" s="1378"/>
      <c r="N9051" s="276"/>
      <c r="O9051" s="771"/>
      <c r="P9051" s="772"/>
    </row>
    <row r="9052" spans="1:16" s="152" customFormat="1" ht="10.5" customHeight="1">
      <c r="A9052" s="799">
        <v>106</v>
      </c>
      <c r="B9052" s="103" t="s">
        <v>3679</v>
      </c>
      <c r="C9052" s="990"/>
      <c r="D9052" s="3066">
        <v>1</v>
      </c>
      <c r="E9052" s="2955">
        <v>24320</v>
      </c>
      <c r="F9052" s="877">
        <v>24320</v>
      </c>
      <c r="G9052" s="938">
        <v>44197</v>
      </c>
      <c r="H9052" s="1015" t="s">
        <v>8394</v>
      </c>
      <c r="I9052" s="63" t="s">
        <v>2310</v>
      </c>
      <c r="J9052" s="962" t="s">
        <v>8598</v>
      </c>
      <c r="K9052" s="1470"/>
      <c r="L9052" s="1056"/>
      <c r="M9052" s="1378"/>
      <c r="N9052" s="276"/>
      <c r="O9052" s="771"/>
      <c r="P9052" s="772"/>
    </row>
    <row r="9053" spans="1:16" s="152" customFormat="1" ht="10.5" customHeight="1">
      <c r="A9053" s="799">
        <v>107</v>
      </c>
      <c r="B9053" s="103" t="s">
        <v>3680</v>
      </c>
      <c r="C9053" s="990"/>
      <c r="D9053" s="3066">
        <v>1</v>
      </c>
      <c r="E9053" s="2955">
        <v>90000</v>
      </c>
      <c r="F9053" s="877">
        <v>90000</v>
      </c>
      <c r="G9053" s="938">
        <v>44197</v>
      </c>
      <c r="H9053" s="1015" t="s">
        <v>8394</v>
      </c>
      <c r="I9053" s="63" t="s">
        <v>2310</v>
      </c>
      <c r="J9053" s="962" t="s">
        <v>8598</v>
      </c>
      <c r="K9053" s="1470"/>
      <c r="L9053" s="1056"/>
      <c r="M9053" s="1378"/>
      <c r="N9053" s="276"/>
      <c r="O9053" s="771"/>
      <c r="P9053" s="772"/>
    </row>
    <row r="9054" spans="1:16" s="152" customFormat="1" ht="10.5" customHeight="1">
      <c r="A9054" s="799">
        <v>108</v>
      </c>
      <c r="B9054" s="103" t="s">
        <v>3681</v>
      </c>
      <c r="C9054" s="990"/>
      <c r="D9054" s="3066">
        <v>1</v>
      </c>
      <c r="E9054" s="2955">
        <v>80000</v>
      </c>
      <c r="F9054" s="2483">
        <v>50545.82</v>
      </c>
      <c r="G9054" s="938">
        <v>44197</v>
      </c>
      <c r="H9054" s="1015" t="s">
        <v>8394</v>
      </c>
      <c r="I9054" s="63" t="s">
        <v>2310</v>
      </c>
      <c r="J9054" s="962" t="s">
        <v>8598</v>
      </c>
      <c r="K9054" s="1470"/>
      <c r="L9054" s="1056"/>
      <c r="M9054" s="1378"/>
      <c r="N9054" s="276"/>
      <c r="O9054" s="771"/>
      <c r="P9054" s="772"/>
    </row>
    <row r="9055" spans="1:16" s="152" customFormat="1" ht="10.5" customHeight="1">
      <c r="A9055" s="799">
        <v>109</v>
      </c>
      <c r="B9055" s="103" t="s">
        <v>3682</v>
      </c>
      <c r="C9055" s="990"/>
      <c r="D9055" s="3066">
        <v>1</v>
      </c>
      <c r="E9055" s="2955">
        <v>208392</v>
      </c>
      <c r="F9055" s="877">
        <v>208392</v>
      </c>
      <c r="G9055" s="938">
        <v>44197</v>
      </c>
      <c r="H9055" s="1015" t="s">
        <v>8394</v>
      </c>
      <c r="I9055" s="63" t="s">
        <v>2310</v>
      </c>
      <c r="J9055" s="962" t="s">
        <v>8598</v>
      </c>
      <c r="K9055" s="1470"/>
      <c r="L9055" s="1056"/>
      <c r="M9055" s="1378"/>
      <c r="N9055" s="276"/>
      <c r="O9055" s="771"/>
      <c r="P9055" s="772"/>
    </row>
    <row r="9056" spans="1:16" s="152" customFormat="1" ht="10.5" customHeight="1">
      <c r="A9056" s="799">
        <v>111</v>
      </c>
      <c r="B9056" s="103" t="s">
        <v>3684</v>
      </c>
      <c r="C9056" s="990"/>
      <c r="D9056" s="3066">
        <v>1</v>
      </c>
      <c r="E9056" s="2955">
        <v>4172</v>
      </c>
      <c r="F9056" s="877">
        <v>4172</v>
      </c>
      <c r="G9056" s="938">
        <v>44197</v>
      </c>
      <c r="H9056" s="1015" t="s">
        <v>8394</v>
      </c>
      <c r="I9056" s="63" t="s">
        <v>2310</v>
      </c>
      <c r="J9056" s="962" t="s">
        <v>8598</v>
      </c>
      <c r="K9056" s="1470"/>
      <c r="L9056" s="1056"/>
      <c r="M9056" s="1378"/>
      <c r="N9056" s="276"/>
      <c r="O9056" s="771"/>
      <c r="P9056" s="772"/>
    </row>
    <row r="9057" spans="1:16" s="152" customFormat="1" ht="10.5" customHeight="1">
      <c r="A9057" s="799">
        <v>112</v>
      </c>
      <c r="B9057" s="103" t="s">
        <v>3684</v>
      </c>
      <c r="C9057" s="990"/>
      <c r="D9057" s="3066">
        <v>1</v>
      </c>
      <c r="E9057" s="2955">
        <v>9590</v>
      </c>
      <c r="F9057" s="877">
        <v>9590</v>
      </c>
      <c r="G9057" s="938">
        <v>44197</v>
      </c>
      <c r="H9057" s="1015" t="s">
        <v>8394</v>
      </c>
      <c r="I9057" s="63" t="s">
        <v>2310</v>
      </c>
      <c r="J9057" s="962" t="s">
        <v>8598</v>
      </c>
      <c r="K9057" s="1470"/>
      <c r="L9057" s="1056"/>
      <c r="M9057" s="1378"/>
      <c r="N9057" s="276"/>
      <c r="O9057" s="771"/>
      <c r="P9057" s="772"/>
    </row>
    <row r="9058" spans="1:16" s="152" customFormat="1" ht="10.5" customHeight="1">
      <c r="A9058" s="799">
        <v>113</v>
      </c>
      <c r="B9058" s="103" t="s">
        <v>3684</v>
      </c>
      <c r="C9058" s="990"/>
      <c r="D9058" s="3066">
        <v>1</v>
      </c>
      <c r="E9058" s="2955">
        <v>9590</v>
      </c>
      <c r="F9058" s="877">
        <v>9590</v>
      </c>
      <c r="G9058" s="938">
        <v>44197</v>
      </c>
      <c r="H9058" s="1015" t="s">
        <v>8394</v>
      </c>
      <c r="I9058" s="63" t="s">
        <v>2310</v>
      </c>
      <c r="J9058" s="962" t="s">
        <v>8598</v>
      </c>
      <c r="K9058" s="1470"/>
      <c r="L9058" s="1056"/>
      <c r="M9058" s="1378"/>
      <c r="N9058" s="276"/>
      <c r="O9058" s="771"/>
      <c r="P9058" s="772"/>
    </row>
    <row r="9059" spans="1:16" s="152" customFormat="1" ht="10.5" customHeight="1">
      <c r="A9059" s="799">
        <v>114</v>
      </c>
      <c r="B9059" s="103" t="s">
        <v>3480</v>
      </c>
      <c r="C9059" s="990"/>
      <c r="D9059" s="3066">
        <v>1</v>
      </c>
      <c r="E9059" s="2955">
        <v>1612</v>
      </c>
      <c r="F9059" s="2483">
        <v>1574.49</v>
      </c>
      <c r="G9059" s="938">
        <v>44197</v>
      </c>
      <c r="H9059" s="1015" t="s">
        <v>8394</v>
      </c>
      <c r="I9059" s="63" t="s">
        <v>2310</v>
      </c>
      <c r="J9059" s="962" t="s">
        <v>8598</v>
      </c>
      <c r="K9059" s="1470"/>
      <c r="L9059" s="1056"/>
      <c r="M9059" s="1378"/>
      <c r="N9059" s="276"/>
      <c r="O9059" s="771"/>
      <c r="P9059" s="772"/>
    </row>
    <row r="9060" spans="1:16" s="152" customFormat="1" ht="10.5" customHeight="1">
      <c r="A9060" s="799">
        <v>115</v>
      </c>
      <c r="B9060" s="103" t="s">
        <v>3685</v>
      </c>
      <c r="C9060" s="990"/>
      <c r="D9060" s="3066">
        <v>1</v>
      </c>
      <c r="E9060" s="2955">
        <v>2060</v>
      </c>
      <c r="F9060" s="877">
        <v>2060</v>
      </c>
      <c r="G9060" s="938">
        <v>44197</v>
      </c>
      <c r="H9060" s="1015" t="s">
        <v>8394</v>
      </c>
      <c r="I9060" s="63" t="s">
        <v>2310</v>
      </c>
      <c r="J9060" s="962" t="s">
        <v>8598</v>
      </c>
      <c r="K9060" s="1470"/>
      <c r="L9060" s="1056"/>
      <c r="M9060" s="1378"/>
      <c r="N9060" s="276"/>
      <c r="O9060" s="771"/>
      <c r="P9060" s="772"/>
    </row>
    <row r="9061" spans="1:16" s="152" customFormat="1" ht="10.5" customHeight="1">
      <c r="A9061" s="799">
        <v>119</v>
      </c>
      <c r="B9061" s="103" t="s">
        <v>3689</v>
      </c>
      <c r="C9061" s="990"/>
      <c r="D9061" s="3066">
        <v>1</v>
      </c>
      <c r="E9061" s="2955">
        <v>3044.73</v>
      </c>
      <c r="F9061" s="3465">
        <v>2241.9699999999998</v>
      </c>
      <c r="G9061" s="938">
        <v>44197</v>
      </c>
      <c r="H9061" s="1015" t="s">
        <v>8394</v>
      </c>
      <c r="I9061" s="63" t="s">
        <v>2310</v>
      </c>
      <c r="J9061" s="962" t="s">
        <v>8598</v>
      </c>
      <c r="K9061" s="1470"/>
      <c r="L9061" s="1056"/>
      <c r="M9061" s="1378"/>
      <c r="N9061" s="276"/>
      <c r="O9061" s="771"/>
      <c r="P9061" s="772"/>
    </row>
    <row r="9062" spans="1:16" s="152" customFormat="1" ht="10.5" customHeight="1">
      <c r="A9062" s="799">
        <v>120</v>
      </c>
      <c r="B9062" s="103" t="s">
        <v>3690</v>
      </c>
      <c r="C9062" s="990"/>
      <c r="D9062" s="3066">
        <v>1</v>
      </c>
      <c r="E9062" s="2955">
        <v>119291</v>
      </c>
      <c r="F9062" s="877">
        <v>119291</v>
      </c>
      <c r="G9062" s="938">
        <v>44197</v>
      </c>
      <c r="H9062" s="1015" t="s">
        <v>8394</v>
      </c>
      <c r="I9062" s="63" t="s">
        <v>2310</v>
      </c>
      <c r="J9062" s="962" t="s">
        <v>8598</v>
      </c>
      <c r="K9062" s="1470"/>
      <c r="L9062" s="1056"/>
      <c r="M9062" s="1378"/>
      <c r="N9062" s="276"/>
      <c r="O9062" s="771"/>
      <c r="P9062" s="772"/>
    </row>
    <row r="9063" spans="1:16" s="152" customFormat="1" ht="10.5" customHeight="1">
      <c r="A9063" s="799">
        <v>121</v>
      </c>
      <c r="B9063" s="103" t="s">
        <v>3691</v>
      </c>
      <c r="C9063" s="990"/>
      <c r="D9063" s="3066">
        <v>1</v>
      </c>
      <c r="E9063" s="2955">
        <v>382790</v>
      </c>
      <c r="F9063" s="2483">
        <v>321985.08</v>
      </c>
      <c r="G9063" s="938">
        <v>44197</v>
      </c>
      <c r="H9063" s="1015" t="s">
        <v>8394</v>
      </c>
      <c r="I9063" s="63" t="s">
        <v>2310</v>
      </c>
      <c r="J9063" s="962" t="s">
        <v>8598</v>
      </c>
      <c r="K9063" s="1470"/>
      <c r="L9063" s="1056"/>
      <c r="M9063" s="1378"/>
      <c r="N9063" s="276"/>
      <c r="O9063" s="771"/>
      <c r="P9063" s="772"/>
    </row>
    <row r="9064" spans="1:16" s="152" customFormat="1" ht="10.5" customHeight="1">
      <c r="A9064" s="799">
        <v>122</v>
      </c>
      <c r="B9064" s="103" t="s">
        <v>3692</v>
      </c>
      <c r="C9064" s="990"/>
      <c r="D9064" s="3066">
        <v>1</v>
      </c>
      <c r="E9064" s="2955">
        <v>46108</v>
      </c>
      <c r="F9064" s="2483">
        <v>46108</v>
      </c>
      <c r="G9064" s="938">
        <v>44197</v>
      </c>
      <c r="H9064" s="1015" t="s">
        <v>8394</v>
      </c>
      <c r="I9064" s="63" t="s">
        <v>2310</v>
      </c>
      <c r="J9064" s="962" t="s">
        <v>8598</v>
      </c>
      <c r="K9064" s="1470"/>
      <c r="L9064" s="1056"/>
      <c r="M9064" s="1378"/>
      <c r="N9064" s="276"/>
      <c r="O9064" s="771"/>
      <c r="P9064" s="772"/>
    </row>
    <row r="9065" spans="1:16" s="152" customFormat="1" ht="10.5" customHeight="1">
      <c r="A9065" s="799">
        <v>124</v>
      </c>
      <c r="B9065" s="103" t="s">
        <v>3694</v>
      </c>
      <c r="C9065" s="990"/>
      <c r="D9065" s="3066">
        <v>1</v>
      </c>
      <c r="E9065" s="2955">
        <v>5370</v>
      </c>
      <c r="F9065" s="877">
        <v>5370</v>
      </c>
      <c r="G9065" s="938">
        <v>44197</v>
      </c>
      <c r="H9065" s="1015" t="s">
        <v>8394</v>
      </c>
      <c r="I9065" s="63" t="s">
        <v>2310</v>
      </c>
      <c r="J9065" s="962" t="s">
        <v>8598</v>
      </c>
      <c r="K9065" s="1470"/>
      <c r="L9065" s="1056"/>
      <c r="M9065" s="1378"/>
      <c r="N9065" s="276"/>
      <c r="O9065" s="771"/>
      <c r="P9065" s="772"/>
    </row>
    <row r="9066" spans="1:16" s="152" customFormat="1" ht="10.5" customHeight="1">
      <c r="A9066" s="799">
        <v>127</v>
      </c>
      <c r="B9066" s="103" t="s">
        <v>3697</v>
      </c>
      <c r="C9066" s="990"/>
      <c r="D9066" s="3066">
        <v>1</v>
      </c>
      <c r="E9066" s="2955">
        <v>5580</v>
      </c>
      <c r="F9066" s="877">
        <v>5580</v>
      </c>
      <c r="G9066" s="938">
        <v>44197</v>
      </c>
      <c r="H9066" s="1015" t="s">
        <v>8394</v>
      </c>
      <c r="I9066" s="63" t="s">
        <v>2310</v>
      </c>
      <c r="J9066" s="962" t="s">
        <v>8598</v>
      </c>
      <c r="K9066" s="1470"/>
      <c r="L9066" s="1056"/>
      <c r="M9066" s="1378"/>
      <c r="N9066" s="276"/>
      <c r="O9066" s="771"/>
      <c r="P9066" s="772"/>
    </row>
    <row r="9067" spans="1:16" s="152" customFormat="1" ht="10.5" customHeight="1">
      <c r="A9067" s="799">
        <v>128</v>
      </c>
      <c r="B9067" s="103" t="s">
        <v>3698</v>
      </c>
      <c r="C9067" s="990"/>
      <c r="D9067" s="3066">
        <v>1</v>
      </c>
      <c r="E9067" s="2955">
        <v>95000</v>
      </c>
      <c r="F9067" s="2483">
        <v>95000</v>
      </c>
      <c r="G9067" s="938">
        <v>44197</v>
      </c>
      <c r="H9067" s="1015" t="s">
        <v>8394</v>
      </c>
      <c r="I9067" s="63" t="s">
        <v>2310</v>
      </c>
      <c r="J9067" s="962" t="s">
        <v>8598</v>
      </c>
      <c r="K9067" s="1470"/>
      <c r="L9067" s="1056"/>
      <c r="M9067" s="1378"/>
      <c r="N9067" s="276"/>
      <c r="O9067" s="771"/>
      <c r="P9067" s="772"/>
    </row>
    <row r="9068" spans="1:16" s="152" customFormat="1" ht="10.5" customHeight="1">
      <c r="A9068" s="799">
        <v>134</v>
      </c>
      <c r="B9068" s="103" t="s">
        <v>3703</v>
      </c>
      <c r="C9068" s="990"/>
      <c r="D9068" s="3066">
        <v>1</v>
      </c>
      <c r="E9068" s="2955">
        <v>35000</v>
      </c>
      <c r="F9068" s="877">
        <v>35000</v>
      </c>
      <c r="G9068" s="938">
        <v>44197</v>
      </c>
      <c r="H9068" s="1015" t="s">
        <v>8394</v>
      </c>
      <c r="I9068" s="63" t="s">
        <v>2310</v>
      </c>
      <c r="J9068" s="962" t="s">
        <v>8598</v>
      </c>
      <c r="K9068" s="1470"/>
      <c r="L9068" s="1056"/>
      <c r="M9068" s="1378"/>
      <c r="N9068" s="276"/>
      <c r="O9068" s="771"/>
      <c r="P9068" s="772"/>
    </row>
    <row r="9069" spans="1:16" s="152" customFormat="1" ht="10.5" customHeight="1">
      <c r="A9069" s="799">
        <v>137</v>
      </c>
      <c r="B9069" s="103" t="s">
        <v>3706</v>
      </c>
      <c r="C9069" s="990"/>
      <c r="D9069" s="3066">
        <v>1</v>
      </c>
      <c r="E9069" s="2955">
        <v>98750</v>
      </c>
      <c r="F9069" s="877">
        <v>98750</v>
      </c>
      <c r="G9069" s="938">
        <v>44197</v>
      </c>
      <c r="H9069" s="1015" t="s">
        <v>8394</v>
      </c>
      <c r="I9069" s="63" t="s">
        <v>2310</v>
      </c>
      <c r="J9069" s="962" t="s">
        <v>8598</v>
      </c>
      <c r="K9069" s="1470"/>
      <c r="L9069" s="1056"/>
      <c r="M9069" s="1378"/>
      <c r="N9069" s="276"/>
      <c r="O9069" s="771"/>
      <c r="P9069" s="772"/>
    </row>
    <row r="9070" spans="1:16" s="152" customFormat="1" ht="10.5" customHeight="1">
      <c r="A9070" s="799">
        <v>138</v>
      </c>
      <c r="B9070" s="103" t="s">
        <v>3707</v>
      </c>
      <c r="C9070" s="990"/>
      <c r="D9070" s="3066">
        <v>1</v>
      </c>
      <c r="E9070" s="2955">
        <v>1040</v>
      </c>
      <c r="F9070" s="877">
        <v>1040</v>
      </c>
      <c r="G9070" s="938">
        <v>44197</v>
      </c>
      <c r="H9070" s="1015" t="s">
        <v>8394</v>
      </c>
      <c r="I9070" s="63" t="s">
        <v>2310</v>
      </c>
      <c r="J9070" s="962" t="s">
        <v>8598</v>
      </c>
      <c r="K9070" s="1470"/>
      <c r="L9070" s="1056"/>
      <c r="M9070" s="1378"/>
      <c r="N9070" s="276"/>
      <c r="O9070" s="771"/>
      <c r="P9070" s="772"/>
    </row>
    <row r="9071" spans="1:16" s="152" customFormat="1" ht="10.5" customHeight="1">
      <c r="A9071" s="799">
        <v>139</v>
      </c>
      <c r="B9071" s="103" t="s">
        <v>3707</v>
      </c>
      <c r="C9071" s="990"/>
      <c r="D9071" s="3066">
        <v>1</v>
      </c>
      <c r="E9071" s="2955">
        <v>1040</v>
      </c>
      <c r="F9071" s="877">
        <v>1040</v>
      </c>
      <c r="G9071" s="938">
        <v>44197</v>
      </c>
      <c r="H9071" s="1015" t="s">
        <v>8394</v>
      </c>
      <c r="I9071" s="63" t="s">
        <v>2310</v>
      </c>
      <c r="J9071" s="962" t="s">
        <v>8598</v>
      </c>
      <c r="K9071" s="1470"/>
      <c r="L9071" s="1056"/>
      <c r="M9071" s="1378"/>
      <c r="N9071" s="276"/>
      <c r="O9071" s="771"/>
      <c r="P9071" s="772"/>
    </row>
    <row r="9072" spans="1:16" s="152" customFormat="1" ht="10.5" customHeight="1">
      <c r="A9072" s="799">
        <v>140</v>
      </c>
      <c r="B9072" s="103" t="s">
        <v>3708</v>
      </c>
      <c r="C9072" s="990"/>
      <c r="D9072" s="3066">
        <v>1</v>
      </c>
      <c r="E9072" s="2955">
        <v>12015</v>
      </c>
      <c r="F9072" s="4172">
        <v>12015</v>
      </c>
      <c r="G9072" s="938">
        <v>44197</v>
      </c>
      <c r="H9072" s="1015" t="s">
        <v>8394</v>
      </c>
      <c r="I9072" s="63" t="s">
        <v>2310</v>
      </c>
      <c r="J9072" s="962" t="s">
        <v>8598</v>
      </c>
      <c r="K9072" s="1470"/>
      <c r="L9072" s="1056"/>
      <c r="M9072" s="1378"/>
      <c r="N9072" s="276"/>
      <c r="O9072" s="771"/>
      <c r="P9072" s="772"/>
    </row>
    <row r="9073" spans="1:16" s="152" customFormat="1" ht="10.5" customHeight="1">
      <c r="A9073" s="799">
        <v>141</v>
      </c>
      <c r="B9073" s="103" t="s">
        <v>3709</v>
      </c>
      <c r="C9073" s="990"/>
      <c r="D9073" s="3066">
        <v>1</v>
      </c>
      <c r="E9073" s="2955">
        <v>11340</v>
      </c>
      <c r="F9073" s="2483">
        <v>11340</v>
      </c>
      <c r="G9073" s="938">
        <v>44197</v>
      </c>
      <c r="H9073" s="1015" t="s">
        <v>8394</v>
      </c>
      <c r="I9073" s="63" t="s">
        <v>2310</v>
      </c>
      <c r="J9073" s="962" t="s">
        <v>8598</v>
      </c>
      <c r="K9073" s="1470"/>
      <c r="L9073" s="1056"/>
      <c r="M9073" s="1378"/>
      <c r="N9073" s="276"/>
      <c r="O9073" s="771"/>
      <c r="P9073" s="772"/>
    </row>
    <row r="9074" spans="1:16" s="152" customFormat="1" ht="10.5" customHeight="1">
      <c r="A9074" s="799">
        <v>142</v>
      </c>
      <c r="B9074" s="103" t="s">
        <v>3710</v>
      </c>
      <c r="C9074" s="990"/>
      <c r="D9074" s="3066">
        <v>1</v>
      </c>
      <c r="E9074" s="2955">
        <v>27450</v>
      </c>
      <c r="F9074" s="877">
        <v>27450</v>
      </c>
      <c r="G9074" s="938">
        <v>44197</v>
      </c>
      <c r="H9074" s="1015" t="s">
        <v>8394</v>
      </c>
      <c r="I9074" s="63" t="s">
        <v>2310</v>
      </c>
      <c r="J9074" s="962" t="s">
        <v>8598</v>
      </c>
      <c r="K9074" s="1470"/>
      <c r="L9074" s="1056"/>
      <c r="M9074" s="1378"/>
      <c r="N9074" s="276"/>
      <c r="O9074" s="771"/>
      <c r="P9074" s="772"/>
    </row>
    <row r="9075" spans="1:16" s="152" customFormat="1" ht="10.5" customHeight="1">
      <c r="A9075" s="799">
        <v>147</v>
      </c>
      <c r="B9075" s="103" t="s">
        <v>3714</v>
      </c>
      <c r="C9075" s="990"/>
      <c r="D9075" s="3066">
        <v>1</v>
      </c>
      <c r="E9075" s="2955">
        <v>240000</v>
      </c>
      <c r="F9075" s="2483">
        <v>176307.29</v>
      </c>
      <c r="G9075" s="938">
        <v>44197</v>
      </c>
      <c r="H9075" s="1015" t="s">
        <v>8394</v>
      </c>
      <c r="I9075" s="63" t="s">
        <v>2310</v>
      </c>
      <c r="J9075" s="962" t="s">
        <v>8598</v>
      </c>
      <c r="K9075" s="1470"/>
      <c r="L9075" s="1056"/>
      <c r="M9075" s="1378"/>
      <c r="N9075" s="276"/>
      <c r="O9075" s="771"/>
      <c r="P9075" s="772"/>
    </row>
    <row r="9076" spans="1:16" s="152" customFormat="1" ht="10.5" customHeight="1">
      <c r="A9076" s="799">
        <v>148</v>
      </c>
      <c r="B9076" s="103" t="s">
        <v>3715</v>
      </c>
      <c r="C9076" s="990"/>
      <c r="D9076" s="3066">
        <v>1</v>
      </c>
      <c r="E9076" s="2955">
        <v>38565</v>
      </c>
      <c r="F9076" s="877">
        <v>38565</v>
      </c>
      <c r="G9076" s="938">
        <v>44197</v>
      </c>
      <c r="H9076" s="1015" t="s">
        <v>8394</v>
      </c>
      <c r="I9076" s="63" t="s">
        <v>2310</v>
      </c>
      <c r="J9076" s="962" t="s">
        <v>8598</v>
      </c>
      <c r="K9076" s="1470"/>
      <c r="L9076" s="1056"/>
      <c r="M9076" s="1378"/>
      <c r="N9076" s="276"/>
      <c r="O9076" s="771"/>
      <c r="P9076" s="772"/>
    </row>
    <row r="9077" spans="1:16" s="152" customFormat="1" ht="10.5" customHeight="1">
      <c r="A9077" s="799">
        <v>149</v>
      </c>
      <c r="B9077" s="103" t="s">
        <v>3716</v>
      </c>
      <c r="C9077" s="990"/>
      <c r="D9077" s="3066">
        <v>1</v>
      </c>
      <c r="E9077" s="2955">
        <v>22770</v>
      </c>
      <c r="F9077" s="134">
        <v>22770</v>
      </c>
      <c r="G9077" s="938">
        <v>44197</v>
      </c>
      <c r="H9077" s="1015" t="s">
        <v>8394</v>
      </c>
      <c r="I9077" s="63" t="s">
        <v>2310</v>
      </c>
      <c r="J9077" s="962" t="s">
        <v>8598</v>
      </c>
      <c r="K9077" s="1470"/>
      <c r="L9077" s="1056"/>
      <c r="M9077" s="1378"/>
      <c r="N9077" s="276"/>
      <c r="O9077" s="771"/>
      <c r="P9077" s="772"/>
    </row>
    <row r="9078" spans="1:16" s="152" customFormat="1" ht="10.5" customHeight="1">
      <c r="A9078" s="799">
        <v>150</v>
      </c>
      <c r="B9078" s="103" t="s">
        <v>7385</v>
      </c>
      <c r="C9078" s="990"/>
      <c r="D9078" s="3066">
        <v>1</v>
      </c>
      <c r="E9078" s="3411">
        <v>973.71</v>
      </c>
      <c r="F9078" s="797">
        <v>973.71</v>
      </c>
      <c r="G9078" s="938">
        <v>44197</v>
      </c>
      <c r="H9078" s="1015" t="s">
        <v>8394</v>
      </c>
      <c r="I9078" s="63" t="s">
        <v>2310</v>
      </c>
      <c r="J9078" s="962" t="s">
        <v>8598</v>
      </c>
      <c r="K9078" s="1470"/>
      <c r="L9078" s="1056"/>
      <c r="M9078" s="1378"/>
      <c r="N9078" s="276"/>
      <c r="O9078" s="771"/>
      <c r="P9078" s="772"/>
    </row>
    <row r="9079" spans="1:16" s="152" customFormat="1" ht="10.5" customHeight="1">
      <c r="A9079" s="799">
        <v>151</v>
      </c>
      <c r="B9079" s="103" t="s">
        <v>7385</v>
      </c>
      <c r="C9079" s="990"/>
      <c r="D9079" s="3066">
        <v>1</v>
      </c>
      <c r="E9079" s="3411">
        <v>973.71</v>
      </c>
      <c r="F9079" s="797">
        <v>973.71</v>
      </c>
      <c r="G9079" s="938">
        <v>44197</v>
      </c>
      <c r="H9079" s="1015" t="s">
        <v>8394</v>
      </c>
      <c r="I9079" s="63" t="s">
        <v>2310</v>
      </c>
      <c r="J9079" s="962" t="s">
        <v>8598</v>
      </c>
      <c r="K9079" s="1470"/>
      <c r="L9079" s="1056"/>
      <c r="M9079" s="1378"/>
      <c r="N9079" s="276"/>
      <c r="O9079" s="771"/>
      <c r="P9079" s="772"/>
    </row>
    <row r="9080" spans="1:16" s="152" customFormat="1" ht="10.5" customHeight="1">
      <c r="A9080" s="799">
        <v>152</v>
      </c>
      <c r="B9080" s="103" t="s">
        <v>7385</v>
      </c>
      <c r="C9080" s="990"/>
      <c r="D9080" s="3066">
        <v>1</v>
      </c>
      <c r="E9080" s="3411">
        <v>973.71</v>
      </c>
      <c r="F9080" s="797">
        <v>973.71</v>
      </c>
      <c r="G9080" s="938">
        <v>44197</v>
      </c>
      <c r="H9080" s="1015" t="s">
        <v>8394</v>
      </c>
      <c r="I9080" s="63" t="s">
        <v>2310</v>
      </c>
      <c r="J9080" s="962" t="s">
        <v>8598</v>
      </c>
      <c r="K9080" s="1470"/>
      <c r="L9080" s="1056"/>
      <c r="M9080" s="1378"/>
      <c r="N9080" s="276"/>
      <c r="O9080" s="771"/>
      <c r="P9080" s="772"/>
    </row>
    <row r="9081" spans="1:16" s="152" customFormat="1" ht="10.5" customHeight="1">
      <c r="A9081" s="799">
        <v>153</v>
      </c>
      <c r="B9081" s="103" t="s">
        <v>7385</v>
      </c>
      <c r="C9081" s="990"/>
      <c r="D9081" s="3066">
        <v>1</v>
      </c>
      <c r="E9081" s="3411">
        <v>973.71</v>
      </c>
      <c r="F9081" s="797">
        <v>973.71</v>
      </c>
      <c r="G9081" s="938">
        <v>44197</v>
      </c>
      <c r="H9081" s="1015" t="s">
        <v>8394</v>
      </c>
      <c r="I9081" s="63" t="s">
        <v>2310</v>
      </c>
      <c r="J9081" s="962" t="s">
        <v>8598</v>
      </c>
      <c r="K9081" s="1470"/>
      <c r="L9081" s="1056"/>
      <c r="M9081" s="1378"/>
      <c r="N9081" s="276"/>
      <c r="O9081" s="771"/>
      <c r="P9081" s="772"/>
    </row>
    <row r="9082" spans="1:16" s="152" customFormat="1" ht="10.5" customHeight="1">
      <c r="A9082" s="799">
        <v>154</v>
      </c>
      <c r="B9082" s="103" t="s">
        <v>7385</v>
      </c>
      <c r="C9082" s="990"/>
      <c r="D9082" s="3066">
        <v>1</v>
      </c>
      <c r="E9082" s="3411">
        <v>973.72</v>
      </c>
      <c r="F9082" s="797">
        <v>973.72</v>
      </c>
      <c r="G9082" s="938">
        <v>44197</v>
      </c>
      <c r="H9082" s="1015" t="s">
        <v>8394</v>
      </c>
      <c r="I9082" s="63" t="s">
        <v>2310</v>
      </c>
      <c r="J9082" s="962" t="s">
        <v>8598</v>
      </c>
      <c r="K9082" s="1470"/>
      <c r="L9082" s="1056"/>
      <c r="M9082" s="1378"/>
      <c r="N9082" s="276"/>
      <c r="O9082" s="771"/>
      <c r="P9082" s="772"/>
    </row>
    <row r="9083" spans="1:16" s="152" customFormat="1" ht="10.5" customHeight="1">
      <c r="A9083" s="799">
        <v>155</v>
      </c>
      <c r="B9083" s="103" t="s">
        <v>7385</v>
      </c>
      <c r="C9083" s="990"/>
      <c r="D9083" s="3066">
        <v>1</v>
      </c>
      <c r="E9083" s="3411">
        <v>973.72</v>
      </c>
      <c r="F9083" s="797">
        <v>973.72</v>
      </c>
      <c r="G9083" s="938">
        <v>44197</v>
      </c>
      <c r="H9083" s="1015" t="s">
        <v>8394</v>
      </c>
      <c r="I9083" s="63" t="s">
        <v>2310</v>
      </c>
      <c r="J9083" s="962" t="s">
        <v>8598</v>
      </c>
      <c r="K9083" s="1470"/>
      <c r="L9083" s="1056"/>
      <c r="M9083" s="1378"/>
      <c r="N9083" s="276"/>
      <c r="O9083" s="771"/>
      <c r="P9083" s="772"/>
    </row>
    <row r="9084" spans="1:16" s="152" customFormat="1" ht="10.5" customHeight="1">
      <c r="A9084" s="799">
        <v>156</v>
      </c>
      <c r="B9084" s="103" t="s">
        <v>7385</v>
      </c>
      <c r="C9084" s="990"/>
      <c r="D9084" s="3066">
        <v>1</v>
      </c>
      <c r="E9084" s="3411">
        <v>973.72</v>
      </c>
      <c r="F9084" s="797">
        <v>973.72</v>
      </c>
      <c r="G9084" s="938">
        <v>44197</v>
      </c>
      <c r="H9084" s="1015" t="s">
        <v>8394</v>
      </c>
      <c r="I9084" s="63" t="s">
        <v>2310</v>
      </c>
      <c r="J9084" s="962" t="s">
        <v>8598</v>
      </c>
      <c r="K9084" s="1470"/>
      <c r="L9084" s="1056"/>
      <c r="M9084" s="1378"/>
      <c r="N9084" s="276"/>
      <c r="O9084" s="771"/>
      <c r="P9084" s="772"/>
    </row>
    <row r="9085" spans="1:16" s="152" customFormat="1" ht="10.5" customHeight="1">
      <c r="A9085" s="799">
        <v>157</v>
      </c>
      <c r="B9085" s="103" t="s">
        <v>3717</v>
      </c>
      <c r="C9085" s="990"/>
      <c r="D9085" s="3066">
        <v>1</v>
      </c>
      <c r="E9085" s="3411">
        <v>24100</v>
      </c>
      <c r="F9085" s="877">
        <v>24100</v>
      </c>
      <c r="G9085" s="938">
        <v>44197</v>
      </c>
      <c r="H9085" s="1015" t="s">
        <v>8394</v>
      </c>
      <c r="I9085" s="63" t="s">
        <v>2310</v>
      </c>
      <c r="J9085" s="962" t="s">
        <v>8598</v>
      </c>
      <c r="K9085" s="1470"/>
      <c r="L9085" s="1056"/>
      <c r="M9085" s="1378"/>
      <c r="N9085" s="276"/>
      <c r="O9085" s="771"/>
      <c r="P9085" s="772"/>
    </row>
    <row r="9086" spans="1:16" s="152" customFormat="1" ht="10.5" customHeight="1">
      <c r="A9086" s="799">
        <v>158</v>
      </c>
      <c r="B9086" s="103" t="s">
        <v>7380</v>
      </c>
      <c r="C9086" s="990"/>
      <c r="D9086" s="3066">
        <v>1</v>
      </c>
      <c r="E9086" s="3411">
        <v>5380</v>
      </c>
      <c r="F9086" s="877">
        <v>5380</v>
      </c>
      <c r="G9086" s="938">
        <v>44197</v>
      </c>
      <c r="H9086" s="1015" t="s">
        <v>8394</v>
      </c>
      <c r="I9086" s="63" t="s">
        <v>2310</v>
      </c>
      <c r="J9086" s="962" t="s">
        <v>8598</v>
      </c>
      <c r="K9086" s="1470"/>
      <c r="L9086" s="1056"/>
      <c r="M9086" s="1378"/>
      <c r="N9086" s="276"/>
      <c r="O9086" s="771"/>
      <c r="P9086" s="772"/>
    </row>
    <row r="9087" spans="1:16" s="152" customFormat="1" ht="10.5" customHeight="1">
      <c r="A9087" s="799">
        <v>159</v>
      </c>
      <c r="B9087" s="103" t="s">
        <v>7380</v>
      </c>
      <c r="C9087" s="990"/>
      <c r="D9087" s="3066">
        <v>1</v>
      </c>
      <c r="E9087" s="3411">
        <v>5380</v>
      </c>
      <c r="F9087" s="877">
        <v>5380</v>
      </c>
      <c r="G9087" s="938">
        <v>44197</v>
      </c>
      <c r="H9087" s="1015" t="s">
        <v>8394</v>
      </c>
      <c r="I9087" s="63" t="s">
        <v>2310</v>
      </c>
      <c r="J9087" s="962" t="s">
        <v>8598</v>
      </c>
      <c r="K9087" s="1470"/>
      <c r="L9087" s="1056"/>
      <c r="M9087" s="1378"/>
      <c r="N9087" s="276"/>
      <c r="O9087" s="771"/>
      <c r="P9087" s="772"/>
    </row>
    <row r="9088" spans="1:16" s="152" customFormat="1" ht="10.5" customHeight="1">
      <c r="A9088" s="799">
        <v>160</v>
      </c>
      <c r="B9088" s="103" t="s">
        <v>3718</v>
      </c>
      <c r="C9088" s="990"/>
      <c r="D9088" s="3066">
        <v>1</v>
      </c>
      <c r="E9088" s="3411">
        <v>6421</v>
      </c>
      <c r="F9088" s="877">
        <v>6421</v>
      </c>
      <c r="G9088" s="938">
        <v>44197</v>
      </c>
      <c r="H9088" s="1015" t="s">
        <v>8394</v>
      </c>
      <c r="I9088" s="63" t="s">
        <v>2310</v>
      </c>
      <c r="J9088" s="962" t="s">
        <v>8598</v>
      </c>
      <c r="K9088" s="1470"/>
      <c r="L9088" s="1056"/>
      <c r="M9088" s="1378"/>
      <c r="N9088" s="276"/>
      <c r="O9088" s="771"/>
      <c r="P9088" s="772"/>
    </row>
    <row r="9089" spans="1:16" s="152" customFormat="1" ht="10.5" customHeight="1">
      <c r="A9089" s="799">
        <v>161</v>
      </c>
      <c r="B9089" s="103" t="s">
        <v>3719</v>
      </c>
      <c r="C9089" s="990"/>
      <c r="D9089" s="3066">
        <v>1</v>
      </c>
      <c r="E9089" s="3411">
        <v>5600</v>
      </c>
      <c r="F9089" s="504">
        <v>5600</v>
      </c>
      <c r="G9089" s="938">
        <v>44197</v>
      </c>
      <c r="H9089" s="1015" t="s">
        <v>8394</v>
      </c>
      <c r="I9089" s="63" t="s">
        <v>2310</v>
      </c>
      <c r="J9089" s="962" t="s">
        <v>8598</v>
      </c>
      <c r="K9089" s="1470"/>
      <c r="L9089" s="1056"/>
      <c r="M9089" s="1378"/>
      <c r="N9089" s="276"/>
      <c r="O9089" s="771"/>
      <c r="P9089" s="772"/>
    </row>
    <row r="9090" spans="1:16" s="152" customFormat="1" ht="10.5" customHeight="1">
      <c r="A9090" s="799">
        <v>164</v>
      </c>
      <c r="B9090" s="103" t="s">
        <v>3722</v>
      </c>
      <c r="C9090" s="990"/>
      <c r="D9090" s="3066">
        <v>1</v>
      </c>
      <c r="E9090" s="3411">
        <v>19100</v>
      </c>
      <c r="F9090" s="2483">
        <v>13688.37</v>
      </c>
      <c r="G9090" s="938">
        <v>44197</v>
      </c>
      <c r="H9090" s="1015" t="s">
        <v>8394</v>
      </c>
      <c r="I9090" s="63" t="s">
        <v>2310</v>
      </c>
      <c r="J9090" s="962" t="s">
        <v>8598</v>
      </c>
      <c r="K9090" s="1470"/>
      <c r="L9090" s="1056"/>
      <c r="M9090" s="1378"/>
      <c r="N9090" s="276"/>
      <c r="O9090" s="771"/>
      <c r="P9090" s="772"/>
    </row>
    <row r="9091" spans="1:16" s="152" customFormat="1" ht="10.5" customHeight="1">
      <c r="A9091" s="799">
        <v>166</v>
      </c>
      <c r="B9091" s="103" t="s">
        <v>14853</v>
      </c>
      <c r="C9091" s="990"/>
      <c r="D9091" s="3066">
        <v>1</v>
      </c>
      <c r="E9091" s="3411">
        <v>228215.45</v>
      </c>
      <c r="F9091" s="2483">
        <v>130887.51</v>
      </c>
      <c r="G9091" s="938">
        <v>44197</v>
      </c>
      <c r="H9091" s="1015" t="s">
        <v>8394</v>
      </c>
      <c r="I9091" s="63" t="s">
        <v>2310</v>
      </c>
      <c r="J9091" s="962" t="s">
        <v>8598</v>
      </c>
      <c r="K9091" s="1470"/>
      <c r="L9091" s="1056"/>
      <c r="M9091" s="1378"/>
      <c r="N9091" s="276"/>
      <c r="O9091" s="771"/>
      <c r="P9091" s="772"/>
    </row>
    <row r="9092" spans="1:16" s="152" customFormat="1" ht="10.5" customHeight="1">
      <c r="A9092" s="799">
        <v>171</v>
      </c>
      <c r="B9092" s="103" t="s">
        <v>3730</v>
      </c>
      <c r="C9092" s="990"/>
      <c r="D9092" s="3066">
        <v>1</v>
      </c>
      <c r="E9092" s="3411">
        <v>54300</v>
      </c>
      <c r="F9092" s="877">
        <v>54300</v>
      </c>
      <c r="G9092" s="938">
        <v>44197</v>
      </c>
      <c r="H9092" s="1015" t="s">
        <v>8394</v>
      </c>
      <c r="I9092" s="63" t="s">
        <v>2310</v>
      </c>
      <c r="J9092" s="962" t="s">
        <v>8598</v>
      </c>
      <c r="K9092" s="1470"/>
      <c r="L9092" s="1056"/>
      <c r="M9092" s="1378"/>
      <c r="N9092" s="276"/>
      <c r="O9092" s="771"/>
      <c r="P9092" s="772"/>
    </row>
    <row r="9093" spans="1:16" s="152" customFormat="1" ht="10.5" customHeight="1">
      <c r="A9093" s="799">
        <v>172</v>
      </c>
      <c r="B9093" s="103" t="s">
        <v>3723</v>
      </c>
      <c r="C9093" s="990"/>
      <c r="D9093" s="3066">
        <v>1</v>
      </c>
      <c r="E9093" s="3411">
        <v>51000</v>
      </c>
      <c r="F9093" s="877">
        <v>51000</v>
      </c>
      <c r="G9093" s="938">
        <v>44197</v>
      </c>
      <c r="H9093" s="1015" t="s">
        <v>8394</v>
      </c>
      <c r="I9093" s="63" t="s">
        <v>2310</v>
      </c>
      <c r="J9093" s="962" t="s">
        <v>8598</v>
      </c>
      <c r="K9093" s="1470"/>
      <c r="L9093" s="1056"/>
      <c r="M9093" s="1378"/>
      <c r="N9093" s="276"/>
      <c r="O9093" s="771"/>
      <c r="P9093" s="772"/>
    </row>
    <row r="9094" spans="1:16" s="152" customFormat="1" ht="10.5" customHeight="1">
      <c r="A9094" s="799">
        <v>173</v>
      </c>
      <c r="B9094" s="103" t="s">
        <v>3725</v>
      </c>
      <c r="C9094" s="990"/>
      <c r="D9094" s="3066">
        <v>1</v>
      </c>
      <c r="E9094" s="3411">
        <v>50000</v>
      </c>
      <c r="F9094" s="877">
        <v>50000</v>
      </c>
      <c r="G9094" s="938">
        <v>44197</v>
      </c>
      <c r="H9094" s="1015" t="s">
        <v>8394</v>
      </c>
      <c r="I9094" s="63" t="s">
        <v>2310</v>
      </c>
      <c r="J9094" s="962" t="s">
        <v>8598</v>
      </c>
      <c r="K9094" s="1470"/>
      <c r="L9094" s="1056"/>
      <c r="M9094" s="1378"/>
      <c r="N9094" s="276"/>
      <c r="O9094" s="771"/>
      <c r="P9094" s="772"/>
    </row>
    <row r="9095" spans="1:16" s="152" customFormat="1" ht="10.5" customHeight="1">
      <c r="A9095" s="799">
        <v>174</v>
      </c>
      <c r="B9095" s="103" t="s">
        <v>4077</v>
      </c>
      <c r="C9095" s="990"/>
      <c r="D9095" s="3066">
        <v>1</v>
      </c>
      <c r="E9095" s="3411">
        <v>70100</v>
      </c>
      <c r="F9095" s="877">
        <v>70100</v>
      </c>
      <c r="G9095" s="938">
        <v>44197</v>
      </c>
      <c r="H9095" s="1015" t="s">
        <v>8394</v>
      </c>
      <c r="I9095" s="63" t="s">
        <v>2310</v>
      </c>
      <c r="J9095" s="962" t="s">
        <v>8598</v>
      </c>
      <c r="K9095" s="1470"/>
      <c r="L9095" s="1056"/>
      <c r="M9095" s="1378"/>
      <c r="N9095" s="276"/>
      <c r="O9095" s="771"/>
      <c r="P9095" s="772"/>
    </row>
    <row r="9096" spans="1:16" s="152" customFormat="1" ht="10.5" customHeight="1">
      <c r="A9096" s="799">
        <v>175</v>
      </c>
      <c r="B9096" s="103" t="s">
        <v>4078</v>
      </c>
      <c r="C9096" s="990"/>
      <c r="D9096" s="3066">
        <v>1</v>
      </c>
      <c r="E9096" s="3411">
        <v>39000</v>
      </c>
      <c r="F9096" s="504">
        <v>39000</v>
      </c>
      <c r="G9096" s="938">
        <v>44197</v>
      </c>
      <c r="H9096" s="1015" t="s">
        <v>8394</v>
      </c>
      <c r="I9096" s="63" t="s">
        <v>2310</v>
      </c>
      <c r="J9096" s="962" t="s">
        <v>8598</v>
      </c>
      <c r="K9096" s="1470"/>
      <c r="L9096" s="1056"/>
      <c r="M9096" s="1378"/>
      <c r="N9096" s="276"/>
      <c r="O9096" s="771"/>
      <c r="P9096" s="772"/>
    </row>
    <row r="9097" spans="1:16" s="152" customFormat="1" ht="10.5" customHeight="1">
      <c r="A9097" s="799">
        <v>177</v>
      </c>
      <c r="B9097" s="103" t="s">
        <v>4053</v>
      </c>
      <c r="C9097" s="990"/>
      <c r="D9097" s="3066">
        <v>1</v>
      </c>
      <c r="E9097" s="3411">
        <v>458100</v>
      </c>
      <c r="F9097" s="2483">
        <v>190877.64</v>
      </c>
      <c r="G9097" s="938">
        <v>44197</v>
      </c>
      <c r="H9097" s="1015" t="s">
        <v>8394</v>
      </c>
      <c r="I9097" s="63" t="s">
        <v>2310</v>
      </c>
      <c r="J9097" s="962" t="s">
        <v>8598</v>
      </c>
      <c r="K9097" s="1470"/>
      <c r="L9097" s="1056"/>
      <c r="M9097" s="1378"/>
      <c r="N9097" s="276"/>
      <c r="O9097" s="771"/>
      <c r="P9097" s="772"/>
    </row>
    <row r="9098" spans="1:16" s="152" customFormat="1" ht="10.5" customHeight="1">
      <c r="A9098" s="799">
        <v>178</v>
      </c>
      <c r="B9098" s="103" t="s">
        <v>4054</v>
      </c>
      <c r="C9098" s="990"/>
      <c r="D9098" s="3066">
        <v>1</v>
      </c>
      <c r="E9098" s="3411">
        <v>214500</v>
      </c>
      <c r="F9098" s="2483">
        <v>162606.04999999999</v>
      </c>
      <c r="G9098" s="938">
        <v>44197</v>
      </c>
      <c r="H9098" s="1015" t="s">
        <v>8394</v>
      </c>
      <c r="I9098" s="63" t="s">
        <v>2310</v>
      </c>
      <c r="J9098" s="962" t="s">
        <v>8598</v>
      </c>
      <c r="K9098" s="1470"/>
      <c r="L9098" s="1056"/>
      <c r="M9098" s="1378"/>
      <c r="N9098" s="276"/>
      <c r="O9098" s="771"/>
      <c r="P9098" s="772"/>
    </row>
    <row r="9099" spans="1:16" s="152" customFormat="1" ht="10.5" customHeight="1">
      <c r="A9099" s="799">
        <v>179</v>
      </c>
      <c r="B9099" s="103" t="s">
        <v>4055</v>
      </c>
      <c r="C9099" s="990"/>
      <c r="D9099" s="3066">
        <v>1</v>
      </c>
      <c r="E9099" s="3411">
        <v>135000</v>
      </c>
      <c r="F9099" s="877">
        <v>135000</v>
      </c>
      <c r="G9099" s="938">
        <v>44197</v>
      </c>
      <c r="H9099" s="1015" t="s">
        <v>8394</v>
      </c>
      <c r="I9099" s="63" t="s">
        <v>2310</v>
      </c>
      <c r="J9099" s="962" t="s">
        <v>8598</v>
      </c>
      <c r="K9099" s="1470"/>
      <c r="L9099" s="1056"/>
      <c r="M9099" s="1378"/>
      <c r="N9099" s="276"/>
      <c r="O9099" s="771"/>
      <c r="P9099" s="772"/>
    </row>
    <row r="9100" spans="1:16" s="152" customFormat="1" ht="10.5" customHeight="1">
      <c r="A9100" s="799">
        <v>180</v>
      </c>
      <c r="B9100" s="103" t="s">
        <v>4056</v>
      </c>
      <c r="C9100" s="990"/>
      <c r="D9100" s="3066">
        <v>1</v>
      </c>
      <c r="E9100" s="3411">
        <v>15000</v>
      </c>
      <c r="F9100" s="877">
        <v>15000</v>
      </c>
      <c r="G9100" s="938">
        <v>44197</v>
      </c>
      <c r="H9100" s="1015" t="s">
        <v>8394</v>
      </c>
      <c r="I9100" s="63" t="s">
        <v>2310</v>
      </c>
      <c r="J9100" s="962" t="s">
        <v>8598</v>
      </c>
      <c r="K9100" s="1470"/>
      <c r="L9100" s="1056"/>
      <c r="M9100" s="1378"/>
      <c r="N9100" s="276"/>
      <c r="O9100" s="771"/>
      <c r="P9100" s="772"/>
    </row>
    <row r="9101" spans="1:16" s="152" customFormat="1" ht="10.5" customHeight="1">
      <c r="A9101" s="799">
        <v>181</v>
      </c>
      <c r="B9101" s="103" t="s">
        <v>4057</v>
      </c>
      <c r="C9101" s="990"/>
      <c r="D9101" s="3066">
        <v>1</v>
      </c>
      <c r="E9101" s="3411">
        <v>17150</v>
      </c>
      <c r="F9101" s="877">
        <v>17150</v>
      </c>
      <c r="G9101" s="938">
        <v>44197</v>
      </c>
      <c r="H9101" s="1015" t="s">
        <v>8394</v>
      </c>
      <c r="I9101" s="63" t="s">
        <v>2310</v>
      </c>
      <c r="J9101" s="962" t="s">
        <v>8598</v>
      </c>
      <c r="K9101" s="1470"/>
      <c r="L9101" s="1056"/>
      <c r="M9101" s="1378"/>
      <c r="N9101" s="276"/>
      <c r="O9101" s="771"/>
      <c r="P9101" s="772"/>
    </row>
    <row r="9102" spans="1:16" s="152" customFormat="1" ht="10.5" customHeight="1">
      <c r="A9102" s="799">
        <v>182</v>
      </c>
      <c r="B9102" s="103" t="s">
        <v>4058</v>
      </c>
      <c r="C9102" s="990"/>
      <c r="D9102" s="3066">
        <v>1</v>
      </c>
      <c r="E9102" s="3411">
        <v>8000</v>
      </c>
      <c r="F9102" s="877">
        <v>8000</v>
      </c>
      <c r="G9102" s="938">
        <v>44197</v>
      </c>
      <c r="H9102" s="1015" t="s">
        <v>8394</v>
      </c>
      <c r="I9102" s="63" t="s">
        <v>2310</v>
      </c>
      <c r="J9102" s="962" t="s">
        <v>8598</v>
      </c>
      <c r="K9102" s="1470"/>
      <c r="L9102" s="1056"/>
      <c r="M9102" s="1378"/>
      <c r="N9102" s="276"/>
      <c r="O9102" s="771"/>
      <c r="P9102" s="772"/>
    </row>
    <row r="9103" spans="1:16" s="152" customFormat="1" ht="10.5" customHeight="1">
      <c r="A9103" s="799">
        <v>183</v>
      </c>
      <c r="B9103" s="103" t="s">
        <v>4059</v>
      </c>
      <c r="C9103" s="990"/>
      <c r="D9103" s="3066">
        <v>1</v>
      </c>
      <c r="E9103" s="3411">
        <v>40500</v>
      </c>
      <c r="F9103" s="2483">
        <v>30016.98</v>
      </c>
      <c r="G9103" s="938">
        <v>44197</v>
      </c>
      <c r="H9103" s="1015" t="s">
        <v>8394</v>
      </c>
      <c r="I9103" s="63" t="s">
        <v>2310</v>
      </c>
      <c r="J9103" s="962" t="s">
        <v>8598</v>
      </c>
      <c r="K9103" s="1470"/>
      <c r="L9103" s="1056"/>
      <c r="M9103" s="1378"/>
      <c r="N9103" s="276"/>
      <c r="O9103" s="771"/>
      <c r="P9103" s="772"/>
    </row>
    <row r="9104" spans="1:16" s="152" customFormat="1" ht="10.5" customHeight="1">
      <c r="A9104" s="799">
        <v>184</v>
      </c>
      <c r="B9104" s="103" t="s">
        <v>4060</v>
      </c>
      <c r="C9104" s="990"/>
      <c r="D9104" s="3066">
        <v>1</v>
      </c>
      <c r="E9104" s="3411">
        <v>76200</v>
      </c>
      <c r="F9104" s="2483">
        <v>52297.11</v>
      </c>
      <c r="G9104" s="938">
        <v>44197</v>
      </c>
      <c r="H9104" s="1015" t="s">
        <v>8394</v>
      </c>
      <c r="I9104" s="63" t="s">
        <v>2310</v>
      </c>
      <c r="J9104" s="962" t="s">
        <v>8598</v>
      </c>
      <c r="K9104" s="1470"/>
      <c r="L9104" s="1056"/>
      <c r="M9104" s="1378"/>
      <c r="N9104" s="276"/>
      <c r="O9104" s="771"/>
      <c r="P9104" s="772"/>
    </row>
    <row r="9105" spans="1:16" s="152" customFormat="1" ht="10.5" customHeight="1">
      <c r="A9105" s="799">
        <v>185</v>
      </c>
      <c r="B9105" s="103" t="s">
        <v>4061</v>
      </c>
      <c r="C9105" s="990"/>
      <c r="D9105" s="3066">
        <v>1</v>
      </c>
      <c r="E9105" s="3411">
        <v>7500</v>
      </c>
      <c r="F9105" s="877">
        <v>7500</v>
      </c>
      <c r="G9105" s="938">
        <v>44197</v>
      </c>
      <c r="H9105" s="1015" t="s">
        <v>8394</v>
      </c>
      <c r="I9105" s="63" t="s">
        <v>2310</v>
      </c>
      <c r="J9105" s="962" t="s">
        <v>8598</v>
      </c>
      <c r="K9105" s="1470"/>
      <c r="L9105" s="1056"/>
      <c r="M9105" s="1378"/>
      <c r="N9105" s="276"/>
      <c r="O9105" s="771"/>
      <c r="P9105" s="772"/>
    </row>
    <row r="9106" spans="1:16" s="152" customFormat="1" ht="10.5" customHeight="1">
      <c r="A9106" s="799">
        <v>186</v>
      </c>
      <c r="B9106" s="103" t="s">
        <v>4062</v>
      </c>
      <c r="C9106" s="990"/>
      <c r="D9106" s="3066">
        <v>1</v>
      </c>
      <c r="E9106" s="3411">
        <v>21600</v>
      </c>
      <c r="F9106" s="877">
        <v>21600</v>
      </c>
      <c r="G9106" s="938">
        <v>44197</v>
      </c>
      <c r="H9106" s="1015" t="s">
        <v>8394</v>
      </c>
      <c r="I9106" s="63" t="s">
        <v>2310</v>
      </c>
      <c r="J9106" s="962" t="s">
        <v>8598</v>
      </c>
      <c r="K9106" s="1470"/>
      <c r="L9106" s="1056"/>
      <c r="M9106" s="1378"/>
      <c r="N9106" s="276"/>
      <c r="O9106" s="771"/>
      <c r="P9106" s="772"/>
    </row>
    <row r="9107" spans="1:16" s="152" customFormat="1" ht="10.5" customHeight="1">
      <c r="A9107" s="799">
        <v>187</v>
      </c>
      <c r="B9107" s="103" t="s">
        <v>4063</v>
      </c>
      <c r="C9107" s="990"/>
      <c r="D9107" s="3066">
        <v>1</v>
      </c>
      <c r="E9107" s="3411">
        <v>37700</v>
      </c>
      <c r="F9107" s="877">
        <v>37700</v>
      </c>
      <c r="G9107" s="938">
        <v>44197</v>
      </c>
      <c r="H9107" s="1015" t="s">
        <v>8394</v>
      </c>
      <c r="I9107" s="63" t="s">
        <v>2310</v>
      </c>
      <c r="J9107" s="962" t="s">
        <v>8598</v>
      </c>
      <c r="K9107" s="1470"/>
      <c r="L9107" s="1056"/>
      <c r="M9107" s="1378"/>
      <c r="N9107" s="276"/>
      <c r="O9107" s="771"/>
      <c r="P9107" s="772"/>
    </row>
    <row r="9108" spans="1:16" s="152" customFormat="1" ht="10.5" customHeight="1">
      <c r="A9108" s="799">
        <v>189</v>
      </c>
      <c r="B9108" s="103" t="s">
        <v>4065</v>
      </c>
      <c r="C9108" s="990"/>
      <c r="D9108" s="3066">
        <v>1</v>
      </c>
      <c r="E9108" s="3411">
        <v>26460</v>
      </c>
      <c r="F9108" s="877">
        <v>26460</v>
      </c>
      <c r="G9108" s="938">
        <v>44197</v>
      </c>
      <c r="H9108" s="1015" t="s">
        <v>8394</v>
      </c>
      <c r="I9108" s="63" t="s">
        <v>2310</v>
      </c>
      <c r="J9108" s="962" t="s">
        <v>8598</v>
      </c>
      <c r="K9108" s="1470"/>
      <c r="L9108" s="1056"/>
      <c r="M9108" s="1378"/>
      <c r="N9108" s="276"/>
      <c r="O9108" s="771"/>
      <c r="P9108" s="772"/>
    </row>
    <row r="9109" spans="1:16" s="152" customFormat="1" ht="10.5" customHeight="1">
      <c r="A9109" s="799">
        <v>190</v>
      </c>
      <c r="B9109" s="103" t="s">
        <v>825</v>
      </c>
      <c r="C9109" s="990"/>
      <c r="D9109" s="3066">
        <v>1</v>
      </c>
      <c r="E9109" s="3411">
        <v>18660.8</v>
      </c>
      <c r="F9109" s="877">
        <v>18660.8</v>
      </c>
      <c r="G9109" s="938">
        <v>44197</v>
      </c>
      <c r="H9109" s="1015" t="s">
        <v>8394</v>
      </c>
      <c r="I9109" s="63" t="s">
        <v>2310</v>
      </c>
      <c r="J9109" s="962" t="s">
        <v>8598</v>
      </c>
      <c r="K9109" s="1470"/>
      <c r="L9109" s="1056"/>
      <c r="M9109" s="1378"/>
      <c r="N9109" s="276"/>
      <c r="O9109" s="771"/>
      <c r="P9109" s="772"/>
    </row>
    <row r="9110" spans="1:16" s="152" customFormat="1" ht="10.5" customHeight="1">
      <c r="A9110" s="799">
        <v>191</v>
      </c>
      <c r="B9110" s="103" t="s">
        <v>825</v>
      </c>
      <c r="C9110" s="990"/>
      <c r="D9110" s="3066">
        <v>1</v>
      </c>
      <c r="E9110" s="3411">
        <v>18661.87</v>
      </c>
      <c r="F9110" s="877">
        <v>18661.87</v>
      </c>
      <c r="G9110" s="938">
        <v>44197</v>
      </c>
      <c r="H9110" s="1015" t="s">
        <v>8394</v>
      </c>
      <c r="I9110" s="63" t="s">
        <v>2310</v>
      </c>
      <c r="J9110" s="962" t="s">
        <v>8598</v>
      </c>
      <c r="K9110" s="1470"/>
      <c r="L9110" s="1056"/>
      <c r="M9110" s="1378"/>
      <c r="N9110" s="276"/>
      <c r="O9110" s="771"/>
      <c r="P9110" s="772"/>
    </row>
    <row r="9111" spans="1:16" s="152" customFormat="1" ht="10.5" customHeight="1">
      <c r="A9111" s="799">
        <v>193</v>
      </c>
      <c r="B9111" s="103" t="s">
        <v>74</v>
      </c>
      <c r="C9111" s="990"/>
      <c r="D9111" s="3066">
        <v>1</v>
      </c>
      <c r="E9111" s="3411">
        <v>15954</v>
      </c>
      <c r="F9111" s="877">
        <v>15954</v>
      </c>
      <c r="G9111" s="938">
        <v>44197</v>
      </c>
      <c r="H9111" s="1015" t="s">
        <v>8394</v>
      </c>
      <c r="I9111" s="63" t="s">
        <v>2310</v>
      </c>
      <c r="J9111" s="962" t="s">
        <v>8598</v>
      </c>
      <c r="K9111" s="1470"/>
      <c r="L9111" s="1056"/>
      <c r="M9111" s="1378"/>
      <c r="N9111" s="276"/>
      <c r="O9111" s="771"/>
      <c r="P9111" s="772"/>
    </row>
    <row r="9112" spans="1:16" s="152" customFormat="1" ht="10.5" customHeight="1">
      <c r="A9112" s="799">
        <v>194</v>
      </c>
      <c r="B9112" s="103" t="s">
        <v>74</v>
      </c>
      <c r="C9112" s="990"/>
      <c r="D9112" s="3066">
        <v>1</v>
      </c>
      <c r="E9112" s="3411">
        <v>15954</v>
      </c>
      <c r="F9112" s="877">
        <v>15954</v>
      </c>
      <c r="G9112" s="938">
        <v>44197</v>
      </c>
      <c r="H9112" s="1015" t="s">
        <v>8394</v>
      </c>
      <c r="I9112" s="63" t="s">
        <v>2310</v>
      </c>
      <c r="J9112" s="962" t="s">
        <v>8598</v>
      </c>
      <c r="K9112" s="1470"/>
      <c r="L9112" s="1056"/>
      <c r="M9112" s="1378"/>
      <c r="N9112" s="276"/>
      <c r="O9112" s="771"/>
      <c r="P9112" s="772"/>
    </row>
    <row r="9113" spans="1:16" s="152" customFormat="1" ht="10.5" customHeight="1">
      <c r="A9113" s="799">
        <v>195</v>
      </c>
      <c r="B9113" s="103" t="s">
        <v>4067</v>
      </c>
      <c r="C9113" s="990"/>
      <c r="D9113" s="3066">
        <v>1</v>
      </c>
      <c r="E9113" s="3411">
        <v>36585</v>
      </c>
      <c r="F9113" s="877">
        <v>36585</v>
      </c>
      <c r="G9113" s="938">
        <v>44197</v>
      </c>
      <c r="H9113" s="1015" t="s">
        <v>8394</v>
      </c>
      <c r="I9113" s="63" t="s">
        <v>2310</v>
      </c>
      <c r="J9113" s="962" t="s">
        <v>8598</v>
      </c>
      <c r="K9113" s="1470"/>
      <c r="L9113" s="1056"/>
      <c r="M9113" s="1378"/>
      <c r="N9113" s="276"/>
      <c r="O9113" s="771"/>
      <c r="P9113" s="772"/>
    </row>
    <row r="9114" spans="1:16" s="152" customFormat="1" ht="10.5" customHeight="1">
      <c r="A9114" s="799">
        <v>196</v>
      </c>
      <c r="B9114" s="103" t="s">
        <v>4068</v>
      </c>
      <c r="C9114" s="990"/>
      <c r="D9114" s="3066">
        <v>1</v>
      </c>
      <c r="E9114" s="3411">
        <v>10000</v>
      </c>
      <c r="F9114" s="877">
        <v>10000</v>
      </c>
      <c r="G9114" s="938">
        <v>44197</v>
      </c>
      <c r="H9114" s="1015" t="s">
        <v>8394</v>
      </c>
      <c r="I9114" s="63" t="s">
        <v>2310</v>
      </c>
      <c r="J9114" s="962" t="s">
        <v>8598</v>
      </c>
      <c r="K9114" s="1470"/>
      <c r="L9114" s="1056"/>
      <c r="M9114" s="1378"/>
      <c r="N9114" s="276"/>
      <c r="O9114" s="771"/>
      <c r="P9114" s="772"/>
    </row>
    <row r="9115" spans="1:16" s="152" customFormat="1" ht="10.5" customHeight="1">
      <c r="A9115" s="799">
        <v>197</v>
      </c>
      <c r="B9115" s="103" t="s">
        <v>4069</v>
      </c>
      <c r="C9115" s="990"/>
      <c r="D9115" s="3066">
        <v>1</v>
      </c>
      <c r="E9115" s="3411">
        <v>58875</v>
      </c>
      <c r="F9115" s="3465">
        <v>58875</v>
      </c>
      <c r="G9115" s="938">
        <v>44197</v>
      </c>
      <c r="H9115" s="1015" t="s">
        <v>8394</v>
      </c>
      <c r="I9115" s="63" t="s">
        <v>2310</v>
      </c>
      <c r="J9115" s="962" t="s">
        <v>8598</v>
      </c>
      <c r="K9115" s="1470"/>
      <c r="L9115" s="1056"/>
      <c r="M9115" s="1378"/>
      <c r="N9115" s="276"/>
      <c r="O9115" s="771"/>
      <c r="P9115" s="772"/>
    </row>
    <row r="9116" spans="1:16" s="152" customFormat="1" ht="10.5" customHeight="1">
      <c r="A9116" s="799">
        <v>198</v>
      </c>
      <c r="B9116" s="103" t="s">
        <v>4070</v>
      </c>
      <c r="C9116" s="990"/>
      <c r="D9116" s="3066">
        <v>1</v>
      </c>
      <c r="E9116" s="3411">
        <v>20566.16</v>
      </c>
      <c r="F9116" s="877">
        <v>20566.16</v>
      </c>
      <c r="G9116" s="938">
        <v>44197</v>
      </c>
      <c r="H9116" s="1015" t="s">
        <v>8394</v>
      </c>
      <c r="I9116" s="63" t="s">
        <v>2310</v>
      </c>
      <c r="J9116" s="962" t="s">
        <v>8598</v>
      </c>
      <c r="K9116" s="1470"/>
      <c r="L9116" s="1056"/>
      <c r="M9116" s="1378"/>
      <c r="N9116" s="276"/>
      <c r="O9116" s="771"/>
      <c r="P9116" s="772"/>
    </row>
    <row r="9117" spans="1:16" s="152" customFormat="1" ht="10.5" customHeight="1">
      <c r="A9117" s="799">
        <v>199</v>
      </c>
      <c r="B9117" s="103" t="s">
        <v>14854</v>
      </c>
      <c r="C9117" s="990"/>
      <c r="D9117" s="3066">
        <v>1</v>
      </c>
      <c r="E9117" s="3411">
        <v>168500</v>
      </c>
      <c r="F9117" s="504">
        <v>168500</v>
      </c>
      <c r="G9117" s="938">
        <v>44197</v>
      </c>
      <c r="H9117" s="1015" t="s">
        <v>8394</v>
      </c>
      <c r="I9117" s="63" t="s">
        <v>2310</v>
      </c>
      <c r="J9117" s="962" t="s">
        <v>8598</v>
      </c>
      <c r="K9117" s="1470"/>
      <c r="L9117" s="1056"/>
      <c r="M9117" s="1378"/>
      <c r="N9117" s="276"/>
      <c r="O9117" s="771"/>
      <c r="P9117" s="772"/>
    </row>
    <row r="9118" spans="1:16" s="152" customFormat="1" ht="10.5" customHeight="1">
      <c r="A9118" s="799">
        <v>201</v>
      </c>
      <c r="B9118" s="103" t="s">
        <v>4071</v>
      </c>
      <c r="C9118" s="990"/>
      <c r="D9118" s="3066">
        <v>1</v>
      </c>
      <c r="E9118" s="3411">
        <v>3500</v>
      </c>
      <c r="F9118" s="877">
        <v>3500</v>
      </c>
      <c r="G9118" s="938">
        <v>44197</v>
      </c>
      <c r="H9118" s="1015" t="s">
        <v>8394</v>
      </c>
      <c r="I9118" s="63" t="s">
        <v>2310</v>
      </c>
      <c r="J9118" s="962" t="s">
        <v>8598</v>
      </c>
      <c r="K9118" s="1470"/>
      <c r="L9118" s="1056"/>
      <c r="M9118" s="1378"/>
      <c r="N9118" s="276"/>
      <c r="O9118" s="771"/>
      <c r="P9118" s="772"/>
    </row>
    <row r="9119" spans="1:16" s="152" customFormat="1" ht="10.5" customHeight="1">
      <c r="A9119" s="799">
        <v>202</v>
      </c>
      <c r="B9119" s="103" t="s">
        <v>4072</v>
      </c>
      <c r="C9119" s="990"/>
      <c r="D9119" s="3066">
        <v>1</v>
      </c>
      <c r="E9119" s="3411">
        <v>53980</v>
      </c>
      <c r="F9119" s="2483">
        <v>33737.22</v>
      </c>
      <c r="G9119" s="938">
        <v>44197</v>
      </c>
      <c r="H9119" s="1015" t="s">
        <v>8394</v>
      </c>
      <c r="I9119" s="63" t="s">
        <v>2310</v>
      </c>
      <c r="J9119" s="962" t="s">
        <v>8598</v>
      </c>
      <c r="K9119" s="1470"/>
      <c r="L9119" s="1056"/>
      <c r="M9119" s="1378"/>
      <c r="N9119" s="276"/>
      <c r="O9119" s="771"/>
      <c r="P9119" s="772"/>
    </row>
    <row r="9120" spans="1:16" s="152" customFormat="1" ht="10.5" customHeight="1">
      <c r="A9120" s="799">
        <v>203</v>
      </c>
      <c r="B9120" s="103" t="s">
        <v>4073</v>
      </c>
      <c r="C9120" s="990"/>
      <c r="D9120" s="3066">
        <v>1</v>
      </c>
      <c r="E9120" s="3411">
        <v>26050</v>
      </c>
      <c r="F9120" s="4172">
        <v>26050</v>
      </c>
      <c r="G9120" s="938">
        <v>44197</v>
      </c>
      <c r="H9120" s="1015" t="s">
        <v>8394</v>
      </c>
      <c r="I9120" s="63" t="s">
        <v>2310</v>
      </c>
      <c r="J9120" s="962" t="s">
        <v>8598</v>
      </c>
      <c r="K9120" s="1470"/>
      <c r="L9120" s="1056"/>
      <c r="M9120" s="1378"/>
      <c r="N9120" s="276"/>
      <c r="O9120" s="771"/>
      <c r="P9120" s="772"/>
    </row>
    <row r="9121" spans="1:16" s="152" customFormat="1" ht="10.5" customHeight="1">
      <c r="A9121" s="799">
        <v>205</v>
      </c>
      <c r="B9121" s="103" t="s">
        <v>4076</v>
      </c>
      <c r="C9121" s="990"/>
      <c r="D9121" s="3066">
        <v>1</v>
      </c>
      <c r="E9121" s="3411">
        <v>56550</v>
      </c>
      <c r="F9121" s="877">
        <v>56550</v>
      </c>
      <c r="G9121" s="938">
        <v>44197</v>
      </c>
      <c r="H9121" s="1015" t="s">
        <v>8394</v>
      </c>
      <c r="I9121" s="63" t="s">
        <v>2310</v>
      </c>
      <c r="J9121" s="962" t="s">
        <v>8598</v>
      </c>
      <c r="K9121" s="1470"/>
      <c r="L9121" s="1056"/>
      <c r="M9121" s="1378"/>
      <c r="N9121" s="276"/>
      <c r="O9121" s="771"/>
      <c r="P9121" s="772"/>
    </row>
    <row r="9122" spans="1:16" s="152" customFormat="1" ht="10.5" customHeight="1">
      <c r="A9122" s="799">
        <v>206</v>
      </c>
      <c r="B9122" s="103" t="s">
        <v>4080</v>
      </c>
      <c r="C9122" s="990"/>
      <c r="D9122" s="3066">
        <v>1</v>
      </c>
      <c r="E9122" s="3411">
        <v>44000</v>
      </c>
      <c r="F9122" s="2483">
        <v>19092.560000000001</v>
      </c>
      <c r="G9122" s="938">
        <v>44197</v>
      </c>
      <c r="H9122" s="1015" t="s">
        <v>8394</v>
      </c>
      <c r="I9122" s="63" t="s">
        <v>2310</v>
      </c>
      <c r="J9122" s="962" t="s">
        <v>8598</v>
      </c>
      <c r="K9122" s="1470"/>
      <c r="L9122" s="1056"/>
      <c r="M9122" s="1378"/>
      <c r="N9122" s="276"/>
      <c r="O9122" s="771"/>
      <c r="P9122" s="772"/>
    </row>
    <row r="9123" spans="1:16" s="152" customFormat="1" ht="10.5" customHeight="1">
      <c r="A9123" s="799">
        <v>207</v>
      </c>
      <c r="B9123" s="98" t="s">
        <v>5220</v>
      </c>
      <c r="C9123" s="983"/>
      <c r="D9123" s="3066">
        <v>1</v>
      </c>
      <c r="E9123" s="3411">
        <v>25000</v>
      </c>
      <c r="F9123" s="2483">
        <v>20286.919999999998</v>
      </c>
      <c r="G9123" s="938">
        <v>44197</v>
      </c>
      <c r="H9123" s="1015" t="s">
        <v>8394</v>
      </c>
      <c r="I9123" s="63" t="s">
        <v>2310</v>
      </c>
      <c r="J9123" s="962" t="s">
        <v>8598</v>
      </c>
      <c r="K9123" s="1470"/>
      <c r="L9123" s="1056"/>
      <c r="M9123" s="1378"/>
      <c r="N9123" s="276"/>
      <c r="O9123" s="771"/>
      <c r="P9123" s="772"/>
    </row>
    <row r="9124" spans="1:16" s="152" customFormat="1" ht="10.5" customHeight="1">
      <c r="A9124" s="799">
        <v>208</v>
      </c>
      <c r="B9124" s="103" t="s">
        <v>5221</v>
      </c>
      <c r="C9124" s="990"/>
      <c r="D9124" s="3066">
        <v>1</v>
      </c>
      <c r="E9124" s="3411">
        <v>50000</v>
      </c>
      <c r="F9124" s="877">
        <v>50000</v>
      </c>
      <c r="G9124" s="938">
        <v>44197</v>
      </c>
      <c r="H9124" s="1015" t="s">
        <v>8394</v>
      </c>
      <c r="I9124" s="63" t="s">
        <v>2310</v>
      </c>
      <c r="J9124" s="962" t="s">
        <v>8598</v>
      </c>
      <c r="K9124" s="1470"/>
      <c r="L9124" s="1056"/>
      <c r="M9124" s="1378"/>
      <c r="N9124" s="276"/>
      <c r="O9124" s="771"/>
      <c r="P9124" s="772"/>
    </row>
    <row r="9125" spans="1:16" s="152" customFormat="1" ht="10.5" customHeight="1">
      <c r="A9125" s="799">
        <v>209</v>
      </c>
      <c r="B9125" s="103" t="s">
        <v>5223</v>
      </c>
      <c r="C9125" s="990"/>
      <c r="D9125" s="3066">
        <v>1</v>
      </c>
      <c r="E9125" s="3411">
        <v>1108086</v>
      </c>
      <c r="F9125" s="877">
        <v>1108086</v>
      </c>
      <c r="G9125" s="938">
        <v>44197</v>
      </c>
      <c r="H9125" s="1015" t="s">
        <v>8394</v>
      </c>
      <c r="I9125" s="63" t="s">
        <v>2310</v>
      </c>
      <c r="J9125" s="962" t="s">
        <v>8598</v>
      </c>
      <c r="K9125" s="1470"/>
      <c r="L9125" s="1056"/>
      <c r="M9125" s="1378"/>
      <c r="N9125" s="276"/>
      <c r="O9125" s="771"/>
      <c r="P9125" s="772"/>
    </row>
    <row r="9126" spans="1:16" s="152" customFormat="1" ht="10.5" customHeight="1">
      <c r="A9126" s="799">
        <v>210</v>
      </c>
      <c r="B9126" s="103" t="s">
        <v>5225</v>
      </c>
      <c r="C9126" s="990"/>
      <c r="D9126" s="3066">
        <v>1</v>
      </c>
      <c r="E9126" s="3411">
        <v>26050</v>
      </c>
      <c r="F9126" s="4172">
        <v>26050</v>
      </c>
      <c r="G9126" s="938">
        <v>44197</v>
      </c>
      <c r="H9126" s="1015" t="s">
        <v>8394</v>
      </c>
      <c r="I9126" s="63" t="s">
        <v>2310</v>
      </c>
      <c r="J9126" s="962" t="s">
        <v>8598</v>
      </c>
      <c r="K9126" s="1470"/>
      <c r="L9126" s="1056"/>
      <c r="M9126" s="1378"/>
      <c r="N9126" s="276"/>
      <c r="O9126" s="771"/>
      <c r="P9126" s="772"/>
    </row>
    <row r="9127" spans="1:16" s="152" customFormat="1" ht="10.5" customHeight="1">
      <c r="A9127" s="799">
        <v>211</v>
      </c>
      <c r="B9127" s="103" t="s">
        <v>5225</v>
      </c>
      <c r="C9127" s="990"/>
      <c r="D9127" s="3066">
        <v>1</v>
      </c>
      <c r="E9127" s="3411">
        <v>26050</v>
      </c>
      <c r="F9127" s="4172">
        <v>26050</v>
      </c>
      <c r="G9127" s="938">
        <v>44197</v>
      </c>
      <c r="H9127" s="1015" t="s">
        <v>8394</v>
      </c>
      <c r="I9127" s="63" t="s">
        <v>2310</v>
      </c>
      <c r="J9127" s="962" t="s">
        <v>8598</v>
      </c>
      <c r="K9127" s="1470"/>
      <c r="L9127" s="1056"/>
      <c r="M9127" s="1378"/>
      <c r="N9127" s="276"/>
      <c r="O9127" s="771"/>
      <c r="P9127" s="772"/>
    </row>
    <row r="9128" spans="1:16" s="152" customFormat="1" ht="10.5" customHeight="1">
      <c r="A9128" s="799">
        <v>212</v>
      </c>
      <c r="B9128" s="103" t="s">
        <v>5225</v>
      </c>
      <c r="C9128" s="990"/>
      <c r="D9128" s="3066">
        <v>1</v>
      </c>
      <c r="E9128" s="3411">
        <v>26050</v>
      </c>
      <c r="F9128" s="4172">
        <v>26050</v>
      </c>
      <c r="G9128" s="938">
        <v>44197</v>
      </c>
      <c r="H9128" s="1015" t="s">
        <v>8394</v>
      </c>
      <c r="I9128" s="63" t="s">
        <v>2310</v>
      </c>
      <c r="J9128" s="962" t="s">
        <v>8598</v>
      </c>
      <c r="K9128" s="1470"/>
      <c r="L9128" s="1056"/>
      <c r="M9128" s="1378"/>
      <c r="N9128" s="276"/>
      <c r="O9128" s="771"/>
      <c r="P9128" s="772"/>
    </row>
    <row r="9129" spans="1:16" s="152" customFormat="1" ht="10.5" customHeight="1">
      <c r="A9129" s="799">
        <v>213</v>
      </c>
      <c r="B9129" s="103" t="s">
        <v>5226</v>
      </c>
      <c r="C9129" s="990"/>
      <c r="D9129" s="3066">
        <v>1</v>
      </c>
      <c r="E9129" s="3411">
        <v>29000</v>
      </c>
      <c r="F9129" s="2483">
        <v>9988.82</v>
      </c>
      <c r="G9129" s="938">
        <v>44197</v>
      </c>
      <c r="H9129" s="1015" t="s">
        <v>8394</v>
      </c>
      <c r="I9129" s="63" t="s">
        <v>2310</v>
      </c>
      <c r="J9129" s="962" t="s">
        <v>8598</v>
      </c>
      <c r="K9129" s="1470"/>
      <c r="L9129" s="1056"/>
      <c r="M9129" s="1378"/>
      <c r="N9129" s="276"/>
      <c r="O9129" s="771"/>
      <c r="P9129" s="772"/>
    </row>
    <row r="9130" spans="1:16" s="152" customFormat="1" ht="10.5" customHeight="1">
      <c r="A9130" s="799">
        <v>214</v>
      </c>
      <c r="B9130" s="103" t="s">
        <v>5227</v>
      </c>
      <c r="C9130" s="990"/>
      <c r="D9130" s="3066">
        <v>1</v>
      </c>
      <c r="E9130" s="3411">
        <v>30000</v>
      </c>
      <c r="F9130" s="2483">
        <v>10333.530000000001</v>
      </c>
      <c r="G9130" s="938">
        <v>44197</v>
      </c>
      <c r="H9130" s="1015" t="s">
        <v>8394</v>
      </c>
      <c r="I9130" s="63" t="s">
        <v>2310</v>
      </c>
      <c r="J9130" s="962" t="s">
        <v>8598</v>
      </c>
      <c r="K9130" s="1470"/>
      <c r="L9130" s="1056"/>
      <c r="M9130" s="1378"/>
      <c r="N9130" s="276"/>
      <c r="O9130" s="771"/>
      <c r="P9130" s="772"/>
    </row>
    <row r="9131" spans="1:16" s="152" customFormat="1" ht="10.5" customHeight="1">
      <c r="A9131" s="799">
        <v>215</v>
      </c>
      <c r="B9131" s="103" t="s">
        <v>5228</v>
      </c>
      <c r="C9131" s="990"/>
      <c r="D9131" s="3066">
        <v>1</v>
      </c>
      <c r="E9131" s="3411">
        <v>2100</v>
      </c>
      <c r="F9131" s="4172">
        <v>2100</v>
      </c>
      <c r="G9131" s="938">
        <v>44197</v>
      </c>
      <c r="H9131" s="1015" t="s">
        <v>8394</v>
      </c>
      <c r="I9131" s="63" t="s">
        <v>2310</v>
      </c>
      <c r="J9131" s="962" t="s">
        <v>8598</v>
      </c>
      <c r="K9131" s="1470"/>
      <c r="L9131" s="1056"/>
      <c r="M9131" s="1378"/>
      <c r="N9131" s="276"/>
      <c r="O9131" s="771"/>
      <c r="P9131" s="772"/>
    </row>
    <row r="9132" spans="1:16" s="152" customFormat="1" ht="10.5" customHeight="1">
      <c r="A9132" s="799">
        <v>216</v>
      </c>
      <c r="B9132" s="103" t="s">
        <v>5230</v>
      </c>
      <c r="C9132" s="990"/>
      <c r="D9132" s="3066">
        <v>1</v>
      </c>
      <c r="E9132" s="3411">
        <v>577</v>
      </c>
      <c r="F9132" s="877">
        <v>577</v>
      </c>
      <c r="G9132" s="938">
        <v>44197</v>
      </c>
      <c r="H9132" s="1015" t="s">
        <v>8394</v>
      </c>
      <c r="I9132" s="63" t="s">
        <v>2310</v>
      </c>
      <c r="J9132" s="962" t="s">
        <v>8598</v>
      </c>
      <c r="K9132" s="1470"/>
      <c r="L9132" s="1056"/>
      <c r="M9132" s="1378"/>
      <c r="N9132" s="276"/>
      <c r="O9132" s="771"/>
      <c r="P9132" s="772"/>
    </row>
    <row r="9133" spans="1:16" s="152" customFormat="1" ht="10.5" customHeight="1">
      <c r="A9133" s="799">
        <v>217</v>
      </c>
      <c r="B9133" s="103" t="s">
        <v>5230</v>
      </c>
      <c r="C9133" s="990"/>
      <c r="D9133" s="3066">
        <v>1</v>
      </c>
      <c r="E9133" s="3411">
        <v>577</v>
      </c>
      <c r="F9133" s="877">
        <v>577</v>
      </c>
      <c r="G9133" s="938">
        <v>44197</v>
      </c>
      <c r="H9133" s="1015" t="s">
        <v>8394</v>
      </c>
      <c r="I9133" s="63" t="s">
        <v>2310</v>
      </c>
      <c r="J9133" s="962" t="s">
        <v>8598</v>
      </c>
      <c r="K9133" s="1470"/>
      <c r="L9133" s="1056"/>
      <c r="M9133" s="1378"/>
      <c r="N9133" s="276"/>
      <c r="O9133" s="771"/>
      <c r="P9133" s="772"/>
    </row>
    <row r="9134" spans="1:16" s="152" customFormat="1" ht="10.5" customHeight="1">
      <c r="A9134" s="799">
        <v>218</v>
      </c>
      <c r="B9134" s="103" t="s">
        <v>5230</v>
      </c>
      <c r="C9134" s="990"/>
      <c r="D9134" s="3066">
        <v>1</v>
      </c>
      <c r="E9134" s="3411">
        <v>577</v>
      </c>
      <c r="F9134" s="877">
        <v>577</v>
      </c>
      <c r="G9134" s="938">
        <v>44197</v>
      </c>
      <c r="H9134" s="1015" t="s">
        <v>8394</v>
      </c>
      <c r="I9134" s="63" t="s">
        <v>2310</v>
      </c>
      <c r="J9134" s="962" t="s">
        <v>8598</v>
      </c>
      <c r="K9134" s="1470"/>
      <c r="L9134" s="1056"/>
      <c r="M9134" s="1378"/>
      <c r="N9134" s="276"/>
      <c r="O9134" s="771"/>
      <c r="P9134" s="772"/>
    </row>
    <row r="9135" spans="1:16" s="152" customFormat="1" ht="10.5" customHeight="1">
      <c r="A9135" s="799">
        <v>220</v>
      </c>
      <c r="B9135" s="103" t="s">
        <v>5654</v>
      </c>
      <c r="C9135" s="990"/>
      <c r="D9135" s="3066">
        <v>1</v>
      </c>
      <c r="E9135" s="3411">
        <v>233335.55</v>
      </c>
      <c r="F9135" s="1675">
        <v>154745.72</v>
      </c>
      <c r="G9135" s="938">
        <v>44197</v>
      </c>
      <c r="H9135" s="1015" t="s">
        <v>8394</v>
      </c>
      <c r="I9135" s="63" t="s">
        <v>2310</v>
      </c>
      <c r="J9135" s="962" t="s">
        <v>8598</v>
      </c>
      <c r="K9135" s="1470"/>
      <c r="L9135" s="1056"/>
      <c r="M9135" s="1378"/>
      <c r="N9135" s="276"/>
      <c r="O9135" s="771"/>
      <c r="P9135" s="772"/>
    </row>
    <row r="9136" spans="1:16" s="152" customFormat="1" ht="10.5" customHeight="1">
      <c r="A9136" s="799">
        <v>221</v>
      </c>
      <c r="B9136" s="103" t="s">
        <v>5655</v>
      </c>
      <c r="C9136" s="990"/>
      <c r="D9136" s="3066">
        <v>1</v>
      </c>
      <c r="E9136" s="3411">
        <v>14172.48</v>
      </c>
      <c r="F9136" s="1675">
        <v>9398.94</v>
      </c>
      <c r="G9136" s="938">
        <v>44197</v>
      </c>
      <c r="H9136" s="1015" t="s">
        <v>8394</v>
      </c>
      <c r="I9136" s="63" t="s">
        <v>2310</v>
      </c>
      <c r="J9136" s="962" t="s">
        <v>8598</v>
      </c>
      <c r="K9136" s="1470"/>
      <c r="L9136" s="1056"/>
      <c r="M9136" s="1378"/>
      <c r="N9136" s="276"/>
      <c r="O9136" s="771"/>
      <c r="P9136" s="772"/>
    </row>
    <row r="9137" spans="1:16" s="152" customFormat="1" ht="10.5" customHeight="1">
      <c r="A9137" s="799">
        <v>222</v>
      </c>
      <c r="B9137" s="103" t="s">
        <v>5655</v>
      </c>
      <c r="C9137" s="990"/>
      <c r="D9137" s="3066">
        <v>1</v>
      </c>
      <c r="E9137" s="3411">
        <v>14172.48</v>
      </c>
      <c r="F9137" s="1675">
        <v>9398.94</v>
      </c>
      <c r="G9137" s="938">
        <v>44197</v>
      </c>
      <c r="H9137" s="1015" t="s">
        <v>8394</v>
      </c>
      <c r="I9137" s="63" t="s">
        <v>2310</v>
      </c>
      <c r="J9137" s="962" t="s">
        <v>8598</v>
      </c>
      <c r="K9137" s="1470"/>
      <c r="L9137" s="1056"/>
      <c r="M9137" s="1378"/>
      <c r="N9137" s="276"/>
      <c r="O9137" s="771"/>
      <c r="P9137" s="772"/>
    </row>
    <row r="9138" spans="1:16" s="152" customFormat="1" ht="10.5" customHeight="1">
      <c r="A9138" s="799">
        <v>228</v>
      </c>
      <c r="B9138" s="103" t="s">
        <v>6271</v>
      </c>
      <c r="C9138" s="990"/>
      <c r="D9138" s="3066">
        <v>1</v>
      </c>
      <c r="E9138" s="3411">
        <v>42000</v>
      </c>
      <c r="F9138" s="4172">
        <v>42000</v>
      </c>
      <c r="G9138" s="938">
        <v>44197</v>
      </c>
      <c r="H9138" s="1015" t="s">
        <v>8394</v>
      </c>
      <c r="I9138" s="63" t="s">
        <v>2310</v>
      </c>
      <c r="J9138" s="962" t="s">
        <v>8598</v>
      </c>
      <c r="K9138" s="1470"/>
      <c r="L9138" s="1056"/>
      <c r="M9138" s="1378"/>
      <c r="N9138" s="276"/>
      <c r="O9138" s="771"/>
      <c r="P9138" s="772"/>
    </row>
    <row r="9139" spans="1:16" s="152" customFormat="1" ht="10.5" customHeight="1">
      <c r="A9139" s="799">
        <v>229</v>
      </c>
      <c r="B9139" s="103" t="s">
        <v>6272</v>
      </c>
      <c r="C9139" s="990"/>
      <c r="D9139" s="3066">
        <v>1</v>
      </c>
      <c r="E9139" s="2955">
        <v>57520</v>
      </c>
      <c r="F9139" s="4173">
        <v>57520</v>
      </c>
      <c r="G9139" s="938">
        <v>44197</v>
      </c>
      <c r="H9139" s="1015" t="s">
        <v>8394</v>
      </c>
      <c r="I9139" s="63" t="s">
        <v>2310</v>
      </c>
      <c r="J9139" s="962" t="s">
        <v>8598</v>
      </c>
      <c r="K9139" s="1470"/>
      <c r="L9139" s="1056"/>
      <c r="M9139" s="1378"/>
      <c r="N9139" s="276"/>
      <c r="O9139" s="771"/>
      <c r="P9139" s="772"/>
    </row>
    <row r="9140" spans="1:16" s="152" customFormat="1" ht="10.5" customHeight="1">
      <c r="A9140" s="799">
        <v>230</v>
      </c>
      <c r="B9140" s="103" t="s">
        <v>6761</v>
      </c>
      <c r="C9140" s="990"/>
      <c r="D9140" s="3066">
        <v>1</v>
      </c>
      <c r="E9140" s="2955">
        <v>185640</v>
      </c>
      <c r="F9140" s="4172">
        <v>185640</v>
      </c>
      <c r="G9140" s="938">
        <v>44197</v>
      </c>
      <c r="H9140" s="1015" t="s">
        <v>8394</v>
      </c>
      <c r="I9140" s="63" t="s">
        <v>2310</v>
      </c>
      <c r="J9140" s="962" t="s">
        <v>8598</v>
      </c>
      <c r="K9140" s="1470"/>
      <c r="L9140" s="1056"/>
      <c r="M9140" s="1378"/>
      <c r="N9140" s="276"/>
      <c r="O9140" s="771"/>
      <c r="P9140" s="772"/>
    </row>
    <row r="9141" spans="1:16" s="152" customFormat="1" ht="10.5" customHeight="1">
      <c r="A9141" s="799">
        <v>231</v>
      </c>
      <c r="B9141" s="103" t="s">
        <v>6757</v>
      </c>
      <c r="C9141" s="990"/>
      <c r="D9141" s="3066">
        <v>1</v>
      </c>
      <c r="E9141" s="2955">
        <v>661050</v>
      </c>
      <c r="F9141" s="2483">
        <v>206415.9</v>
      </c>
      <c r="G9141" s="938">
        <v>44197</v>
      </c>
      <c r="H9141" s="1015" t="s">
        <v>8394</v>
      </c>
      <c r="I9141" s="63" t="s">
        <v>2310</v>
      </c>
      <c r="J9141" s="962" t="s">
        <v>8598</v>
      </c>
      <c r="K9141" s="1470"/>
      <c r="L9141" s="1056"/>
      <c r="M9141" s="1378"/>
      <c r="N9141" s="276"/>
      <c r="O9141" s="771"/>
      <c r="P9141" s="772"/>
    </row>
    <row r="9142" spans="1:16" s="152" customFormat="1" ht="10.5" customHeight="1">
      <c r="A9142" s="799">
        <v>232</v>
      </c>
      <c r="B9142" s="103" t="s">
        <v>6758</v>
      </c>
      <c r="C9142" s="990"/>
      <c r="D9142" s="3066">
        <v>1</v>
      </c>
      <c r="E9142" s="2955">
        <v>79620</v>
      </c>
      <c r="F9142" s="4172">
        <v>79620</v>
      </c>
      <c r="G9142" s="938">
        <v>44197</v>
      </c>
      <c r="H9142" s="1015" t="s">
        <v>8394</v>
      </c>
      <c r="I9142" s="63" t="s">
        <v>2310</v>
      </c>
      <c r="J9142" s="962" t="s">
        <v>8598</v>
      </c>
      <c r="K9142" s="1470"/>
      <c r="L9142" s="1056"/>
      <c r="M9142" s="1378"/>
      <c r="N9142" s="276"/>
      <c r="O9142" s="771"/>
      <c r="P9142" s="772"/>
    </row>
    <row r="9143" spans="1:16" s="152" customFormat="1" ht="10.5" customHeight="1">
      <c r="A9143" s="799">
        <v>233</v>
      </c>
      <c r="B9143" s="103" t="s">
        <v>6759</v>
      </c>
      <c r="C9143" s="990"/>
      <c r="D9143" s="3066">
        <v>1</v>
      </c>
      <c r="E9143" s="2955">
        <v>383000</v>
      </c>
      <c r="F9143" s="2483">
        <v>121283.46</v>
      </c>
      <c r="G9143" s="938">
        <v>44197</v>
      </c>
      <c r="H9143" s="1015" t="s">
        <v>8394</v>
      </c>
      <c r="I9143" s="63" t="s">
        <v>2310</v>
      </c>
      <c r="J9143" s="962" t="s">
        <v>8598</v>
      </c>
      <c r="K9143" s="1470"/>
      <c r="L9143" s="1056"/>
      <c r="M9143" s="1378"/>
      <c r="N9143" s="276"/>
      <c r="O9143" s="771"/>
      <c r="P9143" s="772"/>
    </row>
    <row r="9144" spans="1:16" s="152" customFormat="1" ht="10.5" customHeight="1">
      <c r="A9144" s="799">
        <v>234</v>
      </c>
      <c r="B9144" s="103" t="s">
        <v>6760</v>
      </c>
      <c r="C9144" s="990"/>
      <c r="D9144" s="3066">
        <v>1</v>
      </c>
      <c r="E9144" s="2955">
        <v>73000</v>
      </c>
      <c r="F9144" s="2483">
        <v>23116.54</v>
      </c>
      <c r="G9144" s="938">
        <v>44197</v>
      </c>
      <c r="H9144" s="1015" t="s">
        <v>8394</v>
      </c>
      <c r="I9144" s="63" t="s">
        <v>2310</v>
      </c>
      <c r="J9144" s="962" t="s">
        <v>8598</v>
      </c>
      <c r="K9144" s="1470"/>
      <c r="L9144" s="1056"/>
      <c r="M9144" s="1378"/>
      <c r="N9144" s="276"/>
      <c r="O9144" s="771"/>
      <c r="P9144" s="772"/>
    </row>
    <row r="9145" spans="1:16" s="152" customFormat="1" ht="10.5" customHeight="1">
      <c r="A9145" s="799">
        <v>252</v>
      </c>
      <c r="B9145" s="98" t="s">
        <v>7382</v>
      </c>
      <c r="C9145" s="990"/>
      <c r="D9145" s="3066">
        <v>1</v>
      </c>
      <c r="E9145" s="3411">
        <v>97580</v>
      </c>
      <c r="F9145" s="1675">
        <v>84027.24</v>
      </c>
      <c r="G9145" s="938">
        <v>44197</v>
      </c>
      <c r="H9145" s="1015" t="s">
        <v>8394</v>
      </c>
      <c r="I9145" s="63" t="s">
        <v>2310</v>
      </c>
      <c r="J9145" s="962" t="s">
        <v>8598</v>
      </c>
      <c r="K9145" s="1470"/>
      <c r="L9145" s="228">
        <v>5</v>
      </c>
      <c r="M9145" s="1378"/>
      <c r="N9145" s="664"/>
      <c r="O9145" s="771"/>
      <c r="P9145" s="772"/>
    </row>
    <row r="9146" spans="1:16" s="152" customFormat="1" ht="10.5" customHeight="1">
      <c r="A9146" s="799">
        <v>253</v>
      </c>
      <c r="B9146" s="98" t="s">
        <v>7383</v>
      </c>
      <c r="C9146" s="990"/>
      <c r="D9146" s="3066">
        <v>1</v>
      </c>
      <c r="E9146" s="3411">
        <v>88550</v>
      </c>
      <c r="F9146" s="1675">
        <v>73791.649999999994</v>
      </c>
      <c r="G9146" s="938">
        <v>44197</v>
      </c>
      <c r="H9146" s="1015" t="s">
        <v>8394</v>
      </c>
      <c r="I9146" s="63" t="s">
        <v>2310</v>
      </c>
      <c r="J9146" s="962" t="s">
        <v>8598</v>
      </c>
      <c r="K9146" s="1470"/>
      <c r="L9146" s="228">
        <v>11</v>
      </c>
      <c r="M9146" s="1378"/>
      <c r="N9146" s="664"/>
      <c r="O9146" s="771"/>
      <c r="P9146" s="772"/>
    </row>
    <row r="9147" spans="1:16" s="152" customFormat="1" ht="10.5" customHeight="1">
      <c r="A9147" s="799">
        <v>254</v>
      </c>
      <c r="B9147" s="98" t="s">
        <v>7384</v>
      </c>
      <c r="C9147" s="990"/>
      <c r="D9147" s="3066">
        <v>1</v>
      </c>
      <c r="E9147" s="3411">
        <v>51147</v>
      </c>
      <c r="F9147" s="1675">
        <v>41201.75</v>
      </c>
      <c r="G9147" s="938">
        <v>44197</v>
      </c>
      <c r="H9147" s="1015" t="s">
        <v>8394</v>
      </c>
      <c r="I9147" s="63" t="s">
        <v>2310</v>
      </c>
      <c r="J9147" s="962" t="s">
        <v>8598</v>
      </c>
      <c r="K9147" s="1470"/>
      <c r="L9147" s="228">
        <v>14</v>
      </c>
      <c r="M9147" s="1378"/>
      <c r="N9147" s="664"/>
      <c r="O9147" s="771"/>
      <c r="P9147" s="772"/>
    </row>
    <row r="9148" spans="1:16" s="152" customFormat="1" ht="10.5" customHeight="1">
      <c r="A9148" s="799">
        <v>255</v>
      </c>
      <c r="B9148" s="98" t="s">
        <v>7386</v>
      </c>
      <c r="C9148" s="990"/>
      <c r="D9148" s="3066">
        <v>1</v>
      </c>
      <c r="E9148" s="3411">
        <v>73000</v>
      </c>
      <c r="F9148" s="1675">
        <v>32214.9</v>
      </c>
      <c r="G9148" s="938">
        <v>44197</v>
      </c>
      <c r="H9148" s="1015" t="s">
        <v>8394</v>
      </c>
      <c r="I9148" s="63" t="s">
        <v>2310</v>
      </c>
      <c r="J9148" s="962" t="s">
        <v>8598</v>
      </c>
      <c r="K9148" s="1470"/>
      <c r="L9148" s="228" t="s">
        <v>7390</v>
      </c>
      <c r="M9148" s="1378"/>
      <c r="N9148" s="664"/>
      <c r="O9148" s="771"/>
      <c r="P9148" s="772"/>
    </row>
    <row r="9149" spans="1:16" s="152" customFormat="1" ht="10.5" customHeight="1">
      <c r="A9149" s="799">
        <v>256</v>
      </c>
      <c r="B9149" s="98" t="s">
        <v>7387</v>
      </c>
      <c r="C9149" s="990"/>
      <c r="D9149" s="3066">
        <v>1</v>
      </c>
      <c r="E9149" s="3411">
        <v>134000</v>
      </c>
      <c r="F9149" s="1675">
        <v>59555.54</v>
      </c>
      <c r="G9149" s="938">
        <v>44197</v>
      </c>
      <c r="H9149" s="1015" t="s">
        <v>8394</v>
      </c>
      <c r="I9149" s="63" t="s">
        <v>2310</v>
      </c>
      <c r="J9149" s="962" t="s">
        <v>8598</v>
      </c>
      <c r="K9149" s="1470"/>
      <c r="L9149" s="228" t="s">
        <v>7391</v>
      </c>
      <c r="M9149" s="1378"/>
      <c r="N9149" s="664"/>
      <c r="O9149" s="771"/>
      <c r="P9149" s="772"/>
    </row>
    <row r="9150" spans="1:16" s="152" customFormat="1" ht="10.5" customHeight="1">
      <c r="A9150" s="799">
        <v>257</v>
      </c>
      <c r="B9150" s="98" t="s">
        <v>7388</v>
      </c>
      <c r="C9150" s="990"/>
      <c r="D9150" s="3066">
        <v>1</v>
      </c>
      <c r="E9150" s="3411">
        <v>62400</v>
      </c>
      <c r="F9150" s="1675">
        <v>30333.37</v>
      </c>
      <c r="G9150" s="938">
        <v>44197</v>
      </c>
      <c r="H9150" s="1015" t="s">
        <v>8394</v>
      </c>
      <c r="I9150" s="63" t="s">
        <v>2310</v>
      </c>
      <c r="J9150" s="962" t="s">
        <v>8598</v>
      </c>
      <c r="K9150" s="1470"/>
      <c r="L9150" s="228" t="s">
        <v>7392</v>
      </c>
      <c r="M9150" s="1378"/>
      <c r="N9150" s="664"/>
      <c r="O9150" s="771"/>
      <c r="P9150" s="772"/>
    </row>
    <row r="9151" spans="1:16" s="152" customFormat="1" ht="10.5" customHeight="1">
      <c r="A9151" s="799">
        <v>258</v>
      </c>
      <c r="B9151" s="98" t="s">
        <v>7389</v>
      </c>
      <c r="C9151" s="990"/>
      <c r="D9151" s="3066">
        <v>1</v>
      </c>
      <c r="E9151" s="3411">
        <v>40500</v>
      </c>
      <c r="F9151" s="1675">
        <v>20925</v>
      </c>
      <c r="G9151" s="938">
        <v>44197</v>
      </c>
      <c r="H9151" s="1015" t="s">
        <v>8394</v>
      </c>
      <c r="I9151" s="63" t="s">
        <v>2310</v>
      </c>
      <c r="J9151" s="962" t="s">
        <v>8598</v>
      </c>
      <c r="K9151" s="1470"/>
      <c r="L9151" s="228" t="s">
        <v>7393</v>
      </c>
      <c r="M9151" s="1378"/>
      <c r="N9151" s="664"/>
      <c r="O9151" s="771"/>
      <c r="P9151" s="772"/>
    </row>
    <row r="9152" spans="1:16" s="152" customFormat="1" ht="10.5" customHeight="1">
      <c r="A9152" s="799">
        <v>259</v>
      </c>
      <c r="B9152" s="98" t="s">
        <v>7397</v>
      </c>
      <c r="C9152" s="990"/>
      <c r="D9152" s="3066">
        <v>1</v>
      </c>
      <c r="E9152" s="3411">
        <v>308000</v>
      </c>
      <c r="F9152" s="1675">
        <v>66733.42</v>
      </c>
      <c r="G9152" s="938">
        <v>44197</v>
      </c>
      <c r="H9152" s="1015" t="s">
        <v>8394</v>
      </c>
      <c r="I9152" s="63" t="s">
        <v>2310</v>
      </c>
      <c r="J9152" s="962" t="s">
        <v>8598</v>
      </c>
      <c r="K9152" s="1470"/>
      <c r="L9152" s="228" t="s">
        <v>7398</v>
      </c>
      <c r="M9152" s="1378"/>
      <c r="N9152" s="664"/>
      <c r="O9152" s="771"/>
      <c r="P9152" s="772"/>
    </row>
    <row r="9153" spans="1:16" s="152" customFormat="1" ht="10.5" customHeight="1">
      <c r="A9153" s="799">
        <v>260</v>
      </c>
      <c r="B9153" s="98" t="s">
        <v>7399</v>
      </c>
      <c r="C9153" s="990"/>
      <c r="D9153" s="3066">
        <v>1</v>
      </c>
      <c r="E9153" s="3411">
        <v>104920</v>
      </c>
      <c r="F9153" s="1675">
        <v>93262.2</v>
      </c>
      <c r="G9153" s="938">
        <v>44197</v>
      </c>
      <c r="H9153" s="1015" t="s">
        <v>8394</v>
      </c>
      <c r="I9153" s="63" t="s">
        <v>2310</v>
      </c>
      <c r="J9153" s="962" t="s">
        <v>8598</v>
      </c>
      <c r="K9153" s="1470"/>
      <c r="L9153" s="228" t="s">
        <v>7400</v>
      </c>
      <c r="M9153" s="1378"/>
      <c r="N9153" s="664"/>
      <c r="O9153" s="771"/>
      <c r="P9153" s="772"/>
    </row>
    <row r="9154" spans="1:16" s="152" customFormat="1" ht="10.5" customHeight="1">
      <c r="A9154" s="799">
        <v>261</v>
      </c>
      <c r="B9154" s="98" t="s">
        <v>1774</v>
      </c>
      <c r="C9154" s="990"/>
      <c r="D9154" s="3066">
        <v>1</v>
      </c>
      <c r="E9154" s="3411">
        <v>76691</v>
      </c>
      <c r="F9154" s="1675">
        <v>61778.87</v>
      </c>
      <c r="G9154" s="938">
        <v>44197</v>
      </c>
      <c r="H9154" s="1015" t="s">
        <v>8394</v>
      </c>
      <c r="I9154" s="63" t="s">
        <v>2310</v>
      </c>
      <c r="J9154" s="962" t="s">
        <v>8598</v>
      </c>
      <c r="K9154" s="1470"/>
      <c r="L9154" s="228" t="s">
        <v>2354</v>
      </c>
      <c r="M9154" s="1378"/>
      <c r="N9154" s="664"/>
      <c r="O9154" s="771"/>
      <c r="P9154" s="772"/>
    </row>
    <row r="9155" spans="1:16" s="152" customFormat="1" ht="10.5" customHeight="1">
      <c r="A9155" s="799">
        <v>262</v>
      </c>
      <c r="B9155" s="98" t="s">
        <v>10054</v>
      </c>
      <c r="C9155" s="990"/>
      <c r="D9155" s="3066">
        <v>1</v>
      </c>
      <c r="E9155" s="3411">
        <v>52713</v>
      </c>
      <c r="F9155" s="1911">
        <v>52713</v>
      </c>
      <c r="G9155" s="938">
        <v>44273</v>
      </c>
      <c r="H9155" s="1015" t="s">
        <v>10055</v>
      </c>
      <c r="I9155" s="63" t="s">
        <v>2310</v>
      </c>
      <c r="J9155" s="962" t="s">
        <v>10058</v>
      </c>
      <c r="K9155" s="1470"/>
      <c r="L9155" s="228"/>
      <c r="M9155" s="1378"/>
      <c r="N9155" s="664"/>
      <c r="O9155" s="771"/>
      <c r="P9155" s="772"/>
    </row>
    <row r="9156" spans="1:16" s="152" customFormat="1" ht="10.5" customHeight="1">
      <c r="A9156" s="799">
        <v>263</v>
      </c>
      <c r="B9156" s="98" t="s">
        <v>10054</v>
      </c>
      <c r="C9156" s="990"/>
      <c r="D9156" s="3066">
        <v>1</v>
      </c>
      <c r="E9156" s="3411">
        <v>52713</v>
      </c>
      <c r="F9156" s="1911">
        <v>52713</v>
      </c>
      <c r="G9156" s="938">
        <v>44327</v>
      </c>
      <c r="H9156" s="1015" t="s">
        <v>10056</v>
      </c>
      <c r="I9156" s="63" t="s">
        <v>2310</v>
      </c>
      <c r="J9156" s="962" t="s">
        <v>10058</v>
      </c>
      <c r="K9156" s="1470"/>
      <c r="L9156" s="228"/>
      <c r="M9156" s="1378"/>
      <c r="N9156" s="664"/>
      <c r="O9156" s="771"/>
      <c r="P9156" s="772"/>
    </row>
    <row r="9157" spans="1:16" s="152" customFormat="1" ht="10.5" customHeight="1">
      <c r="A9157" s="799">
        <v>264</v>
      </c>
      <c r="B9157" s="98" t="s">
        <v>10059</v>
      </c>
      <c r="C9157" s="990"/>
      <c r="D9157" s="3066">
        <v>1</v>
      </c>
      <c r="E9157" s="3411">
        <v>550</v>
      </c>
      <c r="F9157" s="1675">
        <v>462</v>
      </c>
      <c r="G9157" s="938">
        <v>44265</v>
      </c>
      <c r="H9157" s="1015" t="s">
        <v>10060</v>
      </c>
      <c r="I9157" s="63" t="s">
        <v>2310</v>
      </c>
      <c r="J9157" s="962" t="s">
        <v>10058</v>
      </c>
      <c r="K9157" s="1470"/>
      <c r="L9157" s="228"/>
      <c r="M9157" s="1378"/>
      <c r="N9157" s="664"/>
      <c r="O9157" s="771"/>
      <c r="P9157" s="772"/>
    </row>
    <row r="9158" spans="1:16" s="152" customFormat="1" ht="10.5" customHeight="1">
      <c r="A9158" s="799">
        <v>265</v>
      </c>
      <c r="B9158" s="98" t="s">
        <v>10061</v>
      </c>
      <c r="C9158" s="990"/>
      <c r="D9158" s="3066">
        <v>1</v>
      </c>
      <c r="E9158" s="3411">
        <v>5500</v>
      </c>
      <c r="F9158" s="797">
        <v>5500</v>
      </c>
      <c r="G9158" s="938">
        <v>44227</v>
      </c>
      <c r="H9158" s="1015" t="s">
        <v>10063</v>
      </c>
      <c r="I9158" s="63" t="s">
        <v>2310</v>
      </c>
      <c r="J9158" s="962" t="s">
        <v>10057</v>
      </c>
      <c r="K9158" s="1470"/>
      <c r="L9158" s="228"/>
      <c r="M9158" s="1378"/>
      <c r="N9158" s="664"/>
      <c r="O9158" s="771"/>
      <c r="P9158" s="772"/>
    </row>
    <row r="9159" spans="1:16" s="152" customFormat="1" ht="10.5" customHeight="1">
      <c r="A9159" s="799">
        <v>266</v>
      </c>
      <c r="B9159" s="98" t="s">
        <v>74</v>
      </c>
      <c r="C9159" s="990"/>
      <c r="D9159" s="3066">
        <v>1</v>
      </c>
      <c r="E9159" s="3411">
        <v>70000</v>
      </c>
      <c r="F9159" s="1675">
        <v>44722.22</v>
      </c>
      <c r="G9159" s="938">
        <v>44227</v>
      </c>
      <c r="H9159" s="1015" t="s">
        <v>10063</v>
      </c>
      <c r="I9159" s="63" t="s">
        <v>2310</v>
      </c>
      <c r="J9159" s="962" t="s">
        <v>10057</v>
      </c>
      <c r="K9159" s="1470"/>
      <c r="L9159" s="228"/>
      <c r="M9159" s="1378"/>
      <c r="N9159" s="664"/>
      <c r="O9159" s="771"/>
      <c r="P9159" s="772"/>
    </row>
    <row r="9160" spans="1:16" s="152" customFormat="1" ht="10.5" customHeight="1">
      <c r="A9160" s="799">
        <v>267</v>
      </c>
      <c r="B9160" s="98" t="s">
        <v>10062</v>
      </c>
      <c r="C9160" s="990"/>
      <c r="D9160" s="3066">
        <v>1</v>
      </c>
      <c r="E9160" s="3411">
        <v>240425</v>
      </c>
      <c r="F9160" s="1675">
        <v>164906.9</v>
      </c>
      <c r="G9160" s="938">
        <v>44228</v>
      </c>
      <c r="H9160" s="1015" t="s">
        <v>10064</v>
      </c>
      <c r="I9160" s="63" t="s">
        <v>2310</v>
      </c>
      <c r="J9160" s="962" t="s">
        <v>10057</v>
      </c>
      <c r="K9160" s="1470"/>
      <c r="L9160" s="228"/>
      <c r="M9160" s="1378"/>
      <c r="N9160" s="664"/>
      <c r="O9160" s="771"/>
      <c r="P9160" s="772"/>
    </row>
    <row r="9161" spans="1:16" s="152" customFormat="1" ht="10.5" customHeight="1">
      <c r="A9161" s="799">
        <v>268</v>
      </c>
      <c r="B9161" s="98" t="s">
        <v>10062</v>
      </c>
      <c r="C9161" s="990"/>
      <c r="D9161" s="3066">
        <v>1</v>
      </c>
      <c r="E9161" s="3411">
        <v>240425</v>
      </c>
      <c r="F9161" s="1675">
        <v>164906.9</v>
      </c>
      <c r="G9161" s="938">
        <v>44228</v>
      </c>
      <c r="H9161" s="1015" t="s">
        <v>10065</v>
      </c>
      <c r="I9161" s="63" t="s">
        <v>2310</v>
      </c>
      <c r="J9161" s="962" t="s">
        <v>10057</v>
      </c>
      <c r="K9161" s="1470"/>
      <c r="L9161" s="228"/>
      <c r="M9161" s="1378"/>
      <c r="N9161" s="664"/>
      <c r="O9161" s="771"/>
      <c r="P9161" s="772"/>
    </row>
    <row r="9162" spans="1:16" s="152" customFormat="1" ht="10.5" customHeight="1">
      <c r="A9162" s="799">
        <v>269</v>
      </c>
      <c r="B9162" s="98" t="s">
        <v>7701</v>
      </c>
      <c r="C9162" s="990"/>
      <c r="D9162" s="3066">
        <v>1</v>
      </c>
      <c r="E9162" s="3411">
        <v>1040</v>
      </c>
      <c r="F9162" s="3519">
        <v>357.54</v>
      </c>
      <c r="G9162" s="938">
        <v>44227</v>
      </c>
      <c r="H9162" s="1015" t="s">
        <v>10063</v>
      </c>
      <c r="I9162" s="63" t="s">
        <v>2310</v>
      </c>
      <c r="J9162" s="962" t="s">
        <v>10057</v>
      </c>
      <c r="K9162" s="1470"/>
      <c r="L9162" s="228"/>
      <c r="M9162" s="1378"/>
      <c r="N9162" s="664"/>
      <c r="O9162" s="771"/>
      <c r="P9162" s="772"/>
    </row>
    <row r="9163" spans="1:16" s="152" customFormat="1" ht="10.5" customHeight="1">
      <c r="A9163" s="799">
        <v>271</v>
      </c>
      <c r="B9163" s="98" t="s">
        <v>96</v>
      </c>
      <c r="C9163" s="990"/>
      <c r="D9163" s="3066">
        <v>1</v>
      </c>
      <c r="E9163" s="3411">
        <v>121300</v>
      </c>
      <c r="F9163" s="4138">
        <v>2021.67</v>
      </c>
      <c r="G9163" s="938">
        <v>44882</v>
      </c>
      <c r="H9163" s="1015" t="s">
        <v>14744</v>
      </c>
      <c r="I9163" s="63" t="s">
        <v>2310</v>
      </c>
      <c r="J9163" s="962" t="s">
        <v>14745</v>
      </c>
      <c r="K9163" s="1470"/>
      <c r="L9163" s="228"/>
      <c r="M9163" s="1378"/>
      <c r="N9163" s="664"/>
      <c r="O9163" s="771"/>
      <c r="P9163" s="772"/>
    </row>
    <row r="9164" spans="1:16" s="152" customFormat="1" ht="10.5" customHeight="1">
      <c r="A9164" s="799">
        <v>289</v>
      </c>
      <c r="B9164" s="98" t="s">
        <v>15356</v>
      </c>
      <c r="C9164" s="990"/>
      <c r="D9164" s="2063">
        <v>1</v>
      </c>
      <c r="E9164" s="3411">
        <v>1808000</v>
      </c>
      <c r="F9164" s="3403">
        <v>281766.24</v>
      </c>
      <c r="G9164" s="938">
        <v>44337</v>
      </c>
      <c r="H9164" s="1015" t="s">
        <v>15812</v>
      </c>
      <c r="I9164" s="63" t="s">
        <v>2310</v>
      </c>
      <c r="J9164" s="962"/>
      <c r="K9164" s="1470"/>
      <c r="L9164" s="228"/>
      <c r="M9164" s="1378"/>
      <c r="N9164" s="664"/>
      <c r="O9164" s="771"/>
      <c r="P9164" s="772"/>
    </row>
    <row r="9165" spans="1:16" s="152" customFormat="1" ht="10.5" customHeight="1">
      <c r="A9165" s="799">
        <v>290</v>
      </c>
      <c r="B9165" s="98" t="s">
        <v>15357</v>
      </c>
      <c r="C9165" s="990"/>
      <c r="D9165" s="2063">
        <v>1</v>
      </c>
      <c r="E9165" s="3411">
        <v>3810000</v>
      </c>
      <c r="F9165" s="2639">
        <v>571500</v>
      </c>
      <c r="G9165" s="938">
        <v>44418</v>
      </c>
      <c r="H9165" s="1015" t="s">
        <v>15812</v>
      </c>
      <c r="I9165" s="63" t="s">
        <v>2310</v>
      </c>
      <c r="J9165" s="962"/>
      <c r="K9165" s="1470"/>
      <c r="L9165" s="228"/>
      <c r="M9165" s="1378"/>
      <c r="N9165" s="664"/>
      <c r="O9165" s="771"/>
      <c r="P9165" s="772"/>
    </row>
    <row r="9166" spans="1:16" s="152" customFormat="1" ht="10.5" customHeight="1">
      <c r="A9166" s="799">
        <v>291</v>
      </c>
      <c r="B9166" s="98" t="s">
        <v>15358</v>
      </c>
      <c r="C9166" s="990"/>
      <c r="D9166" s="2063">
        <v>1</v>
      </c>
      <c r="E9166" s="3411">
        <v>46070.7</v>
      </c>
      <c r="F9166" s="2639">
        <v>3159.12</v>
      </c>
      <c r="G9166" s="938">
        <v>44398</v>
      </c>
      <c r="H9166" s="1015" t="s">
        <v>15812</v>
      </c>
      <c r="I9166" s="63" t="s">
        <v>2310</v>
      </c>
      <c r="J9166" s="962"/>
      <c r="K9166" s="1470"/>
      <c r="L9166" s="228"/>
      <c r="M9166" s="1378"/>
      <c r="N9166" s="664"/>
      <c r="O9166" s="771"/>
      <c r="P9166" s="772"/>
    </row>
    <row r="9167" spans="1:16" s="152" customFormat="1" ht="10.5" customHeight="1">
      <c r="A9167" s="799">
        <v>292</v>
      </c>
      <c r="B9167" s="98" t="s">
        <v>15359</v>
      </c>
      <c r="C9167" s="990"/>
      <c r="D9167" s="2063">
        <v>1</v>
      </c>
      <c r="E9167" s="3411">
        <v>104633.1</v>
      </c>
      <c r="F9167" s="2639">
        <v>7174.8</v>
      </c>
      <c r="G9167" s="938">
        <v>44398</v>
      </c>
      <c r="H9167" s="1015" t="s">
        <v>15812</v>
      </c>
      <c r="I9167" s="63" t="s">
        <v>2310</v>
      </c>
      <c r="J9167" s="962"/>
      <c r="K9167" s="1470"/>
      <c r="L9167" s="228"/>
      <c r="M9167" s="1378"/>
      <c r="N9167" s="664"/>
      <c r="O9167" s="771"/>
      <c r="P9167" s="772"/>
    </row>
    <row r="9168" spans="1:16" s="152" customFormat="1" ht="10.5" customHeight="1">
      <c r="A9168" s="799">
        <v>293</v>
      </c>
      <c r="B9168" s="98" t="s">
        <v>15360</v>
      </c>
      <c r="C9168" s="990"/>
      <c r="D9168" s="2063">
        <v>1</v>
      </c>
      <c r="E9168" s="3411">
        <v>1095000</v>
      </c>
      <c r="F9168" s="2639">
        <v>0</v>
      </c>
      <c r="G9168" s="938">
        <v>44340</v>
      </c>
      <c r="H9168" s="1015" t="s">
        <v>15812</v>
      </c>
      <c r="I9168" s="63" t="s">
        <v>2310</v>
      </c>
      <c r="J9168" s="962"/>
      <c r="K9168" s="1470"/>
      <c r="L9168" s="228"/>
      <c r="M9168" s="1378"/>
      <c r="N9168" s="664"/>
      <c r="O9168" s="771"/>
      <c r="P9168" s="772"/>
    </row>
    <row r="9169" spans="1:16" s="152" customFormat="1" ht="10.5" customHeight="1">
      <c r="A9169" s="799">
        <v>294</v>
      </c>
      <c r="B9169" s="98" t="s">
        <v>15361</v>
      </c>
      <c r="C9169" s="990"/>
      <c r="D9169" s="2063">
        <v>1</v>
      </c>
      <c r="E9169" s="3411">
        <v>588840</v>
      </c>
      <c r="F9169" s="2639">
        <v>61983.12</v>
      </c>
      <c r="G9169" s="938">
        <v>44351</v>
      </c>
      <c r="H9169" s="1015" t="s">
        <v>15812</v>
      </c>
      <c r="I9169" s="63" t="s">
        <v>2310</v>
      </c>
      <c r="J9169" s="962"/>
      <c r="K9169" s="1470"/>
      <c r="L9169" s="228"/>
      <c r="M9169" s="1378"/>
      <c r="N9169" s="664"/>
      <c r="O9169" s="771"/>
      <c r="P9169" s="772"/>
    </row>
    <row r="9170" spans="1:16" s="152" customFormat="1" ht="10.5" customHeight="1">
      <c r="A9170" s="799">
        <v>295</v>
      </c>
      <c r="B9170" s="98" t="s">
        <v>15362</v>
      </c>
      <c r="C9170" s="990"/>
      <c r="D9170" s="2063">
        <v>1</v>
      </c>
      <c r="E9170" s="3411">
        <v>481240</v>
      </c>
      <c r="F9170" s="2639">
        <v>50656.800000000003</v>
      </c>
      <c r="G9170" s="938">
        <v>44351</v>
      </c>
      <c r="H9170" s="1015" t="s">
        <v>15812</v>
      </c>
      <c r="I9170" s="63" t="s">
        <v>2310</v>
      </c>
      <c r="J9170" s="962"/>
      <c r="K9170" s="1470"/>
      <c r="L9170" s="228"/>
      <c r="M9170" s="1378"/>
      <c r="N9170" s="664"/>
      <c r="O9170" s="771"/>
      <c r="P9170" s="772"/>
    </row>
    <row r="9171" spans="1:16" s="152" customFormat="1" ht="10.5" customHeight="1">
      <c r="A9171" s="799">
        <v>296</v>
      </c>
      <c r="B9171" s="98" t="s">
        <v>15361</v>
      </c>
      <c r="C9171" s="990"/>
      <c r="D9171" s="2063">
        <v>1</v>
      </c>
      <c r="E9171" s="3411">
        <v>588840</v>
      </c>
      <c r="F9171" s="2639">
        <v>61983.12</v>
      </c>
      <c r="G9171" s="938">
        <v>44355</v>
      </c>
      <c r="H9171" s="1015" t="s">
        <v>15812</v>
      </c>
      <c r="I9171" s="63" t="s">
        <v>2310</v>
      </c>
      <c r="J9171" s="962"/>
      <c r="K9171" s="1470"/>
      <c r="L9171" s="228"/>
      <c r="M9171" s="1378"/>
      <c r="N9171" s="664"/>
      <c r="O9171" s="771"/>
      <c r="P9171" s="772"/>
    </row>
    <row r="9172" spans="1:16" s="152" customFormat="1" ht="10.5" customHeight="1">
      <c r="A9172" s="799">
        <v>297</v>
      </c>
      <c r="B9172" s="98" t="s">
        <v>74</v>
      </c>
      <c r="C9172" s="990"/>
      <c r="D9172" s="2063">
        <v>1</v>
      </c>
      <c r="E9172" s="3411">
        <v>54544</v>
      </c>
      <c r="F9172" s="2639">
        <v>20454</v>
      </c>
      <c r="G9172" s="938">
        <v>44409</v>
      </c>
      <c r="H9172" s="1015" t="s">
        <v>15812</v>
      </c>
      <c r="I9172" s="63" t="s">
        <v>2310</v>
      </c>
      <c r="J9172" s="962"/>
      <c r="K9172" s="1470"/>
      <c r="L9172" s="228"/>
      <c r="M9172" s="1378"/>
      <c r="N9172" s="664"/>
      <c r="O9172" s="771"/>
      <c r="P9172" s="772"/>
    </row>
    <row r="9173" spans="1:16" s="152" customFormat="1" ht="10.5" customHeight="1">
      <c r="A9173" s="799">
        <v>298</v>
      </c>
      <c r="B9173" s="98" t="s">
        <v>74</v>
      </c>
      <c r="C9173" s="990"/>
      <c r="D9173" s="2063">
        <v>1</v>
      </c>
      <c r="E9173" s="3411">
        <v>51400</v>
      </c>
      <c r="F9173" s="2639">
        <v>18690.93</v>
      </c>
      <c r="G9173" s="938">
        <v>44440</v>
      </c>
      <c r="H9173" s="1015" t="s">
        <v>15812</v>
      </c>
      <c r="I9173" s="63" t="s">
        <v>2310</v>
      </c>
      <c r="J9173" s="962"/>
      <c r="K9173" s="1470"/>
      <c r="L9173" s="228"/>
      <c r="M9173" s="1378"/>
      <c r="N9173" s="664"/>
      <c r="O9173" s="771"/>
      <c r="P9173" s="772"/>
    </row>
    <row r="9174" spans="1:16" s="152" customFormat="1" ht="10.5" customHeight="1">
      <c r="A9174" s="799">
        <v>299</v>
      </c>
      <c r="B9174" s="98" t="s">
        <v>74</v>
      </c>
      <c r="C9174" s="990"/>
      <c r="D9174" s="2063">
        <v>1</v>
      </c>
      <c r="E9174" s="3411">
        <v>54544</v>
      </c>
      <c r="F9174" s="2639">
        <v>18700.8</v>
      </c>
      <c r="G9174" s="938">
        <v>44501</v>
      </c>
      <c r="H9174" s="1015" t="s">
        <v>15812</v>
      </c>
      <c r="I9174" s="63" t="s">
        <v>2310</v>
      </c>
      <c r="J9174" s="962"/>
      <c r="K9174" s="1470"/>
      <c r="L9174" s="228"/>
      <c r="M9174" s="1378"/>
      <c r="N9174" s="664"/>
      <c r="O9174" s="771"/>
      <c r="P9174" s="772"/>
    </row>
    <row r="9175" spans="1:16" s="152" customFormat="1" ht="10.5" customHeight="1">
      <c r="A9175" s="799">
        <v>300</v>
      </c>
      <c r="B9175" s="98" t="s">
        <v>74</v>
      </c>
      <c r="C9175" s="990"/>
      <c r="D9175" s="2063">
        <v>1</v>
      </c>
      <c r="E9175" s="3411">
        <v>67573</v>
      </c>
      <c r="F9175" s="2639">
        <v>22524.36</v>
      </c>
      <c r="G9175" s="938">
        <v>44531</v>
      </c>
      <c r="H9175" s="1015" t="s">
        <v>15812</v>
      </c>
      <c r="I9175" s="63" t="s">
        <v>2310</v>
      </c>
      <c r="J9175" s="962"/>
      <c r="K9175" s="1470"/>
      <c r="L9175" s="228"/>
      <c r="M9175" s="1378"/>
      <c r="N9175" s="664"/>
      <c r="O9175" s="771"/>
      <c r="P9175" s="772"/>
    </row>
    <row r="9176" spans="1:16" s="152" customFormat="1" ht="10.5" customHeight="1">
      <c r="A9176" s="799">
        <v>301</v>
      </c>
      <c r="B9176" s="98" t="s">
        <v>15363</v>
      </c>
      <c r="C9176" s="990"/>
      <c r="D9176" s="2063">
        <v>1</v>
      </c>
      <c r="E9176" s="3411">
        <v>110000</v>
      </c>
      <c r="F9176" s="2639">
        <v>24444.46</v>
      </c>
      <c r="G9176" s="938">
        <v>44677</v>
      </c>
      <c r="H9176" s="1015" t="s">
        <v>15812</v>
      </c>
      <c r="I9176" s="63" t="s">
        <v>2310</v>
      </c>
      <c r="J9176" s="962"/>
      <c r="K9176" s="1470"/>
      <c r="L9176" s="228"/>
      <c r="M9176" s="1378"/>
      <c r="N9176" s="664"/>
      <c r="O9176" s="771"/>
      <c r="P9176" s="772"/>
    </row>
    <row r="9177" spans="1:16" s="152" customFormat="1" ht="10.5" customHeight="1">
      <c r="A9177" s="799">
        <v>302</v>
      </c>
      <c r="B9177" s="98" t="s">
        <v>15364</v>
      </c>
      <c r="C9177" s="990"/>
      <c r="D9177" s="2063">
        <v>1</v>
      </c>
      <c r="E9177" s="3411">
        <v>120000</v>
      </c>
      <c r="F9177" s="2639">
        <v>8000</v>
      </c>
      <c r="G9177" s="938">
        <v>44781</v>
      </c>
      <c r="H9177" s="1015" t="s">
        <v>15812</v>
      </c>
      <c r="I9177" s="63" t="s">
        <v>2310</v>
      </c>
      <c r="J9177" s="962"/>
      <c r="K9177" s="1470"/>
      <c r="L9177" s="228"/>
      <c r="M9177" s="1378"/>
      <c r="N9177" s="664"/>
      <c r="O9177" s="771"/>
      <c r="P9177" s="772"/>
    </row>
    <row r="9178" spans="1:16" s="152" customFormat="1" ht="10.5" customHeight="1">
      <c r="A9178" s="799">
        <v>303</v>
      </c>
      <c r="B9178" s="98" t="s">
        <v>15365</v>
      </c>
      <c r="C9178" s="990"/>
      <c r="D9178" s="2063">
        <v>1</v>
      </c>
      <c r="E9178" s="3411">
        <v>37518</v>
      </c>
      <c r="F9178" s="2639">
        <v>14523.12</v>
      </c>
      <c r="G9178" s="938">
        <v>44398</v>
      </c>
      <c r="H9178" s="1015" t="s">
        <v>15812</v>
      </c>
      <c r="I9178" s="63" t="s">
        <v>2310</v>
      </c>
      <c r="J9178" s="962"/>
      <c r="K9178" s="1470"/>
      <c r="L9178" s="228"/>
      <c r="M9178" s="1378"/>
      <c r="N9178" s="664"/>
      <c r="O9178" s="771"/>
      <c r="P9178" s="772"/>
    </row>
    <row r="9179" spans="1:16" s="152" customFormat="1" ht="10.5" customHeight="1">
      <c r="A9179" s="799">
        <v>304</v>
      </c>
      <c r="B9179" s="98" t="s">
        <v>15365</v>
      </c>
      <c r="C9179" s="990"/>
      <c r="D9179" s="2063">
        <v>1</v>
      </c>
      <c r="E9179" s="3411">
        <v>37518</v>
      </c>
      <c r="F9179" s="2639">
        <v>14523.12</v>
      </c>
      <c r="G9179" s="938">
        <v>44398</v>
      </c>
      <c r="H9179" s="1015" t="s">
        <v>15812</v>
      </c>
      <c r="I9179" s="63" t="s">
        <v>2310</v>
      </c>
      <c r="J9179" s="962"/>
      <c r="K9179" s="1470"/>
      <c r="L9179" s="228"/>
      <c r="M9179" s="1378"/>
      <c r="N9179" s="664"/>
      <c r="O9179" s="771"/>
      <c r="P9179" s="772"/>
    </row>
    <row r="9180" spans="1:16" s="152" customFormat="1" ht="10.5" customHeight="1">
      <c r="A9180" s="799">
        <v>305</v>
      </c>
      <c r="B9180" s="98" t="s">
        <v>15366</v>
      </c>
      <c r="C9180" s="990"/>
      <c r="D9180" s="2063">
        <v>1</v>
      </c>
      <c r="E9180" s="3411">
        <v>100800</v>
      </c>
      <c r="F9180" s="2639">
        <v>8400</v>
      </c>
      <c r="G9180" s="938">
        <v>44761</v>
      </c>
      <c r="H9180" s="1015" t="s">
        <v>15812</v>
      </c>
      <c r="I9180" s="63" t="s">
        <v>2310</v>
      </c>
      <c r="J9180" s="962"/>
      <c r="K9180" s="1470"/>
      <c r="L9180" s="228"/>
      <c r="M9180" s="1378"/>
      <c r="N9180" s="664"/>
      <c r="O9180" s="771"/>
      <c r="P9180" s="772"/>
    </row>
    <row r="9181" spans="1:16" s="152" customFormat="1" ht="10.5" customHeight="1">
      <c r="A9181" s="799">
        <v>306</v>
      </c>
      <c r="B9181" s="98" t="s">
        <v>15367</v>
      </c>
      <c r="C9181" s="990"/>
      <c r="D9181" s="2063">
        <v>1</v>
      </c>
      <c r="E9181" s="3411">
        <v>55000</v>
      </c>
      <c r="F9181" s="2639">
        <v>3666.68</v>
      </c>
      <c r="G9181" s="938">
        <v>44781</v>
      </c>
      <c r="H9181" s="1015" t="s">
        <v>15812</v>
      </c>
      <c r="I9181" s="63" t="s">
        <v>2310</v>
      </c>
      <c r="J9181" s="962"/>
      <c r="K9181" s="1470"/>
      <c r="L9181" s="228"/>
      <c r="M9181" s="1378"/>
      <c r="N9181" s="664"/>
      <c r="O9181" s="771"/>
      <c r="P9181" s="772"/>
    </row>
    <row r="9182" spans="1:16" s="152" customFormat="1" ht="10.5" customHeight="1">
      <c r="A9182" s="799">
        <v>307</v>
      </c>
      <c r="B9182" s="98" t="s">
        <v>15368</v>
      </c>
      <c r="C9182" s="990"/>
      <c r="D9182" s="2063">
        <v>1</v>
      </c>
      <c r="E9182" s="3411">
        <v>522319.56</v>
      </c>
      <c r="F9182" s="2639">
        <v>52231.98</v>
      </c>
      <c r="G9182" s="938">
        <v>44728</v>
      </c>
      <c r="H9182" s="1015" t="s">
        <v>15812</v>
      </c>
      <c r="I9182" s="63" t="s">
        <v>2310</v>
      </c>
      <c r="J9182" s="962"/>
      <c r="K9182" s="1470"/>
      <c r="L9182" s="228"/>
      <c r="M9182" s="1378"/>
      <c r="N9182" s="664"/>
      <c r="O9182" s="771"/>
      <c r="P9182" s="772"/>
    </row>
    <row r="9183" spans="1:16" s="152" customFormat="1" ht="10.5" customHeight="1">
      <c r="A9183" s="799">
        <v>308</v>
      </c>
      <c r="B9183" s="98" t="s">
        <v>15368</v>
      </c>
      <c r="C9183" s="990"/>
      <c r="D9183" s="2063">
        <v>1</v>
      </c>
      <c r="E9183" s="3411">
        <v>522319.57</v>
      </c>
      <c r="F9183" s="2639">
        <v>52231.98</v>
      </c>
      <c r="G9183" s="938">
        <v>44728</v>
      </c>
      <c r="H9183" s="1015" t="s">
        <v>15812</v>
      </c>
      <c r="I9183" s="63" t="s">
        <v>2310</v>
      </c>
      <c r="J9183" s="962"/>
      <c r="K9183" s="1470"/>
      <c r="L9183" s="228"/>
      <c r="M9183" s="1378"/>
      <c r="N9183" s="664"/>
      <c r="O9183" s="771"/>
      <c r="P9183" s="772"/>
    </row>
    <row r="9184" spans="1:16" s="152" customFormat="1" ht="10.5" customHeight="1">
      <c r="A9184" s="799">
        <v>309</v>
      </c>
      <c r="B9184" s="98" t="s">
        <v>15369</v>
      </c>
      <c r="C9184" s="990"/>
      <c r="D9184" s="2063">
        <v>1</v>
      </c>
      <c r="E9184" s="3411">
        <v>25870</v>
      </c>
      <c r="F9184" s="2639">
        <v>2155.83</v>
      </c>
      <c r="G9184" s="938">
        <v>44809</v>
      </c>
      <c r="H9184" s="1015" t="s">
        <v>15812</v>
      </c>
      <c r="I9184" s="63" t="s">
        <v>2310</v>
      </c>
      <c r="J9184" s="962"/>
      <c r="K9184" s="1470"/>
      <c r="L9184" s="228"/>
      <c r="M9184" s="1378"/>
      <c r="N9184" s="664"/>
      <c r="O9184" s="771"/>
      <c r="P9184" s="772"/>
    </row>
    <row r="9185" spans="1:16" s="152" customFormat="1" ht="10.5" customHeight="1">
      <c r="A9185" s="799">
        <v>310</v>
      </c>
      <c r="B9185" s="98" t="s">
        <v>15370</v>
      </c>
      <c r="C9185" s="990"/>
      <c r="D9185" s="2063">
        <v>1</v>
      </c>
      <c r="E9185" s="3411">
        <v>37518</v>
      </c>
      <c r="F9185" s="2639">
        <v>14523.12</v>
      </c>
      <c r="G9185" s="938">
        <v>44398</v>
      </c>
      <c r="H9185" s="1015" t="s">
        <v>15812</v>
      </c>
      <c r="I9185" s="63" t="s">
        <v>2310</v>
      </c>
      <c r="J9185" s="962"/>
      <c r="K9185" s="1470"/>
      <c r="L9185" s="228"/>
      <c r="M9185" s="1378"/>
      <c r="N9185" s="664"/>
      <c r="O9185" s="771"/>
      <c r="P9185" s="772"/>
    </row>
    <row r="9186" spans="1:16" s="152" customFormat="1" ht="10.5" customHeight="1">
      <c r="A9186" s="799">
        <v>311</v>
      </c>
      <c r="B9186" s="98" t="s">
        <v>15370</v>
      </c>
      <c r="C9186" s="990"/>
      <c r="D9186" s="2063">
        <v>1</v>
      </c>
      <c r="E9186" s="3411">
        <v>37518</v>
      </c>
      <c r="F9186" s="2639">
        <v>14523.12</v>
      </c>
      <c r="G9186" s="938">
        <v>44398</v>
      </c>
      <c r="H9186" s="1015" t="s">
        <v>15812</v>
      </c>
      <c r="I9186" s="63" t="s">
        <v>2310</v>
      </c>
      <c r="J9186" s="962"/>
      <c r="K9186" s="1470"/>
      <c r="L9186" s="228"/>
      <c r="M9186" s="1378"/>
      <c r="N9186" s="664"/>
      <c r="O9186" s="771"/>
      <c r="P9186" s="772"/>
    </row>
    <row r="9187" spans="1:16" s="152" customFormat="1" ht="10.5" customHeight="1">
      <c r="A9187" s="799"/>
      <c r="B9187" s="98"/>
      <c r="C9187" s="990"/>
      <c r="D9187" s="2063"/>
      <c r="E9187" s="3411"/>
      <c r="F9187" s="797"/>
      <c r="G9187" s="938"/>
      <c r="H9187" s="1015"/>
      <c r="I9187" s="63"/>
      <c r="J9187" s="143"/>
      <c r="K9187" s="1425"/>
      <c r="L9187" s="1056"/>
      <c r="M9187" s="1378"/>
      <c r="N9187" s="289"/>
      <c r="O9187" s="771"/>
      <c r="P9187" s="772"/>
    </row>
    <row r="9188" spans="1:16" s="3053" customFormat="1" ht="10.5" customHeight="1">
      <c r="A9188" s="3041"/>
      <c r="B9188" s="3042"/>
      <c r="C9188" s="3043" t="s">
        <v>4087</v>
      </c>
      <c r="D9188" s="3044">
        <f>SUM(D8968:D9187)</f>
        <v>219</v>
      </c>
      <c r="E9188" s="3622">
        <f>SUM(E8968:E9187)</f>
        <v>26409496.450000007</v>
      </c>
      <c r="F9188" s="1911">
        <f>SUM(F8968:F9187)</f>
        <v>14092284.859999998</v>
      </c>
      <c r="G9188" s="3045"/>
      <c r="H9188" s="3931"/>
      <c r="I9188" s="3046"/>
      <c r="J9188" s="3047"/>
      <c r="K9188" s="3048"/>
      <c r="L9188" s="3049"/>
      <c r="M9188" s="3050"/>
      <c r="N9188" s="3051"/>
      <c r="O9188" s="3052"/>
    </row>
    <row r="9189" spans="1:16" s="2008" customFormat="1" ht="10.5" customHeight="1">
      <c r="A9189" s="1660"/>
      <c r="B9189" s="2369"/>
      <c r="C9189" s="2259" t="s">
        <v>9313</v>
      </c>
      <c r="D9189" s="2421"/>
      <c r="E9189" s="3518"/>
      <c r="F9189" s="1612"/>
      <c r="G9189" s="1793"/>
      <c r="H9189" s="1867"/>
      <c r="I9189" s="3944"/>
      <c r="J9189" s="3945"/>
      <c r="K9189" s="3946"/>
      <c r="L9189" s="3947"/>
      <c r="M9189" s="3948"/>
      <c r="N9189" s="2001"/>
      <c r="O9189" s="2007"/>
    </row>
    <row r="9190" spans="1:16" s="2577" customFormat="1" ht="10.5" customHeight="1">
      <c r="A9190" s="1672"/>
      <c r="B9190" s="1736"/>
      <c r="C9190" s="2267" t="s">
        <v>14</v>
      </c>
      <c r="D9190" s="2414">
        <f>D9188-D9189</f>
        <v>219</v>
      </c>
      <c r="E9190" s="3519">
        <f>E9188-E9189</f>
        <v>26409496.450000007</v>
      </c>
      <c r="F9190" s="1675">
        <f>F9188-F9189</f>
        <v>14092284.859999998</v>
      </c>
      <c r="G9190" s="2547"/>
      <c r="H9190" s="1736"/>
      <c r="I9190" s="3035"/>
      <c r="J9190" s="3036"/>
      <c r="K9190" s="3037"/>
      <c r="L9190" s="3038"/>
      <c r="M9190" s="3039"/>
      <c r="N9190" s="3040"/>
      <c r="O9190" s="2576"/>
    </row>
    <row r="9191" spans="1:16" s="3065" customFormat="1" ht="10.5" customHeight="1">
      <c r="A9191" s="3054"/>
      <c r="B9191" s="3055"/>
      <c r="C9191" s="3056" t="s">
        <v>7401</v>
      </c>
      <c r="D9191" s="3057">
        <f>D9190</f>
        <v>219</v>
      </c>
      <c r="E9191" s="3521">
        <f>E9190</f>
        <v>26409496.450000007</v>
      </c>
      <c r="F9191" s="2556">
        <f>F9190</f>
        <v>14092284.859999998</v>
      </c>
      <c r="G9191" s="3058"/>
      <c r="H9191" s="3055"/>
      <c r="I9191" s="3059"/>
      <c r="J9191" s="3060"/>
      <c r="K9191" s="3061"/>
      <c r="L9191" s="2507"/>
      <c r="M9191" s="3062"/>
      <c r="N9191" s="3063"/>
      <c r="O9191" s="3064"/>
    </row>
    <row r="9192" spans="1:16" s="152" customFormat="1" ht="10.5" customHeight="1">
      <c r="A9192" s="823"/>
      <c r="B9192" s="1000"/>
      <c r="C9192" s="1384"/>
      <c r="D9192" s="2079"/>
      <c r="E9192" s="3515"/>
      <c r="F9192" s="539"/>
      <c r="G9192" s="922"/>
      <c r="H9192" s="1010"/>
      <c r="I9192" s="522"/>
      <c r="J9192" s="958"/>
      <c r="K9192" s="1497"/>
      <c r="L9192" s="964"/>
      <c r="M9192" s="770"/>
      <c r="N9192" s="770"/>
      <c r="O9192" s="771"/>
      <c r="P9192" s="772"/>
    </row>
    <row r="9193" spans="1:16" s="152" customFormat="1" ht="10.5" customHeight="1">
      <c r="A9193" s="824"/>
      <c r="B9193" s="1178" t="s">
        <v>8426</v>
      </c>
      <c r="C9193" s="1385"/>
      <c r="D9193" s="2147"/>
      <c r="E9193" s="3621"/>
      <c r="F9193" s="334"/>
      <c r="G9193" s="924"/>
      <c r="H9193" s="1031"/>
      <c r="I9193" s="671"/>
      <c r="J9193" s="973"/>
      <c r="K9193" s="1501"/>
      <c r="L9193" s="1578"/>
      <c r="M9193" s="1542"/>
      <c r="N9193" s="770"/>
      <c r="O9193" s="771"/>
      <c r="P9193" s="772"/>
    </row>
    <row r="9194" spans="1:16" s="1624" customFormat="1" ht="10.5" customHeight="1">
      <c r="A9194" s="1648">
        <v>1</v>
      </c>
      <c r="B9194" s="1637" t="s">
        <v>7035</v>
      </c>
      <c r="C9194" s="1825">
        <v>100138</v>
      </c>
      <c r="D9194" s="2152">
        <v>1</v>
      </c>
      <c r="E9194" s="3390">
        <v>99236.28</v>
      </c>
      <c r="F9194" s="1834">
        <v>99236.28</v>
      </c>
      <c r="G9194" s="1838">
        <v>44197</v>
      </c>
      <c r="H9194" s="1637" t="s">
        <v>7967</v>
      </c>
      <c r="I9194" s="1638" t="s">
        <v>7984</v>
      </c>
      <c r="J9194" s="1654"/>
      <c r="K9194" s="1655"/>
      <c r="L9194" s="1623"/>
      <c r="M9194" s="1656"/>
      <c r="N9194" s="1841"/>
    </row>
    <row r="9195" spans="1:16" ht="9" customHeight="1">
      <c r="A9195" s="799">
        <v>2</v>
      </c>
      <c r="B9195" s="102" t="s">
        <v>1597</v>
      </c>
      <c r="C9195" s="1388">
        <v>10132</v>
      </c>
      <c r="D9195" s="889">
        <v>1</v>
      </c>
      <c r="E9195" s="3411">
        <v>9076.33</v>
      </c>
      <c r="F9195" s="797">
        <v>4539.7700000000004</v>
      </c>
      <c r="G9195" s="938">
        <v>44197</v>
      </c>
      <c r="H9195" s="103" t="s">
        <v>7967</v>
      </c>
      <c r="I9195" s="252" t="s">
        <v>7984</v>
      </c>
      <c r="J9195" s="93"/>
      <c r="K9195" s="1428"/>
      <c r="L9195" s="126"/>
      <c r="M9195" s="291"/>
      <c r="N9195" s="17" t="s">
        <v>16</v>
      </c>
    </row>
    <row r="9196" spans="1:16" ht="9" customHeight="1">
      <c r="A9196" s="799">
        <v>3</v>
      </c>
      <c r="B9196" s="102" t="s">
        <v>1598</v>
      </c>
      <c r="C9196" s="1388" t="s">
        <v>5231</v>
      </c>
      <c r="D9196" s="889">
        <v>1</v>
      </c>
      <c r="E9196" s="3411">
        <v>8453.25</v>
      </c>
      <c r="F9196" s="797">
        <v>8453.25</v>
      </c>
      <c r="G9196" s="938">
        <v>44197</v>
      </c>
      <c r="H9196" s="103" t="s">
        <v>7967</v>
      </c>
      <c r="I9196" s="252" t="s">
        <v>7984</v>
      </c>
      <c r="J9196" s="93"/>
      <c r="K9196" s="1428"/>
      <c r="L9196" s="126"/>
      <c r="M9196" s="291"/>
      <c r="N9196" s="17"/>
    </row>
    <row r="9197" spans="1:16" s="1616" customFormat="1" ht="9" customHeight="1">
      <c r="A9197" s="1699">
        <v>4</v>
      </c>
      <c r="B9197" s="1705" t="s">
        <v>1599</v>
      </c>
      <c r="C9197" s="1789" t="s">
        <v>5231</v>
      </c>
      <c r="D9197" s="2090">
        <v>1</v>
      </c>
      <c r="E9197" s="3463">
        <v>7396.48</v>
      </c>
      <c r="F9197" s="1701">
        <v>7396.48</v>
      </c>
      <c r="G9197" s="1846">
        <v>44197</v>
      </c>
      <c r="H9197" s="1787" t="s">
        <v>7967</v>
      </c>
      <c r="I9197" s="1664" t="s">
        <v>7984</v>
      </c>
      <c r="J9197" s="1665" t="s">
        <v>16276</v>
      </c>
      <c r="K9197" s="1666"/>
      <c r="L9197" s="1667"/>
      <c r="M9197" s="1668"/>
      <c r="N9197" s="1790"/>
      <c r="O9197" s="1709"/>
    </row>
    <row r="9198" spans="1:16" s="1616" customFormat="1" ht="9" customHeight="1">
      <c r="A9198" s="1699">
        <v>5</v>
      </c>
      <c r="B9198" s="1705" t="s">
        <v>1600</v>
      </c>
      <c r="C9198" s="1789" t="s">
        <v>5231</v>
      </c>
      <c r="D9198" s="2090">
        <v>1</v>
      </c>
      <c r="E9198" s="3463">
        <v>1905</v>
      </c>
      <c r="F9198" s="1701">
        <v>1905</v>
      </c>
      <c r="G9198" s="1846">
        <v>44197</v>
      </c>
      <c r="H9198" s="1787" t="s">
        <v>7967</v>
      </c>
      <c r="I9198" s="1664" t="s">
        <v>7984</v>
      </c>
      <c r="J9198" s="1665" t="s">
        <v>16276</v>
      </c>
      <c r="K9198" s="1666"/>
      <c r="L9198" s="1667"/>
      <c r="M9198" s="1668"/>
      <c r="N9198" s="1790"/>
      <c r="O9198" s="1709"/>
    </row>
    <row r="9199" spans="1:16" s="1616" customFormat="1" ht="10.5" customHeight="1">
      <c r="A9199" s="1699">
        <v>6</v>
      </c>
      <c r="B9199" s="1705" t="s">
        <v>1600</v>
      </c>
      <c r="C9199" s="1789" t="s">
        <v>5231</v>
      </c>
      <c r="D9199" s="2090">
        <v>1</v>
      </c>
      <c r="E9199" s="3463">
        <v>1905</v>
      </c>
      <c r="F9199" s="1701">
        <v>1905</v>
      </c>
      <c r="G9199" s="1846">
        <v>44197</v>
      </c>
      <c r="H9199" s="1787" t="s">
        <v>7967</v>
      </c>
      <c r="I9199" s="1664" t="s">
        <v>7984</v>
      </c>
      <c r="J9199" s="1665" t="s">
        <v>16276</v>
      </c>
      <c r="K9199" s="1666"/>
      <c r="L9199" s="1667"/>
      <c r="M9199" s="1668"/>
      <c r="N9199" s="1790"/>
      <c r="O9199" s="1709"/>
    </row>
    <row r="9200" spans="1:16" s="1616" customFormat="1" ht="9" customHeight="1">
      <c r="A9200" s="1699">
        <v>7</v>
      </c>
      <c r="B9200" s="1705" t="s">
        <v>1601</v>
      </c>
      <c r="C9200" s="1789" t="s">
        <v>5231</v>
      </c>
      <c r="D9200" s="2090">
        <v>1</v>
      </c>
      <c r="E9200" s="3463">
        <v>1227.83</v>
      </c>
      <c r="F9200" s="1701">
        <v>1227.83</v>
      </c>
      <c r="G9200" s="1846">
        <v>44197</v>
      </c>
      <c r="H9200" s="1787" t="s">
        <v>7967</v>
      </c>
      <c r="I9200" s="1664" t="s">
        <v>7984</v>
      </c>
      <c r="J9200" s="1665" t="s">
        <v>16276</v>
      </c>
      <c r="K9200" s="1666"/>
      <c r="L9200" s="1667"/>
      <c r="M9200" s="1668"/>
      <c r="N9200" s="1790"/>
      <c r="O9200" s="1709"/>
    </row>
    <row r="9201" spans="1:14" ht="9" customHeight="1">
      <c r="A9201" s="799">
        <v>8</v>
      </c>
      <c r="B9201" s="102" t="s">
        <v>5328</v>
      </c>
      <c r="C9201" s="1382">
        <v>952108510500007</v>
      </c>
      <c r="D9201" s="889">
        <v>1</v>
      </c>
      <c r="E9201" s="3411">
        <v>635099.01</v>
      </c>
      <c r="F9201" s="797">
        <v>0</v>
      </c>
      <c r="G9201" s="919">
        <v>44197</v>
      </c>
      <c r="H9201" s="103" t="s">
        <v>7967</v>
      </c>
      <c r="I9201" s="17" t="s">
        <v>14287</v>
      </c>
      <c r="J9201" s="491" t="s">
        <v>8427</v>
      </c>
      <c r="K9201" s="1428"/>
      <c r="N9201" s="57"/>
    </row>
    <row r="9202" spans="1:14" ht="9" customHeight="1">
      <c r="A9202" s="799">
        <v>9</v>
      </c>
      <c r="B9202" s="102" t="s">
        <v>5328</v>
      </c>
      <c r="C9202" s="1382">
        <v>952108510600020</v>
      </c>
      <c r="D9202" s="889">
        <v>1</v>
      </c>
      <c r="E9202" s="3411">
        <v>635099.01</v>
      </c>
      <c r="F9202" s="797">
        <v>0</v>
      </c>
      <c r="G9202" s="919">
        <v>44197</v>
      </c>
      <c r="H9202" s="103" t="s">
        <v>7967</v>
      </c>
      <c r="I9202" s="17" t="s">
        <v>14288</v>
      </c>
      <c r="J9202" s="491" t="s">
        <v>8427</v>
      </c>
      <c r="K9202" s="1428"/>
      <c r="N9202" s="57"/>
    </row>
    <row r="9203" spans="1:14" ht="9" customHeight="1">
      <c r="A9203" s="799">
        <v>10</v>
      </c>
      <c r="B9203" s="102" t="s">
        <v>3471</v>
      </c>
      <c r="C9203" s="1402"/>
      <c r="D9203" s="889">
        <v>1</v>
      </c>
      <c r="E9203" s="3411">
        <v>16021</v>
      </c>
      <c r="F9203" s="797">
        <v>16021</v>
      </c>
      <c r="G9203" s="919">
        <v>44197</v>
      </c>
      <c r="H9203" s="103" t="s">
        <v>7967</v>
      </c>
      <c r="I9203" s="17" t="s">
        <v>14289</v>
      </c>
      <c r="J9203" s="491" t="s">
        <v>8427</v>
      </c>
      <c r="K9203" s="1428"/>
      <c r="N9203" s="57"/>
    </row>
    <row r="9204" spans="1:14" ht="9" customHeight="1">
      <c r="A9204" s="799">
        <v>11</v>
      </c>
      <c r="B9204" s="102" t="s">
        <v>7218</v>
      </c>
      <c r="C9204" s="849" t="s">
        <v>9498</v>
      </c>
      <c r="D9204" s="889">
        <v>1</v>
      </c>
      <c r="E9204" s="2837">
        <v>1451.74</v>
      </c>
      <c r="F9204" s="797">
        <v>1451.74</v>
      </c>
      <c r="G9204" s="919">
        <v>44197</v>
      </c>
      <c r="H9204" s="103" t="s">
        <v>7967</v>
      </c>
      <c r="I9204" s="17" t="s">
        <v>14290</v>
      </c>
      <c r="J9204" s="491" t="s">
        <v>8427</v>
      </c>
      <c r="K9204" s="1428"/>
      <c r="N9204" s="57"/>
    </row>
    <row r="9205" spans="1:14" ht="9" customHeight="1">
      <c r="A9205" s="799">
        <v>12</v>
      </c>
      <c r="B9205" s="102" t="s">
        <v>7218</v>
      </c>
      <c r="C9205" s="849" t="s">
        <v>9499</v>
      </c>
      <c r="D9205" s="889">
        <v>1</v>
      </c>
      <c r="E9205" s="2837">
        <v>1451.74</v>
      </c>
      <c r="F9205" s="797">
        <v>1451.74</v>
      </c>
      <c r="G9205" s="919">
        <v>44197</v>
      </c>
      <c r="H9205" s="103" t="s">
        <v>7967</v>
      </c>
      <c r="I9205" s="17" t="s">
        <v>14291</v>
      </c>
      <c r="J9205" s="491" t="s">
        <v>8427</v>
      </c>
      <c r="K9205" s="1428"/>
      <c r="N9205" s="57"/>
    </row>
    <row r="9206" spans="1:14" ht="9" customHeight="1">
      <c r="A9206" s="799">
        <v>13</v>
      </c>
      <c r="B9206" s="102" t="s">
        <v>3524</v>
      </c>
      <c r="C9206" s="1403">
        <v>952108520600011</v>
      </c>
      <c r="D9206" s="889">
        <v>1</v>
      </c>
      <c r="E9206" s="2837">
        <v>3389.8</v>
      </c>
      <c r="F9206" s="797">
        <v>3389.8</v>
      </c>
      <c r="G9206" s="919">
        <v>44197</v>
      </c>
      <c r="H9206" s="103" t="s">
        <v>7967</v>
      </c>
      <c r="I9206" s="17" t="s">
        <v>14292</v>
      </c>
      <c r="J9206" s="491" t="s">
        <v>8427</v>
      </c>
      <c r="K9206" s="1428"/>
      <c r="N9206" s="57"/>
    </row>
    <row r="9207" spans="1:14" ht="9" customHeight="1">
      <c r="A9207" s="799">
        <v>14</v>
      </c>
      <c r="B9207" s="102" t="s">
        <v>3524</v>
      </c>
      <c r="C9207" s="1403">
        <v>952108520600017</v>
      </c>
      <c r="D9207" s="889">
        <v>1</v>
      </c>
      <c r="E9207" s="2837">
        <v>3389.8</v>
      </c>
      <c r="F9207" s="797">
        <v>3389.8</v>
      </c>
      <c r="G9207" s="919">
        <v>44197</v>
      </c>
      <c r="H9207" s="103" t="s">
        <v>7967</v>
      </c>
      <c r="I9207" s="17" t="s">
        <v>14293</v>
      </c>
      <c r="J9207" s="491" t="s">
        <v>8427</v>
      </c>
      <c r="K9207" s="1428"/>
      <c r="N9207" s="57"/>
    </row>
    <row r="9208" spans="1:14" ht="9" customHeight="1">
      <c r="A9208" s="799">
        <v>15</v>
      </c>
      <c r="B9208" s="102" t="s">
        <v>3524</v>
      </c>
      <c r="C9208" s="1403">
        <v>952108520600010</v>
      </c>
      <c r="D9208" s="889">
        <v>1</v>
      </c>
      <c r="E9208" s="2837">
        <v>3389.8</v>
      </c>
      <c r="F9208" s="797">
        <v>3389.8</v>
      </c>
      <c r="G9208" s="919">
        <v>44197</v>
      </c>
      <c r="H9208" s="103" t="s">
        <v>7967</v>
      </c>
      <c r="I9208" s="17" t="s">
        <v>14294</v>
      </c>
      <c r="J9208" s="491" t="s">
        <v>8427</v>
      </c>
      <c r="K9208" s="1428"/>
      <c r="N9208" s="57"/>
    </row>
    <row r="9209" spans="1:14" ht="9" customHeight="1">
      <c r="A9209" s="799">
        <v>16</v>
      </c>
      <c r="B9209" s="102" t="s">
        <v>3524</v>
      </c>
      <c r="C9209" s="1403">
        <v>952108520600012</v>
      </c>
      <c r="D9209" s="889">
        <v>1</v>
      </c>
      <c r="E9209" s="2837">
        <v>3389.8</v>
      </c>
      <c r="F9209" s="797">
        <v>3389.8</v>
      </c>
      <c r="G9209" s="919">
        <v>44197</v>
      </c>
      <c r="H9209" s="103" t="s">
        <v>7967</v>
      </c>
      <c r="I9209" s="17" t="s">
        <v>14295</v>
      </c>
      <c r="J9209" s="491" t="s">
        <v>8427</v>
      </c>
      <c r="K9209" s="1428"/>
      <c r="N9209" s="57"/>
    </row>
    <row r="9210" spans="1:14" ht="9" customHeight="1">
      <c r="A9210" s="799">
        <v>17</v>
      </c>
      <c r="B9210" s="102" t="s">
        <v>3524</v>
      </c>
      <c r="C9210" s="1403">
        <v>952108520600016</v>
      </c>
      <c r="D9210" s="889">
        <v>1</v>
      </c>
      <c r="E9210" s="2837">
        <v>3389.8</v>
      </c>
      <c r="F9210" s="797">
        <v>3389.8</v>
      </c>
      <c r="G9210" s="919">
        <v>44197</v>
      </c>
      <c r="H9210" s="103" t="s">
        <v>7967</v>
      </c>
      <c r="I9210" s="17" t="s">
        <v>14296</v>
      </c>
      <c r="J9210" s="491" t="s">
        <v>8427</v>
      </c>
      <c r="K9210" s="1428"/>
      <c r="N9210" s="57"/>
    </row>
    <row r="9211" spans="1:14" ht="9" customHeight="1">
      <c r="A9211" s="799">
        <v>18</v>
      </c>
      <c r="B9211" s="102" t="s">
        <v>3524</v>
      </c>
      <c r="C9211" s="1403">
        <v>952108520600015</v>
      </c>
      <c r="D9211" s="889">
        <v>1</v>
      </c>
      <c r="E9211" s="2837">
        <v>3389.8</v>
      </c>
      <c r="F9211" s="797">
        <v>3389.8</v>
      </c>
      <c r="G9211" s="919">
        <v>44197</v>
      </c>
      <c r="H9211" s="103" t="s">
        <v>7967</v>
      </c>
      <c r="I9211" s="17" t="s">
        <v>14297</v>
      </c>
      <c r="J9211" s="491" t="s">
        <v>8427</v>
      </c>
      <c r="K9211" s="1428"/>
      <c r="N9211" s="57"/>
    </row>
    <row r="9212" spans="1:14" ht="9" customHeight="1">
      <c r="A9212" s="799">
        <v>19</v>
      </c>
      <c r="B9212" s="102" t="s">
        <v>3524</v>
      </c>
      <c r="C9212" s="1403">
        <v>952108520600014</v>
      </c>
      <c r="D9212" s="889">
        <v>1</v>
      </c>
      <c r="E9212" s="2837">
        <v>3389.8</v>
      </c>
      <c r="F9212" s="797">
        <v>3389.8</v>
      </c>
      <c r="G9212" s="919">
        <v>44197</v>
      </c>
      <c r="H9212" s="103" t="s">
        <v>7967</v>
      </c>
      <c r="I9212" s="17" t="s">
        <v>14298</v>
      </c>
      <c r="J9212" s="491" t="s">
        <v>8427</v>
      </c>
      <c r="K9212" s="1428"/>
      <c r="N9212" s="57"/>
    </row>
    <row r="9213" spans="1:14" ht="9" customHeight="1">
      <c r="A9213" s="799">
        <v>20</v>
      </c>
      <c r="B9213" s="102" t="s">
        <v>3524</v>
      </c>
      <c r="C9213" s="1403">
        <v>952108520600013</v>
      </c>
      <c r="D9213" s="889">
        <v>1</v>
      </c>
      <c r="E9213" s="2837">
        <v>3389.8</v>
      </c>
      <c r="F9213" s="797">
        <v>3389.8</v>
      </c>
      <c r="G9213" s="919">
        <v>44197</v>
      </c>
      <c r="H9213" s="103" t="s">
        <v>7967</v>
      </c>
      <c r="I9213" s="17" t="s">
        <v>14299</v>
      </c>
      <c r="J9213" s="491" t="s">
        <v>8427</v>
      </c>
      <c r="K9213" s="1428"/>
      <c r="N9213" s="57"/>
    </row>
    <row r="9214" spans="1:14" ht="9" customHeight="1">
      <c r="A9214" s="799">
        <v>21</v>
      </c>
      <c r="B9214" s="102" t="s">
        <v>3524</v>
      </c>
      <c r="C9214" s="1403">
        <v>952108520600019</v>
      </c>
      <c r="D9214" s="889">
        <v>1</v>
      </c>
      <c r="E9214" s="2837">
        <v>3389.8</v>
      </c>
      <c r="F9214" s="797">
        <v>3389.8</v>
      </c>
      <c r="G9214" s="919">
        <v>44197</v>
      </c>
      <c r="H9214" s="103" t="s">
        <v>7967</v>
      </c>
      <c r="I9214" s="17" t="s">
        <v>14300</v>
      </c>
      <c r="J9214" s="491" t="s">
        <v>8427</v>
      </c>
      <c r="K9214" s="1428"/>
      <c r="N9214" s="57"/>
    </row>
    <row r="9215" spans="1:14" ht="9" customHeight="1">
      <c r="A9215" s="799">
        <v>22</v>
      </c>
      <c r="B9215" s="102" t="s">
        <v>3524</v>
      </c>
      <c r="C9215" s="1403">
        <v>952108520600018</v>
      </c>
      <c r="D9215" s="889">
        <v>1</v>
      </c>
      <c r="E9215" s="2837">
        <v>3389.8</v>
      </c>
      <c r="F9215" s="797">
        <v>3389.8</v>
      </c>
      <c r="G9215" s="919">
        <v>44197</v>
      </c>
      <c r="H9215" s="103" t="s">
        <v>7967</v>
      </c>
      <c r="I9215" s="17" t="s">
        <v>14301</v>
      </c>
      <c r="J9215" s="491" t="s">
        <v>8427</v>
      </c>
      <c r="K9215" s="1428"/>
      <c r="N9215" s="57"/>
    </row>
    <row r="9216" spans="1:14" ht="9" customHeight="1">
      <c r="A9216" s="799">
        <v>23</v>
      </c>
      <c r="B9216" s="102" t="s">
        <v>825</v>
      </c>
      <c r="C9216" s="1403">
        <v>952108520600023</v>
      </c>
      <c r="D9216" s="889">
        <v>1</v>
      </c>
      <c r="E9216" s="2837">
        <v>4624.25</v>
      </c>
      <c r="F9216" s="797">
        <v>4624.25</v>
      </c>
      <c r="G9216" s="919">
        <v>44197</v>
      </c>
      <c r="H9216" s="103" t="s">
        <v>7967</v>
      </c>
      <c r="I9216" s="17" t="s">
        <v>14302</v>
      </c>
      <c r="J9216" s="491" t="s">
        <v>8427</v>
      </c>
      <c r="K9216" s="1428"/>
      <c r="N9216" s="57"/>
    </row>
    <row r="9217" spans="1:14" ht="9" customHeight="1">
      <c r="A9217" s="799">
        <v>24</v>
      </c>
      <c r="B9217" s="102" t="s">
        <v>825</v>
      </c>
      <c r="C9217" s="1403">
        <v>952108520600021</v>
      </c>
      <c r="D9217" s="2091">
        <v>1</v>
      </c>
      <c r="E9217" s="2837">
        <v>4624.25</v>
      </c>
      <c r="F9217" s="797">
        <v>4624.25</v>
      </c>
      <c r="G9217" s="919">
        <v>44197</v>
      </c>
      <c r="H9217" s="103" t="s">
        <v>7967</v>
      </c>
      <c r="I9217" s="17" t="s">
        <v>14303</v>
      </c>
      <c r="J9217" s="491" t="s">
        <v>8427</v>
      </c>
      <c r="K9217" s="1428"/>
      <c r="N9217" s="57"/>
    </row>
    <row r="9218" spans="1:14" ht="9" customHeight="1">
      <c r="A9218" s="799">
        <v>25</v>
      </c>
      <c r="B9218" s="103" t="s">
        <v>3508</v>
      </c>
      <c r="C9218" s="1404">
        <v>952108520600061</v>
      </c>
      <c r="D9218" s="2063">
        <v>1</v>
      </c>
      <c r="E9218" s="2837">
        <v>93187</v>
      </c>
      <c r="F9218" s="797">
        <v>81863.710000000006</v>
      </c>
      <c r="G9218" s="938">
        <v>44197</v>
      </c>
      <c r="H9218" s="103" t="s">
        <v>7967</v>
      </c>
      <c r="I9218" s="17" t="s">
        <v>14304</v>
      </c>
      <c r="J9218" s="491" t="s">
        <v>8429</v>
      </c>
      <c r="K9218" s="1428"/>
      <c r="N9218" s="57"/>
    </row>
    <row r="9219" spans="1:14" ht="9" customHeight="1">
      <c r="A9219" s="799">
        <v>26</v>
      </c>
      <c r="B9219" s="102" t="s">
        <v>3541</v>
      </c>
      <c r="C9219" s="1403">
        <v>952108520600100</v>
      </c>
      <c r="D9219" s="889">
        <v>1</v>
      </c>
      <c r="E9219" s="2837">
        <v>590.44000000000005</v>
      </c>
      <c r="F9219" s="797">
        <v>590.44000000000005</v>
      </c>
      <c r="G9219" s="919">
        <v>44197</v>
      </c>
      <c r="H9219" s="103" t="s">
        <v>7967</v>
      </c>
      <c r="I9219" s="17" t="s">
        <v>14305</v>
      </c>
      <c r="J9219" s="491" t="s">
        <v>8429</v>
      </c>
      <c r="K9219" s="1428"/>
      <c r="N9219" s="57"/>
    </row>
    <row r="9220" spans="1:14" ht="9" customHeight="1">
      <c r="A9220" s="799">
        <v>27</v>
      </c>
      <c r="B9220" s="102" t="s">
        <v>3496</v>
      </c>
      <c r="C9220" s="1404">
        <v>952108520600062</v>
      </c>
      <c r="D9220" s="889">
        <v>2</v>
      </c>
      <c r="E9220" s="2837">
        <v>2903.04</v>
      </c>
      <c r="F9220" s="797">
        <v>2861.85</v>
      </c>
      <c r="G9220" s="938">
        <v>44197</v>
      </c>
      <c r="H9220" s="103" t="s">
        <v>7967</v>
      </c>
      <c r="I9220" s="17" t="s">
        <v>14306</v>
      </c>
      <c r="J9220" s="491" t="s">
        <v>8429</v>
      </c>
      <c r="K9220" s="1428"/>
      <c r="N9220" s="57"/>
    </row>
    <row r="9221" spans="1:14" ht="9" customHeight="1">
      <c r="A9221" s="799">
        <v>28</v>
      </c>
      <c r="B9221" s="102" t="s">
        <v>3509</v>
      </c>
      <c r="C9221" s="1404">
        <v>952108520600064</v>
      </c>
      <c r="D9221" s="889">
        <v>1</v>
      </c>
      <c r="E9221" s="2837">
        <v>93187.09</v>
      </c>
      <c r="F9221" s="797">
        <v>81863.710000000006</v>
      </c>
      <c r="G9221" s="938">
        <v>44197</v>
      </c>
      <c r="H9221" s="103" t="s">
        <v>7967</v>
      </c>
      <c r="I9221" s="17" t="s">
        <v>14307</v>
      </c>
      <c r="J9221" s="491" t="s">
        <v>8429</v>
      </c>
      <c r="K9221" s="1428"/>
      <c r="N9221" s="57"/>
    </row>
    <row r="9222" spans="1:14" ht="9" customHeight="1">
      <c r="A9222" s="799">
        <v>29</v>
      </c>
      <c r="B9222" s="102" t="s">
        <v>3487</v>
      </c>
      <c r="C9222" s="1403">
        <v>952108520600065</v>
      </c>
      <c r="D9222" s="889">
        <v>1</v>
      </c>
      <c r="E9222" s="2837">
        <v>2903.05</v>
      </c>
      <c r="F9222" s="797">
        <v>2903</v>
      </c>
      <c r="G9222" s="919">
        <v>44197</v>
      </c>
      <c r="H9222" s="103" t="s">
        <v>7967</v>
      </c>
      <c r="I9222" s="17" t="s">
        <v>14308</v>
      </c>
      <c r="J9222" s="491" t="s">
        <v>8429</v>
      </c>
      <c r="K9222" s="1428"/>
      <c r="N9222" s="57"/>
    </row>
    <row r="9223" spans="1:14" ht="9" customHeight="1">
      <c r="A9223" s="799">
        <v>30</v>
      </c>
      <c r="B9223" s="102" t="s">
        <v>3510</v>
      </c>
      <c r="C9223" s="1403">
        <v>952108520300009</v>
      </c>
      <c r="D9223" s="889">
        <v>1</v>
      </c>
      <c r="E9223" s="2837">
        <v>6046.86</v>
      </c>
      <c r="F9223" s="797">
        <v>6046</v>
      </c>
      <c r="G9223" s="919">
        <v>44197</v>
      </c>
      <c r="H9223" s="103" t="s">
        <v>7967</v>
      </c>
      <c r="I9223" s="17" t="s">
        <v>14309</v>
      </c>
      <c r="J9223" s="491" t="s">
        <v>8429</v>
      </c>
      <c r="K9223" s="1428"/>
      <c r="N9223" s="57"/>
    </row>
    <row r="9224" spans="1:14" ht="9" customHeight="1">
      <c r="A9224" s="799">
        <v>31</v>
      </c>
      <c r="B9224" s="102" t="s">
        <v>3497</v>
      </c>
      <c r="C9224" s="1403">
        <v>952108520500031</v>
      </c>
      <c r="D9224" s="889">
        <v>1</v>
      </c>
      <c r="E9224" s="3411">
        <v>240</v>
      </c>
      <c r="F9224" s="797">
        <v>240</v>
      </c>
      <c r="G9224" s="919">
        <v>44197</v>
      </c>
      <c r="H9224" s="103" t="s">
        <v>7967</v>
      </c>
      <c r="I9224" s="17" t="s">
        <v>14310</v>
      </c>
      <c r="J9224" s="491" t="s">
        <v>8429</v>
      </c>
      <c r="K9224" s="1428"/>
      <c r="N9224" s="57"/>
    </row>
    <row r="9225" spans="1:14" ht="9" customHeight="1">
      <c r="A9225" s="799">
        <v>32</v>
      </c>
      <c r="B9225" s="102" t="s">
        <v>3498</v>
      </c>
      <c r="C9225" s="1403">
        <v>952108520500032</v>
      </c>
      <c r="D9225" s="889">
        <v>1</v>
      </c>
      <c r="E9225" s="3411">
        <v>240</v>
      </c>
      <c r="F9225" s="797">
        <v>240</v>
      </c>
      <c r="G9225" s="919">
        <v>44197</v>
      </c>
      <c r="H9225" s="103" t="s">
        <v>7967</v>
      </c>
      <c r="I9225" s="17" t="s">
        <v>14311</v>
      </c>
      <c r="J9225" s="491" t="s">
        <v>8429</v>
      </c>
      <c r="K9225" s="1428"/>
      <c r="N9225" s="57"/>
    </row>
    <row r="9226" spans="1:14" ht="9" customHeight="1">
      <c r="A9226" s="799">
        <v>33</v>
      </c>
      <c r="B9226" s="102" t="s">
        <v>3511</v>
      </c>
      <c r="C9226" s="1403">
        <v>952108520500033</v>
      </c>
      <c r="D9226" s="889">
        <v>1</v>
      </c>
      <c r="E9226" s="3411">
        <v>530</v>
      </c>
      <c r="F9226" s="797">
        <v>530</v>
      </c>
      <c r="G9226" s="919">
        <v>44197</v>
      </c>
      <c r="H9226" s="103" t="s">
        <v>7967</v>
      </c>
      <c r="I9226" s="17" t="s">
        <v>14312</v>
      </c>
      <c r="J9226" s="491" t="s">
        <v>8429</v>
      </c>
      <c r="K9226" s="1428"/>
      <c r="N9226" s="57"/>
    </row>
    <row r="9227" spans="1:14" ht="9" customHeight="1">
      <c r="A9227" s="799">
        <v>34</v>
      </c>
      <c r="B9227" s="102" t="s">
        <v>3512</v>
      </c>
      <c r="C9227" s="1403">
        <v>952108520500034</v>
      </c>
      <c r="D9227" s="889">
        <v>1</v>
      </c>
      <c r="E9227" s="3411">
        <v>620</v>
      </c>
      <c r="F9227" s="797">
        <v>620</v>
      </c>
      <c r="G9227" s="919">
        <v>44197</v>
      </c>
      <c r="H9227" s="103" t="s">
        <v>7967</v>
      </c>
      <c r="I9227" s="17" t="s">
        <v>14313</v>
      </c>
      <c r="J9227" s="491" t="s">
        <v>8429</v>
      </c>
      <c r="K9227" s="1428"/>
      <c r="N9227" s="57"/>
    </row>
    <row r="9228" spans="1:14" ht="9" customHeight="1">
      <c r="A9228" s="799">
        <v>35</v>
      </c>
      <c r="B9228" s="102" t="s">
        <v>3513</v>
      </c>
      <c r="C9228" s="1403">
        <v>952108520600066</v>
      </c>
      <c r="D9228" s="889">
        <v>1</v>
      </c>
      <c r="E9228" s="3411">
        <v>14274</v>
      </c>
      <c r="F9228" s="797">
        <v>14274</v>
      </c>
      <c r="G9228" s="919">
        <v>44197</v>
      </c>
      <c r="H9228" s="103" t="s">
        <v>7967</v>
      </c>
      <c r="I9228" s="17" t="s">
        <v>14314</v>
      </c>
      <c r="J9228" s="491" t="s">
        <v>8429</v>
      </c>
      <c r="K9228" s="1428"/>
      <c r="N9228" s="57"/>
    </row>
    <row r="9229" spans="1:14" ht="9" customHeight="1">
      <c r="A9229" s="799">
        <v>36</v>
      </c>
      <c r="B9229" s="102" t="s">
        <v>3471</v>
      </c>
      <c r="C9229" s="1403">
        <v>952108520600067</v>
      </c>
      <c r="D9229" s="889">
        <v>1</v>
      </c>
      <c r="E9229" s="3411">
        <v>13034</v>
      </c>
      <c r="F9229" s="797">
        <v>13034</v>
      </c>
      <c r="G9229" s="919">
        <v>44197</v>
      </c>
      <c r="H9229" s="103" t="s">
        <v>7967</v>
      </c>
      <c r="I9229" s="17" t="s">
        <v>14315</v>
      </c>
      <c r="J9229" s="491" t="s">
        <v>8429</v>
      </c>
      <c r="K9229" s="1428"/>
      <c r="N9229" s="57"/>
    </row>
    <row r="9230" spans="1:14" ht="9" customHeight="1">
      <c r="A9230" s="799">
        <v>37</v>
      </c>
      <c r="B9230" s="102" t="s">
        <v>3514</v>
      </c>
      <c r="C9230" s="1403">
        <v>952108520600068</v>
      </c>
      <c r="D9230" s="889">
        <v>1</v>
      </c>
      <c r="E9230" s="3411">
        <v>5630</v>
      </c>
      <c r="F9230" s="797">
        <v>5630</v>
      </c>
      <c r="G9230" s="919">
        <v>44197</v>
      </c>
      <c r="H9230" s="103" t="s">
        <v>7967</v>
      </c>
      <c r="I9230" s="17" t="s">
        <v>14316</v>
      </c>
      <c r="J9230" s="491" t="s">
        <v>8429</v>
      </c>
      <c r="K9230" s="1428"/>
      <c r="N9230" s="57"/>
    </row>
    <row r="9231" spans="1:14" ht="9" customHeight="1">
      <c r="A9231" s="799">
        <v>38</v>
      </c>
      <c r="B9231" s="102" t="s">
        <v>3515</v>
      </c>
      <c r="C9231" s="1403">
        <v>952108520600069</v>
      </c>
      <c r="D9231" s="889">
        <v>1</v>
      </c>
      <c r="E9231" s="3411">
        <v>7840</v>
      </c>
      <c r="F9231" s="797">
        <v>4572.6000000000004</v>
      </c>
      <c r="G9231" s="919">
        <v>44197</v>
      </c>
      <c r="H9231" s="103" t="s">
        <v>7967</v>
      </c>
      <c r="I9231" s="17" t="s">
        <v>14317</v>
      </c>
      <c r="J9231" s="491" t="s">
        <v>8429</v>
      </c>
      <c r="K9231" s="1428"/>
      <c r="N9231" s="57"/>
    </row>
    <row r="9232" spans="1:14" ht="9" customHeight="1">
      <c r="A9232" s="799">
        <v>39</v>
      </c>
      <c r="B9232" s="102" t="s">
        <v>3516</v>
      </c>
      <c r="C9232" s="1403">
        <v>952108520600070</v>
      </c>
      <c r="D9232" s="889">
        <v>1</v>
      </c>
      <c r="E9232" s="3411">
        <v>56319</v>
      </c>
      <c r="F9232" s="797">
        <v>26995.49</v>
      </c>
      <c r="G9232" s="919">
        <v>44197</v>
      </c>
      <c r="H9232" s="103" t="s">
        <v>7967</v>
      </c>
      <c r="I9232" s="17" t="s">
        <v>14318</v>
      </c>
      <c r="J9232" s="491" t="s">
        <v>8429</v>
      </c>
      <c r="K9232" s="1428"/>
      <c r="N9232" s="57"/>
    </row>
    <row r="9233" spans="1:14" ht="9" customHeight="1">
      <c r="A9233" s="799">
        <v>40</v>
      </c>
      <c r="B9233" s="102" t="s">
        <v>3466</v>
      </c>
      <c r="C9233" s="1403">
        <v>952108520500035</v>
      </c>
      <c r="D9233" s="889">
        <v>1</v>
      </c>
      <c r="E9233" s="3411">
        <v>536</v>
      </c>
      <c r="F9233" s="797">
        <v>536</v>
      </c>
      <c r="G9233" s="919">
        <v>44197</v>
      </c>
      <c r="H9233" s="103" t="s">
        <v>7967</v>
      </c>
      <c r="I9233" s="17" t="s">
        <v>14319</v>
      </c>
      <c r="J9233" s="491" t="s">
        <v>8429</v>
      </c>
      <c r="K9233" s="1428"/>
      <c r="N9233" s="57"/>
    </row>
    <row r="9234" spans="1:14" ht="9" customHeight="1">
      <c r="A9234" s="799">
        <v>41</v>
      </c>
      <c r="B9234" s="102" t="s">
        <v>3517</v>
      </c>
      <c r="C9234" s="1403">
        <v>952108520500036</v>
      </c>
      <c r="D9234" s="889">
        <v>1</v>
      </c>
      <c r="E9234" s="3411">
        <v>3681</v>
      </c>
      <c r="F9234" s="797">
        <v>3681</v>
      </c>
      <c r="G9234" s="919">
        <v>44197</v>
      </c>
      <c r="H9234" s="103" t="s">
        <v>7967</v>
      </c>
      <c r="I9234" s="17" t="s">
        <v>14320</v>
      </c>
      <c r="J9234" s="491" t="s">
        <v>8430</v>
      </c>
      <c r="K9234" s="1428"/>
      <c r="N9234" s="57"/>
    </row>
    <row r="9235" spans="1:14" ht="9" customHeight="1">
      <c r="A9235" s="799">
        <v>42</v>
      </c>
      <c r="B9235" s="102" t="s">
        <v>3467</v>
      </c>
      <c r="C9235" s="1403">
        <v>952108520600072</v>
      </c>
      <c r="D9235" s="889">
        <v>1</v>
      </c>
      <c r="E9235" s="3411">
        <v>14018</v>
      </c>
      <c r="F9235" s="797">
        <v>14018</v>
      </c>
      <c r="G9235" s="919">
        <v>44197</v>
      </c>
      <c r="H9235" s="103" t="s">
        <v>7967</v>
      </c>
      <c r="I9235" s="17" t="s">
        <v>14321</v>
      </c>
      <c r="J9235" s="491" t="s">
        <v>8430</v>
      </c>
      <c r="K9235" s="1428"/>
      <c r="N9235" s="57"/>
    </row>
    <row r="9236" spans="1:14" ht="9" customHeight="1">
      <c r="A9236" s="799">
        <v>43</v>
      </c>
      <c r="B9236" s="102" t="s">
        <v>3518</v>
      </c>
      <c r="C9236" s="1403">
        <v>11969</v>
      </c>
      <c r="D9236" s="889">
        <v>1</v>
      </c>
      <c r="E9236" s="3411">
        <v>46181</v>
      </c>
      <c r="F9236" s="797">
        <v>46181</v>
      </c>
      <c r="G9236" s="919">
        <v>44197</v>
      </c>
      <c r="H9236" s="103" t="s">
        <v>7967</v>
      </c>
      <c r="I9236" s="17" t="s">
        <v>14322</v>
      </c>
      <c r="J9236" s="491" t="s">
        <v>8430</v>
      </c>
      <c r="K9236" s="1428"/>
      <c r="N9236" s="57"/>
    </row>
    <row r="9237" spans="1:14" ht="9" customHeight="1">
      <c r="A9237" s="799">
        <v>44</v>
      </c>
      <c r="B9237" s="102" t="s">
        <v>3519</v>
      </c>
      <c r="C9237" s="1403">
        <v>952108520400015</v>
      </c>
      <c r="D9237" s="889">
        <v>1</v>
      </c>
      <c r="E9237" s="3411">
        <v>4691</v>
      </c>
      <c r="F9237" s="797">
        <v>4691</v>
      </c>
      <c r="G9237" s="919">
        <v>44197</v>
      </c>
      <c r="H9237" s="103" t="s">
        <v>7967</v>
      </c>
      <c r="I9237" s="17" t="s">
        <v>14323</v>
      </c>
      <c r="J9237" s="491" t="s">
        <v>8430</v>
      </c>
      <c r="K9237" s="1428"/>
      <c r="N9237" s="57"/>
    </row>
    <row r="9238" spans="1:14" ht="9" customHeight="1">
      <c r="A9238" s="799">
        <v>45</v>
      </c>
      <c r="B9238" s="102" t="s">
        <v>3520</v>
      </c>
      <c r="C9238" s="1403">
        <v>952108520600073</v>
      </c>
      <c r="D9238" s="889">
        <v>1</v>
      </c>
      <c r="E9238" s="3411">
        <v>7176</v>
      </c>
      <c r="F9238" s="797">
        <v>7176</v>
      </c>
      <c r="G9238" s="919">
        <v>44197</v>
      </c>
      <c r="H9238" s="103" t="s">
        <v>7967</v>
      </c>
      <c r="I9238" s="17" t="s">
        <v>14324</v>
      </c>
      <c r="J9238" s="491" t="s">
        <v>8430</v>
      </c>
      <c r="K9238" s="1428"/>
      <c r="N9238" s="57"/>
    </row>
    <row r="9239" spans="1:14" ht="9" customHeight="1">
      <c r="A9239" s="799">
        <v>46</v>
      </c>
      <c r="B9239" s="102" t="s">
        <v>3521</v>
      </c>
      <c r="C9239" s="1403">
        <v>952108520600074</v>
      </c>
      <c r="D9239" s="889">
        <v>1</v>
      </c>
      <c r="E9239" s="3411">
        <v>4614</v>
      </c>
      <c r="F9239" s="797">
        <v>2619.87</v>
      </c>
      <c r="G9239" s="919">
        <v>44197</v>
      </c>
      <c r="H9239" s="103" t="s">
        <v>7967</v>
      </c>
      <c r="I9239" s="17" t="s">
        <v>14325</v>
      </c>
      <c r="J9239" s="491" t="s">
        <v>8430</v>
      </c>
      <c r="K9239" s="1428"/>
      <c r="N9239" s="57"/>
    </row>
    <row r="9240" spans="1:14" ht="9" customHeight="1">
      <c r="A9240" s="799">
        <v>47</v>
      </c>
      <c r="B9240" s="102" t="s">
        <v>3522</v>
      </c>
      <c r="C9240" s="1403">
        <v>952108520500037</v>
      </c>
      <c r="D9240" s="889">
        <v>1</v>
      </c>
      <c r="E9240" s="3411">
        <v>36017</v>
      </c>
      <c r="F9240" s="797">
        <v>36017</v>
      </c>
      <c r="G9240" s="919">
        <v>44197</v>
      </c>
      <c r="H9240" s="103" t="s">
        <v>7967</v>
      </c>
      <c r="I9240" s="17" t="s">
        <v>14326</v>
      </c>
      <c r="J9240" s="491" t="s">
        <v>8430</v>
      </c>
      <c r="K9240" s="1428"/>
      <c r="N9240" s="57"/>
    </row>
    <row r="9241" spans="1:14" ht="9" customHeight="1">
      <c r="A9241" s="799">
        <v>48</v>
      </c>
      <c r="B9241" s="102" t="s">
        <v>3536</v>
      </c>
      <c r="C9241" s="1403">
        <v>952108520400016</v>
      </c>
      <c r="D9241" s="889">
        <v>1</v>
      </c>
      <c r="E9241" s="3411">
        <v>16134</v>
      </c>
      <c r="F9241" s="797">
        <v>16134</v>
      </c>
      <c r="G9241" s="919">
        <v>44197</v>
      </c>
      <c r="H9241" s="103" t="s">
        <v>7967</v>
      </c>
      <c r="I9241" s="17" t="s">
        <v>14327</v>
      </c>
      <c r="J9241" s="491" t="s">
        <v>8430</v>
      </c>
      <c r="K9241" s="1428"/>
      <c r="N9241" s="57"/>
    </row>
    <row r="9242" spans="1:14" ht="9" customHeight="1">
      <c r="A9242" s="799">
        <v>49</v>
      </c>
      <c r="B9242" s="102" t="s">
        <v>3537</v>
      </c>
      <c r="C9242" s="1403">
        <v>952108520300011</v>
      </c>
      <c r="D9242" s="889">
        <v>1</v>
      </c>
      <c r="E9242" s="3411">
        <v>19139</v>
      </c>
      <c r="F9242" s="797">
        <v>15624.87</v>
      </c>
      <c r="G9242" s="919">
        <v>44197</v>
      </c>
      <c r="H9242" s="103" t="s">
        <v>7967</v>
      </c>
      <c r="I9242" s="17" t="s">
        <v>14328</v>
      </c>
      <c r="J9242" s="491" t="s">
        <v>8430</v>
      </c>
      <c r="K9242" s="1428"/>
      <c r="N9242" s="57"/>
    </row>
    <row r="9243" spans="1:14" ht="9" customHeight="1">
      <c r="A9243" s="799">
        <v>50</v>
      </c>
      <c r="B9243" s="102" t="s">
        <v>3463</v>
      </c>
      <c r="C9243" s="1404">
        <v>952108520600077</v>
      </c>
      <c r="D9243" s="889">
        <v>1</v>
      </c>
      <c r="E9243" s="3411">
        <v>23811</v>
      </c>
      <c r="F9243" s="797">
        <v>3859.86</v>
      </c>
      <c r="G9243" s="938">
        <v>44197</v>
      </c>
      <c r="H9243" s="103" t="s">
        <v>7967</v>
      </c>
      <c r="I9243" s="17" t="s">
        <v>14329</v>
      </c>
      <c r="J9243" s="491" t="s">
        <v>8430</v>
      </c>
      <c r="K9243" s="1428"/>
      <c r="N9243" s="57"/>
    </row>
    <row r="9244" spans="1:14" ht="9" customHeight="1">
      <c r="A9244" s="799">
        <v>51</v>
      </c>
      <c r="B9244" s="102" t="s">
        <v>3480</v>
      </c>
      <c r="C9244" s="1403">
        <v>952108520600027</v>
      </c>
      <c r="D9244" s="889">
        <v>1</v>
      </c>
      <c r="E9244" s="3411">
        <v>6217.5</v>
      </c>
      <c r="F9244" s="797">
        <v>6217.5</v>
      </c>
      <c r="G9244" s="919">
        <v>44197</v>
      </c>
      <c r="H9244" s="103" t="s">
        <v>7967</v>
      </c>
      <c r="I9244" s="17" t="s">
        <v>14330</v>
      </c>
      <c r="J9244" s="491" t="s">
        <v>8430</v>
      </c>
      <c r="K9244" s="1428"/>
      <c r="N9244" s="57"/>
    </row>
    <row r="9245" spans="1:14" ht="9" customHeight="1">
      <c r="A9245" s="799">
        <v>52</v>
      </c>
      <c r="B9245" s="103" t="s">
        <v>6564</v>
      </c>
      <c r="C9245" s="990" t="s">
        <v>9473</v>
      </c>
      <c r="D9245" s="889">
        <v>1</v>
      </c>
      <c r="E9245" s="3411">
        <v>1571000</v>
      </c>
      <c r="F9245" s="797">
        <v>0</v>
      </c>
      <c r="G9245" s="938">
        <v>44197</v>
      </c>
      <c r="H9245" s="103" t="s">
        <v>7967</v>
      </c>
      <c r="I9245" s="17" t="s">
        <v>14331</v>
      </c>
      <c r="J9245" s="491" t="s">
        <v>8430</v>
      </c>
      <c r="K9245" s="1428"/>
      <c r="N9245" s="57"/>
    </row>
    <row r="9246" spans="1:14" ht="9" customHeight="1">
      <c r="A9246" s="799">
        <v>53</v>
      </c>
      <c r="B9246" s="103" t="s">
        <v>6564</v>
      </c>
      <c r="C9246" s="990" t="s">
        <v>9474</v>
      </c>
      <c r="D9246" s="889">
        <v>1</v>
      </c>
      <c r="E9246" s="3411">
        <v>1571000</v>
      </c>
      <c r="F9246" s="797">
        <v>0</v>
      </c>
      <c r="G9246" s="938">
        <v>44197</v>
      </c>
      <c r="H9246" s="103" t="s">
        <v>7967</v>
      </c>
      <c r="I9246" s="17" t="s">
        <v>14332</v>
      </c>
      <c r="J9246" s="491" t="s">
        <v>8430</v>
      </c>
      <c r="K9246" s="1428"/>
      <c r="N9246" s="57"/>
    </row>
    <row r="9247" spans="1:14" ht="9" customHeight="1">
      <c r="A9247" s="799">
        <v>54</v>
      </c>
      <c r="B9247" s="103" t="s">
        <v>6565</v>
      </c>
      <c r="C9247" s="990" t="s">
        <v>9475</v>
      </c>
      <c r="D9247" s="889">
        <v>1</v>
      </c>
      <c r="E9247" s="3411">
        <v>25300</v>
      </c>
      <c r="F9247" s="797">
        <v>0</v>
      </c>
      <c r="G9247" s="938">
        <v>44197</v>
      </c>
      <c r="H9247" s="103" t="s">
        <v>7967</v>
      </c>
      <c r="I9247" s="17" t="s">
        <v>14333</v>
      </c>
      <c r="J9247" s="491" t="s">
        <v>8430</v>
      </c>
      <c r="K9247" s="1428"/>
      <c r="N9247" s="57"/>
    </row>
    <row r="9248" spans="1:14" ht="9" customHeight="1">
      <c r="A9248" s="799">
        <v>55</v>
      </c>
      <c r="B9248" s="103" t="s">
        <v>6565</v>
      </c>
      <c r="C9248" s="990" t="s">
        <v>9476</v>
      </c>
      <c r="D9248" s="889">
        <v>1</v>
      </c>
      <c r="E9248" s="3411">
        <v>25300</v>
      </c>
      <c r="F9248" s="797">
        <v>0</v>
      </c>
      <c r="G9248" s="938">
        <v>44197</v>
      </c>
      <c r="H9248" s="103" t="s">
        <v>7967</v>
      </c>
      <c r="I9248" s="17" t="s">
        <v>14334</v>
      </c>
      <c r="J9248" s="491" t="s">
        <v>8430</v>
      </c>
      <c r="K9248" s="1428"/>
      <c r="N9248" s="57"/>
    </row>
    <row r="9249" spans="1:14" ht="9" customHeight="1">
      <c r="A9249" s="799">
        <v>56</v>
      </c>
      <c r="B9249" s="103" t="s">
        <v>6566</v>
      </c>
      <c r="C9249" s="990" t="s">
        <v>9477</v>
      </c>
      <c r="D9249" s="889">
        <v>1</v>
      </c>
      <c r="E9249" s="3411">
        <v>24641.5</v>
      </c>
      <c r="F9249" s="797">
        <v>0</v>
      </c>
      <c r="G9249" s="938">
        <v>44197</v>
      </c>
      <c r="H9249" s="103" t="s">
        <v>7967</v>
      </c>
      <c r="I9249" s="17" t="s">
        <v>14335</v>
      </c>
      <c r="J9249" s="491" t="s">
        <v>8430</v>
      </c>
      <c r="K9249" s="1428"/>
      <c r="N9249" s="57"/>
    </row>
    <row r="9250" spans="1:14" ht="9" customHeight="1">
      <c r="A9250" s="799">
        <v>57</v>
      </c>
      <c r="B9250" s="103" t="s">
        <v>6566</v>
      </c>
      <c r="C9250" s="990" t="s">
        <v>9479</v>
      </c>
      <c r="D9250" s="889">
        <v>1</v>
      </c>
      <c r="E9250" s="3411">
        <v>24641.5</v>
      </c>
      <c r="F9250" s="797">
        <v>0</v>
      </c>
      <c r="G9250" s="938">
        <v>44197</v>
      </c>
      <c r="H9250" s="103" t="s">
        <v>7967</v>
      </c>
      <c r="I9250" s="17" t="s">
        <v>14336</v>
      </c>
      <c r="J9250" s="491" t="s">
        <v>8430</v>
      </c>
      <c r="K9250" s="1428"/>
      <c r="N9250" s="57"/>
    </row>
    <row r="9251" spans="1:14" ht="9" customHeight="1">
      <c r="A9251" s="799">
        <v>58</v>
      </c>
      <c r="B9251" s="103" t="s">
        <v>6567</v>
      </c>
      <c r="C9251" s="990" t="s">
        <v>9480</v>
      </c>
      <c r="D9251" s="889">
        <v>1</v>
      </c>
      <c r="E9251" s="3411">
        <v>9167</v>
      </c>
      <c r="F9251" s="797">
        <v>0</v>
      </c>
      <c r="G9251" s="938">
        <v>44197</v>
      </c>
      <c r="H9251" s="103" t="s">
        <v>7967</v>
      </c>
      <c r="I9251" s="17" t="s">
        <v>14337</v>
      </c>
      <c r="J9251" s="491" t="s">
        <v>8430</v>
      </c>
      <c r="K9251" s="1428"/>
      <c r="N9251" s="57"/>
    </row>
    <row r="9252" spans="1:14" ht="9" customHeight="1">
      <c r="A9252" s="799">
        <v>59</v>
      </c>
      <c r="B9252" s="103" t="s">
        <v>6568</v>
      </c>
      <c r="C9252" s="990" t="s">
        <v>9478</v>
      </c>
      <c r="D9252" s="889">
        <v>1</v>
      </c>
      <c r="E9252" s="3411">
        <v>101000</v>
      </c>
      <c r="F9252" s="797">
        <v>0</v>
      </c>
      <c r="G9252" s="938">
        <v>44197</v>
      </c>
      <c r="H9252" s="103" t="s">
        <v>7967</v>
      </c>
      <c r="I9252" s="17" t="s">
        <v>14338</v>
      </c>
      <c r="J9252" s="491" t="s">
        <v>8430</v>
      </c>
      <c r="K9252" s="1428"/>
      <c r="N9252" s="57"/>
    </row>
    <row r="9253" spans="1:14" ht="9" customHeight="1">
      <c r="A9253" s="799">
        <v>60</v>
      </c>
      <c r="B9253" s="103" t="s">
        <v>6568</v>
      </c>
      <c r="C9253" s="990" t="s">
        <v>9481</v>
      </c>
      <c r="D9253" s="889">
        <v>1</v>
      </c>
      <c r="E9253" s="3411">
        <v>101000</v>
      </c>
      <c r="F9253" s="797">
        <v>0</v>
      </c>
      <c r="G9253" s="938">
        <v>44197</v>
      </c>
      <c r="H9253" s="103" t="s">
        <v>7967</v>
      </c>
      <c r="I9253" s="17" t="s">
        <v>14339</v>
      </c>
      <c r="J9253" s="491" t="s">
        <v>8430</v>
      </c>
      <c r="K9253" s="1428"/>
      <c r="N9253" s="57"/>
    </row>
    <row r="9254" spans="1:14" ht="9" customHeight="1">
      <c r="A9254" s="799">
        <v>61</v>
      </c>
      <c r="B9254" s="103" t="s">
        <v>6569</v>
      </c>
      <c r="C9254" s="990" t="s">
        <v>9482</v>
      </c>
      <c r="D9254" s="889">
        <v>1</v>
      </c>
      <c r="E9254" s="3411">
        <v>84000</v>
      </c>
      <c r="F9254" s="797">
        <v>0</v>
      </c>
      <c r="G9254" s="938">
        <v>44197</v>
      </c>
      <c r="H9254" s="103" t="s">
        <v>7967</v>
      </c>
      <c r="I9254" s="17" t="s">
        <v>14340</v>
      </c>
      <c r="J9254" s="491" t="s">
        <v>8430</v>
      </c>
      <c r="K9254" s="1428"/>
      <c r="N9254" s="57"/>
    </row>
    <row r="9255" spans="1:14" ht="9" customHeight="1">
      <c r="A9255" s="799">
        <v>62</v>
      </c>
      <c r="B9255" s="103" t="s">
        <v>6569</v>
      </c>
      <c r="C9255" s="990" t="s">
        <v>9483</v>
      </c>
      <c r="D9255" s="889">
        <v>1</v>
      </c>
      <c r="E9255" s="3411">
        <v>84000</v>
      </c>
      <c r="F9255" s="797">
        <v>0</v>
      </c>
      <c r="G9255" s="938">
        <v>44197</v>
      </c>
      <c r="H9255" s="103" t="s">
        <v>7967</v>
      </c>
      <c r="I9255" s="17" t="s">
        <v>14341</v>
      </c>
      <c r="J9255" s="491" t="s">
        <v>8430</v>
      </c>
      <c r="K9255" s="1428"/>
      <c r="N9255" s="57"/>
    </row>
    <row r="9256" spans="1:14" ht="9" customHeight="1">
      <c r="A9256" s="799">
        <v>63</v>
      </c>
      <c r="B9256" s="102" t="s">
        <v>3488</v>
      </c>
      <c r="C9256" s="1402">
        <v>952108520600043</v>
      </c>
      <c r="D9256" s="889">
        <v>1</v>
      </c>
      <c r="E9256" s="3411">
        <v>2103</v>
      </c>
      <c r="F9256" s="797">
        <v>958.47</v>
      </c>
      <c r="G9256" s="938">
        <v>44197</v>
      </c>
      <c r="H9256" s="103" t="s">
        <v>7967</v>
      </c>
      <c r="I9256" s="17" t="s">
        <v>14342</v>
      </c>
      <c r="J9256" s="491" t="s">
        <v>8431</v>
      </c>
      <c r="K9256" s="1428"/>
      <c r="N9256" s="57"/>
    </row>
    <row r="9257" spans="1:14" ht="9" customHeight="1">
      <c r="A9257" s="799">
        <v>64</v>
      </c>
      <c r="B9257" s="102" t="s">
        <v>3486</v>
      </c>
      <c r="C9257" s="1402">
        <v>952108520600041</v>
      </c>
      <c r="D9257" s="889">
        <v>1</v>
      </c>
      <c r="E9257" s="3411">
        <v>36230</v>
      </c>
      <c r="F9257" s="797">
        <v>36230</v>
      </c>
      <c r="G9257" s="938">
        <v>44197</v>
      </c>
      <c r="H9257" s="103" t="s">
        <v>7967</v>
      </c>
      <c r="I9257" s="17" t="s">
        <v>14343</v>
      </c>
      <c r="J9257" s="491" t="s">
        <v>8431</v>
      </c>
      <c r="K9257" s="1428"/>
      <c r="N9257" s="57"/>
    </row>
    <row r="9258" spans="1:14" ht="9" customHeight="1">
      <c r="A9258" s="799">
        <v>65</v>
      </c>
      <c r="B9258" s="102" t="s">
        <v>3487</v>
      </c>
      <c r="C9258" s="1402">
        <v>952108520600042</v>
      </c>
      <c r="D9258" s="889">
        <v>1</v>
      </c>
      <c r="E9258" s="3411">
        <v>9248</v>
      </c>
      <c r="F9258" s="797">
        <v>764.52</v>
      </c>
      <c r="G9258" s="938">
        <v>44197</v>
      </c>
      <c r="H9258" s="103" t="s">
        <v>7967</v>
      </c>
      <c r="I9258" s="17" t="s">
        <v>14344</v>
      </c>
      <c r="J9258" s="491" t="s">
        <v>8431</v>
      </c>
      <c r="K9258" s="1428"/>
      <c r="N9258" s="57"/>
    </row>
    <row r="9259" spans="1:14" ht="9" customHeight="1">
      <c r="A9259" s="799">
        <v>66</v>
      </c>
      <c r="B9259" s="102" t="s">
        <v>3485</v>
      </c>
      <c r="C9259" s="1402">
        <v>952108520600044</v>
      </c>
      <c r="D9259" s="889">
        <v>1</v>
      </c>
      <c r="E9259" s="3411">
        <v>2103</v>
      </c>
      <c r="F9259" s="797">
        <v>958.47</v>
      </c>
      <c r="G9259" s="938">
        <v>44197</v>
      </c>
      <c r="H9259" s="103" t="s">
        <v>7967</v>
      </c>
      <c r="I9259" s="17" t="s">
        <v>14345</v>
      </c>
      <c r="J9259" s="491" t="s">
        <v>8431</v>
      </c>
      <c r="K9259" s="1428"/>
      <c r="N9259" s="57"/>
    </row>
    <row r="9260" spans="1:14" ht="9" customHeight="1">
      <c r="A9260" s="799">
        <v>67</v>
      </c>
      <c r="B9260" s="102" t="s">
        <v>3487</v>
      </c>
      <c r="C9260" s="1382">
        <v>952108520600094</v>
      </c>
      <c r="D9260" s="889">
        <v>1</v>
      </c>
      <c r="E9260" s="3411">
        <v>2362</v>
      </c>
      <c r="F9260" s="797">
        <v>2362</v>
      </c>
      <c r="G9260" s="919">
        <v>44197</v>
      </c>
      <c r="H9260" s="103" t="s">
        <v>7967</v>
      </c>
      <c r="I9260" s="17" t="s">
        <v>14346</v>
      </c>
      <c r="J9260" s="491" t="s">
        <v>8431</v>
      </c>
      <c r="K9260" s="1428"/>
      <c r="N9260" s="57"/>
    </row>
    <row r="9261" spans="1:14" ht="9" customHeight="1">
      <c r="A9261" s="799">
        <v>68</v>
      </c>
      <c r="B9261" s="102" t="s">
        <v>3487</v>
      </c>
      <c r="C9261" s="1402">
        <v>952108520600045</v>
      </c>
      <c r="D9261" s="889">
        <v>1</v>
      </c>
      <c r="E9261" s="3411">
        <v>7087</v>
      </c>
      <c r="F9261" s="797">
        <v>7087</v>
      </c>
      <c r="G9261" s="938">
        <v>44197</v>
      </c>
      <c r="H9261" s="103" t="s">
        <v>7967</v>
      </c>
      <c r="I9261" s="17" t="s">
        <v>14347</v>
      </c>
      <c r="J9261" s="491" t="s">
        <v>8431</v>
      </c>
      <c r="K9261" s="1428"/>
      <c r="N9261" s="57"/>
    </row>
    <row r="9262" spans="1:14" ht="9" customHeight="1">
      <c r="A9262" s="799">
        <v>69</v>
      </c>
      <c r="B9262" s="102" t="s">
        <v>3488</v>
      </c>
      <c r="C9262" s="1402">
        <v>952108520600046</v>
      </c>
      <c r="D9262" s="889">
        <v>1</v>
      </c>
      <c r="E9262" s="3411">
        <v>2103</v>
      </c>
      <c r="F9262" s="797">
        <v>1932.87</v>
      </c>
      <c r="G9262" s="938">
        <v>44197</v>
      </c>
      <c r="H9262" s="103" t="s">
        <v>7967</v>
      </c>
      <c r="I9262" s="17" t="s">
        <v>14348</v>
      </c>
      <c r="J9262" s="491" t="s">
        <v>8431</v>
      </c>
      <c r="K9262" s="1428"/>
      <c r="N9262" s="57"/>
    </row>
    <row r="9263" spans="1:14" ht="9" customHeight="1">
      <c r="A9263" s="799">
        <v>70</v>
      </c>
      <c r="B9263" s="102" t="s">
        <v>3489</v>
      </c>
      <c r="C9263" s="1402">
        <v>952108520600040</v>
      </c>
      <c r="D9263" s="889">
        <v>1</v>
      </c>
      <c r="E9263" s="3411">
        <v>2103</v>
      </c>
      <c r="F9263" s="797">
        <v>1577.04</v>
      </c>
      <c r="G9263" s="938">
        <v>44197</v>
      </c>
      <c r="H9263" s="103" t="s">
        <v>7967</v>
      </c>
      <c r="I9263" s="17" t="s">
        <v>14349</v>
      </c>
      <c r="J9263" s="491" t="s">
        <v>8431</v>
      </c>
      <c r="K9263" s="1428"/>
      <c r="N9263" s="57"/>
    </row>
    <row r="9264" spans="1:14" ht="9" customHeight="1">
      <c r="A9264" s="799">
        <v>71</v>
      </c>
      <c r="B9264" s="102" t="s">
        <v>3456</v>
      </c>
      <c r="C9264" s="1402">
        <v>952108520500017</v>
      </c>
      <c r="D9264" s="889">
        <v>1</v>
      </c>
      <c r="E9264" s="3411">
        <v>1042</v>
      </c>
      <c r="F9264" s="797">
        <v>1042</v>
      </c>
      <c r="G9264" s="938">
        <v>44197</v>
      </c>
      <c r="H9264" s="103" t="s">
        <v>7967</v>
      </c>
      <c r="I9264" s="17" t="s">
        <v>14350</v>
      </c>
      <c r="J9264" s="491" t="s">
        <v>8431</v>
      </c>
      <c r="K9264" s="1428"/>
      <c r="N9264" s="57"/>
    </row>
    <row r="9265" spans="1:14" ht="9" customHeight="1">
      <c r="A9265" s="799">
        <v>72</v>
      </c>
      <c r="B9265" s="102" t="s">
        <v>3456</v>
      </c>
      <c r="C9265" s="1402">
        <v>952108520500018</v>
      </c>
      <c r="D9265" s="889">
        <v>1</v>
      </c>
      <c r="E9265" s="3411">
        <v>521.08000000000004</v>
      </c>
      <c r="F9265" s="797">
        <v>521.08000000000004</v>
      </c>
      <c r="G9265" s="938">
        <v>44197</v>
      </c>
      <c r="H9265" s="103" t="s">
        <v>7967</v>
      </c>
      <c r="I9265" s="17" t="s">
        <v>14351</v>
      </c>
      <c r="J9265" s="491" t="s">
        <v>8431</v>
      </c>
      <c r="K9265" s="1428"/>
      <c r="N9265" s="57"/>
    </row>
    <row r="9266" spans="1:14" ht="9" customHeight="1">
      <c r="A9266" s="799">
        <v>73</v>
      </c>
      <c r="B9266" s="102" t="s">
        <v>3490</v>
      </c>
      <c r="C9266" s="1402">
        <v>952108520600048</v>
      </c>
      <c r="D9266" s="889">
        <v>1</v>
      </c>
      <c r="E9266" s="3411">
        <v>4004</v>
      </c>
      <c r="F9266" s="797">
        <v>4004</v>
      </c>
      <c r="G9266" s="938">
        <v>44197</v>
      </c>
      <c r="H9266" s="103" t="s">
        <v>7967</v>
      </c>
      <c r="I9266" s="17" t="s">
        <v>14352</v>
      </c>
      <c r="J9266" s="491" t="s">
        <v>8431</v>
      </c>
      <c r="K9266" s="1428"/>
      <c r="N9266" s="57"/>
    </row>
    <row r="9267" spans="1:14" ht="9" customHeight="1">
      <c r="A9267" s="799">
        <v>74</v>
      </c>
      <c r="B9267" s="102" t="s">
        <v>3491</v>
      </c>
      <c r="C9267" s="1402">
        <v>952108520600049</v>
      </c>
      <c r="D9267" s="889">
        <v>1</v>
      </c>
      <c r="E9267" s="3411">
        <v>2374</v>
      </c>
      <c r="F9267" s="797">
        <v>2374</v>
      </c>
      <c r="G9267" s="938">
        <v>44197</v>
      </c>
      <c r="H9267" s="103" t="s">
        <v>7967</v>
      </c>
      <c r="I9267" s="17" t="s">
        <v>14353</v>
      </c>
      <c r="J9267" s="491" t="s">
        <v>8431</v>
      </c>
      <c r="K9267" s="1428"/>
      <c r="N9267" s="57"/>
    </row>
    <row r="9268" spans="1:14" ht="9" customHeight="1">
      <c r="A9268" s="799">
        <v>75</v>
      </c>
      <c r="B9268" s="102" t="s">
        <v>3492</v>
      </c>
      <c r="C9268" s="1402">
        <v>952108520600050</v>
      </c>
      <c r="D9268" s="889">
        <v>1</v>
      </c>
      <c r="E9268" s="3411">
        <v>1002</v>
      </c>
      <c r="F9268" s="797">
        <v>860.02</v>
      </c>
      <c r="G9268" s="938">
        <v>44197</v>
      </c>
      <c r="H9268" s="103" t="s">
        <v>7967</v>
      </c>
      <c r="I9268" s="17" t="s">
        <v>14354</v>
      </c>
      <c r="J9268" s="491" t="s">
        <v>8431</v>
      </c>
      <c r="K9268" s="1428"/>
      <c r="N9268" s="57"/>
    </row>
    <row r="9269" spans="1:14" ht="9" customHeight="1">
      <c r="A9269" s="799">
        <v>76</v>
      </c>
      <c r="B9269" s="102" t="s">
        <v>3493</v>
      </c>
      <c r="C9269" s="1402">
        <v>952108520600051</v>
      </c>
      <c r="D9269" s="889">
        <v>1</v>
      </c>
      <c r="E9269" s="3411">
        <v>2374</v>
      </c>
      <c r="F9269" s="797">
        <v>2374</v>
      </c>
      <c r="G9269" s="938">
        <v>44197</v>
      </c>
      <c r="H9269" s="103" t="s">
        <v>7967</v>
      </c>
      <c r="I9269" s="17" t="s">
        <v>14355</v>
      </c>
      <c r="J9269" s="491" t="s">
        <v>8431</v>
      </c>
      <c r="K9269" s="1428"/>
      <c r="N9269" s="57"/>
    </row>
    <row r="9270" spans="1:14" ht="9" customHeight="1">
      <c r="A9270" s="799">
        <v>77</v>
      </c>
      <c r="B9270" s="102" t="s">
        <v>3494</v>
      </c>
      <c r="C9270" s="1402">
        <v>952108520500019</v>
      </c>
      <c r="D9270" s="889">
        <v>1</v>
      </c>
      <c r="E9270" s="3411">
        <v>428.04</v>
      </c>
      <c r="F9270" s="797">
        <v>428.04</v>
      </c>
      <c r="G9270" s="938">
        <v>44197</v>
      </c>
      <c r="H9270" s="103" t="s">
        <v>7967</v>
      </c>
      <c r="I9270" s="17" t="s">
        <v>14356</v>
      </c>
      <c r="J9270" s="491" t="s">
        <v>8431</v>
      </c>
      <c r="K9270" s="1428"/>
      <c r="N9270" s="57"/>
    </row>
    <row r="9271" spans="1:14" ht="9" customHeight="1">
      <c r="A9271" s="799">
        <v>78</v>
      </c>
      <c r="B9271" s="102" t="s">
        <v>3542</v>
      </c>
      <c r="C9271" s="971">
        <v>952108520300052</v>
      </c>
      <c r="D9271" s="889">
        <v>1</v>
      </c>
      <c r="E9271" s="3411">
        <v>6396</v>
      </c>
      <c r="F9271" s="797">
        <v>6396</v>
      </c>
      <c r="G9271" s="919">
        <v>44197</v>
      </c>
      <c r="H9271" s="103" t="s">
        <v>7967</v>
      </c>
      <c r="I9271" s="17" t="s">
        <v>14357</v>
      </c>
      <c r="J9271" s="491" t="s">
        <v>8431</v>
      </c>
      <c r="K9271" s="1428"/>
      <c r="N9271" s="57"/>
    </row>
    <row r="9272" spans="1:14" ht="9" customHeight="1">
      <c r="A9272" s="799">
        <v>79</v>
      </c>
      <c r="B9272" s="102" t="s">
        <v>3477</v>
      </c>
      <c r="C9272" s="1402">
        <v>952108520500020</v>
      </c>
      <c r="D9272" s="889">
        <v>1</v>
      </c>
      <c r="E9272" s="3411">
        <v>496</v>
      </c>
      <c r="F9272" s="797">
        <v>496</v>
      </c>
      <c r="G9272" s="938">
        <v>44197</v>
      </c>
      <c r="H9272" s="103" t="s">
        <v>7967</v>
      </c>
      <c r="I9272" s="17" t="s">
        <v>14358</v>
      </c>
      <c r="J9272" s="491" t="s">
        <v>8431</v>
      </c>
      <c r="K9272" s="1428"/>
      <c r="N9272" s="57"/>
    </row>
    <row r="9273" spans="1:14" ht="9" customHeight="1">
      <c r="A9273" s="799">
        <v>80</v>
      </c>
      <c r="B9273" s="102" t="s">
        <v>3480</v>
      </c>
      <c r="C9273" s="1382">
        <v>952108520600026</v>
      </c>
      <c r="D9273" s="889">
        <v>1</v>
      </c>
      <c r="E9273" s="3411">
        <v>6217.5</v>
      </c>
      <c r="F9273" s="797">
        <v>6217.5</v>
      </c>
      <c r="G9273" s="919">
        <v>44197</v>
      </c>
      <c r="H9273" s="103" t="s">
        <v>7967</v>
      </c>
      <c r="I9273" s="17" t="s">
        <v>14359</v>
      </c>
      <c r="J9273" s="491" t="s">
        <v>8431</v>
      </c>
      <c r="K9273" s="1428"/>
      <c r="N9273" s="57"/>
    </row>
    <row r="9274" spans="1:14" ht="9" customHeight="1">
      <c r="A9274" s="799">
        <v>81</v>
      </c>
      <c r="B9274" s="102" t="s">
        <v>3458</v>
      </c>
      <c r="C9274" s="1402">
        <v>952108520500008</v>
      </c>
      <c r="D9274" s="889">
        <v>1</v>
      </c>
      <c r="E9274" s="3411">
        <v>133676</v>
      </c>
      <c r="F9274" s="797">
        <v>111173.44</v>
      </c>
      <c r="G9274" s="938">
        <v>44197</v>
      </c>
      <c r="H9274" s="103" t="s">
        <v>7967</v>
      </c>
      <c r="I9274" s="17" t="s">
        <v>14360</v>
      </c>
      <c r="J9274" s="491" t="s">
        <v>8431</v>
      </c>
      <c r="K9274" s="1428"/>
      <c r="N9274" s="57"/>
    </row>
    <row r="9275" spans="1:14" ht="9" customHeight="1">
      <c r="A9275" s="799">
        <v>83</v>
      </c>
      <c r="B9275" s="102" t="s">
        <v>3495</v>
      </c>
      <c r="C9275" s="1402">
        <v>952108520600053</v>
      </c>
      <c r="D9275" s="889">
        <v>1</v>
      </c>
      <c r="E9275" s="3411">
        <v>31397</v>
      </c>
      <c r="F9275" s="797">
        <v>31397</v>
      </c>
      <c r="G9275" s="938">
        <v>44197</v>
      </c>
      <c r="H9275" s="103" t="s">
        <v>7967</v>
      </c>
      <c r="I9275" s="17" t="s">
        <v>14361</v>
      </c>
      <c r="J9275" s="491" t="s">
        <v>8432</v>
      </c>
      <c r="K9275" s="1428"/>
      <c r="N9275" s="57"/>
    </row>
    <row r="9276" spans="1:14" ht="9" customHeight="1">
      <c r="A9276" s="799">
        <v>84</v>
      </c>
      <c r="B9276" s="102" t="s">
        <v>3496</v>
      </c>
      <c r="C9276" s="1402">
        <v>952108520600054</v>
      </c>
      <c r="D9276" s="889">
        <v>1</v>
      </c>
      <c r="E9276" s="3411">
        <v>10465</v>
      </c>
      <c r="F9276" s="797">
        <v>10465</v>
      </c>
      <c r="G9276" s="938">
        <v>44197</v>
      </c>
      <c r="H9276" s="103" t="s">
        <v>7967</v>
      </c>
      <c r="I9276" s="17" t="s">
        <v>14362</v>
      </c>
      <c r="J9276" s="491" t="s">
        <v>8432</v>
      </c>
      <c r="K9276" s="1428"/>
      <c r="N9276" s="57"/>
    </row>
    <row r="9277" spans="1:14" ht="9" customHeight="1">
      <c r="A9277" s="799">
        <v>85</v>
      </c>
      <c r="B9277" s="102" t="s">
        <v>3497</v>
      </c>
      <c r="C9277" s="1402">
        <v>952108520500021</v>
      </c>
      <c r="D9277" s="889">
        <v>1</v>
      </c>
      <c r="E9277" s="3411">
        <v>4186</v>
      </c>
      <c r="F9277" s="797">
        <v>4186</v>
      </c>
      <c r="G9277" s="938">
        <v>44197</v>
      </c>
      <c r="H9277" s="103" t="s">
        <v>7967</v>
      </c>
      <c r="I9277" s="17" t="s">
        <v>14363</v>
      </c>
      <c r="J9277" s="491" t="s">
        <v>8432</v>
      </c>
      <c r="K9277" s="1428"/>
      <c r="N9277" s="57"/>
    </row>
    <row r="9278" spans="1:14" ht="9" customHeight="1">
      <c r="A9278" s="799">
        <v>86</v>
      </c>
      <c r="B9278" s="102" t="s">
        <v>3498</v>
      </c>
      <c r="C9278" s="1402">
        <v>952108520500022</v>
      </c>
      <c r="D9278" s="889">
        <v>1</v>
      </c>
      <c r="E9278" s="3411">
        <v>2797</v>
      </c>
      <c r="F9278" s="797">
        <v>2797</v>
      </c>
      <c r="G9278" s="938">
        <v>44197</v>
      </c>
      <c r="H9278" s="103" t="s">
        <v>7967</v>
      </c>
      <c r="I9278" s="17" t="s">
        <v>14364</v>
      </c>
      <c r="J9278" s="491" t="s">
        <v>8432</v>
      </c>
      <c r="K9278" s="1428"/>
      <c r="N9278" s="57"/>
    </row>
    <row r="9279" spans="1:14" ht="9" customHeight="1">
      <c r="A9279" s="799">
        <v>87</v>
      </c>
      <c r="B9279" s="102" t="s">
        <v>3499</v>
      </c>
      <c r="C9279" s="1402">
        <v>952108520500023</v>
      </c>
      <c r="D9279" s="889">
        <v>1</v>
      </c>
      <c r="E9279" s="3411">
        <v>3879</v>
      </c>
      <c r="F9279" s="797">
        <v>2622.88</v>
      </c>
      <c r="G9279" s="938">
        <v>44197</v>
      </c>
      <c r="H9279" s="103" t="s">
        <v>7967</v>
      </c>
      <c r="I9279" s="17" t="s">
        <v>14365</v>
      </c>
      <c r="J9279" s="491" t="s">
        <v>8432</v>
      </c>
      <c r="K9279" s="1428"/>
      <c r="N9279" s="57"/>
    </row>
    <row r="9280" spans="1:14" ht="9" customHeight="1">
      <c r="A9280" s="799">
        <v>88</v>
      </c>
      <c r="B9280" s="102" t="s">
        <v>3539</v>
      </c>
      <c r="C9280" s="1382">
        <v>952108520500024</v>
      </c>
      <c r="D9280" s="889">
        <v>1</v>
      </c>
      <c r="E9280" s="3411">
        <v>17690</v>
      </c>
      <c r="F9280" s="797">
        <v>17690</v>
      </c>
      <c r="G9280" s="919">
        <v>44197</v>
      </c>
      <c r="H9280" s="103" t="s">
        <v>7967</v>
      </c>
      <c r="I9280" s="17" t="s">
        <v>14366</v>
      </c>
      <c r="J9280" s="491" t="s">
        <v>8432</v>
      </c>
      <c r="K9280" s="1428"/>
      <c r="N9280" s="57"/>
    </row>
    <row r="9281" spans="1:14" ht="9" customHeight="1">
      <c r="A9281" s="799">
        <v>89</v>
      </c>
      <c r="B9281" s="102" t="s">
        <v>3500</v>
      </c>
      <c r="C9281" s="1402">
        <v>952108520600055</v>
      </c>
      <c r="D9281" s="889">
        <v>1</v>
      </c>
      <c r="E9281" s="3411">
        <v>3250</v>
      </c>
      <c r="F9281" s="797">
        <v>3250</v>
      </c>
      <c r="G9281" s="938">
        <v>44197</v>
      </c>
      <c r="H9281" s="103" t="s">
        <v>7967</v>
      </c>
      <c r="I9281" s="17" t="s">
        <v>14367</v>
      </c>
      <c r="J9281" s="491" t="s">
        <v>8432</v>
      </c>
      <c r="K9281" s="1428"/>
      <c r="N9281" s="57"/>
    </row>
    <row r="9282" spans="1:14" ht="9" customHeight="1">
      <c r="A9282" s="799">
        <v>90</v>
      </c>
      <c r="B9282" s="102" t="s">
        <v>3501</v>
      </c>
      <c r="C9282" s="1402">
        <v>952108520600056</v>
      </c>
      <c r="D9282" s="889">
        <v>1</v>
      </c>
      <c r="E9282" s="3411">
        <v>2409</v>
      </c>
      <c r="F9282" s="797">
        <v>2409</v>
      </c>
      <c r="G9282" s="938">
        <v>44197</v>
      </c>
      <c r="H9282" s="103" t="s">
        <v>7967</v>
      </c>
      <c r="I9282" s="17" t="s">
        <v>14368</v>
      </c>
      <c r="J9282" s="491" t="s">
        <v>8432</v>
      </c>
      <c r="K9282" s="1428"/>
      <c r="N9282" s="57"/>
    </row>
    <row r="9283" spans="1:14" ht="9" customHeight="1">
      <c r="A9283" s="799">
        <v>91</v>
      </c>
      <c r="B9283" s="102" t="s">
        <v>3502</v>
      </c>
      <c r="C9283" s="1402">
        <v>952108510600021</v>
      </c>
      <c r="D9283" s="889">
        <v>2</v>
      </c>
      <c r="E9283" s="3411">
        <v>8288</v>
      </c>
      <c r="F9283" s="797">
        <v>8288</v>
      </c>
      <c r="G9283" s="938">
        <v>44197</v>
      </c>
      <c r="H9283" s="103" t="s">
        <v>7967</v>
      </c>
      <c r="I9283" s="17" t="s">
        <v>14369</v>
      </c>
      <c r="J9283" s="491" t="s">
        <v>8432</v>
      </c>
      <c r="K9283" s="1428"/>
      <c r="N9283" s="57"/>
    </row>
    <row r="9284" spans="1:14" ht="9" customHeight="1">
      <c r="A9284" s="799">
        <v>92</v>
      </c>
      <c r="B9284" s="102" t="s">
        <v>3503</v>
      </c>
      <c r="C9284" s="1402">
        <v>952108520600057</v>
      </c>
      <c r="D9284" s="889">
        <v>2</v>
      </c>
      <c r="E9284" s="3411">
        <v>2748</v>
      </c>
      <c r="F9284" s="797">
        <v>2429.81</v>
      </c>
      <c r="G9284" s="938">
        <v>44197</v>
      </c>
      <c r="H9284" s="103" t="s">
        <v>7967</v>
      </c>
      <c r="I9284" s="17" t="s">
        <v>14370</v>
      </c>
      <c r="J9284" s="491" t="s">
        <v>8432</v>
      </c>
      <c r="K9284" s="1428"/>
      <c r="N9284" s="57"/>
    </row>
    <row r="9285" spans="1:14" ht="9" customHeight="1">
      <c r="A9285" s="799">
        <v>93</v>
      </c>
      <c r="B9285" s="102" t="s">
        <v>3504</v>
      </c>
      <c r="C9285" s="1402">
        <v>952108520500025</v>
      </c>
      <c r="D9285" s="889">
        <v>1</v>
      </c>
      <c r="E9285" s="3411">
        <v>1612</v>
      </c>
      <c r="F9285" s="797">
        <v>1612</v>
      </c>
      <c r="G9285" s="938">
        <v>44197</v>
      </c>
      <c r="H9285" s="103" t="s">
        <v>7967</v>
      </c>
      <c r="I9285" s="17" t="s">
        <v>14371</v>
      </c>
      <c r="J9285" s="491" t="s">
        <v>8432</v>
      </c>
      <c r="K9285" s="1428"/>
      <c r="N9285" s="57"/>
    </row>
    <row r="9286" spans="1:14" ht="9" customHeight="1">
      <c r="A9286" s="799">
        <v>94</v>
      </c>
      <c r="B9286" s="102" t="s">
        <v>501</v>
      </c>
      <c r="C9286" s="1402">
        <v>952108520400009</v>
      </c>
      <c r="D9286" s="889">
        <v>1</v>
      </c>
      <c r="E9286" s="3411">
        <v>6600.63</v>
      </c>
      <c r="F9286" s="797">
        <v>4887.2700000000004</v>
      </c>
      <c r="G9286" s="938">
        <v>44197</v>
      </c>
      <c r="H9286" s="103" t="s">
        <v>7967</v>
      </c>
      <c r="I9286" s="17" t="s">
        <v>14372</v>
      </c>
      <c r="J9286" s="491" t="s">
        <v>8433</v>
      </c>
      <c r="K9286" s="1428"/>
      <c r="N9286" s="57"/>
    </row>
    <row r="9287" spans="1:14" ht="9" customHeight="1">
      <c r="A9287" s="799">
        <v>95</v>
      </c>
      <c r="B9287" s="102" t="s">
        <v>3481</v>
      </c>
      <c r="C9287" s="1402">
        <v>952108520400010</v>
      </c>
      <c r="D9287" s="889">
        <v>1</v>
      </c>
      <c r="E9287" s="3411">
        <v>8026.92</v>
      </c>
      <c r="F9287" s="797">
        <v>5903.42</v>
      </c>
      <c r="G9287" s="938">
        <v>44197</v>
      </c>
      <c r="H9287" s="103" t="s">
        <v>7967</v>
      </c>
      <c r="I9287" s="17" t="s">
        <v>14373</v>
      </c>
      <c r="J9287" s="491" t="s">
        <v>8433</v>
      </c>
      <c r="K9287" s="1428"/>
      <c r="N9287" s="57"/>
    </row>
    <row r="9288" spans="1:14" ht="9" customHeight="1">
      <c r="A9288" s="799">
        <v>96</v>
      </c>
      <c r="B9288" s="102" t="s">
        <v>185</v>
      </c>
      <c r="C9288" s="1402">
        <v>952010400000001</v>
      </c>
      <c r="D9288" s="889">
        <v>1</v>
      </c>
      <c r="E9288" s="3411">
        <v>1844.62</v>
      </c>
      <c r="F9288" s="797">
        <v>1844.62</v>
      </c>
      <c r="G9288" s="938">
        <v>44197</v>
      </c>
      <c r="H9288" s="103" t="s">
        <v>7967</v>
      </c>
      <c r="I9288" s="17" t="s">
        <v>14374</v>
      </c>
      <c r="J9288" s="491" t="s">
        <v>8433</v>
      </c>
      <c r="K9288" s="1428"/>
      <c r="N9288" s="57"/>
    </row>
    <row r="9289" spans="1:14" ht="9" customHeight="1">
      <c r="A9289" s="799">
        <v>97</v>
      </c>
      <c r="B9289" s="102" t="s">
        <v>3482</v>
      </c>
      <c r="C9289" s="1402">
        <v>952108520400012</v>
      </c>
      <c r="D9289" s="889">
        <v>1</v>
      </c>
      <c r="E9289" s="3411">
        <v>5122.66</v>
      </c>
      <c r="F9289" s="797">
        <v>4386.7</v>
      </c>
      <c r="G9289" s="938">
        <v>44197</v>
      </c>
      <c r="H9289" s="103" t="s">
        <v>7967</v>
      </c>
      <c r="I9289" s="17" t="s">
        <v>14375</v>
      </c>
      <c r="J9289" s="491" t="s">
        <v>8433</v>
      </c>
      <c r="K9289" s="1428"/>
      <c r="N9289" s="57"/>
    </row>
    <row r="9290" spans="1:14" ht="9" customHeight="1">
      <c r="A9290" s="799">
        <v>98</v>
      </c>
      <c r="B9290" s="102" t="s">
        <v>3483</v>
      </c>
      <c r="C9290" s="1402">
        <v>952108520400013</v>
      </c>
      <c r="D9290" s="889">
        <v>1</v>
      </c>
      <c r="E9290" s="3411">
        <v>8583</v>
      </c>
      <c r="F9290" s="797">
        <v>2848.77</v>
      </c>
      <c r="G9290" s="938">
        <v>44197</v>
      </c>
      <c r="H9290" s="103" t="s">
        <v>7967</v>
      </c>
      <c r="I9290" s="17" t="s">
        <v>14376</v>
      </c>
      <c r="J9290" s="491" t="s">
        <v>8434</v>
      </c>
      <c r="K9290" s="1428"/>
      <c r="N9290" s="57"/>
    </row>
    <row r="9291" spans="1:14" ht="9" customHeight="1">
      <c r="A9291" s="799">
        <v>99</v>
      </c>
      <c r="B9291" s="102" t="s">
        <v>3484</v>
      </c>
      <c r="C9291" s="1402">
        <v>952108520600039</v>
      </c>
      <c r="D9291" s="889">
        <v>1</v>
      </c>
      <c r="E9291" s="2837">
        <v>60000</v>
      </c>
      <c r="F9291" s="797">
        <v>0</v>
      </c>
      <c r="G9291" s="938">
        <v>44197</v>
      </c>
      <c r="H9291" s="103" t="s">
        <v>7967</v>
      </c>
      <c r="I9291" s="17" t="s">
        <v>14377</v>
      </c>
      <c r="J9291" s="491" t="s">
        <v>8434</v>
      </c>
      <c r="K9291" s="1428"/>
      <c r="N9291" s="57"/>
    </row>
    <row r="9292" spans="1:14" ht="9" customHeight="1">
      <c r="A9292" s="799">
        <v>100</v>
      </c>
      <c r="B9292" s="102" t="s">
        <v>3545</v>
      </c>
      <c r="C9292" s="1382">
        <v>952108510700002</v>
      </c>
      <c r="D9292" s="889">
        <v>1</v>
      </c>
      <c r="E9292" s="2837">
        <v>8260</v>
      </c>
      <c r="F9292" s="797">
        <v>4661.33</v>
      </c>
      <c r="G9292" s="919">
        <v>44197</v>
      </c>
      <c r="H9292" s="103" t="s">
        <v>7967</v>
      </c>
      <c r="I9292" s="17" t="s">
        <v>14378</v>
      </c>
      <c r="J9292" s="491" t="s">
        <v>8434</v>
      </c>
      <c r="K9292" s="1428"/>
      <c r="N9292" s="57"/>
    </row>
    <row r="9293" spans="1:14" ht="9" customHeight="1">
      <c r="A9293" s="799">
        <v>101</v>
      </c>
      <c r="B9293" s="102" t="s">
        <v>3546</v>
      </c>
      <c r="C9293" s="1382">
        <v>952108510700003</v>
      </c>
      <c r="D9293" s="889">
        <v>1</v>
      </c>
      <c r="E9293" s="2837">
        <v>10200</v>
      </c>
      <c r="F9293" s="797">
        <v>6224</v>
      </c>
      <c r="G9293" s="919">
        <v>44197</v>
      </c>
      <c r="H9293" s="103" t="s">
        <v>7967</v>
      </c>
      <c r="I9293" s="17" t="s">
        <v>14379</v>
      </c>
      <c r="J9293" s="491" t="s">
        <v>8434</v>
      </c>
      <c r="K9293" s="1428"/>
      <c r="N9293" s="57"/>
    </row>
    <row r="9294" spans="1:14" ht="9" customHeight="1">
      <c r="A9294" s="799">
        <v>102</v>
      </c>
      <c r="B9294" s="102" t="s">
        <v>3496</v>
      </c>
      <c r="C9294" s="1402">
        <v>952108510600016</v>
      </c>
      <c r="D9294" s="889">
        <v>1</v>
      </c>
      <c r="E9294" s="2837">
        <v>1143.5</v>
      </c>
      <c r="F9294" s="797">
        <v>1143.5</v>
      </c>
      <c r="G9294" s="938">
        <v>44197</v>
      </c>
      <c r="H9294" s="103" t="s">
        <v>7967</v>
      </c>
      <c r="I9294" s="17" t="s">
        <v>14276</v>
      </c>
      <c r="J9294" s="491" t="s">
        <v>8435</v>
      </c>
      <c r="K9294" s="1428"/>
      <c r="N9294" s="57"/>
    </row>
    <row r="9295" spans="1:14" ht="9" customHeight="1">
      <c r="A9295" s="799">
        <v>103</v>
      </c>
      <c r="B9295" s="102" t="s">
        <v>3496</v>
      </c>
      <c r="C9295" s="1402">
        <v>952108510600011</v>
      </c>
      <c r="D9295" s="889">
        <v>1</v>
      </c>
      <c r="E9295" s="2837">
        <v>1143.5</v>
      </c>
      <c r="F9295" s="797">
        <v>1143.5</v>
      </c>
      <c r="G9295" s="938">
        <v>44197</v>
      </c>
      <c r="H9295" s="103" t="s">
        <v>7967</v>
      </c>
      <c r="I9295" s="17" t="s">
        <v>14277</v>
      </c>
      <c r="J9295" s="491" t="s">
        <v>8435</v>
      </c>
      <c r="K9295" s="1428"/>
      <c r="N9295" s="57"/>
    </row>
    <row r="9296" spans="1:14" ht="9" customHeight="1">
      <c r="A9296" s="799">
        <v>104</v>
      </c>
      <c r="B9296" s="102" t="s">
        <v>3978</v>
      </c>
      <c r="C9296" s="1388" t="s">
        <v>9699</v>
      </c>
      <c r="D9296" s="889">
        <v>1</v>
      </c>
      <c r="E9296" s="2837">
        <v>1143</v>
      </c>
      <c r="F9296" s="797">
        <v>1143</v>
      </c>
      <c r="G9296" s="919">
        <v>44197</v>
      </c>
      <c r="H9296" s="103" t="s">
        <v>7967</v>
      </c>
      <c r="I9296" s="17" t="s">
        <v>14278</v>
      </c>
      <c r="J9296" s="491" t="s">
        <v>8435</v>
      </c>
      <c r="K9296" s="1428"/>
      <c r="N9296" s="57"/>
    </row>
    <row r="9297" spans="1:14" ht="10.5" customHeight="1">
      <c r="A9297" s="799">
        <v>105</v>
      </c>
      <c r="B9297" s="102" t="s">
        <v>3554</v>
      </c>
      <c r="C9297" s="833" t="s">
        <v>8126</v>
      </c>
      <c r="D9297" s="889">
        <v>1</v>
      </c>
      <c r="E9297" s="2837">
        <v>635769.25</v>
      </c>
      <c r="F9297" s="797">
        <v>0</v>
      </c>
      <c r="G9297" s="938">
        <v>44197</v>
      </c>
      <c r="H9297" s="103" t="s">
        <v>7967</v>
      </c>
      <c r="I9297" s="17" t="s">
        <v>14279</v>
      </c>
      <c r="J9297" s="491" t="s">
        <v>8435</v>
      </c>
      <c r="K9297" s="1428"/>
      <c r="N9297" s="57"/>
    </row>
    <row r="9298" spans="1:14" ht="9" customHeight="1">
      <c r="A9298" s="799">
        <v>106</v>
      </c>
      <c r="B9298" s="102" t="s">
        <v>3554</v>
      </c>
      <c r="C9298" s="833"/>
      <c r="D9298" s="889">
        <v>1</v>
      </c>
      <c r="E9298" s="2837">
        <v>635769.25</v>
      </c>
      <c r="F9298" s="797">
        <v>0</v>
      </c>
      <c r="G9298" s="938">
        <v>44197</v>
      </c>
      <c r="H9298" s="103" t="s">
        <v>7967</v>
      </c>
      <c r="I9298" s="17" t="s">
        <v>14280</v>
      </c>
      <c r="J9298" s="491" t="s">
        <v>8435</v>
      </c>
      <c r="K9298" s="1428"/>
      <c r="N9298" s="57"/>
    </row>
    <row r="9299" spans="1:14" ht="9" customHeight="1">
      <c r="A9299" s="799">
        <v>107</v>
      </c>
      <c r="B9299" s="102" t="s">
        <v>3513</v>
      </c>
      <c r="C9299" s="1388" t="s">
        <v>9697</v>
      </c>
      <c r="D9299" s="889">
        <v>2</v>
      </c>
      <c r="E9299" s="2837">
        <v>9600</v>
      </c>
      <c r="F9299" s="797">
        <v>9600</v>
      </c>
      <c r="G9299" s="938">
        <v>44197</v>
      </c>
      <c r="H9299" s="103" t="s">
        <v>7967</v>
      </c>
      <c r="I9299" s="17" t="s">
        <v>14281</v>
      </c>
      <c r="J9299" s="491" t="s">
        <v>8435</v>
      </c>
      <c r="K9299" s="1428"/>
      <c r="N9299" s="57"/>
    </row>
    <row r="9300" spans="1:14" ht="9" customHeight="1">
      <c r="A9300" s="799">
        <v>108</v>
      </c>
      <c r="B9300" s="102" t="s">
        <v>3456</v>
      </c>
      <c r="C9300" s="1403">
        <v>952108510600014</v>
      </c>
      <c r="D9300" s="889">
        <v>1</v>
      </c>
      <c r="E9300" s="2837">
        <v>1143</v>
      </c>
      <c r="F9300" s="797">
        <v>1143</v>
      </c>
      <c r="G9300" s="919">
        <v>44197</v>
      </c>
      <c r="H9300" s="103" t="s">
        <v>7967</v>
      </c>
      <c r="I9300" s="17" t="s">
        <v>14282</v>
      </c>
      <c r="J9300" s="491" t="s">
        <v>8435</v>
      </c>
      <c r="K9300" s="1428"/>
      <c r="N9300" s="57"/>
    </row>
    <row r="9301" spans="1:14" ht="9" customHeight="1">
      <c r="A9301" s="799">
        <v>109</v>
      </c>
      <c r="B9301" s="102" t="s">
        <v>3556</v>
      </c>
      <c r="C9301" s="1404">
        <v>952108510500004</v>
      </c>
      <c r="D9301" s="889">
        <v>1</v>
      </c>
      <c r="E9301" s="2837">
        <v>3234</v>
      </c>
      <c r="F9301" s="797">
        <v>3234</v>
      </c>
      <c r="G9301" s="938">
        <v>44197</v>
      </c>
      <c r="H9301" s="103" t="s">
        <v>7967</v>
      </c>
      <c r="I9301" s="17" t="s">
        <v>14283</v>
      </c>
      <c r="J9301" s="491" t="s">
        <v>8435</v>
      </c>
      <c r="K9301" s="1428"/>
      <c r="N9301" s="57"/>
    </row>
    <row r="9302" spans="1:14" ht="9" customHeight="1">
      <c r="A9302" s="799">
        <v>110</v>
      </c>
      <c r="B9302" s="102" t="s">
        <v>3555</v>
      </c>
      <c r="C9302" s="1404">
        <v>952108510300002</v>
      </c>
      <c r="D9302" s="889">
        <v>1</v>
      </c>
      <c r="E9302" s="2837">
        <v>3597</v>
      </c>
      <c r="F9302" s="797">
        <v>3597</v>
      </c>
      <c r="G9302" s="938">
        <v>44197</v>
      </c>
      <c r="H9302" s="103" t="s">
        <v>7967</v>
      </c>
      <c r="I9302" s="17" t="s">
        <v>14284</v>
      </c>
      <c r="J9302" s="491" t="s">
        <v>8435</v>
      </c>
      <c r="K9302" s="1428"/>
      <c r="N9302" s="57"/>
    </row>
    <row r="9303" spans="1:14" ht="9" customHeight="1">
      <c r="A9303" s="799">
        <v>111</v>
      </c>
      <c r="B9303" s="102" t="s">
        <v>3540</v>
      </c>
      <c r="C9303" s="1388" t="s">
        <v>8128</v>
      </c>
      <c r="D9303" s="889">
        <v>1</v>
      </c>
      <c r="E9303" s="2837">
        <v>95872</v>
      </c>
      <c r="F9303" s="797">
        <v>20239.560000000001</v>
      </c>
      <c r="G9303" s="919">
        <v>44197</v>
      </c>
      <c r="H9303" s="103" t="s">
        <v>7967</v>
      </c>
      <c r="I9303" s="17" t="s">
        <v>14285</v>
      </c>
      <c r="J9303" s="491" t="s">
        <v>8435</v>
      </c>
      <c r="K9303" s="1428"/>
      <c r="N9303" s="57"/>
    </row>
    <row r="9304" spans="1:14" ht="21" customHeight="1">
      <c r="A9304" s="799">
        <v>112</v>
      </c>
      <c r="B9304" s="102" t="s">
        <v>3551</v>
      </c>
      <c r="C9304" s="1402">
        <v>952108510600005</v>
      </c>
      <c r="D9304" s="889">
        <v>1</v>
      </c>
      <c r="E9304" s="3411">
        <v>651494.5</v>
      </c>
      <c r="F9304" s="797">
        <v>93475.88</v>
      </c>
      <c r="G9304" s="938">
        <v>44197</v>
      </c>
      <c r="H9304" s="103" t="s">
        <v>7967</v>
      </c>
      <c r="I9304" s="17" t="s">
        <v>14276</v>
      </c>
      <c r="J9304" s="491" t="s">
        <v>8436</v>
      </c>
      <c r="K9304" s="1428"/>
      <c r="L9304" s="1056" t="s">
        <v>14728</v>
      </c>
      <c r="N9304" s="57"/>
    </row>
    <row r="9305" spans="1:14" ht="21" customHeight="1">
      <c r="A9305" s="799">
        <v>113</v>
      </c>
      <c r="B9305" s="102" t="s">
        <v>3544</v>
      </c>
      <c r="C9305" s="1382">
        <v>952108510600010</v>
      </c>
      <c r="D9305" s="889">
        <v>1</v>
      </c>
      <c r="E9305" s="3411">
        <v>475000</v>
      </c>
      <c r="F9305" s="797">
        <v>0</v>
      </c>
      <c r="G9305" s="919">
        <v>44197</v>
      </c>
      <c r="H9305" s="103" t="s">
        <v>7967</v>
      </c>
      <c r="I9305" s="17" t="s">
        <v>14277</v>
      </c>
      <c r="J9305" s="491" t="s">
        <v>8436</v>
      </c>
      <c r="K9305" s="1428"/>
      <c r="L9305" s="1056" t="s">
        <v>14728</v>
      </c>
      <c r="N9305" s="57"/>
    </row>
    <row r="9306" spans="1:14" ht="21" customHeight="1">
      <c r="A9306" s="799">
        <v>114</v>
      </c>
      <c r="B9306" s="102" t="s">
        <v>3558</v>
      </c>
      <c r="C9306" s="1402">
        <v>952108510400004</v>
      </c>
      <c r="D9306" s="889">
        <v>1</v>
      </c>
      <c r="E9306" s="3411">
        <v>3705</v>
      </c>
      <c r="F9306" s="797">
        <v>3705</v>
      </c>
      <c r="G9306" s="938">
        <v>44197</v>
      </c>
      <c r="H9306" s="103" t="s">
        <v>7967</v>
      </c>
      <c r="I9306" s="17" t="s">
        <v>14278</v>
      </c>
      <c r="J9306" s="491" t="s">
        <v>8436</v>
      </c>
      <c r="K9306" s="1428"/>
      <c r="L9306" s="1056" t="s">
        <v>14728</v>
      </c>
      <c r="N9306" s="57"/>
    </row>
    <row r="9307" spans="1:14" ht="21" customHeight="1">
      <c r="A9307" s="799">
        <v>115</v>
      </c>
      <c r="B9307" s="102" t="s">
        <v>3550</v>
      </c>
      <c r="C9307" s="1402">
        <v>952108510400001</v>
      </c>
      <c r="D9307" s="889">
        <v>1</v>
      </c>
      <c r="E9307" s="3411">
        <v>20722</v>
      </c>
      <c r="F9307" s="797">
        <v>6595.02</v>
      </c>
      <c r="G9307" s="938">
        <v>44197</v>
      </c>
      <c r="H9307" s="103" t="s">
        <v>7967</v>
      </c>
      <c r="I9307" s="17" t="s">
        <v>14279</v>
      </c>
      <c r="J9307" s="491" t="s">
        <v>8436</v>
      </c>
      <c r="K9307" s="1428"/>
      <c r="L9307" s="1056" t="s">
        <v>14728</v>
      </c>
      <c r="N9307" s="57"/>
    </row>
    <row r="9308" spans="1:14" ht="21" customHeight="1">
      <c r="A9308" s="799">
        <v>116</v>
      </c>
      <c r="B9308" s="102" t="s">
        <v>3553</v>
      </c>
      <c r="C9308" s="1402">
        <v>952108510500003</v>
      </c>
      <c r="D9308" s="889">
        <v>1</v>
      </c>
      <c r="E9308" s="3411">
        <v>14036</v>
      </c>
      <c r="F9308" s="797">
        <v>6066.77</v>
      </c>
      <c r="G9308" s="938">
        <v>44197</v>
      </c>
      <c r="H9308" s="103" t="s">
        <v>7967</v>
      </c>
      <c r="I9308" s="17" t="s">
        <v>14280</v>
      </c>
      <c r="J9308" s="491" t="s">
        <v>8436</v>
      </c>
      <c r="K9308" s="1428"/>
      <c r="L9308" s="1056" t="s">
        <v>14728</v>
      </c>
      <c r="N9308" s="57"/>
    </row>
    <row r="9309" spans="1:14" ht="21" customHeight="1">
      <c r="A9309" s="799">
        <v>117</v>
      </c>
      <c r="B9309" s="102" t="s">
        <v>3549</v>
      </c>
      <c r="C9309" s="1402">
        <v>952108510500002</v>
      </c>
      <c r="D9309" s="889">
        <v>1</v>
      </c>
      <c r="E9309" s="2837">
        <v>15813</v>
      </c>
      <c r="F9309" s="797">
        <v>6745.58</v>
      </c>
      <c r="G9309" s="938">
        <v>44197</v>
      </c>
      <c r="H9309" s="103" t="s">
        <v>7967</v>
      </c>
      <c r="I9309" s="17" t="s">
        <v>14281</v>
      </c>
      <c r="J9309" s="491" t="s">
        <v>8436</v>
      </c>
      <c r="K9309" s="1428"/>
      <c r="L9309" s="1056" t="s">
        <v>14728</v>
      </c>
      <c r="N9309" s="57"/>
    </row>
    <row r="9310" spans="1:14" ht="21" customHeight="1">
      <c r="A9310" s="799">
        <v>118</v>
      </c>
      <c r="B9310" s="102" t="s">
        <v>3548</v>
      </c>
      <c r="C9310" s="1402">
        <v>952108510400006</v>
      </c>
      <c r="D9310" s="889">
        <v>3</v>
      </c>
      <c r="E9310" s="3411">
        <v>6017</v>
      </c>
      <c r="F9310" s="797">
        <v>6017</v>
      </c>
      <c r="G9310" s="938">
        <v>44197</v>
      </c>
      <c r="H9310" s="103" t="s">
        <v>7967</v>
      </c>
      <c r="I9310" s="17" t="s">
        <v>14282</v>
      </c>
      <c r="J9310" s="491" t="s">
        <v>8436</v>
      </c>
      <c r="K9310" s="1428"/>
      <c r="L9310" s="1056" t="s">
        <v>14728</v>
      </c>
      <c r="N9310" s="57"/>
    </row>
    <row r="9311" spans="1:14" ht="21" customHeight="1">
      <c r="A9311" s="799">
        <v>119</v>
      </c>
      <c r="B9311" s="102" t="s">
        <v>3557</v>
      </c>
      <c r="C9311" s="1402">
        <v>952108510400003</v>
      </c>
      <c r="D9311" s="2091">
        <v>1</v>
      </c>
      <c r="E9311" s="3411">
        <v>2642</v>
      </c>
      <c r="F9311" s="797">
        <v>2642</v>
      </c>
      <c r="G9311" s="938">
        <v>44197</v>
      </c>
      <c r="H9311" s="103" t="s">
        <v>7967</v>
      </c>
      <c r="I9311" s="17" t="s">
        <v>14283</v>
      </c>
      <c r="J9311" s="491" t="s">
        <v>8436</v>
      </c>
      <c r="K9311" s="1428"/>
      <c r="L9311" s="1056" t="s">
        <v>14728</v>
      </c>
      <c r="N9311" s="57"/>
    </row>
    <row r="9312" spans="1:14" ht="21" customHeight="1">
      <c r="A9312" s="799">
        <v>120</v>
      </c>
      <c r="B9312" s="102" t="s">
        <v>3547</v>
      </c>
      <c r="C9312" s="1388" t="s">
        <v>9491</v>
      </c>
      <c r="D9312" s="889">
        <v>1</v>
      </c>
      <c r="E9312" s="3411">
        <v>5495.5</v>
      </c>
      <c r="F9312" s="797">
        <v>5495.5</v>
      </c>
      <c r="G9312" s="938">
        <v>44197</v>
      </c>
      <c r="H9312" s="103" t="s">
        <v>7967</v>
      </c>
      <c r="I9312" s="17" t="s">
        <v>14284</v>
      </c>
      <c r="J9312" s="491" t="s">
        <v>8436</v>
      </c>
      <c r="K9312" s="1428"/>
      <c r="L9312" s="1056" t="s">
        <v>14728</v>
      </c>
      <c r="N9312" s="57"/>
    </row>
    <row r="9313" spans="1:15" ht="21" customHeight="1">
      <c r="A9313" s="799">
        <v>121</v>
      </c>
      <c r="B9313" s="102" t="s">
        <v>3547</v>
      </c>
      <c r="C9313" s="1388" t="s">
        <v>9492</v>
      </c>
      <c r="D9313" s="889">
        <v>1</v>
      </c>
      <c r="E9313" s="3411">
        <v>5495.5</v>
      </c>
      <c r="F9313" s="797">
        <v>5495.5</v>
      </c>
      <c r="G9313" s="938">
        <v>44197</v>
      </c>
      <c r="H9313" s="103" t="s">
        <v>7967</v>
      </c>
      <c r="I9313" s="17" t="s">
        <v>14285</v>
      </c>
      <c r="J9313" s="491" t="s">
        <v>8436</v>
      </c>
      <c r="K9313" s="1428"/>
      <c r="L9313" s="1056" t="s">
        <v>14728</v>
      </c>
      <c r="N9313" s="57"/>
    </row>
    <row r="9314" spans="1:15" s="71" customFormat="1" ht="12.75" customHeight="1">
      <c r="A9314" s="667">
        <v>122</v>
      </c>
      <c r="B9314" s="103" t="s">
        <v>3535</v>
      </c>
      <c r="C9314" s="990" t="s">
        <v>8126</v>
      </c>
      <c r="D9314" s="889">
        <v>1</v>
      </c>
      <c r="E9314" s="3411">
        <v>16741</v>
      </c>
      <c r="F9314" s="797">
        <v>16741</v>
      </c>
      <c r="G9314" s="919">
        <v>44197</v>
      </c>
      <c r="H9314" s="103" t="s">
        <v>7967</v>
      </c>
      <c r="I9314" s="17" t="s">
        <v>14286</v>
      </c>
      <c r="J9314" s="7" t="s">
        <v>8435</v>
      </c>
      <c r="K9314" s="1428"/>
      <c r="L9314" s="150"/>
      <c r="M9314" s="1543"/>
      <c r="N9314" s="57"/>
      <c r="O9314" s="662"/>
    </row>
    <row r="9315" spans="1:15" ht="9" customHeight="1">
      <c r="A9315" s="799">
        <v>124</v>
      </c>
      <c r="B9315" s="102" t="s">
        <v>3468</v>
      </c>
      <c r="C9315" s="1388" t="s">
        <v>9703</v>
      </c>
      <c r="D9315" s="889">
        <v>1</v>
      </c>
      <c r="E9315" s="3411">
        <v>1080</v>
      </c>
      <c r="F9315" s="797">
        <v>850.14</v>
      </c>
      <c r="G9315" s="919">
        <v>44197</v>
      </c>
      <c r="H9315" s="103" t="s">
        <v>7967</v>
      </c>
      <c r="I9315" s="17" t="s">
        <v>14380</v>
      </c>
      <c r="J9315" s="93" t="s">
        <v>14389</v>
      </c>
      <c r="K9315" s="1428"/>
      <c r="L9315" s="43"/>
    </row>
    <row r="9316" spans="1:15" ht="9" customHeight="1">
      <c r="A9316" s="799">
        <v>125</v>
      </c>
      <c r="B9316" s="102" t="s">
        <v>3470</v>
      </c>
      <c r="C9316" s="1388" t="s">
        <v>9534</v>
      </c>
      <c r="D9316" s="889">
        <v>1</v>
      </c>
      <c r="E9316" s="3411">
        <v>5971.5</v>
      </c>
      <c r="F9316" s="797">
        <v>5971.5</v>
      </c>
      <c r="G9316" s="919">
        <v>44197</v>
      </c>
      <c r="H9316" s="103" t="s">
        <v>7967</v>
      </c>
      <c r="I9316" s="17" t="s">
        <v>14381</v>
      </c>
      <c r="J9316" s="93" t="s">
        <v>14389</v>
      </c>
      <c r="K9316" s="1428"/>
      <c r="L9316" s="43"/>
    </row>
    <row r="9317" spans="1:15" ht="9" customHeight="1">
      <c r="A9317" s="799">
        <v>126</v>
      </c>
      <c r="B9317" s="102" t="s">
        <v>3470</v>
      </c>
      <c r="C9317" s="1388" t="s">
        <v>9535</v>
      </c>
      <c r="D9317" s="889">
        <v>1</v>
      </c>
      <c r="E9317" s="3411">
        <v>5971.5</v>
      </c>
      <c r="F9317" s="797">
        <v>5971.5</v>
      </c>
      <c r="G9317" s="919">
        <v>44197</v>
      </c>
      <c r="H9317" s="103" t="s">
        <v>7967</v>
      </c>
      <c r="I9317" s="17" t="s">
        <v>14382</v>
      </c>
      <c r="J9317" s="93" t="s">
        <v>14389</v>
      </c>
      <c r="K9317" s="1428"/>
      <c r="L9317" s="43"/>
    </row>
    <row r="9318" spans="1:15" ht="9" customHeight="1">
      <c r="A9318" s="799">
        <v>127</v>
      </c>
      <c r="B9318" s="102" t="s">
        <v>3469</v>
      </c>
      <c r="C9318" s="1388" t="s">
        <v>9532</v>
      </c>
      <c r="D9318" s="889">
        <v>1</v>
      </c>
      <c r="E9318" s="2837">
        <v>7010</v>
      </c>
      <c r="F9318" s="797">
        <v>7010</v>
      </c>
      <c r="G9318" s="919">
        <v>44197</v>
      </c>
      <c r="H9318" s="103" t="s">
        <v>7967</v>
      </c>
      <c r="I9318" s="17" t="s">
        <v>14383</v>
      </c>
      <c r="J9318" s="93" t="s">
        <v>14389</v>
      </c>
      <c r="K9318" s="1428"/>
      <c r="L9318" s="43"/>
    </row>
    <row r="9319" spans="1:15" ht="9" customHeight="1">
      <c r="A9319" s="799">
        <v>128</v>
      </c>
      <c r="B9319" s="102" t="s">
        <v>3469</v>
      </c>
      <c r="C9319" s="1388" t="s">
        <v>9533</v>
      </c>
      <c r="D9319" s="889">
        <v>1</v>
      </c>
      <c r="E9319" s="2837">
        <v>7010</v>
      </c>
      <c r="F9319" s="797">
        <v>7010</v>
      </c>
      <c r="G9319" s="919">
        <v>44197</v>
      </c>
      <c r="H9319" s="103" t="s">
        <v>7967</v>
      </c>
      <c r="I9319" s="17" t="s">
        <v>14384</v>
      </c>
      <c r="J9319" s="93" t="s">
        <v>14389</v>
      </c>
      <c r="K9319" s="1428"/>
      <c r="L9319" s="43"/>
    </row>
    <row r="9320" spans="1:15" ht="9" customHeight="1">
      <c r="A9320" s="799">
        <v>129</v>
      </c>
      <c r="B9320" s="103" t="s">
        <v>3472</v>
      </c>
      <c r="C9320" s="1388" t="s">
        <v>9536</v>
      </c>
      <c r="D9320" s="889">
        <v>1</v>
      </c>
      <c r="E9320" s="3411">
        <v>62508</v>
      </c>
      <c r="F9320" s="797">
        <v>62508</v>
      </c>
      <c r="G9320" s="919">
        <v>44197</v>
      </c>
      <c r="H9320" s="103" t="s">
        <v>7967</v>
      </c>
      <c r="I9320" s="17" t="s">
        <v>14385</v>
      </c>
      <c r="J9320" s="93" t="s">
        <v>14389</v>
      </c>
      <c r="K9320" s="1428"/>
      <c r="L9320" s="43"/>
    </row>
    <row r="9321" spans="1:15" ht="9" customHeight="1">
      <c r="A9321" s="799">
        <v>130</v>
      </c>
      <c r="B9321" s="102" t="s">
        <v>825</v>
      </c>
      <c r="C9321" s="1388" t="s">
        <v>9890</v>
      </c>
      <c r="D9321" s="889">
        <v>1</v>
      </c>
      <c r="E9321" s="3411">
        <v>3390.33</v>
      </c>
      <c r="F9321" s="797">
        <v>3390.33</v>
      </c>
      <c r="G9321" s="919">
        <v>44197</v>
      </c>
      <c r="H9321" s="103" t="s">
        <v>7967</v>
      </c>
      <c r="I9321" s="17" t="s">
        <v>14386</v>
      </c>
      <c r="J9321" s="93" t="s">
        <v>14389</v>
      </c>
      <c r="K9321" s="1428"/>
      <c r="L9321" s="43"/>
    </row>
    <row r="9322" spans="1:15" ht="9" customHeight="1">
      <c r="A9322" s="799">
        <v>131</v>
      </c>
      <c r="B9322" s="102" t="s">
        <v>825</v>
      </c>
      <c r="C9322" s="1388" t="s">
        <v>9891</v>
      </c>
      <c r="D9322" s="889">
        <v>1</v>
      </c>
      <c r="E9322" s="3411">
        <v>3390.33</v>
      </c>
      <c r="F9322" s="797">
        <v>3390.33</v>
      </c>
      <c r="G9322" s="919">
        <v>44197</v>
      </c>
      <c r="H9322" s="103" t="s">
        <v>7967</v>
      </c>
      <c r="I9322" s="17" t="s">
        <v>14387</v>
      </c>
      <c r="J9322" s="93" t="s">
        <v>14389</v>
      </c>
      <c r="K9322" s="1428"/>
      <c r="L9322" s="43"/>
    </row>
    <row r="9323" spans="1:15" ht="9" customHeight="1">
      <c r="A9323" s="799">
        <v>132</v>
      </c>
      <c r="B9323" s="102" t="s">
        <v>825</v>
      </c>
      <c r="C9323" s="1388" t="s">
        <v>9892</v>
      </c>
      <c r="D9323" s="889">
        <v>1</v>
      </c>
      <c r="E9323" s="3411">
        <v>3390.34</v>
      </c>
      <c r="F9323" s="797">
        <v>3390.34</v>
      </c>
      <c r="G9323" s="919">
        <v>44197</v>
      </c>
      <c r="H9323" s="103" t="s">
        <v>7967</v>
      </c>
      <c r="I9323" s="17" t="s">
        <v>14388</v>
      </c>
      <c r="J9323" s="93" t="s">
        <v>14389</v>
      </c>
      <c r="K9323" s="1428"/>
      <c r="L9323" s="43"/>
    </row>
    <row r="9324" spans="1:15" ht="9" customHeight="1">
      <c r="A9324" s="799">
        <v>133</v>
      </c>
      <c r="B9324" s="102" t="s">
        <v>3528</v>
      </c>
      <c r="C9324" s="1382">
        <v>952108520600032</v>
      </c>
      <c r="D9324" s="889">
        <v>1</v>
      </c>
      <c r="E9324" s="3411">
        <v>41114</v>
      </c>
      <c r="F9324" s="797">
        <v>21183.83</v>
      </c>
      <c r="G9324" s="919">
        <v>44197</v>
      </c>
      <c r="H9324" s="103" t="s">
        <v>7967</v>
      </c>
      <c r="I9324" s="252" t="s">
        <v>7984</v>
      </c>
      <c r="J9324" s="7" t="s">
        <v>8437</v>
      </c>
      <c r="K9324" s="1065"/>
      <c r="N9324" s="105"/>
    </row>
    <row r="9325" spans="1:15" ht="9" customHeight="1">
      <c r="A9325" s="799">
        <v>134</v>
      </c>
      <c r="B9325" s="102" t="s">
        <v>3528</v>
      </c>
      <c r="C9325" s="1382">
        <v>952108520600031</v>
      </c>
      <c r="D9325" s="889">
        <v>1</v>
      </c>
      <c r="E9325" s="3411">
        <v>41114</v>
      </c>
      <c r="F9325" s="797">
        <v>21183.83</v>
      </c>
      <c r="G9325" s="919">
        <v>44197</v>
      </c>
      <c r="H9325" s="103" t="s">
        <v>7967</v>
      </c>
      <c r="I9325" s="252" t="s">
        <v>7984</v>
      </c>
      <c r="J9325" s="7" t="s">
        <v>8437</v>
      </c>
      <c r="K9325" s="1065"/>
      <c r="N9325" s="105"/>
    </row>
    <row r="9326" spans="1:15" ht="9" customHeight="1">
      <c r="A9326" s="799">
        <v>135</v>
      </c>
      <c r="B9326" s="102" t="s">
        <v>3528</v>
      </c>
      <c r="C9326" s="990" t="s">
        <v>8127</v>
      </c>
      <c r="D9326" s="889">
        <v>1</v>
      </c>
      <c r="E9326" s="3411">
        <v>41114</v>
      </c>
      <c r="F9326" s="797">
        <v>21183.83</v>
      </c>
      <c r="G9326" s="919">
        <v>44197</v>
      </c>
      <c r="H9326" s="103" t="s">
        <v>7967</v>
      </c>
      <c r="I9326" s="252" t="s">
        <v>7984</v>
      </c>
      <c r="J9326" s="7" t="s">
        <v>8437</v>
      </c>
      <c r="K9326" s="1065"/>
      <c r="N9326" s="105"/>
    </row>
    <row r="9327" spans="1:15" ht="9" customHeight="1">
      <c r="A9327" s="799">
        <v>136</v>
      </c>
      <c r="B9327" s="102" t="s">
        <v>3528</v>
      </c>
      <c r="C9327" s="990"/>
      <c r="D9327" s="889">
        <v>1</v>
      </c>
      <c r="E9327" s="3411">
        <v>41114</v>
      </c>
      <c r="F9327" s="797">
        <v>21183.83</v>
      </c>
      <c r="G9327" s="919">
        <v>44197</v>
      </c>
      <c r="H9327" s="103" t="s">
        <v>7967</v>
      </c>
      <c r="I9327" s="252" t="s">
        <v>7984</v>
      </c>
      <c r="J9327" s="7" t="s">
        <v>8437</v>
      </c>
      <c r="K9327" s="1065"/>
      <c r="N9327" s="105"/>
    </row>
    <row r="9328" spans="1:15" ht="9" customHeight="1">
      <c r="A9328" s="799">
        <v>137</v>
      </c>
      <c r="B9328" s="102" t="s">
        <v>3530</v>
      </c>
      <c r="C9328" s="990" t="s">
        <v>8126</v>
      </c>
      <c r="D9328" s="889">
        <v>1</v>
      </c>
      <c r="E9328" s="3411">
        <v>2685</v>
      </c>
      <c r="F9328" s="797">
        <v>2685</v>
      </c>
      <c r="G9328" s="919">
        <v>44197</v>
      </c>
      <c r="H9328" s="103" t="s">
        <v>7967</v>
      </c>
      <c r="I9328" s="252" t="s">
        <v>7984</v>
      </c>
      <c r="J9328" s="7" t="s">
        <v>8437</v>
      </c>
      <c r="K9328" s="1065"/>
      <c r="N9328" s="105"/>
    </row>
    <row r="9329" spans="1:14" ht="9" customHeight="1">
      <c r="A9329" s="799">
        <v>138</v>
      </c>
      <c r="B9329" s="102" t="s">
        <v>3532</v>
      </c>
      <c r="C9329" s="990"/>
      <c r="D9329" s="889">
        <v>1</v>
      </c>
      <c r="E9329" s="3411">
        <v>6116</v>
      </c>
      <c r="F9329" s="797">
        <v>6116</v>
      </c>
      <c r="G9329" s="919">
        <v>44197</v>
      </c>
      <c r="H9329" s="103" t="s">
        <v>7967</v>
      </c>
      <c r="I9329" s="252" t="s">
        <v>7984</v>
      </c>
      <c r="J9329" s="7" t="s">
        <v>8437</v>
      </c>
      <c r="K9329" s="1065"/>
      <c r="N9329" s="105"/>
    </row>
    <row r="9330" spans="1:14" ht="9" customHeight="1">
      <c r="A9330" s="799">
        <v>139</v>
      </c>
      <c r="B9330" s="102" t="s">
        <v>3530</v>
      </c>
      <c r="C9330" s="990"/>
      <c r="D9330" s="889">
        <v>1</v>
      </c>
      <c r="E9330" s="3411">
        <v>31339</v>
      </c>
      <c r="F9330" s="797">
        <v>24459.61</v>
      </c>
      <c r="G9330" s="919">
        <v>44197</v>
      </c>
      <c r="H9330" s="103" t="s">
        <v>7967</v>
      </c>
      <c r="I9330" s="252" t="s">
        <v>7984</v>
      </c>
      <c r="J9330" s="7" t="s">
        <v>8437</v>
      </c>
      <c r="K9330" s="1065"/>
      <c r="N9330" s="105"/>
    </row>
    <row r="9331" spans="1:14" ht="9" customHeight="1">
      <c r="A9331" s="799">
        <v>140</v>
      </c>
      <c r="B9331" s="102" t="s">
        <v>3534</v>
      </c>
      <c r="C9331" s="990"/>
      <c r="D9331" s="889">
        <v>1</v>
      </c>
      <c r="E9331" s="3411">
        <v>20105</v>
      </c>
      <c r="F9331" s="797">
        <v>0</v>
      </c>
      <c r="G9331" s="919">
        <v>44197</v>
      </c>
      <c r="H9331" s="103" t="s">
        <v>7967</v>
      </c>
      <c r="I9331" s="252" t="s">
        <v>7984</v>
      </c>
      <c r="J9331" s="7" t="s">
        <v>8437</v>
      </c>
      <c r="K9331" s="1065"/>
      <c r="N9331" s="105"/>
    </row>
    <row r="9332" spans="1:14" ht="9" customHeight="1">
      <c r="A9332" s="799">
        <v>141</v>
      </c>
      <c r="B9332" s="102" t="s">
        <v>3535</v>
      </c>
      <c r="C9332" s="990"/>
      <c r="D9332" s="889">
        <v>1</v>
      </c>
      <c r="E9332" s="3411">
        <v>32000</v>
      </c>
      <c r="F9332" s="797">
        <v>0</v>
      </c>
      <c r="G9332" s="919">
        <v>44197</v>
      </c>
      <c r="H9332" s="103" t="s">
        <v>7967</v>
      </c>
      <c r="I9332" s="252" t="s">
        <v>7984</v>
      </c>
      <c r="J9332" s="7" t="s">
        <v>8437</v>
      </c>
      <c r="K9332" s="1065"/>
      <c r="N9332" s="105"/>
    </row>
    <row r="9333" spans="1:14" ht="9" customHeight="1">
      <c r="A9333" s="799">
        <v>142</v>
      </c>
      <c r="B9333" s="102" t="s">
        <v>3525</v>
      </c>
      <c r="C9333" s="990"/>
      <c r="D9333" s="889">
        <v>1</v>
      </c>
      <c r="E9333" s="3411">
        <v>223996</v>
      </c>
      <c r="F9333" s="797">
        <v>223996</v>
      </c>
      <c r="G9333" s="919">
        <v>44197</v>
      </c>
      <c r="H9333" s="103" t="s">
        <v>7967</v>
      </c>
      <c r="I9333" s="252" t="s">
        <v>7984</v>
      </c>
      <c r="J9333" s="7" t="s">
        <v>8437</v>
      </c>
      <c r="K9333" s="1065"/>
      <c r="N9333" s="105"/>
    </row>
    <row r="9334" spans="1:14" ht="9" customHeight="1">
      <c r="A9334" s="799">
        <v>143</v>
      </c>
      <c r="B9334" s="102" t="s">
        <v>3529</v>
      </c>
      <c r="C9334" s="1382">
        <v>952108520500004</v>
      </c>
      <c r="D9334" s="889">
        <v>1</v>
      </c>
      <c r="E9334" s="3411">
        <v>71821</v>
      </c>
      <c r="F9334" s="797">
        <v>71821</v>
      </c>
      <c r="G9334" s="919">
        <v>44197</v>
      </c>
      <c r="H9334" s="103" t="s">
        <v>7967</v>
      </c>
      <c r="I9334" s="252" t="s">
        <v>7984</v>
      </c>
      <c r="J9334" s="7" t="s">
        <v>8437</v>
      </c>
      <c r="K9334" s="1065"/>
      <c r="N9334" s="105"/>
    </row>
    <row r="9335" spans="1:14" ht="9" customHeight="1">
      <c r="A9335" s="799">
        <v>144</v>
      </c>
      <c r="B9335" s="102" t="s">
        <v>3523</v>
      </c>
      <c r="C9335" s="1382">
        <v>952108520300001</v>
      </c>
      <c r="D9335" s="889">
        <v>1</v>
      </c>
      <c r="E9335" s="3411">
        <v>16856</v>
      </c>
      <c r="F9335" s="797">
        <v>14514.13</v>
      </c>
      <c r="G9335" s="919">
        <v>44197</v>
      </c>
      <c r="H9335" s="103" t="s">
        <v>7967</v>
      </c>
      <c r="I9335" s="252" t="s">
        <v>7984</v>
      </c>
      <c r="J9335" s="7" t="s">
        <v>8437</v>
      </c>
      <c r="K9335" s="1065"/>
      <c r="N9335" s="105"/>
    </row>
    <row r="9336" spans="1:14" ht="9" customHeight="1">
      <c r="A9336" s="799">
        <v>145</v>
      </c>
      <c r="B9336" s="102" t="s">
        <v>3526</v>
      </c>
      <c r="C9336" s="1382">
        <v>952108520500002</v>
      </c>
      <c r="D9336" s="889">
        <v>1</v>
      </c>
      <c r="E9336" s="3411">
        <v>15895</v>
      </c>
      <c r="F9336" s="797">
        <v>5057.74</v>
      </c>
      <c r="G9336" s="919">
        <v>44197</v>
      </c>
      <c r="H9336" s="103" t="s">
        <v>7967</v>
      </c>
      <c r="I9336" s="252" t="s">
        <v>7984</v>
      </c>
      <c r="J9336" s="7" t="s">
        <v>8437</v>
      </c>
      <c r="K9336" s="1065"/>
      <c r="N9336" s="105"/>
    </row>
    <row r="9337" spans="1:14" ht="9" customHeight="1">
      <c r="A9337" s="799">
        <v>146</v>
      </c>
      <c r="B9337" s="102" t="s">
        <v>3527</v>
      </c>
      <c r="C9337" s="1382">
        <v>952108520500003</v>
      </c>
      <c r="D9337" s="889">
        <v>2</v>
      </c>
      <c r="E9337" s="3411">
        <v>31790</v>
      </c>
      <c r="F9337" s="797">
        <v>31790</v>
      </c>
      <c r="G9337" s="919">
        <v>44197</v>
      </c>
      <c r="H9337" s="103" t="s">
        <v>7967</v>
      </c>
      <c r="I9337" s="252" t="s">
        <v>7984</v>
      </c>
      <c r="J9337" s="7" t="s">
        <v>8437</v>
      </c>
      <c r="K9337" s="1065"/>
      <c r="N9337" s="105"/>
    </row>
    <row r="9338" spans="1:14" ht="9" customHeight="1">
      <c r="A9338" s="799">
        <v>147</v>
      </c>
      <c r="B9338" s="102" t="s">
        <v>3531</v>
      </c>
      <c r="C9338" s="1382">
        <v>952108520500006</v>
      </c>
      <c r="D9338" s="889">
        <v>3</v>
      </c>
      <c r="E9338" s="3411">
        <v>47686</v>
      </c>
      <c r="F9338" s="797">
        <v>47686</v>
      </c>
      <c r="G9338" s="919">
        <v>44197</v>
      </c>
      <c r="H9338" s="103" t="s">
        <v>7967</v>
      </c>
      <c r="I9338" s="252" t="s">
        <v>7984</v>
      </c>
      <c r="J9338" s="7" t="s">
        <v>8437</v>
      </c>
      <c r="K9338" s="1065"/>
      <c r="N9338" s="105"/>
    </row>
    <row r="9339" spans="1:14" ht="9" customHeight="1">
      <c r="A9339" s="799">
        <v>171</v>
      </c>
      <c r="B9339" s="102" t="s">
        <v>3475</v>
      </c>
      <c r="C9339" s="1402">
        <v>952108520600036</v>
      </c>
      <c r="D9339" s="889">
        <v>1</v>
      </c>
      <c r="E9339" s="3411">
        <v>1840</v>
      </c>
      <c r="F9339" s="797">
        <v>1840</v>
      </c>
      <c r="G9339" s="938">
        <v>44197</v>
      </c>
      <c r="H9339" s="103" t="s">
        <v>7967</v>
      </c>
      <c r="I9339" s="252" t="s">
        <v>7984</v>
      </c>
      <c r="J9339" s="7" t="s">
        <v>8438</v>
      </c>
      <c r="K9339" s="102"/>
      <c r="N9339" s="57"/>
    </row>
    <row r="9340" spans="1:14" ht="9" customHeight="1">
      <c r="A9340" s="799">
        <v>172</v>
      </c>
      <c r="B9340" s="102" t="s">
        <v>3476</v>
      </c>
      <c r="C9340" s="1402">
        <v>952108520500013</v>
      </c>
      <c r="D9340" s="889">
        <v>1</v>
      </c>
      <c r="E9340" s="3411">
        <v>1840</v>
      </c>
      <c r="F9340" s="797">
        <v>914.77</v>
      </c>
      <c r="G9340" s="938">
        <v>44197</v>
      </c>
      <c r="H9340" s="103" t="s">
        <v>7967</v>
      </c>
      <c r="I9340" s="252" t="s">
        <v>7984</v>
      </c>
      <c r="J9340" s="7" t="s">
        <v>8438</v>
      </c>
      <c r="K9340" s="102"/>
      <c r="N9340" s="57"/>
    </row>
    <row r="9341" spans="1:14" ht="9" customHeight="1">
      <c r="A9341" s="799">
        <v>173</v>
      </c>
      <c r="B9341" s="102" t="s">
        <v>3477</v>
      </c>
      <c r="C9341" s="1402">
        <v>952108000500001</v>
      </c>
      <c r="D9341" s="889">
        <v>1</v>
      </c>
      <c r="E9341" s="3411">
        <v>1840</v>
      </c>
      <c r="F9341" s="797">
        <v>1840</v>
      </c>
      <c r="G9341" s="938">
        <v>44197</v>
      </c>
      <c r="H9341" s="103" t="s">
        <v>7967</v>
      </c>
      <c r="I9341" s="252" t="s">
        <v>7984</v>
      </c>
      <c r="J9341" s="7" t="s">
        <v>8438</v>
      </c>
      <c r="K9341" s="102"/>
      <c r="N9341" s="57"/>
    </row>
    <row r="9342" spans="1:14" ht="9" customHeight="1">
      <c r="A9342" s="799">
        <v>174</v>
      </c>
      <c r="B9342" s="102" t="s">
        <v>3478</v>
      </c>
      <c r="C9342" s="1402">
        <v>952108520500014</v>
      </c>
      <c r="D9342" s="889">
        <v>1</v>
      </c>
      <c r="E9342" s="3411">
        <v>2657</v>
      </c>
      <c r="F9342" s="797">
        <v>1960.27</v>
      </c>
      <c r="G9342" s="938">
        <v>44197</v>
      </c>
      <c r="H9342" s="103" t="s">
        <v>7967</v>
      </c>
      <c r="I9342" s="252" t="s">
        <v>7984</v>
      </c>
      <c r="J9342" s="7" t="s">
        <v>8438</v>
      </c>
      <c r="K9342" s="102"/>
      <c r="N9342" s="57"/>
    </row>
    <row r="9343" spans="1:14" ht="9" customHeight="1">
      <c r="A9343" s="799">
        <v>175</v>
      </c>
      <c r="B9343" s="102" t="s">
        <v>3466</v>
      </c>
      <c r="C9343" s="1402">
        <v>952108000500002</v>
      </c>
      <c r="D9343" s="889">
        <v>1</v>
      </c>
      <c r="E9343" s="3411">
        <v>834</v>
      </c>
      <c r="F9343" s="797">
        <v>834</v>
      </c>
      <c r="G9343" s="938">
        <v>44197</v>
      </c>
      <c r="H9343" s="103" t="s">
        <v>7967</v>
      </c>
      <c r="I9343" s="252" t="s">
        <v>7984</v>
      </c>
      <c r="J9343" s="7" t="s">
        <v>8438</v>
      </c>
      <c r="K9343" s="102"/>
      <c r="N9343" s="57"/>
    </row>
    <row r="9344" spans="1:14" ht="9" customHeight="1">
      <c r="A9344" s="799">
        <v>176</v>
      </c>
      <c r="B9344" s="102" t="s">
        <v>3479</v>
      </c>
      <c r="C9344" s="1402">
        <v>952108000500003</v>
      </c>
      <c r="D9344" s="889">
        <v>1</v>
      </c>
      <c r="E9344" s="3411">
        <v>540</v>
      </c>
      <c r="F9344" s="797">
        <v>540</v>
      </c>
      <c r="G9344" s="938">
        <v>44197</v>
      </c>
      <c r="H9344" s="103" t="s">
        <v>7967</v>
      </c>
      <c r="I9344" s="252" t="s">
        <v>7984</v>
      </c>
      <c r="J9344" s="7" t="s">
        <v>8438</v>
      </c>
      <c r="K9344" s="102"/>
      <c r="N9344" s="57"/>
    </row>
    <row r="9345" spans="1:14" ht="9" customHeight="1">
      <c r="A9345" s="799">
        <v>177</v>
      </c>
      <c r="B9345" s="102" t="s">
        <v>3480</v>
      </c>
      <c r="C9345" s="1402">
        <v>952108520500015</v>
      </c>
      <c r="D9345" s="889">
        <v>1</v>
      </c>
      <c r="E9345" s="3411">
        <v>1612</v>
      </c>
      <c r="F9345" s="797">
        <v>1372.27</v>
      </c>
      <c r="G9345" s="938">
        <v>44197</v>
      </c>
      <c r="H9345" s="103" t="s">
        <v>7967</v>
      </c>
      <c r="I9345" s="252" t="s">
        <v>7984</v>
      </c>
      <c r="J9345" s="7" t="s">
        <v>8438</v>
      </c>
      <c r="K9345" s="102"/>
      <c r="N9345" s="57"/>
    </row>
    <row r="9346" spans="1:14" ht="9" customHeight="1">
      <c r="A9346" s="799">
        <v>178</v>
      </c>
      <c r="B9346" s="102" t="s">
        <v>3480</v>
      </c>
      <c r="C9346" s="1402">
        <v>952108520500016</v>
      </c>
      <c r="D9346" s="889">
        <v>1</v>
      </c>
      <c r="E9346" s="3411">
        <v>1612</v>
      </c>
      <c r="F9346" s="797">
        <v>1015.75</v>
      </c>
      <c r="G9346" s="938">
        <v>44197</v>
      </c>
      <c r="H9346" s="103" t="s">
        <v>7967</v>
      </c>
      <c r="I9346" s="252" t="s">
        <v>7984</v>
      </c>
      <c r="J9346" s="7" t="s">
        <v>8438</v>
      </c>
      <c r="K9346" s="102"/>
      <c r="N9346" s="57"/>
    </row>
    <row r="9347" spans="1:14" ht="9" customHeight="1">
      <c r="A9347" s="799">
        <v>183</v>
      </c>
      <c r="B9347" s="102" t="s">
        <v>3474</v>
      </c>
      <c r="C9347" s="1402">
        <v>952108520500030</v>
      </c>
      <c r="D9347" s="889">
        <v>1</v>
      </c>
      <c r="E9347" s="3411">
        <v>17966</v>
      </c>
      <c r="F9347" s="797">
        <v>16874.88</v>
      </c>
      <c r="G9347" s="938">
        <v>44197</v>
      </c>
      <c r="H9347" s="103" t="s">
        <v>7967</v>
      </c>
      <c r="I9347" s="252" t="s">
        <v>12982</v>
      </c>
      <c r="J9347" s="7" t="s">
        <v>8999</v>
      </c>
      <c r="K9347" s="102"/>
      <c r="N9347" s="57"/>
    </row>
    <row r="9348" spans="1:14" ht="9" customHeight="1">
      <c r="A9348" s="799">
        <v>184</v>
      </c>
      <c r="B9348" s="102" t="s">
        <v>3505</v>
      </c>
      <c r="C9348" s="1402">
        <v>952108520300006</v>
      </c>
      <c r="D9348" s="889">
        <v>1</v>
      </c>
      <c r="E9348" s="3411">
        <v>9826</v>
      </c>
      <c r="F9348" s="797">
        <v>9826</v>
      </c>
      <c r="G9348" s="938">
        <v>44197</v>
      </c>
      <c r="H9348" s="103" t="s">
        <v>7967</v>
      </c>
      <c r="I9348" s="252" t="s">
        <v>12982</v>
      </c>
      <c r="J9348" s="7" t="s">
        <v>8999</v>
      </c>
      <c r="K9348" s="102"/>
      <c r="N9348" s="57"/>
    </row>
    <row r="9349" spans="1:14" ht="9" customHeight="1">
      <c r="A9349" s="799">
        <v>185</v>
      </c>
      <c r="B9349" s="102" t="s">
        <v>3506</v>
      </c>
      <c r="C9349" s="1402">
        <v>952108520300007</v>
      </c>
      <c r="D9349" s="889">
        <v>1</v>
      </c>
      <c r="E9349" s="3411">
        <v>3807</v>
      </c>
      <c r="F9349" s="797">
        <v>3807</v>
      </c>
      <c r="G9349" s="938">
        <v>44197</v>
      </c>
      <c r="H9349" s="103" t="s">
        <v>7967</v>
      </c>
      <c r="I9349" s="252" t="s">
        <v>12982</v>
      </c>
      <c r="J9349" s="7" t="s">
        <v>8999</v>
      </c>
      <c r="K9349" s="102"/>
      <c r="N9349" s="57"/>
    </row>
    <row r="9350" spans="1:14" ht="9" customHeight="1">
      <c r="A9350" s="799">
        <v>186</v>
      </c>
      <c r="B9350" s="102" t="s">
        <v>3507</v>
      </c>
      <c r="C9350" s="1402">
        <v>952108520600060</v>
      </c>
      <c r="D9350" s="889">
        <v>1</v>
      </c>
      <c r="E9350" s="3411">
        <v>45505.62</v>
      </c>
      <c r="F9350" s="797">
        <v>44358.73</v>
      </c>
      <c r="G9350" s="938">
        <v>44197</v>
      </c>
      <c r="H9350" s="103" t="s">
        <v>7967</v>
      </c>
      <c r="I9350" s="252" t="s">
        <v>12982</v>
      </c>
      <c r="J9350" s="7" t="s">
        <v>8999</v>
      </c>
      <c r="K9350" s="102"/>
      <c r="N9350" s="57"/>
    </row>
    <row r="9351" spans="1:14" ht="9" customHeight="1">
      <c r="A9351" s="799">
        <v>187</v>
      </c>
      <c r="B9351" s="102" t="s">
        <v>3457</v>
      </c>
      <c r="C9351" s="1402">
        <v>952108520600033</v>
      </c>
      <c r="D9351" s="889">
        <v>1</v>
      </c>
      <c r="E9351" s="3411">
        <v>51589</v>
      </c>
      <c r="F9351" s="797">
        <v>51589</v>
      </c>
      <c r="G9351" s="938">
        <v>44197</v>
      </c>
      <c r="H9351" s="103" t="s">
        <v>7967</v>
      </c>
      <c r="I9351" s="252" t="s">
        <v>12982</v>
      </c>
      <c r="J9351" s="7" t="s">
        <v>8999</v>
      </c>
      <c r="K9351" s="102"/>
      <c r="N9351" s="57"/>
    </row>
    <row r="9352" spans="1:14" ht="9" customHeight="1">
      <c r="A9352" s="799">
        <v>188</v>
      </c>
      <c r="B9352" s="102" t="s">
        <v>3459</v>
      </c>
      <c r="C9352" s="1402">
        <v>952108520500009</v>
      </c>
      <c r="D9352" s="889">
        <v>1</v>
      </c>
      <c r="E9352" s="3411">
        <v>10000</v>
      </c>
      <c r="F9352" s="797">
        <v>2296.36</v>
      </c>
      <c r="G9352" s="938">
        <v>44197</v>
      </c>
      <c r="H9352" s="103" t="s">
        <v>7967</v>
      </c>
      <c r="I9352" s="252" t="s">
        <v>12982</v>
      </c>
      <c r="J9352" s="7" t="s">
        <v>8999</v>
      </c>
      <c r="K9352" s="102"/>
      <c r="N9352" s="57"/>
    </row>
    <row r="9353" spans="1:14" ht="9" customHeight="1">
      <c r="A9353" s="799">
        <v>189</v>
      </c>
      <c r="B9353" s="102" t="s">
        <v>3460</v>
      </c>
      <c r="C9353" s="1402">
        <v>952108000300001</v>
      </c>
      <c r="D9353" s="889">
        <v>1</v>
      </c>
      <c r="E9353" s="3411">
        <v>40670</v>
      </c>
      <c r="F9353" s="797">
        <v>24898.68</v>
      </c>
      <c r="G9353" s="938">
        <v>44197</v>
      </c>
      <c r="H9353" s="103" t="s">
        <v>7967</v>
      </c>
      <c r="I9353" s="252" t="s">
        <v>12982</v>
      </c>
      <c r="J9353" s="7" t="s">
        <v>8999</v>
      </c>
      <c r="K9353" s="102"/>
      <c r="N9353" s="57"/>
    </row>
    <row r="9354" spans="1:14" ht="9" customHeight="1">
      <c r="A9354" s="799">
        <v>190</v>
      </c>
      <c r="B9354" s="102" t="s">
        <v>3461</v>
      </c>
      <c r="C9354" s="1402">
        <v>952108520600035</v>
      </c>
      <c r="D9354" s="889">
        <v>1</v>
      </c>
      <c r="E9354" s="3411">
        <v>9932</v>
      </c>
      <c r="F9354" s="797">
        <v>3439.28</v>
      </c>
      <c r="G9354" s="938">
        <v>44197</v>
      </c>
      <c r="H9354" s="103" t="s">
        <v>7967</v>
      </c>
      <c r="I9354" s="252" t="s">
        <v>12982</v>
      </c>
      <c r="J9354" s="7" t="s">
        <v>8999</v>
      </c>
      <c r="K9354" s="102"/>
      <c r="N9354" s="57"/>
    </row>
    <row r="9355" spans="1:14" ht="9" customHeight="1">
      <c r="A9355" s="799">
        <v>191</v>
      </c>
      <c r="B9355" s="102" t="s">
        <v>3533</v>
      </c>
      <c r="C9355" s="1382">
        <v>952101340300002</v>
      </c>
      <c r="D9355" s="889">
        <v>1</v>
      </c>
      <c r="E9355" s="3411">
        <v>17305</v>
      </c>
      <c r="F9355" s="797">
        <v>0</v>
      </c>
      <c r="G9355" s="919">
        <v>44197</v>
      </c>
      <c r="H9355" s="103" t="s">
        <v>7967</v>
      </c>
      <c r="I9355" s="252" t="s">
        <v>12982</v>
      </c>
      <c r="J9355" s="7" t="s">
        <v>8999</v>
      </c>
      <c r="K9355" s="102"/>
      <c r="N9355" s="57"/>
    </row>
    <row r="9356" spans="1:14" ht="9" customHeight="1">
      <c r="A9356" s="799">
        <v>192</v>
      </c>
      <c r="B9356" s="102" t="s">
        <v>3462</v>
      </c>
      <c r="C9356" s="1402">
        <v>952108520300003</v>
      </c>
      <c r="D9356" s="889">
        <v>1</v>
      </c>
      <c r="E9356" s="3411">
        <v>5220</v>
      </c>
      <c r="F9356" s="797">
        <v>0</v>
      </c>
      <c r="G9356" s="938">
        <v>44197</v>
      </c>
      <c r="H9356" s="103" t="s">
        <v>7967</v>
      </c>
      <c r="I9356" s="252" t="s">
        <v>12982</v>
      </c>
      <c r="J9356" s="7" t="s">
        <v>8999</v>
      </c>
      <c r="K9356" s="102"/>
      <c r="N9356" s="57"/>
    </row>
    <row r="9357" spans="1:14" ht="9" customHeight="1">
      <c r="A9357" s="799">
        <v>193</v>
      </c>
      <c r="B9357" s="102" t="s">
        <v>3455</v>
      </c>
      <c r="C9357" s="1402">
        <v>952108520300034</v>
      </c>
      <c r="D9357" s="889">
        <v>1</v>
      </c>
      <c r="E9357" s="3411">
        <v>47868</v>
      </c>
      <c r="F9357" s="797">
        <v>0</v>
      </c>
      <c r="G9357" s="938">
        <v>44197</v>
      </c>
      <c r="H9357" s="103" t="s">
        <v>7967</v>
      </c>
      <c r="I9357" s="252" t="s">
        <v>12982</v>
      </c>
      <c r="J9357" s="7" t="s">
        <v>8999</v>
      </c>
      <c r="K9357" s="102"/>
      <c r="N9357" s="57"/>
    </row>
    <row r="9358" spans="1:14" ht="9" customHeight="1">
      <c r="A9358" s="799">
        <v>194</v>
      </c>
      <c r="B9358" s="102" t="s">
        <v>3473</v>
      </c>
      <c r="C9358" s="1402">
        <v>952108520300005</v>
      </c>
      <c r="D9358" s="889">
        <v>1</v>
      </c>
      <c r="E9358" s="3411">
        <v>124560</v>
      </c>
      <c r="F9358" s="797">
        <v>0</v>
      </c>
      <c r="G9358" s="938">
        <v>44197</v>
      </c>
      <c r="H9358" s="103" t="s">
        <v>7967</v>
      </c>
      <c r="I9358" s="252" t="s">
        <v>12982</v>
      </c>
      <c r="J9358" s="7" t="s">
        <v>8999</v>
      </c>
      <c r="K9358" s="102"/>
      <c r="N9358" s="57"/>
    </row>
    <row r="9359" spans="1:14" ht="9" customHeight="1">
      <c r="A9359" s="799">
        <v>195</v>
      </c>
      <c r="B9359" s="102" t="s">
        <v>3543</v>
      </c>
      <c r="C9359" s="971">
        <v>952108520300053</v>
      </c>
      <c r="D9359" s="889">
        <v>1</v>
      </c>
      <c r="E9359" s="3411">
        <v>9492</v>
      </c>
      <c r="F9359" s="797">
        <v>9492</v>
      </c>
      <c r="G9359" s="919">
        <v>44197</v>
      </c>
      <c r="H9359" s="103" t="s">
        <v>7967</v>
      </c>
      <c r="I9359" s="252" t="s">
        <v>12982</v>
      </c>
      <c r="J9359" s="7" t="s">
        <v>8999</v>
      </c>
      <c r="K9359" s="102"/>
      <c r="N9359" s="57"/>
    </row>
    <row r="9360" spans="1:14" ht="9" customHeight="1">
      <c r="A9360" s="799">
        <v>196</v>
      </c>
      <c r="B9360" s="102" t="s">
        <v>3465</v>
      </c>
      <c r="C9360" s="1402">
        <v>952108520500010</v>
      </c>
      <c r="D9360" s="889">
        <v>1</v>
      </c>
      <c r="E9360" s="3411">
        <v>15518</v>
      </c>
      <c r="F9360" s="797">
        <v>15518</v>
      </c>
      <c r="G9360" s="938">
        <v>44197</v>
      </c>
      <c r="H9360" s="103" t="s">
        <v>7967</v>
      </c>
      <c r="I9360" s="252" t="s">
        <v>12982</v>
      </c>
      <c r="J9360" s="7" t="s">
        <v>8999</v>
      </c>
      <c r="K9360" s="102"/>
      <c r="N9360" s="57"/>
    </row>
    <row r="9361" spans="1:14" ht="9" customHeight="1">
      <c r="A9361" s="799">
        <v>197</v>
      </c>
      <c r="B9361" s="102" t="s">
        <v>3474</v>
      </c>
      <c r="C9361" s="1402">
        <v>952108520500012</v>
      </c>
      <c r="D9361" s="889">
        <v>1</v>
      </c>
      <c r="E9361" s="3411">
        <v>12323</v>
      </c>
      <c r="F9361" s="797">
        <v>12323</v>
      </c>
      <c r="G9361" s="938">
        <v>44197</v>
      </c>
      <c r="H9361" s="103" t="s">
        <v>7967</v>
      </c>
      <c r="I9361" s="252" t="s">
        <v>12982</v>
      </c>
      <c r="J9361" s="7" t="s">
        <v>8999</v>
      </c>
      <c r="K9361" s="102"/>
      <c r="N9361" s="57"/>
    </row>
    <row r="9362" spans="1:14" ht="9" customHeight="1">
      <c r="A9362" s="799">
        <v>198</v>
      </c>
      <c r="B9362" s="102" t="s">
        <v>3465</v>
      </c>
      <c r="C9362" s="1382">
        <v>952108520500011</v>
      </c>
      <c r="D9362" s="889">
        <v>1</v>
      </c>
      <c r="E9362" s="3411">
        <v>13969</v>
      </c>
      <c r="F9362" s="797">
        <v>13963</v>
      </c>
      <c r="G9362" s="919">
        <v>44197</v>
      </c>
      <c r="H9362" s="103" t="s">
        <v>7967</v>
      </c>
      <c r="I9362" s="252" t="s">
        <v>12982</v>
      </c>
      <c r="J9362" s="7" t="s">
        <v>8999</v>
      </c>
      <c r="K9362" s="102"/>
      <c r="N9362" s="57"/>
    </row>
    <row r="9363" spans="1:14" s="1624" customFormat="1" ht="12.75" customHeight="1">
      <c r="A9363" s="1648">
        <v>202</v>
      </c>
      <c r="B9363" s="2054" t="s">
        <v>7036</v>
      </c>
      <c r="C9363" s="2055">
        <v>952108520400066</v>
      </c>
      <c r="D9363" s="2150">
        <v>1</v>
      </c>
      <c r="E9363" s="3596">
        <v>660000</v>
      </c>
      <c r="F9363" s="1686">
        <v>0</v>
      </c>
      <c r="G9363" s="1838">
        <v>44197</v>
      </c>
      <c r="H9363" s="1637" t="s">
        <v>7967</v>
      </c>
      <c r="I9363" s="1638" t="s">
        <v>7984</v>
      </c>
      <c r="J9363" s="2056" t="s">
        <v>14710</v>
      </c>
      <c r="L9363" s="2057"/>
    </row>
    <row r="9364" spans="1:14" s="2059" customFormat="1" ht="21.75" customHeight="1">
      <c r="A9364" s="1648">
        <v>203</v>
      </c>
      <c r="B9364" s="1637" t="s">
        <v>7037</v>
      </c>
      <c r="C9364" s="2055" t="s">
        <v>9472</v>
      </c>
      <c r="D9364" s="2150">
        <v>1</v>
      </c>
      <c r="E9364" s="3596">
        <v>561968</v>
      </c>
      <c r="F9364" s="1686">
        <v>561968</v>
      </c>
      <c r="G9364" s="1838">
        <v>44197</v>
      </c>
      <c r="H9364" s="1637" t="s">
        <v>7967</v>
      </c>
      <c r="I9364" s="1638" t="s">
        <v>7984</v>
      </c>
      <c r="J9364" s="2186" t="s">
        <v>8439</v>
      </c>
      <c r="K9364" s="1621"/>
      <c r="L9364" s="1623" t="s">
        <v>14707</v>
      </c>
      <c r="M9364" s="1624"/>
      <c r="N9364" s="2058"/>
    </row>
    <row r="9365" spans="1:14" s="2059" customFormat="1" ht="22.5" customHeight="1">
      <c r="A9365" s="1648">
        <v>204</v>
      </c>
      <c r="B9365" s="1637" t="s">
        <v>8444</v>
      </c>
      <c r="C9365" s="2055">
        <v>952108520500130</v>
      </c>
      <c r="D9365" s="2151">
        <v>1</v>
      </c>
      <c r="E9365" s="3596">
        <v>30000</v>
      </c>
      <c r="F9365" s="1686">
        <v>30000</v>
      </c>
      <c r="G9365" s="1838">
        <v>44197</v>
      </c>
      <c r="H9365" s="1637" t="s">
        <v>7967</v>
      </c>
      <c r="I9365" s="1638" t="s">
        <v>7984</v>
      </c>
      <c r="J9365" s="2186" t="s">
        <v>8439</v>
      </c>
      <c r="K9365" s="1621"/>
      <c r="L9365" s="1623" t="s">
        <v>14707</v>
      </c>
      <c r="M9365" s="1624"/>
      <c r="N9365" s="2058"/>
    </row>
    <row r="9366" spans="1:14" s="2059" customFormat="1" ht="21" customHeight="1">
      <c r="A9366" s="1648">
        <v>205</v>
      </c>
      <c r="B9366" s="1637" t="s">
        <v>7038</v>
      </c>
      <c r="C9366" s="2055" t="s">
        <v>9693</v>
      </c>
      <c r="D9366" s="2150">
        <v>1</v>
      </c>
      <c r="E9366" s="3596">
        <v>935000</v>
      </c>
      <c r="F9366" s="1686">
        <v>935000</v>
      </c>
      <c r="G9366" s="1838">
        <v>44197</v>
      </c>
      <c r="H9366" s="1637" t="s">
        <v>7967</v>
      </c>
      <c r="I9366" s="1638" t="s">
        <v>7984</v>
      </c>
      <c r="J9366" s="1843" t="s">
        <v>14708</v>
      </c>
      <c r="K9366" s="1621"/>
      <c r="L9366" s="1623"/>
      <c r="M9366" s="1624"/>
      <c r="N9366" s="2058"/>
    </row>
    <row r="9367" spans="1:14" s="2059" customFormat="1" ht="20.25" customHeight="1">
      <c r="A9367" s="1648">
        <v>206</v>
      </c>
      <c r="B9367" s="1637" t="s">
        <v>8200</v>
      </c>
      <c r="C9367" s="2055" t="s">
        <v>9493</v>
      </c>
      <c r="D9367" s="2150">
        <v>1</v>
      </c>
      <c r="E9367" s="3596">
        <v>3703299</v>
      </c>
      <c r="F9367" s="1686">
        <v>0</v>
      </c>
      <c r="G9367" s="1838">
        <v>44197</v>
      </c>
      <c r="H9367" s="1637" t="s">
        <v>7967</v>
      </c>
      <c r="I9367" s="1638" t="s">
        <v>7984</v>
      </c>
      <c r="J9367" s="1843" t="s">
        <v>14709</v>
      </c>
      <c r="K9367" s="1621"/>
      <c r="L9367" s="1623"/>
      <c r="M9367" s="1624"/>
      <c r="N9367" s="2058"/>
    </row>
    <row r="9368" spans="1:14" s="1624" customFormat="1" ht="21" customHeight="1">
      <c r="A9368" s="1648">
        <v>333</v>
      </c>
      <c r="B9368" s="1637" t="s">
        <v>7039</v>
      </c>
      <c r="C9368" s="1825" t="s">
        <v>9852</v>
      </c>
      <c r="D9368" s="2152">
        <v>1</v>
      </c>
      <c r="E9368" s="3390">
        <v>1450000</v>
      </c>
      <c r="F9368" s="1837">
        <v>1004428.51</v>
      </c>
      <c r="G9368" s="1838">
        <v>44197</v>
      </c>
      <c r="H9368" s="1654" t="s">
        <v>7967</v>
      </c>
      <c r="I9368" s="1843" t="s">
        <v>12976</v>
      </c>
      <c r="J9368" s="1844" t="s">
        <v>12977</v>
      </c>
      <c r="K9368" s="1621"/>
      <c r="L9368" s="1623"/>
      <c r="M9368" s="1656"/>
    </row>
    <row r="9369" spans="1:14" s="1624" customFormat="1" ht="19.5" customHeight="1">
      <c r="A9369" s="1648">
        <v>334</v>
      </c>
      <c r="B9369" s="1637" t="s">
        <v>7040</v>
      </c>
      <c r="C9369" s="1825" t="s">
        <v>9348</v>
      </c>
      <c r="D9369" s="2152">
        <v>1</v>
      </c>
      <c r="E9369" s="3623">
        <v>51056.67</v>
      </c>
      <c r="F9369" s="1837">
        <v>51056.67</v>
      </c>
      <c r="G9369" s="1838">
        <v>44197</v>
      </c>
      <c r="H9369" s="1637" t="s">
        <v>7967</v>
      </c>
      <c r="I9369" s="1638" t="s">
        <v>9961</v>
      </c>
      <c r="J9369" s="1654" t="s">
        <v>8611</v>
      </c>
      <c r="K9369" s="1655"/>
      <c r="L9369" s="1623"/>
      <c r="M9369" s="1656"/>
    </row>
    <row r="9370" spans="1:14" s="1624" customFormat="1" ht="19.5" customHeight="1">
      <c r="A9370" s="1648">
        <v>335</v>
      </c>
      <c r="B9370" s="1637" t="s">
        <v>7041</v>
      </c>
      <c r="C9370" s="1825" t="s">
        <v>9347</v>
      </c>
      <c r="D9370" s="2152">
        <v>1</v>
      </c>
      <c r="E9370" s="3623">
        <v>161394.63</v>
      </c>
      <c r="F9370" s="1837">
        <v>161394.63</v>
      </c>
      <c r="G9370" s="1838">
        <v>44197</v>
      </c>
      <c r="H9370" s="1637" t="s">
        <v>7967</v>
      </c>
      <c r="I9370" s="1638" t="s">
        <v>9961</v>
      </c>
      <c r="J9370" s="1654" t="s">
        <v>8611</v>
      </c>
      <c r="K9370" s="1655"/>
      <c r="L9370" s="1623"/>
      <c r="M9370" s="1656"/>
    </row>
    <row r="9371" spans="1:14" s="1624" customFormat="1" ht="19.5" customHeight="1">
      <c r="A9371" s="1648">
        <v>336</v>
      </c>
      <c r="B9371" s="1637" t="s">
        <v>7042</v>
      </c>
      <c r="C9371" s="1825" t="s">
        <v>9349</v>
      </c>
      <c r="D9371" s="2152">
        <v>1</v>
      </c>
      <c r="E9371" s="3623">
        <v>139409.29999999999</v>
      </c>
      <c r="F9371" s="1837">
        <v>139409.29999999999</v>
      </c>
      <c r="G9371" s="1838">
        <v>44197</v>
      </c>
      <c r="H9371" s="1637" t="s">
        <v>7967</v>
      </c>
      <c r="I9371" s="1638" t="s">
        <v>9961</v>
      </c>
      <c r="J9371" s="1654" t="s">
        <v>8611</v>
      </c>
      <c r="K9371" s="1655"/>
      <c r="L9371" s="1623"/>
      <c r="M9371" s="1656"/>
    </row>
    <row r="9372" spans="1:14" s="1624" customFormat="1" ht="19.5" customHeight="1">
      <c r="A9372" s="1648">
        <v>337</v>
      </c>
      <c r="B9372" s="1637" t="s">
        <v>7043</v>
      </c>
      <c r="C9372" s="1825" t="s">
        <v>9350</v>
      </c>
      <c r="D9372" s="2152">
        <v>1</v>
      </c>
      <c r="E9372" s="3623">
        <v>32058.5</v>
      </c>
      <c r="F9372" s="1837">
        <v>32058.5</v>
      </c>
      <c r="G9372" s="1838">
        <v>44197</v>
      </c>
      <c r="H9372" s="1637" t="s">
        <v>7967</v>
      </c>
      <c r="I9372" s="1638" t="s">
        <v>9961</v>
      </c>
      <c r="J9372" s="1654" t="s">
        <v>8611</v>
      </c>
      <c r="K9372" s="1655"/>
      <c r="L9372" s="1623"/>
      <c r="M9372" s="1656"/>
    </row>
    <row r="9373" spans="1:14" s="1624" customFormat="1" ht="19.5" customHeight="1">
      <c r="A9373" s="1648">
        <v>338</v>
      </c>
      <c r="B9373" s="1637" t="s">
        <v>7044</v>
      </c>
      <c r="C9373" s="1825" t="s">
        <v>9351</v>
      </c>
      <c r="D9373" s="2152">
        <v>1</v>
      </c>
      <c r="E9373" s="3623">
        <v>32383.14</v>
      </c>
      <c r="F9373" s="1837">
        <v>32383.14</v>
      </c>
      <c r="G9373" s="1838">
        <v>44197</v>
      </c>
      <c r="H9373" s="1637" t="s">
        <v>7967</v>
      </c>
      <c r="I9373" s="1638" t="s">
        <v>9961</v>
      </c>
      <c r="J9373" s="1654" t="s">
        <v>8611</v>
      </c>
      <c r="K9373" s="1655"/>
      <c r="L9373" s="1623"/>
      <c r="M9373" s="1656"/>
    </row>
    <row r="9374" spans="1:14" s="1624" customFormat="1" ht="32.25" customHeight="1">
      <c r="A9374" s="1648">
        <v>339</v>
      </c>
      <c r="B9374" s="1637" t="s">
        <v>7045</v>
      </c>
      <c r="C9374" s="1825" t="s">
        <v>9346</v>
      </c>
      <c r="D9374" s="2152">
        <v>1</v>
      </c>
      <c r="E9374" s="3390">
        <v>161394.64000000001</v>
      </c>
      <c r="F9374" s="1837">
        <v>161394.64000000001</v>
      </c>
      <c r="G9374" s="1838">
        <v>44197</v>
      </c>
      <c r="H9374" s="1637" t="s">
        <v>7967</v>
      </c>
      <c r="I9374" s="1638" t="s">
        <v>9961</v>
      </c>
      <c r="J9374" s="1654" t="s">
        <v>8611</v>
      </c>
      <c r="K9374" s="1655"/>
      <c r="L9374" s="1623"/>
      <c r="M9374" s="1656"/>
    </row>
    <row r="9375" spans="1:14" s="1624" customFormat="1" ht="21.75" customHeight="1">
      <c r="A9375" s="1648">
        <v>340</v>
      </c>
      <c r="B9375" s="1637" t="s">
        <v>7046</v>
      </c>
      <c r="C9375" s="1825" t="s">
        <v>9488</v>
      </c>
      <c r="D9375" s="2152">
        <v>1</v>
      </c>
      <c r="E9375" s="3390">
        <v>1310283</v>
      </c>
      <c r="F9375" s="1837">
        <v>483564.66</v>
      </c>
      <c r="G9375" s="1838">
        <v>44197</v>
      </c>
      <c r="H9375" s="1637" t="s">
        <v>7967</v>
      </c>
      <c r="I9375" s="1638" t="s">
        <v>9961</v>
      </c>
      <c r="J9375" s="1654" t="s">
        <v>8611</v>
      </c>
      <c r="K9375" s="1655"/>
      <c r="L9375" s="1623"/>
      <c r="M9375" s="1656"/>
    </row>
    <row r="9376" spans="1:14" s="1624" customFormat="1" ht="12" customHeight="1">
      <c r="A9376" s="1648">
        <v>341</v>
      </c>
      <c r="B9376" s="1637" t="s">
        <v>3724</v>
      </c>
      <c r="C9376" s="1825" t="s">
        <v>9487</v>
      </c>
      <c r="D9376" s="2152">
        <v>1</v>
      </c>
      <c r="E9376" s="3390">
        <v>177531</v>
      </c>
      <c r="F9376" s="1837">
        <v>177531</v>
      </c>
      <c r="G9376" s="1838">
        <v>44197</v>
      </c>
      <c r="H9376" s="1637" t="s">
        <v>7967</v>
      </c>
      <c r="I9376" s="1638" t="s">
        <v>9961</v>
      </c>
      <c r="J9376" s="1654" t="s">
        <v>8611</v>
      </c>
      <c r="K9376" s="1655"/>
      <c r="L9376" s="1623" t="s">
        <v>14714</v>
      </c>
      <c r="M9376" s="1656"/>
    </row>
    <row r="9377" spans="1:15" s="1624" customFormat="1" ht="20.25" customHeight="1">
      <c r="A9377" s="1648">
        <v>342</v>
      </c>
      <c r="B9377" s="1637" t="s">
        <v>7047</v>
      </c>
      <c r="C9377" s="1825" t="s">
        <v>9490</v>
      </c>
      <c r="D9377" s="2152">
        <v>1</v>
      </c>
      <c r="E9377" s="3390">
        <v>6450000</v>
      </c>
      <c r="F9377" s="1837">
        <v>1842884.76</v>
      </c>
      <c r="G9377" s="1838">
        <v>44197</v>
      </c>
      <c r="H9377" s="1637" t="s">
        <v>7967</v>
      </c>
      <c r="I9377" s="1839" t="s">
        <v>8611</v>
      </c>
      <c r="J9377" s="1842" t="s">
        <v>12921</v>
      </c>
      <c r="K9377" s="1655"/>
      <c r="L9377" s="1623"/>
      <c r="M9377" s="1656"/>
    </row>
    <row r="9378" spans="1:15" s="1624" customFormat="1" ht="22.5" customHeight="1">
      <c r="A9378" s="1648">
        <v>343</v>
      </c>
      <c r="B9378" s="1637" t="s">
        <v>7048</v>
      </c>
      <c r="C9378" s="1825" t="s">
        <v>9485</v>
      </c>
      <c r="D9378" s="2152">
        <v>1</v>
      </c>
      <c r="E9378" s="3390">
        <v>83966</v>
      </c>
      <c r="F9378" s="1837">
        <v>83966</v>
      </c>
      <c r="G9378" s="1838">
        <v>44197</v>
      </c>
      <c r="H9378" s="1637" t="s">
        <v>7967</v>
      </c>
      <c r="I9378" s="1638" t="s">
        <v>9961</v>
      </c>
      <c r="J9378" s="1654" t="s">
        <v>8611</v>
      </c>
      <c r="K9378" s="1655"/>
      <c r="L9378" s="1844" t="s">
        <v>14715</v>
      </c>
      <c r="M9378" s="1656"/>
    </row>
    <row r="9379" spans="1:15" s="1624" customFormat="1" ht="44.25" customHeight="1">
      <c r="A9379" s="1648">
        <v>344</v>
      </c>
      <c r="B9379" s="1637" t="s">
        <v>7049</v>
      </c>
      <c r="C9379" s="1825" t="s">
        <v>9352</v>
      </c>
      <c r="D9379" s="2152">
        <v>1</v>
      </c>
      <c r="E9379" s="3390">
        <v>715000</v>
      </c>
      <c r="F9379" s="1834">
        <v>715000</v>
      </c>
      <c r="G9379" s="1838">
        <v>44197</v>
      </c>
      <c r="H9379" s="1637" t="s">
        <v>7967</v>
      </c>
      <c r="I9379" s="1638" t="s">
        <v>7984</v>
      </c>
      <c r="J9379" s="2188" t="s">
        <v>8439</v>
      </c>
      <c r="K9379" s="1840"/>
      <c r="L9379" s="2187" t="s">
        <v>14711</v>
      </c>
      <c r="M9379" s="1656"/>
      <c r="N9379" s="1836"/>
    </row>
    <row r="9380" spans="1:15" ht="9" customHeight="1">
      <c r="A9380" s="799">
        <v>345</v>
      </c>
      <c r="B9380" s="103" t="s">
        <v>6371</v>
      </c>
      <c r="C9380" s="990" t="s">
        <v>9353</v>
      </c>
      <c r="D9380" s="2063">
        <v>1</v>
      </c>
      <c r="E9380" s="3411">
        <v>30000</v>
      </c>
      <c r="F9380" s="797">
        <v>30000</v>
      </c>
      <c r="G9380" s="938">
        <v>44197</v>
      </c>
      <c r="H9380" s="103" t="s">
        <v>7967</v>
      </c>
      <c r="I9380" s="252" t="s">
        <v>7984</v>
      </c>
      <c r="J9380" s="1051" t="s">
        <v>9000</v>
      </c>
      <c r="K9380" s="1502"/>
      <c r="L9380" s="491" t="s">
        <v>14712</v>
      </c>
      <c r="M9380" s="291"/>
    </row>
    <row r="9381" spans="1:15" ht="8.25" customHeight="1">
      <c r="A9381" s="799">
        <v>346</v>
      </c>
      <c r="B9381" s="103" t="s">
        <v>6441</v>
      </c>
      <c r="C9381" s="990" t="s">
        <v>9471</v>
      </c>
      <c r="D9381" s="2063">
        <v>1</v>
      </c>
      <c r="E9381" s="3411">
        <v>11000</v>
      </c>
      <c r="F9381" s="797">
        <v>11000</v>
      </c>
      <c r="G9381" s="938">
        <v>44197</v>
      </c>
      <c r="H9381" s="103" t="s">
        <v>7967</v>
      </c>
      <c r="I9381" s="252" t="s">
        <v>7984</v>
      </c>
      <c r="J9381" s="1051" t="s">
        <v>9000</v>
      </c>
      <c r="K9381" s="1502"/>
      <c r="L9381" s="491" t="s">
        <v>14712</v>
      </c>
      <c r="M9381" s="291"/>
    </row>
    <row r="9382" spans="1:15" s="1624" customFormat="1" ht="51.75" customHeight="1">
      <c r="A9382" s="1648">
        <v>347</v>
      </c>
      <c r="B9382" s="1637" t="s">
        <v>6442</v>
      </c>
      <c r="C9382" s="1825" t="s">
        <v>9494</v>
      </c>
      <c r="D9382" s="2152">
        <v>1</v>
      </c>
      <c r="E9382" s="3390">
        <v>2421830</v>
      </c>
      <c r="F9382" s="1834">
        <v>0</v>
      </c>
      <c r="G9382" s="1835">
        <v>44197</v>
      </c>
      <c r="H9382" s="1637" t="s">
        <v>7967</v>
      </c>
      <c r="I9382" s="1638" t="s">
        <v>9961</v>
      </c>
      <c r="J9382" s="1654" t="s">
        <v>8611</v>
      </c>
      <c r="K9382" s="1655"/>
      <c r="L9382" s="1623"/>
      <c r="M9382" s="1656"/>
      <c r="N9382" s="1836"/>
    </row>
    <row r="9383" spans="1:15" ht="9" customHeight="1">
      <c r="A9383" s="799">
        <v>349</v>
      </c>
      <c r="B9383" s="103" t="s">
        <v>6447</v>
      </c>
      <c r="C9383" s="990" t="s">
        <v>9887</v>
      </c>
      <c r="D9383" s="2063">
        <v>1</v>
      </c>
      <c r="E9383" s="3411">
        <v>30000</v>
      </c>
      <c r="F9383" s="797">
        <v>30000</v>
      </c>
      <c r="G9383" s="1833">
        <v>44197</v>
      </c>
      <c r="H9383" s="103" t="s">
        <v>7967</v>
      </c>
      <c r="I9383" s="252" t="s">
        <v>7984</v>
      </c>
      <c r="J9383" s="992" t="s">
        <v>9021</v>
      </c>
      <c r="K9383" s="1502"/>
      <c r="M9383" s="291"/>
    </row>
    <row r="9384" spans="1:15" ht="9" customHeight="1">
      <c r="A9384" s="799">
        <v>350</v>
      </c>
      <c r="B9384" s="103" t="s">
        <v>6448</v>
      </c>
      <c r="C9384" s="990" t="s">
        <v>9883</v>
      </c>
      <c r="D9384" s="2063">
        <v>1</v>
      </c>
      <c r="E9384" s="3411">
        <v>11000</v>
      </c>
      <c r="F9384" s="797">
        <v>11000</v>
      </c>
      <c r="G9384" s="1833">
        <v>44197</v>
      </c>
      <c r="H9384" s="103" t="s">
        <v>7967</v>
      </c>
      <c r="I9384" s="252" t="s">
        <v>7984</v>
      </c>
      <c r="J9384" s="992" t="s">
        <v>9021</v>
      </c>
      <c r="K9384" s="1502"/>
      <c r="M9384" s="291"/>
    </row>
    <row r="9385" spans="1:15" s="1624" customFormat="1" ht="73.5" customHeight="1">
      <c r="A9385" s="1648">
        <v>351</v>
      </c>
      <c r="B9385" s="1637" t="s">
        <v>6499</v>
      </c>
      <c r="C9385" s="1825" t="s">
        <v>9885</v>
      </c>
      <c r="D9385" s="2152">
        <v>1</v>
      </c>
      <c r="E9385" s="3390">
        <v>1296000</v>
      </c>
      <c r="F9385" s="1834">
        <v>788400</v>
      </c>
      <c r="G9385" s="1835">
        <v>44197</v>
      </c>
      <c r="H9385" s="1637" t="s">
        <v>7967</v>
      </c>
      <c r="I9385" s="1841" t="s">
        <v>12978</v>
      </c>
      <c r="J9385" s="2160" t="s">
        <v>8467</v>
      </c>
      <c r="K9385" s="1840"/>
      <c r="L9385" s="1623"/>
      <c r="M9385" s="1656"/>
      <c r="N9385" s="1836"/>
    </row>
    <row r="9386" spans="1:15" s="1624" customFormat="1" ht="110.25" customHeight="1">
      <c r="A9386" s="1648">
        <v>352</v>
      </c>
      <c r="B9386" s="1637" t="s">
        <v>14706</v>
      </c>
      <c r="C9386" s="1825" t="s">
        <v>9701</v>
      </c>
      <c r="D9386" s="2152">
        <v>1</v>
      </c>
      <c r="E9386" s="3390">
        <v>8570000</v>
      </c>
      <c r="F9386" s="1834">
        <v>0</v>
      </c>
      <c r="G9386" s="1835">
        <v>44197</v>
      </c>
      <c r="H9386" s="1637" t="s">
        <v>7967</v>
      </c>
      <c r="I9386" s="1638" t="s">
        <v>9961</v>
      </c>
      <c r="J9386" s="1654" t="s">
        <v>8611</v>
      </c>
      <c r="K9386" s="1655"/>
      <c r="L9386" s="1623"/>
      <c r="M9386" s="1656"/>
      <c r="N9386" s="1836"/>
    </row>
    <row r="9387" spans="1:15" ht="9" customHeight="1">
      <c r="A9387" s="799">
        <v>353</v>
      </c>
      <c r="B9387" s="103" t="s">
        <v>8442</v>
      </c>
      <c r="C9387" s="990" t="s">
        <v>9886</v>
      </c>
      <c r="D9387" s="2063">
        <v>1</v>
      </c>
      <c r="E9387" s="3411">
        <v>6000</v>
      </c>
      <c r="F9387" s="797">
        <v>6000</v>
      </c>
      <c r="G9387" s="938">
        <v>44197</v>
      </c>
      <c r="H9387" s="103" t="s">
        <v>7967</v>
      </c>
      <c r="I9387" s="252" t="s">
        <v>7984</v>
      </c>
      <c r="J9387" s="993" t="s">
        <v>9926</v>
      </c>
      <c r="K9387" s="1502"/>
      <c r="M9387" s="291"/>
    </row>
    <row r="9388" spans="1:15" ht="18.75" customHeight="1">
      <c r="A9388" s="799">
        <v>354</v>
      </c>
      <c r="B9388" s="103" t="s">
        <v>8443</v>
      </c>
      <c r="C9388" s="990" t="s">
        <v>9884</v>
      </c>
      <c r="D9388" s="2063">
        <v>1</v>
      </c>
      <c r="E9388" s="3411">
        <v>30000</v>
      </c>
      <c r="F9388" s="797">
        <v>30000</v>
      </c>
      <c r="G9388" s="938">
        <v>44197</v>
      </c>
      <c r="H9388" s="103" t="s">
        <v>7967</v>
      </c>
      <c r="I9388" s="252" t="s">
        <v>7984</v>
      </c>
      <c r="J9388" s="988" t="s">
        <v>9927</v>
      </c>
      <c r="K9388" s="1502"/>
      <c r="M9388" s="291"/>
    </row>
    <row r="9389" spans="1:15" s="1861" customFormat="1" ht="11.25" customHeight="1">
      <c r="A9389" s="1849">
        <v>355</v>
      </c>
      <c r="B9389" s="1850" t="s">
        <v>6621</v>
      </c>
      <c r="C9389" s="1851" t="s">
        <v>9888</v>
      </c>
      <c r="D9389" s="2153">
        <v>1</v>
      </c>
      <c r="E9389" s="1852">
        <v>200626.82</v>
      </c>
      <c r="F9389" s="1852">
        <v>196614.64</v>
      </c>
      <c r="G9389" s="1853">
        <v>44197</v>
      </c>
      <c r="H9389" s="1850" t="s">
        <v>7967</v>
      </c>
      <c r="I9389" s="1854" t="s">
        <v>7984</v>
      </c>
      <c r="J9389" s="1855" t="s">
        <v>12929</v>
      </c>
      <c r="K9389" s="1856"/>
      <c r="L9389" s="1857"/>
      <c r="M9389" s="1858"/>
      <c r="N9389" s="1859"/>
      <c r="O9389" s="1860"/>
    </row>
    <row r="9390" spans="1:15" s="329" customFormat="1" ht="21.75" customHeight="1">
      <c r="A9390" s="667">
        <v>356</v>
      </c>
      <c r="B9390" s="103" t="s">
        <v>6772</v>
      </c>
      <c r="C9390" s="990" t="s">
        <v>9489</v>
      </c>
      <c r="D9390" s="889">
        <v>1</v>
      </c>
      <c r="E9390" s="3411">
        <v>5256183</v>
      </c>
      <c r="F9390" s="797">
        <v>0</v>
      </c>
      <c r="G9390" s="1053">
        <v>44197</v>
      </c>
      <c r="H9390" s="103" t="s">
        <v>7967</v>
      </c>
      <c r="I9390" s="252" t="s">
        <v>7984</v>
      </c>
      <c r="J9390" s="7" t="s">
        <v>12983</v>
      </c>
      <c r="K9390" s="1502"/>
      <c r="L9390" s="126"/>
      <c r="M9390" s="1133"/>
      <c r="N9390" s="664"/>
      <c r="O9390" s="713"/>
    </row>
    <row r="9391" spans="1:15" s="1624" customFormat="1" ht="62.25" customHeight="1">
      <c r="A9391" s="1648">
        <v>357</v>
      </c>
      <c r="B9391" s="1637" t="s">
        <v>7050</v>
      </c>
      <c r="C9391" s="1845" t="s">
        <v>9484</v>
      </c>
      <c r="D9391" s="2152">
        <v>1</v>
      </c>
      <c r="E9391" s="3390">
        <v>1930000</v>
      </c>
      <c r="F9391" s="1834">
        <v>0</v>
      </c>
      <c r="G9391" s="1838">
        <v>44197</v>
      </c>
      <c r="H9391" s="1637" t="s">
        <v>7967</v>
      </c>
      <c r="I9391" s="1841" t="s">
        <v>8612</v>
      </c>
      <c r="J9391" s="1654" t="s">
        <v>8614</v>
      </c>
      <c r="K9391" s="1840"/>
      <c r="L9391" s="1623"/>
      <c r="M9391" s="1656"/>
      <c r="N9391" s="1836"/>
    </row>
    <row r="9392" spans="1:15" ht="11.25" customHeight="1">
      <c r="A9392" s="799">
        <v>358</v>
      </c>
      <c r="B9392" s="103" t="s">
        <v>4074</v>
      </c>
      <c r="C9392" s="983" t="s">
        <v>9501</v>
      </c>
      <c r="D9392" s="889">
        <v>1</v>
      </c>
      <c r="E9392" s="3411">
        <v>641197.9</v>
      </c>
      <c r="F9392" s="797">
        <v>251133.18</v>
      </c>
      <c r="G9392" s="938">
        <v>44197</v>
      </c>
      <c r="H9392" s="103" t="s">
        <v>7967</v>
      </c>
      <c r="I9392" s="7" t="s">
        <v>12981</v>
      </c>
      <c r="K9392" s="1502"/>
      <c r="L9392" s="491"/>
      <c r="M9392" s="291"/>
      <c r="O9392" s="141"/>
    </row>
    <row r="9393" spans="1:15" ht="11.25" customHeight="1">
      <c r="A9393" s="799">
        <v>359</v>
      </c>
      <c r="B9393" s="103" t="s">
        <v>4052</v>
      </c>
      <c r="C9393" s="983" t="s">
        <v>9500</v>
      </c>
      <c r="D9393" s="889">
        <v>1</v>
      </c>
      <c r="E9393" s="3411">
        <v>36600</v>
      </c>
      <c r="F9393" s="877">
        <v>36600</v>
      </c>
      <c r="G9393" s="938">
        <v>44197</v>
      </c>
      <c r="H9393" s="103" t="s">
        <v>7967</v>
      </c>
      <c r="I9393" s="7" t="s">
        <v>12981</v>
      </c>
      <c r="K9393" s="1502"/>
      <c r="L9393" s="491"/>
      <c r="M9393" s="291"/>
      <c r="O9393" s="141"/>
    </row>
    <row r="9394" spans="1:15" ht="11.25" customHeight="1">
      <c r="A9394" s="799">
        <v>360</v>
      </c>
      <c r="B9394" s="103" t="s">
        <v>5229</v>
      </c>
      <c r="C9394" s="983" t="s">
        <v>9495</v>
      </c>
      <c r="D9394" s="889">
        <v>1</v>
      </c>
      <c r="E9394" s="3411">
        <v>2055.3200000000002</v>
      </c>
      <c r="F9394" s="877">
        <v>1267.6199999999999</v>
      </c>
      <c r="G9394" s="938">
        <v>44197</v>
      </c>
      <c r="H9394" s="103" t="s">
        <v>7967</v>
      </c>
      <c r="I9394" s="7" t="s">
        <v>12981</v>
      </c>
      <c r="K9394" s="1502"/>
      <c r="L9394" s="491"/>
      <c r="M9394" s="291"/>
      <c r="O9394" s="141"/>
    </row>
    <row r="9395" spans="1:15" ht="11.25" customHeight="1">
      <c r="A9395" s="799">
        <v>361</v>
      </c>
      <c r="B9395" s="103" t="s">
        <v>5229</v>
      </c>
      <c r="C9395" s="983" t="s">
        <v>9496</v>
      </c>
      <c r="D9395" s="889">
        <v>1</v>
      </c>
      <c r="E9395" s="3411">
        <v>2055.3200000000002</v>
      </c>
      <c r="F9395" s="877">
        <v>1267.6199999999999</v>
      </c>
      <c r="G9395" s="938">
        <v>44197</v>
      </c>
      <c r="H9395" s="103" t="s">
        <v>7967</v>
      </c>
      <c r="I9395" s="7" t="s">
        <v>12981</v>
      </c>
      <c r="K9395" s="1502"/>
      <c r="L9395" s="491"/>
      <c r="M9395" s="291"/>
      <c r="O9395" s="141"/>
    </row>
    <row r="9396" spans="1:15" ht="11.25" customHeight="1">
      <c r="A9396" s="799">
        <v>362</v>
      </c>
      <c r="B9396" s="103" t="s">
        <v>5229</v>
      </c>
      <c r="C9396" s="983" t="s">
        <v>9497</v>
      </c>
      <c r="D9396" s="889">
        <v>1</v>
      </c>
      <c r="E9396" s="3411">
        <v>2055.3200000000002</v>
      </c>
      <c r="F9396" s="877">
        <v>1267.6199999999999</v>
      </c>
      <c r="G9396" s="938">
        <v>44197</v>
      </c>
      <c r="H9396" s="103" t="s">
        <v>7967</v>
      </c>
      <c r="I9396" s="7" t="s">
        <v>12981</v>
      </c>
      <c r="K9396" s="1502"/>
      <c r="L9396" s="491"/>
      <c r="M9396" s="291"/>
      <c r="O9396" s="141"/>
    </row>
    <row r="9397" spans="1:15" ht="11.25" customHeight="1">
      <c r="A9397" s="799">
        <v>363</v>
      </c>
      <c r="B9397" s="103" t="s">
        <v>5224</v>
      </c>
      <c r="C9397" s="983" t="s">
        <v>9690</v>
      </c>
      <c r="D9397" s="889">
        <v>1</v>
      </c>
      <c r="E9397" s="3411">
        <v>312500</v>
      </c>
      <c r="F9397" s="877">
        <v>101562.63</v>
      </c>
      <c r="G9397" s="938">
        <v>44197</v>
      </c>
      <c r="H9397" s="103" t="s">
        <v>7967</v>
      </c>
      <c r="I9397" s="7" t="s">
        <v>12981</v>
      </c>
      <c r="K9397" s="1502"/>
      <c r="L9397" s="491"/>
      <c r="M9397" s="291"/>
      <c r="O9397" s="141"/>
    </row>
    <row r="9398" spans="1:15" ht="11.25" customHeight="1">
      <c r="A9398" s="799">
        <v>364</v>
      </c>
      <c r="B9398" s="103" t="s">
        <v>5224</v>
      </c>
      <c r="C9398" s="983" t="s">
        <v>9691</v>
      </c>
      <c r="D9398" s="889">
        <v>1</v>
      </c>
      <c r="E9398" s="3411">
        <v>312500</v>
      </c>
      <c r="F9398" s="877">
        <v>101562.63</v>
      </c>
      <c r="G9398" s="938">
        <v>44197</v>
      </c>
      <c r="H9398" s="103" t="s">
        <v>7967</v>
      </c>
      <c r="I9398" s="7" t="s">
        <v>12981</v>
      </c>
      <c r="K9398" s="1502"/>
      <c r="L9398" s="491"/>
      <c r="M9398" s="291"/>
      <c r="O9398" s="141"/>
    </row>
    <row r="9399" spans="1:15" s="1624" customFormat="1" ht="54.75" customHeight="1">
      <c r="A9399" s="1638">
        <v>365</v>
      </c>
      <c r="B9399" s="1843" t="s">
        <v>7093</v>
      </c>
      <c r="C9399" s="1845" t="s">
        <v>9857</v>
      </c>
      <c r="D9399" s="2152">
        <v>1</v>
      </c>
      <c r="E9399" s="3390">
        <v>2000000</v>
      </c>
      <c r="F9399" s="1834">
        <v>0</v>
      </c>
      <c r="G9399" s="1838">
        <v>44197</v>
      </c>
      <c r="H9399" s="1637" t="s">
        <v>7967</v>
      </c>
      <c r="I9399" s="1841" t="s">
        <v>8612</v>
      </c>
      <c r="J9399" s="1654" t="s">
        <v>8614</v>
      </c>
      <c r="K9399" s="1840"/>
      <c r="L9399" s="1641"/>
      <c r="M9399" s="1656"/>
      <c r="N9399" s="1836"/>
    </row>
    <row r="9400" spans="1:15" s="1624" customFormat="1" ht="71.25" customHeight="1">
      <c r="A9400" s="1648">
        <v>366</v>
      </c>
      <c r="B9400" s="1637" t="s">
        <v>7094</v>
      </c>
      <c r="C9400" s="1845" t="s">
        <v>9858</v>
      </c>
      <c r="D9400" s="2152">
        <v>1</v>
      </c>
      <c r="E9400" s="3390">
        <v>2000000</v>
      </c>
      <c r="F9400" s="1834">
        <v>0</v>
      </c>
      <c r="G9400" s="1838">
        <v>44197</v>
      </c>
      <c r="H9400" s="1637" t="s">
        <v>7967</v>
      </c>
      <c r="I9400" s="1841" t="s">
        <v>8612</v>
      </c>
      <c r="J9400" s="1654" t="s">
        <v>8614</v>
      </c>
      <c r="K9400" s="1840"/>
      <c r="L9400" s="1641"/>
      <c r="M9400" s="1656"/>
      <c r="N9400" s="1836"/>
    </row>
    <row r="9401" spans="1:15" ht="12" customHeight="1">
      <c r="A9401" s="799">
        <v>372</v>
      </c>
      <c r="B9401" s="103" t="s">
        <v>7220</v>
      </c>
      <c r="C9401" s="983" t="s">
        <v>9684</v>
      </c>
      <c r="D9401" s="889">
        <v>1</v>
      </c>
      <c r="E9401" s="3411">
        <v>260000</v>
      </c>
      <c r="F9401" s="797">
        <v>0</v>
      </c>
      <c r="G9401" s="938">
        <v>44197</v>
      </c>
      <c r="H9401" s="103" t="s">
        <v>7967</v>
      </c>
      <c r="I9401" s="252" t="s">
        <v>7984</v>
      </c>
      <c r="J9401" s="7" t="s">
        <v>8439</v>
      </c>
      <c r="K9401" s="1502"/>
      <c r="M9401" s="291"/>
      <c r="O9401" s="141"/>
    </row>
    <row r="9402" spans="1:15" ht="12" customHeight="1">
      <c r="A9402" s="799">
        <v>373</v>
      </c>
      <c r="B9402" s="103" t="s">
        <v>7221</v>
      </c>
      <c r="C9402" s="983" t="s">
        <v>9685</v>
      </c>
      <c r="D9402" s="889">
        <v>1</v>
      </c>
      <c r="E9402" s="3411">
        <v>260000</v>
      </c>
      <c r="F9402" s="797">
        <v>0</v>
      </c>
      <c r="G9402" s="938">
        <v>44197</v>
      </c>
      <c r="H9402" s="103" t="s">
        <v>7967</v>
      </c>
      <c r="I9402" s="252" t="s">
        <v>7984</v>
      </c>
      <c r="J9402" s="7" t="s">
        <v>8439</v>
      </c>
      <c r="K9402" s="1502"/>
      <c r="M9402" s="291"/>
      <c r="O9402" s="141"/>
    </row>
    <row r="9403" spans="1:15" ht="12" customHeight="1">
      <c r="A9403" s="799">
        <v>374</v>
      </c>
      <c r="B9403" s="103" t="s">
        <v>7222</v>
      </c>
      <c r="C9403" s="983" t="s">
        <v>9692</v>
      </c>
      <c r="D9403" s="889">
        <v>1</v>
      </c>
      <c r="E9403" s="3411">
        <v>260000</v>
      </c>
      <c r="F9403" s="797">
        <v>0</v>
      </c>
      <c r="G9403" s="938">
        <v>44197</v>
      </c>
      <c r="H9403" s="103" t="s">
        <v>7967</v>
      </c>
      <c r="I9403" s="252" t="s">
        <v>7984</v>
      </c>
      <c r="J9403" s="7" t="s">
        <v>8439</v>
      </c>
      <c r="K9403" s="1502"/>
      <c r="M9403" s="291"/>
      <c r="O9403" s="141"/>
    </row>
    <row r="9404" spans="1:15" ht="19.5" customHeight="1">
      <c r="A9404" s="799">
        <v>375</v>
      </c>
      <c r="B9404" s="102" t="s">
        <v>14805</v>
      </c>
      <c r="C9404" s="3017" t="s">
        <v>9354</v>
      </c>
      <c r="D9404" s="889">
        <v>1</v>
      </c>
      <c r="E9404" s="3411">
        <v>81300.929999999993</v>
      </c>
      <c r="F9404" s="797">
        <v>0</v>
      </c>
      <c r="G9404" s="938">
        <v>44197</v>
      </c>
      <c r="H9404" s="103" t="s">
        <v>7967</v>
      </c>
      <c r="I9404" s="252" t="s">
        <v>7984</v>
      </c>
      <c r="J9404" s="7" t="s">
        <v>14835</v>
      </c>
      <c r="K9404" s="1502"/>
      <c r="M9404" s="291"/>
      <c r="O9404" s="141"/>
    </row>
    <row r="9405" spans="1:15" ht="19.5" customHeight="1">
      <c r="A9405" s="799">
        <v>376</v>
      </c>
      <c r="B9405" s="102" t="s">
        <v>14806</v>
      </c>
      <c r="C9405" s="3017" t="s">
        <v>9504</v>
      </c>
      <c r="D9405" s="889">
        <v>1</v>
      </c>
      <c r="E9405" s="3411">
        <v>81300.83</v>
      </c>
      <c r="F9405" s="797">
        <v>0</v>
      </c>
      <c r="G9405" s="938">
        <v>44197</v>
      </c>
      <c r="H9405" s="103" t="s">
        <v>7967</v>
      </c>
      <c r="I9405" s="252" t="s">
        <v>7984</v>
      </c>
      <c r="J9405" s="7" t="s">
        <v>14835</v>
      </c>
      <c r="K9405" s="1502"/>
      <c r="M9405" s="291"/>
      <c r="O9405" s="141"/>
    </row>
    <row r="9406" spans="1:15" ht="19.5" customHeight="1">
      <c r="A9406" s="799">
        <v>377</v>
      </c>
      <c r="B9406" s="102" t="s">
        <v>14807</v>
      </c>
      <c r="C9406" s="3017" t="s">
        <v>9505</v>
      </c>
      <c r="D9406" s="889">
        <v>1</v>
      </c>
      <c r="E9406" s="3411">
        <v>81300.83</v>
      </c>
      <c r="F9406" s="797">
        <v>0</v>
      </c>
      <c r="G9406" s="938">
        <v>44197</v>
      </c>
      <c r="H9406" s="103" t="s">
        <v>7967</v>
      </c>
      <c r="I9406" s="252" t="s">
        <v>7984</v>
      </c>
      <c r="J9406" s="7" t="s">
        <v>14835</v>
      </c>
      <c r="K9406" s="1502"/>
      <c r="M9406" s="291"/>
      <c r="O9406" s="141"/>
    </row>
    <row r="9407" spans="1:15" ht="19.5" customHeight="1">
      <c r="A9407" s="799">
        <v>378</v>
      </c>
      <c r="B9407" s="102" t="s">
        <v>14808</v>
      </c>
      <c r="C9407" s="3017" t="s">
        <v>9506</v>
      </c>
      <c r="D9407" s="889">
        <v>1</v>
      </c>
      <c r="E9407" s="3411">
        <v>81300.83</v>
      </c>
      <c r="F9407" s="797">
        <v>0</v>
      </c>
      <c r="G9407" s="938">
        <v>44197</v>
      </c>
      <c r="H9407" s="103" t="s">
        <v>7967</v>
      </c>
      <c r="I9407" s="252" t="s">
        <v>7984</v>
      </c>
      <c r="J9407" s="7" t="s">
        <v>14835</v>
      </c>
      <c r="K9407" s="1502"/>
      <c r="M9407" s="291"/>
      <c r="O9407" s="141"/>
    </row>
    <row r="9408" spans="1:15" ht="19.5" customHeight="1">
      <c r="A9408" s="799">
        <v>379</v>
      </c>
      <c r="B9408" s="102" t="s">
        <v>14809</v>
      </c>
      <c r="C9408" s="3017" t="s">
        <v>9507</v>
      </c>
      <c r="D9408" s="889">
        <v>1</v>
      </c>
      <c r="E9408" s="3411">
        <v>81300.83</v>
      </c>
      <c r="F9408" s="797">
        <v>0</v>
      </c>
      <c r="G9408" s="938">
        <v>44197</v>
      </c>
      <c r="H9408" s="103" t="s">
        <v>7967</v>
      </c>
      <c r="I9408" s="252" t="s">
        <v>7984</v>
      </c>
      <c r="J9408" s="7" t="s">
        <v>14835</v>
      </c>
      <c r="K9408" s="1502"/>
      <c r="M9408" s="291"/>
      <c r="O9408" s="141"/>
    </row>
    <row r="9409" spans="1:15" ht="19.5" customHeight="1">
      <c r="A9409" s="799">
        <v>380</v>
      </c>
      <c r="B9409" s="102" t="s">
        <v>14810</v>
      </c>
      <c r="C9409" s="3017" t="s">
        <v>9510</v>
      </c>
      <c r="D9409" s="889">
        <v>1</v>
      </c>
      <c r="E9409" s="3411">
        <v>81300.83</v>
      </c>
      <c r="F9409" s="797">
        <v>0</v>
      </c>
      <c r="G9409" s="938">
        <v>44197</v>
      </c>
      <c r="H9409" s="103" t="s">
        <v>7967</v>
      </c>
      <c r="I9409" s="252" t="s">
        <v>7984</v>
      </c>
      <c r="J9409" s="7" t="s">
        <v>14835</v>
      </c>
      <c r="K9409" s="1502"/>
      <c r="M9409" s="291"/>
      <c r="O9409" s="141"/>
    </row>
    <row r="9410" spans="1:15" ht="19.5" customHeight="1">
      <c r="A9410" s="799">
        <v>381</v>
      </c>
      <c r="B9410" s="102" t="s">
        <v>14811</v>
      </c>
      <c r="C9410" s="3017" t="s">
        <v>9511</v>
      </c>
      <c r="D9410" s="889">
        <v>1</v>
      </c>
      <c r="E9410" s="3411">
        <v>81300.83</v>
      </c>
      <c r="F9410" s="797">
        <v>0</v>
      </c>
      <c r="G9410" s="938">
        <v>44197</v>
      </c>
      <c r="H9410" s="103" t="s">
        <v>7967</v>
      </c>
      <c r="I9410" s="252" t="s">
        <v>7984</v>
      </c>
      <c r="J9410" s="7" t="s">
        <v>14835</v>
      </c>
      <c r="K9410" s="1502"/>
      <c r="M9410" s="291"/>
      <c r="O9410" s="141"/>
    </row>
    <row r="9411" spans="1:15" ht="19.5" customHeight="1">
      <c r="A9411" s="799">
        <v>382</v>
      </c>
      <c r="B9411" s="102" t="s">
        <v>14812</v>
      </c>
      <c r="C9411" s="3017" t="s">
        <v>9512</v>
      </c>
      <c r="D9411" s="889">
        <v>1</v>
      </c>
      <c r="E9411" s="3411">
        <v>81300.83</v>
      </c>
      <c r="F9411" s="797">
        <v>0</v>
      </c>
      <c r="G9411" s="938">
        <v>44197</v>
      </c>
      <c r="H9411" s="103" t="s">
        <v>7967</v>
      </c>
      <c r="I9411" s="252" t="s">
        <v>7984</v>
      </c>
      <c r="J9411" s="7" t="s">
        <v>14835</v>
      </c>
      <c r="K9411" s="1502"/>
      <c r="M9411" s="291"/>
      <c r="O9411" s="141"/>
    </row>
    <row r="9412" spans="1:15" ht="19.5" customHeight="1">
      <c r="A9412" s="799">
        <v>383</v>
      </c>
      <c r="B9412" s="102" t="s">
        <v>14813</v>
      </c>
      <c r="C9412" s="3017" t="s">
        <v>9514</v>
      </c>
      <c r="D9412" s="889">
        <v>1</v>
      </c>
      <c r="E9412" s="3411">
        <v>81300.83</v>
      </c>
      <c r="F9412" s="797">
        <v>0</v>
      </c>
      <c r="G9412" s="938">
        <v>44197</v>
      </c>
      <c r="H9412" s="103" t="s">
        <v>7967</v>
      </c>
      <c r="I9412" s="252" t="s">
        <v>7984</v>
      </c>
      <c r="J9412" s="7" t="s">
        <v>14835</v>
      </c>
      <c r="K9412" s="1502"/>
      <c r="M9412" s="291"/>
      <c r="O9412" s="141"/>
    </row>
    <row r="9413" spans="1:15" ht="19.5" customHeight="1">
      <c r="A9413" s="799">
        <v>384</v>
      </c>
      <c r="B9413" s="102" t="s">
        <v>14814</v>
      </c>
      <c r="C9413" s="3017" t="s">
        <v>9515</v>
      </c>
      <c r="D9413" s="889">
        <v>1</v>
      </c>
      <c r="E9413" s="3411">
        <v>81300.83</v>
      </c>
      <c r="F9413" s="797">
        <v>0</v>
      </c>
      <c r="G9413" s="938">
        <v>44197</v>
      </c>
      <c r="H9413" s="103" t="s">
        <v>7967</v>
      </c>
      <c r="I9413" s="252" t="s">
        <v>7984</v>
      </c>
      <c r="J9413" s="7" t="s">
        <v>14835</v>
      </c>
      <c r="K9413" s="1502"/>
      <c r="M9413" s="291"/>
      <c r="O9413" s="141"/>
    </row>
    <row r="9414" spans="1:15" ht="19.5" customHeight="1">
      <c r="A9414" s="799">
        <v>385</v>
      </c>
      <c r="B9414" s="102" t="s">
        <v>14815</v>
      </c>
      <c r="C9414" s="3017" t="s">
        <v>9521</v>
      </c>
      <c r="D9414" s="889">
        <v>1</v>
      </c>
      <c r="E9414" s="3411">
        <v>81300.83</v>
      </c>
      <c r="F9414" s="797">
        <v>0</v>
      </c>
      <c r="G9414" s="938">
        <v>44197</v>
      </c>
      <c r="H9414" s="103" t="s">
        <v>7967</v>
      </c>
      <c r="I9414" s="252" t="s">
        <v>7984</v>
      </c>
      <c r="J9414" s="7" t="s">
        <v>14835</v>
      </c>
      <c r="K9414" s="1502"/>
      <c r="M9414" s="291"/>
      <c r="O9414" s="141"/>
    </row>
    <row r="9415" spans="1:15" ht="19.5" customHeight="1">
      <c r="A9415" s="799">
        <v>386</v>
      </c>
      <c r="B9415" s="102" t="s">
        <v>14816</v>
      </c>
      <c r="C9415" s="3017" t="s">
        <v>9524</v>
      </c>
      <c r="D9415" s="889">
        <v>1</v>
      </c>
      <c r="E9415" s="3411">
        <v>81300.83</v>
      </c>
      <c r="F9415" s="797">
        <v>0</v>
      </c>
      <c r="G9415" s="938">
        <v>44197</v>
      </c>
      <c r="H9415" s="103" t="s">
        <v>7967</v>
      </c>
      <c r="I9415" s="252" t="s">
        <v>7984</v>
      </c>
      <c r="J9415" s="7" t="s">
        <v>14835</v>
      </c>
      <c r="K9415" s="1502"/>
      <c r="M9415" s="291"/>
      <c r="O9415" s="141"/>
    </row>
    <row r="9416" spans="1:15" ht="19.5" customHeight="1">
      <c r="A9416" s="799">
        <v>387</v>
      </c>
      <c r="B9416" s="102" t="s">
        <v>14817</v>
      </c>
      <c r="C9416" s="3017" t="s">
        <v>9527</v>
      </c>
      <c r="D9416" s="889">
        <v>1</v>
      </c>
      <c r="E9416" s="3411">
        <v>81300.83</v>
      </c>
      <c r="F9416" s="797">
        <v>0</v>
      </c>
      <c r="G9416" s="938">
        <v>44197</v>
      </c>
      <c r="H9416" s="103" t="s">
        <v>7967</v>
      </c>
      <c r="I9416" s="252" t="s">
        <v>7984</v>
      </c>
      <c r="J9416" s="7" t="s">
        <v>14835</v>
      </c>
      <c r="K9416" s="1502"/>
      <c r="M9416" s="291"/>
      <c r="O9416" s="141"/>
    </row>
    <row r="9417" spans="1:15" ht="19.5" customHeight="1">
      <c r="A9417" s="799">
        <v>388</v>
      </c>
      <c r="B9417" s="102" t="s">
        <v>14818</v>
      </c>
      <c r="C9417" s="3017" t="s">
        <v>9503</v>
      </c>
      <c r="D9417" s="889">
        <v>1</v>
      </c>
      <c r="E9417" s="3411">
        <v>81300.83</v>
      </c>
      <c r="F9417" s="797">
        <v>0</v>
      </c>
      <c r="G9417" s="938">
        <v>44197</v>
      </c>
      <c r="H9417" s="103" t="s">
        <v>7967</v>
      </c>
      <c r="I9417" s="252" t="s">
        <v>7984</v>
      </c>
      <c r="J9417" s="7" t="s">
        <v>14835</v>
      </c>
      <c r="K9417" s="1502"/>
      <c r="M9417" s="291"/>
      <c r="O9417" s="141"/>
    </row>
    <row r="9418" spans="1:15" ht="19.5" customHeight="1">
      <c r="A9418" s="799">
        <v>389</v>
      </c>
      <c r="B9418" s="98" t="s">
        <v>14819</v>
      </c>
      <c r="C9418" s="3017" t="s">
        <v>9508</v>
      </c>
      <c r="D9418" s="889">
        <v>1</v>
      </c>
      <c r="E9418" s="3411">
        <v>81300.83</v>
      </c>
      <c r="F9418" s="797">
        <v>0</v>
      </c>
      <c r="G9418" s="938">
        <v>44197</v>
      </c>
      <c r="H9418" s="103" t="s">
        <v>7967</v>
      </c>
      <c r="I9418" s="252" t="s">
        <v>7984</v>
      </c>
      <c r="J9418" s="7" t="s">
        <v>14835</v>
      </c>
      <c r="K9418" s="1502"/>
      <c r="M9418" s="291"/>
      <c r="O9418" s="141"/>
    </row>
    <row r="9419" spans="1:15" ht="19.5" customHeight="1">
      <c r="A9419" s="799">
        <v>390</v>
      </c>
      <c r="B9419" s="102" t="s">
        <v>14820</v>
      </c>
      <c r="C9419" s="3017" t="s">
        <v>9509</v>
      </c>
      <c r="D9419" s="889">
        <v>1</v>
      </c>
      <c r="E9419" s="3411">
        <v>81300.83</v>
      </c>
      <c r="F9419" s="797">
        <v>0</v>
      </c>
      <c r="G9419" s="938">
        <v>44197</v>
      </c>
      <c r="H9419" s="103" t="s">
        <v>7967</v>
      </c>
      <c r="I9419" s="252" t="s">
        <v>7984</v>
      </c>
      <c r="J9419" s="7" t="s">
        <v>14835</v>
      </c>
      <c r="K9419" s="1502"/>
      <c r="M9419" s="291"/>
      <c r="O9419" s="141"/>
    </row>
    <row r="9420" spans="1:15" ht="19.5" customHeight="1">
      <c r="A9420" s="799">
        <v>391</v>
      </c>
      <c r="B9420" s="102" t="s">
        <v>14821</v>
      </c>
      <c r="C9420" s="3017" t="s">
        <v>9513</v>
      </c>
      <c r="D9420" s="889">
        <v>1</v>
      </c>
      <c r="E9420" s="3411">
        <v>81300.83</v>
      </c>
      <c r="F9420" s="797">
        <v>0</v>
      </c>
      <c r="G9420" s="938">
        <v>44197</v>
      </c>
      <c r="H9420" s="103" t="s">
        <v>7967</v>
      </c>
      <c r="I9420" s="252" t="s">
        <v>7984</v>
      </c>
      <c r="J9420" s="7" t="s">
        <v>14835</v>
      </c>
      <c r="K9420" s="1502"/>
      <c r="M9420" s="291"/>
      <c r="O9420" s="659"/>
    </row>
    <row r="9421" spans="1:15" ht="19.5" customHeight="1">
      <c r="A9421" s="799">
        <v>392</v>
      </c>
      <c r="B9421" s="102" t="s">
        <v>14822</v>
      </c>
      <c r="C9421" s="3017" t="s">
        <v>9516</v>
      </c>
      <c r="D9421" s="889">
        <v>1</v>
      </c>
      <c r="E9421" s="3411">
        <v>81300.83</v>
      </c>
      <c r="F9421" s="797">
        <v>0</v>
      </c>
      <c r="G9421" s="938">
        <v>44197</v>
      </c>
      <c r="H9421" s="103" t="s">
        <v>7967</v>
      </c>
      <c r="I9421" s="252" t="s">
        <v>7984</v>
      </c>
      <c r="J9421" s="7" t="s">
        <v>14835</v>
      </c>
      <c r="K9421" s="1502"/>
      <c r="M9421" s="291"/>
      <c r="O9421" s="659"/>
    </row>
    <row r="9422" spans="1:15" ht="19.5" customHeight="1">
      <c r="A9422" s="799">
        <v>393</v>
      </c>
      <c r="B9422" s="102" t="s">
        <v>14823</v>
      </c>
      <c r="C9422" s="3017" t="s">
        <v>9517</v>
      </c>
      <c r="D9422" s="889">
        <v>1</v>
      </c>
      <c r="E9422" s="3411">
        <v>81300.83</v>
      </c>
      <c r="F9422" s="797">
        <v>0</v>
      </c>
      <c r="G9422" s="938">
        <v>44197</v>
      </c>
      <c r="H9422" s="103" t="s">
        <v>7967</v>
      </c>
      <c r="I9422" s="252" t="s">
        <v>7984</v>
      </c>
      <c r="J9422" s="7" t="s">
        <v>14835</v>
      </c>
      <c r="K9422" s="1502"/>
      <c r="M9422" s="291"/>
      <c r="O9422" s="659"/>
    </row>
    <row r="9423" spans="1:15" ht="19.5" customHeight="1">
      <c r="A9423" s="799">
        <v>394</v>
      </c>
      <c r="B9423" s="102" t="s">
        <v>14824</v>
      </c>
      <c r="C9423" s="3017" t="s">
        <v>9518</v>
      </c>
      <c r="D9423" s="889">
        <v>1</v>
      </c>
      <c r="E9423" s="3411">
        <v>81300.83</v>
      </c>
      <c r="F9423" s="797">
        <v>0</v>
      </c>
      <c r="G9423" s="938">
        <v>44197</v>
      </c>
      <c r="H9423" s="103" t="s">
        <v>7967</v>
      </c>
      <c r="I9423" s="252" t="s">
        <v>7984</v>
      </c>
      <c r="J9423" s="7" t="s">
        <v>14835</v>
      </c>
      <c r="K9423" s="1502"/>
      <c r="M9423" s="291"/>
      <c r="O9423" s="659"/>
    </row>
    <row r="9424" spans="1:15" ht="19.5" customHeight="1">
      <c r="A9424" s="799">
        <v>395</v>
      </c>
      <c r="B9424" s="102" t="s">
        <v>14825</v>
      </c>
      <c r="C9424" s="3017" t="s">
        <v>9519</v>
      </c>
      <c r="D9424" s="889">
        <v>1</v>
      </c>
      <c r="E9424" s="3411">
        <v>81300.83</v>
      </c>
      <c r="F9424" s="797">
        <v>0</v>
      </c>
      <c r="G9424" s="938">
        <v>44197</v>
      </c>
      <c r="H9424" s="103" t="s">
        <v>7967</v>
      </c>
      <c r="I9424" s="252" t="s">
        <v>7984</v>
      </c>
      <c r="J9424" s="7" t="s">
        <v>14835</v>
      </c>
      <c r="K9424" s="1502"/>
      <c r="M9424" s="291"/>
      <c r="O9424" s="659"/>
    </row>
    <row r="9425" spans="1:15" ht="19.5" customHeight="1">
      <c r="A9425" s="799">
        <v>396</v>
      </c>
      <c r="B9425" s="102" t="s">
        <v>14826</v>
      </c>
      <c r="C9425" s="3017" t="s">
        <v>9520</v>
      </c>
      <c r="D9425" s="889">
        <v>1</v>
      </c>
      <c r="E9425" s="3411">
        <v>81300.83</v>
      </c>
      <c r="F9425" s="797">
        <v>0</v>
      </c>
      <c r="G9425" s="938">
        <v>44197</v>
      </c>
      <c r="H9425" s="103" t="s">
        <v>7967</v>
      </c>
      <c r="I9425" s="252" t="s">
        <v>7984</v>
      </c>
      <c r="J9425" s="7" t="s">
        <v>14835</v>
      </c>
      <c r="K9425" s="1502"/>
      <c r="M9425" s="291"/>
      <c r="O9425" s="659"/>
    </row>
    <row r="9426" spans="1:15" ht="19.5" customHeight="1">
      <c r="A9426" s="799">
        <v>397</v>
      </c>
      <c r="B9426" s="102" t="s">
        <v>14827</v>
      </c>
      <c r="C9426" s="3017" t="s">
        <v>9522</v>
      </c>
      <c r="D9426" s="889">
        <v>1</v>
      </c>
      <c r="E9426" s="3411">
        <v>81300.83</v>
      </c>
      <c r="F9426" s="797">
        <v>0</v>
      </c>
      <c r="G9426" s="938">
        <v>44197</v>
      </c>
      <c r="H9426" s="103" t="s">
        <v>7967</v>
      </c>
      <c r="I9426" s="252" t="s">
        <v>7984</v>
      </c>
      <c r="J9426" s="7" t="s">
        <v>14835</v>
      </c>
      <c r="K9426" s="1502"/>
      <c r="M9426" s="291"/>
      <c r="O9426" s="659"/>
    </row>
    <row r="9427" spans="1:15" ht="19.5" customHeight="1">
      <c r="A9427" s="799">
        <v>398</v>
      </c>
      <c r="B9427" s="102" t="s">
        <v>14828</v>
      </c>
      <c r="C9427" s="3017" t="s">
        <v>9523</v>
      </c>
      <c r="D9427" s="889">
        <v>1</v>
      </c>
      <c r="E9427" s="3411">
        <v>81300.83</v>
      </c>
      <c r="F9427" s="638">
        <v>0</v>
      </c>
      <c r="G9427" s="938">
        <v>44197</v>
      </c>
      <c r="H9427" s="103" t="s">
        <v>7967</v>
      </c>
      <c r="I9427" s="252" t="s">
        <v>7984</v>
      </c>
      <c r="J9427" s="7" t="s">
        <v>14835</v>
      </c>
      <c r="K9427" s="1502"/>
      <c r="M9427" s="291"/>
      <c r="O9427" s="659"/>
    </row>
    <row r="9428" spans="1:15" ht="19.5" customHeight="1">
      <c r="A9428" s="799">
        <v>399</v>
      </c>
      <c r="B9428" s="102" t="s">
        <v>14829</v>
      </c>
      <c r="C9428" s="3017" t="s">
        <v>9525</v>
      </c>
      <c r="D9428" s="3033">
        <v>1</v>
      </c>
      <c r="E9428" s="3411">
        <v>81300.83</v>
      </c>
      <c r="F9428" s="638">
        <v>0</v>
      </c>
      <c r="G9428" s="938">
        <v>44197</v>
      </c>
      <c r="H9428" s="103" t="s">
        <v>7967</v>
      </c>
      <c r="I9428" s="252" t="s">
        <v>7984</v>
      </c>
      <c r="J9428" s="7" t="s">
        <v>14835</v>
      </c>
      <c r="K9428" s="1502"/>
      <c r="M9428" s="291"/>
      <c r="O9428" s="659"/>
    </row>
    <row r="9429" spans="1:15" ht="19.5" customHeight="1">
      <c r="A9429" s="799">
        <v>400</v>
      </c>
      <c r="B9429" s="102" t="s">
        <v>14830</v>
      </c>
      <c r="C9429" s="3017" t="s">
        <v>9526</v>
      </c>
      <c r="D9429" s="889">
        <v>1</v>
      </c>
      <c r="E9429" s="3411">
        <v>81300.83</v>
      </c>
      <c r="F9429" s="638">
        <v>0</v>
      </c>
      <c r="G9429" s="938">
        <v>44197</v>
      </c>
      <c r="H9429" s="103" t="s">
        <v>7967</v>
      </c>
      <c r="I9429" s="252" t="s">
        <v>7984</v>
      </c>
      <c r="J9429" s="7" t="s">
        <v>14835</v>
      </c>
      <c r="K9429" s="1502"/>
      <c r="M9429" s="291"/>
      <c r="O9429" s="659"/>
    </row>
    <row r="9430" spans="1:15" ht="19.5" customHeight="1">
      <c r="A9430" s="799">
        <v>401</v>
      </c>
      <c r="B9430" s="98" t="s">
        <v>14831</v>
      </c>
      <c r="C9430" s="3017" t="s">
        <v>9528</v>
      </c>
      <c r="D9430" s="889">
        <v>1</v>
      </c>
      <c r="E9430" s="3411">
        <v>81300.83</v>
      </c>
      <c r="F9430" s="638">
        <v>0</v>
      </c>
      <c r="G9430" s="938">
        <v>44197</v>
      </c>
      <c r="H9430" s="103" t="s">
        <v>7967</v>
      </c>
      <c r="I9430" s="252" t="s">
        <v>7984</v>
      </c>
      <c r="J9430" s="7" t="s">
        <v>14835</v>
      </c>
      <c r="K9430" s="1502"/>
      <c r="M9430" s="291"/>
      <c r="O9430" s="659"/>
    </row>
    <row r="9431" spans="1:15" ht="19.5" customHeight="1">
      <c r="A9431" s="799">
        <v>402</v>
      </c>
      <c r="B9431" s="98" t="s">
        <v>14832</v>
      </c>
      <c r="C9431" s="3017" t="s">
        <v>9529</v>
      </c>
      <c r="D9431" s="889">
        <v>1</v>
      </c>
      <c r="E9431" s="3411">
        <v>81300.83</v>
      </c>
      <c r="F9431" s="638">
        <v>0</v>
      </c>
      <c r="G9431" s="938">
        <v>44197</v>
      </c>
      <c r="H9431" s="103" t="s">
        <v>7967</v>
      </c>
      <c r="I9431" s="252" t="s">
        <v>7984</v>
      </c>
      <c r="J9431" s="7" t="s">
        <v>14835</v>
      </c>
      <c r="K9431" s="1502"/>
      <c r="M9431" s="291"/>
      <c r="O9431" s="659"/>
    </row>
    <row r="9432" spans="1:15" ht="19.5" customHeight="1">
      <c r="A9432" s="799">
        <v>403</v>
      </c>
      <c r="B9432" s="98" t="s">
        <v>14833</v>
      </c>
      <c r="C9432" s="3017" t="s">
        <v>9530</v>
      </c>
      <c r="D9432" s="889">
        <v>1</v>
      </c>
      <c r="E9432" s="3411">
        <v>81300.83</v>
      </c>
      <c r="F9432" s="638">
        <v>0</v>
      </c>
      <c r="G9432" s="938">
        <v>44197</v>
      </c>
      <c r="H9432" s="103" t="s">
        <v>7967</v>
      </c>
      <c r="I9432" s="252" t="s">
        <v>7984</v>
      </c>
      <c r="J9432" s="7" t="s">
        <v>14835</v>
      </c>
      <c r="K9432" s="1502"/>
      <c r="M9432" s="291"/>
      <c r="O9432" s="659"/>
    </row>
    <row r="9433" spans="1:15" ht="19.5" customHeight="1">
      <c r="A9433" s="799">
        <v>404</v>
      </c>
      <c r="B9433" s="102" t="s">
        <v>14834</v>
      </c>
      <c r="C9433" s="3017" t="s">
        <v>9531</v>
      </c>
      <c r="D9433" s="889">
        <v>1</v>
      </c>
      <c r="E9433" s="3411">
        <v>81300.83</v>
      </c>
      <c r="F9433" s="638">
        <v>0</v>
      </c>
      <c r="G9433" s="938">
        <v>44197</v>
      </c>
      <c r="H9433" s="103" t="s">
        <v>7967</v>
      </c>
      <c r="I9433" s="252" t="s">
        <v>7984</v>
      </c>
      <c r="J9433" s="7" t="s">
        <v>14835</v>
      </c>
      <c r="K9433" s="1502"/>
      <c r="M9433" s="291"/>
      <c r="O9433" s="659"/>
    </row>
    <row r="9434" spans="1:15" s="2177" customFormat="1" ht="12" customHeight="1">
      <c r="A9434" s="2162">
        <v>408</v>
      </c>
      <c r="B9434" s="2169" t="s">
        <v>7435</v>
      </c>
      <c r="C9434" s="2164" t="s">
        <v>9845</v>
      </c>
      <c r="D9434" s="2183">
        <v>1</v>
      </c>
      <c r="E9434" s="3624">
        <v>61600</v>
      </c>
      <c r="F9434" s="2167">
        <v>0</v>
      </c>
      <c r="G9434" s="2168">
        <v>44197</v>
      </c>
      <c r="H9434" s="2169" t="s">
        <v>7967</v>
      </c>
      <c r="I9434" s="2170" t="s">
        <v>7984</v>
      </c>
      <c r="J9434" s="2184" t="s">
        <v>7495</v>
      </c>
      <c r="K9434" s="2172">
        <v>2016</v>
      </c>
      <c r="L9434" s="2173" t="s">
        <v>12926</v>
      </c>
      <c r="M9434" s="2174"/>
      <c r="N9434" s="2175"/>
      <c r="O9434" s="2176"/>
    </row>
    <row r="9435" spans="1:15" s="2177" customFormat="1" ht="12" customHeight="1">
      <c r="A9435" s="2162">
        <v>409</v>
      </c>
      <c r="B9435" s="2169" t="s">
        <v>7436</v>
      </c>
      <c r="C9435" s="2164" t="s">
        <v>9866</v>
      </c>
      <c r="D9435" s="2183">
        <v>1</v>
      </c>
      <c r="E9435" s="3624">
        <v>12000</v>
      </c>
      <c r="F9435" s="2167">
        <v>0</v>
      </c>
      <c r="G9435" s="2168">
        <v>44197</v>
      </c>
      <c r="H9435" s="2169" t="s">
        <v>7967</v>
      </c>
      <c r="I9435" s="2170" t="s">
        <v>7984</v>
      </c>
      <c r="J9435" s="2184" t="s">
        <v>7496</v>
      </c>
      <c r="K9435" s="2172">
        <v>2016</v>
      </c>
      <c r="L9435" s="2173" t="s">
        <v>12926</v>
      </c>
      <c r="M9435" s="2174"/>
      <c r="N9435" s="2175"/>
      <c r="O9435" s="2176"/>
    </row>
    <row r="9436" spans="1:15" s="2177" customFormat="1" ht="12" customHeight="1">
      <c r="A9436" s="2162">
        <v>410</v>
      </c>
      <c r="B9436" s="2169" t="s">
        <v>7437</v>
      </c>
      <c r="C9436" s="2164" t="s">
        <v>9868</v>
      </c>
      <c r="D9436" s="2183">
        <v>1</v>
      </c>
      <c r="E9436" s="3624">
        <v>14950</v>
      </c>
      <c r="F9436" s="2167">
        <v>0</v>
      </c>
      <c r="G9436" s="2168">
        <v>44197</v>
      </c>
      <c r="H9436" s="2169" t="s">
        <v>7967</v>
      </c>
      <c r="I9436" s="2170" t="s">
        <v>7984</v>
      </c>
      <c r="J9436" s="2184" t="s">
        <v>3217</v>
      </c>
      <c r="K9436" s="2172">
        <v>2016</v>
      </c>
      <c r="L9436" s="2173" t="s">
        <v>12926</v>
      </c>
      <c r="M9436" s="2174"/>
      <c r="N9436" s="2175"/>
      <c r="O9436" s="2176"/>
    </row>
    <row r="9437" spans="1:15" s="2177" customFormat="1" ht="12" customHeight="1">
      <c r="A9437" s="2162">
        <v>411</v>
      </c>
      <c r="B9437" s="2169" t="s">
        <v>7438</v>
      </c>
      <c r="C9437" s="2164" t="s">
        <v>9323</v>
      </c>
      <c r="D9437" s="2183">
        <v>1</v>
      </c>
      <c r="E9437" s="3624">
        <v>12550</v>
      </c>
      <c r="F9437" s="2167">
        <v>0</v>
      </c>
      <c r="G9437" s="2168">
        <v>44197</v>
      </c>
      <c r="H9437" s="2169" t="s">
        <v>7967</v>
      </c>
      <c r="I9437" s="2170" t="s">
        <v>7984</v>
      </c>
      <c r="J9437" s="2184" t="s">
        <v>7497</v>
      </c>
      <c r="K9437" s="2172">
        <v>2016</v>
      </c>
      <c r="L9437" s="2173" t="s">
        <v>12926</v>
      </c>
      <c r="M9437" s="2174"/>
      <c r="N9437" s="2175"/>
      <c r="O9437" s="2176"/>
    </row>
    <row r="9438" spans="1:15" s="2177" customFormat="1" ht="12" customHeight="1">
      <c r="A9438" s="2162">
        <v>412</v>
      </c>
      <c r="B9438" s="2169" t="s">
        <v>7439</v>
      </c>
      <c r="C9438" s="2164" t="s">
        <v>9324</v>
      </c>
      <c r="D9438" s="2183">
        <v>1</v>
      </c>
      <c r="E9438" s="3624">
        <v>58600</v>
      </c>
      <c r="F9438" s="2167">
        <v>0</v>
      </c>
      <c r="G9438" s="2168">
        <v>44197</v>
      </c>
      <c r="H9438" s="2169" t="s">
        <v>7967</v>
      </c>
      <c r="I9438" s="2170" t="s">
        <v>7984</v>
      </c>
      <c r="J9438" s="2184" t="s">
        <v>7498</v>
      </c>
      <c r="K9438" s="2172">
        <v>2016</v>
      </c>
      <c r="L9438" s="2173" t="s">
        <v>12926</v>
      </c>
      <c r="M9438" s="2174"/>
      <c r="N9438" s="2175"/>
      <c r="O9438" s="2176"/>
    </row>
    <row r="9439" spans="1:15" s="2177" customFormat="1" ht="12" customHeight="1">
      <c r="A9439" s="2162">
        <v>413</v>
      </c>
      <c r="B9439" s="2169" t="s">
        <v>7440</v>
      </c>
      <c r="C9439" s="2164" t="s">
        <v>9325</v>
      </c>
      <c r="D9439" s="2183">
        <v>1</v>
      </c>
      <c r="E9439" s="3624">
        <v>59500</v>
      </c>
      <c r="F9439" s="2167">
        <v>0</v>
      </c>
      <c r="G9439" s="2168">
        <v>44197</v>
      </c>
      <c r="H9439" s="2169" t="s">
        <v>7967</v>
      </c>
      <c r="I9439" s="2170" t="s">
        <v>7984</v>
      </c>
      <c r="J9439" s="2184" t="s">
        <v>7499</v>
      </c>
      <c r="K9439" s="2172">
        <v>2017</v>
      </c>
      <c r="L9439" s="2173" t="s">
        <v>12926</v>
      </c>
      <c r="M9439" s="2174"/>
      <c r="N9439" s="2175"/>
      <c r="O9439" s="2176"/>
    </row>
    <row r="9440" spans="1:15" s="2177" customFormat="1" ht="12" customHeight="1">
      <c r="A9440" s="2162">
        <v>414</v>
      </c>
      <c r="B9440" s="2169" t="s">
        <v>7441</v>
      </c>
      <c r="C9440" s="2164" t="s">
        <v>9326</v>
      </c>
      <c r="D9440" s="2183">
        <v>22</v>
      </c>
      <c r="E9440" s="3624">
        <v>66873.179999999993</v>
      </c>
      <c r="F9440" s="2167">
        <v>0</v>
      </c>
      <c r="G9440" s="2168">
        <v>44197</v>
      </c>
      <c r="H9440" s="2169" t="s">
        <v>7967</v>
      </c>
      <c r="I9440" s="2170" t="s">
        <v>7984</v>
      </c>
      <c r="J9440" s="2184" t="s">
        <v>7500</v>
      </c>
      <c r="K9440" s="2172">
        <v>2017</v>
      </c>
      <c r="L9440" s="2173" t="s">
        <v>12926</v>
      </c>
      <c r="M9440" s="2174"/>
      <c r="N9440" s="2175"/>
      <c r="O9440" s="2176"/>
    </row>
    <row r="9441" spans="1:15" s="2177" customFormat="1" ht="12" customHeight="1">
      <c r="A9441" s="2162">
        <v>415</v>
      </c>
      <c r="B9441" s="2169" t="s">
        <v>7441</v>
      </c>
      <c r="C9441" s="2164" t="s">
        <v>9327</v>
      </c>
      <c r="D9441" s="2183">
        <v>1</v>
      </c>
      <c r="E9441" s="3624">
        <v>3022.73</v>
      </c>
      <c r="F9441" s="2167">
        <v>0</v>
      </c>
      <c r="G9441" s="2168">
        <v>44197</v>
      </c>
      <c r="H9441" s="2169" t="s">
        <v>7967</v>
      </c>
      <c r="I9441" s="2170" t="s">
        <v>7984</v>
      </c>
      <c r="J9441" s="2184" t="s">
        <v>7501</v>
      </c>
      <c r="K9441" s="2172">
        <v>2017</v>
      </c>
      <c r="L9441" s="2173" t="s">
        <v>12926</v>
      </c>
      <c r="M9441" s="2174"/>
      <c r="N9441" s="2175"/>
      <c r="O9441" s="2176"/>
    </row>
    <row r="9442" spans="1:15" s="2177" customFormat="1" ht="12" customHeight="1">
      <c r="A9442" s="2162">
        <v>416</v>
      </c>
      <c r="B9442" s="2169" t="s">
        <v>7442</v>
      </c>
      <c r="C9442" s="2164" t="s">
        <v>9328</v>
      </c>
      <c r="D9442" s="2183">
        <v>23</v>
      </c>
      <c r="E9442" s="3624">
        <v>207580.29</v>
      </c>
      <c r="F9442" s="2167">
        <v>0</v>
      </c>
      <c r="G9442" s="2168">
        <v>44197</v>
      </c>
      <c r="H9442" s="2169" t="s">
        <v>7967</v>
      </c>
      <c r="I9442" s="2170" t="s">
        <v>7984</v>
      </c>
      <c r="J9442" s="2184" t="s">
        <v>7500</v>
      </c>
      <c r="K9442" s="2172">
        <v>2017</v>
      </c>
      <c r="L9442" s="2173" t="s">
        <v>12926</v>
      </c>
      <c r="M9442" s="2174"/>
      <c r="N9442" s="2175"/>
      <c r="O9442" s="2176"/>
    </row>
    <row r="9443" spans="1:15" s="2177" customFormat="1" ht="12" customHeight="1">
      <c r="A9443" s="2162">
        <v>417</v>
      </c>
      <c r="B9443" s="2169" t="s">
        <v>7443</v>
      </c>
      <c r="C9443" s="2164" t="s">
        <v>9329</v>
      </c>
      <c r="D9443" s="2183">
        <v>1</v>
      </c>
      <c r="E9443" s="3624">
        <v>99000</v>
      </c>
      <c r="F9443" s="2167">
        <v>0</v>
      </c>
      <c r="G9443" s="2168">
        <v>44197</v>
      </c>
      <c r="H9443" s="2169" t="s">
        <v>7967</v>
      </c>
      <c r="I9443" s="2170" t="s">
        <v>7984</v>
      </c>
      <c r="J9443" s="2184" t="s">
        <v>7502</v>
      </c>
      <c r="K9443" s="2172">
        <v>2018</v>
      </c>
      <c r="L9443" s="2173" t="s">
        <v>12926</v>
      </c>
      <c r="M9443" s="2174"/>
      <c r="N9443" s="2175"/>
      <c r="O9443" s="2176"/>
    </row>
    <row r="9444" spans="1:15" s="2177" customFormat="1" ht="12" customHeight="1">
      <c r="A9444" s="2162">
        <v>418</v>
      </c>
      <c r="B9444" s="2169" t="s">
        <v>7444</v>
      </c>
      <c r="C9444" s="2164" t="s">
        <v>9330</v>
      </c>
      <c r="D9444" s="2183">
        <v>1</v>
      </c>
      <c r="E9444" s="3624">
        <v>50000</v>
      </c>
      <c r="F9444" s="2167">
        <v>0</v>
      </c>
      <c r="G9444" s="2168">
        <v>44197</v>
      </c>
      <c r="H9444" s="2169" t="s">
        <v>7967</v>
      </c>
      <c r="I9444" s="2170" t="s">
        <v>7984</v>
      </c>
      <c r="J9444" s="2184" t="s">
        <v>7503</v>
      </c>
      <c r="K9444" s="2172">
        <v>2018</v>
      </c>
      <c r="L9444" s="2173" t="s">
        <v>12926</v>
      </c>
      <c r="M9444" s="2174"/>
      <c r="N9444" s="2175"/>
      <c r="O9444" s="2176"/>
    </row>
    <row r="9445" spans="1:15" s="2177" customFormat="1" ht="12" customHeight="1">
      <c r="A9445" s="2162">
        <v>419</v>
      </c>
      <c r="B9445" s="2169" t="s">
        <v>7445</v>
      </c>
      <c r="C9445" s="2164" t="s">
        <v>9331</v>
      </c>
      <c r="D9445" s="2183">
        <v>1</v>
      </c>
      <c r="E9445" s="3624">
        <v>11050</v>
      </c>
      <c r="F9445" s="2167">
        <v>0</v>
      </c>
      <c r="G9445" s="2168">
        <v>44197</v>
      </c>
      <c r="H9445" s="2169" t="s">
        <v>7967</v>
      </c>
      <c r="I9445" s="2170" t="s">
        <v>7984</v>
      </c>
      <c r="J9445" s="2184" t="s">
        <v>7504</v>
      </c>
      <c r="K9445" s="2172">
        <v>2017</v>
      </c>
      <c r="L9445" s="2173" t="s">
        <v>12926</v>
      </c>
      <c r="M9445" s="2174"/>
      <c r="N9445" s="2175"/>
      <c r="O9445" s="2176"/>
    </row>
    <row r="9446" spans="1:15" s="2177" customFormat="1" ht="12" customHeight="1">
      <c r="A9446" s="2162">
        <v>420</v>
      </c>
      <c r="B9446" s="2169" t="s">
        <v>7446</v>
      </c>
      <c r="C9446" s="2164" t="s">
        <v>9332</v>
      </c>
      <c r="D9446" s="2183">
        <v>1</v>
      </c>
      <c r="E9446" s="3624">
        <v>136083.37</v>
      </c>
      <c r="F9446" s="2167">
        <v>0</v>
      </c>
      <c r="G9446" s="2168">
        <v>44197</v>
      </c>
      <c r="H9446" s="2169" t="s">
        <v>7967</v>
      </c>
      <c r="I9446" s="2170" t="s">
        <v>7984</v>
      </c>
      <c r="J9446" s="2184" t="s">
        <v>7505</v>
      </c>
      <c r="K9446" s="2172">
        <v>2017</v>
      </c>
      <c r="L9446" s="2173" t="s">
        <v>12926</v>
      </c>
      <c r="M9446" s="2174"/>
      <c r="N9446" s="2175"/>
      <c r="O9446" s="2176"/>
    </row>
    <row r="9447" spans="1:15" s="2177" customFormat="1" ht="12" customHeight="1">
      <c r="A9447" s="2162">
        <v>421</v>
      </c>
      <c r="B9447" s="2169" t="s">
        <v>7447</v>
      </c>
      <c r="C9447" s="2164" t="s">
        <v>9846</v>
      </c>
      <c r="D9447" s="2183">
        <v>3</v>
      </c>
      <c r="E9447" s="3624">
        <v>255772.19</v>
      </c>
      <c r="F9447" s="2167">
        <v>0</v>
      </c>
      <c r="G9447" s="2168">
        <v>44197</v>
      </c>
      <c r="H9447" s="2169" t="s">
        <v>7967</v>
      </c>
      <c r="I9447" s="2170" t="s">
        <v>7984</v>
      </c>
      <c r="J9447" s="2184" t="s">
        <v>7506</v>
      </c>
      <c r="K9447" s="2172">
        <v>2017</v>
      </c>
      <c r="L9447" s="2173" t="s">
        <v>12926</v>
      </c>
      <c r="M9447" s="2174"/>
      <c r="N9447" s="2175"/>
      <c r="O9447" s="2176"/>
    </row>
    <row r="9448" spans="1:15" s="2177" customFormat="1" ht="12" customHeight="1">
      <c r="A9448" s="2162">
        <v>422</v>
      </c>
      <c r="B9448" s="2169" t="s">
        <v>7448</v>
      </c>
      <c r="C9448" s="2164" t="s">
        <v>9847</v>
      </c>
      <c r="D9448" s="2183">
        <v>1</v>
      </c>
      <c r="E9448" s="3624">
        <v>19533.400000000001</v>
      </c>
      <c r="F9448" s="2167">
        <v>0</v>
      </c>
      <c r="G9448" s="2168">
        <v>44197</v>
      </c>
      <c r="H9448" s="2169" t="s">
        <v>7967</v>
      </c>
      <c r="I9448" s="2170" t="s">
        <v>7984</v>
      </c>
      <c r="J9448" s="2184" t="s">
        <v>7507</v>
      </c>
      <c r="K9448" s="2172">
        <v>2017</v>
      </c>
      <c r="L9448" s="2173" t="s">
        <v>12926</v>
      </c>
      <c r="M9448" s="2174"/>
      <c r="N9448" s="2175"/>
      <c r="O9448" s="2176"/>
    </row>
    <row r="9449" spans="1:15" s="2177" customFormat="1" ht="12" customHeight="1">
      <c r="A9449" s="2162">
        <v>423</v>
      </c>
      <c r="B9449" s="2169" t="s">
        <v>7449</v>
      </c>
      <c r="C9449" s="2164" t="s">
        <v>9848</v>
      </c>
      <c r="D9449" s="2183">
        <v>2</v>
      </c>
      <c r="E9449" s="3624">
        <v>27583.11</v>
      </c>
      <c r="F9449" s="2167">
        <v>0</v>
      </c>
      <c r="G9449" s="2168">
        <v>44197</v>
      </c>
      <c r="H9449" s="2169" t="s">
        <v>7967</v>
      </c>
      <c r="I9449" s="2170" t="s">
        <v>7984</v>
      </c>
      <c r="J9449" s="2184" t="s">
        <v>7508</v>
      </c>
      <c r="K9449" s="2172">
        <v>2018</v>
      </c>
      <c r="L9449" s="2173" t="s">
        <v>12926</v>
      </c>
      <c r="M9449" s="2174"/>
      <c r="N9449" s="2175"/>
      <c r="O9449" s="2176"/>
    </row>
    <row r="9450" spans="1:15" s="2177" customFormat="1" ht="12" customHeight="1">
      <c r="A9450" s="2162">
        <v>424</v>
      </c>
      <c r="B9450" s="2169" t="s">
        <v>7450</v>
      </c>
      <c r="C9450" s="2164" t="s">
        <v>9849</v>
      </c>
      <c r="D9450" s="2183">
        <v>1</v>
      </c>
      <c r="E9450" s="3624">
        <v>16250</v>
      </c>
      <c r="F9450" s="2167">
        <v>0</v>
      </c>
      <c r="G9450" s="2168">
        <v>44197</v>
      </c>
      <c r="H9450" s="2169" t="s">
        <v>7967</v>
      </c>
      <c r="I9450" s="2170" t="s">
        <v>7984</v>
      </c>
      <c r="J9450" s="2184" t="s">
        <v>3249</v>
      </c>
      <c r="K9450" s="2172">
        <v>2018</v>
      </c>
      <c r="L9450" s="2173" t="s">
        <v>12926</v>
      </c>
      <c r="M9450" s="2174"/>
      <c r="N9450" s="2175"/>
      <c r="O9450" s="2176"/>
    </row>
    <row r="9451" spans="1:15" s="2177" customFormat="1" ht="12" customHeight="1">
      <c r="A9451" s="2162">
        <v>425</v>
      </c>
      <c r="B9451" s="2169" t="s">
        <v>7451</v>
      </c>
      <c r="C9451" s="2164" t="s">
        <v>9333</v>
      </c>
      <c r="D9451" s="2183">
        <v>1</v>
      </c>
      <c r="E9451" s="3624">
        <v>99800</v>
      </c>
      <c r="F9451" s="2167">
        <v>0</v>
      </c>
      <c r="G9451" s="2168">
        <v>44197</v>
      </c>
      <c r="H9451" s="2169" t="s">
        <v>7967</v>
      </c>
      <c r="I9451" s="2170" t="s">
        <v>7984</v>
      </c>
      <c r="J9451" s="2184" t="s">
        <v>7502</v>
      </c>
      <c r="K9451" s="2172">
        <v>2018</v>
      </c>
      <c r="L9451" s="2173" t="s">
        <v>12926</v>
      </c>
      <c r="M9451" s="2174"/>
      <c r="N9451" s="2175"/>
      <c r="O9451" s="2176"/>
    </row>
    <row r="9452" spans="1:15" s="2177" customFormat="1" ht="12" customHeight="1">
      <c r="A9452" s="2162">
        <v>426</v>
      </c>
      <c r="B9452" s="2169" t="s">
        <v>7452</v>
      </c>
      <c r="C9452" s="2164" t="s">
        <v>9334</v>
      </c>
      <c r="D9452" s="2183">
        <v>1</v>
      </c>
      <c r="E9452" s="3624">
        <v>98900</v>
      </c>
      <c r="F9452" s="2167">
        <v>0</v>
      </c>
      <c r="G9452" s="2168">
        <v>44197</v>
      </c>
      <c r="H9452" s="2169" t="s">
        <v>7967</v>
      </c>
      <c r="I9452" s="2170" t="s">
        <v>7984</v>
      </c>
      <c r="J9452" s="2184" t="s">
        <v>7502</v>
      </c>
      <c r="K9452" s="2172">
        <v>2018</v>
      </c>
      <c r="L9452" s="2173" t="s">
        <v>12926</v>
      </c>
      <c r="M9452" s="2174"/>
      <c r="N9452" s="2175"/>
      <c r="O9452" s="2176"/>
    </row>
    <row r="9453" spans="1:15" s="2177" customFormat="1" ht="12" customHeight="1">
      <c r="A9453" s="2162">
        <v>427</v>
      </c>
      <c r="B9453" s="2169" t="s">
        <v>7453</v>
      </c>
      <c r="C9453" s="2164" t="s">
        <v>9335</v>
      </c>
      <c r="D9453" s="2183">
        <v>1</v>
      </c>
      <c r="E9453" s="3624">
        <v>86300</v>
      </c>
      <c r="F9453" s="2167">
        <v>0</v>
      </c>
      <c r="G9453" s="2168">
        <v>44197</v>
      </c>
      <c r="H9453" s="2169" t="s">
        <v>7967</v>
      </c>
      <c r="I9453" s="2170" t="s">
        <v>7984</v>
      </c>
      <c r="J9453" s="2184" t="s">
        <v>7502</v>
      </c>
      <c r="K9453" s="2172">
        <v>2018</v>
      </c>
      <c r="L9453" s="2173" t="s">
        <v>12926</v>
      </c>
      <c r="M9453" s="2174"/>
      <c r="N9453" s="2175"/>
      <c r="O9453" s="2176"/>
    </row>
    <row r="9454" spans="1:15" s="2177" customFormat="1" ht="12" customHeight="1">
      <c r="A9454" s="2162">
        <v>428</v>
      </c>
      <c r="B9454" s="2169" t="s">
        <v>7454</v>
      </c>
      <c r="C9454" s="2164" t="s">
        <v>9336</v>
      </c>
      <c r="D9454" s="2183">
        <v>1</v>
      </c>
      <c r="E9454" s="3624">
        <v>26177</v>
      </c>
      <c r="F9454" s="2167">
        <v>0</v>
      </c>
      <c r="G9454" s="2168">
        <v>44197</v>
      </c>
      <c r="H9454" s="2169" t="s">
        <v>7967</v>
      </c>
      <c r="I9454" s="2170" t="s">
        <v>7984</v>
      </c>
      <c r="J9454" s="2184" t="s">
        <v>7502</v>
      </c>
      <c r="K9454" s="2172">
        <v>2018</v>
      </c>
      <c r="L9454" s="2173" t="s">
        <v>12926</v>
      </c>
      <c r="M9454" s="2174"/>
      <c r="N9454" s="2175"/>
      <c r="O9454" s="2176"/>
    </row>
    <row r="9455" spans="1:15" s="2177" customFormat="1" ht="12" customHeight="1">
      <c r="A9455" s="2162">
        <v>429</v>
      </c>
      <c r="B9455" s="2169" t="s">
        <v>7455</v>
      </c>
      <c r="C9455" s="2164" t="s">
        <v>9337</v>
      </c>
      <c r="D9455" s="2183">
        <v>1</v>
      </c>
      <c r="E9455" s="3624">
        <v>49977</v>
      </c>
      <c r="F9455" s="2167">
        <v>0</v>
      </c>
      <c r="G9455" s="2168">
        <v>44197</v>
      </c>
      <c r="H9455" s="2169" t="s">
        <v>7967</v>
      </c>
      <c r="I9455" s="2170" t="s">
        <v>7984</v>
      </c>
      <c r="J9455" s="2184" t="s">
        <v>7502</v>
      </c>
      <c r="K9455" s="2172">
        <v>2018</v>
      </c>
      <c r="L9455" s="2173" t="s">
        <v>12926</v>
      </c>
      <c r="M9455" s="2174"/>
      <c r="N9455" s="2175"/>
      <c r="O9455" s="2176"/>
    </row>
    <row r="9456" spans="1:15" s="2177" customFormat="1" ht="12" customHeight="1">
      <c r="A9456" s="2162">
        <v>430</v>
      </c>
      <c r="B9456" s="2169" t="s">
        <v>7456</v>
      </c>
      <c r="C9456" s="2164" t="s">
        <v>9338</v>
      </c>
      <c r="D9456" s="2183">
        <v>1</v>
      </c>
      <c r="E9456" s="3624">
        <v>23740</v>
      </c>
      <c r="F9456" s="2167">
        <v>0</v>
      </c>
      <c r="G9456" s="2168">
        <v>44197</v>
      </c>
      <c r="H9456" s="2169" t="s">
        <v>7967</v>
      </c>
      <c r="I9456" s="2170" t="s">
        <v>7984</v>
      </c>
      <c r="J9456" s="2184" t="s">
        <v>7502</v>
      </c>
      <c r="K9456" s="2172">
        <v>2018</v>
      </c>
      <c r="L9456" s="2173" t="s">
        <v>12926</v>
      </c>
      <c r="M9456" s="2174"/>
      <c r="N9456" s="2175"/>
      <c r="O9456" s="2176"/>
    </row>
    <row r="9457" spans="1:15" s="2177" customFormat="1" ht="12" customHeight="1">
      <c r="A9457" s="2162">
        <v>431</v>
      </c>
      <c r="B9457" s="2169" t="s">
        <v>7457</v>
      </c>
      <c r="C9457" s="2164" t="s">
        <v>9339</v>
      </c>
      <c r="D9457" s="2183">
        <v>1</v>
      </c>
      <c r="E9457" s="3624">
        <v>36963</v>
      </c>
      <c r="F9457" s="2167">
        <v>0</v>
      </c>
      <c r="G9457" s="2168">
        <v>44197</v>
      </c>
      <c r="H9457" s="2169" t="s">
        <v>7967</v>
      </c>
      <c r="I9457" s="2170" t="s">
        <v>7984</v>
      </c>
      <c r="J9457" s="2184" t="s">
        <v>7502</v>
      </c>
      <c r="K9457" s="2172">
        <v>2017</v>
      </c>
      <c r="L9457" s="2173" t="s">
        <v>12926</v>
      </c>
      <c r="M9457" s="2174"/>
      <c r="N9457" s="2175"/>
      <c r="O9457" s="2176"/>
    </row>
    <row r="9458" spans="1:15" s="2177" customFormat="1" ht="12" customHeight="1">
      <c r="A9458" s="2162">
        <v>432</v>
      </c>
      <c r="B9458" s="2169" t="s">
        <v>7458</v>
      </c>
      <c r="C9458" s="2164" t="s">
        <v>9340</v>
      </c>
      <c r="D9458" s="2183">
        <v>4</v>
      </c>
      <c r="E9458" s="3624">
        <v>71202.759999999995</v>
      </c>
      <c r="F9458" s="2167">
        <v>0</v>
      </c>
      <c r="G9458" s="2168">
        <v>44197</v>
      </c>
      <c r="H9458" s="2169" t="s">
        <v>7967</v>
      </c>
      <c r="I9458" s="2170" t="s">
        <v>7984</v>
      </c>
      <c r="J9458" s="2184" t="s">
        <v>7509</v>
      </c>
      <c r="K9458" s="2172">
        <v>2017</v>
      </c>
      <c r="L9458" s="2173" t="s">
        <v>12926</v>
      </c>
      <c r="M9458" s="2174"/>
      <c r="N9458" s="2175"/>
      <c r="O9458" s="2176"/>
    </row>
    <row r="9459" spans="1:15" s="2177" customFormat="1" ht="12" customHeight="1">
      <c r="A9459" s="2162">
        <v>433</v>
      </c>
      <c r="B9459" s="2169" t="s">
        <v>7459</v>
      </c>
      <c r="C9459" s="2164" t="s">
        <v>9850</v>
      </c>
      <c r="D9459" s="2183">
        <v>2</v>
      </c>
      <c r="E9459" s="3624">
        <v>211090.71</v>
      </c>
      <c r="F9459" s="2167">
        <v>0</v>
      </c>
      <c r="G9459" s="2168">
        <v>44197</v>
      </c>
      <c r="H9459" s="2169" t="s">
        <v>7967</v>
      </c>
      <c r="I9459" s="2170" t="s">
        <v>7984</v>
      </c>
      <c r="J9459" s="2184" t="s">
        <v>7510</v>
      </c>
      <c r="K9459" s="2172">
        <v>2017</v>
      </c>
      <c r="L9459" s="2173" t="s">
        <v>12926</v>
      </c>
      <c r="M9459" s="2174"/>
      <c r="N9459" s="2175"/>
      <c r="O9459" s="2176"/>
    </row>
    <row r="9460" spans="1:15" s="2177" customFormat="1" ht="12" customHeight="1">
      <c r="A9460" s="2162">
        <v>434</v>
      </c>
      <c r="B9460" s="2169" t="s">
        <v>7460</v>
      </c>
      <c r="C9460" s="2164" t="s">
        <v>9827</v>
      </c>
      <c r="D9460" s="2183">
        <v>3</v>
      </c>
      <c r="E9460" s="3624">
        <v>106652.46</v>
      </c>
      <c r="F9460" s="2167">
        <v>0</v>
      </c>
      <c r="G9460" s="2168">
        <v>44197</v>
      </c>
      <c r="H9460" s="2169" t="s">
        <v>7967</v>
      </c>
      <c r="I9460" s="2170" t="s">
        <v>7984</v>
      </c>
      <c r="J9460" s="2184" t="s">
        <v>7506</v>
      </c>
      <c r="K9460" s="2172">
        <v>2018</v>
      </c>
      <c r="L9460" s="2173" t="s">
        <v>12926</v>
      </c>
      <c r="M9460" s="2174"/>
      <c r="N9460" s="2175"/>
      <c r="O9460" s="2176"/>
    </row>
    <row r="9461" spans="1:15" s="2177" customFormat="1" ht="12" customHeight="1">
      <c r="A9461" s="2162">
        <v>435</v>
      </c>
      <c r="B9461" s="2169" t="s">
        <v>7461</v>
      </c>
      <c r="C9461" s="2164" t="s">
        <v>9702</v>
      </c>
      <c r="D9461" s="2183">
        <v>3</v>
      </c>
      <c r="E9461" s="3624">
        <v>25500</v>
      </c>
      <c r="F9461" s="2167">
        <v>0</v>
      </c>
      <c r="G9461" s="2168">
        <v>44197</v>
      </c>
      <c r="H9461" s="2169" t="s">
        <v>7967</v>
      </c>
      <c r="I9461" s="2170" t="s">
        <v>7984</v>
      </c>
      <c r="J9461" s="2184" t="s">
        <v>7511</v>
      </c>
      <c r="K9461" s="2172">
        <v>2018</v>
      </c>
      <c r="L9461" s="2173" t="s">
        <v>12926</v>
      </c>
      <c r="M9461" s="2174"/>
      <c r="N9461" s="2175"/>
      <c r="O9461" s="2176"/>
    </row>
    <row r="9462" spans="1:15" s="2177" customFormat="1" ht="12" customHeight="1">
      <c r="A9462" s="2162">
        <v>436</v>
      </c>
      <c r="B9462" s="2169" t="s">
        <v>7462</v>
      </c>
      <c r="C9462" s="2164" t="s">
        <v>9862</v>
      </c>
      <c r="D9462" s="2183">
        <v>2</v>
      </c>
      <c r="E9462" s="3624">
        <v>5000</v>
      </c>
      <c r="F9462" s="2167">
        <v>0</v>
      </c>
      <c r="G9462" s="2168">
        <v>44197</v>
      </c>
      <c r="H9462" s="2169" t="s">
        <v>7967</v>
      </c>
      <c r="I9462" s="2170" t="s">
        <v>7984</v>
      </c>
      <c r="J9462" s="2184" t="s">
        <v>7511</v>
      </c>
      <c r="K9462" s="2172">
        <v>2018</v>
      </c>
      <c r="L9462" s="2173" t="s">
        <v>12926</v>
      </c>
      <c r="M9462" s="2174"/>
      <c r="N9462" s="2175"/>
      <c r="O9462" s="2176"/>
    </row>
    <row r="9463" spans="1:15" s="2177" customFormat="1" ht="12" customHeight="1">
      <c r="A9463" s="2162">
        <v>437</v>
      </c>
      <c r="B9463" s="2169" t="s">
        <v>7463</v>
      </c>
      <c r="C9463" s="2164" t="s">
        <v>9851</v>
      </c>
      <c r="D9463" s="2183">
        <v>1</v>
      </c>
      <c r="E9463" s="3624">
        <v>16300</v>
      </c>
      <c r="F9463" s="2167">
        <v>0</v>
      </c>
      <c r="G9463" s="2168">
        <v>44197</v>
      </c>
      <c r="H9463" s="2169" t="s">
        <v>7967</v>
      </c>
      <c r="I9463" s="2170" t="s">
        <v>7984</v>
      </c>
      <c r="J9463" s="2184" t="s">
        <v>3249</v>
      </c>
      <c r="K9463" s="2172">
        <v>2018</v>
      </c>
      <c r="L9463" s="2173" t="s">
        <v>12926</v>
      </c>
      <c r="M9463" s="2174"/>
      <c r="N9463" s="2175"/>
      <c r="O9463" s="2176"/>
    </row>
    <row r="9464" spans="1:15" s="2177" customFormat="1" ht="12" customHeight="1">
      <c r="A9464" s="2162">
        <v>438</v>
      </c>
      <c r="B9464" s="2169" t="s">
        <v>7464</v>
      </c>
      <c r="C9464" s="2164" t="s">
        <v>9853</v>
      </c>
      <c r="D9464" s="2183">
        <v>1</v>
      </c>
      <c r="E9464" s="3624">
        <v>20490</v>
      </c>
      <c r="F9464" s="2167">
        <v>0</v>
      </c>
      <c r="G9464" s="2168">
        <v>44197</v>
      </c>
      <c r="H9464" s="2169" t="s">
        <v>7967</v>
      </c>
      <c r="I9464" s="2170" t="s">
        <v>7984</v>
      </c>
      <c r="J9464" s="2184" t="s">
        <v>3249</v>
      </c>
      <c r="K9464" s="2172">
        <v>2019</v>
      </c>
      <c r="L9464" s="2173" t="s">
        <v>12926</v>
      </c>
      <c r="M9464" s="2174"/>
      <c r="N9464" s="2175"/>
      <c r="O9464" s="2176"/>
    </row>
    <row r="9465" spans="1:15" s="2177" customFormat="1" ht="12" customHeight="1">
      <c r="A9465" s="2162">
        <v>439</v>
      </c>
      <c r="B9465" s="2169" t="s">
        <v>7465</v>
      </c>
      <c r="C9465" s="2164" t="s">
        <v>9864</v>
      </c>
      <c r="D9465" s="2183">
        <v>1</v>
      </c>
      <c r="E9465" s="3624">
        <v>55775</v>
      </c>
      <c r="F9465" s="2167">
        <v>0</v>
      </c>
      <c r="G9465" s="2168">
        <v>44197</v>
      </c>
      <c r="H9465" s="2169" t="s">
        <v>7967</v>
      </c>
      <c r="I9465" s="2170" t="s">
        <v>7984</v>
      </c>
      <c r="J9465" s="2184" t="s">
        <v>7512</v>
      </c>
      <c r="K9465" s="2172">
        <v>2019</v>
      </c>
      <c r="L9465" s="2173" t="s">
        <v>12926</v>
      </c>
      <c r="M9465" s="2174"/>
      <c r="N9465" s="2175"/>
      <c r="O9465" s="2176"/>
    </row>
    <row r="9466" spans="1:15" s="2177" customFormat="1" ht="12" customHeight="1">
      <c r="A9466" s="2162">
        <v>440</v>
      </c>
      <c r="B9466" s="2169" t="s">
        <v>7466</v>
      </c>
      <c r="C9466" s="2164" t="s">
        <v>9863</v>
      </c>
      <c r="D9466" s="2183">
        <v>1</v>
      </c>
      <c r="E9466" s="3624">
        <v>42100</v>
      </c>
      <c r="F9466" s="2167">
        <v>0</v>
      </c>
      <c r="G9466" s="2168">
        <v>44197</v>
      </c>
      <c r="H9466" s="2169" t="s">
        <v>7967</v>
      </c>
      <c r="I9466" s="2170" t="s">
        <v>7984</v>
      </c>
      <c r="J9466" s="2184" t="s">
        <v>3249</v>
      </c>
      <c r="K9466" s="2172">
        <v>2019</v>
      </c>
      <c r="L9466" s="2173" t="s">
        <v>12926</v>
      </c>
      <c r="M9466" s="2174"/>
      <c r="N9466" s="2175"/>
      <c r="O9466" s="2176"/>
    </row>
    <row r="9467" spans="1:15" s="2177" customFormat="1" ht="12" customHeight="1">
      <c r="A9467" s="2162">
        <v>441</v>
      </c>
      <c r="B9467" s="2169" t="s">
        <v>7467</v>
      </c>
      <c r="C9467" s="2164" t="s">
        <v>9549</v>
      </c>
      <c r="D9467" s="2183">
        <v>1</v>
      </c>
      <c r="E9467" s="3624">
        <v>99675</v>
      </c>
      <c r="F9467" s="2167">
        <v>0</v>
      </c>
      <c r="G9467" s="2168">
        <v>44197</v>
      </c>
      <c r="H9467" s="2169" t="s">
        <v>7967</v>
      </c>
      <c r="I9467" s="2170" t="s">
        <v>7984</v>
      </c>
      <c r="J9467" s="2184" t="s">
        <v>7513</v>
      </c>
      <c r="K9467" s="2172">
        <v>2019</v>
      </c>
      <c r="L9467" s="2173" t="s">
        <v>12926</v>
      </c>
      <c r="M9467" s="2174"/>
      <c r="N9467" s="2175"/>
      <c r="O9467" s="2176"/>
    </row>
    <row r="9468" spans="1:15" s="2177" customFormat="1" ht="12" customHeight="1">
      <c r="A9468" s="2162">
        <v>442</v>
      </c>
      <c r="B9468" s="2169" t="s">
        <v>7468</v>
      </c>
      <c r="C9468" s="2164" t="s">
        <v>9537</v>
      </c>
      <c r="D9468" s="2183">
        <v>1</v>
      </c>
      <c r="E9468" s="3624">
        <v>99675</v>
      </c>
      <c r="F9468" s="2167">
        <v>0</v>
      </c>
      <c r="G9468" s="2168">
        <v>44197</v>
      </c>
      <c r="H9468" s="2169" t="s">
        <v>7967</v>
      </c>
      <c r="I9468" s="2170" t="s">
        <v>7984</v>
      </c>
      <c r="J9468" s="2184" t="s">
        <v>7513</v>
      </c>
      <c r="K9468" s="2172">
        <v>2019</v>
      </c>
      <c r="L9468" s="2173" t="s">
        <v>12926</v>
      </c>
      <c r="M9468" s="2174"/>
      <c r="N9468" s="2175"/>
      <c r="O9468" s="2176"/>
    </row>
    <row r="9469" spans="1:15" s="2177" customFormat="1" ht="12" customHeight="1">
      <c r="A9469" s="2162">
        <v>443</v>
      </c>
      <c r="B9469" s="2169" t="s">
        <v>7468</v>
      </c>
      <c r="C9469" s="2164" t="s">
        <v>9538</v>
      </c>
      <c r="D9469" s="2183">
        <v>1</v>
      </c>
      <c r="E9469" s="3624">
        <v>99675</v>
      </c>
      <c r="F9469" s="2167">
        <v>0</v>
      </c>
      <c r="G9469" s="2168">
        <v>44197</v>
      </c>
      <c r="H9469" s="2169" t="s">
        <v>7967</v>
      </c>
      <c r="I9469" s="2170" t="s">
        <v>7984</v>
      </c>
      <c r="J9469" s="2184" t="s">
        <v>7513</v>
      </c>
      <c r="K9469" s="2172">
        <v>2019</v>
      </c>
      <c r="L9469" s="2173" t="s">
        <v>12926</v>
      </c>
      <c r="M9469" s="2174"/>
      <c r="N9469" s="2175"/>
      <c r="O9469" s="2176"/>
    </row>
    <row r="9470" spans="1:15" s="2177" customFormat="1" ht="12" customHeight="1">
      <c r="A9470" s="2162">
        <v>444</v>
      </c>
      <c r="B9470" s="2169" t="s">
        <v>7468</v>
      </c>
      <c r="C9470" s="2164" t="s">
        <v>9539</v>
      </c>
      <c r="D9470" s="2183">
        <v>1</v>
      </c>
      <c r="E9470" s="3624">
        <v>99675</v>
      </c>
      <c r="F9470" s="2167">
        <v>0</v>
      </c>
      <c r="G9470" s="2168">
        <v>44197</v>
      </c>
      <c r="H9470" s="2169" t="s">
        <v>7967</v>
      </c>
      <c r="I9470" s="2170" t="s">
        <v>7984</v>
      </c>
      <c r="J9470" s="2184" t="s">
        <v>7513</v>
      </c>
      <c r="K9470" s="2172">
        <v>2019</v>
      </c>
      <c r="L9470" s="2173" t="s">
        <v>12926</v>
      </c>
      <c r="M9470" s="2174"/>
      <c r="N9470" s="2175"/>
      <c r="O9470" s="2176"/>
    </row>
    <row r="9471" spans="1:15" s="2177" customFormat="1" ht="12" customHeight="1">
      <c r="A9471" s="2162">
        <v>445</v>
      </c>
      <c r="B9471" s="2169" t="s">
        <v>7469</v>
      </c>
      <c r="C9471" s="2164" t="s">
        <v>9540</v>
      </c>
      <c r="D9471" s="2183">
        <v>1</v>
      </c>
      <c r="E9471" s="3624">
        <v>138495</v>
      </c>
      <c r="F9471" s="2167">
        <v>0</v>
      </c>
      <c r="G9471" s="2168">
        <v>44197</v>
      </c>
      <c r="H9471" s="2169" t="s">
        <v>7967</v>
      </c>
      <c r="I9471" s="2170" t="s">
        <v>7984</v>
      </c>
      <c r="J9471" s="2184" t="s">
        <v>3249</v>
      </c>
      <c r="K9471" s="2172">
        <v>2019</v>
      </c>
      <c r="L9471" s="2173" t="s">
        <v>12926</v>
      </c>
      <c r="M9471" s="2174"/>
      <c r="N9471" s="2175"/>
      <c r="O9471" s="2176"/>
    </row>
    <row r="9472" spans="1:15" s="2177" customFormat="1" ht="12" customHeight="1">
      <c r="A9472" s="2162">
        <v>446</v>
      </c>
      <c r="B9472" s="2169" t="s">
        <v>7470</v>
      </c>
      <c r="C9472" s="2164" t="s">
        <v>9541</v>
      </c>
      <c r="D9472" s="2183">
        <v>1</v>
      </c>
      <c r="E9472" s="3624">
        <v>198000</v>
      </c>
      <c r="F9472" s="2167">
        <v>0</v>
      </c>
      <c r="G9472" s="2168">
        <v>44197</v>
      </c>
      <c r="H9472" s="2169" t="s">
        <v>7967</v>
      </c>
      <c r="I9472" s="2170" t="s">
        <v>7984</v>
      </c>
      <c r="J9472" s="2184" t="s">
        <v>3249</v>
      </c>
      <c r="K9472" s="2172">
        <v>2019</v>
      </c>
      <c r="L9472" s="2173" t="s">
        <v>12926</v>
      </c>
      <c r="M9472" s="2174"/>
      <c r="N9472" s="2175"/>
      <c r="O9472" s="2176"/>
    </row>
    <row r="9473" spans="1:15" s="2177" customFormat="1" ht="12" customHeight="1">
      <c r="A9473" s="2162">
        <v>447</v>
      </c>
      <c r="B9473" s="2169" t="s">
        <v>7471</v>
      </c>
      <c r="C9473" s="2164" t="s">
        <v>9542</v>
      </c>
      <c r="D9473" s="2183">
        <v>1</v>
      </c>
      <c r="E9473" s="3624">
        <v>44965</v>
      </c>
      <c r="F9473" s="2167">
        <v>0</v>
      </c>
      <c r="G9473" s="2168">
        <v>44197</v>
      </c>
      <c r="H9473" s="2169" t="s">
        <v>7967</v>
      </c>
      <c r="I9473" s="2170" t="s">
        <v>7984</v>
      </c>
      <c r="J9473" s="2184" t="s">
        <v>7498</v>
      </c>
      <c r="K9473" s="2172">
        <v>2019</v>
      </c>
      <c r="L9473" s="2173" t="s">
        <v>12926</v>
      </c>
      <c r="M9473" s="2174"/>
      <c r="N9473" s="2175"/>
      <c r="O9473" s="2176"/>
    </row>
    <row r="9474" spans="1:15" s="2177" customFormat="1" ht="12" customHeight="1">
      <c r="A9474" s="2162">
        <v>448</v>
      </c>
      <c r="B9474" s="2169" t="s">
        <v>7472</v>
      </c>
      <c r="C9474" s="2164" t="s">
        <v>9543</v>
      </c>
      <c r="D9474" s="2183">
        <v>1</v>
      </c>
      <c r="E9474" s="3624">
        <v>31460</v>
      </c>
      <c r="F9474" s="2167">
        <v>0</v>
      </c>
      <c r="G9474" s="2168">
        <v>44197</v>
      </c>
      <c r="H9474" s="2169" t="s">
        <v>7967</v>
      </c>
      <c r="I9474" s="2170" t="s">
        <v>7984</v>
      </c>
      <c r="J9474" s="2184" t="s">
        <v>7498</v>
      </c>
      <c r="K9474" s="2172">
        <v>2019</v>
      </c>
      <c r="L9474" s="2173" t="s">
        <v>12926</v>
      </c>
      <c r="M9474" s="2174"/>
      <c r="N9474" s="2175"/>
      <c r="O9474" s="2176"/>
    </row>
    <row r="9475" spans="1:15" s="2177" customFormat="1" ht="12" customHeight="1">
      <c r="A9475" s="2162">
        <v>449</v>
      </c>
      <c r="B9475" s="2169" t="s">
        <v>7473</v>
      </c>
      <c r="C9475" s="2164" t="s">
        <v>9544</v>
      </c>
      <c r="D9475" s="2183">
        <v>1</v>
      </c>
      <c r="E9475" s="3624">
        <v>40000</v>
      </c>
      <c r="F9475" s="2167">
        <v>0</v>
      </c>
      <c r="G9475" s="2168">
        <v>44197</v>
      </c>
      <c r="H9475" s="2169" t="s">
        <v>7967</v>
      </c>
      <c r="I9475" s="2170" t="s">
        <v>7984</v>
      </c>
      <c r="J9475" s="2184" t="s">
        <v>7514</v>
      </c>
      <c r="K9475" s="2172">
        <v>2019</v>
      </c>
      <c r="L9475" s="2173" t="s">
        <v>12926</v>
      </c>
      <c r="M9475" s="2174"/>
      <c r="N9475" s="2175"/>
      <c r="O9475" s="2176"/>
    </row>
    <row r="9476" spans="1:15" s="2177" customFormat="1" ht="12" customHeight="1">
      <c r="A9476" s="2162">
        <v>450</v>
      </c>
      <c r="B9476" s="2169" t="s">
        <v>7474</v>
      </c>
      <c r="C9476" s="2164" t="s">
        <v>9545</v>
      </c>
      <c r="D9476" s="2183">
        <v>1</v>
      </c>
      <c r="E9476" s="3624">
        <v>21106</v>
      </c>
      <c r="F9476" s="2167">
        <v>0</v>
      </c>
      <c r="G9476" s="2168">
        <v>44197</v>
      </c>
      <c r="H9476" s="2169" t="s">
        <v>7967</v>
      </c>
      <c r="I9476" s="2170" t="s">
        <v>7984</v>
      </c>
      <c r="J9476" s="2184" t="s">
        <v>7498</v>
      </c>
      <c r="K9476" s="2172">
        <v>2019</v>
      </c>
      <c r="L9476" s="2173" t="s">
        <v>12926</v>
      </c>
      <c r="M9476" s="2174"/>
      <c r="N9476" s="2175"/>
      <c r="O9476" s="2176"/>
    </row>
    <row r="9477" spans="1:15" s="2177" customFormat="1" ht="12" customHeight="1">
      <c r="A9477" s="2162">
        <v>451</v>
      </c>
      <c r="B9477" s="2169" t="s">
        <v>7475</v>
      </c>
      <c r="C9477" s="2164" t="s">
        <v>9546</v>
      </c>
      <c r="D9477" s="2183">
        <v>1</v>
      </c>
      <c r="E9477" s="3624">
        <v>65000</v>
      </c>
      <c r="F9477" s="2167">
        <v>0</v>
      </c>
      <c r="G9477" s="2168">
        <v>44197</v>
      </c>
      <c r="H9477" s="2169" t="s">
        <v>7967</v>
      </c>
      <c r="I9477" s="2170" t="s">
        <v>7984</v>
      </c>
      <c r="J9477" s="2184" t="s">
        <v>7515</v>
      </c>
      <c r="K9477" s="2172">
        <v>2019</v>
      </c>
      <c r="L9477" s="2173" t="s">
        <v>12926</v>
      </c>
      <c r="M9477" s="2174"/>
      <c r="N9477" s="2175"/>
      <c r="O9477" s="2176"/>
    </row>
    <row r="9478" spans="1:15" s="2177" customFormat="1" ht="12" customHeight="1">
      <c r="A9478" s="2162">
        <v>452</v>
      </c>
      <c r="B9478" s="2169" t="s">
        <v>7476</v>
      </c>
      <c r="C9478" s="2164" t="s">
        <v>9547</v>
      </c>
      <c r="D9478" s="2183">
        <v>1</v>
      </c>
      <c r="E9478" s="3624">
        <v>25000</v>
      </c>
      <c r="F9478" s="2167">
        <v>0</v>
      </c>
      <c r="G9478" s="2168">
        <v>44197</v>
      </c>
      <c r="H9478" s="2169" t="s">
        <v>7967</v>
      </c>
      <c r="I9478" s="2170" t="s">
        <v>7984</v>
      </c>
      <c r="J9478" s="2184" t="s">
        <v>7516</v>
      </c>
      <c r="K9478" s="2172">
        <v>2019</v>
      </c>
      <c r="L9478" s="2173" t="s">
        <v>12926</v>
      </c>
      <c r="M9478" s="2174"/>
      <c r="N9478" s="2175"/>
      <c r="O9478" s="2176"/>
    </row>
    <row r="9479" spans="1:15" s="2177" customFormat="1" ht="12" customHeight="1">
      <c r="A9479" s="2162">
        <v>453</v>
      </c>
      <c r="B9479" s="2169" t="s">
        <v>7477</v>
      </c>
      <c r="C9479" s="2164" t="s">
        <v>9550</v>
      </c>
      <c r="D9479" s="2185">
        <v>2</v>
      </c>
      <c r="E9479" s="3624">
        <v>80000</v>
      </c>
      <c r="F9479" s="2167">
        <v>0</v>
      </c>
      <c r="G9479" s="2168">
        <v>44197</v>
      </c>
      <c r="H9479" s="2169" t="s">
        <v>7967</v>
      </c>
      <c r="I9479" s="2170" t="s">
        <v>7984</v>
      </c>
      <c r="J9479" s="2184" t="s">
        <v>7515</v>
      </c>
      <c r="K9479" s="2172">
        <v>2019</v>
      </c>
      <c r="L9479" s="2173" t="s">
        <v>12926</v>
      </c>
      <c r="M9479" s="2174"/>
      <c r="N9479" s="2175"/>
      <c r="O9479" s="2176"/>
    </row>
    <row r="9480" spans="1:15" s="2177" customFormat="1" ht="12" customHeight="1">
      <c r="A9480" s="2162">
        <v>454</v>
      </c>
      <c r="B9480" s="2169" t="s">
        <v>7478</v>
      </c>
      <c r="C9480" s="2164" t="s">
        <v>9548</v>
      </c>
      <c r="D9480" s="2183">
        <v>1</v>
      </c>
      <c r="E9480" s="3624">
        <v>40000</v>
      </c>
      <c r="F9480" s="2167">
        <v>0</v>
      </c>
      <c r="G9480" s="2168">
        <v>44197</v>
      </c>
      <c r="H9480" s="2169" t="s">
        <v>7967</v>
      </c>
      <c r="I9480" s="2170" t="s">
        <v>7984</v>
      </c>
      <c r="J9480" s="2184" t="s">
        <v>7515</v>
      </c>
      <c r="K9480" s="2172">
        <v>2019</v>
      </c>
      <c r="L9480" s="2173" t="s">
        <v>12926</v>
      </c>
      <c r="M9480" s="2174"/>
      <c r="N9480" s="2175"/>
      <c r="O9480" s="2176"/>
    </row>
    <row r="9481" spans="1:15" s="2177" customFormat="1" ht="12" customHeight="1">
      <c r="A9481" s="2162">
        <v>455</v>
      </c>
      <c r="B9481" s="2169" t="s">
        <v>7479</v>
      </c>
      <c r="C9481" s="2164" t="s">
        <v>9551</v>
      </c>
      <c r="D9481" s="2183">
        <v>1</v>
      </c>
      <c r="E9481" s="3624">
        <v>40000</v>
      </c>
      <c r="F9481" s="2167">
        <v>0</v>
      </c>
      <c r="G9481" s="2168">
        <v>44197</v>
      </c>
      <c r="H9481" s="2169" t="s">
        <v>7967</v>
      </c>
      <c r="I9481" s="2170" t="s">
        <v>7984</v>
      </c>
      <c r="J9481" s="2184" t="s">
        <v>7515</v>
      </c>
      <c r="K9481" s="2172">
        <v>2019</v>
      </c>
      <c r="L9481" s="2173" t="s">
        <v>12926</v>
      </c>
      <c r="M9481" s="2174"/>
      <c r="N9481" s="2175"/>
      <c r="O9481" s="2176"/>
    </row>
    <row r="9482" spans="1:15" s="2177" customFormat="1" ht="12" customHeight="1">
      <c r="A9482" s="2162">
        <v>456</v>
      </c>
      <c r="B9482" s="2169" t="s">
        <v>7480</v>
      </c>
      <c r="C9482" s="2164" t="s">
        <v>9552</v>
      </c>
      <c r="D9482" s="2183">
        <v>1</v>
      </c>
      <c r="E9482" s="3624">
        <v>1152455</v>
      </c>
      <c r="F9482" s="2167">
        <v>0</v>
      </c>
      <c r="G9482" s="2168">
        <v>44197</v>
      </c>
      <c r="H9482" s="2169" t="s">
        <v>7967</v>
      </c>
      <c r="I9482" s="2170" t="s">
        <v>7984</v>
      </c>
      <c r="J9482" s="2184" t="s">
        <v>7517</v>
      </c>
      <c r="K9482" s="2172">
        <v>2019</v>
      </c>
      <c r="L9482" s="2173" t="s">
        <v>12926</v>
      </c>
      <c r="M9482" s="2174"/>
      <c r="N9482" s="2175"/>
      <c r="O9482" s="2176"/>
    </row>
    <row r="9483" spans="1:15" s="2177" customFormat="1" ht="12" customHeight="1">
      <c r="A9483" s="2162">
        <v>457</v>
      </c>
      <c r="B9483" s="2169" t="s">
        <v>7480</v>
      </c>
      <c r="C9483" s="2164" t="s">
        <v>9553</v>
      </c>
      <c r="D9483" s="2183">
        <v>1</v>
      </c>
      <c r="E9483" s="3624">
        <v>863575</v>
      </c>
      <c r="F9483" s="2167">
        <v>0</v>
      </c>
      <c r="G9483" s="2168">
        <v>44197</v>
      </c>
      <c r="H9483" s="2169" t="s">
        <v>7967</v>
      </c>
      <c r="I9483" s="2170" t="s">
        <v>7984</v>
      </c>
      <c r="J9483" s="2184" t="s">
        <v>7517</v>
      </c>
      <c r="K9483" s="2172">
        <v>2019</v>
      </c>
      <c r="L9483" s="2173" t="s">
        <v>12926</v>
      </c>
      <c r="M9483" s="2174"/>
      <c r="N9483" s="2175"/>
      <c r="O9483" s="2176"/>
    </row>
    <row r="9484" spans="1:15" s="2177" customFormat="1" ht="12" customHeight="1">
      <c r="A9484" s="2162">
        <v>458</v>
      </c>
      <c r="B9484" s="2169" t="s">
        <v>7480</v>
      </c>
      <c r="C9484" s="2164" t="s">
        <v>9554</v>
      </c>
      <c r="D9484" s="2183">
        <v>1</v>
      </c>
      <c r="E9484" s="3624">
        <v>1191165.6000000001</v>
      </c>
      <c r="F9484" s="2167">
        <v>0</v>
      </c>
      <c r="G9484" s="2168">
        <v>44197</v>
      </c>
      <c r="H9484" s="2169" t="s">
        <v>7967</v>
      </c>
      <c r="I9484" s="2170" t="s">
        <v>7984</v>
      </c>
      <c r="J9484" s="2184" t="s">
        <v>7518</v>
      </c>
      <c r="K9484" s="2172">
        <v>2019</v>
      </c>
      <c r="L9484" s="2173" t="s">
        <v>12926</v>
      </c>
      <c r="M9484" s="2174"/>
      <c r="N9484" s="2175"/>
      <c r="O9484" s="2176"/>
    </row>
    <row r="9485" spans="1:15" s="2177" customFormat="1" ht="12" customHeight="1">
      <c r="A9485" s="2162">
        <v>459</v>
      </c>
      <c r="B9485" s="2169" t="s">
        <v>7480</v>
      </c>
      <c r="C9485" s="2164" t="s">
        <v>9555</v>
      </c>
      <c r="D9485" s="2183">
        <v>1</v>
      </c>
      <c r="E9485" s="3624">
        <v>1105764</v>
      </c>
      <c r="F9485" s="2167">
        <v>0</v>
      </c>
      <c r="G9485" s="2168">
        <v>44197</v>
      </c>
      <c r="H9485" s="2169" t="s">
        <v>7967</v>
      </c>
      <c r="I9485" s="2170" t="s">
        <v>7984</v>
      </c>
      <c r="J9485" s="2184" t="s">
        <v>7519</v>
      </c>
      <c r="K9485" s="2172">
        <v>2019</v>
      </c>
      <c r="L9485" s="2173" t="s">
        <v>12926</v>
      </c>
      <c r="M9485" s="2174"/>
      <c r="N9485" s="2175"/>
      <c r="O9485" s="2176"/>
    </row>
    <row r="9486" spans="1:15" s="2177" customFormat="1" ht="12" customHeight="1">
      <c r="A9486" s="2162">
        <v>460</v>
      </c>
      <c r="B9486" s="2169" t="s">
        <v>7480</v>
      </c>
      <c r="C9486" s="2164" t="s">
        <v>9556</v>
      </c>
      <c r="D9486" s="2183">
        <v>1</v>
      </c>
      <c r="E9486" s="3624">
        <v>1234221.6000000001</v>
      </c>
      <c r="F9486" s="2167">
        <v>0</v>
      </c>
      <c r="G9486" s="2168">
        <v>44197</v>
      </c>
      <c r="H9486" s="2169" t="s">
        <v>7967</v>
      </c>
      <c r="I9486" s="2170" t="s">
        <v>7984</v>
      </c>
      <c r="J9486" s="2184" t="s">
        <v>7520</v>
      </c>
      <c r="K9486" s="2172">
        <v>2019</v>
      </c>
      <c r="L9486" s="2173" t="s">
        <v>12926</v>
      </c>
      <c r="M9486" s="2174"/>
      <c r="N9486" s="2175"/>
      <c r="O9486" s="2176"/>
    </row>
    <row r="9487" spans="1:15" s="2177" customFormat="1" ht="12" customHeight="1">
      <c r="A9487" s="2162">
        <v>461</v>
      </c>
      <c r="B9487" s="2169" t="s">
        <v>7481</v>
      </c>
      <c r="C9487" s="2164" t="s">
        <v>9557</v>
      </c>
      <c r="D9487" s="2183">
        <v>1</v>
      </c>
      <c r="E9487" s="3624">
        <v>1164280.8</v>
      </c>
      <c r="F9487" s="2167">
        <v>0</v>
      </c>
      <c r="G9487" s="2168">
        <v>44197</v>
      </c>
      <c r="H9487" s="2169" t="s">
        <v>7967</v>
      </c>
      <c r="I9487" s="2170" t="s">
        <v>7984</v>
      </c>
      <c r="J9487" s="2184" t="s">
        <v>7521</v>
      </c>
      <c r="K9487" s="2172">
        <v>2020</v>
      </c>
      <c r="L9487" s="2173" t="s">
        <v>12926</v>
      </c>
      <c r="M9487" s="2174"/>
      <c r="N9487" s="2175"/>
      <c r="O9487" s="2176"/>
    </row>
    <row r="9488" spans="1:15" s="2177" customFormat="1" ht="12" customHeight="1">
      <c r="A9488" s="2162">
        <v>462</v>
      </c>
      <c r="B9488" s="2169" t="s">
        <v>7482</v>
      </c>
      <c r="C9488" s="2164" t="s">
        <v>9558</v>
      </c>
      <c r="D9488" s="2183">
        <v>1</v>
      </c>
      <c r="E9488" s="3624">
        <v>109800</v>
      </c>
      <c r="F9488" s="2167">
        <v>0</v>
      </c>
      <c r="G9488" s="2168">
        <v>44197</v>
      </c>
      <c r="H9488" s="2169" t="s">
        <v>7967</v>
      </c>
      <c r="I9488" s="2170" t="s">
        <v>7984</v>
      </c>
      <c r="J9488" s="2184" t="s">
        <v>7522</v>
      </c>
      <c r="K9488" s="2172">
        <v>2020</v>
      </c>
      <c r="L9488" s="2173" t="s">
        <v>12926</v>
      </c>
      <c r="M9488" s="2174"/>
      <c r="N9488" s="2175"/>
      <c r="O9488" s="2176"/>
    </row>
    <row r="9489" spans="1:15" s="2177" customFormat="1" ht="12" customHeight="1">
      <c r="A9489" s="2162">
        <v>463</v>
      </c>
      <c r="B9489" s="2169" t="s">
        <v>7483</v>
      </c>
      <c r="C9489" s="2164" t="s">
        <v>9559</v>
      </c>
      <c r="D9489" s="2183">
        <v>1</v>
      </c>
      <c r="E9489" s="3624">
        <v>11090</v>
      </c>
      <c r="F9489" s="2167">
        <v>0</v>
      </c>
      <c r="G9489" s="2168">
        <v>44197</v>
      </c>
      <c r="H9489" s="2169" t="s">
        <v>7967</v>
      </c>
      <c r="I9489" s="2170" t="s">
        <v>7984</v>
      </c>
      <c r="J9489" s="2184" t="s">
        <v>7522</v>
      </c>
      <c r="K9489" s="2172">
        <v>2020</v>
      </c>
      <c r="L9489" s="2173" t="s">
        <v>12926</v>
      </c>
      <c r="M9489" s="2174"/>
      <c r="N9489" s="2175"/>
      <c r="O9489" s="2176"/>
    </row>
    <row r="9490" spans="1:15" s="2177" customFormat="1" ht="12" customHeight="1">
      <c r="A9490" s="2162">
        <v>464</v>
      </c>
      <c r="B9490" s="2169" t="s">
        <v>7484</v>
      </c>
      <c r="C9490" s="2164" t="s">
        <v>9560</v>
      </c>
      <c r="D9490" s="2183">
        <v>1</v>
      </c>
      <c r="E9490" s="3624">
        <v>100000</v>
      </c>
      <c r="F9490" s="2167">
        <v>0</v>
      </c>
      <c r="G9490" s="2168">
        <v>44197</v>
      </c>
      <c r="H9490" s="2169" t="s">
        <v>7967</v>
      </c>
      <c r="I9490" s="2170" t="s">
        <v>7984</v>
      </c>
      <c r="J9490" s="2184" t="s">
        <v>7522</v>
      </c>
      <c r="K9490" s="2172">
        <v>2020</v>
      </c>
      <c r="L9490" s="2173" t="s">
        <v>12926</v>
      </c>
      <c r="M9490" s="2174"/>
      <c r="N9490" s="2175"/>
      <c r="O9490" s="2176"/>
    </row>
    <row r="9491" spans="1:15" s="2177" customFormat="1" ht="12" customHeight="1">
      <c r="A9491" s="2162">
        <v>465</v>
      </c>
      <c r="B9491" s="2169" t="s">
        <v>7485</v>
      </c>
      <c r="C9491" s="2164" t="s">
        <v>9561</v>
      </c>
      <c r="D9491" s="2183">
        <v>1</v>
      </c>
      <c r="E9491" s="3624">
        <v>100000</v>
      </c>
      <c r="F9491" s="2167">
        <v>0</v>
      </c>
      <c r="G9491" s="2168">
        <v>44197</v>
      </c>
      <c r="H9491" s="2169" t="s">
        <v>7967</v>
      </c>
      <c r="I9491" s="2170" t="s">
        <v>7984</v>
      </c>
      <c r="J9491" s="2184" t="s">
        <v>7522</v>
      </c>
      <c r="K9491" s="2172">
        <v>2020</v>
      </c>
      <c r="L9491" s="2173" t="s">
        <v>12926</v>
      </c>
      <c r="M9491" s="2174"/>
      <c r="N9491" s="2175"/>
      <c r="O9491" s="2176"/>
    </row>
    <row r="9492" spans="1:15" s="2177" customFormat="1" ht="12" customHeight="1">
      <c r="A9492" s="2162">
        <v>466</v>
      </c>
      <c r="B9492" s="2169" t="s">
        <v>7486</v>
      </c>
      <c r="C9492" s="2164" t="s">
        <v>9562</v>
      </c>
      <c r="D9492" s="2183">
        <v>1</v>
      </c>
      <c r="E9492" s="3624">
        <v>100000</v>
      </c>
      <c r="F9492" s="2167">
        <v>0</v>
      </c>
      <c r="G9492" s="2168">
        <v>44197</v>
      </c>
      <c r="H9492" s="2169" t="s">
        <v>7967</v>
      </c>
      <c r="I9492" s="2170" t="s">
        <v>7984</v>
      </c>
      <c r="J9492" s="2184" t="s">
        <v>7522</v>
      </c>
      <c r="K9492" s="2172">
        <v>2020</v>
      </c>
      <c r="L9492" s="2173" t="s">
        <v>12926</v>
      </c>
      <c r="M9492" s="2174"/>
      <c r="N9492" s="2175"/>
      <c r="O9492" s="2176"/>
    </row>
    <row r="9493" spans="1:15" s="2177" customFormat="1" ht="12" customHeight="1">
      <c r="A9493" s="2162">
        <v>467</v>
      </c>
      <c r="B9493" s="2169" t="s">
        <v>7487</v>
      </c>
      <c r="C9493" s="2164" t="s">
        <v>9563</v>
      </c>
      <c r="D9493" s="2183">
        <v>1</v>
      </c>
      <c r="E9493" s="3624">
        <v>1002230.64</v>
      </c>
      <c r="F9493" s="2167">
        <v>0</v>
      </c>
      <c r="G9493" s="2168">
        <v>44197</v>
      </c>
      <c r="H9493" s="2169" t="s">
        <v>7967</v>
      </c>
      <c r="I9493" s="2170" t="s">
        <v>7984</v>
      </c>
      <c r="J9493" s="2184" t="s">
        <v>7523</v>
      </c>
      <c r="K9493" s="2172">
        <v>2020</v>
      </c>
      <c r="L9493" s="2173" t="s">
        <v>12926</v>
      </c>
      <c r="M9493" s="2174"/>
      <c r="N9493" s="2175"/>
      <c r="O9493" s="2176"/>
    </row>
    <row r="9494" spans="1:15" s="2177" customFormat="1" ht="12" customHeight="1">
      <c r="A9494" s="2162">
        <v>468</v>
      </c>
      <c r="B9494" s="2169" t="s">
        <v>7487</v>
      </c>
      <c r="C9494" s="2164" t="s">
        <v>9564</v>
      </c>
      <c r="D9494" s="2183">
        <v>1</v>
      </c>
      <c r="E9494" s="3624">
        <v>1002230.64</v>
      </c>
      <c r="F9494" s="2167">
        <v>0</v>
      </c>
      <c r="G9494" s="2168">
        <v>44197</v>
      </c>
      <c r="H9494" s="2169" t="s">
        <v>7967</v>
      </c>
      <c r="I9494" s="2170" t="s">
        <v>7984</v>
      </c>
      <c r="J9494" s="2184" t="s">
        <v>7524</v>
      </c>
      <c r="K9494" s="2172">
        <v>2020</v>
      </c>
      <c r="L9494" s="2173" t="s">
        <v>12926</v>
      </c>
      <c r="M9494" s="2174"/>
      <c r="N9494" s="2175"/>
      <c r="O9494" s="2176"/>
    </row>
    <row r="9495" spans="1:15" s="2177" customFormat="1" ht="12" customHeight="1">
      <c r="A9495" s="2162">
        <v>469</v>
      </c>
      <c r="B9495" s="2169" t="s">
        <v>7487</v>
      </c>
      <c r="C9495" s="2164" t="s">
        <v>9565</v>
      </c>
      <c r="D9495" s="2183">
        <v>1</v>
      </c>
      <c r="E9495" s="3624">
        <v>1002230.64</v>
      </c>
      <c r="F9495" s="2167">
        <v>0</v>
      </c>
      <c r="G9495" s="2168">
        <v>44197</v>
      </c>
      <c r="H9495" s="2169" t="s">
        <v>7967</v>
      </c>
      <c r="I9495" s="2170" t="s">
        <v>7984</v>
      </c>
      <c r="J9495" s="2184" t="s">
        <v>7525</v>
      </c>
      <c r="K9495" s="2172">
        <v>2020</v>
      </c>
      <c r="L9495" s="2173" t="s">
        <v>12926</v>
      </c>
      <c r="M9495" s="2174"/>
      <c r="N9495" s="2175"/>
      <c r="O9495" s="2176"/>
    </row>
    <row r="9496" spans="1:15" s="2177" customFormat="1" ht="12" customHeight="1">
      <c r="A9496" s="2162">
        <v>470</v>
      </c>
      <c r="B9496" s="2169" t="s">
        <v>7488</v>
      </c>
      <c r="C9496" s="2164" t="s">
        <v>9566</v>
      </c>
      <c r="D9496" s="2183">
        <v>1</v>
      </c>
      <c r="E9496" s="3624">
        <v>401000</v>
      </c>
      <c r="F9496" s="2167">
        <v>0</v>
      </c>
      <c r="G9496" s="2168">
        <v>44197</v>
      </c>
      <c r="H9496" s="2169" t="s">
        <v>7967</v>
      </c>
      <c r="I9496" s="2170" t="s">
        <v>7984</v>
      </c>
      <c r="J9496" s="2184" t="s">
        <v>7526</v>
      </c>
      <c r="K9496" s="2172">
        <v>2020</v>
      </c>
      <c r="L9496" s="2173" t="s">
        <v>12926</v>
      </c>
      <c r="M9496" s="2174"/>
      <c r="N9496" s="2175"/>
      <c r="O9496" s="2176"/>
    </row>
    <row r="9497" spans="1:15" s="2177" customFormat="1" ht="12" customHeight="1">
      <c r="A9497" s="2162">
        <v>471</v>
      </c>
      <c r="B9497" s="2169" t="s">
        <v>7489</v>
      </c>
      <c r="C9497" s="2164" t="s">
        <v>9567</v>
      </c>
      <c r="D9497" s="2183">
        <v>30</v>
      </c>
      <c r="E9497" s="3624">
        <v>378000</v>
      </c>
      <c r="F9497" s="2167">
        <v>0</v>
      </c>
      <c r="G9497" s="2168">
        <v>44197</v>
      </c>
      <c r="H9497" s="2169" t="s">
        <v>7967</v>
      </c>
      <c r="I9497" s="2170" t="s">
        <v>7984</v>
      </c>
      <c r="J9497" s="2184" t="s">
        <v>7527</v>
      </c>
      <c r="K9497" s="2172">
        <v>2020</v>
      </c>
      <c r="L9497" s="2173" t="s">
        <v>12926</v>
      </c>
      <c r="M9497" s="2174"/>
      <c r="N9497" s="2175"/>
      <c r="O9497" s="2176"/>
    </row>
    <row r="9498" spans="1:15" ht="12" customHeight="1">
      <c r="A9498" s="799">
        <v>580</v>
      </c>
      <c r="B9498" s="102" t="s">
        <v>7603</v>
      </c>
      <c r="C9498" s="990" t="s">
        <v>9813</v>
      </c>
      <c r="D9498" s="2063">
        <v>7</v>
      </c>
      <c r="E9498" s="3411">
        <v>4550</v>
      </c>
      <c r="F9498" s="638">
        <v>0</v>
      </c>
      <c r="G9498" s="938">
        <v>44197</v>
      </c>
      <c r="H9498" s="103" t="s">
        <v>7967</v>
      </c>
      <c r="I9498" s="8" t="s">
        <v>7984</v>
      </c>
      <c r="J9498" s="247" t="s">
        <v>7528</v>
      </c>
      <c r="K9498" s="667"/>
      <c r="L9498" s="127" t="s">
        <v>12922</v>
      </c>
      <c r="M9498" s="291"/>
      <c r="N9498" s="284"/>
      <c r="O9498" s="43"/>
    </row>
    <row r="9499" spans="1:15" s="2177" customFormat="1" ht="12" customHeight="1">
      <c r="A9499" s="2162">
        <v>834</v>
      </c>
      <c r="B9499" s="2163" t="s">
        <v>7774</v>
      </c>
      <c r="C9499" s="2164" t="s">
        <v>9380</v>
      </c>
      <c r="D9499" s="2165">
        <v>1</v>
      </c>
      <c r="E9499" s="3624">
        <v>87389</v>
      </c>
      <c r="F9499" s="2167">
        <v>87389</v>
      </c>
      <c r="G9499" s="2168">
        <v>44197</v>
      </c>
      <c r="H9499" s="2169" t="s">
        <v>7967</v>
      </c>
      <c r="I9499" s="2170" t="s">
        <v>7984</v>
      </c>
      <c r="J9499" s="2171" t="s">
        <v>7820</v>
      </c>
      <c r="K9499" s="2172">
        <v>2018</v>
      </c>
      <c r="L9499" s="2173" t="s">
        <v>12927</v>
      </c>
      <c r="M9499" s="2174"/>
      <c r="N9499" s="2175"/>
      <c r="O9499" s="2176"/>
    </row>
    <row r="9500" spans="1:15" s="2177" customFormat="1" ht="12" customHeight="1">
      <c r="A9500" s="2162">
        <v>835</v>
      </c>
      <c r="B9500" s="2163" t="s">
        <v>7775</v>
      </c>
      <c r="C9500" s="2164" t="s">
        <v>9381</v>
      </c>
      <c r="D9500" s="2165">
        <v>1</v>
      </c>
      <c r="E9500" s="3624">
        <v>19648</v>
      </c>
      <c r="F9500" s="2167">
        <v>19648</v>
      </c>
      <c r="G9500" s="2168">
        <v>44197</v>
      </c>
      <c r="H9500" s="2169" t="s">
        <v>7967</v>
      </c>
      <c r="I9500" s="2170" t="s">
        <v>7984</v>
      </c>
      <c r="J9500" s="2171" t="s">
        <v>7820</v>
      </c>
      <c r="K9500" s="2172">
        <v>2018</v>
      </c>
      <c r="L9500" s="2173" t="s">
        <v>12927</v>
      </c>
      <c r="M9500" s="2174"/>
      <c r="N9500" s="2175"/>
      <c r="O9500" s="2176"/>
    </row>
    <row r="9501" spans="1:15" s="2177" customFormat="1" ht="12" customHeight="1">
      <c r="A9501" s="2162">
        <v>836</v>
      </c>
      <c r="B9501" s="2163" t="s">
        <v>7776</v>
      </c>
      <c r="C9501" s="2164" t="s">
        <v>9466</v>
      </c>
      <c r="D9501" s="2165">
        <v>1</v>
      </c>
      <c r="E9501" s="3624">
        <v>30672</v>
      </c>
      <c r="F9501" s="2167">
        <v>30672</v>
      </c>
      <c r="G9501" s="2168">
        <v>44197</v>
      </c>
      <c r="H9501" s="2169" t="s">
        <v>7967</v>
      </c>
      <c r="I9501" s="2170" t="s">
        <v>7984</v>
      </c>
      <c r="J9501" s="2171" t="s">
        <v>7820</v>
      </c>
      <c r="K9501" s="2172">
        <v>2018</v>
      </c>
      <c r="L9501" s="2173" t="s">
        <v>12927</v>
      </c>
      <c r="M9501" s="2174"/>
      <c r="N9501" s="2175"/>
      <c r="O9501" s="2176"/>
    </row>
    <row r="9502" spans="1:15" s="2177" customFormat="1" ht="12" customHeight="1">
      <c r="A9502" s="2162">
        <v>837</v>
      </c>
      <c r="B9502" s="2163" t="s">
        <v>7777</v>
      </c>
      <c r="C9502" s="2164" t="s">
        <v>9382</v>
      </c>
      <c r="D9502" s="2165">
        <v>1</v>
      </c>
      <c r="E9502" s="3624">
        <v>14730</v>
      </c>
      <c r="F9502" s="2167">
        <v>14730</v>
      </c>
      <c r="G9502" s="2168">
        <v>44197</v>
      </c>
      <c r="H9502" s="2169" t="s">
        <v>7967</v>
      </c>
      <c r="I9502" s="2170" t="s">
        <v>7984</v>
      </c>
      <c r="J9502" s="2171" t="s">
        <v>7820</v>
      </c>
      <c r="K9502" s="2172">
        <v>2018</v>
      </c>
      <c r="L9502" s="2173" t="s">
        <v>12927</v>
      </c>
      <c r="M9502" s="2174"/>
      <c r="N9502" s="2175"/>
      <c r="O9502" s="2176"/>
    </row>
    <row r="9503" spans="1:15" s="2177" customFormat="1" ht="12" customHeight="1">
      <c r="A9503" s="2162">
        <v>838</v>
      </c>
      <c r="B9503" s="2163" t="s">
        <v>7778</v>
      </c>
      <c r="C9503" s="2164" t="s">
        <v>9383</v>
      </c>
      <c r="D9503" s="2165">
        <v>1</v>
      </c>
      <c r="E9503" s="3624">
        <v>23101</v>
      </c>
      <c r="F9503" s="2167">
        <v>23101</v>
      </c>
      <c r="G9503" s="2168">
        <v>44197</v>
      </c>
      <c r="H9503" s="2169" t="s">
        <v>7967</v>
      </c>
      <c r="I9503" s="2170" t="s">
        <v>7984</v>
      </c>
      <c r="J9503" s="2171" t="s">
        <v>7820</v>
      </c>
      <c r="K9503" s="2172">
        <v>2018</v>
      </c>
      <c r="L9503" s="2173" t="s">
        <v>12927</v>
      </c>
      <c r="M9503" s="2174"/>
      <c r="N9503" s="2175"/>
      <c r="O9503" s="2176"/>
    </row>
    <row r="9504" spans="1:15" s="2177" customFormat="1" ht="12" customHeight="1">
      <c r="A9504" s="2162">
        <v>839</v>
      </c>
      <c r="B9504" s="2163" t="s">
        <v>7779</v>
      </c>
      <c r="C9504" s="2164" t="s">
        <v>9384</v>
      </c>
      <c r="D9504" s="2165">
        <v>1</v>
      </c>
      <c r="E9504" s="3624">
        <v>36000</v>
      </c>
      <c r="F9504" s="2167">
        <v>36000</v>
      </c>
      <c r="G9504" s="2168">
        <v>44197</v>
      </c>
      <c r="H9504" s="2169" t="s">
        <v>7967</v>
      </c>
      <c r="I9504" s="2170" t="s">
        <v>7984</v>
      </c>
      <c r="J9504" s="2171" t="s">
        <v>7821</v>
      </c>
      <c r="K9504" s="2172">
        <v>2018</v>
      </c>
      <c r="L9504" s="2173" t="s">
        <v>12927</v>
      </c>
      <c r="M9504" s="2174"/>
      <c r="N9504" s="2175"/>
      <c r="O9504" s="2176"/>
    </row>
    <row r="9505" spans="1:15" s="2177" customFormat="1" ht="12" customHeight="1">
      <c r="A9505" s="2162">
        <v>840</v>
      </c>
      <c r="B9505" s="2163" t="s">
        <v>7780</v>
      </c>
      <c r="C9505" s="2164" t="s">
        <v>9385</v>
      </c>
      <c r="D9505" s="2165">
        <v>1</v>
      </c>
      <c r="E9505" s="3624">
        <v>36500</v>
      </c>
      <c r="F9505" s="2167">
        <v>36500</v>
      </c>
      <c r="G9505" s="2168">
        <v>44197</v>
      </c>
      <c r="H9505" s="2169" t="s">
        <v>7967</v>
      </c>
      <c r="I9505" s="2170" t="s">
        <v>7984</v>
      </c>
      <c r="J9505" s="2171" t="s">
        <v>7821</v>
      </c>
      <c r="K9505" s="2172">
        <v>2018</v>
      </c>
      <c r="L9505" s="2173" t="s">
        <v>12927</v>
      </c>
      <c r="M9505" s="2174"/>
      <c r="N9505" s="2175"/>
      <c r="O9505" s="2176"/>
    </row>
    <row r="9506" spans="1:15" s="2177" customFormat="1" ht="12" customHeight="1">
      <c r="A9506" s="2162">
        <v>841</v>
      </c>
      <c r="B9506" s="2163" t="s">
        <v>7781</v>
      </c>
      <c r="C9506" s="2164" t="s">
        <v>9386</v>
      </c>
      <c r="D9506" s="2165">
        <v>1</v>
      </c>
      <c r="E9506" s="3624">
        <v>29000</v>
      </c>
      <c r="F9506" s="2167">
        <v>29000</v>
      </c>
      <c r="G9506" s="2168">
        <v>44197</v>
      </c>
      <c r="H9506" s="2169" t="s">
        <v>7967</v>
      </c>
      <c r="I9506" s="2170" t="s">
        <v>7984</v>
      </c>
      <c r="J9506" s="2171" t="s">
        <v>7821</v>
      </c>
      <c r="K9506" s="2172">
        <v>2018</v>
      </c>
      <c r="L9506" s="2173" t="s">
        <v>12927</v>
      </c>
      <c r="M9506" s="2174"/>
      <c r="N9506" s="2175"/>
      <c r="O9506" s="2176"/>
    </row>
    <row r="9507" spans="1:15" s="2177" customFormat="1" ht="12" customHeight="1">
      <c r="A9507" s="2162">
        <v>842</v>
      </c>
      <c r="B9507" s="2163" t="s">
        <v>7782</v>
      </c>
      <c r="C9507" s="2164" t="s">
        <v>9387</v>
      </c>
      <c r="D9507" s="2165">
        <v>1</v>
      </c>
      <c r="E9507" s="3624">
        <v>34000</v>
      </c>
      <c r="F9507" s="2167">
        <v>34000</v>
      </c>
      <c r="G9507" s="2168">
        <v>44197</v>
      </c>
      <c r="H9507" s="2169" t="s">
        <v>7967</v>
      </c>
      <c r="I9507" s="2170" t="s">
        <v>7984</v>
      </c>
      <c r="J9507" s="2171" t="s">
        <v>7821</v>
      </c>
      <c r="K9507" s="2172">
        <v>2018</v>
      </c>
      <c r="L9507" s="2173" t="s">
        <v>12927</v>
      </c>
      <c r="M9507" s="2174"/>
      <c r="N9507" s="2175"/>
      <c r="O9507" s="2176"/>
    </row>
    <row r="9508" spans="1:15" s="2177" customFormat="1" ht="12" customHeight="1">
      <c r="A9508" s="2162">
        <v>843</v>
      </c>
      <c r="B9508" s="2163" t="s">
        <v>7783</v>
      </c>
      <c r="C9508" s="2164" t="s">
        <v>9388</v>
      </c>
      <c r="D9508" s="2165">
        <v>1</v>
      </c>
      <c r="E9508" s="3624">
        <v>36800</v>
      </c>
      <c r="F9508" s="2167">
        <v>36800</v>
      </c>
      <c r="G9508" s="2168">
        <v>44197</v>
      </c>
      <c r="H9508" s="2169" t="s">
        <v>7967</v>
      </c>
      <c r="I9508" s="2170" t="s">
        <v>7984</v>
      </c>
      <c r="J9508" s="2171" t="s">
        <v>7821</v>
      </c>
      <c r="K9508" s="2172">
        <v>2018</v>
      </c>
      <c r="L9508" s="2173" t="s">
        <v>12927</v>
      </c>
      <c r="M9508" s="2174"/>
      <c r="N9508" s="2175"/>
      <c r="O9508" s="2176"/>
    </row>
    <row r="9509" spans="1:15" s="2177" customFormat="1" ht="12" customHeight="1">
      <c r="A9509" s="2162">
        <v>844</v>
      </c>
      <c r="B9509" s="2163" t="s">
        <v>7784</v>
      </c>
      <c r="C9509" s="2164" t="s">
        <v>9389</v>
      </c>
      <c r="D9509" s="2165">
        <v>1</v>
      </c>
      <c r="E9509" s="3624">
        <v>27200</v>
      </c>
      <c r="F9509" s="2167">
        <v>27200</v>
      </c>
      <c r="G9509" s="2168">
        <v>44197</v>
      </c>
      <c r="H9509" s="2169" t="s">
        <v>7967</v>
      </c>
      <c r="I9509" s="2170" t="s">
        <v>7984</v>
      </c>
      <c r="J9509" s="2171" t="s">
        <v>7821</v>
      </c>
      <c r="K9509" s="2172">
        <v>2018</v>
      </c>
      <c r="L9509" s="2173" t="s">
        <v>12927</v>
      </c>
      <c r="M9509" s="2174"/>
      <c r="N9509" s="2175"/>
      <c r="O9509" s="2176"/>
    </row>
    <row r="9510" spans="1:15" s="2177" customFormat="1" ht="12" customHeight="1">
      <c r="A9510" s="2162">
        <v>845</v>
      </c>
      <c r="B9510" s="2163" t="s">
        <v>7785</v>
      </c>
      <c r="C9510" s="2164" t="s">
        <v>9390</v>
      </c>
      <c r="D9510" s="2165">
        <v>1</v>
      </c>
      <c r="E9510" s="3624">
        <v>49500</v>
      </c>
      <c r="F9510" s="2167">
        <v>49500</v>
      </c>
      <c r="G9510" s="2168">
        <v>44197</v>
      </c>
      <c r="H9510" s="2169" t="s">
        <v>7967</v>
      </c>
      <c r="I9510" s="2170" t="s">
        <v>7984</v>
      </c>
      <c r="J9510" s="2171" t="s">
        <v>7822</v>
      </c>
      <c r="K9510" s="2172">
        <v>2018</v>
      </c>
      <c r="L9510" s="2173" t="s">
        <v>12927</v>
      </c>
      <c r="M9510" s="2174"/>
      <c r="N9510" s="2175"/>
      <c r="O9510" s="2176"/>
    </row>
    <row r="9511" spans="1:15" s="2177" customFormat="1" ht="12" customHeight="1">
      <c r="A9511" s="2162">
        <v>846</v>
      </c>
      <c r="B9511" s="2163" t="s">
        <v>7785</v>
      </c>
      <c r="C9511" s="2164" t="s">
        <v>9391</v>
      </c>
      <c r="D9511" s="2165">
        <v>1</v>
      </c>
      <c r="E9511" s="3624">
        <v>49500</v>
      </c>
      <c r="F9511" s="2167">
        <v>49500</v>
      </c>
      <c r="G9511" s="2168">
        <v>44197</v>
      </c>
      <c r="H9511" s="2169" t="s">
        <v>7967</v>
      </c>
      <c r="I9511" s="2170" t="s">
        <v>7984</v>
      </c>
      <c r="J9511" s="2178" t="s">
        <v>7823</v>
      </c>
      <c r="K9511" s="2172">
        <v>2018</v>
      </c>
      <c r="L9511" s="2173" t="s">
        <v>12927</v>
      </c>
      <c r="M9511" s="2174"/>
      <c r="N9511" s="2175"/>
      <c r="O9511" s="2176"/>
    </row>
    <row r="9512" spans="1:15" s="2177" customFormat="1" ht="12" customHeight="1">
      <c r="A9512" s="2162">
        <v>847</v>
      </c>
      <c r="B9512" s="2163" t="s">
        <v>7785</v>
      </c>
      <c r="C9512" s="2164" t="s">
        <v>9392</v>
      </c>
      <c r="D9512" s="2165">
        <v>1</v>
      </c>
      <c r="E9512" s="3624">
        <v>49500</v>
      </c>
      <c r="F9512" s="2167">
        <v>49500</v>
      </c>
      <c r="G9512" s="2168">
        <v>44197</v>
      </c>
      <c r="H9512" s="2169" t="s">
        <v>7967</v>
      </c>
      <c r="I9512" s="2170" t="s">
        <v>7984</v>
      </c>
      <c r="J9512" s="2171" t="s">
        <v>7824</v>
      </c>
      <c r="K9512" s="2172">
        <v>2018</v>
      </c>
      <c r="L9512" s="2173" t="s">
        <v>12927</v>
      </c>
      <c r="M9512" s="2174"/>
      <c r="N9512" s="2175"/>
      <c r="O9512" s="2176"/>
    </row>
    <row r="9513" spans="1:15" s="2177" customFormat="1" ht="12" customHeight="1">
      <c r="A9513" s="2162">
        <v>848</v>
      </c>
      <c r="B9513" s="2163" t="s">
        <v>7785</v>
      </c>
      <c r="C9513" s="2164" t="s">
        <v>9467</v>
      </c>
      <c r="D9513" s="2165">
        <v>1</v>
      </c>
      <c r="E9513" s="3624">
        <v>49500</v>
      </c>
      <c r="F9513" s="2167">
        <v>49500</v>
      </c>
      <c r="G9513" s="2168">
        <v>44197</v>
      </c>
      <c r="H9513" s="2169" t="s">
        <v>7967</v>
      </c>
      <c r="I9513" s="2170" t="s">
        <v>7984</v>
      </c>
      <c r="J9513" s="2171" t="s">
        <v>7825</v>
      </c>
      <c r="K9513" s="2172">
        <v>2019</v>
      </c>
      <c r="L9513" s="2173" t="s">
        <v>12927</v>
      </c>
      <c r="M9513" s="2174"/>
      <c r="N9513" s="2175"/>
      <c r="O9513" s="2176"/>
    </row>
    <row r="9514" spans="1:15" s="2177" customFormat="1" ht="12" customHeight="1">
      <c r="A9514" s="2162">
        <v>849</v>
      </c>
      <c r="B9514" s="2163" t="s">
        <v>7785</v>
      </c>
      <c r="C9514" s="2164" t="s">
        <v>9393</v>
      </c>
      <c r="D9514" s="2165">
        <v>1</v>
      </c>
      <c r="E9514" s="3624">
        <v>80000</v>
      </c>
      <c r="F9514" s="2167">
        <v>0</v>
      </c>
      <c r="G9514" s="2168">
        <v>44197</v>
      </c>
      <c r="H9514" s="2169" t="s">
        <v>7967</v>
      </c>
      <c r="I9514" s="2170" t="s">
        <v>7984</v>
      </c>
      <c r="J9514" s="2171" t="s">
        <v>7826</v>
      </c>
      <c r="K9514" s="2172">
        <v>2019</v>
      </c>
      <c r="L9514" s="2173" t="s">
        <v>12927</v>
      </c>
      <c r="M9514" s="2174"/>
      <c r="N9514" s="2175"/>
      <c r="O9514" s="2176"/>
    </row>
    <row r="9515" spans="1:15" s="2177" customFormat="1" ht="12" customHeight="1">
      <c r="A9515" s="2162">
        <v>850</v>
      </c>
      <c r="B9515" s="2163" t="s">
        <v>7786</v>
      </c>
      <c r="C9515" s="2164" t="s">
        <v>9394</v>
      </c>
      <c r="D9515" s="2165">
        <v>1</v>
      </c>
      <c r="E9515" s="3624">
        <v>94000</v>
      </c>
      <c r="F9515" s="2167">
        <v>0</v>
      </c>
      <c r="G9515" s="2168">
        <v>44197</v>
      </c>
      <c r="H9515" s="2169" t="s">
        <v>7967</v>
      </c>
      <c r="I9515" s="2170" t="s">
        <v>7984</v>
      </c>
      <c r="J9515" s="2171" t="s">
        <v>7821</v>
      </c>
      <c r="K9515" s="2172">
        <v>2019</v>
      </c>
      <c r="L9515" s="2173" t="s">
        <v>12927</v>
      </c>
      <c r="M9515" s="2174"/>
      <c r="N9515" s="2175"/>
      <c r="O9515" s="2176"/>
    </row>
    <row r="9516" spans="1:15" s="2177" customFormat="1" ht="12" customHeight="1">
      <c r="A9516" s="2162">
        <v>851</v>
      </c>
      <c r="B9516" s="2163" t="s">
        <v>7778</v>
      </c>
      <c r="C9516" s="2164" t="s">
        <v>9395</v>
      </c>
      <c r="D9516" s="2165">
        <v>1</v>
      </c>
      <c r="E9516" s="3624">
        <v>26220</v>
      </c>
      <c r="F9516" s="2167">
        <v>0</v>
      </c>
      <c r="G9516" s="2168">
        <v>44197</v>
      </c>
      <c r="H9516" s="2169" t="s">
        <v>7967</v>
      </c>
      <c r="I9516" s="2170" t="s">
        <v>7984</v>
      </c>
      <c r="J9516" s="2171" t="s">
        <v>7827</v>
      </c>
      <c r="K9516" s="2172">
        <v>2019</v>
      </c>
      <c r="L9516" s="2173" t="s">
        <v>12927</v>
      </c>
      <c r="M9516" s="2174"/>
      <c r="N9516" s="2175"/>
      <c r="O9516" s="2176"/>
    </row>
    <row r="9517" spans="1:15" s="2177" customFormat="1" ht="12" customHeight="1">
      <c r="A9517" s="2162">
        <v>852</v>
      </c>
      <c r="B9517" s="2163" t="s">
        <v>7787</v>
      </c>
      <c r="C9517" s="2164" t="s">
        <v>9396</v>
      </c>
      <c r="D9517" s="2165">
        <v>1</v>
      </c>
      <c r="E9517" s="3624">
        <v>152038</v>
      </c>
      <c r="F9517" s="2167">
        <v>0</v>
      </c>
      <c r="G9517" s="2168">
        <v>44197</v>
      </c>
      <c r="H9517" s="2169" t="s">
        <v>7967</v>
      </c>
      <c r="I9517" s="2170" t="s">
        <v>7984</v>
      </c>
      <c r="J9517" s="2171" t="s">
        <v>7827</v>
      </c>
      <c r="K9517" s="2172">
        <v>2019</v>
      </c>
      <c r="L9517" s="2173" t="s">
        <v>12927</v>
      </c>
      <c r="M9517" s="2174"/>
      <c r="N9517" s="2175"/>
      <c r="O9517" s="2176"/>
    </row>
    <row r="9518" spans="1:15" s="2177" customFormat="1" ht="12" customHeight="1">
      <c r="A9518" s="2162">
        <v>853</v>
      </c>
      <c r="B9518" s="2163" t="s">
        <v>7788</v>
      </c>
      <c r="C9518" s="2164" t="s">
        <v>9397</v>
      </c>
      <c r="D9518" s="2165">
        <v>1</v>
      </c>
      <c r="E9518" s="3624">
        <v>51091</v>
      </c>
      <c r="F9518" s="2167">
        <v>0</v>
      </c>
      <c r="G9518" s="2168">
        <v>44197</v>
      </c>
      <c r="H9518" s="2169" t="s">
        <v>7967</v>
      </c>
      <c r="I9518" s="2170" t="s">
        <v>7984</v>
      </c>
      <c r="J9518" s="2171" t="s">
        <v>7827</v>
      </c>
      <c r="K9518" s="2172">
        <v>2019</v>
      </c>
      <c r="L9518" s="2173" t="s">
        <v>12927</v>
      </c>
      <c r="M9518" s="2174"/>
      <c r="N9518" s="2175"/>
      <c r="O9518" s="2176"/>
    </row>
    <row r="9519" spans="1:15" s="2177" customFormat="1" ht="12" customHeight="1">
      <c r="A9519" s="2162">
        <v>854</v>
      </c>
      <c r="B9519" s="2163" t="s">
        <v>7788</v>
      </c>
      <c r="C9519" s="2164" t="s">
        <v>9398</v>
      </c>
      <c r="D9519" s="2165">
        <v>1</v>
      </c>
      <c r="E9519" s="3624">
        <v>51091</v>
      </c>
      <c r="F9519" s="2167">
        <v>0</v>
      </c>
      <c r="G9519" s="2168">
        <v>44197</v>
      </c>
      <c r="H9519" s="2169" t="s">
        <v>7967</v>
      </c>
      <c r="I9519" s="2170" t="s">
        <v>7984</v>
      </c>
      <c r="J9519" s="2171" t="s">
        <v>7828</v>
      </c>
      <c r="K9519" s="2172">
        <v>2019</v>
      </c>
      <c r="L9519" s="2173" t="s">
        <v>12927</v>
      </c>
      <c r="M9519" s="2174"/>
      <c r="N9519" s="2175"/>
      <c r="O9519" s="2176"/>
    </row>
    <row r="9520" spans="1:15" s="2177" customFormat="1" ht="12" customHeight="1">
      <c r="A9520" s="2162">
        <v>855</v>
      </c>
      <c r="B9520" s="2163" t="s">
        <v>7788</v>
      </c>
      <c r="C9520" s="2164" t="s">
        <v>9399</v>
      </c>
      <c r="D9520" s="2165">
        <v>1</v>
      </c>
      <c r="E9520" s="3624">
        <v>51091</v>
      </c>
      <c r="F9520" s="2167">
        <v>0</v>
      </c>
      <c r="G9520" s="2168">
        <v>44197</v>
      </c>
      <c r="H9520" s="2169" t="s">
        <v>7967</v>
      </c>
      <c r="I9520" s="2170" t="s">
        <v>7984</v>
      </c>
      <c r="J9520" s="2171" t="s">
        <v>7821</v>
      </c>
      <c r="K9520" s="2172">
        <v>2019</v>
      </c>
      <c r="L9520" s="2173" t="s">
        <v>12927</v>
      </c>
      <c r="M9520" s="2174"/>
      <c r="N9520" s="2175"/>
      <c r="O9520" s="2176"/>
    </row>
    <row r="9521" spans="1:15" s="2177" customFormat="1" ht="12" customHeight="1">
      <c r="A9521" s="2162">
        <v>856</v>
      </c>
      <c r="B9521" s="2163" t="s">
        <v>7789</v>
      </c>
      <c r="C9521" s="2164" t="s">
        <v>9400</v>
      </c>
      <c r="D9521" s="2165">
        <v>1</v>
      </c>
      <c r="E9521" s="3624">
        <v>19380</v>
      </c>
      <c r="F9521" s="2167">
        <v>0</v>
      </c>
      <c r="G9521" s="2168">
        <v>44197</v>
      </c>
      <c r="H9521" s="2169" t="s">
        <v>7967</v>
      </c>
      <c r="I9521" s="2170" t="s">
        <v>7984</v>
      </c>
      <c r="J9521" s="2171" t="s">
        <v>7827</v>
      </c>
      <c r="K9521" s="2172">
        <v>2019</v>
      </c>
      <c r="L9521" s="2173" t="s">
        <v>12927</v>
      </c>
      <c r="M9521" s="2174"/>
      <c r="N9521" s="2175"/>
      <c r="O9521" s="2176"/>
    </row>
    <row r="9522" spans="1:15" s="2177" customFormat="1" ht="12" customHeight="1">
      <c r="A9522" s="2162">
        <v>857</v>
      </c>
      <c r="B9522" s="2163" t="s">
        <v>7790</v>
      </c>
      <c r="C9522" s="2164" t="s">
        <v>9401</v>
      </c>
      <c r="D9522" s="2165">
        <v>1</v>
      </c>
      <c r="E9522" s="3624">
        <v>17271</v>
      </c>
      <c r="F9522" s="2167">
        <v>0</v>
      </c>
      <c r="G9522" s="2168">
        <v>44197</v>
      </c>
      <c r="H9522" s="2169" t="s">
        <v>7967</v>
      </c>
      <c r="I9522" s="2170" t="s">
        <v>7984</v>
      </c>
      <c r="J9522" s="2171" t="s">
        <v>7827</v>
      </c>
      <c r="K9522" s="2172">
        <v>2019</v>
      </c>
      <c r="L9522" s="2173" t="s">
        <v>12927</v>
      </c>
      <c r="M9522" s="2174"/>
      <c r="N9522" s="2175"/>
      <c r="O9522" s="2176"/>
    </row>
    <row r="9523" spans="1:15" s="2177" customFormat="1" ht="12" customHeight="1">
      <c r="A9523" s="2162">
        <v>858</v>
      </c>
      <c r="B9523" s="2163" t="s">
        <v>7791</v>
      </c>
      <c r="C9523" s="2164" t="s">
        <v>9402</v>
      </c>
      <c r="D9523" s="2165">
        <v>1</v>
      </c>
      <c r="E9523" s="3624">
        <v>12521</v>
      </c>
      <c r="F9523" s="2167">
        <v>0</v>
      </c>
      <c r="G9523" s="2168">
        <v>44197</v>
      </c>
      <c r="H9523" s="2169" t="s">
        <v>7967</v>
      </c>
      <c r="I9523" s="2170" t="s">
        <v>7984</v>
      </c>
      <c r="J9523" s="2171" t="s">
        <v>7821</v>
      </c>
      <c r="K9523" s="2172">
        <v>2019</v>
      </c>
      <c r="L9523" s="2173" t="s">
        <v>12927</v>
      </c>
      <c r="M9523" s="2174"/>
      <c r="N9523" s="2175"/>
      <c r="O9523" s="2176"/>
    </row>
    <row r="9524" spans="1:15" s="2177" customFormat="1" ht="12" customHeight="1">
      <c r="A9524" s="2162">
        <v>859</v>
      </c>
      <c r="B9524" s="2163" t="s">
        <v>7791</v>
      </c>
      <c r="C9524" s="2164" t="s">
        <v>9403</v>
      </c>
      <c r="D9524" s="2165">
        <v>1</v>
      </c>
      <c r="E9524" s="3624">
        <v>12521</v>
      </c>
      <c r="F9524" s="2167">
        <v>0</v>
      </c>
      <c r="G9524" s="2168">
        <v>44197</v>
      </c>
      <c r="H9524" s="2169" t="s">
        <v>7967</v>
      </c>
      <c r="I9524" s="2170" t="s">
        <v>7984</v>
      </c>
      <c r="J9524" s="2171" t="s">
        <v>7821</v>
      </c>
      <c r="K9524" s="2172">
        <v>2019</v>
      </c>
      <c r="L9524" s="2173" t="s">
        <v>12927</v>
      </c>
      <c r="M9524" s="2174"/>
      <c r="N9524" s="2175"/>
      <c r="O9524" s="2176"/>
    </row>
    <row r="9525" spans="1:15" s="2177" customFormat="1" ht="12" customHeight="1">
      <c r="A9525" s="2162">
        <v>860</v>
      </c>
      <c r="B9525" s="2163" t="s">
        <v>7792</v>
      </c>
      <c r="C9525" s="2164" t="s">
        <v>9404</v>
      </c>
      <c r="D9525" s="2165">
        <v>1</v>
      </c>
      <c r="E9525" s="3624">
        <v>8531</v>
      </c>
      <c r="F9525" s="2167">
        <v>0</v>
      </c>
      <c r="G9525" s="2168">
        <v>44197</v>
      </c>
      <c r="H9525" s="2169" t="s">
        <v>7967</v>
      </c>
      <c r="I9525" s="2170" t="s">
        <v>7984</v>
      </c>
      <c r="J9525" s="2171" t="s">
        <v>7827</v>
      </c>
      <c r="K9525" s="2172">
        <v>2019</v>
      </c>
      <c r="L9525" s="2173" t="s">
        <v>12927</v>
      </c>
      <c r="M9525" s="2174"/>
      <c r="N9525" s="2175"/>
      <c r="O9525" s="2176"/>
    </row>
    <row r="9526" spans="1:15" s="2177" customFormat="1" ht="12" customHeight="1">
      <c r="A9526" s="2162">
        <v>861</v>
      </c>
      <c r="B9526" s="2163" t="s">
        <v>7792</v>
      </c>
      <c r="C9526" s="2164" t="s">
        <v>9405</v>
      </c>
      <c r="D9526" s="2165">
        <v>1</v>
      </c>
      <c r="E9526" s="3624">
        <v>8531</v>
      </c>
      <c r="F9526" s="2167">
        <v>0</v>
      </c>
      <c r="G9526" s="2168">
        <v>44197</v>
      </c>
      <c r="H9526" s="2169" t="s">
        <v>7967</v>
      </c>
      <c r="I9526" s="2170" t="s">
        <v>7984</v>
      </c>
      <c r="J9526" s="2171" t="s">
        <v>7827</v>
      </c>
      <c r="K9526" s="2172">
        <v>2019</v>
      </c>
      <c r="L9526" s="2173" t="s">
        <v>12927</v>
      </c>
      <c r="M9526" s="2174"/>
      <c r="N9526" s="2175"/>
      <c r="O9526" s="2176"/>
    </row>
    <row r="9527" spans="1:15" s="2177" customFormat="1" ht="12" customHeight="1">
      <c r="A9527" s="2162">
        <v>862</v>
      </c>
      <c r="B9527" s="2163" t="s">
        <v>7793</v>
      </c>
      <c r="C9527" s="2164" t="s">
        <v>9406</v>
      </c>
      <c r="D9527" s="2165">
        <v>1</v>
      </c>
      <c r="E9527" s="3624">
        <v>24300</v>
      </c>
      <c r="F9527" s="2167">
        <v>0</v>
      </c>
      <c r="G9527" s="2168">
        <v>44197</v>
      </c>
      <c r="H9527" s="2169" t="s">
        <v>7967</v>
      </c>
      <c r="I9527" s="2170" t="s">
        <v>7984</v>
      </c>
      <c r="J9527" s="2178" t="s">
        <v>7829</v>
      </c>
      <c r="K9527" s="2172">
        <v>2019</v>
      </c>
      <c r="L9527" s="2173" t="s">
        <v>12927</v>
      </c>
      <c r="M9527" s="2174"/>
      <c r="N9527" s="2175"/>
      <c r="O9527" s="2176"/>
    </row>
    <row r="9528" spans="1:15" s="2177" customFormat="1" ht="12" customHeight="1">
      <c r="A9528" s="2162">
        <v>863</v>
      </c>
      <c r="B9528" s="2163" t="s">
        <v>7793</v>
      </c>
      <c r="C9528" s="2164" t="s">
        <v>9407</v>
      </c>
      <c r="D9528" s="2165">
        <v>1</v>
      </c>
      <c r="E9528" s="3624">
        <v>24300</v>
      </c>
      <c r="F9528" s="2167">
        <v>0</v>
      </c>
      <c r="G9528" s="2168">
        <v>44197</v>
      </c>
      <c r="H9528" s="2169" t="s">
        <v>7967</v>
      </c>
      <c r="I9528" s="2170" t="s">
        <v>7984</v>
      </c>
      <c r="J9528" s="2178" t="s">
        <v>7828</v>
      </c>
      <c r="K9528" s="2172">
        <v>2019</v>
      </c>
      <c r="L9528" s="2173" t="s">
        <v>12927</v>
      </c>
      <c r="M9528" s="2174"/>
      <c r="N9528" s="2175"/>
      <c r="O9528" s="2176"/>
    </row>
    <row r="9529" spans="1:15" s="2177" customFormat="1" ht="12" customHeight="1">
      <c r="A9529" s="2162">
        <v>864</v>
      </c>
      <c r="B9529" s="2163" t="s">
        <v>7794</v>
      </c>
      <c r="C9529" s="2164" t="s">
        <v>9408</v>
      </c>
      <c r="D9529" s="2165">
        <v>1</v>
      </c>
      <c r="E9529" s="3624">
        <v>26800</v>
      </c>
      <c r="F9529" s="2167">
        <v>0</v>
      </c>
      <c r="G9529" s="2168">
        <v>44197</v>
      </c>
      <c r="H9529" s="2169" t="s">
        <v>7967</v>
      </c>
      <c r="I9529" s="2170" t="s">
        <v>7984</v>
      </c>
      <c r="J9529" s="2178" t="s">
        <v>7829</v>
      </c>
      <c r="K9529" s="2172">
        <v>2019</v>
      </c>
      <c r="L9529" s="2173" t="s">
        <v>12927</v>
      </c>
      <c r="M9529" s="2174"/>
      <c r="N9529" s="2175"/>
      <c r="O9529" s="2176"/>
    </row>
    <row r="9530" spans="1:15" s="2177" customFormat="1" ht="12" customHeight="1">
      <c r="A9530" s="2162">
        <v>865</v>
      </c>
      <c r="B9530" s="2163" t="s">
        <v>7794</v>
      </c>
      <c r="C9530" s="2164" t="s">
        <v>9409</v>
      </c>
      <c r="D9530" s="2165">
        <v>1</v>
      </c>
      <c r="E9530" s="3624">
        <v>26800</v>
      </c>
      <c r="F9530" s="2167">
        <v>0</v>
      </c>
      <c r="G9530" s="2168">
        <v>44197</v>
      </c>
      <c r="H9530" s="2169" t="s">
        <v>7967</v>
      </c>
      <c r="I9530" s="2170" t="s">
        <v>7984</v>
      </c>
      <c r="J9530" s="2178" t="s">
        <v>7828</v>
      </c>
      <c r="K9530" s="2172">
        <v>2019</v>
      </c>
      <c r="L9530" s="2173" t="s">
        <v>12927</v>
      </c>
      <c r="M9530" s="2174"/>
      <c r="N9530" s="2175"/>
      <c r="O9530" s="2176"/>
    </row>
    <row r="9531" spans="1:15" s="2177" customFormat="1" ht="12" customHeight="1">
      <c r="A9531" s="2162">
        <v>866</v>
      </c>
      <c r="B9531" s="2163" t="s">
        <v>7794</v>
      </c>
      <c r="C9531" s="2164" t="s">
        <v>9410</v>
      </c>
      <c r="D9531" s="2165">
        <v>1</v>
      </c>
      <c r="E9531" s="3624">
        <v>26800</v>
      </c>
      <c r="F9531" s="2167">
        <v>0</v>
      </c>
      <c r="G9531" s="2168">
        <v>44197</v>
      </c>
      <c r="H9531" s="2169" t="s">
        <v>7967</v>
      </c>
      <c r="I9531" s="2170" t="s">
        <v>7984</v>
      </c>
      <c r="J9531" s="2178" t="s">
        <v>7821</v>
      </c>
      <c r="K9531" s="2172">
        <v>2019</v>
      </c>
      <c r="L9531" s="2173" t="s">
        <v>12927</v>
      </c>
      <c r="M9531" s="2174"/>
      <c r="N9531" s="2175"/>
      <c r="O9531" s="2176"/>
    </row>
    <row r="9532" spans="1:15" s="2177" customFormat="1" ht="12" customHeight="1">
      <c r="A9532" s="2162">
        <v>867</v>
      </c>
      <c r="B9532" s="2163" t="s">
        <v>7795</v>
      </c>
      <c r="C9532" s="2164" t="s">
        <v>9411</v>
      </c>
      <c r="D9532" s="2165">
        <v>1</v>
      </c>
      <c r="E9532" s="3624">
        <v>33972</v>
      </c>
      <c r="F9532" s="2167">
        <v>0</v>
      </c>
      <c r="G9532" s="2168">
        <v>44197</v>
      </c>
      <c r="H9532" s="2169" t="s">
        <v>7967</v>
      </c>
      <c r="I9532" s="2170" t="s">
        <v>7984</v>
      </c>
      <c r="J9532" s="2178" t="s">
        <v>7829</v>
      </c>
      <c r="K9532" s="2172">
        <v>2019</v>
      </c>
      <c r="L9532" s="2173" t="s">
        <v>12927</v>
      </c>
      <c r="M9532" s="2174"/>
      <c r="N9532" s="2175"/>
      <c r="O9532" s="2176"/>
    </row>
    <row r="9533" spans="1:15" s="2177" customFormat="1" ht="12" customHeight="1">
      <c r="A9533" s="2162">
        <v>868</v>
      </c>
      <c r="B9533" s="2163" t="s">
        <v>7796</v>
      </c>
      <c r="C9533" s="2164" t="s">
        <v>9412</v>
      </c>
      <c r="D9533" s="2165">
        <v>1</v>
      </c>
      <c r="E9533" s="3624">
        <v>39409.339999999997</v>
      </c>
      <c r="F9533" s="2167">
        <v>0</v>
      </c>
      <c r="G9533" s="2168">
        <v>44197</v>
      </c>
      <c r="H9533" s="2169" t="s">
        <v>7967</v>
      </c>
      <c r="I9533" s="2170" t="s">
        <v>7984</v>
      </c>
      <c r="J9533" s="2178" t="s">
        <v>7830</v>
      </c>
      <c r="K9533" s="2172">
        <v>2019</v>
      </c>
      <c r="L9533" s="2173" t="s">
        <v>12927</v>
      </c>
      <c r="M9533" s="2174"/>
      <c r="N9533" s="2175"/>
      <c r="O9533" s="2176"/>
    </row>
    <row r="9534" spans="1:15" s="2177" customFormat="1" ht="12" customHeight="1">
      <c r="A9534" s="2162">
        <v>869</v>
      </c>
      <c r="B9534" s="2163" t="s">
        <v>7797</v>
      </c>
      <c r="C9534" s="2164" t="s">
        <v>9413</v>
      </c>
      <c r="D9534" s="2165">
        <v>1</v>
      </c>
      <c r="E9534" s="3624">
        <v>39202</v>
      </c>
      <c r="F9534" s="2167">
        <v>0</v>
      </c>
      <c r="G9534" s="2168">
        <v>44197</v>
      </c>
      <c r="H9534" s="2169" t="s">
        <v>7967</v>
      </c>
      <c r="I9534" s="2170" t="s">
        <v>7984</v>
      </c>
      <c r="J9534" s="2178" t="s">
        <v>7829</v>
      </c>
      <c r="K9534" s="2172">
        <v>2019</v>
      </c>
      <c r="L9534" s="2173" t="s">
        <v>12927</v>
      </c>
      <c r="M9534" s="2174"/>
      <c r="N9534" s="2175"/>
      <c r="O9534" s="2176"/>
    </row>
    <row r="9535" spans="1:15" s="2177" customFormat="1" ht="12" customHeight="1">
      <c r="A9535" s="2162">
        <v>870</v>
      </c>
      <c r="B9535" s="2163" t="s">
        <v>7797</v>
      </c>
      <c r="C9535" s="2164" t="s">
        <v>9414</v>
      </c>
      <c r="D9535" s="2165">
        <v>1</v>
      </c>
      <c r="E9535" s="3624">
        <v>39202</v>
      </c>
      <c r="F9535" s="2167">
        <v>0</v>
      </c>
      <c r="G9535" s="2168">
        <v>44197</v>
      </c>
      <c r="H9535" s="2169" t="s">
        <v>7967</v>
      </c>
      <c r="I9535" s="2170" t="s">
        <v>7984</v>
      </c>
      <c r="J9535" s="2178" t="s">
        <v>7828</v>
      </c>
      <c r="K9535" s="2172">
        <v>2019</v>
      </c>
      <c r="L9535" s="2173" t="s">
        <v>12927</v>
      </c>
      <c r="M9535" s="2174"/>
      <c r="N9535" s="2175"/>
      <c r="O9535" s="2176"/>
    </row>
    <row r="9536" spans="1:15" s="2177" customFormat="1" ht="12" customHeight="1">
      <c r="A9536" s="2162">
        <v>871</v>
      </c>
      <c r="B9536" s="2163" t="s">
        <v>7798</v>
      </c>
      <c r="C9536" s="2164" t="s">
        <v>9415</v>
      </c>
      <c r="D9536" s="2165">
        <v>1</v>
      </c>
      <c r="E9536" s="3624">
        <v>37352</v>
      </c>
      <c r="F9536" s="2167">
        <v>0</v>
      </c>
      <c r="G9536" s="2168">
        <v>44197</v>
      </c>
      <c r="H9536" s="2169" t="s">
        <v>7967</v>
      </c>
      <c r="I9536" s="2170" t="s">
        <v>7984</v>
      </c>
      <c r="J9536" s="2178" t="s">
        <v>7829</v>
      </c>
      <c r="K9536" s="2172">
        <v>2019</v>
      </c>
      <c r="L9536" s="2173" t="s">
        <v>12927</v>
      </c>
      <c r="M9536" s="2174"/>
      <c r="N9536" s="2175"/>
      <c r="O9536" s="2176"/>
    </row>
    <row r="9537" spans="1:15" s="2177" customFormat="1" ht="12" customHeight="1">
      <c r="A9537" s="2162">
        <v>872</v>
      </c>
      <c r="B9537" s="2163" t="s">
        <v>7798</v>
      </c>
      <c r="C9537" s="2164" t="s">
        <v>9416</v>
      </c>
      <c r="D9537" s="2165">
        <v>1</v>
      </c>
      <c r="E9537" s="3624">
        <v>37352</v>
      </c>
      <c r="F9537" s="2167">
        <v>0</v>
      </c>
      <c r="G9537" s="2168">
        <v>44197</v>
      </c>
      <c r="H9537" s="2169" t="s">
        <v>7967</v>
      </c>
      <c r="I9537" s="2170" t="s">
        <v>7984</v>
      </c>
      <c r="J9537" s="2178" t="s">
        <v>7828</v>
      </c>
      <c r="K9537" s="2172">
        <v>2019</v>
      </c>
      <c r="L9537" s="2173" t="s">
        <v>12927</v>
      </c>
      <c r="M9537" s="2174"/>
      <c r="N9537" s="2175"/>
      <c r="O9537" s="2176"/>
    </row>
    <row r="9538" spans="1:15" s="2177" customFormat="1" ht="12" customHeight="1">
      <c r="A9538" s="2162">
        <v>873</v>
      </c>
      <c r="B9538" s="2163" t="s">
        <v>7799</v>
      </c>
      <c r="C9538" s="2164" t="s">
        <v>9417</v>
      </c>
      <c r="D9538" s="2165">
        <v>1</v>
      </c>
      <c r="E9538" s="3624">
        <v>27862</v>
      </c>
      <c r="F9538" s="2167">
        <v>0</v>
      </c>
      <c r="G9538" s="2168">
        <v>44197</v>
      </c>
      <c r="H9538" s="2169" t="s">
        <v>7967</v>
      </c>
      <c r="I9538" s="2170" t="s">
        <v>7984</v>
      </c>
      <c r="J9538" s="2178" t="s">
        <v>7829</v>
      </c>
      <c r="K9538" s="2172">
        <v>2019</v>
      </c>
      <c r="L9538" s="2173" t="s">
        <v>12927</v>
      </c>
      <c r="M9538" s="2174"/>
      <c r="N9538" s="2175"/>
      <c r="O9538" s="2176"/>
    </row>
    <row r="9539" spans="1:15" s="2177" customFormat="1" ht="12" customHeight="1">
      <c r="A9539" s="2162">
        <v>874</v>
      </c>
      <c r="B9539" s="2163" t="s">
        <v>7799</v>
      </c>
      <c r="C9539" s="2164" t="s">
        <v>9418</v>
      </c>
      <c r="D9539" s="2165">
        <v>1</v>
      </c>
      <c r="E9539" s="3624">
        <v>27862</v>
      </c>
      <c r="F9539" s="2167">
        <v>0</v>
      </c>
      <c r="G9539" s="2168">
        <v>44197</v>
      </c>
      <c r="H9539" s="2169" t="s">
        <v>7967</v>
      </c>
      <c r="I9539" s="2170" t="s">
        <v>7984</v>
      </c>
      <c r="J9539" s="2178" t="s">
        <v>7828</v>
      </c>
      <c r="K9539" s="2172">
        <v>2019</v>
      </c>
      <c r="L9539" s="2173" t="s">
        <v>12927</v>
      </c>
      <c r="M9539" s="2174"/>
      <c r="N9539" s="2175"/>
      <c r="O9539" s="2176"/>
    </row>
    <row r="9540" spans="1:15" s="2177" customFormat="1" ht="12" customHeight="1">
      <c r="A9540" s="2162">
        <v>875</v>
      </c>
      <c r="B9540" s="2163" t="s">
        <v>7800</v>
      </c>
      <c r="C9540" s="2164" t="s">
        <v>9419</v>
      </c>
      <c r="D9540" s="2165">
        <v>1</v>
      </c>
      <c r="E9540" s="3624">
        <v>11337</v>
      </c>
      <c r="F9540" s="2167">
        <v>0</v>
      </c>
      <c r="G9540" s="2168">
        <v>44197</v>
      </c>
      <c r="H9540" s="2169" t="s">
        <v>7967</v>
      </c>
      <c r="I9540" s="2170" t="s">
        <v>7984</v>
      </c>
      <c r="J9540" s="2171" t="s">
        <v>7831</v>
      </c>
      <c r="K9540" s="2172">
        <v>2019</v>
      </c>
      <c r="L9540" s="2173" t="s">
        <v>12927</v>
      </c>
      <c r="M9540" s="2174"/>
      <c r="N9540" s="2175"/>
      <c r="O9540" s="2176"/>
    </row>
    <row r="9541" spans="1:15" s="2177" customFormat="1" ht="12" customHeight="1">
      <c r="A9541" s="2162">
        <v>876</v>
      </c>
      <c r="B9541" s="2163" t="s">
        <v>7801</v>
      </c>
      <c r="C9541" s="2164" t="s">
        <v>9420</v>
      </c>
      <c r="D9541" s="2165">
        <v>1</v>
      </c>
      <c r="E9541" s="3624">
        <v>17808</v>
      </c>
      <c r="F9541" s="2167">
        <v>0</v>
      </c>
      <c r="G9541" s="2168">
        <v>44197</v>
      </c>
      <c r="H9541" s="2169" t="s">
        <v>7967</v>
      </c>
      <c r="I9541" s="2170" t="s">
        <v>7984</v>
      </c>
      <c r="J9541" s="2171" t="s">
        <v>7832</v>
      </c>
      <c r="K9541" s="2172">
        <v>2019</v>
      </c>
      <c r="L9541" s="2173" t="s">
        <v>12927</v>
      </c>
      <c r="M9541" s="2174"/>
      <c r="N9541" s="2175"/>
      <c r="O9541" s="2176"/>
    </row>
    <row r="9542" spans="1:15" s="2177" customFormat="1" ht="12" customHeight="1">
      <c r="A9542" s="2162">
        <v>877</v>
      </c>
      <c r="B9542" s="2163" t="s">
        <v>7801</v>
      </c>
      <c r="C9542" s="2164" t="s">
        <v>9421</v>
      </c>
      <c r="D9542" s="2165">
        <v>1</v>
      </c>
      <c r="E9542" s="3624">
        <v>17808</v>
      </c>
      <c r="F9542" s="2167">
        <v>0</v>
      </c>
      <c r="G9542" s="2168">
        <v>44197</v>
      </c>
      <c r="H9542" s="2169" t="s">
        <v>7967</v>
      </c>
      <c r="I9542" s="2170" t="s">
        <v>7984</v>
      </c>
      <c r="J9542" s="2171" t="s">
        <v>7833</v>
      </c>
      <c r="K9542" s="2172">
        <v>2019</v>
      </c>
      <c r="L9542" s="2173" t="s">
        <v>12927</v>
      </c>
      <c r="M9542" s="2174"/>
      <c r="N9542" s="2175"/>
      <c r="O9542" s="2176"/>
    </row>
    <row r="9543" spans="1:15" s="2177" customFormat="1" ht="12" customHeight="1">
      <c r="A9543" s="2162">
        <v>878</v>
      </c>
      <c r="B9543" s="2163" t="s">
        <v>7802</v>
      </c>
      <c r="C9543" s="2164" t="s">
        <v>9422</v>
      </c>
      <c r="D9543" s="2165">
        <v>1</v>
      </c>
      <c r="E9543" s="3624">
        <v>44965</v>
      </c>
      <c r="F9543" s="2167">
        <v>0</v>
      </c>
      <c r="G9543" s="2168">
        <v>44197</v>
      </c>
      <c r="H9543" s="2169" t="s">
        <v>7967</v>
      </c>
      <c r="I9543" s="2170" t="s">
        <v>7984</v>
      </c>
      <c r="J9543" s="2171" t="s">
        <v>7834</v>
      </c>
      <c r="K9543" s="2172">
        <v>2019</v>
      </c>
      <c r="L9543" s="2173" t="s">
        <v>12927</v>
      </c>
      <c r="M9543" s="2174"/>
      <c r="N9543" s="2175"/>
      <c r="O9543" s="2176"/>
    </row>
    <row r="9544" spans="1:15" s="2177" customFormat="1" ht="12" customHeight="1">
      <c r="A9544" s="2162">
        <v>879</v>
      </c>
      <c r="B9544" s="2163" t="s">
        <v>7802</v>
      </c>
      <c r="C9544" s="2164" t="s">
        <v>9423</v>
      </c>
      <c r="D9544" s="2165">
        <v>1</v>
      </c>
      <c r="E9544" s="3624">
        <v>44965</v>
      </c>
      <c r="F9544" s="2167">
        <v>0</v>
      </c>
      <c r="G9544" s="2168">
        <v>44197</v>
      </c>
      <c r="H9544" s="2169" t="s">
        <v>7967</v>
      </c>
      <c r="I9544" s="2170" t="s">
        <v>7984</v>
      </c>
      <c r="J9544" s="2171" t="s">
        <v>7832</v>
      </c>
      <c r="K9544" s="2172">
        <v>2019</v>
      </c>
      <c r="L9544" s="2173" t="s">
        <v>12927</v>
      </c>
      <c r="M9544" s="2174"/>
      <c r="N9544" s="2175"/>
      <c r="O9544" s="2176"/>
    </row>
    <row r="9545" spans="1:15" s="2177" customFormat="1" ht="12" customHeight="1">
      <c r="A9545" s="2162">
        <v>880</v>
      </c>
      <c r="B9545" s="2163" t="s">
        <v>7803</v>
      </c>
      <c r="C9545" s="2164" t="s">
        <v>9424</v>
      </c>
      <c r="D9545" s="2165">
        <v>1</v>
      </c>
      <c r="E9545" s="3624">
        <v>44965</v>
      </c>
      <c r="F9545" s="2167">
        <v>0</v>
      </c>
      <c r="G9545" s="2168">
        <v>44197</v>
      </c>
      <c r="H9545" s="2169" t="s">
        <v>7967</v>
      </c>
      <c r="I9545" s="2170" t="s">
        <v>7984</v>
      </c>
      <c r="J9545" s="2171" t="s">
        <v>7833</v>
      </c>
      <c r="K9545" s="2172">
        <v>2019</v>
      </c>
      <c r="L9545" s="2173" t="s">
        <v>12927</v>
      </c>
      <c r="M9545" s="2174"/>
      <c r="N9545" s="2175"/>
      <c r="O9545" s="2176"/>
    </row>
    <row r="9546" spans="1:15" s="2177" customFormat="1" ht="12" customHeight="1">
      <c r="A9546" s="2162">
        <v>881</v>
      </c>
      <c r="B9546" s="2163" t="s">
        <v>7804</v>
      </c>
      <c r="C9546" s="2164" t="s">
        <v>9425</v>
      </c>
      <c r="D9546" s="2165">
        <v>1</v>
      </c>
      <c r="E9546" s="3624">
        <v>26741</v>
      </c>
      <c r="F9546" s="2167">
        <v>0</v>
      </c>
      <c r="G9546" s="2168">
        <v>44197</v>
      </c>
      <c r="H9546" s="2169" t="s">
        <v>7967</v>
      </c>
      <c r="I9546" s="2170" t="s">
        <v>7984</v>
      </c>
      <c r="J9546" s="2171" t="s">
        <v>7835</v>
      </c>
      <c r="K9546" s="2172">
        <v>2019</v>
      </c>
      <c r="L9546" s="2173" t="s">
        <v>12927</v>
      </c>
      <c r="M9546" s="2174"/>
      <c r="N9546" s="2175"/>
      <c r="O9546" s="2176"/>
    </row>
    <row r="9547" spans="1:15" s="2177" customFormat="1" ht="12" customHeight="1">
      <c r="A9547" s="2162">
        <v>882</v>
      </c>
      <c r="B9547" s="2163" t="s">
        <v>7804</v>
      </c>
      <c r="C9547" s="2164" t="s">
        <v>9426</v>
      </c>
      <c r="D9547" s="2165">
        <v>1</v>
      </c>
      <c r="E9547" s="3624">
        <v>26741</v>
      </c>
      <c r="F9547" s="2167">
        <v>0</v>
      </c>
      <c r="G9547" s="2168">
        <v>44197</v>
      </c>
      <c r="H9547" s="2169" t="s">
        <v>7967</v>
      </c>
      <c r="I9547" s="2170" t="s">
        <v>7984</v>
      </c>
      <c r="J9547" s="2171" t="s">
        <v>7833</v>
      </c>
      <c r="K9547" s="2172">
        <v>2019</v>
      </c>
      <c r="L9547" s="2173" t="s">
        <v>12927</v>
      </c>
      <c r="M9547" s="2174"/>
      <c r="N9547" s="2175"/>
      <c r="O9547" s="2176"/>
    </row>
    <row r="9548" spans="1:15" s="2177" customFormat="1" ht="12" customHeight="1">
      <c r="A9548" s="2162">
        <v>883</v>
      </c>
      <c r="B9548" s="2163" t="s">
        <v>7805</v>
      </c>
      <c r="C9548" s="2164" t="s">
        <v>9427</v>
      </c>
      <c r="D9548" s="2165">
        <v>1</v>
      </c>
      <c r="E9548" s="3624">
        <v>39587</v>
      </c>
      <c r="F9548" s="2167">
        <v>0</v>
      </c>
      <c r="G9548" s="2168">
        <v>44197</v>
      </c>
      <c r="H9548" s="2169" t="s">
        <v>7967</v>
      </c>
      <c r="I9548" s="2170" t="s">
        <v>7984</v>
      </c>
      <c r="J9548" s="2171" t="s">
        <v>7836</v>
      </c>
      <c r="K9548" s="2172">
        <v>2019</v>
      </c>
      <c r="L9548" s="2173" t="s">
        <v>12927</v>
      </c>
      <c r="M9548" s="2174"/>
      <c r="N9548" s="2175"/>
      <c r="O9548" s="2176"/>
    </row>
    <row r="9549" spans="1:15" s="2177" customFormat="1" ht="12" customHeight="1">
      <c r="A9549" s="2162">
        <v>884</v>
      </c>
      <c r="B9549" s="2163" t="s">
        <v>7805</v>
      </c>
      <c r="C9549" s="2164" t="s">
        <v>9428</v>
      </c>
      <c r="D9549" s="2165">
        <v>1</v>
      </c>
      <c r="E9549" s="3624">
        <v>39587</v>
      </c>
      <c r="F9549" s="2167">
        <v>0</v>
      </c>
      <c r="G9549" s="2168">
        <v>44197</v>
      </c>
      <c r="H9549" s="2169" t="s">
        <v>7967</v>
      </c>
      <c r="I9549" s="2170" t="s">
        <v>7984</v>
      </c>
      <c r="J9549" s="2171" t="s">
        <v>7832</v>
      </c>
      <c r="K9549" s="2172">
        <v>2019</v>
      </c>
      <c r="L9549" s="2173" t="s">
        <v>12927</v>
      </c>
      <c r="M9549" s="2174"/>
      <c r="N9549" s="2175"/>
      <c r="O9549" s="2176"/>
    </row>
    <row r="9550" spans="1:15" s="2177" customFormat="1" ht="12" customHeight="1">
      <c r="A9550" s="2162">
        <v>885</v>
      </c>
      <c r="B9550" s="2163" t="s">
        <v>7805</v>
      </c>
      <c r="C9550" s="2164" t="s">
        <v>9429</v>
      </c>
      <c r="D9550" s="2165">
        <v>1</v>
      </c>
      <c r="E9550" s="3624">
        <v>39587</v>
      </c>
      <c r="F9550" s="2167">
        <v>0</v>
      </c>
      <c r="G9550" s="2168">
        <v>44197</v>
      </c>
      <c r="H9550" s="2169" t="s">
        <v>7967</v>
      </c>
      <c r="I9550" s="2170" t="s">
        <v>7984</v>
      </c>
      <c r="J9550" s="2178" t="s">
        <v>7828</v>
      </c>
      <c r="K9550" s="2172">
        <v>2019</v>
      </c>
      <c r="L9550" s="2173" t="s">
        <v>12927</v>
      </c>
      <c r="M9550" s="2174"/>
      <c r="N9550" s="2175"/>
      <c r="O9550" s="2176"/>
    </row>
    <row r="9551" spans="1:15" s="2177" customFormat="1" ht="12" customHeight="1">
      <c r="A9551" s="2162">
        <v>886</v>
      </c>
      <c r="B9551" s="2163" t="s">
        <v>7806</v>
      </c>
      <c r="C9551" s="2164" t="s">
        <v>9430</v>
      </c>
      <c r="D9551" s="2165">
        <v>1</v>
      </c>
      <c r="E9551" s="3624">
        <v>11270</v>
      </c>
      <c r="F9551" s="2167">
        <v>0</v>
      </c>
      <c r="G9551" s="2168">
        <v>44197</v>
      </c>
      <c r="H9551" s="2169" t="s">
        <v>7967</v>
      </c>
      <c r="I9551" s="2170" t="s">
        <v>7984</v>
      </c>
      <c r="J9551" s="2171" t="s">
        <v>7833</v>
      </c>
      <c r="K9551" s="2172">
        <v>2019</v>
      </c>
      <c r="L9551" s="2173" t="s">
        <v>12927</v>
      </c>
      <c r="M9551" s="2174"/>
      <c r="N9551" s="2175"/>
      <c r="O9551" s="2176"/>
    </row>
    <row r="9552" spans="1:15" s="2177" customFormat="1" ht="12" customHeight="1">
      <c r="A9552" s="2162">
        <v>887</v>
      </c>
      <c r="B9552" s="2163" t="s">
        <v>7791</v>
      </c>
      <c r="C9552" s="2164" t="s">
        <v>9431</v>
      </c>
      <c r="D9552" s="2165">
        <v>1</v>
      </c>
      <c r="E9552" s="3624">
        <v>12521</v>
      </c>
      <c r="F9552" s="2167">
        <v>0</v>
      </c>
      <c r="G9552" s="2168">
        <v>44197</v>
      </c>
      <c r="H9552" s="2169" t="s">
        <v>7967</v>
      </c>
      <c r="I9552" s="2170" t="s">
        <v>7984</v>
      </c>
      <c r="J9552" s="2171" t="s">
        <v>7837</v>
      </c>
      <c r="K9552" s="2172">
        <v>2019</v>
      </c>
      <c r="L9552" s="2173" t="s">
        <v>12927</v>
      </c>
      <c r="M9552" s="2174"/>
      <c r="N9552" s="2175"/>
      <c r="O9552" s="2176"/>
    </row>
    <row r="9553" spans="1:15" s="2177" customFormat="1" ht="12" customHeight="1">
      <c r="A9553" s="2162">
        <v>888</v>
      </c>
      <c r="B9553" s="2163" t="s">
        <v>7791</v>
      </c>
      <c r="C9553" s="2164" t="s">
        <v>9468</v>
      </c>
      <c r="D9553" s="2165">
        <v>1</v>
      </c>
      <c r="E9553" s="3624">
        <v>12521</v>
      </c>
      <c r="F9553" s="2167">
        <v>0</v>
      </c>
      <c r="G9553" s="2168">
        <v>44197</v>
      </c>
      <c r="H9553" s="2169" t="s">
        <v>7967</v>
      </c>
      <c r="I9553" s="2170" t="s">
        <v>7984</v>
      </c>
      <c r="J9553" s="2171" t="s">
        <v>7837</v>
      </c>
      <c r="K9553" s="2172"/>
      <c r="L9553" s="2173" t="s">
        <v>12927</v>
      </c>
      <c r="M9553" s="2174"/>
      <c r="N9553" s="2175"/>
      <c r="O9553" s="2176"/>
    </row>
    <row r="9554" spans="1:15" s="2177" customFormat="1" ht="12" customHeight="1">
      <c r="A9554" s="2162">
        <v>889</v>
      </c>
      <c r="B9554" s="2163" t="s">
        <v>7807</v>
      </c>
      <c r="C9554" s="2164" t="s">
        <v>9432</v>
      </c>
      <c r="D9554" s="2165">
        <v>1</v>
      </c>
      <c r="E9554" s="3624">
        <v>3890</v>
      </c>
      <c r="F9554" s="2167">
        <v>0</v>
      </c>
      <c r="G9554" s="2168">
        <v>44197</v>
      </c>
      <c r="H9554" s="2169" t="s">
        <v>7967</v>
      </c>
      <c r="I9554" s="2170" t="s">
        <v>7984</v>
      </c>
      <c r="J9554" s="2171" t="s">
        <v>7836</v>
      </c>
      <c r="K9554" s="2172">
        <v>2019</v>
      </c>
      <c r="L9554" s="2173" t="s">
        <v>12927</v>
      </c>
      <c r="M9554" s="2174"/>
      <c r="N9554" s="2175"/>
      <c r="O9554" s="2176"/>
    </row>
    <row r="9555" spans="1:15" s="2177" customFormat="1" ht="12" customHeight="1">
      <c r="A9555" s="2162">
        <v>890</v>
      </c>
      <c r="B9555" s="2163" t="s">
        <v>7807</v>
      </c>
      <c r="C9555" s="2164" t="s">
        <v>9469</v>
      </c>
      <c r="D9555" s="2165">
        <v>1</v>
      </c>
      <c r="E9555" s="3624">
        <v>3890</v>
      </c>
      <c r="F9555" s="2167">
        <v>0</v>
      </c>
      <c r="G9555" s="2168">
        <v>44197</v>
      </c>
      <c r="H9555" s="2169" t="s">
        <v>7967</v>
      </c>
      <c r="I9555" s="2170" t="s">
        <v>7984</v>
      </c>
      <c r="J9555" s="2171" t="s">
        <v>7836</v>
      </c>
      <c r="K9555" s="2172"/>
      <c r="L9555" s="2173" t="s">
        <v>12927</v>
      </c>
      <c r="M9555" s="2174"/>
      <c r="N9555" s="2175"/>
      <c r="O9555" s="2176"/>
    </row>
    <row r="9556" spans="1:15" s="2177" customFormat="1" ht="12" customHeight="1">
      <c r="A9556" s="2162">
        <v>891</v>
      </c>
      <c r="B9556" s="2163" t="s">
        <v>7808</v>
      </c>
      <c r="C9556" s="2164" t="s">
        <v>9433</v>
      </c>
      <c r="D9556" s="2165">
        <v>1</v>
      </c>
      <c r="E9556" s="3624">
        <v>26220</v>
      </c>
      <c r="F9556" s="2167">
        <v>0</v>
      </c>
      <c r="G9556" s="2168">
        <v>44197</v>
      </c>
      <c r="H9556" s="2169" t="s">
        <v>7967</v>
      </c>
      <c r="I9556" s="2170" t="s">
        <v>7984</v>
      </c>
      <c r="J9556" s="2171" t="s">
        <v>7838</v>
      </c>
      <c r="K9556" s="2172">
        <v>2019</v>
      </c>
      <c r="L9556" s="2173" t="s">
        <v>12927</v>
      </c>
      <c r="M9556" s="2174"/>
      <c r="N9556" s="2175"/>
      <c r="O9556" s="2176"/>
    </row>
    <row r="9557" spans="1:15" s="2177" customFormat="1" ht="12" customHeight="1">
      <c r="A9557" s="2162">
        <v>892</v>
      </c>
      <c r="B9557" s="2163" t="s">
        <v>7809</v>
      </c>
      <c r="C9557" s="2164" t="s">
        <v>9434</v>
      </c>
      <c r="D9557" s="2165">
        <v>1</v>
      </c>
      <c r="E9557" s="3624">
        <v>24800</v>
      </c>
      <c r="F9557" s="2167">
        <v>0</v>
      </c>
      <c r="G9557" s="2168">
        <v>44197</v>
      </c>
      <c r="H9557" s="2169" t="s">
        <v>7967</v>
      </c>
      <c r="I9557" s="2170" t="s">
        <v>7984</v>
      </c>
      <c r="J9557" s="2171" t="s">
        <v>7836</v>
      </c>
      <c r="K9557" s="2172">
        <v>2019</v>
      </c>
      <c r="L9557" s="2173" t="s">
        <v>12927</v>
      </c>
      <c r="M9557" s="2174"/>
      <c r="N9557" s="2175"/>
      <c r="O9557" s="2176"/>
    </row>
    <row r="9558" spans="1:15" s="2177" customFormat="1" ht="12" customHeight="1">
      <c r="A9558" s="2162">
        <v>893</v>
      </c>
      <c r="B9558" s="2163" t="s">
        <v>7795</v>
      </c>
      <c r="C9558" s="2164" t="s">
        <v>9435</v>
      </c>
      <c r="D9558" s="2165">
        <v>1</v>
      </c>
      <c r="E9558" s="3624">
        <v>31900</v>
      </c>
      <c r="F9558" s="2167">
        <v>0</v>
      </c>
      <c r="G9558" s="2168">
        <v>44197</v>
      </c>
      <c r="H9558" s="2169" t="s">
        <v>7967</v>
      </c>
      <c r="I9558" s="2170" t="s">
        <v>7984</v>
      </c>
      <c r="J9558" s="2171" t="s">
        <v>7836</v>
      </c>
      <c r="K9558" s="2172">
        <v>2019</v>
      </c>
      <c r="L9558" s="2173" t="s">
        <v>12927</v>
      </c>
      <c r="M9558" s="2174"/>
      <c r="N9558" s="2175"/>
      <c r="O9558" s="2176"/>
    </row>
    <row r="9559" spans="1:15" s="2177" customFormat="1" ht="12" customHeight="1">
      <c r="A9559" s="2162">
        <v>894</v>
      </c>
      <c r="B9559" s="2163" t="s">
        <v>7794</v>
      </c>
      <c r="C9559" s="2164" t="s">
        <v>9436</v>
      </c>
      <c r="D9559" s="2165">
        <v>1</v>
      </c>
      <c r="E9559" s="3624">
        <v>26800</v>
      </c>
      <c r="F9559" s="2167">
        <v>0</v>
      </c>
      <c r="G9559" s="2168">
        <v>44197</v>
      </c>
      <c r="H9559" s="2169" t="s">
        <v>7967</v>
      </c>
      <c r="I9559" s="2170" t="s">
        <v>7984</v>
      </c>
      <c r="J9559" s="2171" t="s">
        <v>7836</v>
      </c>
      <c r="K9559" s="2172">
        <v>2019</v>
      </c>
      <c r="L9559" s="2173" t="s">
        <v>12927</v>
      </c>
      <c r="M9559" s="2174"/>
      <c r="N9559" s="2175"/>
      <c r="O9559" s="2176"/>
    </row>
    <row r="9560" spans="1:15" s="2177" customFormat="1" ht="12" customHeight="1">
      <c r="A9560" s="2162">
        <v>895</v>
      </c>
      <c r="B9560" s="2163" t="s">
        <v>7810</v>
      </c>
      <c r="C9560" s="2164" t="s">
        <v>9437</v>
      </c>
      <c r="D9560" s="2165">
        <v>1</v>
      </c>
      <c r="E9560" s="3624">
        <v>37980</v>
      </c>
      <c r="F9560" s="2167">
        <v>0</v>
      </c>
      <c r="G9560" s="2168">
        <v>44197</v>
      </c>
      <c r="H9560" s="2169" t="s">
        <v>7967</v>
      </c>
      <c r="I9560" s="2170" t="s">
        <v>7984</v>
      </c>
      <c r="J9560" s="2171" t="s">
        <v>7836</v>
      </c>
      <c r="K9560" s="2172">
        <v>2019</v>
      </c>
      <c r="L9560" s="2173" t="s">
        <v>12927</v>
      </c>
      <c r="M9560" s="2174"/>
      <c r="N9560" s="2175"/>
      <c r="O9560" s="2176"/>
    </row>
    <row r="9561" spans="1:15" s="2177" customFormat="1" ht="12" customHeight="1">
      <c r="A9561" s="2162">
        <v>896</v>
      </c>
      <c r="B9561" s="2163" t="s">
        <v>7811</v>
      </c>
      <c r="C9561" s="2164" t="s">
        <v>9470</v>
      </c>
      <c r="D9561" s="2165">
        <v>1</v>
      </c>
      <c r="E9561" s="3624">
        <v>25300</v>
      </c>
      <c r="F9561" s="2167">
        <v>0</v>
      </c>
      <c r="G9561" s="2168">
        <v>44197</v>
      </c>
      <c r="H9561" s="2169" t="s">
        <v>7967</v>
      </c>
      <c r="I9561" s="2170" t="s">
        <v>7984</v>
      </c>
      <c r="J9561" s="2171" t="s">
        <v>7836</v>
      </c>
      <c r="K9561" s="2172">
        <v>2019</v>
      </c>
      <c r="L9561" s="2173" t="s">
        <v>12927</v>
      </c>
      <c r="M9561" s="2174"/>
      <c r="N9561" s="2175"/>
      <c r="O9561" s="2176"/>
    </row>
    <row r="9562" spans="1:15" s="2177" customFormat="1" ht="12" customHeight="1">
      <c r="A9562" s="2162">
        <v>897</v>
      </c>
      <c r="B9562" s="2163" t="s">
        <v>7811</v>
      </c>
      <c r="C9562" s="2164" t="s">
        <v>9438</v>
      </c>
      <c r="D9562" s="2165">
        <v>1</v>
      </c>
      <c r="E9562" s="3624">
        <v>25300</v>
      </c>
      <c r="F9562" s="2167">
        <v>0</v>
      </c>
      <c r="G9562" s="2168">
        <v>44197</v>
      </c>
      <c r="H9562" s="2169" t="s">
        <v>7967</v>
      </c>
      <c r="I9562" s="2170" t="s">
        <v>7984</v>
      </c>
      <c r="J9562" s="2171" t="s">
        <v>7836</v>
      </c>
      <c r="K9562" s="2172">
        <v>2019</v>
      </c>
      <c r="L9562" s="2173" t="s">
        <v>12927</v>
      </c>
      <c r="M9562" s="2174"/>
      <c r="N9562" s="2175"/>
      <c r="O9562" s="2176"/>
    </row>
    <row r="9563" spans="1:15" s="2177" customFormat="1" ht="12" customHeight="1">
      <c r="A9563" s="2162">
        <v>898</v>
      </c>
      <c r="B9563" s="2163" t="s">
        <v>7812</v>
      </c>
      <c r="C9563" s="2164" t="s">
        <v>9439</v>
      </c>
      <c r="D9563" s="2165">
        <v>1</v>
      </c>
      <c r="E9563" s="3624">
        <v>166078</v>
      </c>
      <c r="F9563" s="2167">
        <v>0</v>
      </c>
      <c r="G9563" s="2168">
        <v>44197</v>
      </c>
      <c r="H9563" s="2169" t="s">
        <v>7967</v>
      </c>
      <c r="I9563" s="2170" t="s">
        <v>7984</v>
      </c>
      <c r="J9563" s="2171" t="s">
        <v>7839</v>
      </c>
      <c r="K9563" s="2172">
        <v>2019</v>
      </c>
      <c r="L9563" s="2173" t="s">
        <v>12927</v>
      </c>
      <c r="M9563" s="2174"/>
      <c r="N9563" s="2175"/>
      <c r="O9563" s="2176"/>
    </row>
    <row r="9564" spans="1:15" s="2177" customFormat="1" ht="12" customHeight="1">
      <c r="A9564" s="2162">
        <v>899</v>
      </c>
      <c r="B9564" s="2163" t="s">
        <v>7813</v>
      </c>
      <c r="C9564" s="2164" t="s">
        <v>9440</v>
      </c>
      <c r="D9564" s="2165">
        <v>1</v>
      </c>
      <c r="E9564" s="3624">
        <v>168250</v>
      </c>
      <c r="F9564" s="2167">
        <v>0</v>
      </c>
      <c r="G9564" s="2168">
        <v>44197</v>
      </c>
      <c r="H9564" s="2169" t="s">
        <v>7967</v>
      </c>
      <c r="I9564" s="2170" t="s">
        <v>7984</v>
      </c>
      <c r="J9564" s="2171" t="s">
        <v>7840</v>
      </c>
      <c r="K9564" s="2172">
        <v>2019</v>
      </c>
      <c r="L9564" s="2173" t="s">
        <v>12927</v>
      </c>
      <c r="M9564" s="2174"/>
      <c r="N9564" s="2175"/>
      <c r="O9564" s="2176"/>
    </row>
    <row r="9565" spans="1:15" s="2177" customFormat="1" ht="12" customHeight="1">
      <c r="A9565" s="2162">
        <v>900</v>
      </c>
      <c r="B9565" s="2163" t="s">
        <v>7788</v>
      </c>
      <c r="C9565" s="2164" t="s">
        <v>9441</v>
      </c>
      <c r="D9565" s="2165">
        <v>1</v>
      </c>
      <c r="E9565" s="3624">
        <v>51091</v>
      </c>
      <c r="F9565" s="2167">
        <v>0</v>
      </c>
      <c r="G9565" s="2168">
        <v>44197</v>
      </c>
      <c r="H9565" s="2169" t="s">
        <v>7967</v>
      </c>
      <c r="I9565" s="2170" t="s">
        <v>7984</v>
      </c>
      <c r="J9565" s="2171" t="s">
        <v>7840</v>
      </c>
      <c r="K9565" s="2172">
        <v>2019</v>
      </c>
      <c r="L9565" s="2173" t="s">
        <v>12927</v>
      </c>
      <c r="M9565" s="2174"/>
      <c r="N9565" s="2175"/>
      <c r="O9565" s="2176"/>
    </row>
    <row r="9566" spans="1:15" s="2177" customFormat="1" ht="12" customHeight="1">
      <c r="A9566" s="2162">
        <v>901</v>
      </c>
      <c r="B9566" s="2163" t="s">
        <v>7814</v>
      </c>
      <c r="C9566" s="2164" t="s">
        <v>9442</v>
      </c>
      <c r="D9566" s="2165">
        <v>1</v>
      </c>
      <c r="E9566" s="3624">
        <v>22800</v>
      </c>
      <c r="F9566" s="2167">
        <v>0</v>
      </c>
      <c r="G9566" s="2168">
        <v>44197</v>
      </c>
      <c r="H9566" s="2169" t="s">
        <v>7967</v>
      </c>
      <c r="I9566" s="2170" t="s">
        <v>7984</v>
      </c>
      <c r="J9566" s="2171" t="s">
        <v>7840</v>
      </c>
      <c r="K9566" s="2172">
        <v>2019</v>
      </c>
      <c r="L9566" s="2173" t="s">
        <v>12927</v>
      </c>
      <c r="M9566" s="2174"/>
      <c r="N9566" s="2175"/>
      <c r="O9566" s="2176"/>
    </row>
    <row r="9567" spans="1:15" s="2177" customFormat="1" ht="12" customHeight="1">
      <c r="A9567" s="2162">
        <v>902</v>
      </c>
      <c r="B9567" s="2163" t="s">
        <v>7815</v>
      </c>
      <c r="C9567" s="2164" t="s">
        <v>9443</v>
      </c>
      <c r="D9567" s="2165">
        <v>1</v>
      </c>
      <c r="E9567" s="3624">
        <v>17500</v>
      </c>
      <c r="F9567" s="2167">
        <v>0</v>
      </c>
      <c r="G9567" s="2168">
        <v>44197</v>
      </c>
      <c r="H9567" s="2169" t="s">
        <v>7967</v>
      </c>
      <c r="I9567" s="2170" t="s">
        <v>7984</v>
      </c>
      <c r="J9567" s="2171" t="s">
        <v>7840</v>
      </c>
      <c r="K9567" s="2172">
        <v>2019</v>
      </c>
      <c r="L9567" s="2173" t="s">
        <v>12927</v>
      </c>
      <c r="M9567" s="2174"/>
      <c r="N9567" s="2175"/>
      <c r="O9567" s="2176"/>
    </row>
    <row r="9568" spans="1:15" s="2177" customFormat="1" ht="12" customHeight="1">
      <c r="A9568" s="2162">
        <v>903</v>
      </c>
      <c r="B9568" s="2163" t="s">
        <v>7791</v>
      </c>
      <c r="C9568" s="2164" t="s">
        <v>9444</v>
      </c>
      <c r="D9568" s="2165">
        <v>1</v>
      </c>
      <c r="E9568" s="3624">
        <v>12521</v>
      </c>
      <c r="F9568" s="2167">
        <v>0</v>
      </c>
      <c r="G9568" s="2168">
        <v>44197</v>
      </c>
      <c r="H9568" s="2169" t="s">
        <v>7967</v>
      </c>
      <c r="I9568" s="2170" t="s">
        <v>7984</v>
      </c>
      <c r="J9568" s="2171" t="s">
        <v>7836</v>
      </c>
      <c r="K9568" s="2172">
        <v>2019</v>
      </c>
      <c r="L9568" s="2173" t="s">
        <v>12927</v>
      </c>
      <c r="M9568" s="2174"/>
      <c r="N9568" s="2175"/>
      <c r="O9568" s="2176"/>
    </row>
    <row r="9569" spans="1:15" s="2177" customFormat="1" ht="12" customHeight="1">
      <c r="A9569" s="2162">
        <v>904</v>
      </c>
      <c r="B9569" s="2163" t="s">
        <v>7791</v>
      </c>
      <c r="C9569" s="2164" t="s">
        <v>9445</v>
      </c>
      <c r="D9569" s="2165">
        <v>1</v>
      </c>
      <c r="E9569" s="3624">
        <v>12521</v>
      </c>
      <c r="F9569" s="2167">
        <v>0</v>
      </c>
      <c r="G9569" s="2168">
        <v>44197</v>
      </c>
      <c r="H9569" s="2169" t="s">
        <v>7967</v>
      </c>
      <c r="I9569" s="2170" t="s">
        <v>7984</v>
      </c>
      <c r="J9569" s="2171" t="s">
        <v>7836</v>
      </c>
      <c r="K9569" s="2172">
        <v>2019</v>
      </c>
      <c r="L9569" s="2173" t="s">
        <v>12927</v>
      </c>
      <c r="M9569" s="2174"/>
      <c r="N9569" s="2175"/>
      <c r="O9569" s="2176"/>
    </row>
    <row r="9570" spans="1:15" s="2177" customFormat="1" ht="12" customHeight="1">
      <c r="A9570" s="2162">
        <v>905</v>
      </c>
      <c r="B9570" s="2163" t="s">
        <v>7791</v>
      </c>
      <c r="C9570" s="2164" t="s">
        <v>9446</v>
      </c>
      <c r="D9570" s="2165">
        <v>1</v>
      </c>
      <c r="E9570" s="3624">
        <v>12521</v>
      </c>
      <c r="F9570" s="2167">
        <v>0</v>
      </c>
      <c r="G9570" s="2168">
        <v>44197</v>
      </c>
      <c r="H9570" s="2169" t="s">
        <v>7967</v>
      </c>
      <c r="I9570" s="2170" t="s">
        <v>7984</v>
      </c>
      <c r="J9570" s="2171" t="s">
        <v>7836</v>
      </c>
      <c r="K9570" s="2172">
        <v>2019</v>
      </c>
      <c r="L9570" s="2173" t="s">
        <v>12927</v>
      </c>
      <c r="M9570" s="2174"/>
      <c r="N9570" s="2175"/>
      <c r="O9570" s="2176"/>
    </row>
    <row r="9571" spans="1:15" s="2177" customFormat="1" ht="12" customHeight="1">
      <c r="A9571" s="2162">
        <v>906</v>
      </c>
      <c r="B9571" s="2163" t="s">
        <v>7816</v>
      </c>
      <c r="C9571" s="2164" t="s">
        <v>9447</v>
      </c>
      <c r="D9571" s="2165">
        <v>1</v>
      </c>
      <c r="E9571" s="3624">
        <v>5890</v>
      </c>
      <c r="F9571" s="2167">
        <v>0</v>
      </c>
      <c r="G9571" s="2168">
        <v>44197</v>
      </c>
      <c r="H9571" s="2169" t="s">
        <v>7967</v>
      </c>
      <c r="I9571" s="2170" t="s">
        <v>7984</v>
      </c>
      <c r="J9571" s="2171" t="s">
        <v>7836</v>
      </c>
      <c r="K9571" s="2172">
        <v>2019</v>
      </c>
      <c r="L9571" s="2173" t="s">
        <v>12927</v>
      </c>
      <c r="M9571" s="2174"/>
      <c r="N9571" s="2175"/>
      <c r="O9571" s="2176"/>
    </row>
    <row r="9572" spans="1:15" s="2177" customFormat="1" ht="12" customHeight="1">
      <c r="A9572" s="2162">
        <v>907</v>
      </c>
      <c r="B9572" s="2163" t="s">
        <v>7816</v>
      </c>
      <c r="C9572" s="2164" t="s">
        <v>9448</v>
      </c>
      <c r="D9572" s="2165">
        <v>1</v>
      </c>
      <c r="E9572" s="3624">
        <v>5890</v>
      </c>
      <c r="F9572" s="2167">
        <v>0</v>
      </c>
      <c r="G9572" s="2168">
        <v>44197</v>
      </c>
      <c r="H9572" s="2169" t="s">
        <v>7967</v>
      </c>
      <c r="I9572" s="2170" t="s">
        <v>7984</v>
      </c>
      <c r="J9572" s="2171" t="s">
        <v>7836</v>
      </c>
      <c r="K9572" s="2172">
        <v>2019</v>
      </c>
      <c r="L9572" s="2173" t="s">
        <v>12927</v>
      </c>
      <c r="M9572" s="2174"/>
      <c r="N9572" s="2175"/>
      <c r="O9572" s="2176"/>
    </row>
    <row r="9573" spans="1:15" s="2177" customFormat="1" ht="12" customHeight="1">
      <c r="A9573" s="2162">
        <v>908</v>
      </c>
      <c r="B9573" s="2163" t="s">
        <v>7816</v>
      </c>
      <c r="C9573" s="2164" t="s">
        <v>9449</v>
      </c>
      <c r="D9573" s="2165">
        <v>1</v>
      </c>
      <c r="E9573" s="3624">
        <v>5890</v>
      </c>
      <c r="F9573" s="2167">
        <v>0</v>
      </c>
      <c r="G9573" s="2168">
        <v>44197</v>
      </c>
      <c r="H9573" s="2169" t="s">
        <v>7967</v>
      </c>
      <c r="I9573" s="2170" t="s">
        <v>7984</v>
      </c>
      <c r="J9573" s="2171" t="s">
        <v>7836</v>
      </c>
      <c r="K9573" s="2172">
        <v>2019</v>
      </c>
      <c r="L9573" s="2173" t="s">
        <v>12927</v>
      </c>
      <c r="M9573" s="2174"/>
      <c r="N9573" s="2175"/>
      <c r="O9573" s="2176"/>
    </row>
    <row r="9574" spans="1:15" s="2177" customFormat="1" ht="12" customHeight="1">
      <c r="A9574" s="2162">
        <v>909</v>
      </c>
      <c r="B9574" s="2163" t="s">
        <v>7816</v>
      </c>
      <c r="C9574" s="2164" t="s">
        <v>9450</v>
      </c>
      <c r="D9574" s="2165">
        <v>1</v>
      </c>
      <c r="E9574" s="3624">
        <v>5890</v>
      </c>
      <c r="F9574" s="2167">
        <v>0</v>
      </c>
      <c r="G9574" s="2168">
        <v>44197</v>
      </c>
      <c r="H9574" s="2169" t="s">
        <v>7967</v>
      </c>
      <c r="I9574" s="2170" t="s">
        <v>7984</v>
      </c>
      <c r="J9574" s="2171" t="s">
        <v>7836</v>
      </c>
      <c r="K9574" s="2172">
        <v>2019</v>
      </c>
      <c r="L9574" s="2173" t="s">
        <v>12927</v>
      </c>
      <c r="M9574" s="2174"/>
      <c r="N9574" s="2175"/>
      <c r="O9574" s="2176"/>
    </row>
    <row r="9575" spans="1:15" s="2177" customFormat="1" ht="12" customHeight="1">
      <c r="A9575" s="2162">
        <v>910</v>
      </c>
      <c r="B9575" s="2163" t="s">
        <v>7816</v>
      </c>
      <c r="C9575" s="2164" t="s">
        <v>9451</v>
      </c>
      <c r="D9575" s="2165">
        <v>1</v>
      </c>
      <c r="E9575" s="3624">
        <v>5890</v>
      </c>
      <c r="F9575" s="2167">
        <v>0</v>
      </c>
      <c r="G9575" s="2168">
        <v>44197</v>
      </c>
      <c r="H9575" s="2169" t="s">
        <v>7967</v>
      </c>
      <c r="I9575" s="2170" t="s">
        <v>7984</v>
      </c>
      <c r="J9575" s="2171" t="s">
        <v>7836</v>
      </c>
      <c r="K9575" s="2172">
        <v>2019</v>
      </c>
      <c r="L9575" s="2173" t="s">
        <v>12927</v>
      </c>
      <c r="M9575" s="2174"/>
      <c r="N9575" s="2175"/>
      <c r="O9575" s="2176"/>
    </row>
    <row r="9576" spans="1:15" s="2177" customFormat="1" ht="12" customHeight="1">
      <c r="A9576" s="2162">
        <v>911</v>
      </c>
      <c r="B9576" s="2163" t="s">
        <v>7816</v>
      </c>
      <c r="C9576" s="2164" t="s">
        <v>9452</v>
      </c>
      <c r="D9576" s="2165">
        <v>1</v>
      </c>
      <c r="E9576" s="3624">
        <v>5890</v>
      </c>
      <c r="F9576" s="2167">
        <v>0</v>
      </c>
      <c r="G9576" s="2168">
        <v>44197</v>
      </c>
      <c r="H9576" s="2169" t="s">
        <v>7967</v>
      </c>
      <c r="I9576" s="2170" t="s">
        <v>7984</v>
      </c>
      <c r="J9576" s="2171" t="s">
        <v>7840</v>
      </c>
      <c r="K9576" s="2172">
        <v>2019</v>
      </c>
      <c r="L9576" s="2173" t="s">
        <v>12927</v>
      </c>
      <c r="M9576" s="2174"/>
      <c r="N9576" s="2175"/>
      <c r="O9576" s="2176"/>
    </row>
    <row r="9577" spans="1:15" s="2177" customFormat="1" ht="12" customHeight="1">
      <c r="A9577" s="2162">
        <v>912</v>
      </c>
      <c r="B9577" s="2163" t="s">
        <v>7816</v>
      </c>
      <c r="C9577" s="2164" t="s">
        <v>9453</v>
      </c>
      <c r="D9577" s="2165">
        <v>1</v>
      </c>
      <c r="E9577" s="3624">
        <v>5890</v>
      </c>
      <c r="F9577" s="2167">
        <v>0</v>
      </c>
      <c r="G9577" s="2168">
        <v>44197</v>
      </c>
      <c r="H9577" s="2169" t="s">
        <v>7967</v>
      </c>
      <c r="I9577" s="2170" t="s">
        <v>7984</v>
      </c>
      <c r="J9577" s="2171" t="s">
        <v>7836</v>
      </c>
      <c r="K9577" s="2172">
        <v>2019</v>
      </c>
      <c r="L9577" s="2173" t="s">
        <v>12927</v>
      </c>
      <c r="M9577" s="2174"/>
      <c r="N9577" s="2175"/>
      <c r="O9577" s="2176"/>
    </row>
    <row r="9578" spans="1:15" s="2177" customFormat="1" ht="12" customHeight="1">
      <c r="A9578" s="2162">
        <v>913</v>
      </c>
      <c r="B9578" s="2163" t="s">
        <v>7807</v>
      </c>
      <c r="C9578" s="2164" t="s">
        <v>9454</v>
      </c>
      <c r="D9578" s="2165">
        <v>1</v>
      </c>
      <c r="E9578" s="3624">
        <v>3890</v>
      </c>
      <c r="F9578" s="2167">
        <v>0</v>
      </c>
      <c r="G9578" s="2168">
        <v>44197</v>
      </c>
      <c r="H9578" s="2169" t="s">
        <v>7967</v>
      </c>
      <c r="I9578" s="2170" t="s">
        <v>7984</v>
      </c>
      <c r="J9578" s="2171" t="s">
        <v>7836</v>
      </c>
      <c r="K9578" s="2172">
        <v>2019</v>
      </c>
      <c r="L9578" s="2173" t="s">
        <v>12927</v>
      </c>
      <c r="M9578" s="2174"/>
      <c r="N9578" s="2175"/>
      <c r="O9578" s="2176"/>
    </row>
    <row r="9579" spans="1:15" s="2177" customFormat="1" ht="12" customHeight="1">
      <c r="A9579" s="2162">
        <v>914</v>
      </c>
      <c r="B9579" s="2163" t="s">
        <v>7807</v>
      </c>
      <c r="C9579" s="2164" t="s">
        <v>9455</v>
      </c>
      <c r="D9579" s="2165">
        <v>1</v>
      </c>
      <c r="E9579" s="3624">
        <v>3890</v>
      </c>
      <c r="F9579" s="2167">
        <v>0</v>
      </c>
      <c r="G9579" s="2168">
        <v>44197</v>
      </c>
      <c r="H9579" s="2169" t="s">
        <v>7967</v>
      </c>
      <c r="I9579" s="2170" t="s">
        <v>7984</v>
      </c>
      <c r="J9579" s="2171" t="s">
        <v>7836</v>
      </c>
      <c r="K9579" s="2172">
        <v>2019</v>
      </c>
      <c r="L9579" s="2173" t="s">
        <v>12927</v>
      </c>
      <c r="M9579" s="2174"/>
      <c r="N9579" s="2175"/>
      <c r="O9579" s="2176"/>
    </row>
    <row r="9580" spans="1:15" s="2177" customFormat="1" ht="12" customHeight="1">
      <c r="A9580" s="2162">
        <v>915</v>
      </c>
      <c r="B9580" s="2163" t="s">
        <v>7807</v>
      </c>
      <c r="C9580" s="2164" t="s">
        <v>9456</v>
      </c>
      <c r="D9580" s="2165">
        <v>1</v>
      </c>
      <c r="E9580" s="3624">
        <v>3890</v>
      </c>
      <c r="F9580" s="2167">
        <v>0</v>
      </c>
      <c r="G9580" s="2168">
        <v>44197</v>
      </c>
      <c r="H9580" s="2169" t="s">
        <v>7967</v>
      </c>
      <c r="I9580" s="2170" t="s">
        <v>7984</v>
      </c>
      <c r="J9580" s="2171" t="s">
        <v>7836</v>
      </c>
      <c r="K9580" s="2172">
        <v>2019</v>
      </c>
      <c r="L9580" s="2173" t="s">
        <v>12927</v>
      </c>
      <c r="M9580" s="2174"/>
      <c r="N9580" s="2175"/>
      <c r="O9580" s="2176"/>
    </row>
    <row r="9581" spans="1:15" s="2177" customFormat="1" ht="12" customHeight="1">
      <c r="A9581" s="2162">
        <v>916</v>
      </c>
      <c r="B9581" s="2163" t="s">
        <v>7807</v>
      </c>
      <c r="C9581" s="2164" t="s">
        <v>9457</v>
      </c>
      <c r="D9581" s="2165">
        <v>1</v>
      </c>
      <c r="E9581" s="3624">
        <v>3890</v>
      </c>
      <c r="F9581" s="2167">
        <v>0</v>
      </c>
      <c r="G9581" s="2168">
        <v>44197</v>
      </c>
      <c r="H9581" s="2169" t="s">
        <v>7967</v>
      </c>
      <c r="I9581" s="2170" t="s">
        <v>7984</v>
      </c>
      <c r="J9581" s="2171" t="s">
        <v>7836</v>
      </c>
      <c r="K9581" s="2172">
        <v>2019</v>
      </c>
      <c r="L9581" s="2173" t="s">
        <v>12927</v>
      </c>
      <c r="M9581" s="2174"/>
      <c r="N9581" s="2175"/>
      <c r="O9581" s="2176"/>
    </row>
    <row r="9582" spans="1:15" s="2177" customFormat="1" ht="12" customHeight="1">
      <c r="A9582" s="2162">
        <v>917</v>
      </c>
      <c r="B9582" s="2163" t="s">
        <v>7807</v>
      </c>
      <c r="C9582" s="2164" t="s">
        <v>9458</v>
      </c>
      <c r="D9582" s="2165">
        <v>1</v>
      </c>
      <c r="E9582" s="3624">
        <v>3890</v>
      </c>
      <c r="F9582" s="2167">
        <v>0</v>
      </c>
      <c r="G9582" s="2168">
        <v>44197</v>
      </c>
      <c r="H9582" s="2169" t="s">
        <v>7967</v>
      </c>
      <c r="I9582" s="2170" t="s">
        <v>7984</v>
      </c>
      <c r="J9582" s="2171" t="s">
        <v>7836</v>
      </c>
      <c r="K9582" s="2172">
        <v>2019</v>
      </c>
      <c r="L9582" s="2173" t="s">
        <v>12927</v>
      </c>
      <c r="M9582" s="2174"/>
      <c r="N9582" s="2175"/>
      <c r="O9582" s="2176"/>
    </row>
    <row r="9583" spans="1:15" s="2177" customFormat="1" ht="12" customHeight="1">
      <c r="A9583" s="2162">
        <v>918</v>
      </c>
      <c r="B9583" s="2163" t="s">
        <v>7807</v>
      </c>
      <c r="C9583" s="2164" t="s">
        <v>9459</v>
      </c>
      <c r="D9583" s="2165">
        <v>1</v>
      </c>
      <c r="E9583" s="3624">
        <v>3890</v>
      </c>
      <c r="F9583" s="2167">
        <v>0</v>
      </c>
      <c r="G9583" s="2168">
        <v>44197</v>
      </c>
      <c r="H9583" s="2169" t="s">
        <v>7967</v>
      </c>
      <c r="I9583" s="2170" t="s">
        <v>7984</v>
      </c>
      <c r="J9583" s="2171" t="s">
        <v>7836</v>
      </c>
      <c r="K9583" s="2172">
        <v>2019</v>
      </c>
      <c r="L9583" s="2173" t="s">
        <v>12927</v>
      </c>
      <c r="M9583" s="2174"/>
      <c r="N9583" s="2175"/>
      <c r="O9583" s="2176"/>
    </row>
    <row r="9584" spans="1:15" s="2177" customFormat="1" ht="12" customHeight="1">
      <c r="A9584" s="2162">
        <v>919</v>
      </c>
      <c r="B9584" s="2163" t="s">
        <v>7807</v>
      </c>
      <c r="C9584" s="2164" t="s">
        <v>9460</v>
      </c>
      <c r="D9584" s="2165">
        <v>1</v>
      </c>
      <c r="E9584" s="3624">
        <v>3890</v>
      </c>
      <c r="F9584" s="2167">
        <v>0</v>
      </c>
      <c r="G9584" s="2168">
        <v>44197</v>
      </c>
      <c r="H9584" s="2169" t="s">
        <v>7967</v>
      </c>
      <c r="I9584" s="2170" t="s">
        <v>7984</v>
      </c>
      <c r="J9584" s="2171" t="s">
        <v>7836</v>
      </c>
      <c r="K9584" s="2172">
        <v>2019</v>
      </c>
      <c r="L9584" s="2173" t="s">
        <v>12927</v>
      </c>
      <c r="M9584" s="2174"/>
      <c r="N9584" s="2175"/>
      <c r="O9584" s="2176"/>
    </row>
    <row r="9585" spans="1:15" s="2177" customFormat="1" ht="12" customHeight="1">
      <c r="A9585" s="2162">
        <v>920</v>
      </c>
      <c r="B9585" s="2163" t="s">
        <v>7807</v>
      </c>
      <c r="C9585" s="2164" t="s">
        <v>9461</v>
      </c>
      <c r="D9585" s="2165">
        <v>1</v>
      </c>
      <c r="E9585" s="3624">
        <v>3890</v>
      </c>
      <c r="F9585" s="2167">
        <v>0</v>
      </c>
      <c r="G9585" s="2168">
        <v>44197</v>
      </c>
      <c r="H9585" s="2169" t="s">
        <v>7967</v>
      </c>
      <c r="I9585" s="2170" t="s">
        <v>7984</v>
      </c>
      <c r="J9585" s="2171" t="s">
        <v>7836</v>
      </c>
      <c r="K9585" s="2172">
        <v>2019</v>
      </c>
      <c r="L9585" s="2173" t="s">
        <v>12927</v>
      </c>
      <c r="M9585" s="2174"/>
      <c r="N9585" s="2175"/>
      <c r="O9585" s="2176"/>
    </row>
    <row r="9586" spans="1:15" s="2177" customFormat="1" ht="12" customHeight="1">
      <c r="A9586" s="2162">
        <v>921</v>
      </c>
      <c r="B9586" s="2163" t="s">
        <v>7817</v>
      </c>
      <c r="C9586" s="2164" t="s">
        <v>9462</v>
      </c>
      <c r="D9586" s="2165">
        <v>1</v>
      </c>
      <c r="E9586" s="3624">
        <v>58000</v>
      </c>
      <c r="F9586" s="2167">
        <v>0</v>
      </c>
      <c r="G9586" s="2168">
        <v>44197</v>
      </c>
      <c r="H9586" s="2169" t="s">
        <v>7967</v>
      </c>
      <c r="I9586" s="2170" t="s">
        <v>7984</v>
      </c>
      <c r="J9586" s="2171" t="s">
        <v>7841</v>
      </c>
      <c r="K9586" s="2172">
        <v>2020</v>
      </c>
      <c r="L9586" s="2173" t="s">
        <v>12927</v>
      </c>
      <c r="M9586" s="2174"/>
      <c r="N9586" s="2175"/>
      <c r="O9586" s="2176"/>
    </row>
    <row r="9587" spans="1:15" s="2177" customFormat="1" ht="12" customHeight="1">
      <c r="A9587" s="2162">
        <v>922</v>
      </c>
      <c r="B9587" s="2163" t="s">
        <v>7818</v>
      </c>
      <c r="C9587" s="2164" t="s">
        <v>9463</v>
      </c>
      <c r="D9587" s="2165">
        <v>1</v>
      </c>
      <c r="E9587" s="3624">
        <v>1101796.05</v>
      </c>
      <c r="F9587" s="2167">
        <v>0</v>
      </c>
      <c r="G9587" s="2168">
        <v>44197</v>
      </c>
      <c r="H9587" s="2169" t="s">
        <v>7967</v>
      </c>
      <c r="I9587" s="2170" t="s">
        <v>7984</v>
      </c>
      <c r="J9587" s="2171" t="s">
        <v>7836</v>
      </c>
      <c r="K9587" s="2172">
        <v>2020</v>
      </c>
      <c r="L9587" s="2173" t="s">
        <v>12927</v>
      </c>
      <c r="M9587" s="2174"/>
      <c r="N9587" s="2175"/>
      <c r="O9587" s="2176"/>
    </row>
    <row r="9588" spans="1:15" s="2177" customFormat="1" ht="12" customHeight="1">
      <c r="A9588" s="2162">
        <v>923</v>
      </c>
      <c r="B9588" s="2163" t="s">
        <v>7819</v>
      </c>
      <c r="C9588" s="2164" t="s">
        <v>9464</v>
      </c>
      <c r="D9588" s="2165">
        <v>1</v>
      </c>
      <c r="E9588" s="3624">
        <v>29800</v>
      </c>
      <c r="F9588" s="2167">
        <v>0</v>
      </c>
      <c r="G9588" s="2168">
        <v>44197</v>
      </c>
      <c r="H9588" s="2169" t="s">
        <v>7967</v>
      </c>
      <c r="I9588" s="2170" t="s">
        <v>7984</v>
      </c>
      <c r="J9588" s="2171" t="s">
        <v>7836</v>
      </c>
      <c r="K9588" s="2172">
        <v>2020</v>
      </c>
      <c r="L9588" s="2173" t="s">
        <v>12927</v>
      </c>
      <c r="M9588" s="2174"/>
      <c r="N9588" s="2175"/>
      <c r="O9588" s="2176"/>
    </row>
    <row r="9589" spans="1:15" s="2177" customFormat="1" ht="12" customHeight="1">
      <c r="A9589" s="2162">
        <v>924</v>
      </c>
      <c r="B9589" s="2163" t="s">
        <v>7819</v>
      </c>
      <c r="C9589" s="2164" t="s">
        <v>9465</v>
      </c>
      <c r="D9589" s="2165">
        <v>1</v>
      </c>
      <c r="E9589" s="3624">
        <v>29800</v>
      </c>
      <c r="F9589" s="2167">
        <v>0</v>
      </c>
      <c r="G9589" s="2168">
        <v>44197</v>
      </c>
      <c r="H9589" s="2169" t="s">
        <v>7967</v>
      </c>
      <c r="I9589" s="2170" t="s">
        <v>7984</v>
      </c>
      <c r="J9589" s="2171" t="s">
        <v>7836</v>
      </c>
      <c r="K9589" s="2172">
        <v>2019</v>
      </c>
      <c r="L9589" s="2173" t="s">
        <v>12927</v>
      </c>
      <c r="M9589" s="2174"/>
      <c r="N9589" s="2175"/>
      <c r="O9589" s="2176"/>
    </row>
    <row r="9590" spans="1:15" s="1624" customFormat="1" ht="12" customHeight="1">
      <c r="A9590" s="1648">
        <v>937</v>
      </c>
      <c r="B9590" s="2054" t="s">
        <v>7857</v>
      </c>
      <c r="C9590" s="1634" t="s">
        <v>9856</v>
      </c>
      <c r="D9590" s="2103">
        <v>1</v>
      </c>
      <c r="E9590" s="3390">
        <v>26208</v>
      </c>
      <c r="F9590" s="2189">
        <v>26208</v>
      </c>
      <c r="G9590" s="1838">
        <v>44197</v>
      </c>
      <c r="H9590" s="1637" t="s">
        <v>7967</v>
      </c>
      <c r="I9590" s="1638" t="s">
        <v>7984</v>
      </c>
      <c r="J9590" s="1825" t="s">
        <v>7867</v>
      </c>
      <c r="K9590" s="2190">
        <v>2006</v>
      </c>
      <c r="L9590" s="1718" t="s">
        <v>14713</v>
      </c>
      <c r="M9590" s="1656"/>
      <c r="N9590" s="1836"/>
      <c r="O9590" s="2191"/>
    </row>
    <row r="9591" spans="1:15" s="1624" customFormat="1" ht="12" customHeight="1">
      <c r="A9591" s="1648">
        <v>938</v>
      </c>
      <c r="B9591" s="2054" t="s">
        <v>7858</v>
      </c>
      <c r="C9591" s="1634" t="s">
        <v>9859</v>
      </c>
      <c r="D9591" s="2103">
        <v>1</v>
      </c>
      <c r="E9591" s="3390">
        <v>558829.43999999994</v>
      </c>
      <c r="F9591" s="2189">
        <v>558829.43999999994</v>
      </c>
      <c r="G9591" s="1838">
        <v>44197</v>
      </c>
      <c r="H9591" s="1637" t="s">
        <v>7967</v>
      </c>
      <c r="I9591" s="1638" t="s">
        <v>7984</v>
      </c>
      <c r="J9591" s="1825" t="s">
        <v>7867</v>
      </c>
      <c r="K9591" s="2190">
        <v>1991</v>
      </c>
      <c r="L9591" s="1718" t="s">
        <v>14713</v>
      </c>
      <c r="M9591" s="1656"/>
      <c r="N9591" s="1836"/>
      <c r="O9591" s="2191"/>
    </row>
    <row r="9592" spans="1:15" ht="12" customHeight="1">
      <c r="A9592" s="799">
        <v>951</v>
      </c>
      <c r="B9592" s="102" t="s">
        <v>7869</v>
      </c>
      <c r="C9592" s="990" t="s">
        <v>9687</v>
      </c>
      <c r="D9592" s="2063">
        <v>6</v>
      </c>
      <c r="E9592" s="3411">
        <v>3900</v>
      </c>
      <c r="F9592" s="638">
        <v>0</v>
      </c>
      <c r="G9592" s="938">
        <v>44197</v>
      </c>
      <c r="H9592" s="103" t="s">
        <v>7967</v>
      </c>
      <c r="I9592" s="63" t="s">
        <v>7984</v>
      </c>
      <c r="J9592" s="247" t="s">
        <v>7889</v>
      </c>
      <c r="K9592" s="667"/>
      <c r="L9592" s="127" t="s">
        <v>12922</v>
      </c>
      <c r="M9592" s="291"/>
    </row>
    <row r="9593" spans="1:15" ht="12" customHeight="1">
      <c r="A9593" s="799">
        <v>1157</v>
      </c>
      <c r="B9593" s="102" t="s">
        <v>1897</v>
      </c>
      <c r="C9593" s="990"/>
      <c r="D9593" s="2063">
        <v>1</v>
      </c>
      <c r="E9593" s="3411">
        <v>25499</v>
      </c>
      <c r="F9593" s="638">
        <v>0</v>
      </c>
      <c r="G9593" s="938">
        <v>44251</v>
      </c>
      <c r="H9593" s="103" t="s">
        <v>9928</v>
      </c>
      <c r="I9593" s="252" t="s">
        <v>7984</v>
      </c>
      <c r="J9593" s="93" t="s">
        <v>9930</v>
      </c>
      <c r="K9593" s="103"/>
      <c r="L9593" s="43" t="s">
        <v>8441</v>
      </c>
      <c r="N9593" s="162"/>
      <c r="O9593" s="773"/>
    </row>
    <row r="9594" spans="1:15" ht="12" customHeight="1">
      <c r="A9594" s="799">
        <v>1158</v>
      </c>
      <c r="B9594" s="102" t="s">
        <v>8022</v>
      </c>
      <c r="C9594" s="990"/>
      <c r="D9594" s="2063">
        <v>14</v>
      </c>
      <c r="E9594" s="3411">
        <v>249200</v>
      </c>
      <c r="F9594" s="638">
        <v>0</v>
      </c>
      <c r="G9594" s="938">
        <v>44280</v>
      </c>
      <c r="H9594" s="103" t="s">
        <v>9929</v>
      </c>
      <c r="I9594" s="252" t="s">
        <v>7984</v>
      </c>
      <c r="J9594" s="837" t="s">
        <v>8613</v>
      </c>
      <c r="K9594" s="1012"/>
      <c r="L9594" s="43" t="s">
        <v>15804</v>
      </c>
      <c r="M9594" s="291"/>
      <c r="N9594" s="162"/>
      <c r="O9594" s="773"/>
    </row>
    <row r="9595" spans="1:15" ht="12" customHeight="1">
      <c r="A9595" s="799">
        <v>1159</v>
      </c>
      <c r="B9595" s="102" t="s">
        <v>8023</v>
      </c>
      <c r="C9595" s="990"/>
      <c r="D9595" s="2063">
        <v>13</v>
      </c>
      <c r="E9595" s="3411">
        <v>17034.16</v>
      </c>
      <c r="F9595" s="638">
        <v>0</v>
      </c>
      <c r="G9595" s="938">
        <v>44280</v>
      </c>
      <c r="H9595" s="103" t="s">
        <v>9929</v>
      </c>
      <c r="I9595" s="252" t="s">
        <v>7984</v>
      </c>
      <c r="J9595" s="837" t="s">
        <v>8613</v>
      </c>
      <c r="K9595" s="1012"/>
      <c r="L9595" s="43" t="s">
        <v>15804</v>
      </c>
      <c r="M9595" s="291"/>
      <c r="N9595" s="162"/>
      <c r="O9595" s="773"/>
    </row>
    <row r="9596" spans="1:15" ht="12" customHeight="1">
      <c r="A9596" s="799">
        <v>1160</v>
      </c>
      <c r="B9596" s="102" t="s">
        <v>8023</v>
      </c>
      <c r="C9596" s="990"/>
      <c r="D9596" s="2063">
        <v>1</v>
      </c>
      <c r="E9596" s="3411">
        <v>1310.24</v>
      </c>
      <c r="F9596" s="638">
        <v>0</v>
      </c>
      <c r="G9596" s="938">
        <v>44281</v>
      </c>
      <c r="H9596" s="103" t="s">
        <v>9929</v>
      </c>
      <c r="I9596" s="252" t="s">
        <v>7984</v>
      </c>
      <c r="J9596" s="837" t="s">
        <v>8613</v>
      </c>
      <c r="K9596" s="1012"/>
      <c r="L9596" s="43" t="s">
        <v>15804</v>
      </c>
      <c r="M9596" s="291"/>
      <c r="N9596" s="162"/>
      <c r="O9596" s="773"/>
    </row>
    <row r="9597" spans="1:15" ht="10.5" customHeight="1">
      <c r="A9597" s="799">
        <v>1189</v>
      </c>
      <c r="B9597" s="103" t="s">
        <v>12924</v>
      </c>
      <c r="C9597" s="971">
        <v>956108520000165</v>
      </c>
      <c r="D9597" s="2063">
        <v>1</v>
      </c>
      <c r="E9597" s="3411">
        <v>546252</v>
      </c>
      <c r="F9597" s="638">
        <v>0</v>
      </c>
      <c r="G9597" s="950">
        <v>44474</v>
      </c>
      <c r="H9597" s="103" t="s">
        <v>8615</v>
      </c>
      <c r="I9597" s="252" t="s">
        <v>7984</v>
      </c>
      <c r="J9597" s="837"/>
      <c r="K9597" s="1434"/>
      <c r="L9597" s="126"/>
      <c r="M9597" s="1544"/>
      <c r="N9597" s="774"/>
      <c r="O9597" s="773"/>
    </row>
    <row r="9598" spans="1:15" ht="10.5" customHeight="1">
      <c r="A9598" s="799">
        <v>1191</v>
      </c>
      <c r="B9598" s="103" t="s">
        <v>8616</v>
      </c>
      <c r="C9598" s="971">
        <v>956108520000167</v>
      </c>
      <c r="D9598" s="2063">
        <v>1</v>
      </c>
      <c r="E9598" s="3411">
        <v>48400</v>
      </c>
      <c r="F9598" s="638">
        <v>0</v>
      </c>
      <c r="G9598" s="950">
        <v>44474</v>
      </c>
      <c r="H9598" s="103" t="s">
        <v>8615</v>
      </c>
      <c r="I9598" s="252" t="s">
        <v>7984</v>
      </c>
      <c r="J9598" s="93" t="s">
        <v>12979</v>
      </c>
      <c r="K9598" s="103"/>
      <c r="L9598" s="129" t="s">
        <v>7038</v>
      </c>
      <c r="M9598" s="1544"/>
      <c r="N9598" s="774"/>
      <c r="O9598" s="773"/>
    </row>
    <row r="9599" spans="1:15" ht="10.5" customHeight="1">
      <c r="A9599" s="799">
        <v>1192</v>
      </c>
      <c r="B9599" s="103" t="s">
        <v>8616</v>
      </c>
      <c r="C9599" s="971">
        <v>956108520000168</v>
      </c>
      <c r="D9599" s="2063">
        <v>1</v>
      </c>
      <c r="E9599" s="3411">
        <v>48400</v>
      </c>
      <c r="F9599" s="638">
        <v>0</v>
      </c>
      <c r="G9599" s="950">
        <v>44474</v>
      </c>
      <c r="H9599" s="103" t="s">
        <v>8615</v>
      </c>
      <c r="I9599" s="252" t="s">
        <v>7984</v>
      </c>
      <c r="J9599" s="93" t="s">
        <v>12979</v>
      </c>
      <c r="K9599" s="103"/>
      <c r="L9599" s="129" t="s">
        <v>7050</v>
      </c>
      <c r="M9599" s="1544"/>
      <c r="N9599" s="774"/>
      <c r="O9599" s="773"/>
    </row>
    <row r="9600" spans="1:15" ht="10.5" customHeight="1">
      <c r="A9600" s="799">
        <v>1193</v>
      </c>
      <c r="B9600" s="103" t="s">
        <v>8616</v>
      </c>
      <c r="C9600" s="971">
        <v>956108520000169</v>
      </c>
      <c r="D9600" s="2063">
        <v>1</v>
      </c>
      <c r="E9600" s="3411">
        <v>48400</v>
      </c>
      <c r="F9600" s="638">
        <v>0</v>
      </c>
      <c r="G9600" s="950">
        <v>44474</v>
      </c>
      <c r="H9600" s="103" t="s">
        <v>8615</v>
      </c>
      <c r="I9600" s="252" t="s">
        <v>7984</v>
      </c>
      <c r="J9600" s="93" t="s">
        <v>12979</v>
      </c>
      <c r="K9600" s="1065"/>
      <c r="L9600" s="43" t="s">
        <v>7093</v>
      </c>
      <c r="M9600" s="1544"/>
      <c r="N9600" s="774"/>
      <c r="O9600" s="773"/>
    </row>
    <row r="9601" spans="1:15" ht="10.5" customHeight="1">
      <c r="A9601" s="799">
        <v>1194</v>
      </c>
      <c r="B9601" s="103" t="s">
        <v>8616</v>
      </c>
      <c r="C9601" s="971">
        <v>956108520000170</v>
      </c>
      <c r="D9601" s="2063">
        <v>1</v>
      </c>
      <c r="E9601" s="3411">
        <v>48400</v>
      </c>
      <c r="F9601" s="638">
        <v>0</v>
      </c>
      <c r="G9601" s="950">
        <v>44474</v>
      </c>
      <c r="H9601" s="103" t="s">
        <v>8615</v>
      </c>
      <c r="I9601" s="252" t="s">
        <v>7984</v>
      </c>
      <c r="J9601" s="93" t="s">
        <v>12979</v>
      </c>
      <c r="K9601" s="103"/>
      <c r="L9601" s="129" t="s">
        <v>7094</v>
      </c>
      <c r="M9601" s="1544"/>
      <c r="N9601" s="774"/>
      <c r="O9601" s="773"/>
    </row>
    <row r="9602" spans="1:15" s="151" customFormat="1" ht="10.5" customHeight="1">
      <c r="A9602" s="846">
        <v>1195</v>
      </c>
      <c r="B9602" s="1032" t="s">
        <v>12961</v>
      </c>
      <c r="C9602" s="1405" t="s">
        <v>9828</v>
      </c>
      <c r="D9602" s="2154">
        <v>1</v>
      </c>
      <c r="E9602" s="3625">
        <v>1580115.43</v>
      </c>
      <c r="F9602" s="885">
        <v>0</v>
      </c>
      <c r="G9602" s="980">
        <v>44431</v>
      </c>
      <c r="H9602" s="1032" t="s">
        <v>8624</v>
      </c>
      <c r="I9602" s="994" t="s">
        <v>7984</v>
      </c>
      <c r="J9602" s="847" t="s">
        <v>12929</v>
      </c>
      <c r="K9602" s="1032"/>
      <c r="L9602" s="1421"/>
      <c r="M9602" s="1545"/>
      <c r="N9602" s="981"/>
      <c r="O9602" s="982"/>
    </row>
    <row r="9603" spans="1:15" ht="9.75" customHeight="1">
      <c r="A9603" s="799">
        <v>1198</v>
      </c>
      <c r="B9603" s="103" t="s">
        <v>8784</v>
      </c>
      <c r="C9603" s="990" t="s">
        <v>9570</v>
      </c>
      <c r="D9603" s="2063">
        <v>1</v>
      </c>
      <c r="E9603" s="3411">
        <v>12355</v>
      </c>
      <c r="F9603" s="638">
        <v>12355</v>
      </c>
      <c r="G9603" s="920">
        <v>44533</v>
      </c>
      <c r="H9603" s="103" t="s">
        <v>8785</v>
      </c>
      <c r="I9603" s="252" t="s">
        <v>7984</v>
      </c>
      <c r="J9603" s="93" t="s">
        <v>12928</v>
      </c>
      <c r="K9603" s="103"/>
      <c r="L9603" s="129" t="s">
        <v>8786</v>
      </c>
      <c r="M9603" s="1544"/>
      <c r="N9603" s="774"/>
      <c r="O9603" s="773"/>
    </row>
    <row r="9604" spans="1:15" ht="9.75" customHeight="1">
      <c r="A9604" s="799">
        <v>1199</v>
      </c>
      <c r="B9604" s="103" t="s">
        <v>8784</v>
      </c>
      <c r="C9604" s="990" t="s">
        <v>9571</v>
      </c>
      <c r="D9604" s="2063">
        <v>1</v>
      </c>
      <c r="E9604" s="3411">
        <v>12355</v>
      </c>
      <c r="F9604" s="638">
        <v>12355</v>
      </c>
      <c r="G9604" s="920">
        <v>44533</v>
      </c>
      <c r="H9604" s="103" t="s">
        <v>8785</v>
      </c>
      <c r="I9604" s="252" t="s">
        <v>7984</v>
      </c>
      <c r="J9604" s="93" t="s">
        <v>12928</v>
      </c>
      <c r="K9604" s="103"/>
      <c r="L9604" s="129" t="s">
        <v>8787</v>
      </c>
      <c r="M9604" s="1544"/>
      <c r="N9604" s="774"/>
      <c r="O9604" s="773"/>
    </row>
    <row r="9605" spans="1:15" ht="9.75" customHeight="1">
      <c r="A9605" s="799">
        <v>1200</v>
      </c>
      <c r="B9605" s="103" t="s">
        <v>8784</v>
      </c>
      <c r="C9605" s="990" t="s">
        <v>9572</v>
      </c>
      <c r="D9605" s="2063">
        <v>1</v>
      </c>
      <c r="E9605" s="3411">
        <v>12355</v>
      </c>
      <c r="F9605" s="638">
        <v>12355</v>
      </c>
      <c r="G9605" s="920">
        <v>44533</v>
      </c>
      <c r="H9605" s="103" t="s">
        <v>8785</v>
      </c>
      <c r="I9605" s="252" t="s">
        <v>7984</v>
      </c>
      <c r="J9605" s="93" t="s">
        <v>12928</v>
      </c>
      <c r="K9605" s="103"/>
      <c r="L9605" s="129" t="s">
        <v>8788</v>
      </c>
      <c r="M9605" s="1544"/>
      <c r="N9605" s="774"/>
      <c r="O9605" s="773"/>
    </row>
    <row r="9606" spans="1:15" ht="9.75" customHeight="1">
      <c r="A9606" s="799">
        <v>1201</v>
      </c>
      <c r="B9606" s="103" t="s">
        <v>8784</v>
      </c>
      <c r="C9606" s="990" t="s">
        <v>9573</v>
      </c>
      <c r="D9606" s="2063">
        <v>1</v>
      </c>
      <c r="E9606" s="3411">
        <v>12355</v>
      </c>
      <c r="F9606" s="638">
        <v>12355</v>
      </c>
      <c r="G9606" s="920">
        <v>44533</v>
      </c>
      <c r="H9606" s="103" t="s">
        <v>8785</v>
      </c>
      <c r="I9606" s="252" t="s">
        <v>7984</v>
      </c>
      <c r="J9606" s="93" t="s">
        <v>12928</v>
      </c>
      <c r="K9606" s="103"/>
      <c r="L9606" s="129" t="s">
        <v>12908</v>
      </c>
      <c r="M9606" s="1544"/>
      <c r="N9606" s="774"/>
      <c r="O9606" s="773"/>
    </row>
    <row r="9607" spans="1:15" ht="9.75" customHeight="1">
      <c r="A9607" s="799">
        <v>1202</v>
      </c>
      <c r="B9607" s="103" t="s">
        <v>8784</v>
      </c>
      <c r="C9607" s="990" t="s">
        <v>9574</v>
      </c>
      <c r="D9607" s="2063">
        <v>1</v>
      </c>
      <c r="E9607" s="3411">
        <v>12355</v>
      </c>
      <c r="F9607" s="638">
        <v>12355</v>
      </c>
      <c r="G9607" s="920">
        <v>44533</v>
      </c>
      <c r="H9607" s="103" t="s">
        <v>8785</v>
      </c>
      <c r="I9607" s="252" t="s">
        <v>7984</v>
      </c>
      <c r="J9607" s="93" t="s">
        <v>12928</v>
      </c>
      <c r="K9607" s="103"/>
      <c r="L9607" s="129" t="s">
        <v>8789</v>
      </c>
      <c r="M9607" s="1544"/>
      <c r="N9607" s="774"/>
      <c r="O9607" s="773"/>
    </row>
    <row r="9608" spans="1:15" ht="9.75" customHeight="1">
      <c r="A9608" s="799">
        <v>1203</v>
      </c>
      <c r="B9608" s="103" t="s">
        <v>8784</v>
      </c>
      <c r="C9608" s="990" t="s">
        <v>9575</v>
      </c>
      <c r="D9608" s="2063">
        <v>1</v>
      </c>
      <c r="E9608" s="3411">
        <v>12355</v>
      </c>
      <c r="F9608" s="638">
        <v>12355</v>
      </c>
      <c r="G9608" s="920">
        <v>44533</v>
      </c>
      <c r="H9608" s="103" t="s">
        <v>8785</v>
      </c>
      <c r="I9608" s="252" t="s">
        <v>7984</v>
      </c>
      <c r="J9608" s="93" t="s">
        <v>12928</v>
      </c>
      <c r="K9608" s="103"/>
      <c r="L9608" s="129" t="s">
        <v>8790</v>
      </c>
      <c r="M9608" s="1544"/>
      <c r="N9608" s="774"/>
      <c r="O9608" s="773"/>
    </row>
    <row r="9609" spans="1:15" ht="9.75" customHeight="1">
      <c r="A9609" s="799">
        <v>1204</v>
      </c>
      <c r="B9609" s="103" t="s">
        <v>8784</v>
      </c>
      <c r="C9609" s="990" t="s">
        <v>9576</v>
      </c>
      <c r="D9609" s="2063">
        <v>1</v>
      </c>
      <c r="E9609" s="3411">
        <v>12355</v>
      </c>
      <c r="F9609" s="638">
        <v>12355</v>
      </c>
      <c r="G9609" s="920">
        <v>44533</v>
      </c>
      <c r="H9609" s="103" t="s">
        <v>8785</v>
      </c>
      <c r="I9609" s="252" t="s">
        <v>7984</v>
      </c>
      <c r="J9609" s="93" t="s">
        <v>12928</v>
      </c>
      <c r="K9609" s="103"/>
      <c r="L9609" s="129" t="s">
        <v>8791</v>
      </c>
      <c r="M9609" s="1544"/>
      <c r="N9609" s="774"/>
      <c r="O9609" s="773"/>
    </row>
    <row r="9610" spans="1:15" ht="9.75" customHeight="1">
      <c r="A9610" s="799">
        <v>1205</v>
      </c>
      <c r="B9610" s="103" t="s">
        <v>8784</v>
      </c>
      <c r="C9610" s="990" t="s">
        <v>9577</v>
      </c>
      <c r="D9610" s="2063">
        <v>1</v>
      </c>
      <c r="E9610" s="3411">
        <v>12355</v>
      </c>
      <c r="F9610" s="638">
        <v>12355</v>
      </c>
      <c r="G9610" s="920">
        <v>44533</v>
      </c>
      <c r="H9610" s="103" t="s">
        <v>8785</v>
      </c>
      <c r="I9610" s="252" t="s">
        <v>7984</v>
      </c>
      <c r="J9610" s="93" t="s">
        <v>12928</v>
      </c>
      <c r="K9610" s="103"/>
      <c r="L9610" s="129" t="s">
        <v>8792</v>
      </c>
      <c r="M9610" s="1544"/>
      <c r="N9610" s="774"/>
      <c r="O9610" s="773"/>
    </row>
    <row r="9611" spans="1:15" ht="9.75" customHeight="1">
      <c r="A9611" s="799">
        <v>1206</v>
      </c>
      <c r="B9611" s="103" t="s">
        <v>8784</v>
      </c>
      <c r="C9611" s="990" t="s">
        <v>9578</v>
      </c>
      <c r="D9611" s="2063">
        <v>1</v>
      </c>
      <c r="E9611" s="3411">
        <v>12355</v>
      </c>
      <c r="F9611" s="638">
        <v>12355</v>
      </c>
      <c r="G9611" s="920">
        <v>44533</v>
      </c>
      <c r="H9611" s="103" t="s">
        <v>8785</v>
      </c>
      <c r="I9611" s="252" t="s">
        <v>7984</v>
      </c>
      <c r="J9611" s="93" t="s">
        <v>12928</v>
      </c>
      <c r="K9611" s="103"/>
      <c r="L9611" s="129" t="s">
        <v>8792</v>
      </c>
      <c r="M9611" s="1544"/>
      <c r="N9611" s="774"/>
      <c r="O9611" s="773"/>
    </row>
    <row r="9612" spans="1:15" ht="9.75" customHeight="1">
      <c r="A9612" s="799">
        <v>1207</v>
      </c>
      <c r="B9612" s="103" t="s">
        <v>8784</v>
      </c>
      <c r="C9612" s="990" t="s">
        <v>9579</v>
      </c>
      <c r="D9612" s="2063">
        <v>1</v>
      </c>
      <c r="E9612" s="3411">
        <v>12355</v>
      </c>
      <c r="F9612" s="638">
        <v>12355</v>
      </c>
      <c r="G9612" s="920">
        <v>44533</v>
      </c>
      <c r="H9612" s="103" t="s">
        <v>8785</v>
      </c>
      <c r="I9612" s="252" t="s">
        <v>7984</v>
      </c>
      <c r="J9612" s="93" t="s">
        <v>12928</v>
      </c>
      <c r="K9612" s="103"/>
      <c r="L9612" s="129" t="s">
        <v>8793</v>
      </c>
      <c r="M9612" s="1544"/>
      <c r="N9612" s="774"/>
      <c r="O9612" s="773"/>
    </row>
    <row r="9613" spans="1:15" ht="9.75" customHeight="1">
      <c r="A9613" s="799">
        <v>1208</v>
      </c>
      <c r="B9613" s="103" t="s">
        <v>8784</v>
      </c>
      <c r="C9613" s="990" t="s">
        <v>9580</v>
      </c>
      <c r="D9613" s="2063">
        <v>1</v>
      </c>
      <c r="E9613" s="3411">
        <v>12355</v>
      </c>
      <c r="F9613" s="638">
        <v>12355</v>
      </c>
      <c r="G9613" s="920">
        <v>44533</v>
      </c>
      <c r="H9613" s="103" t="s">
        <v>8785</v>
      </c>
      <c r="I9613" s="252" t="s">
        <v>7984</v>
      </c>
      <c r="J9613" s="93" t="s">
        <v>12928</v>
      </c>
      <c r="K9613" s="103"/>
      <c r="L9613" s="129" t="s">
        <v>8793</v>
      </c>
      <c r="M9613" s="1544"/>
      <c r="N9613" s="774"/>
      <c r="O9613" s="773"/>
    </row>
    <row r="9614" spans="1:15" ht="9.75" customHeight="1">
      <c r="A9614" s="799">
        <v>1209</v>
      </c>
      <c r="B9614" s="103" t="s">
        <v>8784</v>
      </c>
      <c r="C9614" s="990" t="s">
        <v>9581</v>
      </c>
      <c r="D9614" s="2063">
        <v>1</v>
      </c>
      <c r="E9614" s="3411">
        <v>12355</v>
      </c>
      <c r="F9614" s="638">
        <v>12355</v>
      </c>
      <c r="G9614" s="920">
        <v>44533</v>
      </c>
      <c r="H9614" s="103" t="s">
        <v>8785</v>
      </c>
      <c r="I9614" s="252" t="s">
        <v>7984</v>
      </c>
      <c r="J9614" s="93" t="s">
        <v>12928</v>
      </c>
      <c r="K9614" s="103"/>
      <c r="L9614" s="129" t="s">
        <v>8794</v>
      </c>
      <c r="M9614" s="1544"/>
      <c r="N9614" s="774"/>
      <c r="O9614" s="773"/>
    </row>
    <row r="9615" spans="1:15" ht="9.75" customHeight="1">
      <c r="A9615" s="799">
        <v>1210</v>
      </c>
      <c r="B9615" s="103" t="s">
        <v>8784</v>
      </c>
      <c r="C9615" s="990" t="s">
        <v>9582</v>
      </c>
      <c r="D9615" s="2063">
        <v>1</v>
      </c>
      <c r="E9615" s="3411">
        <v>12355</v>
      </c>
      <c r="F9615" s="638">
        <v>12355</v>
      </c>
      <c r="G9615" s="920">
        <v>44533</v>
      </c>
      <c r="H9615" s="103" t="s">
        <v>8785</v>
      </c>
      <c r="I9615" s="252" t="s">
        <v>7984</v>
      </c>
      <c r="J9615" s="93" t="s">
        <v>12928</v>
      </c>
      <c r="K9615" s="103"/>
      <c r="L9615" s="129" t="s">
        <v>8795</v>
      </c>
      <c r="M9615" s="1544"/>
      <c r="N9615" s="774"/>
      <c r="O9615" s="773"/>
    </row>
    <row r="9616" spans="1:15" ht="9.75" customHeight="1">
      <c r="A9616" s="799">
        <v>1211</v>
      </c>
      <c r="B9616" s="103" t="s">
        <v>8784</v>
      </c>
      <c r="C9616" s="990" t="s">
        <v>9583</v>
      </c>
      <c r="D9616" s="2063">
        <v>1</v>
      </c>
      <c r="E9616" s="3411">
        <v>12355</v>
      </c>
      <c r="F9616" s="638">
        <v>12355</v>
      </c>
      <c r="G9616" s="920">
        <v>44533</v>
      </c>
      <c r="H9616" s="103" t="s">
        <v>8785</v>
      </c>
      <c r="I9616" s="252" t="s">
        <v>7984</v>
      </c>
      <c r="J9616" s="93" t="s">
        <v>12928</v>
      </c>
      <c r="K9616" s="103"/>
      <c r="L9616" s="129" t="s">
        <v>8796</v>
      </c>
      <c r="M9616" s="1544"/>
      <c r="N9616" s="774"/>
      <c r="O9616" s="773"/>
    </row>
    <row r="9617" spans="1:15" ht="9.75" customHeight="1">
      <c r="A9617" s="799">
        <v>1212</v>
      </c>
      <c r="B9617" s="103" t="s">
        <v>8784</v>
      </c>
      <c r="C9617" s="990" t="s">
        <v>9700</v>
      </c>
      <c r="D9617" s="2063">
        <v>1</v>
      </c>
      <c r="E9617" s="3411">
        <v>12355</v>
      </c>
      <c r="F9617" s="638">
        <v>12355</v>
      </c>
      <c r="G9617" s="920">
        <v>44533</v>
      </c>
      <c r="H9617" s="103" t="s">
        <v>8785</v>
      </c>
      <c r="I9617" s="252" t="s">
        <v>7984</v>
      </c>
      <c r="J9617" s="93" t="s">
        <v>12928</v>
      </c>
      <c r="K9617" s="103"/>
      <c r="L9617" s="129" t="s">
        <v>8797</v>
      </c>
      <c r="M9617" s="1544"/>
      <c r="N9617" s="774"/>
      <c r="O9617" s="773"/>
    </row>
    <row r="9618" spans="1:15" ht="9.75" customHeight="1">
      <c r="A9618" s="799">
        <v>1213</v>
      </c>
      <c r="B9618" s="103" t="s">
        <v>8784</v>
      </c>
      <c r="C9618" s="990" t="s">
        <v>9810</v>
      </c>
      <c r="D9618" s="2063">
        <v>1</v>
      </c>
      <c r="E9618" s="3411">
        <v>12355</v>
      </c>
      <c r="F9618" s="638">
        <v>12355</v>
      </c>
      <c r="G9618" s="920">
        <v>44533</v>
      </c>
      <c r="H9618" s="103" t="s">
        <v>8785</v>
      </c>
      <c r="I9618" s="252" t="s">
        <v>7984</v>
      </c>
      <c r="J9618" s="93" t="s">
        <v>12928</v>
      </c>
      <c r="K9618" s="103"/>
      <c r="L9618" s="129" t="s">
        <v>8798</v>
      </c>
      <c r="M9618" s="1544"/>
      <c r="N9618" s="774"/>
      <c r="O9618" s="773"/>
    </row>
    <row r="9619" spans="1:15" ht="9.75" customHeight="1">
      <c r="A9619" s="799">
        <v>1214</v>
      </c>
      <c r="B9619" s="103" t="s">
        <v>8784</v>
      </c>
      <c r="C9619" s="990" t="s">
        <v>9923</v>
      </c>
      <c r="D9619" s="2063">
        <v>1</v>
      </c>
      <c r="E9619" s="3411">
        <v>12355</v>
      </c>
      <c r="F9619" s="638">
        <v>12355</v>
      </c>
      <c r="G9619" s="920">
        <v>44554</v>
      </c>
      <c r="H9619" s="103" t="s">
        <v>9922</v>
      </c>
      <c r="I9619" s="252" t="s">
        <v>7984</v>
      </c>
      <c r="J9619" s="93" t="s">
        <v>12928</v>
      </c>
      <c r="K9619" s="103"/>
      <c r="L9619" s="129" t="s">
        <v>9920</v>
      </c>
      <c r="M9619" s="1544"/>
      <c r="N9619" s="774"/>
      <c r="O9619" s="773"/>
    </row>
    <row r="9620" spans="1:15" ht="9.75" customHeight="1" thickBot="1">
      <c r="A9620" s="799">
        <v>1215</v>
      </c>
      <c r="B9620" s="103" t="s">
        <v>8784</v>
      </c>
      <c r="C9620" s="990" t="s">
        <v>9924</v>
      </c>
      <c r="D9620" s="2063">
        <v>1</v>
      </c>
      <c r="E9620" s="3411">
        <v>12355</v>
      </c>
      <c r="F9620" s="638">
        <v>12355</v>
      </c>
      <c r="G9620" s="920">
        <v>44554</v>
      </c>
      <c r="H9620" s="103" t="s">
        <v>9922</v>
      </c>
      <c r="I9620" s="252" t="s">
        <v>7984</v>
      </c>
      <c r="J9620" s="93" t="s">
        <v>12928</v>
      </c>
      <c r="K9620" s="103"/>
      <c r="L9620" s="129" t="s">
        <v>9921</v>
      </c>
      <c r="M9620" s="1544"/>
      <c r="N9620" s="774"/>
      <c r="O9620" s="773"/>
    </row>
    <row r="9621" spans="1:15" ht="9.75" customHeight="1">
      <c r="A9621" s="825">
        <v>1254</v>
      </c>
      <c r="B9621" s="103" t="s">
        <v>8784</v>
      </c>
      <c r="C9621" s="990"/>
      <c r="D9621" s="2068">
        <v>1</v>
      </c>
      <c r="E9621" s="3411">
        <v>12355</v>
      </c>
      <c r="F9621" s="638">
        <v>12355</v>
      </c>
      <c r="G9621" s="920">
        <v>44573</v>
      </c>
      <c r="H9621" s="103" t="s">
        <v>10112</v>
      </c>
      <c r="I9621" s="1052" t="s">
        <v>7984</v>
      </c>
      <c r="J9621" s="93" t="s">
        <v>12928</v>
      </c>
      <c r="K9621" s="1428"/>
      <c r="L9621" s="129" t="s">
        <v>10113</v>
      </c>
      <c r="M9621" s="1546"/>
      <c r="N9621" s="775"/>
      <c r="O9621" s="773"/>
    </row>
    <row r="9622" spans="1:15" ht="9.75" customHeight="1">
      <c r="A9622" s="1313">
        <v>1270</v>
      </c>
      <c r="B9622" s="100" t="s">
        <v>13282</v>
      </c>
      <c r="D9622" s="2157">
        <v>1</v>
      </c>
      <c r="E9622" s="3529">
        <v>68500</v>
      </c>
      <c r="F9622" s="1151">
        <v>68500</v>
      </c>
      <c r="G9622" s="1152">
        <v>44741</v>
      </c>
      <c r="H9622" s="1153" t="s">
        <v>15806</v>
      </c>
      <c r="I9622" s="1314"/>
      <c r="J9622" s="1315"/>
      <c r="K9622" s="1503"/>
      <c r="L9622" s="1413"/>
      <c r="M9622" s="1547"/>
      <c r="N9622" s="1316"/>
      <c r="O9622" s="773"/>
    </row>
    <row r="9623" spans="1:15" s="269" customFormat="1" ht="9.75" customHeight="1">
      <c r="A9623" s="1317">
        <v>1273</v>
      </c>
      <c r="B9623" s="1377" t="s">
        <v>14030</v>
      </c>
      <c r="C9623" s="5"/>
      <c r="D9623" s="1581">
        <v>4</v>
      </c>
      <c r="E9623" s="3628">
        <v>124820</v>
      </c>
      <c r="F9623" s="3628">
        <v>0</v>
      </c>
      <c r="G9623" s="1326">
        <v>44838</v>
      </c>
      <c r="H9623" s="3" t="s">
        <v>14038</v>
      </c>
      <c r="I9623" s="8" t="s">
        <v>7984</v>
      </c>
      <c r="J9623" s="3" t="s">
        <v>14039</v>
      </c>
      <c r="K9623" s="1377"/>
      <c r="L9623" s="1419" t="s">
        <v>14046</v>
      </c>
      <c r="M9623" s="99"/>
    </row>
    <row r="9624" spans="1:15" s="269" customFormat="1" ht="9.75" customHeight="1">
      <c r="A9624" s="1317">
        <v>1274</v>
      </c>
      <c r="B9624" s="1377" t="s">
        <v>14031</v>
      </c>
      <c r="C9624" s="5"/>
      <c r="D9624" s="1581">
        <v>4</v>
      </c>
      <c r="E9624" s="3628">
        <v>28000</v>
      </c>
      <c r="F9624" s="24">
        <v>0</v>
      </c>
      <c r="G9624" s="1326">
        <v>44838</v>
      </c>
      <c r="H9624" s="3" t="s">
        <v>14038</v>
      </c>
      <c r="I9624" s="8" t="s">
        <v>7984</v>
      </c>
      <c r="J9624" s="3" t="s">
        <v>14040</v>
      </c>
      <c r="K9624" s="1377"/>
      <c r="L9624" s="1419" t="s">
        <v>14047</v>
      </c>
      <c r="M9624" s="99"/>
    </row>
    <row r="9625" spans="1:15" s="269" customFormat="1" ht="9.75" customHeight="1">
      <c r="A9625" s="1317">
        <v>1275</v>
      </c>
      <c r="B9625" s="1377" t="s">
        <v>14032</v>
      </c>
      <c r="C9625" s="5"/>
      <c r="D9625" s="1581">
        <v>10</v>
      </c>
      <c r="E9625" s="3628">
        <v>189641.1</v>
      </c>
      <c r="F9625" s="24">
        <v>0</v>
      </c>
      <c r="G9625" s="1326">
        <v>44838</v>
      </c>
      <c r="H9625" s="3" t="s">
        <v>14038</v>
      </c>
      <c r="I9625" s="8" t="s">
        <v>7984</v>
      </c>
      <c r="J9625" s="3" t="s">
        <v>14041</v>
      </c>
      <c r="K9625" s="1377"/>
      <c r="L9625" s="1419" t="s">
        <v>14049</v>
      </c>
      <c r="M9625" s="99"/>
    </row>
    <row r="9626" spans="1:15" s="269" customFormat="1" ht="9.75" customHeight="1">
      <c r="A9626" s="1317">
        <v>1276</v>
      </c>
      <c r="B9626" s="1377" t="s">
        <v>14032</v>
      </c>
      <c r="C9626" s="5"/>
      <c r="D9626" s="1581">
        <v>5</v>
      </c>
      <c r="E9626" s="3628">
        <v>94820.55</v>
      </c>
      <c r="F9626" s="24">
        <v>0</v>
      </c>
      <c r="G9626" s="1326">
        <v>44838</v>
      </c>
      <c r="H9626" s="3" t="s">
        <v>14038</v>
      </c>
      <c r="I9626" s="8" t="s">
        <v>7984</v>
      </c>
      <c r="J9626" s="3" t="s">
        <v>14041</v>
      </c>
      <c r="K9626" s="1377"/>
      <c r="L9626" s="1419" t="s">
        <v>14048</v>
      </c>
      <c r="M9626" s="99"/>
    </row>
    <row r="9627" spans="1:15" s="269" customFormat="1" ht="9.75" customHeight="1">
      <c r="A9627" s="1317">
        <v>1277</v>
      </c>
      <c r="B9627" s="1377" t="s">
        <v>14032</v>
      </c>
      <c r="C9627" s="5"/>
      <c r="D9627" s="1581">
        <v>3</v>
      </c>
      <c r="E9627" s="3628">
        <v>56892.33</v>
      </c>
      <c r="F9627" s="24">
        <v>0</v>
      </c>
      <c r="G9627" s="1326">
        <v>44838</v>
      </c>
      <c r="H9627" s="3" t="s">
        <v>14038</v>
      </c>
      <c r="I9627" s="8" t="s">
        <v>7984</v>
      </c>
      <c r="J9627" s="3" t="s">
        <v>14041</v>
      </c>
      <c r="K9627" s="1377"/>
      <c r="L9627" s="1419" t="s">
        <v>14050</v>
      </c>
      <c r="M9627" s="99"/>
    </row>
    <row r="9628" spans="1:15" s="269" customFormat="1" ht="9.75" customHeight="1">
      <c r="A9628" s="1317">
        <v>1280</v>
      </c>
      <c r="B9628" s="1377" t="s">
        <v>14034</v>
      </c>
      <c r="C9628" s="5"/>
      <c r="D9628" s="1581">
        <v>100</v>
      </c>
      <c r="E9628" s="3628">
        <v>1992000</v>
      </c>
      <c r="F9628" s="24">
        <v>0</v>
      </c>
      <c r="G9628" s="1326">
        <v>44838</v>
      </c>
      <c r="H9628" s="3" t="s">
        <v>14038</v>
      </c>
      <c r="I9628" s="8" t="s">
        <v>7984</v>
      </c>
      <c r="J9628" s="3" t="s">
        <v>14042</v>
      </c>
      <c r="K9628" s="1377"/>
      <c r="L9628" s="1419"/>
      <c r="M9628" s="99"/>
    </row>
    <row r="9629" spans="1:15" s="269" customFormat="1" ht="9.75" customHeight="1">
      <c r="A9629" s="1317">
        <v>1281</v>
      </c>
      <c r="B9629" s="1377" t="s">
        <v>14035</v>
      </c>
      <c r="C9629" s="5"/>
      <c r="D9629" s="1581">
        <v>1</v>
      </c>
      <c r="E9629" s="3628">
        <v>8336.4699999999993</v>
      </c>
      <c r="F9629" s="24">
        <v>0</v>
      </c>
      <c r="G9629" s="1326">
        <v>44838</v>
      </c>
      <c r="H9629" s="3" t="s">
        <v>14038</v>
      </c>
      <c r="I9629" s="8" t="s">
        <v>7984</v>
      </c>
      <c r="J9629" s="3" t="s">
        <v>14043</v>
      </c>
      <c r="K9629" s="1377"/>
      <c r="L9629" s="1419" t="s">
        <v>14047</v>
      </c>
      <c r="M9629" s="99"/>
    </row>
    <row r="9630" spans="1:15" s="269" customFormat="1" ht="9.75" customHeight="1">
      <c r="A9630" s="1317">
        <v>1282</v>
      </c>
      <c r="B9630" s="1377" t="s">
        <v>14035</v>
      </c>
      <c r="C9630" s="5"/>
      <c r="D9630" s="1581">
        <v>1</v>
      </c>
      <c r="E9630" s="3628">
        <v>8336.4500000000007</v>
      </c>
      <c r="F9630" s="24">
        <v>0</v>
      </c>
      <c r="G9630" s="1326">
        <v>44838</v>
      </c>
      <c r="H9630" s="3" t="s">
        <v>14038</v>
      </c>
      <c r="I9630" s="8" t="s">
        <v>7984</v>
      </c>
      <c r="J9630" s="3" t="s">
        <v>14043</v>
      </c>
      <c r="K9630" s="1377"/>
      <c r="L9630" s="1419" t="s">
        <v>14047</v>
      </c>
      <c r="M9630" s="99"/>
    </row>
    <row r="9631" spans="1:15" s="269" customFormat="1" ht="9.75" customHeight="1">
      <c r="A9631" s="1317">
        <v>1283</v>
      </c>
      <c r="B9631" s="1377" t="s">
        <v>14035</v>
      </c>
      <c r="C9631" s="5"/>
      <c r="D9631" s="1581">
        <v>1</v>
      </c>
      <c r="E9631" s="3628">
        <v>8336.4500000000007</v>
      </c>
      <c r="F9631" s="24">
        <v>0</v>
      </c>
      <c r="G9631" s="1326">
        <v>44838</v>
      </c>
      <c r="H9631" s="3" t="s">
        <v>14038</v>
      </c>
      <c r="I9631" s="8" t="s">
        <v>7984</v>
      </c>
      <c r="J9631" s="3" t="s">
        <v>14043</v>
      </c>
      <c r="K9631" s="1377"/>
      <c r="L9631" s="1419" t="s">
        <v>14047</v>
      </c>
      <c r="M9631" s="99"/>
    </row>
    <row r="9632" spans="1:15" s="269" customFormat="1" ht="9.75" customHeight="1">
      <c r="A9632" s="1317">
        <v>1284</v>
      </c>
      <c r="B9632" s="1377" t="s">
        <v>14035</v>
      </c>
      <c r="C9632" s="5"/>
      <c r="D9632" s="1581">
        <v>1</v>
      </c>
      <c r="E9632" s="3628">
        <v>8336.4500000000007</v>
      </c>
      <c r="F9632" s="24">
        <v>0</v>
      </c>
      <c r="G9632" s="1326">
        <v>44838</v>
      </c>
      <c r="H9632" s="3" t="s">
        <v>14038</v>
      </c>
      <c r="I9632" s="8" t="s">
        <v>7984</v>
      </c>
      <c r="J9632" s="3" t="s">
        <v>14043</v>
      </c>
      <c r="K9632" s="1377"/>
      <c r="L9632" s="1419" t="s">
        <v>14047</v>
      </c>
      <c r="M9632" s="99"/>
    </row>
    <row r="9633" spans="1:15" s="269" customFormat="1" ht="12.75" customHeight="1">
      <c r="A9633" s="1317">
        <v>1285</v>
      </c>
      <c r="B9633" s="1377" t="s">
        <v>14036</v>
      </c>
      <c r="C9633" s="5"/>
      <c r="D9633" s="1581">
        <v>1</v>
      </c>
      <c r="E9633" s="3628">
        <v>8100</v>
      </c>
      <c r="F9633" s="24">
        <v>0</v>
      </c>
      <c r="G9633" s="1326">
        <v>44838</v>
      </c>
      <c r="H9633" s="3" t="s">
        <v>14038</v>
      </c>
      <c r="I9633" s="8" t="s">
        <v>7984</v>
      </c>
      <c r="J9633" s="3" t="s">
        <v>14044</v>
      </c>
      <c r="K9633" s="1377"/>
      <c r="L9633" s="1419" t="s">
        <v>14051</v>
      </c>
      <c r="M9633" s="99"/>
    </row>
    <row r="9634" spans="1:15" s="269" customFormat="1" ht="12.75" customHeight="1">
      <c r="A9634" s="8">
        <v>1286</v>
      </c>
      <c r="B9634" s="1377" t="s">
        <v>14037</v>
      </c>
      <c r="C9634" s="5"/>
      <c r="D9634" s="1581">
        <v>1</v>
      </c>
      <c r="E9634" s="3628">
        <v>7500</v>
      </c>
      <c r="F9634" s="24">
        <v>0</v>
      </c>
      <c r="G9634" s="1326">
        <v>44838</v>
      </c>
      <c r="H9634" s="3" t="s">
        <v>14038</v>
      </c>
      <c r="I9634" s="8" t="s">
        <v>7984</v>
      </c>
      <c r="J9634" s="3" t="s">
        <v>14045</v>
      </c>
      <c r="K9634" s="1377"/>
      <c r="L9634" s="1419" t="s">
        <v>14047</v>
      </c>
      <c r="M9634" s="99"/>
    </row>
    <row r="9635" spans="1:15" s="71" customFormat="1" ht="12.75" customHeight="1">
      <c r="A9635" s="457">
        <v>1287</v>
      </c>
      <c r="B9635" s="103" t="s">
        <v>7434</v>
      </c>
      <c r="C9635" s="990"/>
      <c r="D9635" s="141">
        <v>15</v>
      </c>
      <c r="E9635" s="3411">
        <v>312330.45</v>
      </c>
      <c r="F9635" s="3411">
        <v>312330.45</v>
      </c>
      <c r="G9635" s="986">
        <v>44859</v>
      </c>
      <c r="H9635" s="998" t="s">
        <v>14398</v>
      </c>
      <c r="I9635" s="17" t="s">
        <v>7984</v>
      </c>
      <c r="J9635" s="93" t="s">
        <v>3249</v>
      </c>
      <c r="K9635" s="338">
        <v>2016</v>
      </c>
      <c r="L9635" s="93"/>
      <c r="M9635" s="698"/>
      <c r="N9635" s="698"/>
    </row>
    <row r="9636" spans="1:15" s="71" customFormat="1" ht="21" customHeight="1">
      <c r="A9636" s="457">
        <v>1288</v>
      </c>
      <c r="B9636" s="302" t="s">
        <v>182</v>
      </c>
      <c r="C9636" s="93"/>
      <c r="D9636" s="2066">
        <v>1</v>
      </c>
      <c r="E9636" s="2955">
        <v>5830</v>
      </c>
      <c r="F9636" s="638">
        <v>5830</v>
      </c>
      <c r="G9636" s="986">
        <v>44859</v>
      </c>
      <c r="H9636" s="998" t="s">
        <v>14398</v>
      </c>
      <c r="I9636" s="17" t="s">
        <v>7984</v>
      </c>
      <c r="J9636" s="7" t="s">
        <v>14401</v>
      </c>
      <c r="K9636" s="1431"/>
      <c r="L9636" s="1415" t="s">
        <v>14402</v>
      </c>
      <c r="M9636" s="1546"/>
      <c r="N9636" s="775"/>
      <c r="O9636" s="773"/>
    </row>
    <row r="9637" spans="1:15" s="71" customFormat="1" ht="21" customHeight="1">
      <c r="A9637" s="17">
        <v>1289</v>
      </c>
      <c r="B9637" s="2956" t="s">
        <v>182</v>
      </c>
      <c r="C9637" s="125"/>
      <c r="D9637" s="2957">
        <v>1</v>
      </c>
      <c r="E9637" s="3629">
        <v>2295</v>
      </c>
      <c r="F9637" s="390">
        <v>2295</v>
      </c>
      <c r="G9637" s="986" t="s">
        <v>14397</v>
      </c>
      <c r="H9637" s="998" t="s">
        <v>14398</v>
      </c>
      <c r="I9637" s="1314" t="s">
        <v>7984</v>
      </c>
      <c r="J9637" s="265" t="s">
        <v>14401</v>
      </c>
      <c r="K9637" s="2958"/>
      <c r="L9637" s="2959" t="s">
        <v>14402</v>
      </c>
      <c r="M9637" s="1547"/>
      <c r="N9637" s="1316"/>
      <c r="O9637" s="773"/>
    </row>
    <row r="9638" spans="1:15" s="150" customFormat="1" ht="11.25" customHeight="1">
      <c r="A9638" s="17">
        <v>1290</v>
      </c>
      <c r="B9638" s="247" t="s">
        <v>14772</v>
      </c>
      <c r="C9638" s="93"/>
      <c r="D9638" s="2962" t="s">
        <v>14777</v>
      </c>
      <c r="E9638" s="2955">
        <v>600</v>
      </c>
      <c r="F9638" s="638">
        <v>247.27</v>
      </c>
      <c r="G9638" s="1185">
        <v>44882</v>
      </c>
      <c r="H9638" s="93" t="s">
        <v>14778</v>
      </c>
      <c r="I9638" s="1314" t="s">
        <v>7984</v>
      </c>
      <c r="J9638" s="7"/>
      <c r="K9638" s="17"/>
      <c r="L9638" s="1415"/>
      <c r="M9638" s="2963"/>
      <c r="N9638" s="2964"/>
      <c r="O9638" s="709"/>
    </row>
    <row r="9639" spans="1:15" s="150" customFormat="1" ht="11.25" customHeight="1">
      <c r="A9639" s="17">
        <v>1291</v>
      </c>
      <c r="B9639" s="247" t="s">
        <v>14773</v>
      </c>
      <c r="C9639" s="93"/>
      <c r="D9639" s="2962" t="s">
        <v>14761</v>
      </c>
      <c r="E9639" s="2955">
        <v>1260</v>
      </c>
      <c r="F9639" s="638">
        <v>595</v>
      </c>
      <c r="G9639" s="1185">
        <v>44882</v>
      </c>
      <c r="H9639" s="93" t="s">
        <v>14778</v>
      </c>
      <c r="I9639" s="1314" t="s">
        <v>7984</v>
      </c>
      <c r="J9639" s="7"/>
      <c r="K9639" s="17"/>
      <c r="L9639" s="1415"/>
      <c r="M9639" s="2963"/>
      <c r="N9639" s="2964"/>
      <c r="O9639" s="709"/>
    </row>
    <row r="9640" spans="1:15" s="150" customFormat="1" ht="11.25" customHeight="1">
      <c r="A9640" s="17">
        <v>1292</v>
      </c>
      <c r="B9640" s="247" t="s">
        <v>14774</v>
      </c>
      <c r="C9640" s="93"/>
      <c r="D9640" s="2962" t="s">
        <v>12899</v>
      </c>
      <c r="E9640" s="2955">
        <v>2780</v>
      </c>
      <c r="F9640" s="638">
        <v>1312.73</v>
      </c>
      <c r="G9640" s="1185">
        <v>44882</v>
      </c>
      <c r="H9640" s="93" t="s">
        <v>14778</v>
      </c>
      <c r="I9640" s="1314" t="s">
        <v>7984</v>
      </c>
      <c r="J9640" s="7"/>
      <c r="K9640" s="17"/>
      <c r="L9640" s="1415"/>
      <c r="M9640" s="2963"/>
      <c r="N9640" s="2964"/>
      <c r="O9640" s="709"/>
    </row>
    <row r="9641" spans="1:15" s="150" customFormat="1" ht="11.25" customHeight="1">
      <c r="A9641" s="17">
        <v>1293</v>
      </c>
      <c r="B9641" s="247" t="s">
        <v>3601</v>
      </c>
      <c r="C9641" s="93"/>
      <c r="D9641" s="2962" t="s">
        <v>12899</v>
      </c>
      <c r="E9641" s="2955">
        <v>7000</v>
      </c>
      <c r="F9641" s="638">
        <v>3305.65</v>
      </c>
      <c r="G9641" s="1185">
        <v>44882</v>
      </c>
      <c r="H9641" s="93" t="s">
        <v>14778</v>
      </c>
      <c r="I9641" s="1314" t="s">
        <v>7984</v>
      </c>
      <c r="J9641" s="7"/>
      <c r="K9641" s="17"/>
      <c r="L9641" s="1415"/>
      <c r="M9641" s="2963"/>
      <c r="N9641" s="2964"/>
      <c r="O9641" s="709"/>
    </row>
    <row r="9642" spans="1:15" s="150" customFormat="1" ht="11.25" customHeight="1">
      <c r="A9642" s="17">
        <v>1294</v>
      </c>
      <c r="B9642" s="247" t="s">
        <v>14775</v>
      </c>
      <c r="C9642" s="93"/>
      <c r="D9642" s="2962" t="s">
        <v>14761</v>
      </c>
      <c r="E9642" s="2955">
        <v>1260</v>
      </c>
      <c r="F9642" s="638">
        <v>595</v>
      </c>
      <c r="G9642" s="1185">
        <v>44882</v>
      </c>
      <c r="H9642" s="93" t="s">
        <v>14778</v>
      </c>
      <c r="I9642" s="1314" t="s">
        <v>7984</v>
      </c>
      <c r="J9642" s="7"/>
      <c r="K9642" s="17"/>
      <c r="L9642" s="1415"/>
      <c r="M9642" s="2963"/>
      <c r="N9642" s="2964"/>
      <c r="O9642" s="709"/>
    </row>
    <row r="9643" spans="1:15" s="150" customFormat="1" ht="11.25" customHeight="1">
      <c r="A9643" s="17">
        <v>1295</v>
      </c>
      <c r="B9643" s="247" t="s">
        <v>14776</v>
      </c>
      <c r="C9643" s="93"/>
      <c r="D9643" s="2962" t="s">
        <v>12899</v>
      </c>
      <c r="E9643" s="2955">
        <v>2752</v>
      </c>
      <c r="F9643" s="638">
        <v>1135.2</v>
      </c>
      <c r="G9643" s="1185">
        <v>44882</v>
      </c>
      <c r="H9643" s="93" t="s">
        <v>14778</v>
      </c>
      <c r="I9643" s="1314" t="s">
        <v>7984</v>
      </c>
      <c r="J9643" s="7"/>
      <c r="K9643" s="17"/>
      <c r="L9643" s="1415"/>
      <c r="M9643" s="2963"/>
      <c r="N9643" s="2964"/>
      <c r="O9643" s="709"/>
    </row>
    <row r="9644" spans="1:15" s="150" customFormat="1" ht="10.5" customHeight="1">
      <c r="A9644" s="17">
        <v>1296</v>
      </c>
      <c r="B9644" s="247" t="s">
        <v>3604</v>
      </c>
      <c r="C9644" s="93"/>
      <c r="D9644" s="2962" t="s">
        <v>12899</v>
      </c>
      <c r="E9644" s="2955">
        <v>98200</v>
      </c>
      <c r="F9644" s="638">
        <v>34780.089999999997</v>
      </c>
      <c r="G9644" s="1185">
        <v>44882</v>
      </c>
      <c r="H9644" s="93" t="s">
        <v>14778</v>
      </c>
      <c r="I9644" s="1314" t="s">
        <v>7984</v>
      </c>
      <c r="J9644" s="7"/>
      <c r="K9644" s="17"/>
      <c r="L9644" s="1415"/>
      <c r="M9644" s="2963"/>
      <c r="N9644" s="2964"/>
      <c r="O9644" s="709"/>
    </row>
    <row r="9645" spans="1:15" s="150" customFormat="1" ht="10.5" customHeight="1">
      <c r="A9645" s="17">
        <v>1297</v>
      </c>
      <c r="B9645" s="247" t="s">
        <v>3605</v>
      </c>
      <c r="C9645" s="93"/>
      <c r="D9645" s="2962" t="s">
        <v>12899</v>
      </c>
      <c r="E9645" s="2955">
        <v>1380</v>
      </c>
      <c r="F9645" s="638">
        <v>1380</v>
      </c>
      <c r="G9645" s="1185">
        <v>44882</v>
      </c>
      <c r="H9645" s="93" t="s">
        <v>14778</v>
      </c>
      <c r="I9645" s="1314" t="s">
        <v>7984</v>
      </c>
      <c r="J9645" s="7"/>
      <c r="K9645" s="17"/>
      <c r="L9645" s="1415"/>
      <c r="M9645" s="2963"/>
      <c r="N9645" s="2964"/>
      <c r="O9645" s="709"/>
    </row>
    <row r="9646" spans="1:15" s="150" customFormat="1" ht="10.5" customHeight="1">
      <c r="A9646" s="17">
        <v>1298</v>
      </c>
      <c r="B9646" s="247" t="s">
        <v>14033</v>
      </c>
      <c r="C9646" s="93" t="s">
        <v>15092</v>
      </c>
      <c r="D9646" s="2962" t="s">
        <v>15091</v>
      </c>
      <c r="E9646" s="2955">
        <v>37500</v>
      </c>
      <c r="F9646" s="638">
        <v>0</v>
      </c>
      <c r="G9646" s="1185">
        <v>44916</v>
      </c>
      <c r="H9646" s="93" t="s">
        <v>15093</v>
      </c>
      <c r="I9646" s="17" t="s">
        <v>7984</v>
      </c>
      <c r="J9646" s="7" t="s">
        <v>15865</v>
      </c>
      <c r="K9646" s="17"/>
      <c r="L9646" s="1415"/>
      <c r="M9646" s="2963"/>
      <c r="N9646" s="2964"/>
      <c r="O9646" s="709"/>
    </row>
    <row r="9647" spans="1:15" s="71" customFormat="1" ht="10.5" customHeight="1">
      <c r="A9647" s="17">
        <v>1313</v>
      </c>
      <c r="B9647" s="1582" t="s">
        <v>15109</v>
      </c>
      <c r="C9647" s="171"/>
      <c r="D9647" s="2962" t="s">
        <v>12899</v>
      </c>
      <c r="E9647" s="3517">
        <v>2092028.56</v>
      </c>
      <c r="F9647" s="3351">
        <v>0</v>
      </c>
      <c r="G9647" s="3352">
        <v>44918</v>
      </c>
      <c r="H9647" s="1271" t="s">
        <v>15118</v>
      </c>
      <c r="I9647" s="17" t="s">
        <v>7984</v>
      </c>
      <c r="J9647" s="488" t="s">
        <v>15119</v>
      </c>
      <c r="K9647" s="457"/>
      <c r="L9647" s="3353"/>
      <c r="M9647" s="1547"/>
      <c r="N9647" s="1316"/>
      <c r="O9647" s="3354"/>
    </row>
    <row r="9648" spans="1:15" s="71" customFormat="1" ht="10.5" customHeight="1">
      <c r="A9648" s="17">
        <v>1314</v>
      </c>
      <c r="B9648" s="1582" t="s">
        <v>15110</v>
      </c>
      <c r="C9648" s="171"/>
      <c r="D9648" s="2962" t="s">
        <v>12022</v>
      </c>
      <c r="E9648" s="3517">
        <v>14000</v>
      </c>
      <c r="F9648" s="3351">
        <v>0</v>
      </c>
      <c r="G9648" s="3352">
        <v>44918</v>
      </c>
      <c r="H9648" s="1271" t="s">
        <v>15118</v>
      </c>
      <c r="I9648" s="17" t="s">
        <v>7984</v>
      </c>
      <c r="J9648" s="488" t="s">
        <v>14438</v>
      </c>
      <c r="K9648" s="457"/>
      <c r="L9648" s="3353"/>
      <c r="M9648" s="1547"/>
      <c r="N9648" s="1316"/>
      <c r="O9648" s="3354"/>
    </row>
    <row r="9649" spans="1:15" s="71" customFormat="1" ht="10.5" customHeight="1">
      <c r="A9649" s="17">
        <v>1315</v>
      </c>
      <c r="B9649" s="1582" t="s">
        <v>15111</v>
      </c>
      <c r="C9649" s="171"/>
      <c r="D9649" s="2962" t="s">
        <v>12024</v>
      </c>
      <c r="E9649" s="3517">
        <v>289090.68</v>
      </c>
      <c r="F9649" s="3351">
        <v>0</v>
      </c>
      <c r="G9649" s="3352">
        <v>44918</v>
      </c>
      <c r="H9649" s="1271" t="s">
        <v>15118</v>
      </c>
      <c r="I9649" s="17" t="s">
        <v>7984</v>
      </c>
      <c r="J9649" s="488" t="s">
        <v>15120</v>
      </c>
      <c r="K9649" s="457"/>
      <c r="L9649" s="3353"/>
      <c r="M9649" s="1547"/>
      <c r="N9649" s="1316"/>
      <c r="O9649" s="3354"/>
    </row>
    <row r="9650" spans="1:15" s="71" customFormat="1" ht="10.5" customHeight="1">
      <c r="A9650" s="17">
        <v>1316</v>
      </c>
      <c r="B9650" s="1582" t="s">
        <v>15112</v>
      </c>
      <c r="C9650" s="171"/>
      <c r="D9650" s="2962" t="s">
        <v>15117</v>
      </c>
      <c r="E9650" s="3517">
        <v>243043.5</v>
      </c>
      <c r="F9650" s="3351">
        <v>0</v>
      </c>
      <c r="G9650" s="3352">
        <v>44918</v>
      </c>
      <c r="H9650" s="1271" t="s">
        <v>15118</v>
      </c>
      <c r="I9650" s="17" t="s">
        <v>7984</v>
      </c>
      <c r="J9650" s="488" t="s">
        <v>15121</v>
      </c>
      <c r="K9650" s="457"/>
      <c r="L9650" s="3353"/>
      <c r="M9650" s="1547"/>
      <c r="N9650" s="1316"/>
      <c r="O9650" s="3354"/>
    </row>
    <row r="9651" spans="1:15" s="71" customFormat="1" ht="10.5" customHeight="1">
      <c r="A9651" s="17">
        <v>1317</v>
      </c>
      <c r="B9651" s="1582" t="s">
        <v>15112</v>
      </c>
      <c r="C9651" s="171"/>
      <c r="D9651" s="2962" t="s">
        <v>12899</v>
      </c>
      <c r="E9651" s="3517">
        <v>11574.55</v>
      </c>
      <c r="F9651" s="3351">
        <v>0</v>
      </c>
      <c r="G9651" s="3352">
        <v>44918</v>
      </c>
      <c r="H9651" s="1271" t="s">
        <v>15118</v>
      </c>
      <c r="I9651" s="17" t="s">
        <v>7984</v>
      </c>
      <c r="J9651" s="488" t="s">
        <v>15121</v>
      </c>
      <c r="K9651" s="457"/>
      <c r="L9651" s="3353"/>
      <c r="M9651" s="1547"/>
      <c r="N9651" s="1316"/>
      <c r="O9651" s="3354"/>
    </row>
    <row r="9652" spans="1:15" s="71" customFormat="1" ht="10.5" customHeight="1">
      <c r="A9652" s="17">
        <v>1318</v>
      </c>
      <c r="B9652" s="1582" t="s">
        <v>15113</v>
      </c>
      <c r="C9652" s="171"/>
      <c r="D9652" s="2962" t="s">
        <v>12899</v>
      </c>
      <c r="E9652" s="3517">
        <v>6616389.0599999996</v>
      </c>
      <c r="F9652" s="3351">
        <v>0</v>
      </c>
      <c r="G9652" s="3352">
        <v>44918</v>
      </c>
      <c r="H9652" s="1271" t="s">
        <v>15118</v>
      </c>
      <c r="I9652" s="17" t="s">
        <v>7984</v>
      </c>
      <c r="J9652" s="488" t="s">
        <v>15122</v>
      </c>
      <c r="K9652" s="457"/>
      <c r="L9652" s="3353"/>
      <c r="M9652" s="1547"/>
      <c r="N9652" s="1316"/>
      <c r="O9652" s="3354"/>
    </row>
    <row r="9653" spans="1:15" s="71" customFormat="1" ht="10.5" customHeight="1">
      <c r="A9653" s="17">
        <v>1319</v>
      </c>
      <c r="B9653" s="1582" t="s">
        <v>15114</v>
      </c>
      <c r="C9653" s="171"/>
      <c r="D9653" s="2962" t="s">
        <v>12899</v>
      </c>
      <c r="E9653" s="3517">
        <v>39900</v>
      </c>
      <c r="F9653" s="3351">
        <v>0</v>
      </c>
      <c r="G9653" s="3352">
        <v>44918</v>
      </c>
      <c r="H9653" s="1271" t="s">
        <v>15118</v>
      </c>
      <c r="I9653" s="17" t="s">
        <v>7984</v>
      </c>
      <c r="J9653" s="488" t="s">
        <v>15123</v>
      </c>
      <c r="K9653" s="457"/>
      <c r="L9653" s="3353"/>
      <c r="M9653" s="1547"/>
      <c r="N9653" s="1316"/>
      <c r="O9653" s="3354"/>
    </row>
    <row r="9654" spans="1:15" s="71" customFormat="1" ht="10.5" customHeight="1">
      <c r="A9654" s="17">
        <v>1320</v>
      </c>
      <c r="B9654" s="1582" t="s">
        <v>15115</v>
      </c>
      <c r="C9654" s="171"/>
      <c r="D9654" s="2962" t="s">
        <v>12022</v>
      </c>
      <c r="E9654" s="3517">
        <v>45000</v>
      </c>
      <c r="F9654" s="3351">
        <v>0</v>
      </c>
      <c r="G9654" s="3352">
        <v>44918</v>
      </c>
      <c r="H9654" s="1271" t="s">
        <v>15118</v>
      </c>
      <c r="I9654" s="17" t="s">
        <v>7984</v>
      </c>
      <c r="J9654" s="488" t="s">
        <v>15123</v>
      </c>
      <c r="K9654" s="457"/>
      <c r="L9654" s="3353"/>
      <c r="M9654" s="1547"/>
      <c r="N9654" s="1316"/>
      <c r="O9654" s="3354"/>
    </row>
    <row r="9655" spans="1:15" s="71" customFormat="1" ht="10.5" customHeight="1">
      <c r="A9655" s="17">
        <v>1321</v>
      </c>
      <c r="B9655" s="1582" t="s">
        <v>15116</v>
      </c>
      <c r="C9655" s="171"/>
      <c r="D9655" s="2962" t="s">
        <v>12899</v>
      </c>
      <c r="E9655" s="3517">
        <v>12038</v>
      </c>
      <c r="F9655" s="3351">
        <v>0</v>
      </c>
      <c r="G9655" s="3352">
        <v>44918</v>
      </c>
      <c r="H9655" s="1271" t="s">
        <v>15118</v>
      </c>
      <c r="I9655" s="17" t="s">
        <v>7984</v>
      </c>
      <c r="J9655" s="488" t="s">
        <v>15124</v>
      </c>
      <c r="K9655" s="457"/>
      <c r="L9655" s="3353"/>
      <c r="M9655" s="1547"/>
      <c r="N9655" s="1316"/>
      <c r="O9655" s="3354"/>
    </row>
    <row r="9656" spans="1:15" s="71" customFormat="1" ht="10.5" customHeight="1">
      <c r="A9656" s="17">
        <v>1322</v>
      </c>
      <c r="B9656" s="1582" t="s">
        <v>15335</v>
      </c>
      <c r="C9656" s="171"/>
      <c r="D9656" s="2962" t="s">
        <v>15336</v>
      </c>
      <c r="E9656" s="3517">
        <v>77940</v>
      </c>
      <c r="F9656" s="3351">
        <v>0</v>
      </c>
      <c r="G9656" s="3352">
        <v>44924</v>
      </c>
      <c r="H9656" s="1271" t="s">
        <v>15337</v>
      </c>
      <c r="I9656" s="17" t="s">
        <v>7984</v>
      </c>
      <c r="J9656" s="488" t="s">
        <v>15338</v>
      </c>
      <c r="K9656" s="457"/>
      <c r="L9656" s="3353"/>
      <c r="M9656" s="1547"/>
      <c r="N9656" s="1316"/>
      <c r="O9656" s="3354"/>
    </row>
    <row r="9657" spans="1:15" s="71" customFormat="1" ht="10.5" customHeight="1">
      <c r="A9657" s="17">
        <v>1323</v>
      </c>
      <c r="B9657" s="1582" t="s">
        <v>15339</v>
      </c>
      <c r="C9657" s="171"/>
      <c r="D9657" s="2962" t="s">
        <v>15340</v>
      </c>
      <c r="E9657" s="3517">
        <v>150000</v>
      </c>
      <c r="F9657" s="3351">
        <v>0</v>
      </c>
      <c r="G9657" s="3352">
        <v>44924</v>
      </c>
      <c r="H9657" s="1271" t="s">
        <v>15337</v>
      </c>
      <c r="I9657" s="17" t="s">
        <v>7984</v>
      </c>
      <c r="J9657" s="488" t="s">
        <v>15341</v>
      </c>
      <c r="K9657" s="457"/>
      <c r="L9657" s="3353"/>
      <c r="M9657" s="1547"/>
      <c r="N9657" s="1316"/>
      <c r="O9657" s="3354"/>
    </row>
    <row r="9658" spans="1:15" s="1624" customFormat="1" ht="10.5" customHeight="1">
      <c r="A9658" s="1841">
        <v>1324</v>
      </c>
      <c r="B9658" s="4245" t="s">
        <v>1092</v>
      </c>
      <c r="C9658" s="4246"/>
      <c r="D9658" s="4247" t="s">
        <v>12899</v>
      </c>
      <c r="E9658" s="4248">
        <v>1300000</v>
      </c>
      <c r="F9658" s="4249">
        <v>1300000</v>
      </c>
      <c r="G9658" s="4250">
        <v>44904</v>
      </c>
      <c r="H9658" s="4251" t="s">
        <v>15805</v>
      </c>
      <c r="I9658" s="1841" t="s">
        <v>7984</v>
      </c>
      <c r="J9658" s="3426"/>
      <c r="K9658" s="4252"/>
      <c r="L9658" s="4253"/>
      <c r="M9658" s="4254"/>
      <c r="N9658" s="4255"/>
      <c r="O9658" s="4256"/>
    </row>
    <row r="9659" spans="1:15" s="1624" customFormat="1" ht="10.5" customHeight="1">
      <c r="A9659" s="1841">
        <v>1325</v>
      </c>
      <c r="B9659" s="4245" t="s">
        <v>1115</v>
      </c>
      <c r="C9659" s="4246"/>
      <c r="D9659" s="4247">
        <v>1</v>
      </c>
      <c r="E9659" s="4248">
        <v>1351321.19</v>
      </c>
      <c r="F9659" s="4249">
        <v>1351321.19</v>
      </c>
      <c r="G9659" s="4250">
        <v>44957</v>
      </c>
      <c r="H9659" s="4251" t="s">
        <v>15849</v>
      </c>
      <c r="I9659" s="1841" t="s">
        <v>7984</v>
      </c>
      <c r="J9659" s="3426"/>
      <c r="K9659" s="4252"/>
      <c r="L9659" s="4253"/>
      <c r="M9659" s="4254"/>
      <c r="N9659" s="4255"/>
      <c r="O9659" s="4256"/>
    </row>
    <row r="9660" spans="1:15" s="1616" customFormat="1" ht="10.5" customHeight="1">
      <c r="A9660" s="1790"/>
      <c r="B9660" s="4301" t="s">
        <v>16287</v>
      </c>
      <c r="C9660" s="1955"/>
      <c r="D9660" s="4302" t="s">
        <v>16286</v>
      </c>
      <c r="E9660" s="4303">
        <v>24600</v>
      </c>
      <c r="F9660" s="4304">
        <v>24600</v>
      </c>
      <c r="G9660" s="4305">
        <v>44979</v>
      </c>
      <c r="H9660" s="4198" t="s">
        <v>16288</v>
      </c>
      <c r="I9660" s="2651" t="s">
        <v>7984</v>
      </c>
      <c r="J9660" s="2757" t="s">
        <v>15119</v>
      </c>
      <c r="K9660" s="4306"/>
      <c r="L9660" s="4307" t="s">
        <v>16317</v>
      </c>
      <c r="M9660" s="4308"/>
      <c r="N9660" s="4309"/>
      <c r="O9660" s="4310"/>
    </row>
    <row r="9661" spans="1:15" s="71" customFormat="1" ht="10.5" customHeight="1">
      <c r="A9661" s="17"/>
      <c r="B9661" s="1582"/>
      <c r="C9661" s="171"/>
      <c r="D9661" s="2962"/>
      <c r="E9661" s="3517"/>
      <c r="F9661" s="3351"/>
      <c r="G9661" s="3352"/>
      <c r="H9661" s="1271"/>
      <c r="I9661" s="436"/>
      <c r="J9661" s="488"/>
      <c r="K9661" s="457"/>
      <c r="L9661" s="3353"/>
      <c r="M9661" s="1547"/>
      <c r="N9661" s="1316"/>
      <c r="O9661" s="3354"/>
    </row>
    <row r="9662" spans="1:15" s="2633" customFormat="1" ht="12" customHeight="1">
      <c r="C9662" s="2929" t="s">
        <v>9925</v>
      </c>
      <c r="D9662" s="2588">
        <f>SUM(D9194:D9637)</f>
        <v>708</v>
      </c>
      <c r="E9662" s="4106">
        <f>SUM(E9194:E9661)</f>
        <v>91608961.349999934</v>
      </c>
      <c r="F9662" s="4106">
        <f>SUM(F9194:F9661)</f>
        <v>14427459.249999996</v>
      </c>
      <c r="H9662" s="2636"/>
      <c r="L9662" s="2637"/>
    </row>
    <row r="9663" spans="1:15" s="1611" customFormat="1" ht="12" customHeight="1">
      <c r="C9663" s="2930" t="s">
        <v>9313</v>
      </c>
      <c r="D9663" s="1610"/>
      <c r="E9663" s="3619"/>
      <c r="F9663" s="3619"/>
      <c r="H9663" s="1613"/>
      <c r="L9663" s="1615"/>
    </row>
    <row r="9664" spans="1:15" s="1627" customFormat="1" ht="12" customHeight="1">
      <c r="C9664" s="2931" t="s">
        <v>9314</v>
      </c>
      <c r="D9664" s="2200">
        <f>D9662-D9663</f>
        <v>708</v>
      </c>
      <c r="E9664" s="3609">
        <f>E9662-E9663</f>
        <v>91608961.349999934</v>
      </c>
      <c r="F9664" s="3609">
        <f>F9662-F9663</f>
        <v>14427459.249999996</v>
      </c>
      <c r="H9664" s="1629"/>
      <c r="L9664" s="1630"/>
    </row>
    <row r="9665" spans="1:16" s="1619" customFormat="1" ht="13.5" customHeight="1">
      <c r="C9665" s="4240" t="s">
        <v>7403</v>
      </c>
      <c r="D9665" s="2255">
        <f>D8964+D9190+D9664</f>
        <v>9985</v>
      </c>
      <c r="E9665" s="3600">
        <f>E9664+E9191+E8964</f>
        <v>347272542.16999996</v>
      </c>
      <c r="F9665" s="2283">
        <f>F9664+F9191+F8964</f>
        <v>203251900.61000001</v>
      </c>
      <c r="H9665" s="1621"/>
      <c r="L9665" s="1623"/>
    </row>
    <row r="9666" spans="1:16" s="168" customFormat="1" ht="13.5" customHeight="1">
      <c r="A9666" s="1324"/>
      <c r="B9666" s="792"/>
      <c r="C9666" s="2631"/>
      <c r="D9666" s="2145"/>
      <c r="E9666" s="3574"/>
      <c r="F9666" s="1224"/>
      <c r="G9666" s="1225"/>
      <c r="H9666" s="792"/>
      <c r="I9666" s="439"/>
      <c r="J9666" s="1091"/>
      <c r="K9666" s="1504"/>
      <c r="L9666" s="2632"/>
      <c r="M9666" s="1325"/>
      <c r="N9666" s="1325"/>
      <c r="O9666" s="718"/>
      <c r="P9666" s="393"/>
    </row>
    <row r="9667" spans="1:16" s="1659" customFormat="1" ht="15.75" customHeight="1">
      <c r="A9667" s="1648"/>
      <c r="B9667" s="2427" t="s">
        <v>7404</v>
      </c>
      <c r="C9667" s="2513"/>
      <c r="D9667" s="2640"/>
      <c r="E9667" s="3531"/>
      <c r="F9667" s="2641"/>
      <c r="G9667" s="2642"/>
      <c r="H9667" s="2427"/>
      <c r="I9667" s="2643"/>
      <c r="J9667" s="1823"/>
      <c r="K9667" s="2644"/>
      <c r="L9667" s="2645"/>
      <c r="M9667" s="2646"/>
      <c r="N9667" s="2647"/>
      <c r="O9667" s="2648"/>
    </row>
    <row r="9668" spans="1:16" ht="52.5">
      <c r="A9668" s="4209" t="s">
        <v>0</v>
      </c>
      <c r="B9668" s="4208" t="s">
        <v>4081</v>
      </c>
      <c r="C9668" s="1191"/>
      <c r="D9668" s="4511" t="s">
        <v>4082</v>
      </c>
      <c r="E9668" s="4512"/>
      <c r="F9668" s="4207" t="s">
        <v>4083</v>
      </c>
      <c r="G9668" s="916" t="s">
        <v>4084</v>
      </c>
      <c r="H9668" s="996" t="s">
        <v>4085</v>
      </c>
      <c r="J9668" s="660"/>
      <c r="K9668" s="1425"/>
      <c r="L9668" s="1420"/>
      <c r="M9668" s="1548"/>
      <c r="N9668" s="162"/>
    </row>
    <row r="9669" spans="1:16">
      <c r="A9669" s="799">
        <v>1</v>
      </c>
      <c r="B9669" s="98" t="s">
        <v>4088</v>
      </c>
      <c r="D9669" s="4509">
        <v>1022501799440</v>
      </c>
      <c r="E9669" s="4510"/>
      <c r="F9669" s="910">
        <v>29300</v>
      </c>
      <c r="G9669" s="938">
        <v>7.0000000000000007E-2</v>
      </c>
      <c r="H9669" s="1015" t="s">
        <v>4086</v>
      </c>
      <c r="K9669" s="1425"/>
    </row>
    <row r="9670" spans="1:16">
      <c r="A9670" s="826"/>
      <c r="B9670" s="1136"/>
      <c r="C9670" s="1192"/>
      <c r="D9670" s="2159"/>
      <c r="E9670" s="3630"/>
      <c r="F9670" s="911">
        <v>29300</v>
      </c>
      <c r="G9670" s="948">
        <v>7.0000000000000007E-2</v>
      </c>
      <c r="H9670" s="1002" t="s">
        <v>4086</v>
      </c>
      <c r="J9670" s="835"/>
      <c r="K9670" s="1462"/>
      <c r="L9670" s="1552"/>
    </row>
  </sheetData>
  <mergeCells count="7">
    <mergeCell ref="D9669:E9669"/>
    <mergeCell ref="D9668:E9668"/>
    <mergeCell ref="P6:P7"/>
    <mergeCell ref="A2:J2"/>
    <mergeCell ref="A3:J3"/>
    <mergeCell ref="G8599:H8599"/>
    <mergeCell ref="G8641:H8641"/>
  </mergeCells>
  <phoneticPr fontId="57" type="noConversion"/>
  <pageMargins left="0.39370078740157483" right="0.39370078740157483" top="1.1811023622047245" bottom="0.39370078740157483" header="0.31496062992125984" footer="0.31496062992125984"/>
  <pageSetup paperSize="9" scale="54" orientation="portrait" horizontalDpi="4294967294" verticalDpi="4294967294" r:id="rId1"/>
  <rowBreaks count="6" manualBreakCount="6">
    <brk id="4738" max="16383" man="1"/>
    <brk id="6597" max="16383" man="1"/>
    <brk id="6942" max="16383" man="1"/>
    <brk id="7040" max="16383" man="1"/>
    <brk id="7867" min="2" max="18" man="1"/>
    <brk id="7940" max="16383" man="1"/>
  </rowBreaks>
  <colBreaks count="3" manualBreakCount="3">
    <brk id="11" max="1048575" man="1"/>
    <brk id="13" max="1048575" man="1"/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6"/>
  <sheetViews>
    <sheetView view="pageBreakPreview" zoomScaleNormal="100" zoomScaleSheetLayoutView="100" workbookViewId="0">
      <pane ySplit="7" topLeftCell="A19" activePane="bottomLeft" state="frozen"/>
      <selection pane="bottomLeft" activeCell="D20" sqref="D20"/>
    </sheetView>
  </sheetViews>
  <sheetFormatPr defaultRowHeight="12.75"/>
  <cols>
    <col min="1" max="1" width="6" style="110" customWidth="1"/>
    <col min="2" max="2" width="27.5703125" customWidth="1"/>
    <col min="3" max="3" width="21.5703125" customWidth="1"/>
    <col min="4" max="4" width="17.28515625" customWidth="1"/>
    <col min="5" max="5" width="22.5703125" customWidth="1"/>
    <col min="6" max="6" width="14.42578125" customWidth="1"/>
    <col min="7" max="7" width="12.140625" customWidth="1"/>
    <col min="8" max="8" width="17.42578125" customWidth="1"/>
    <col min="9" max="9" width="12.5703125" customWidth="1"/>
    <col min="10" max="10" width="16" customWidth="1"/>
    <col min="11" max="11" width="17.85546875" style="109" customWidth="1"/>
    <col min="12" max="12" width="23.140625" customWidth="1"/>
  </cols>
  <sheetData>
    <row r="1" spans="1:12" ht="18.75">
      <c r="A1" s="164"/>
      <c r="B1" s="106"/>
      <c r="C1" s="4506"/>
      <c r="D1" s="4506"/>
      <c r="E1" s="4506"/>
      <c r="F1" s="4506"/>
      <c r="G1" s="4506"/>
      <c r="H1" s="4506"/>
      <c r="I1" s="4506"/>
      <c r="J1" s="4506"/>
      <c r="K1" s="4506"/>
      <c r="L1" s="4506"/>
    </row>
    <row r="2" spans="1:12" ht="18.75">
      <c r="A2" s="4506" t="s">
        <v>10082</v>
      </c>
      <c r="B2" s="4506"/>
      <c r="C2" s="4506"/>
      <c r="D2" s="4506"/>
      <c r="E2" s="4506"/>
      <c r="F2" s="4506"/>
      <c r="G2" s="4506"/>
      <c r="H2" s="4506"/>
      <c r="I2" s="4506"/>
      <c r="J2" s="4506"/>
      <c r="K2" s="4506"/>
      <c r="L2" s="74"/>
    </row>
    <row r="3" spans="1:12" ht="18.75">
      <c r="A3" s="4506" t="s">
        <v>15817</v>
      </c>
      <c r="B3" s="4506"/>
      <c r="C3" s="4506"/>
      <c r="D3" s="4506"/>
      <c r="E3" s="4506"/>
      <c r="F3" s="4506"/>
      <c r="G3" s="4506"/>
      <c r="H3" s="4506"/>
      <c r="I3" s="4506"/>
      <c r="J3" s="4506"/>
      <c r="K3" s="4506"/>
      <c r="L3" s="111"/>
    </row>
    <row r="4" spans="1:12">
      <c r="K4" s="71"/>
    </row>
    <row r="5" spans="1:12" ht="18.75">
      <c r="A5" s="4507" t="s">
        <v>7408</v>
      </c>
      <c r="B5" s="4507"/>
      <c r="C5" s="4507"/>
      <c r="D5" s="4507"/>
      <c r="E5" s="4507"/>
      <c r="F5" s="4507"/>
      <c r="G5" s="4507"/>
      <c r="H5" s="4507"/>
      <c r="I5" s="4507"/>
      <c r="J5" s="4507"/>
      <c r="K5" s="4507"/>
    </row>
    <row r="6" spans="1:12" ht="42" customHeight="1">
      <c r="A6" s="4543" t="s">
        <v>0</v>
      </c>
      <c r="B6" s="4543" t="s">
        <v>1602</v>
      </c>
      <c r="C6" s="4543" t="s">
        <v>1603</v>
      </c>
      <c r="D6" s="4543" t="s">
        <v>8026</v>
      </c>
      <c r="E6" s="4543" t="s">
        <v>4122</v>
      </c>
      <c r="F6" s="4549" t="s">
        <v>2142</v>
      </c>
      <c r="G6" s="4543" t="s">
        <v>1604</v>
      </c>
      <c r="H6" s="4526" t="s">
        <v>7412</v>
      </c>
      <c r="I6" s="4526"/>
      <c r="J6" s="4527"/>
      <c r="K6" s="4545" t="s">
        <v>1606</v>
      </c>
    </row>
    <row r="7" spans="1:12" ht="21">
      <c r="A7" s="4544"/>
      <c r="B7" s="4544"/>
      <c r="C7" s="4544"/>
      <c r="D7" s="4544"/>
      <c r="E7" s="4544"/>
      <c r="F7" s="4550"/>
      <c r="G7" s="4544"/>
      <c r="H7" s="1" t="s">
        <v>101</v>
      </c>
      <c r="I7" s="1" t="s">
        <v>6108</v>
      </c>
      <c r="J7" s="2" t="s">
        <v>1605</v>
      </c>
      <c r="K7" s="4546"/>
    </row>
    <row r="8" spans="1:12">
      <c r="A8" s="12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9</v>
      </c>
      <c r="I8" s="14">
        <v>10</v>
      </c>
      <c r="J8" s="14">
        <v>11</v>
      </c>
      <c r="K8" s="14">
        <v>12</v>
      </c>
    </row>
    <row r="9" spans="1:12" s="1624" customFormat="1" ht="18.75">
      <c r="A9" s="4542" t="s">
        <v>7375</v>
      </c>
      <c r="B9" s="4532"/>
      <c r="C9" s="4532"/>
      <c r="D9" s="4532"/>
      <c r="E9" s="4532"/>
      <c r="F9" s="4532"/>
      <c r="G9" s="4532"/>
      <c r="H9" s="4532"/>
      <c r="I9" s="4532"/>
      <c r="J9" s="4532"/>
      <c r="K9" s="4533"/>
    </row>
    <row r="10" spans="1:12" ht="12.75" customHeight="1">
      <c r="A10" s="15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ht="48" customHeight="1">
      <c r="A11" s="63">
        <v>1</v>
      </c>
      <c r="B11" s="10" t="s">
        <v>4119</v>
      </c>
      <c r="C11" s="76" t="s">
        <v>8102</v>
      </c>
      <c r="D11" s="10" t="s">
        <v>4118</v>
      </c>
      <c r="E11" s="250" t="s">
        <v>8129</v>
      </c>
      <c r="F11" s="81" t="s">
        <v>16</v>
      </c>
      <c r="G11" s="81" t="s">
        <v>16</v>
      </c>
      <c r="H11" s="82">
        <v>58289126.68</v>
      </c>
      <c r="I11" s="82">
        <v>33910276.350000001</v>
      </c>
      <c r="J11" s="182">
        <v>24378850.329999998</v>
      </c>
      <c r="K11" s="122">
        <v>22.42</v>
      </c>
    </row>
    <row r="12" spans="1:12" ht="69" customHeight="1">
      <c r="A12" s="79">
        <v>2</v>
      </c>
      <c r="B12" s="85" t="s">
        <v>8100</v>
      </c>
      <c r="C12" s="251" t="s">
        <v>8101</v>
      </c>
      <c r="D12" s="83" t="s">
        <v>4120</v>
      </c>
      <c r="E12" s="125" t="s">
        <v>8103</v>
      </c>
      <c r="F12" s="81" t="s">
        <v>16</v>
      </c>
      <c r="G12" s="81" t="s">
        <v>16</v>
      </c>
      <c r="H12" s="84">
        <v>6062814.3900000006</v>
      </c>
      <c r="I12" s="84">
        <v>4686190.4000000004</v>
      </c>
      <c r="J12" s="121">
        <v>1376623.9900000002</v>
      </c>
      <c r="K12" s="123">
        <v>21.4</v>
      </c>
    </row>
    <row r="13" spans="1:12" s="1631" customFormat="1">
      <c r="A13" s="2265">
        <v>2</v>
      </c>
      <c r="B13" s="4176"/>
      <c r="C13" s="2574"/>
      <c r="D13" s="2574"/>
      <c r="E13" s="4016" t="s">
        <v>9</v>
      </c>
      <c r="F13" s="4177"/>
      <c r="G13" s="2265" t="s">
        <v>16</v>
      </c>
      <c r="H13" s="4178">
        <f>SUM(H11:H12)</f>
        <v>64351941.07</v>
      </c>
      <c r="I13" s="4178">
        <f>SUM(I11:I12)</f>
        <v>38596466.75</v>
      </c>
      <c r="J13" s="4178">
        <f>SUM(J11:J12)</f>
        <v>25755474.32</v>
      </c>
      <c r="K13" s="4178">
        <f>SUM(K11:K12)</f>
        <v>43.82</v>
      </c>
    </row>
    <row r="14" spans="1:12">
      <c r="A14" s="4547"/>
      <c r="B14" s="4547"/>
      <c r="C14" s="4547"/>
      <c r="D14" s="4547"/>
      <c r="E14" s="4547"/>
      <c r="F14" s="4547"/>
      <c r="G14" s="4547"/>
      <c r="H14" s="4547"/>
      <c r="I14" s="4547"/>
      <c r="J14" s="4547"/>
      <c r="K14" s="4548"/>
    </row>
    <row r="15" spans="1:12" ht="18.75">
      <c r="A15" s="4531" t="s">
        <v>7407</v>
      </c>
      <c r="B15" s="4532"/>
      <c r="C15" s="4532"/>
      <c r="D15" s="4532"/>
      <c r="E15" s="4532"/>
      <c r="F15" s="4532"/>
      <c r="G15" s="4532"/>
      <c r="H15" s="4532"/>
      <c r="I15" s="4532"/>
      <c r="J15" s="4532"/>
      <c r="K15" s="4533"/>
    </row>
    <row r="16" spans="1:12" ht="73.5">
      <c r="A16" s="252">
        <v>1</v>
      </c>
      <c r="B16" s="199" t="s">
        <v>8024</v>
      </c>
      <c r="C16" s="199" t="s">
        <v>8025</v>
      </c>
      <c r="D16" s="199" t="s">
        <v>4090</v>
      </c>
      <c r="E16" s="561" t="s">
        <v>10080</v>
      </c>
      <c r="F16" s="184" t="s">
        <v>16</v>
      </c>
      <c r="G16" s="184" t="s">
        <v>16</v>
      </c>
      <c r="H16" s="181">
        <v>226284584.49000001</v>
      </c>
      <c r="I16" s="181">
        <v>187613711.19</v>
      </c>
      <c r="J16" s="186">
        <v>38670873.300000012</v>
      </c>
      <c r="K16" s="187">
        <v>72.3</v>
      </c>
    </row>
    <row r="17" spans="1:11" ht="69.75" customHeight="1">
      <c r="A17" s="252">
        <v>2</v>
      </c>
      <c r="B17" s="198" t="s">
        <v>8027</v>
      </c>
      <c r="C17" s="198" t="s">
        <v>8028</v>
      </c>
      <c r="D17" s="198" t="s">
        <v>4089</v>
      </c>
      <c r="E17" s="75" t="s">
        <v>8029</v>
      </c>
      <c r="F17" s="184" t="s">
        <v>16</v>
      </c>
      <c r="G17" s="184" t="s">
        <v>16</v>
      </c>
      <c r="H17" s="175">
        <v>16489747.189999998</v>
      </c>
      <c r="I17" s="175">
        <v>11789110.369999999</v>
      </c>
      <c r="J17" s="175">
        <v>4700636.8199999984</v>
      </c>
      <c r="K17" s="185">
        <v>36.9</v>
      </c>
    </row>
    <row r="18" spans="1:11" ht="67.5" customHeight="1">
      <c r="A18" s="252">
        <v>3</v>
      </c>
      <c r="B18" s="198" t="s">
        <v>8030</v>
      </c>
      <c r="C18" s="198" t="s">
        <v>8031</v>
      </c>
      <c r="D18" s="198" t="s">
        <v>4091</v>
      </c>
      <c r="E18" s="75" t="s">
        <v>8032</v>
      </c>
      <c r="F18" s="184" t="s">
        <v>16</v>
      </c>
      <c r="G18" s="184" t="s">
        <v>16</v>
      </c>
      <c r="H18" s="188">
        <v>21635589.300000001</v>
      </c>
      <c r="I18" s="188">
        <v>16467603.07</v>
      </c>
      <c r="J18" s="188">
        <v>5167986.2300000004</v>
      </c>
      <c r="K18" s="189">
        <v>44.4</v>
      </c>
    </row>
    <row r="19" spans="1:11" ht="69" customHeight="1">
      <c r="A19" s="252">
        <v>4</v>
      </c>
      <c r="B19" s="199" t="s">
        <v>8033</v>
      </c>
      <c r="C19" s="199" t="s">
        <v>8036</v>
      </c>
      <c r="D19" s="187" t="s">
        <v>4092</v>
      </c>
      <c r="E19" s="75" t="s">
        <v>8034</v>
      </c>
      <c r="F19" s="184" t="s">
        <v>16</v>
      </c>
      <c r="G19" s="184" t="s">
        <v>16</v>
      </c>
      <c r="H19" s="190">
        <v>10825596.619999999</v>
      </c>
      <c r="I19" s="190">
        <v>8792021.2599999998</v>
      </c>
      <c r="J19" s="190">
        <v>2033575.3599999994</v>
      </c>
      <c r="K19" s="189">
        <v>29.7</v>
      </c>
    </row>
    <row r="20" spans="1:11" ht="69" customHeight="1">
      <c r="A20" s="252">
        <v>5</v>
      </c>
      <c r="B20" s="199" t="s">
        <v>8035</v>
      </c>
      <c r="C20" s="199" t="s">
        <v>8037</v>
      </c>
      <c r="D20" s="3" t="s">
        <v>4093</v>
      </c>
      <c r="E20" s="75" t="s">
        <v>8038</v>
      </c>
      <c r="F20" s="184" t="s">
        <v>16</v>
      </c>
      <c r="G20" s="184" t="s">
        <v>16</v>
      </c>
      <c r="H20" s="181">
        <v>6658742.8100000005</v>
      </c>
      <c r="I20" s="181">
        <v>5439342.29</v>
      </c>
      <c r="J20" s="182">
        <v>1219400.5200000005</v>
      </c>
      <c r="K20" s="187">
        <v>24.9</v>
      </c>
    </row>
    <row r="21" spans="1:11" ht="68.25" customHeight="1">
      <c r="A21" s="252">
        <v>6</v>
      </c>
      <c r="B21" s="199" t="s">
        <v>8039</v>
      </c>
      <c r="C21" s="143" t="s">
        <v>8040</v>
      </c>
      <c r="D21" s="199" t="s">
        <v>4094</v>
      </c>
      <c r="E21" s="75" t="s">
        <v>8041</v>
      </c>
      <c r="F21" s="184" t="s">
        <v>16</v>
      </c>
      <c r="G21" s="184" t="s">
        <v>16</v>
      </c>
      <c r="H21" s="181">
        <v>8757718.9700000007</v>
      </c>
      <c r="I21" s="181">
        <v>5557386.6699999999</v>
      </c>
      <c r="J21" s="181">
        <v>3200332.3000000007</v>
      </c>
      <c r="K21" s="187">
        <v>27.6</v>
      </c>
    </row>
    <row r="22" spans="1:11" ht="68.25" customHeight="1">
      <c r="A22" s="252">
        <v>7</v>
      </c>
      <c r="B22" s="143" t="s">
        <v>8042</v>
      </c>
      <c r="C22" s="143" t="s">
        <v>8334</v>
      </c>
      <c r="D22" s="143" t="s">
        <v>4095</v>
      </c>
      <c r="E22" s="75" t="s">
        <v>8043</v>
      </c>
      <c r="F22" s="184" t="s">
        <v>16</v>
      </c>
      <c r="G22" s="184" t="s">
        <v>16</v>
      </c>
      <c r="H22" s="191">
        <v>13366795.23</v>
      </c>
      <c r="I22" s="191">
        <v>6463998.54</v>
      </c>
      <c r="J22" s="191">
        <v>6902796.6900000004</v>
      </c>
      <c r="K22" s="192">
        <v>25.8</v>
      </c>
    </row>
    <row r="23" spans="1:11" ht="68.25" customHeight="1">
      <c r="A23" s="252">
        <v>8</v>
      </c>
      <c r="B23" s="199" t="s">
        <v>8044</v>
      </c>
      <c r="C23" s="199" t="s">
        <v>8045</v>
      </c>
      <c r="D23" s="199" t="s">
        <v>4096</v>
      </c>
      <c r="E23" s="75" t="s">
        <v>8046</v>
      </c>
      <c r="F23" s="184" t="s">
        <v>16</v>
      </c>
      <c r="G23" s="184" t="s">
        <v>16</v>
      </c>
      <c r="H23" s="181">
        <v>22940983.100000001</v>
      </c>
      <c r="I23" s="181">
        <v>21743122.91</v>
      </c>
      <c r="J23" s="181">
        <v>1197860.1900000013</v>
      </c>
      <c r="K23" s="189">
        <v>21.7</v>
      </c>
    </row>
    <row r="24" spans="1:11" ht="69" customHeight="1">
      <c r="A24" s="252">
        <v>9</v>
      </c>
      <c r="B24" s="199" t="s">
        <v>8047</v>
      </c>
      <c r="C24" s="199" t="s">
        <v>8048</v>
      </c>
      <c r="D24" s="3" t="s">
        <v>4097</v>
      </c>
      <c r="E24" s="75" t="s">
        <v>8049</v>
      </c>
      <c r="F24" s="184" t="s">
        <v>16</v>
      </c>
      <c r="G24" s="184" t="s">
        <v>16</v>
      </c>
      <c r="H24" s="181">
        <v>19728032.619999997</v>
      </c>
      <c r="I24" s="181">
        <v>17338326.550000001</v>
      </c>
      <c r="J24" s="181">
        <v>2389706.0699999966</v>
      </c>
      <c r="K24" s="187">
        <v>24.5</v>
      </c>
    </row>
    <row r="25" spans="1:11" ht="69.75" customHeight="1">
      <c r="A25" s="252">
        <v>10</v>
      </c>
      <c r="B25" s="199" t="s">
        <v>8050</v>
      </c>
      <c r="C25" s="199" t="s">
        <v>8053</v>
      </c>
      <c r="D25" s="199" t="s">
        <v>5517</v>
      </c>
      <c r="E25" s="75" t="s">
        <v>8051</v>
      </c>
      <c r="F25" s="184" t="s">
        <v>16</v>
      </c>
      <c r="G25" s="184" t="s">
        <v>16</v>
      </c>
      <c r="H25" s="181">
        <v>9410497.3200000003</v>
      </c>
      <c r="I25" s="181">
        <v>6008045.4299999997</v>
      </c>
      <c r="J25" s="193">
        <v>3402451.8900000006</v>
      </c>
      <c r="K25" s="187">
        <v>21.5</v>
      </c>
    </row>
    <row r="26" spans="1:11" ht="66.75" customHeight="1">
      <c r="A26" s="252">
        <v>11</v>
      </c>
      <c r="B26" s="143" t="s">
        <v>8052</v>
      </c>
      <c r="C26" s="143" t="s">
        <v>8054</v>
      </c>
      <c r="D26" s="93" t="s">
        <v>4098</v>
      </c>
      <c r="E26" s="75" t="s">
        <v>8055</v>
      </c>
      <c r="F26" s="184" t="s">
        <v>16</v>
      </c>
      <c r="G26" s="184" t="s">
        <v>16</v>
      </c>
      <c r="H26" s="191">
        <v>12006385.879999999</v>
      </c>
      <c r="I26" s="191">
        <v>11290531.210000001</v>
      </c>
      <c r="J26" s="191">
        <v>715854.66999999806</v>
      </c>
      <c r="K26" s="192">
        <v>19.8</v>
      </c>
    </row>
    <row r="27" spans="1:11" ht="74.25" customHeight="1">
      <c r="A27" s="252">
        <v>12</v>
      </c>
      <c r="B27" s="199" t="s">
        <v>8056</v>
      </c>
      <c r="C27" s="199" t="s">
        <v>8057</v>
      </c>
      <c r="D27" s="200" t="s">
        <v>4099</v>
      </c>
      <c r="E27" s="75" t="s">
        <v>8058</v>
      </c>
      <c r="F27" s="184" t="s">
        <v>16</v>
      </c>
      <c r="G27" s="184" t="s">
        <v>16</v>
      </c>
      <c r="H27" s="194">
        <v>17481446.77</v>
      </c>
      <c r="I27" s="194">
        <v>6509268.79</v>
      </c>
      <c r="J27" s="194">
        <v>10972177.98</v>
      </c>
      <c r="K27" s="185">
        <v>26.5</v>
      </c>
    </row>
    <row r="28" spans="1:11" ht="77.25" customHeight="1">
      <c r="A28" s="252">
        <v>13</v>
      </c>
      <c r="B28" s="199" t="s">
        <v>8059</v>
      </c>
      <c r="C28" s="199" t="s">
        <v>8060</v>
      </c>
      <c r="D28" s="3" t="s">
        <v>4100</v>
      </c>
      <c r="E28" s="75" t="s">
        <v>8061</v>
      </c>
      <c r="F28" s="184" t="s">
        <v>16</v>
      </c>
      <c r="G28" s="184" t="s">
        <v>16</v>
      </c>
      <c r="H28" s="175">
        <v>1558780.11</v>
      </c>
      <c r="I28" s="175">
        <v>1550830.11</v>
      </c>
      <c r="J28" s="175">
        <v>7950</v>
      </c>
      <c r="K28" s="185">
        <v>5.7</v>
      </c>
    </row>
    <row r="29" spans="1:11" ht="69" customHeight="1">
      <c r="A29" s="252">
        <v>14</v>
      </c>
      <c r="B29" s="198" t="s">
        <v>8062</v>
      </c>
      <c r="C29" s="198" t="s">
        <v>8063</v>
      </c>
      <c r="D29" s="18" t="s">
        <v>4101</v>
      </c>
      <c r="E29" s="75" t="s">
        <v>8064</v>
      </c>
      <c r="F29" s="184" t="s">
        <v>16</v>
      </c>
      <c r="G29" s="184" t="s">
        <v>16</v>
      </c>
      <c r="H29" s="188">
        <v>4050341.6100000003</v>
      </c>
      <c r="I29" s="188">
        <v>3625778.99</v>
      </c>
      <c r="J29" s="188">
        <v>424562.62000000011</v>
      </c>
      <c r="K29" s="189">
        <v>15.1</v>
      </c>
    </row>
    <row r="30" spans="1:11" ht="57" customHeight="1">
      <c r="A30" s="252">
        <v>15</v>
      </c>
      <c r="B30" s="5" t="s">
        <v>8065</v>
      </c>
      <c r="C30" s="5" t="s">
        <v>8066</v>
      </c>
      <c r="D30" s="5" t="s">
        <v>4102</v>
      </c>
      <c r="E30" s="25" t="s">
        <v>8067</v>
      </c>
      <c r="F30" s="184" t="s">
        <v>16</v>
      </c>
      <c r="G30" s="184" t="s">
        <v>16</v>
      </c>
      <c r="H30" s="24">
        <v>2535445.63</v>
      </c>
      <c r="I30" s="24">
        <v>2105868.89</v>
      </c>
      <c r="J30" s="24">
        <v>429576.73999999976</v>
      </c>
      <c r="K30" s="16">
        <v>11.7</v>
      </c>
    </row>
    <row r="31" spans="1:11" ht="55.5" customHeight="1">
      <c r="A31" s="252">
        <v>16</v>
      </c>
      <c r="B31" s="198" t="s">
        <v>8068</v>
      </c>
      <c r="C31" s="198" t="s">
        <v>8069</v>
      </c>
      <c r="D31" s="18" t="s">
        <v>4103</v>
      </c>
      <c r="E31" s="25" t="s">
        <v>8070</v>
      </c>
      <c r="F31" s="184" t="s">
        <v>16</v>
      </c>
      <c r="G31" s="184" t="s">
        <v>16</v>
      </c>
      <c r="H31" s="188">
        <v>12929661.52</v>
      </c>
      <c r="I31" s="188">
        <v>4956326.59</v>
      </c>
      <c r="J31" s="188">
        <v>7973334.9299999997</v>
      </c>
      <c r="K31" s="185">
        <v>31.7</v>
      </c>
    </row>
    <row r="32" spans="1:11" ht="67.5" customHeight="1">
      <c r="A32" s="252">
        <v>17</v>
      </c>
      <c r="B32" s="199" t="s">
        <v>8071</v>
      </c>
      <c r="C32" s="199" t="s">
        <v>8072</v>
      </c>
      <c r="D32" s="199" t="s">
        <v>4104</v>
      </c>
      <c r="E32" s="25" t="s">
        <v>8073</v>
      </c>
      <c r="F32" s="184" t="s">
        <v>16</v>
      </c>
      <c r="G32" s="184" t="s">
        <v>16</v>
      </c>
      <c r="H32" s="175">
        <v>11679596.239999998</v>
      </c>
      <c r="I32" s="175">
        <v>10813927.43</v>
      </c>
      <c r="J32" s="175">
        <v>865668.80999999866</v>
      </c>
      <c r="K32" s="185">
        <v>23.5</v>
      </c>
    </row>
    <row r="33" spans="1:12" ht="56.25" customHeight="1">
      <c r="A33" s="252">
        <v>18</v>
      </c>
      <c r="B33" s="199" t="s">
        <v>8074</v>
      </c>
      <c r="C33" s="199" t="s">
        <v>8075</v>
      </c>
      <c r="D33" s="199" t="s">
        <v>4105</v>
      </c>
      <c r="E33" s="25" t="s">
        <v>8076</v>
      </c>
      <c r="F33" s="184" t="s">
        <v>16</v>
      </c>
      <c r="G33" s="184" t="s">
        <v>16</v>
      </c>
      <c r="H33" s="175">
        <v>39085247.689999998</v>
      </c>
      <c r="I33" s="175">
        <v>19448686.630000003</v>
      </c>
      <c r="J33" s="175">
        <v>19636561.059999995</v>
      </c>
      <c r="K33" s="185">
        <v>37.6</v>
      </c>
    </row>
    <row r="34" spans="1:12" ht="57.75" customHeight="1">
      <c r="A34" s="252">
        <v>19</v>
      </c>
      <c r="B34" s="199" t="s">
        <v>8077</v>
      </c>
      <c r="C34" s="199" t="s">
        <v>8078</v>
      </c>
      <c r="D34" s="138" t="s">
        <v>4106</v>
      </c>
      <c r="E34" s="25" t="s">
        <v>8079</v>
      </c>
      <c r="F34" s="184" t="s">
        <v>16</v>
      </c>
      <c r="G34" s="184" t="s">
        <v>16</v>
      </c>
      <c r="H34" s="175">
        <v>4315445.78</v>
      </c>
      <c r="I34" s="175">
        <v>4133644.36</v>
      </c>
      <c r="J34" s="195">
        <v>181801.42000000039</v>
      </c>
      <c r="K34" s="185">
        <v>10</v>
      </c>
    </row>
    <row r="35" spans="1:12" ht="63">
      <c r="A35" s="252">
        <v>20</v>
      </c>
      <c r="B35" s="199" t="s">
        <v>8080</v>
      </c>
      <c r="C35" s="199" t="s">
        <v>8081</v>
      </c>
      <c r="D35" s="201" t="s">
        <v>4107</v>
      </c>
      <c r="E35" s="25" t="s">
        <v>8082</v>
      </c>
      <c r="F35" s="184" t="s">
        <v>16</v>
      </c>
      <c r="G35" s="184" t="s">
        <v>16</v>
      </c>
      <c r="H35" s="175">
        <v>9360194.4199999999</v>
      </c>
      <c r="I35" s="175">
        <v>8376698.0800000001</v>
      </c>
      <c r="J35" s="175">
        <v>983496.33999999985</v>
      </c>
      <c r="K35" s="185">
        <v>11</v>
      </c>
    </row>
    <row r="36" spans="1:12" ht="57" customHeight="1">
      <c r="A36" s="252">
        <v>21</v>
      </c>
      <c r="B36" s="199" t="s">
        <v>8083</v>
      </c>
      <c r="C36" s="199" t="s">
        <v>8086</v>
      </c>
      <c r="D36" s="199" t="s">
        <v>4108</v>
      </c>
      <c r="E36" s="25" t="s">
        <v>8084</v>
      </c>
      <c r="F36" s="184" t="s">
        <v>16</v>
      </c>
      <c r="G36" s="184" t="s">
        <v>16</v>
      </c>
      <c r="H36" s="175">
        <v>7565392.3000000007</v>
      </c>
      <c r="I36" s="175">
        <v>6997956.4000000004</v>
      </c>
      <c r="J36" s="175">
        <v>567435.90000000037</v>
      </c>
      <c r="K36" s="185">
        <v>7.9</v>
      </c>
    </row>
    <row r="37" spans="1:12" ht="57" customHeight="1">
      <c r="A37" s="252">
        <v>22</v>
      </c>
      <c r="B37" s="199" t="s">
        <v>8085</v>
      </c>
      <c r="C37" s="187" t="s">
        <v>8048</v>
      </c>
      <c r="D37" s="202" t="s">
        <v>4109</v>
      </c>
      <c r="E37" s="25" t="s">
        <v>8087</v>
      </c>
      <c r="F37" s="184" t="s">
        <v>16</v>
      </c>
      <c r="G37" s="184" t="s">
        <v>16</v>
      </c>
      <c r="H37" s="181">
        <v>503177.81</v>
      </c>
      <c r="I37" s="181">
        <v>503177.81</v>
      </c>
      <c r="J37" s="181">
        <v>0</v>
      </c>
      <c r="K37" s="187">
        <v>5.3</v>
      </c>
    </row>
    <row r="38" spans="1:12" ht="68.25" customHeight="1">
      <c r="A38" s="252">
        <v>23</v>
      </c>
      <c r="B38" s="199" t="s">
        <v>8088</v>
      </c>
      <c r="C38" s="199" t="s">
        <v>8089</v>
      </c>
      <c r="D38" s="199" t="s">
        <v>4110</v>
      </c>
      <c r="E38" s="25" t="s">
        <v>8090</v>
      </c>
      <c r="F38" s="184" t="s">
        <v>16</v>
      </c>
      <c r="G38" s="184" t="s">
        <v>16</v>
      </c>
      <c r="H38" s="181">
        <v>16032038.34</v>
      </c>
      <c r="I38" s="181">
        <v>10177074.6</v>
      </c>
      <c r="J38" s="181">
        <v>5854963.7400000002</v>
      </c>
      <c r="K38" s="187">
        <v>29.3</v>
      </c>
    </row>
    <row r="39" spans="1:12" ht="56.25" customHeight="1">
      <c r="A39" s="252">
        <v>24</v>
      </c>
      <c r="B39" s="5" t="s">
        <v>8091</v>
      </c>
      <c r="C39" s="5" t="s">
        <v>8092</v>
      </c>
      <c r="D39" s="5" t="s">
        <v>4111</v>
      </c>
      <c r="E39" s="25" t="s">
        <v>8093</v>
      </c>
      <c r="F39" s="196" t="s">
        <v>16</v>
      </c>
      <c r="G39" s="196" t="s">
        <v>16</v>
      </c>
      <c r="H39" s="181">
        <v>785753.94</v>
      </c>
      <c r="I39" s="181">
        <v>785753.94</v>
      </c>
      <c r="J39" s="181">
        <v>0</v>
      </c>
      <c r="K39" s="197">
        <v>4.5</v>
      </c>
    </row>
    <row r="40" spans="1:12" ht="66" customHeight="1">
      <c r="A40" s="252">
        <v>25</v>
      </c>
      <c r="B40" s="199" t="s">
        <v>8097</v>
      </c>
      <c r="C40" s="199" t="s">
        <v>1695</v>
      </c>
      <c r="D40" s="203" t="s">
        <v>4112</v>
      </c>
      <c r="E40" s="25" t="s">
        <v>8096</v>
      </c>
      <c r="F40" s="184" t="s">
        <v>16</v>
      </c>
      <c r="G40" s="184" t="s">
        <v>16</v>
      </c>
      <c r="H40" s="181">
        <v>7079541.0600000005</v>
      </c>
      <c r="I40" s="181">
        <v>3957975.62</v>
      </c>
      <c r="J40" s="181">
        <v>3121565.4400000004</v>
      </c>
      <c r="K40" s="187">
        <v>17.7</v>
      </c>
    </row>
    <row r="41" spans="1:12" ht="66" customHeight="1">
      <c r="A41" s="252">
        <v>26</v>
      </c>
      <c r="B41" s="3" t="s">
        <v>8094</v>
      </c>
      <c r="C41" s="3" t="s">
        <v>8095</v>
      </c>
      <c r="D41" s="3" t="s">
        <v>4113</v>
      </c>
      <c r="E41" s="4" t="s">
        <v>8098</v>
      </c>
      <c r="F41" s="184" t="s">
        <v>16</v>
      </c>
      <c r="G41" s="184" t="s">
        <v>16</v>
      </c>
      <c r="H41" s="51">
        <v>19558114.93</v>
      </c>
      <c r="I41" s="51">
        <v>4004286.82</v>
      </c>
      <c r="J41" s="24">
        <v>15553828.109999999</v>
      </c>
      <c r="K41" s="183">
        <v>15.4</v>
      </c>
    </row>
    <row r="42" spans="1:12" ht="44.25" customHeight="1">
      <c r="A42" s="252">
        <v>27</v>
      </c>
      <c r="B42" s="16" t="s">
        <v>4114</v>
      </c>
      <c r="C42" s="4" t="s">
        <v>8107</v>
      </c>
      <c r="D42" s="4" t="s">
        <v>4115</v>
      </c>
      <c r="E42" s="4" t="s">
        <v>8104</v>
      </c>
      <c r="F42" s="77" t="s">
        <v>16</v>
      </c>
      <c r="G42" s="77" t="s">
        <v>16</v>
      </c>
      <c r="H42" s="26">
        <v>14796093.959999999</v>
      </c>
      <c r="I42" s="26">
        <v>7876788.0099999998</v>
      </c>
      <c r="J42" s="26">
        <v>6919305.9499999993</v>
      </c>
      <c r="K42" s="4079">
        <v>24</v>
      </c>
      <c r="L42" s="6"/>
    </row>
    <row r="43" spans="1:12" ht="53.25" customHeight="1">
      <c r="A43" s="252">
        <v>28</v>
      </c>
      <c r="B43" s="19" t="s">
        <v>8099</v>
      </c>
      <c r="C43" s="25" t="s">
        <v>8108</v>
      </c>
      <c r="D43" s="88" t="s">
        <v>4116</v>
      </c>
      <c r="E43" s="75" t="s">
        <v>8105</v>
      </c>
      <c r="F43" s="78" t="s">
        <v>16</v>
      </c>
      <c r="G43" s="78" t="s">
        <v>16</v>
      </c>
      <c r="H43" s="41">
        <v>5669376.7999999998</v>
      </c>
      <c r="I43" s="41">
        <v>5662080.2400000002</v>
      </c>
      <c r="J43" s="32">
        <v>7296.5599999995902</v>
      </c>
      <c r="K43" s="4203">
        <v>21</v>
      </c>
      <c r="L43" s="6"/>
    </row>
    <row r="44" spans="1:12" ht="53.25" customHeight="1">
      <c r="A44" s="252">
        <v>29</v>
      </c>
      <c r="B44" s="558" t="s">
        <v>10076</v>
      </c>
      <c r="C44" s="25" t="s">
        <v>10077</v>
      </c>
      <c r="D44" s="559" t="s">
        <v>10078</v>
      </c>
      <c r="E44" s="560" t="s">
        <v>10079</v>
      </c>
      <c r="F44" s="78"/>
      <c r="G44" s="78"/>
      <c r="H44" s="41">
        <v>94283834.879999995</v>
      </c>
      <c r="I44" s="41">
        <v>71582156.179999992</v>
      </c>
      <c r="J44" s="32">
        <v>22701678.700000003</v>
      </c>
      <c r="K44" s="4204">
        <v>21</v>
      </c>
      <c r="L44" s="6"/>
    </row>
    <row r="45" spans="1:12" s="1631" customFormat="1" ht="17.25" customHeight="1">
      <c r="A45" s="4179">
        <f>A44</f>
        <v>29</v>
      </c>
      <c r="B45" s="2204"/>
      <c r="C45" s="2204"/>
      <c r="D45" s="2204"/>
      <c r="E45" s="4180" t="s">
        <v>4087</v>
      </c>
      <c r="F45" s="4179" t="s">
        <v>16</v>
      </c>
      <c r="G45" s="4179" t="s">
        <v>16</v>
      </c>
      <c r="H45" s="3415">
        <f>SUM(H16:H44)</f>
        <v>637374157.32000005</v>
      </c>
      <c r="I45" s="3415">
        <f>SUM(I16:I44)</f>
        <v>471571478.97999996</v>
      </c>
      <c r="J45" s="3415">
        <f>SUM(J16:J44)</f>
        <v>165802678.33999997</v>
      </c>
      <c r="K45" s="3415">
        <f>SUM(K16:K44)</f>
        <v>667.99999999999989</v>
      </c>
      <c r="L45" s="4046"/>
    </row>
    <row r="46" spans="1:12" ht="13.5" customHeight="1">
      <c r="A46" s="4528"/>
      <c r="B46" s="4529"/>
      <c r="C46" s="4529"/>
      <c r="D46" s="4529"/>
      <c r="E46" s="4529"/>
      <c r="F46" s="4529"/>
      <c r="G46" s="4529"/>
      <c r="H46" s="4529"/>
      <c r="I46" s="4529"/>
      <c r="J46" s="4529"/>
      <c r="K46" s="4530"/>
    </row>
    <row r="47" spans="1:12" s="1624" customFormat="1" ht="18.75">
      <c r="A47" s="4525" t="s">
        <v>7320</v>
      </c>
      <c r="B47" s="4525"/>
      <c r="C47" s="4525"/>
      <c r="D47" s="4525"/>
      <c r="E47" s="4525"/>
      <c r="F47" s="4525"/>
      <c r="G47" s="4525"/>
      <c r="H47" s="4525"/>
      <c r="I47" s="4525"/>
      <c r="J47" s="4525"/>
      <c r="K47" s="4525"/>
    </row>
    <row r="48" spans="1:12" ht="73.5" customHeight="1">
      <c r="A48" s="204">
        <v>1</v>
      </c>
      <c r="B48" s="87" t="s">
        <v>8106</v>
      </c>
      <c r="C48" s="4" t="s">
        <v>8110</v>
      </c>
      <c r="D48" s="19" t="s">
        <v>4123</v>
      </c>
      <c r="E48" s="19" t="s">
        <v>8109</v>
      </c>
      <c r="F48" s="81" t="s">
        <v>16</v>
      </c>
      <c r="G48" s="81" t="s">
        <v>16</v>
      </c>
      <c r="H48" s="73">
        <v>1393083.34</v>
      </c>
      <c r="I48" s="73">
        <v>1359325.32</v>
      </c>
      <c r="J48" s="89">
        <v>33758.020000000019</v>
      </c>
      <c r="K48" s="4206">
        <v>15</v>
      </c>
    </row>
    <row r="49" spans="1:11" ht="84" customHeight="1">
      <c r="A49" s="205">
        <v>2</v>
      </c>
      <c r="B49" s="90" t="s">
        <v>8111</v>
      </c>
      <c r="C49" s="25" t="s">
        <v>2144</v>
      </c>
      <c r="D49" s="25" t="s">
        <v>4124</v>
      </c>
      <c r="E49" s="4" t="s">
        <v>8112</v>
      </c>
      <c r="F49" s="81" t="s">
        <v>16</v>
      </c>
      <c r="G49" s="91" t="s">
        <v>16</v>
      </c>
      <c r="H49" s="41">
        <v>257000</v>
      </c>
      <c r="I49" s="41">
        <v>148908.32999999999</v>
      </c>
      <c r="J49" s="41">
        <v>108091.67000000001</v>
      </c>
      <c r="K49" s="124">
        <v>21.1</v>
      </c>
    </row>
    <row r="50" spans="1:11" s="1631" customFormat="1">
      <c r="A50" s="4179">
        <v>2</v>
      </c>
      <c r="B50" s="2204"/>
      <c r="C50" s="2204"/>
      <c r="D50" s="2204"/>
      <c r="E50" s="4180" t="s">
        <v>4087</v>
      </c>
      <c r="F50" s="4181" t="s">
        <v>16</v>
      </c>
      <c r="G50" s="4182" t="s">
        <v>16</v>
      </c>
      <c r="H50" s="3415">
        <f>SUM(H48:H49)</f>
        <v>1650083.34</v>
      </c>
      <c r="I50" s="3415">
        <f>SUM(I48:I49)</f>
        <v>1508233.6500000001</v>
      </c>
      <c r="J50" s="3415">
        <f>SUM(J48:J49)</f>
        <v>141849.69000000003</v>
      </c>
      <c r="K50" s="3415">
        <f>SUM(K48:K49)</f>
        <v>36.1</v>
      </c>
    </row>
    <row r="51" spans="1:11" ht="13.5" customHeight="1">
      <c r="A51" s="176"/>
      <c r="B51" s="177"/>
      <c r="C51" s="177"/>
      <c r="D51" s="177"/>
      <c r="E51" s="177"/>
      <c r="F51" s="177"/>
      <c r="G51" s="178"/>
      <c r="H51" s="179"/>
      <c r="I51" s="179"/>
      <c r="J51" s="179"/>
      <c r="K51" s="180"/>
    </row>
    <row r="52" spans="1:11" s="1624" customFormat="1" ht="18" customHeight="1">
      <c r="A52" s="4522" t="s">
        <v>7378</v>
      </c>
      <c r="B52" s="4523"/>
      <c r="C52" s="4523"/>
      <c r="D52" s="4523"/>
      <c r="E52" s="4523"/>
      <c r="F52" s="4523"/>
      <c r="G52" s="4523"/>
      <c r="H52" s="4523"/>
      <c r="I52" s="4523"/>
      <c r="J52" s="4523"/>
      <c r="K52" s="4524"/>
    </row>
    <row r="53" spans="1:11" ht="117" customHeight="1">
      <c r="A53" s="17">
        <v>1</v>
      </c>
      <c r="B53" s="199" t="s">
        <v>7409</v>
      </c>
      <c r="C53" s="199" t="s">
        <v>8114</v>
      </c>
      <c r="D53" s="199" t="s">
        <v>8115</v>
      </c>
      <c r="E53" s="206" t="s">
        <v>8113</v>
      </c>
      <c r="F53" s="184" t="s">
        <v>16</v>
      </c>
      <c r="G53" s="184" t="s">
        <v>16</v>
      </c>
      <c r="H53" s="181">
        <v>837988.95</v>
      </c>
      <c r="I53" s="181">
        <v>837988.95</v>
      </c>
      <c r="J53" s="181">
        <v>0</v>
      </c>
      <c r="K53" s="4202">
        <v>2.5</v>
      </c>
    </row>
    <row r="54" spans="1:11" ht="63.75" customHeight="1">
      <c r="A54" s="4553">
        <v>2</v>
      </c>
      <c r="B54" s="3" t="s">
        <v>8117</v>
      </c>
      <c r="C54" s="4538" t="s">
        <v>4117</v>
      </c>
      <c r="D54" s="4411" t="s">
        <v>8116</v>
      </c>
      <c r="E54" s="4551" t="s">
        <v>8113</v>
      </c>
      <c r="F54" s="4536" t="s">
        <v>16</v>
      </c>
      <c r="G54" s="4536" t="s">
        <v>16</v>
      </c>
      <c r="H54" s="1912">
        <v>3284761.6000000006</v>
      </c>
      <c r="I54" s="1912">
        <v>3167401.600000001</v>
      </c>
      <c r="J54" s="1912">
        <v>117359.99999999953</v>
      </c>
      <c r="K54" s="4540">
        <v>81.7</v>
      </c>
    </row>
    <row r="55" spans="1:11" ht="63.75" customHeight="1">
      <c r="A55" s="4554"/>
      <c r="B55" s="207" t="s">
        <v>8118</v>
      </c>
      <c r="C55" s="4539"/>
      <c r="D55" s="4412"/>
      <c r="E55" s="4552"/>
      <c r="F55" s="4537"/>
      <c r="G55" s="4537"/>
      <c r="H55" s="53">
        <v>2599836222.0299993</v>
      </c>
      <c r="I55" s="53">
        <v>107074182.91</v>
      </c>
      <c r="J55" s="48">
        <v>2492762039.1199994</v>
      </c>
      <c r="K55" s="4541"/>
    </row>
    <row r="56" spans="1:11" ht="86.25" customHeight="1">
      <c r="A56" s="17">
        <v>3</v>
      </c>
      <c r="B56" s="3" t="s">
        <v>8121</v>
      </c>
      <c r="C56" s="199" t="s">
        <v>8114</v>
      </c>
      <c r="D56" s="199" t="s">
        <v>16</v>
      </c>
      <c r="E56" s="254" t="s">
        <v>8130</v>
      </c>
      <c r="F56" s="61" t="s">
        <v>16</v>
      </c>
      <c r="G56" s="61" t="s">
        <v>16</v>
      </c>
      <c r="H56" s="48">
        <v>0</v>
      </c>
      <c r="I56" s="48">
        <v>0</v>
      </c>
      <c r="J56" s="48">
        <f>H56-I56</f>
        <v>0</v>
      </c>
      <c r="K56" s="4205">
        <v>1.25</v>
      </c>
    </row>
    <row r="57" spans="1:11" s="1624" customFormat="1" ht="16.5" customHeight="1">
      <c r="A57" s="4183" t="s">
        <v>7411</v>
      </c>
      <c r="B57" s="4184"/>
      <c r="C57" s="4534" t="s">
        <v>7410</v>
      </c>
      <c r="D57" s="4535"/>
      <c r="E57" s="4535"/>
      <c r="F57" s="4535"/>
      <c r="G57" s="4535"/>
      <c r="H57" s="4184"/>
      <c r="I57" s="4184"/>
      <c r="J57" s="4184"/>
      <c r="K57" s="4185"/>
    </row>
    <row r="58" spans="1:11" ht="32.25" customHeight="1">
      <c r="A58" s="61">
        <v>4</v>
      </c>
      <c r="B58" s="18" t="s">
        <v>8208</v>
      </c>
      <c r="C58" s="18" t="s">
        <v>8101</v>
      </c>
      <c r="D58" s="18" t="s">
        <v>4121</v>
      </c>
      <c r="E58" s="18" t="s">
        <v>8122</v>
      </c>
      <c r="F58" s="61" t="s">
        <v>16</v>
      </c>
      <c r="G58" s="61" t="s">
        <v>16</v>
      </c>
      <c r="H58" s="186">
        <v>27200</v>
      </c>
      <c r="I58" s="186">
        <v>27200</v>
      </c>
      <c r="J58" s="186">
        <v>0</v>
      </c>
      <c r="K58" s="210">
        <v>5</v>
      </c>
    </row>
    <row r="59" spans="1:11" ht="33" customHeight="1">
      <c r="A59" s="208">
        <v>5</v>
      </c>
      <c r="B59" s="18" t="s">
        <v>8119</v>
      </c>
      <c r="C59" s="18" t="s">
        <v>8120</v>
      </c>
      <c r="D59" s="209" t="s">
        <v>8125</v>
      </c>
      <c r="E59" s="255" t="s">
        <v>8131</v>
      </c>
      <c r="F59" s="61" t="s">
        <v>16</v>
      </c>
      <c r="G59" s="61" t="s">
        <v>16</v>
      </c>
      <c r="H59" s="182">
        <v>572986.49</v>
      </c>
      <c r="I59" s="182">
        <v>572986.49</v>
      </c>
      <c r="J59" s="182">
        <v>0</v>
      </c>
      <c r="K59" s="4201">
        <v>7</v>
      </c>
    </row>
    <row r="60" spans="1:11" s="1631" customFormat="1">
      <c r="A60" s="4179">
        <v>5</v>
      </c>
      <c r="B60" s="2204"/>
      <c r="C60" s="2204"/>
      <c r="D60" s="2204"/>
      <c r="E60" s="4180" t="s">
        <v>4087</v>
      </c>
      <c r="F60" s="4181" t="s">
        <v>16</v>
      </c>
      <c r="G60" s="4182" t="s">
        <v>16</v>
      </c>
      <c r="H60" s="3415">
        <f>SUM(H53:H59)</f>
        <v>2604559159.0699992</v>
      </c>
      <c r="I60" s="3415">
        <f>SUM(I53:I59)</f>
        <v>111679759.94999999</v>
      </c>
      <c r="J60" s="3415">
        <f>SUM(J53:J59)</f>
        <v>2492879399.1199994</v>
      </c>
      <c r="K60" s="3415">
        <f>SUM(K53:K59)</f>
        <v>97.45</v>
      </c>
    </row>
    <row r="61" spans="1:11" ht="13.5" customHeight="1">
      <c r="A61" s="4519"/>
      <c r="B61" s="4520"/>
      <c r="C61" s="4520"/>
      <c r="D61" s="4520"/>
      <c r="E61" s="4520"/>
      <c r="F61" s="4520"/>
      <c r="G61" s="4520"/>
      <c r="H61" s="4520"/>
      <c r="I61" s="4520"/>
      <c r="J61" s="4520"/>
      <c r="K61" s="4521"/>
    </row>
    <row r="62" spans="1:11" s="1624" customFormat="1" ht="18.75">
      <c r="A62" s="4522" t="s">
        <v>7379</v>
      </c>
      <c r="B62" s="4523"/>
      <c r="C62" s="4523"/>
      <c r="D62" s="4523"/>
      <c r="E62" s="4523"/>
      <c r="F62" s="4523"/>
      <c r="G62" s="4523"/>
      <c r="H62" s="4523"/>
      <c r="I62" s="4523"/>
      <c r="J62" s="4523"/>
      <c r="K62" s="4524"/>
    </row>
    <row r="63" spans="1:11" ht="53.25" customHeight="1">
      <c r="A63" s="8">
        <v>1</v>
      </c>
      <c r="B63" s="16" t="s">
        <v>8124</v>
      </c>
      <c r="C63" s="5" t="s">
        <v>2311</v>
      </c>
      <c r="D63" s="7" t="s">
        <v>4125</v>
      </c>
      <c r="E63" s="3" t="s">
        <v>8123</v>
      </c>
      <c r="F63" s="211">
        <v>15911787.970000001</v>
      </c>
      <c r="G63" s="184" t="s">
        <v>16</v>
      </c>
      <c r="H63" s="48">
        <v>175054245.92000008</v>
      </c>
      <c r="I63" s="48">
        <v>119565676.51000006</v>
      </c>
      <c r="J63" s="48">
        <v>55488569.410000011</v>
      </c>
      <c r="K63" s="4205">
        <v>73.150000000000006</v>
      </c>
    </row>
    <row r="64" spans="1:11" s="1631" customFormat="1" ht="17.25" customHeight="1">
      <c r="A64" s="4179">
        <v>1</v>
      </c>
      <c r="B64" s="2204"/>
      <c r="C64" s="2204"/>
      <c r="D64" s="2204"/>
      <c r="E64" s="4180" t="s">
        <v>4087</v>
      </c>
      <c r="F64" s="4192">
        <f>F63</f>
        <v>15911787.970000001</v>
      </c>
      <c r="G64" s="4182" t="s">
        <v>16</v>
      </c>
      <c r="H64" s="3415">
        <f>H63</f>
        <v>175054245.92000008</v>
      </c>
      <c r="I64" s="3415">
        <f>I63</f>
        <v>119565676.51000006</v>
      </c>
      <c r="J64" s="3415">
        <f>J63</f>
        <v>55488569.410000011</v>
      </c>
      <c r="K64" s="3736">
        <f>K63</f>
        <v>73.150000000000006</v>
      </c>
    </row>
    <row r="65" spans="1:11" s="1624" customFormat="1">
      <c r="A65" s="4186">
        <f>A13+A45+A50+A60+A64</f>
        <v>39</v>
      </c>
      <c r="B65" s="4187"/>
      <c r="C65" s="4187"/>
      <c r="D65" s="4187"/>
      <c r="E65" s="4188" t="s">
        <v>14</v>
      </c>
      <c r="F65" s="4189">
        <f>F64</f>
        <v>15911787.970000001</v>
      </c>
      <c r="G65" s="4190" t="s">
        <v>16</v>
      </c>
      <c r="H65" s="4191">
        <f>H64+H60+H50+H45+H13</f>
        <v>3482989586.7199998</v>
      </c>
      <c r="I65" s="4191">
        <f>I64+I60+I50+I45+I13</f>
        <v>742921615.84000003</v>
      </c>
      <c r="J65" s="4191">
        <f>J64+J60+J50+J45+J13</f>
        <v>2740067970.8799996</v>
      </c>
      <c r="K65" s="4191">
        <f>K64+K60+K50+K45+K13</f>
        <v>918.52</v>
      </c>
    </row>
    <row r="66" spans="1:11">
      <c r="K66" s="71"/>
    </row>
  </sheetData>
  <mergeCells count="29">
    <mergeCell ref="E54:E55"/>
    <mergeCell ref="A6:A7"/>
    <mergeCell ref="B6:B7"/>
    <mergeCell ref="C6:C7"/>
    <mergeCell ref="D6:D7"/>
    <mergeCell ref="A54:A55"/>
    <mergeCell ref="A5:K5"/>
    <mergeCell ref="A9:K9"/>
    <mergeCell ref="G6:G7"/>
    <mergeCell ref="K6:K7"/>
    <mergeCell ref="A14:K14"/>
    <mergeCell ref="E6:E7"/>
    <mergeCell ref="F6:F7"/>
    <mergeCell ref="A3:K3"/>
    <mergeCell ref="C1:L1"/>
    <mergeCell ref="A2:K2"/>
    <mergeCell ref="A61:K61"/>
    <mergeCell ref="A62:K62"/>
    <mergeCell ref="A47:K47"/>
    <mergeCell ref="H6:J6"/>
    <mergeCell ref="A46:K46"/>
    <mergeCell ref="A15:K15"/>
    <mergeCell ref="A52:K52"/>
    <mergeCell ref="C57:G57"/>
    <mergeCell ref="F54:F55"/>
    <mergeCell ref="G54:G55"/>
    <mergeCell ref="C54:C55"/>
    <mergeCell ref="D54:D55"/>
    <mergeCell ref="K54:K55"/>
  </mergeCells>
  <pageMargins left="0.7" right="0.7" top="0.75" bottom="0.75" header="0.3" footer="0.3"/>
  <pageSetup paperSize="9" scale="66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93"/>
  <sheetViews>
    <sheetView view="pageBreakPreview" zoomScale="90" zoomScaleNormal="100" zoomScaleSheetLayoutView="90" workbookViewId="0">
      <selection sqref="A1:N94"/>
    </sheetView>
  </sheetViews>
  <sheetFormatPr defaultRowHeight="12.75"/>
  <cols>
    <col min="1" max="1" width="5" style="269" customWidth="1"/>
    <col min="2" max="2" width="21.7109375" customWidth="1"/>
    <col min="3" max="3" width="20.28515625" customWidth="1"/>
    <col min="4" max="4" width="16.28515625" customWidth="1"/>
    <col min="5" max="5" width="16.7109375" customWidth="1"/>
    <col min="6" max="6" width="5.140625" customWidth="1"/>
    <col min="7" max="7" width="16.140625" customWidth="1"/>
    <col min="8" max="8" width="14.5703125" customWidth="1"/>
    <col min="9" max="9" width="6.28515625" customWidth="1"/>
    <col min="10" max="10" width="16.140625" customWidth="1"/>
    <col min="11" max="11" width="15.7109375" customWidth="1"/>
    <col min="12" max="13" width="17.7109375" customWidth="1"/>
    <col min="14" max="14" width="21.140625" customWidth="1"/>
    <col min="16" max="16" width="26.5703125" customWidth="1"/>
    <col min="17" max="17" width="15.5703125" customWidth="1"/>
    <col min="18" max="18" width="11.85546875" customWidth="1"/>
  </cols>
  <sheetData>
    <row r="1" spans="1:29">
      <c r="A1" s="4560" t="s">
        <v>15227</v>
      </c>
      <c r="B1" s="4561"/>
      <c r="C1" s="4561"/>
      <c r="D1" s="4561"/>
      <c r="E1" s="4561"/>
      <c r="F1" s="4561"/>
      <c r="G1" s="4561"/>
      <c r="H1" s="4561"/>
      <c r="I1" s="4561"/>
      <c r="J1" s="4561"/>
      <c r="K1" s="4561"/>
      <c r="L1" s="4561"/>
      <c r="M1" s="4561"/>
      <c r="N1" s="4561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>
      <c r="B2" s="99"/>
      <c r="C2" s="99"/>
      <c r="D2" s="349"/>
      <c r="E2" s="349"/>
      <c r="F2" s="349"/>
      <c r="G2" s="349"/>
      <c r="H2" s="349"/>
      <c r="I2" s="349"/>
      <c r="J2" s="349"/>
      <c r="K2" s="34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>
      <c r="B3" s="99"/>
      <c r="C3" s="99"/>
      <c r="D3" s="351"/>
      <c r="E3" s="351"/>
      <c r="F3" s="351"/>
      <c r="G3" s="349"/>
      <c r="H3" s="349"/>
      <c r="I3" s="349"/>
      <c r="J3" s="349"/>
      <c r="K3" s="349"/>
      <c r="L3" s="4558" t="s">
        <v>10074</v>
      </c>
      <c r="M3" s="4559"/>
      <c r="N3" s="4559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s="1631" customFormat="1">
      <c r="A4" s="1629"/>
      <c r="B4" s="4042"/>
      <c r="C4" s="4562" t="s">
        <v>15381</v>
      </c>
      <c r="D4" s="4563"/>
      <c r="E4" s="4564"/>
      <c r="F4" s="4043"/>
      <c r="G4" s="4562" t="s">
        <v>15382</v>
      </c>
      <c r="H4" s="4564"/>
      <c r="I4" s="4044"/>
      <c r="J4" s="4562" t="s">
        <v>15383</v>
      </c>
      <c r="K4" s="4564"/>
      <c r="L4" s="4045"/>
      <c r="M4" s="4045"/>
      <c r="N4" s="4045"/>
      <c r="O4" s="4046"/>
      <c r="P4" s="4046"/>
      <c r="Q4" s="4046"/>
      <c r="R4" s="4046"/>
      <c r="S4" s="4046"/>
      <c r="T4" s="4046"/>
      <c r="U4" s="4046"/>
      <c r="V4" s="4046"/>
      <c r="W4" s="4046"/>
      <c r="X4" s="4046"/>
      <c r="Y4" s="4046"/>
      <c r="Z4" s="4046"/>
      <c r="AA4" s="4046"/>
      <c r="AB4" s="4046"/>
      <c r="AC4" s="4046"/>
    </row>
    <row r="5" spans="1:29" s="1631" customFormat="1">
      <c r="A5" s="1629"/>
      <c r="B5" s="4042"/>
      <c r="C5" s="4047" t="s">
        <v>15260</v>
      </c>
      <c r="D5" s="4565" t="s">
        <v>15264</v>
      </c>
      <c r="E5" s="4566"/>
      <c r="F5" s="4043"/>
      <c r="G5" s="4044"/>
      <c r="H5" s="4044"/>
      <c r="I5" s="4044"/>
      <c r="J5" s="4044"/>
      <c r="K5" s="4048"/>
      <c r="L5" s="4045"/>
      <c r="M5" s="4045"/>
      <c r="N5" s="4045"/>
      <c r="O5" s="4046"/>
      <c r="P5" s="4046"/>
      <c r="Q5" s="4046"/>
      <c r="R5" s="4046"/>
      <c r="S5" s="4046"/>
      <c r="T5" s="4046"/>
      <c r="U5" s="4046"/>
      <c r="V5" s="4046"/>
      <c r="W5" s="4046"/>
      <c r="X5" s="4046"/>
      <c r="Y5" s="4046"/>
      <c r="Z5" s="4046"/>
      <c r="AA5" s="4046"/>
      <c r="AB5" s="4046"/>
      <c r="AC5" s="4046"/>
    </row>
    <row r="6" spans="1:29" s="1631" customFormat="1">
      <c r="A6" s="1629"/>
      <c r="B6" s="4042"/>
      <c r="C6" s="4049" t="s">
        <v>8938</v>
      </c>
      <c r="D6" s="4047" t="s">
        <v>8938</v>
      </c>
      <c r="E6" s="4047" t="s">
        <v>8939</v>
      </c>
      <c r="F6" s="4047"/>
      <c r="G6" s="4047" t="s">
        <v>8938</v>
      </c>
      <c r="H6" s="4044" t="s">
        <v>8939</v>
      </c>
      <c r="I6" s="4047"/>
      <c r="J6" s="4047" t="s">
        <v>8938</v>
      </c>
      <c r="K6" s="4044" t="s">
        <v>8939</v>
      </c>
      <c r="L6" s="4044" t="s">
        <v>8938</v>
      </c>
      <c r="M6" s="4044" t="s">
        <v>10075</v>
      </c>
      <c r="N6" s="4044" t="s">
        <v>10073</v>
      </c>
      <c r="O6" s="4046"/>
      <c r="P6" s="4046"/>
      <c r="Q6" s="4046"/>
      <c r="R6" s="4046"/>
      <c r="S6" s="4046"/>
      <c r="T6" s="4046"/>
      <c r="U6" s="4046"/>
      <c r="V6" s="4046"/>
      <c r="W6" s="4046"/>
      <c r="X6" s="4046"/>
      <c r="Y6" s="4046"/>
      <c r="Z6" s="4046"/>
      <c r="AA6" s="4046"/>
      <c r="AB6" s="4046"/>
      <c r="AC6" s="4046"/>
    </row>
    <row r="7" spans="1:29">
      <c r="A7" s="3506">
        <v>1</v>
      </c>
      <c r="B7" s="3505" t="s">
        <v>8958</v>
      </c>
      <c r="C7" s="3509">
        <v>46788478.93</v>
      </c>
      <c r="D7" s="3510">
        <v>46725887.079999998</v>
      </c>
      <c r="E7" s="354">
        <v>39085041.229999997</v>
      </c>
      <c r="F7" s="354"/>
      <c r="G7" s="354">
        <v>30258657.260000002</v>
      </c>
      <c r="H7" s="354"/>
      <c r="I7" s="354"/>
      <c r="J7" s="354">
        <v>149300040.15000001</v>
      </c>
      <c r="K7" s="354">
        <v>148528669.96000001</v>
      </c>
      <c r="L7" s="3882">
        <f>D7+G7+J7</f>
        <v>226284584.49000001</v>
      </c>
      <c r="M7" s="3882">
        <f>E7+H7+K7</f>
        <v>187613711.19</v>
      </c>
      <c r="N7" s="3882">
        <f>L7-M7</f>
        <v>38670873.300000012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25.5">
      <c r="B8" s="3497" t="s">
        <v>15263</v>
      </c>
      <c r="C8" s="3496">
        <v>-74591.850000000006</v>
      </c>
      <c r="D8" s="354"/>
      <c r="E8" s="354"/>
      <c r="F8" s="354"/>
      <c r="G8" s="354"/>
      <c r="H8" s="354"/>
      <c r="I8" s="354"/>
      <c r="J8" s="354"/>
      <c r="K8" s="354"/>
      <c r="L8" s="3882"/>
      <c r="M8" s="3882"/>
      <c r="N8" s="3882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25.5">
      <c r="B9" s="3497" t="s">
        <v>15261</v>
      </c>
      <c r="C9" s="3495">
        <v>12000</v>
      </c>
      <c r="D9" s="354"/>
      <c r="E9" s="354"/>
      <c r="F9" s="354"/>
      <c r="G9" s="354"/>
      <c r="H9" s="354"/>
      <c r="I9" s="354"/>
      <c r="J9" s="354"/>
      <c r="K9" s="354"/>
      <c r="L9" s="3882"/>
      <c r="M9" s="3882"/>
      <c r="N9" s="388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B10" s="3493" t="s">
        <v>15265</v>
      </c>
      <c r="C10" s="3494">
        <f>C7+C8+C9</f>
        <v>46725887.079999998</v>
      </c>
      <c r="D10" s="556">
        <f>D7</f>
        <v>46725887.079999998</v>
      </c>
      <c r="E10" s="354"/>
      <c r="F10" s="354"/>
      <c r="G10" s="354"/>
      <c r="H10" s="354"/>
      <c r="I10" s="354"/>
      <c r="J10" s="354"/>
      <c r="K10" s="354"/>
      <c r="L10" s="3882"/>
      <c r="M10" s="3882"/>
      <c r="N10" s="388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269">
        <v>2</v>
      </c>
      <c r="B11" s="99" t="s">
        <v>8959</v>
      </c>
      <c r="C11" s="531"/>
      <c r="D11" s="349">
        <v>9265039.5</v>
      </c>
      <c r="E11" s="349">
        <v>6958384.3099999996</v>
      </c>
      <c r="F11" s="349"/>
      <c r="G11" s="349">
        <v>2393981.63</v>
      </c>
      <c r="H11" s="349"/>
      <c r="I11" s="349"/>
      <c r="J11" s="349">
        <v>4830726.0599999996</v>
      </c>
      <c r="K11" s="349">
        <v>4830726.0599999996</v>
      </c>
      <c r="L11" s="3882">
        <f>D11+G11+J11</f>
        <v>16489747.189999998</v>
      </c>
      <c r="M11" s="3882">
        <f>E11+H11+K11</f>
        <v>11789110.369999999</v>
      </c>
      <c r="N11" s="3882">
        <f>L11-M11</f>
        <v>4700636.8199999984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>
      <c r="A12" s="269">
        <v>3</v>
      </c>
      <c r="B12" s="99" t="s">
        <v>8960</v>
      </c>
      <c r="C12" s="531"/>
      <c r="D12" s="349">
        <v>16224056.82</v>
      </c>
      <c r="E12" s="349">
        <v>15383938.449999999</v>
      </c>
      <c r="F12" s="349"/>
      <c r="G12" s="349">
        <v>4327867.8600000003</v>
      </c>
      <c r="H12" s="349"/>
      <c r="I12" s="349"/>
      <c r="J12" s="349">
        <v>1083664.6200000001</v>
      </c>
      <c r="K12" s="349">
        <v>1083664.6200000001</v>
      </c>
      <c r="L12" s="3882">
        <f t="shared" ref="L12:L15" si="0">D12+G12+J12</f>
        <v>21635589.300000001</v>
      </c>
      <c r="M12" s="3882">
        <f t="shared" ref="M12:M15" si="1">E12+H12+K12</f>
        <v>16467603.07</v>
      </c>
      <c r="N12" s="3882">
        <f t="shared" ref="N12:N15" si="2">L12-M12</f>
        <v>5167986.2300000004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>
      <c r="A13" s="269">
        <v>4</v>
      </c>
      <c r="B13" s="99" t="s">
        <v>8980</v>
      </c>
      <c r="C13" s="531"/>
      <c r="D13" s="349">
        <v>6077261.1699999999</v>
      </c>
      <c r="E13" s="349">
        <v>4905134.83</v>
      </c>
      <c r="F13" s="349"/>
      <c r="G13" s="349">
        <v>861449.02</v>
      </c>
      <c r="H13" s="349"/>
      <c r="I13" s="349"/>
      <c r="J13" s="349">
        <v>3886886.43</v>
      </c>
      <c r="K13" s="349">
        <v>3886886.43</v>
      </c>
      <c r="L13" s="3882">
        <f t="shared" si="0"/>
        <v>10825596.619999999</v>
      </c>
      <c r="M13" s="3882">
        <f t="shared" si="1"/>
        <v>8792021.2599999998</v>
      </c>
      <c r="N13" s="3882">
        <f t="shared" si="2"/>
        <v>2033575.3599999994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>
      <c r="A14" s="269">
        <v>5</v>
      </c>
      <c r="B14" s="99" t="s">
        <v>8981</v>
      </c>
      <c r="C14" s="531"/>
      <c r="D14" s="349">
        <v>5310853.04</v>
      </c>
      <c r="E14" s="349">
        <v>5289989.18</v>
      </c>
      <c r="F14" s="349"/>
      <c r="G14" s="349">
        <v>1198536.6599999999</v>
      </c>
      <c r="H14" s="349"/>
      <c r="I14" s="349"/>
      <c r="J14" s="349">
        <v>149353.10999999999</v>
      </c>
      <c r="K14" s="349">
        <v>149353.10999999999</v>
      </c>
      <c r="L14" s="3882">
        <f t="shared" si="0"/>
        <v>6658742.8100000005</v>
      </c>
      <c r="M14" s="3882">
        <f t="shared" si="1"/>
        <v>5439342.29</v>
      </c>
      <c r="N14" s="3882">
        <f t="shared" si="2"/>
        <v>1219400.5200000005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>
      <c r="A15" s="3506">
        <v>6</v>
      </c>
      <c r="B15" s="3507" t="s">
        <v>9019</v>
      </c>
      <c r="C15" s="3508">
        <v>6516391.8700000001</v>
      </c>
      <c r="D15" s="3503">
        <v>6579593.25</v>
      </c>
      <c r="E15" s="3501">
        <v>5162157.62</v>
      </c>
      <c r="F15" s="3501"/>
      <c r="G15" s="349">
        <f>'Раздел1 - ЗУ'!F17+'Раздел1 - ЗУ'!F18+'Раздел1 - ЗУ'!F19</f>
        <v>1782896.67</v>
      </c>
      <c r="H15" s="349"/>
      <c r="I15" s="349"/>
      <c r="J15" s="349">
        <v>395229.05</v>
      </c>
      <c r="K15" s="349">
        <v>395229.05</v>
      </c>
      <c r="L15" s="3882">
        <f t="shared" si="0"/>
        <v>8757718.9700000007</v>
      </c>
      <c r="M15" s="3882">
        <f t="shared" si="1"/>
        <v>5557386.6699999999</v>
      </c>
      <c r="N15" s="3882">
        <f t="shared" si="2"/>
        <v>3200332.3000000007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1">
      <c r="B16" s="3498" t="s">
        <v>15262</v>
      </c>
      <c r="C16" s="3499">
        <v>63201.38</v>
      </c>
      <c r="D16" s="349"/>
      <c r="E16" s="349"/>
      <c r="F16" s="349"/>
      <c r="G16" s="349"/>
      <c r="H16" s="349"/>
      <c r="I16" s="349"/>
      <c r="J16" s="349"/>
      <c r="K16" s="349"/>
      <c r="L16" s="3882"/>
      <c r="M16" s="3882"/>
      <c r="N16" s="388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>
      <c r="B17" s="3500" t="s">
        <v>15266</v>
      </c>
      <c r="C17" s="3502">
        <f>C15+C16</f>
        <v>6579593.25</v>
      </c>
      <c r="D17" s="3503">
        <f>D15</f>
        <v>6579593.25</v>
      </c>
      <c r="E17" s="349"/>
      <c r="F17" s="349"/>
      <c r="G17" s="349"/>
      <c r="H17" s="349"/>
      <c r="I17" s="349"/>
      <c r="J17" s="349"/>
      <c r="K17" s="349"/>
      <c r="L17" s="3882"/>
      <c r="M17" s="3882"/>
      <c r="N17" s="388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>
      <c r="A18" s="3506">
        <v>7</v>
      </c>
      <c r="B18" s="3507" t="s">
        <v>9097</v>
      </c>
      <c r="C18" s="3508">
        <v>11752097.23</v>
      </c>
      <c r="D18" s="349">
        <v>11632246.33</v>
      </c>
      <c r="E18" s="349">
        <v>6036159.96</v>
      </c>
      <c r="F18" s="349"/>
      <c r="G18" s="349">
        <v>1306710.32</v>
      </c>
      <c r="H18" s="349"/>
      <c r="I18" s="349"/>
      <c r="J18" s="349">
        <v>427838.58</v>
      </c>
      <c r="K18" s="349">
        <v>427838.58</v>
      </c>
      <c r="L18" s="3882">
        <f t="shared" ref="L18:M18" si="3">D18+G18+J18</f>
        <v>13366795.23</v>
      </c>
      <c r="M18" s="3882">
        <f t="shared" si="3"/>
        <v>6463998.54</v>
      </c>
      <c r="N18" s="3882">
        <f t="shared" ref="N18" si="4">L18-M18</f>
        <v>6902796.6900000004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>
      <c r="B19" s="3497" t="s">
        <v>15263</v>
      </c>
      <c r="C19" s="3504">
        <v>-119850.9</v>
      </c>
      <c r="D19" s="349"/>
      <c r="E19" s="349"/>
      <c r="F19" s="349"/>
      <c r="G19" s="349"/>
      <c r="H19" s="349"/>
      <c r="I19" s="349"/>
      <c r="J19" s="349"/>
      <c r="K19" s="349"/>
      <c r="L19" s="3882"/>
      <c r="M19" s="3882"/>
      <c r="N19" s="3882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customHeight="1">
      <c r="B20" s="3500" t="s">
        <v>15267</v>
      </c>
      <c r="C20" s="538">
        <f>C19+C18</f>
        <v>11632246.33</v>
      </c>
      <c r="D20" s="350">
        <f>D18</f>
        <v>11632246.33</v>
      </c>
      <c r="E20" s="349"/>
      <c r="F20" s="349"/>
      <c r="H20" s="349"/>
      <c r="I20" s="349"/>
      <c r="J20" s="349"/>
      <c r="K20" s="349"/>
      <c r="L20" s="3882"/>
      <c r="M20" s="3882"/>
      <c r="N20" s="388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>
      <c r="A21" s="269">
        <v>8</v>
      </c>
      <c r="B21" s="99" t="s">
        <v>9099</v>
      </c>
      <c r="C21" s="531"/>
      <c r="D21" s="349">
        <v>3631586.09</v>
      </c>
      <c r="E21" s="349">
        <v>3631586.09</v>
      </c>
      <c r="F21" s="349"/>
      <c r="G21" s="349">
        <v>1197860.19</v>
      </c>
      <c r="H21" s="349"/>
      <c r="I21" s="349"/>
      <c r="J21" s="349">
        <v>18111536.82</v>
      </c>
      <c r="K21" s="349">
        <v>18111536.82</v>
      </c>
      <c r="L21" s="3882">
        <f t="shared" ref="L21:M27" si="5">D21+G21+J21</f>
        <v>22940983.100000001</v>
      </c>
      <c r="M21" s="3882">
        <f t="shared" si="5"/>
        <v>21743122.91</v>
      </c>
      <c r="N21" s="3882">
        <f t="shared" ref="N21:N27" si="6">L21-M21</f>
        <v>1197860.1900000013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>
      <c r="A22" s="269">
        <v>9</v>
      </c>
      <c r="B22" s="99" t="s">
        <v>9109</v>
      </c>
      <c r="C22" s="531"/>
      <c r="D22" s="349">
        <v>11096260.35</v>
      </c>
      <c r="E22" s="349">
        <v>10327046.09</v>
      </c>
      <c r="F22" s="349"/>
      <c r="G22" s="349">
        <v>1547739.35</v>
      </c>
      <c r="H22" s="349"/>
      <c r="I22" s="349"/>
      <c r="J22" s="349">
        <v>7084032.9199999999</v>
      </c>
      <c r="K22" s="349">
        <v>7011280.46</v>
      </c>
      <c r="L22" s="3882">
        <f t="shared" si="5"/>
        <v>19728032.619999997</v>
      </c>
      <c r="M22" s="3882">
        <f t="shared" si="5"/>
        <v>17338326.550000001</v>
      </c>
      <c r="N22" s="3882">
        <f t="shared" si="6"/>
        <v>2389706.0699999966</v>
      </c>
      <c r="O22" s="6"/>
      <c r="P22" s="348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>
      <c r="A23" s="269">
        <v>10</v>
      </c>
      <c r="B23" s="99" t="s">
        <v>9113</v>
      </c>
      <c r="C23" s="531"/>
      <c r="D23" s="349">
        <v>3479550.06</v>
      </c>
      <c r="E23" s="349">
        <v>3284238.36</v>
      </c>
      <c r="F23" s="349"/>
      <c r="G23" s="349">
        <v>3207140.19</v>
      </c>
      <c r="H23" s="349"/>
      <c r="I23" s="349"/>
      <c r="J23" s="349">
        <v>2723807.07</v>
      </c>
      <c r="K23" s="349">
        <v>2723807.07</v>
      </c>
      <c r="L23" s="3882">
        <f t="shared" si="5"/>
        <v>9410497.3200000003</v>
      </c>
      <c r="M23" s="3882">
        <f t="shared" si="5"/>
        <v>6008045.4299999997</v>
      </c>
      <c r="N23" s="3882">
        <f t="shared" si="6"/>
        <v>3402451.8900000006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>
      <c r="A24" s="269">
        <v>11</v>
      </c>
      <c r="B24" s="99" t="s">
        <v>9149</v>
      </c>
      <c r="C24" s="531"/>
      <c r="D24" s="349">
        <v>4750967.21</v>
      </c>
      <c r="E24" s="349">
        <v>4610483.93</v>
      </c>
      <c r="F24" s="349"/>
      <c r="G24" s="349">
        <v>575371.39</v>
      </c>
      <c r="H24" s="349"/>
      <c r="I24" s="349"/>
      <c r="J24" s="349">
        <v>6680047.2800000003</v>
      </c>
      <c r="K24" s="349">
        <v>6680047.2800000003</v>
      </c>
      <c r="L24" s="3882">
        <f t="shared" si="5"/>
        <v>12006385.879999999</v>
      </c>
      <c r="M24" s="3882">
        <f t="shared" si="5"/>
        <v>11290531.210000001</v>
      </c>
      <c r="N24" s="3882">
        <f t="shared" si="6"/>
        <v>715854.66999999806</v>
      </c>
      <c r="O24" s="6"/>
      <c r="P24" s="161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>
      <c r="A25" s="269">
        <v>12</v>
      </c>
      <c r="B25" s="99" t="s">
        <v>9158</v>
      </c>
      <c r="C25" s="3877" t="s">
        <v>15313</v>
      </c>
      <c r="D25" s="3876">
        <f>9988921.81+0.12</f>
        <v>9988921.9299999997</v>
      </c>
      <c r="E25" s="349">
        <v>5630482.6900000004</v>
      </c>
      <c r="F25" s="349"/>
      <c r="G25" s="349">
        <v>6613738.7400000002</v>
      </c>
      <c r="H25" s="349"/>
      <c r="I25" s="349"/>
      <c r="J25" s="349">
        <v>878786.1</v>
      </c>
      <c r="K25" s="349">
        <v>878786.1</v>
      </c>
      <c r="L25" s="3882">
        <f t="shared" si="5"/>
        <v>17481446.77</v>
      </c>
      <c r="M25" s="3882">
        <f t="shared" si="5"/>
        <v>6509268.79</v>
      </c>
      <c r="N25" s="3882">
        <f t="shared" si="6"/>
        <v>10972177.98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>
      <c r="A26" s="269">
        <v>13</v>
      </c>
      <c r="B26" s="99" t="s">
        <v>9157</v>
      </c>
      <c r="C26" s="531"/>
      <c r="D26" s="349">
        <v>1558780.11</v>
      </c>
      <c r="E26" s="349">
        <v>1550830.11</v>
      </c>
      <c r="F26" s="349"/>
      <c r="G26" s="349">
        <v>0</v>
      </c>
      <c r="H26" s="349"/>
      <c r="I26" s="349"/>
      <c r="J26" s="349">
        <v>0</v>
      </c>
      <c r="K26" s="349">
        <v>0</v>
      </c>
      <c r="L26" s="3882">
        <f t="shared" si="5"/>
        <v>1558780.11</v>
      </c>
      <c r="M26" s="3882">
        <f t="shared" si="5"/>
        <v>1550830.11</v>
      </c>
      <c r="N26" s="3882">
        <f t="shared" si="6"/>
        <v>7950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>
      <c r="A27" s="269">
        <v>14</v>
      </c>
      <c r="B27" s="99" t="s">
        <v>9159</v>
      </c>
      <c r="C27" s="531"/>
      <c r="D27" s="349">
        <v>3445379.12</v>
      </c>
      <c r="E27" s="349">
        <v>3445379.12</v>
      </c>
      <c r="F27" s="349"/>
      <c r="G27" s="349">
        <v>424562.62</v>
      </c>
      <c r="H27" s="349"/>
      <c r="I27" s="349"/>
      <c r="J27" s="349">
        <v>180399.87</v>
      </c>
      <c r="K27" s="349">
        <v>180399.87</v>
      </c>
      <c r="L27" s="3882">
        <f t="shared" si="5"/>
        <v>4050341.6100000003</v>
      </c>
      <c r="M27" s="3882">
        <f t="shared" si="5"/>
        <v>3625778.99</v>
      </c>
      <c r="N27" s="3882">
        <f t="shared" si="6"/>
        <v>424562.62000000011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1631" customFormat="1">
      <c r="A28" s="1629"/>
      <c r="B28" s="4050" t="s">
        <v>10053</v>
      </c>
      <c r="C28" s="4051"/>
      <c r="D28" s="4045">
        <f>SUM(D7:D27)-D10-D17-D20</f>
        <v>139766382.06000003</v>
      </c>
      <c r="E28" s="4045">
        <f>SUM(E7:E27)</f>
        <v>115300851.97000001</v>
      </c>
      <c r="F28" s="4045"/>
      <c r="G28" s="4045">
        <f>SUM(G7:G27)</f>
        <v>55696511.899999999</v>
      </c>
      <c r="H28" s="4045"/>
      <c r="I28" s="4045"/>
      <c r="J28" s="4045">
        <f>SUM(J7:J27)</f>
        <v>195732348.06000003</v>
      </c>
      <c r="K28" s="4045">
        <f>SUM(K7:K27)</f>
        <v>194888225.41000006</v>
      </c>
      <c r="L28" s="4045">
        <f>SUM(L7:L27)</f>
        <v>391195242.0200001</v>
      </c>
      <c r="M28" s="4045">
        <f>SUM(M7:M27)</f>
        <v>310189077.38</v>
      </c>
      <c r="N28" s="4045">
        <f>SUM(N7:N27)</f>
        <v>81006164.640000015</v>
      </c>
      <c r="O28" s="4046"/>
      <c r="P28" s="4046"/>
      <c r="Q28" s="4046"/>
      <c r="R28" s="4046"/>
      <c r="S28" s="4046"/>
      <c r="T28" s="4046"/>
      <c r="U28" s="4046"/>
      <c r="V28" s="4046"/>
      <c r="W28" s="4046"/>
      <c r="X28" s="4046"/>
      <c r="Y28" s="4046"/>
      <c r="Z28" s="4046"/>
      <c r="AA28" s="4046"/>
      <c r="AB28" s="4046"/>
      <c r="AC28" s="4046"/>
    </row>
    <row r="29" spans="1:29">
      <c r="B29" s="99"/>
      <c r="C29" s="99"/>
      <c r="D29" s="350"/>
      <c r="E29" s="350"/>
      <c r="F29" s="350"/>
      <c r="G29" s="349"/>
      <c r="H29" s="349"/>
      <c r="I29" s="349"/>
      <c r="J29" s="350"/>
      <c r="K29" s="350"/>
      <c r="L29" s="349"/>
      <c r="M29" s="349"/>
      <c r="N29" s="349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>
      <c r="B30" s="99"/>
      <c r="C30" s="99"/>
      <c r="D30" s="349"/>
      <c r="E30" s="349"/>
      <c r="F30" s="349"/>
      <c r="G30" s="349"/>
      <c r="H30" s="349"/>
      <c r="I30" s="349"/>
      <c r="J30" s="349"/>
      <c r="K30" s="349"/>
      <c r="L30" s="349"/>
      <c r="M30" s="354"/>
      <c r="N30" s="349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>
      <c r="A31" s="269">
        <v>15</v>
      </c>
      <c r="B31" s="99" t="s">
        <v>9176</v>
      </c>
      <c r="C31" s="99"/>
      <c r="D31" s="349">
        <v>738607.61</v>
      </c>
      <c r="E31" s="349">
        <v>644236.13</v>
      </c>
      <c r="F31" s="349"/>
      <c r="G31" s="349">
        <v>335205.26</v>
      </c>
      <c r="H31" s="349"/>
      <c r="I31" s="349"/>
      <c r="J31" s="349">
        <v>1461632.76</v>
      </c>
      <c r="K31" s="349">
        <v>1461632.76</v>
      </c>
      <c r="L31" s="3882">
        <f t="shared" ref="L31:M34" si="7">D31+G31+J31</f>
        <v>2535445.63</v>
      </c>
      <c r="M31" s="3882">
        <f t="shared" si="7"/>
        <v>2105868.89</v>
      </c>
      <c r="N31" s="3882">
        <f t="shared" ref="N31:N34" si="8">L31-M31</f>
        <v>429576.73999999976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>
      <c r="A32" s="269">
        <v>16</v>
      </c>
      <c r="B32" s="99" t="s">
        <v>9226</v>
      </c>
      <c r="C32" s="99"/>
      <c r="D32" s="269">
        <v>4297496.8499999996</v>
      </c>
      <c r="E32" s="269">
        <v>2903565.64</v>
      </c>
      <c r="F32" s="269"/>
      <c r="G32" s="269">
        <v>6579403.7199999997</v>
      </c>
      <c r="H32" s="269"/>
      <c r="I32" s="269"/>
      <c r="J32" s="349">
        <v>2052760.95</v>
      </c>
      <c r="K32" s="349">
        <v>2052760.95</v>
      </c>
      <c r="L32" s="3882">
        <f t="shared" si="7"/>
        <v>12929661.52</v>
      </c>
      <c r="M32" s="3882">
        <f t="shared" si="7"/>
        <v>4956326.59</v>
      </c>
      <c r="N32" s="3882">
        <f t="shared" si="8"/>
        <v>7973334.9299999997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>
      <c r="A33" s="269">
        <v>17</v>
      </c>
      <c r="B33" s="531" t="s">
        <v>9179</v>
      </c>
      <c r="C33" s="531"/>
      <c r="D33" s="349">
        <v>1309907.1399999999</v>
      </c>
      <c r="E33" s="349">
        <v>1309907.1399999999</v>
      </c>
      <c r="F33" s="349"/>
      <c r="G33" s="349">
        <v>865668.81</v>
      </c>
      <c r="H33" s="349"/>
      <c r="I33" s="349"/>
      <c r="J33" s="349">
        <v>9504020.2899999991</v>
      </c>
      <c r="K33" s="349">
        <v>9504020.2899999991</v>
      </c>
      <c r="L33" s="3882">
        <f t="shared" si="7"/>
        <v>11679596.239999998</v>
      </c>
      <c r="M33" s="3882">
        <f t="shared" si="7"/>
        <v>10813927.43</v>
      </c>
      <c r="N33" s="3882">
        <f t="shared" si="8"/>
        <v>865668.80999999866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>
      <c r="A34" s="3506">
        <v>18</v>
      </c>
      <c r="B34" s="3508" t="s">
        <v>9182</v>
      </c>
      <c r="C34" s="3508">
        <v>5619857.9500000011</v>
      </c>
      <c r="D34" s="349">
        <v>5641277.9500000002</v>
      </c>
      <c r="E34" s="349">
        <v>3332567.17</v>
      </c>
      <c r="F34" s="349"/>
      <c r="G34" s="349">
        <f>'Раздел1 - ЗУ'!F30+'Раздел1 - ЗУ'!F31</f>
        <v>4709630.62</v>
      </c>
      <c r="H34" s="349"/>
      <c r="I34" s="349"/>
      <c r="J34" s="349">
        <v>28734339.120000001</v>
      </c>
      <c r="K34" s="349">
        <v>16116119.460000001</v>
      </c>
      <c r="L34" s="3882">
        <f t="shared" si="7"/>
        <v>39085247.689999998</v>
      </c>
      <c r="M34" s="3882">
        <f t="shared" si="7"/>
        <v>19448686.630000003</v>
      </c>
      <c r="N34" s="3882">
        <f t="shared" si="8"/>
        <v>19636561.059999995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25.5">
      <c r="B35" s="3511" t="s">
        <v>15269</v>
      </c>
      <c r="C35" s="3504">
        <v>9100</v>
      </c>
      <c r="D35" s="349"/>
      <c r="E35" s="349"/>
      <c r="F35" s="349"/>
      <c r="G35" s="349"/>
      <c r="H35" s="349"/>
      <c r="I35" s="349"/>
      <c r="J35" s="349"/>
      <c r="K35" s="349"/>
      <c r="L35" s="3882"/>
      <c r="M35" s="3882"/>
      <c r="N35" s="388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25.5">
      <c r="B36" s="3511" t="s">
        <v>15268</v>
      </c>
      <c r="C36" s="3504">
        <v>3800</v>
      </c>
      <c r="D36" s="349"/>
      <c r="E36" s="349"/>
      <c r="F36" s="349"/>
      <c r="G36" s="349"/>
      <c r="H36" s="349"/>
      <c r="I36" s="349"/>
      <c r="J36" s="349"/>
      <c r="K36" s="349"/>
      <c r="L36" s="3882"/>
      <c r="M36" s="3882"/>
      <c r="N36" s="388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25.5">
      <c r="B37" s="3511" t="s">
        <v>15269</v>
      </c>
      <c r="C37" s="3504">
        <v>8520</v>
      </c>
      <c r="D37" s="349"/>
      <c r="E37" s="349"/>
      <c r="F37" s="349"/>
      <c r="G37" s="349"/>
      <c r="H37" s="349"/>
      <c r="I37" s="349"/>
      <c r="J37" s="349"/>
      <c r="K37" s="349"/>
      <c r="L37" s="3882"/>
      <c r="M37" s="3882"/>
      <c r="N37" s="388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4.25" customHeight="1">
      <c r="B38" s="3500" t="s">
        <v>15270</v>
      </c>
      <c r="C38" s="3508">
        <f>C37+C36+C35+C34</f>
        <v>5641277.9500000011</v>
      </c>
      <c r="D38" s="350">
        <f>D34</f>
        <v>5641277.9500000002</v>
      </c>
      <c r="E38" s="349"/>
      <c r="F38" s="349"/>
      <c r="G38" s="349"/>
      <c r="H38" s="349"/>
      <c r="I38" s="349"/>
      <c r="J38" s="349"/>
      <c r="K38" s="349"/>
      <c r="L38" s="3882"/>
      <c r="M38" s="3882"/>
      <c r="N38" s="388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>
      <c r="A39" s="269">
        <v>19</v>
      </c>
      <c r="B39" s="531" t="s">
        <v>9197</v>
      </c>
      <c r="C39" s="531"/>
      <c r="D39" s="349">
        <v>837279.07</v>
      </c>
      <c r="E39" s="349">
        <v>837279.07</v>
      </c>
      <c r="F39" s="349"/>
      <c r="G39" s="349">
        <v>181801.42</v>
      </c>
      <c r="H39" s="349"/>
      <c r="I39" s="349"/>
      <c r="J39" s="349">
        <v>3296365.29</v>
      </c>
      <c r="K39" s="349">
        <v>3296365.29</v>
      </c>
      <c r="L39" s="3882">
        <f t="shared" ref="L39:M44" si="9">D39+G39+J39</f>
        <v>4315445.78</v>
      </c>
      <c r="M39" s="3882">
        <f t="shared" si="9"/>
        <v>4133644.36</v>
      </c>
      <c r="N39" s="3882">
        <f t="shared" ref="N39:N44" si="10">L39-M39</f>
        <v>181801.42000000039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>
      <c r="A40" s="269">
        <v>20</v>
      </c>
      <c r="B40" s="531" t="s">
        <v>9210</v>
      </c>
      <c r="C40" s="531"/>
      <c r="D40" s="349">
        <v>1800148.51</v>
      </c>
      <c r="E40" s="349">
        <v>1572151.51</v>
      </c>
      <c r="F40" s="349"/>
      <c r="G40" s="349">
        <v>755499.34</v>
      </c>
      <c r="H40" s="349"/>
      <c r="I40" s="349"/>
      <c r="J40" s="349">
        <v>6804546.5700000003</v>
      </c>
      <c r="K40" s="349">
        <v>6804546.5700000003</v>
      </c>
      <c r="L40" s="3882">
        <f t="shared" si="9"/>
        <v>9360194.4199999999</v>
      </c>
      <c r="M40" s="3882">
        <f t="shared" si="9"/>
        <v>8376698.0800000001</v>
      </c>
      <c r="N40" s="3882">
        <f t="shared" si="10"/>
        <v>983496.33999999985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>
      <c r="A41" s="269">
        <v>21</v>
      </c>
      <c r="B41" s="531" t="s">
        <v>9214</v>
      </c>
      <c r="C41" s="531"/>
      <c r="D41" s="349">
        <v>928453.33</v>
      </c>
      <c r="E41" s="349">
        <v>928453.33</v>
      </c>
      <c r="F41" s="349"/>
      <c r="G41" s="349">
        <v>567435.9</v>
      </c>
      <c r="H41" s="349"/>
      <c r="I41" s="349"/>
      <c r="J41" s="349">
        <v>6069503.0700000003</v>
      </c>
      <c r="K41" s="349">
        <v>6069503.0700000003</v>
      </c>
      <c r="L41" s="3882">
        <f t="shared" si="9"/>
        <v>7565392.3000000007</v>
      </c>
      <c r="M41" s="3882">
        <f t="shared" si="9"/>
        <v>6997956.4000000004</v>
      </c>
      <c r="N41" s="3882">
        <f t="shared" si="10"/>
        <v>567435.90000000037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>
      <c r="A42" s="269">
        <v>22</v>
      </c>
      <c r="B42" s="531" t="s">
        <v>9215</v>
      </c>
      <c r="C42" s="531"/>
      <c r="D42" s="349">
        <v>503177.81</v>
      </c>
      <c r="E42" s="349">
        <v>503177.81</v>
      </c>
      <c r="F42" s="349"/>
      <c r="G42" s="349">
        <v>0</v>
      </c>
      <c r="H42" s="349"/>
      <c r="I42" s="349"/>
      <c r="J42" s="349">
        <v>0</v>
      </c>
      <c r="K42" s="349">
        <v>0</v>
      </c>
      <c r="L42" s="3882">
        <f t="shared" si="9"/>
        <v>503177.81</v>
      </c>
      <c r="M42" s="3882">
        <f t="shared" si="9"/>
        <v>503177.81</v>
      </c>
      <c r="N42" s="3882">
        <f t="shared" si="10"/>
        <v>0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>
      <c r="A43" s="269">
        <v>23</v>
      </c>
      <c r="B43" s="531" t="s">
        <v>9224</v>
      </c>
      <c r="C43" s="531"/>
      <c r="D43" s="349">
        <v>3853409.96</v>
      </c>
      <c r="E43" s="349">
        <v>2204801.52</v>
      </c>
      <c r="F43" s="349"/>
      <c r="G43" s="349">
        <v>4206355.3</v>
      </c>
      <c r="H43" s="349"/>
      <c r="I43" s="349"/>
      <c r="J43" s="349">
        <v>7972273.0800000001</v>
      </c>
      <c r="K43" s="349">
        <v>7972273.0800000001</v>
      </c>
      <c r="L43" s="3882">
        <f t="shared" si="9"/>
        <v>16032038.34</v>
      </c>
      <c r="M43" s="3882">
        <f t="shared" si="9"/>
        <v>10177074.6</v>
      </c>
      <c r="N43" s="3882">
        <f t="shared" si="10"/>
        <v>5854963.7400000002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>
      <c r="A44" s="269">
        <v>24</v>
      </c>
      <c r="B44" s="531" t="s">
        <v>9225</v>
      </c>
      <c r="C44" s="531"/>
      <c r="D44" s="349">
        <v>503124.51</v>
      </c>
      <c r="E44" s="349">
        <v>503124.51</v>
      </c>
      <c r="F44" s="349"/>
      <c r="G44" s="349">
        <v>0</v>
      </c>
      <c r="H44" s="349"/>
      <c r="I44" s="349"/>
      <c r="J44" s="349">
        <v>282629.43</v>
      </c>
      <c r="K44" s="349">
        <v>282629.43</v>
      </c>
      <c r="L44" s="3882">
        <f t="shared" si="9"/>
        <v>785753.94</v>
      </c>
      <c r="M44" s="3882">
        <f t="shared" si="9"/>
        <v>785753.94</v>
      </c>
      <c r="N44" s="3882">
        <f t="shared" si="10"/>
        <v>0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s="1631" customFormat="1">
      <c r="A45" s="1629"/>
      <c r="B45" s="4052" t="s">
        <v>10052</v>
      </c>
      <c r="C45" s="4053"/>
      <c r="D45" s="4045">
        <f>SUM(D31:D44)-D38</f>
        <v>20412882.740000002</v>
      </c>
      <c r="E45" s="4045">
        <f>SUM(E31:E44)</f>
        <v>14739263.83</v>
      </c>
      <c r="F45" s="4045"/>
      <c r="G45" s="4045">
        <f>SUM(G31:G44)</f>
        <v>18201000.370000001</v>
      </c>
      <c r="H45" s="4045"/>
      <c r="I45" s="4045"/>
      <c r="J45" s="4045">
        <f>SUM(J31:J44)</f>
        <v>66178070.560000002</v>
      </c>
      <c r="K45" s="4045">
        <f>SUM(K31:K44)</f>
        <v>53559850.899999999</v>
      </c>
      <c r="L45" s="4045">
        <f>SUM(L31:L44)</f>
        <v>104791953.67</v>
      </c>
      <c r="M45" s="4045">
        <f>SUM(M31:M44)</f>
        <v>68299114.730000004</v>
      </c>
      <c r="N45" s="4045">
        <f>SUM(N31:N44)</f>
        <v>36492838.939999998</v>
      </c>
      <c r="O45" s="4046"/>
      <c r="P45" s="4046"/>
      <c r="Q45" s="4046"/>
      <c r="R45" s="4046"/>
      <c r="S45" s="4046"/>
      <c r="T45" s="4046"/>
      <c r="U45" s="4046"/>
      <c r="V45" s="4046"/>
      <c r="W45" s="4046"/>
      <c r="X45" s="4046"/>
      <c r="Y45" s="4046"/>
      <c r="Z45" s="4046"/>
      <c r="AA45" s="4046"/>
      <c r="AB45" s="4046"/>
      <c r="AC45" s="4046"/>
    </row>
    <row r="46" spans="1:29">
      <c r="B46" s="531"/>
      <c r="C46" s="531"/>
      <c r="D46" s="350"/>
      <c r="E46" s="350"/>
      <c r="F46" s="350"/>
      <c r="G46" s="350"/>
      <c r="H46" s="350"/>
      <c r="I46" s="350"/>
      <c r="J46" s="350"/>
      <c r="K46" s="350"/>
      <c r="L46" s="349"/>
      <c r="M46" s="354"/>
      <c r="N46" s="349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>
      <c r="B47" s="531"/>
      <c r="C47" s="531"/>
      <c r="D47" s="349"/>
      <c r="E47" s="349"/>
      <c r="F47" s="349"/>
      <c r="G47" s="349"/>
      <c r="H47" s="349"/>
      <c r="I47" s="349"/>
      <c r="J47" s="349"/>
      <c r="K47" s="349"/>
      <c r="L47" s="349"/>
      <c r="M47" s="354"/>
      <c r="N47" s="349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>
      <c r="B48" s="531"/>
      <c r="C48" s="531"/>
      <c r="D48" s="349"/>
      <c r="E48" s="349"/>
      <c r="F48" s="349"/>
      <c r="G48" s="349"/>
      <c r="H48" s="349"/>
      <c r="I48" s="349"/>
      <c r="J48" s="349"/>
      <c r="K48" s="349"/>
      <c r="L48" s="349"/>
      <c r="M48" s="354"/>
      <c r="N48" s="349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>
      <c r="A49" s="3506">
        <v>25</v>
      </c>
      <c r="B49" s="3508" t="s">
        <v>9235</v>
      </c>
      <c r="C49" s="3508">
        <f>2289053.29+12999</f>
        <v>2302052.29</v>
      </c>
      <c r="D49" s="349">
        <f>2305901.29+12999</f>
        <v>2318900.29</v>
      </c>
      <c r="E49" s="349">
        <v>2318900.29</v>
      </c>
      <c r="F49" s="349"/>
      <c r="G49" s="349">
        <v>3121565.44</v>
      </c>
      <c r="H49" s="349"/>
      <c r="I49" s="349"/>
      <c r="J49" s="349">
        <v>1639075.33</v>
      </c>
      <c r="K49" s="349">
        <v>1639075.33</v>
      </c>
      <c r="L49" s="3882">
        <f t="shared" ref="L49:M49" si="11">D49+G49+J49</f>
        <v>7079541.0600000005</v>
      </c>
      <c r="M49" s="3882">
        <f t="shared" si="11"/>
        <v>3957975.62</v>
      </c>
      <c r="N49" s="3882">
        <f t="shared" ref="N49" si="12">L49-M49</f>
        <v>3121565.4400000004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25.5">
      <c r="B50" s="3511" t="s">
        <v>15271</v>
      </c>
      <c r="C50" s="3504">
        <v>1599</v>
      </c>
      <c r="D50" s="349"/>
      <c r="E50" s="349"/>
      <c r="F50" s="349"/>
      <c r="G50" s="349"/>
      <c r="H50" s="349"/>
      <c r="I50" s="349"/>
      <c r="J50" s="349"/>
      <c r="K50" s="349"/>
      <c r="L50" s="3882"/>
      <c r="M50" s="3882"/>
      <c r="N50" s="3882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25.5">
      <c r="B51" s="3511" t="s">
        <v>15272</v>
      </c>
      <c r="C51" s="3504">
        <v>11999</v>
      </c>
      <c r="D51" s="349"/>
      <c r="E51" s="349"/>
      <c r="F51" s="349"/>
      <c r="G51" s="349"/>
      <c r="H51" s="349"/>
      <c r="I51" s="349"/>
      <c r="J51" s="349"/>
      <c r="K51" s="349"/>
      <c r="L51" s="3882"/>
      <c r="M51" s="3882"/>
      <c r="N51" s="3882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25.5">
      <c r="B52" s="3511" t="s">
        <v>15273</v>
      </c>
      <c r="C52" s="3504">
        <v>3250</v>
      </c>
      <c r="D52" s="349"/>
      <c r="E52" s="349"/>
      <c r="F52" s="349"/>
      <c r="G52" s="349"/>
      <c r="H52" s="349"/>
      <c r="I52" s="349"/>
      <c r="J52" s="349"/>
      <c r="K52" s="349"/>
      <c r="L52" s="3882"/>
      <c r="M52" s="3882"/>
      <c r="N52" s="3882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customHeight="1">
      <c r="B53" s="3500" t="s">
        <v>15274</v>
      </c>
      <c r="C53" s="3508">
        <f>C49+C50+C51+C52</f>
        <v>2318900.29</v>
      </c>
      <c r="D53" s="350">
        <f>D49</f>
        <v>2318900.29</v>
      </c>
      <c r="E53" s="349"/>
      <c r="F53" s="349"/>
      <c r="G53" s="349"/>
      <c r="H53" s="349"/>
      <c r="I53" s="349"/>
      <c r="J53" s="349"/>
      <c r="K53" s="349"/>
      <c r="L53" s="3882"/>
      <c r="M53" s="3882"/>
      <c r="N53" s="3882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>
      <c r="A54" s="269">
        <v>26</v>
      </c>
      <c r="B54" s="531" t="s">
        <v>9236</v>
      </c>
      <c r="C54" s="531"/>
      <c r="D54" s="349">
        <v>19285554.93</v>
      </c>
      <c r="E54" s="349">
        <v>3920247.61</v>
      </c>
      <c r="F54" s="349"/>
      <c r="G54" s="269">
        <v>0</v>
      </c>
      <c r="H54" s="269"/>
      <c r="I54" s="269"/>
      <c r="J54" s="349">
        <v>272560</v>
      </c>
      <c r="K54" s="349">
        <v>84039.21</v>
      </c>
      <c r="L54" s="3882">
        <f t="shared" ref="L54:M57" si="13">D54+G54+J54</f>
        <v>19558114.93</v>
      </c>
      <c r="M54" s="3882">
        <f t="shared" si="13"/>
        <v>4004286.82</v>
      </c>
      <c r="N54" s="3882">
        <f t="shared" ref="N54:N57" si="14">L54-M54</f>
        <v>15553828.109999999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71" customFormat="1">
      <c r="A55" s="150">
        <v>27</v>
      </c>
      <c r="B55" s="532" t="s">
        <v>8617</v>
      </c>
      <c r="C55" s="532"/>
      <c r="D55" s="354">
        <v>3201436.27</v>
      </c>
      <c r="E55" s="354">
        <v>2540711.79</v>
      </c>
      <c r="F55" s="354"/>
      <c r="G55" s="4175">
        <v>1403609.91</v>
      </c>
      <c r="H55" s="354"/>
      <c r="I55" s="354"/>
      <c r="J55" s="354">
        <v>10191047.779999999</v>
      </c>
      <c r="K55" s="354">
        <v>5336076.22</v>
      </c>
      <c r="L55" s="3882">
        <f t="shared" si="13"/>
        <v>14796093.959999999</v>
      </c>
      <c r="M55" s="3882">
        <f t="shared" si="13"/>
        <v>7876788.0099999998</v>
      </c>
      <c r="N55" s="3882">
        <f t="shared" si="14"/>
        <v>6919305.9499999993</v>
      </c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</row>
    <row r="56" spans="1:29">
      <c r="A56" s="269">
        <v>28</v>
      </c>
      <c r="B56" s="532" t="s">
        <v>9309</v>
      </c>
      <c r="C56" s="532"/>
      <c r="D56" s="354">
        <v>5634751.7999999998</v>
      </c>
      <c r="E56" s="354">
        <v>5628761.7999999998</v>
      </c>
      <c r="F56" s="354"/>
      <c r="G56" s="354">
        <v>0</v>
      </c>
      <c r="H56" s="354"/>
      <c r="I56" s="354"/>
      <c r="J56" s="354">
        <v>34625</v>
      </c>
      <c r="K56" s="354">
        <v>33318.44</v>
      </c>
      <c r="L56" s="3882">
        <f t="shared" si="13"/>
        <v>5669376.7999999998</v>
      </c>
      <c r="M56" s="3882">
        <f t="shared" si="13"/>
        <v>5662080.2400000002</v>
      </c>
      <c r="N56" s="3882">
        <f t="shared" si="14"/>
        <v>7296.5599999995902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>
      <c r="A57" s="269">
        <v>29</v>
      </c>
      <c r="B57" s="531" t="s">
        <v>8207</v>
      </c>
      <c r="C57" s="531"/>
      <c r="D57" s="349">
        <v>14742809.989999993</v>
      </c>
      <c r="E57" s="349">
        <v>9860613.3299999926</v>
      </c>
      <c r="F57" s="349"/>
      <c r="G57" s="349">
        <v>0</v>
      </c>
      <c r="H57" s="349"/>
      <c r="I57" s="349"/>
      <c r="J57" s="349">
        <v>79541024.890000001</v>
      </c>
      <c r="K57" s="349">
        <v>61721542.850000001</v>
      </c>
      <c r="L57" s="3882">
        <f t="shared" si="13"/>
        <v>94283834.879999995</v>
      </c>
      <c r="M57" s="3882">
        <f t="shared" si="13"/>
        <v>71582156.179999992</v>
      </c>
      <c r="N57" s="3882">
        <f t="shared" si="14"/>
        <v>22701678.700000003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3692" customFormat="1" ht="15" customHeight="1">
      <c r="A58" s="4054"/>
      <c r="B58" s="4052" t="s">
        <v>15312</v>
      </c>
      <c r="C58" s="4053"/>
      <c r="D58" s="4045">
        <f>SUM(D49:D57)-D53</f>
        <v>45183453.279999994</v>
      </c>
      <c r="E58" s="4045">
        <f>SUM(E49:E57)</f>
        <v>24269234.819999993</v>
      </c>
      <c r="F58" s="4045"/>
      <c r="G58" s="4045">
        <f>SUM(G49:G57)</f>
        <v>4525175.3499999996</v>
      </c>
      <c r="H58" s="4045"/>
      <c r="I58" s="4045"/>
      <c r="J58" s="4045">
        <f>SUM(J49:J57)</f>
        <v>91678333</v>
      </c>
      <c r="K58" s="4045">
        <f>SUM(K49:K57)</f>
        <v>68814052.049999997</v>
      </c>
      <c r="L58" s="4045">
        <f>SUM(L49:L57)</f>
        <v>141386961.63</v>
      </c>
      <c r="M58" s="4045">
        <f>SUM(M49:M57)</f>
        <v>93083286.86999999</v>
      </c>
      <c r="N58" s="4045">
        <f>SUM(N49:N57)</f>
        <v>48303674.760000005</v>
      </c>
      <c r="O58" s="4055"/>
      <c r="P58" s="4055"/>
      <c r="Q58" s="4055"/>
      <c r="R58" s="4055"/>
      <c r="S58" s="4055"/>
      <c r="T58" s="4055"/>
      <c r="U58" s="4055"/>
      <c r="V58" s="4055"/>
      <c r="W58" s="4055"/>
      <c r="X58" s="4055"/>
      <c r="Y58" s="4055"/>
      <c r="Z58" s="4055"/>
      <c r="AA58" s="4055"/>
      <c r="AB58" s="4055"/>
      <c r="AC58" s="4055"/>
    </row>
    <row r="59" spans="1:29" s="2565" customFormat="1" ht="15.75" customHeight="1">
      <c r="A59" s="4038"/>
      <c r="B59" s="4041" t="s">
        <v>15311</v>
      </c>
      <c r="C59" s="4034"/>
      <c r="D59" s="4036">
        <f>D28+D45+D58</f>
        <v>205362718.08000004</v>
      </c>
      <c r="E59" s="4036">
        <f>E28+E45+E58</f>
        <v>154309350.62</v>
      </c>
      <c r="F59" s="4036"/>
      <c r="G59" s="4036">
        <f>G58+G45+G28</f>
        <v>78422687.620000005</v>
      </c>
      <c r="H59" s="4036"/>
      <c r="I59" s="4036"/>
      <c r="J59" s="4036">
        <f>J28+J45+J58</f>
        <v>353588751.62</v>
      </c>
      <c r="K59" s="4036">
        <f>K28+K45+K58</f>
        <v>317262128.36000007</v>
      </c>
      <c r="L59" s="4036">
        <f>L28+L45+L58</f>
        <v>637374157.32000017</v>
      </c>
      <c r="M59" s="4036">
        <f>M28+M45+M58</f>
        <v>471571478.98000002</v>
      </c>
      <c r="N59" s="4036">
        <f>N28+N45+N58</f>
        <v>165802678.34000003</v>
      </c>
      <c r="O59" s="4039"/>
      <c r="P59" s="4039"/>
      <c r="Q59" s="4039"/>
      <c r="R59" s="4039"/>
      <c r="S59" s="4039"/>
      <c r="T59" s="4039"/>
      <c r="U59" s="4039"/>
      <c r="V59" s="4039"/>
      <c r="W59" s="4039"/>
      <c r="X59" s="4039"/>
      <c r="Y59" s="4039"/>
      <c r="Z59" s="4039"/>
      <c r="AA59" s="4039"/>
      <c r="AB59" s="4039"/>
      <c r="AC59" s="4039"/>
    </row>
    <row r="60" spans="1:29">
      <c r="B60" s="531"/>
      <c r="C60" s="531"/>
      <c r="D60" s="350"/>
      <c r="E60" s="350"/>
      <c r="F60" s="350"/>
      <c r="G60" s="349"/>
      <c r="H60" s="349"/>
      <c r="I60" s="349"/>
      <c r="J60" s="350"/>
      <c r="K60" s="350"/>
      <c r="L60" s="349"/>
      <c r="M60" s="354"/>
      <c r="N60" s="349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>
      <c r="A61" s="2636">
        <v>30</v>
      </c>
      <c r="B61" s="3741" t="s">
        <v>9960</v>
      </c>
      <c r="C61" s="531"/>
      <c r="D61" s="349">
        <v>1114634.5</v>
      </c>
      <c r="E61" s="349">
        <v>1114634.5</v>
      </c>
      <c r="F61" s="349"/>
      <c r="G61" s="349">
        <v>0</v>
      </c>
      <c r="H61" s="349"/>
      <c r="I61" s="349"/>
      <c r="J61" s="349">
        <v>278448.84000000003</v>
      </c>
      <c r="K61" s="349">
        <v>244690.82</v>
      </c>
      <c r="L61" s="3882">
        <f t="shared" ref="L61:L62" si="15">D61+G61+J61</f>
        <v>1393083.34</v>
      </c>
      <c r="M61" s="3882">
        <f t="shared" ref="M61:M84" si="16">E61+K61</f>
        <v>1359325.32</v>
      </c>
      <c r="N61" s="3882">
        <f t="shared" ref="N61:N62" si="17">L61-M61</f>
        <v>33758.020000000019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>
      <c r="A62" s="269">
        <v>31</v>
      </c>
      <c r="B62" s="349" t="s">
        <v>15310</v>
      </c>
      <c r="C62" s="531"/>
      <c r="D62" s="349">
        <v>257000</v>
      </c>
      <c r="E62" s="349">
        <v>148908.32999999999</v>
      </c>
      <c r="F62" s="349"/>
      <c r="G62" s="349">
        <v>0</v>
      </c>
      <c r="H62" s="349"/>
      <c r="I62" s="349"/>
      <c r="J62" s="349">
        <v>0</v>
      </c>
      <c r="K62" s="349">
        <v>0</v>
      </c>
      <c r="L62" s="3882">
        <f t="shared" si="15"/>
        <v>257000</v>
      </c>
      <c r="M62" s="3882">
        <f t="shared" si="16"/>
        <v>148908.32999999999</v>
      </c>
      <c r="N62" s="3882">
        <f t="shared" si="17"/>
        <v>108091.67000000001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2177" customFormat="1" ht="14.25" customHeight="1">
      <c r="A63" s="2510"/>
      <c r="B63" s="2510"/>
      <c r="C63" s="4034"/>
      <c r="D63" s="4036">
        <f>D61+D62</f>
        <v>1371634.5</v>
      </c>
      <c r="E63" s="4036">
        <f>E61+E62</f>
        <v>1263542.83</v>
      </c>
      <c r="F63" s="4036"/>
      <c r="G63" s="4036">
        <f>SUM(G61:G62)</f>
        <v>0</v>
      </c>
      <c r="H63" s="4036"/>
      <c r="I63" s="4036"/>
      <c r="J63" s="4036">
        <f>J61+J62</f>
        <v>278448.84000000003</v>
      </c>
      <c r="K63" s="4036">
        <f>K61+K62</f>
        <v>244690.82</v>
      </c>
      <c r="L63" s="4036">
        <f>L61+L62</f>
        <v>1650083.34</v>
      </c>
      <c r="M63" s="4036">
        <f>M61+M62</f>
        <v>1508233.6500000001</v>
      </c>
      <c r="N63" s="4036">
        <f>N61+N62</f>
        <v>141849.69000000003</v>
      </c>
      <c r="O63" s="4037"/>
      <c r="P63" s="4037"/>
      <c r="Q63" s="4037"/>
      <c r="R63" s="4037"/>
      <c r="S63" s="4037"/>
      <c r="T63" s="4037"/>
      <c r="U63" s="4037"/>
      <c r="V63" s="4037"/>
      <c r="W63" s="4037"/>
      <c r="X63" s="4037"/>
      <c r="Y63" s="4037"/>
      <c r="Z63" s="4037"/>
      <c r="AA63" s="4037"/>
      <c r="AB63" s="4037"/>
      <c r="AC63" s="4037"/>
    </row>
    <row r="64" spans="1:29">
      <c r="A64" s="629"/>
      <c r="D64" s="349"/>
      <c r="E64" s="349"/>
      <c r="F64" s="349"/>
      <c r="G64" s="349"/>
      <c r="H64" s="349"/>
      <c r="I64" s="349"/>
      <c r="J64" s="349"/>
      <c r="K64" s="349"/>
      <c r="L64" s="349"/>
      <c r="M64" s="354">
        <f t="shared" si="16"/>
        <v>0</v>
      </c>
      <c r="N64" s="349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>
      <c r="B65" s="531"/>
      <c r="C65" s="531"/>
      <c r="D65" s="349"/>
      <c r="E65" s="349"/>
      <c r="F65" s="349"/>
      <c r="G65" s="349"/>
      <c r="H65" s="349"/>
      <c r="I65" s="349"/>
      <c r="J65" s="349"/>
      <c r="K65" s="349"/>
      <c r="L65" s="349"/>
      <c r="M65" s="354">
        <f t="shared" si="16"/>
        <v>0</v>
      </c>
      <c r="N65" s="349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>
      <c r="A66" s="269">
        <v>32</v>
      </c>
      <c r="B66" s="531" t="s">
        <v>35</v>
      </c>
      <c r="C66" s="531"/>
      <c r="D66" s="349">
        <v>14284861.74</v>
      </c>
      <c r="E66" s="349">
        <v>10994764.550000001</v>
      </c>
      <c r="F66" s="349"/>
      <c r="G66" s="349">
        <v>0</v>
      </c>
      <c r="H66" s="349"/>
      <c r="I66" s="349"/>
      <c r="J66" s="349">
        <v>44004264.939999998</v>
      </c>
      <c r="K66" s="349">
        <v>22915511.800000001</v>
      </c>
      <c r="L66" s="3882">
        <f t="shared" ref="L66:L67" si="18">D66+G66+J66</f>
        <v>58289126.68</v>
      </c>
      <c r="M66" s="3882">
        <f t="shared" si="16"/>
        <v>33910276.350000001</v>
      </c>
      <c r="N66" s="3882">
        <f t="shared" ref="N66:N67" si="19">L66-M66</f>
        <v>24378850.329999998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>
      <c r="A67" s="3631">
        <v>33</v>
      </c>
      <c r="B67" s="3632" t="s">
        <v>9306</v>
      </c>
      <c r="C67" s="3632"/>
      <c r="D67" s="349">
        <v>3030724.46</v>
      </c>
      <c r="E67" s="269">
        <v>3030724.46</v>
      </c>
      <c r="F67" s="269"/>
      <c r="G67" s="349">
        <v>283971.15999999997</v>
      </c>
      <c r="H67" s="349"/>
      <c r="I67" s="349"/>
      <c r="J67" s="349">
        <v>2748118.77</v>
      </c>
      <c r="K67" s="349">
        <v>1655465.94</v>
      </c>
      <c r="L67" s="3882">
        <f t="shared" si="18"/>
        <v>6062814.3900000006</v>
      </c>
      <c r="M67" s="3882">
        <f t="shared" si="16"/>
        <v>4686190.4000000004</v>
      </c>
      <c r="N67" s="3882">
        <f t="shared" si="19"/>
        <v>1376623.9900000002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2177" customFormat="1">
      <c r="A68" s="2510"/>
      <c r="B68" s="4041" t="s">
        <v>7985</v>
      </c>
      <c r="C68" s="4034"/>
      <c r="D68" s="4036">
        <f>D66+D67</f>
        <v>17315586.199999999</v>
      </c>
      <c r="E68" s="4036">
        <f>E66+E67</f>
        <v>14025489.010000002</v>
      </c>
      <c r="F68" s="4036"/>
      <c r="G68" s="4036">
        <f>G66+G67</f>
        <v>283971.15999999997</v>
      </c>
      <c r="H68" s="4036"/>
      <c r="I68" s="4036"/>
      <c r="J68" s="4036">
        <f>J66+J67</f>
        <v>46752383.710000001</v>
      </c>
      <c r="K68" s="4036">
        <f>K66+K67</f>
        <v>24570977.740000002</v>
      </c>
      <c r="L68" s="4036">
        <f>SUM(L66:L67)</f>
        <v>64351941.07</v>
      </c>
      <c r="M68" s="4036">
        <f>M66+M67</f>
        <v>38596466.75</v>
      </c>
      <c r="N68" s="4036">
        <f>N66+N67</f>
        <v>25755474.32</v>
      </c>
      <c r="O68" s="4037"/>
      <c r="P68" s="4037"/>
      <c r="Q68" s="4037"/>
      <c r="R68" s="4037"/>
      <c r="S68" s="4037"/>
      <c r="T68" s="4037"/>
      <c r="U68" s="4037"/>
      <c r="V68" s="4037"/>
      <c r="W68" s="4037"/>
      <c r="X68" s="4037"/>
      <c r="Y68" s="4037"/>
      <c r="Z68" s="4037"/>
      <c r="AA68" s="4037"/>
      <c r="AB68" s="4037"/>
      <c r="AC68" s="4037"/>
    </row>
    <row r="69" spans="1:29">
      <c r="B69" s="531"/>
      <c r="C69" s="531"/>
      <c r="D69" s="350"/>
      <c r="E69" s="350"/>
      <c r="F69" s="350"/>
      <c r="G69" s="349"/>
      <c r="H69" s="349"/>
      <c r="I69" s="349"/>
      <c r="J69" s="350"/>
      <c r="K69" s="350"/>
      <c r="L69" s="349">
        <f>D69+J69</f>
        <v>0</v>
      </c>
      <c r="M69" s="354">
        <f t="shared" si="16"/>
        <v>0</v>
      </c>
      <c r="N69" s="349">
        <f t="shared" ref="N69" si="20">L69-E69-K69</f>
        <v>0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>
      <c r="B70" s="531"/>
      <c r="C70" s="531"/>
      <c r="D70" s="350"/>
      <c r="E70" s="350"/>
      <c r="F70" s="350"/>
      <c r="G70" s="349"/>
      <c r="H70" s="349"/>
      <c r="I70" s="349"/>
      <c r="J70" s="350"/>
      <c r="K70" s="350"/>
      <c r="L70" s="349"/>
      <c r="M70" s="354">
        <f t="shared" si="16"/>
        <v>0</v>
      </c>
      <c r="N70" s="349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>
      <c r="A71" s="269">
        <v>34</v>
      </c>
      <c r="B71" s="531" t="s">
        <v>9971</v>
      </c>
      <c r="C71" s="531"/>
      <c r="D71" s="349">
        <v>27200</v>
      </c>
      <c r="E71" s="349">
        <v>27200</v>
      </c>
      <c r="F71" s="349"/>
      <c r="G71" s="349">
        <v>0</v>
      </c>
      <c r="H71" s="349"/>
      <c r="I71" s="349"/>
      <c r="J71" s="350">
        <v>0</v>
      </c>
      <c r="K71" s="350">
        <v>0</v>
      </c>
      <c r="L71" s="3882">
        <f t="shared" ref="L71:L74" si="21">D71+G71+J71</f>
        <v>27200</v>
      </c>
      <c r="M71" s="3882">
        <f t="shared" si="16"/>
        <v>27200</v>
      </c>
      <c r="N71" s="3882">
        <f t="shared" ref="N71:N74" si="22">L71-M71</f>
        <v>0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>
      <c r="A72" s="269">
        <v>35</v>
      </c>
      <c r="B72" s="531" t="s">
        <v>9972</v>
      </c>
      <c r="C72" s="531"/>
      <c r="D72" s="349">
        <v>572986.49</v>
      </c>
      <c r="E72" s="349">
        <v>572986.49</v>
      </c>
      <c r="F72" s="349"/>
      <c r="G72" s="349">
        <v>0</v>
      </c>
      <c r="H72" s="349"/>
      <c r="I72" s="349"/>
      <c r="J72" s="350">
        <v>0</v>
      </c>
      <c r="K72" s="350">
        <v>0</v>
      </c>
      <c r="L72" s="3882">
        <f t="shared" si="21"/>
        <v>572986.49</v>
      </c>
      <c r="M72" s="3882">
        <f t="shared" si="16"/>
        <v>572986.49</v>
      </c>
      <c r="N72" s="3882">
        <f t="shared" si="22"/>
        <v>0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>
      <c r="A73" s="269">
        <v>36</v>
      </c>
      <c r="B73" s="531" t="s">
        <v>9973</v>
      </c>
      <c r="C73" s="531"/>
      <c r="D73" s="349">
        <v>837988.95</v>
      </c>
      <c r="E73" s="349">
        <v>837988.95</v>
      </c>
      <c r="F73" s="349"/>
      <c r="G73" s="349">
        <v>0</v>
      </c>
      <c r="H73" s="349"/>
      <c r="I73" s="349"/>
      <c r="J73" s="350">
        <v>0</v>
      </c>
      <c r="K73" s="350">
        <v>0</v>
      </c>
      <c r="L73" s="3882">
        <f t="shared" si="21"/>
        <v>837988.95</v>
      </c>
      <c r="M73" s="3882">
        <f t="shared" si="16"/>
        <v>837988.95</v>
      </c>
      <c r="N73" s="3882">
        <f t="shared" si="22"/>
        <v>0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>
      <c r="A74" s="269">
        <v>37</v>
      </c>
      <c r="B74" s="531" t="s">
        <v>10019</v>
      </c>
      <c r="C74" s="531"/>
      <c r="D74" s="349">
        <v>3284761.6000000006</v>
      </c>
      <c r="E74" s="349">
        <v>3167401.600000001</v>
      </c>
      <c r="F74" s="349"/>
      <c r="G74" s="349">
        <v>0</v>
      </c>
      <c r="H74" s="349"/>
      <c r="I74" s="349"/>
      <c r="J74" s="350">
        <v>0</v>
      </c>
      <c r="K74" s="350">
        <v>0</v>
      </c>
      <c r="L74" s="3882">
        <f t="shared" si="21"/>
        <v>3284761.6000000006</v>
      </c>
      <c r="M74" s="3882">
        <f t="shared" si="16"/>
        <v>3167401.600000001</v>
      </c>
      <c r="N74" s="3882">
        <f t="shared" si="22"/>
        <v>117359.99999999953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>
      <c r="A75" s="269">
        <v>38</v>
      </c>
      <c r="B75" s="531" t="s">
        <v>15816</v>
      </c>
      <c r="C75" s="531"/>
      <c r="D75" s="349">
        <v>0</v>
      </c>
      <c r="E75" s="349">
        <v>0</v>
      </c>
      <c r="F75" s="349"/>
      <c r="G75" s="349">
        <v>0</v>
      </c>
      <c r="H75" s="349"/>
      <c r="I75" s="349"/>
      <c r="J75" s="350">
        <v>0</v>
      </c>
      <c r="K75" s="350">
        <v>0</v>
      </c>
      <c r="L75" s="3882">
        <v>0</v>
      </c>
      <c r="M75" s="3882">
        <v>0</v>
      </c>
      <c r="N75" s="3882">
        <v>0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2177" customFormat="1">
      <c r="A76" s="2510"/>
      <c r="B76" s="4041" t="s">
        <v>7983</v>
      </c>
      <c r="C76" s="4034"/>
      <c r="D76" s="4036">
        <f>SUM(D71:D75)</f>
        <v>4722937.040000001</v>
      </c>
      <c r="E76" s="4036">
        <f>SUM(E71:E75)</f>
        <v>4605577.040000001</v>
      </c>
      <c r="F76" s="4036"/>
      <c r="G76" s="4036">
        <f>SUM(G71:G75)</f>
        <v>0</v>
      </c>
      <c r="H76" s="4036">
        <v>0</v>
      </c>
      <c r="I76" s="4036"/>
      <c r="J76" s="4036">
        <v>0</v>
      </c>
      <c r="K76" s="4036">
        <v>0</v>
      </c>
      <c r="L76" s="4036">
        <f>SUM(L71:L74)</f>
        <v>4722937.040000001</v>
      </c>
      <c r="M76" s="4036">
        <f>SUM(M71:M74)</f>
        <v>4605577.040000001</v>
      </c>
      <c r="N76" s="4036">
        <f>SUM(N71:N74)</f>
        <v>117359.99999999953</v>
      </c>
      <c r="O76" s="4037"/>
      <c r="P76" s="4037"/>
      <c r="Q76" s="4037"/>
      <c r="R76" s="4037"/>
      <c r="S76" s="4037"/>
      <c r="T76" s="4037"/>
      <c r="U76" s="4037"/>
      <c r="V76" s="4037"/>
      <c r="W76" s="4037"/>
      <c r="X76" s="4037"/>
      <c r="Y76" s="4037"/>
      <c r="Z76" s="4037"/>
      <c r="AA76" s="4037"/>
      <c r="AB76" s="4037"/>
      <c r="AC76" s="4037"/>
    </row>
    <row r="77" spans="1:29">
      <c r="B77" s="538"/>
      <c r="C77" s="538"/>
      <c r="D77" s="350"/>
      <c r="E77" s="350"/>
      <c r="F77" s="350"/>
      <c r="G77" s="350"/>
      <c r="H77" s="350"/>
      <c r="I77" s="350"/>
      <c r="J77" s="350"/>
      <c r="K77" s="350"/>
      <c r="L77" s="349"/>
      <c r="M77" s="354"/>
      <c r="N77" s="349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33" customFormat="1">
      <c r="A78" s="352"/>
      <c r="B78" s="550" t="s">
        <v>10069</v>
      </c>
      <c r="C78" s="550"/>
      <c r="D78" s="551">
        <f>D28+D45+D58+D63+D68+D76</f>
        <v>228772875.82000002</v>
      </c>
      <c r="E78" s="551">
        <f>E28+E45+E58+E63+E68+E76</f>
        <v>174203959.5</v>
      </c>
      <c r="F78" s="551"/>
      <c r="G78" s="551">
        <f>G76+G68+G59</f>
        <v>78706658.780000001</v>
      </c>
      <c r="H78" s="551">
        <f>H28+H45+H58+H63+H68+H76</f>
        <v>0</v>
      </c>
      <c r="I78" s="551"/>
      <c r="J78" s="551">
        <f>J28+J45+J58+J63+J68+J76</f>
        <v>400619584.16999996</v>
      </c>
      <c r="K78" s="551">
        <f>K28+K45+K58+K63+K68+K76</f>
        <v>342077796.92000008</v>
      </c>
      <c r="L78" s="551">
        <f>L76+L68+L63+L59</f>
        <v>708099118.77000022</v>
      </c>
      <c r="M78" s="551">
        <f>M76+M68+M63+M59</f>
        <v>516281756.42000002</v>
      </c>
      <c r="N78" s="551">
        <f>N76+N68+N63+N59</f>
        <v>191817362.35000002</v>
      </c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552"/>
      <c r="AC78" s="552"/>
    </row>
    <row r="79" spans="1:29">
      <c r="B79" s="538"/>
      <c r="C79" s="538"/>
      <c r="D79" s="350"/>
      <c r="E79" s="350"/>
      <c r="F79" s="350"/>
      <c r="G79" s="350"/>
      <c r="H79" s="350"/>
      <c r="I79" s="350"/>
      <c r="J79" s="350"/>
      <c r="K79" s="350"/>
      <c r="L79" s="349"/>
      <c r="M79" s="354"/>
      <c r="N79" s="349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>
      <c r="B80" s="538"/>
      <c r="C80" s="538"/>
      <c r="D80" s="350"/>
      <c r="E80" s="350"/>
      <c r="F80" s="350"/>
      <c r="G80" s="350"/>
      <c r="H80" s="350"/>
      <c r="I80" s="350"/>
      <c r="J80" s="350"/>
      <c r="K80" s="350"/>
      <c r="L80" s="349"/>
      <c r="M80" s="354"/>
      <c r="N80" s="349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>
      <c r="B81" s="538"/>
      <c r="C81" s="538"/>
      <c r="D81" s="350"/>
      <c r="E81" s="350"/>
      <c r="F81" s="350"/>
      <c r="G81" s="350"/>
      <c r="H81" s="350"/>
      <c r="I81" s="350"/>
      <c r="J81" s="350"/>
      <c r="K81" s="350"/>
      <c r="L81" s="349"/>
      <c r="M81" s="354"/>
      <c r="N81" s="349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2177" customFormat="1">
      <c r="A82" s="2510">
        <v>39</v>
      </c>
      <c r="B82" s="4040" t="s">
        <v>9961</v>
      </c>
      <c r="C82" s="4040"/>
      <c r="D82" s="4036">
        <v>26409496.450000003</v>
      </c>
      <c r="E82" s="4036">
        <v>14092284.859999999</v>
      </c>
      <c r="F82" s="4036"/>
      <c r="G82" s="4036">
        <v>0</v>
      </c>
      <c r="H82" s="4036"/>
      <c r="I82" s="4036"/>
      <c r="J82" s="4036">
        <v>148644749.47000009</v>
      </c>
      <c r="K82" s="4036">
        <v>105473391.65000007</v>
      </c>
      <c r="L82" s="4035">
        <f t="shared" ref="L82" si="23">D82+G82+J82</f>
        <v>175054245.92000008</v>
      </c>
      <c r="M82" s="4035">
        <f t="shared" si="16"/>
        <v>119565676.51000006</v>
      </c>
      <c r="N82" s="4035">
        <f>L82-M82</f>
        <v>55488569.410000011</v>
      </c>
      <c r="O82" s="4037"/>
      <c r="P82" s="4037"/>
      <c r="Q82" s="4037"/>
      <c r="R82" s="4037"/>
      <c r="S82" s="4037"/>
      <c r="T82" s="4037"/>
      <c r="U82" s="4037"/>
      <c r="V82" s="4037"/>
      <c r="W82" s="4037"/>
      <c r="X82" s="4037"/>
      <c r="Y82" s="4037"/>
      <c r="Z82" s="4037"/>
      <c r="AA82" s="4037"/>
      <c r="AB82" s="4037"/>
      <c r="AC82" s="4037"/>
    </row>
    <row r="83" spans="1:29" ht="26.25" customHeight="1">
      <c r="B83" s="531"/>
      <c r="C83" s="531"/>
      <c r="D83" s="349"/>
      <c r="E83" s="349"/>
      <c r="F83" s="349"/>
      <c r="G83" s="349"/>
      <c r="H83" s="349"/>
      <c r="I83" s="349"/>
      <c r="J83" s="349"/>
      <c r="K83" s="349"/>
      <c r="L83" s="4140" t="s">
        <v>15811</v>
      </c>
      <c r="M83" s="4141">
        <v>358.2</v>
      </c>
      <c r="N83" s="349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2177" customFormat="1" ht="15" customHeight="1">
      <c r="A84" s="2510"/>
      <c r="B84" s="4040" t="s">
        <v>9931</v>
      </c>
      <c r="C84" s="4040"/>
      <c r="D84" s="4036">
        <v>90233040.159999996</v>
      </c>
      <c r="E84" s="4036">
        <v>13051538.060000001</v>
      </c>
      <c r="F84" s="4036"/>
      <c r="G84" s="4036">
        <v>2191101743.8299994</v>
      </c>
      <c r="H84" s="4036">
        <v>0</v>
      </c>
      <c r="I84" s="4036"/>
      <c r="J84" s="4036">
        <v>318501438.04000008</v>
      </c>
      <c r="K84" s="4036">
        <v>94022644.849999994</v>
      </c>
      <c r="L84" s="4035">
        <f t="shared" ref="L84" si="24">D84+G84+J84</f>
        <v>2599836222.0299993</v>
      </c>
      <c r="M84" s="4035">
        <f t="shared" si="16"/>
        <v>107074182.91</v>
      </c>
      <c r="N84" s="4035">
        <f>L84-M84</f>
        <v>2492762039.1199994</v>
      </c>
      <c r="O84" s="4037"/>
      <c r="P84" s="4037"/>
      <c r="Q84" s="4037"/>
      <c r="R84" s="4037"/>
      <c r="S84" s="4037"/>
      <c r="T84" s="4037"/>
      <c r="U84" s="4037"/>
      <c r="V84" s="4037"/>
      <c r="W84" s="4037"/>
      <c r="X84" s="4037"/>
      <c r="Y84" s="4037"/>
      <c r="Z84" s="4037"/>
      <c r="AA84" s="4037"/>
      <c r="AB84" s="4037"/>
      <c r="AC84" s="4037"/>
    </row>
    <row r="85" spans="1:29" ht="19.149999999999999" customHeight="1">
      <c r="B85" s="531"/>
      <c r="C85" s="531"/>
      <c r="D85" s="349"/>
      <c r="E85" s="349"/>
      <c r="F85" s="349"/>
      <c r="G85" s="349"/>
      <c r="H85" s="4567" t="s">
        <v>15809</v>
      </c>
      <c r="I85" s="4568"/>
      <c r="J85" s="4133">
        <v>0.4</v>
      </c>
      <c r="K85" s="4133">
        <v>19.440000000000001</v>
      </c>
      <c r="L85" s="349"/>
      <c r="M85" s="354"/>
      <c r="N85" s="349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>
      <c r="B86" s="531"/>
      <c r="C86" s="4555" t="s">
        <v>10071</v>
      </c>
      <c r="D86" s="4556"/>
      <c r="E86" s="4557"/>
      <c r="F86" s="3960"/>
      <c r="G86" s="350" t="s">
        <v>15815</v>
      </c>
      <c r="H86" s="4555" t="s">
        <v>10072</v>
      </c>
      <c r="I86" s="4556"/>
      <c r="J86" s="4556"/>
      <c r="K86" s="4557"/>
      <c r="L86" s="349"/>
      <c r="M86" s="354"/>
      <c r="N86" s="349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55" customFormat="1">
      <c r="A87" s="553"/>
      <c r="B87" s="550" t="s">
        <v>10070</v>
      </c>
      <c r="C87" s="550"/>
      <c r="D87" s="551">
        <f>D78+D82+D84</f>
        <v>345415412.43000007</v>
      </c>
      <c r="E87" s="551">
        <f>E78+E82+E84</f>
        <v>201347782.42000002</v>
      </c>
      <c r="F87" s="551"/>
      <c r="G87" s="551">
        <f>G78+G82+G84</f>
        <v>2269808402.6099997</v>
      </c>
      <c r="H87" s="551">
        <f>H78+H82+H84</f>
        <v>0</v>
      </c>
      <c r="I87" s="551"/>
      <c r="J87" s="551">
        <f>J78+J82+J84</f>
        <v>867765771.68000019</v>
      </c>
      <c r="K87" s="551">
        <f>K78+K82+K84</f>
        <v>541573833.4200002</v>
      </c>
      <c r="L87" s="551">
        <f>L78+L82+L84</f>
        <v>3482989586.7199993</v>
      </c>
      <c r="M87" s="353">
        <f>M78+СВОД!M82+M84</f>
        <v>742921615.84000003</v>
      </c>
      <c r="N87" s="551">
        <f>N78+N82+N84</f>
        <v>2740067970.8799996</v>
      </c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554"/>
      <c r="AB87" s="554"/>
      <c r="AC87" s="554"/>
    </row>
    <row r="88" spans="1:29">
      <c r="B88" s="531"/>
      <c r="C88" s="531"/>
      <c r="D88" s="349"/>
      <c r="E88" s="349"/>
      <c r="F88" s="349"/>
      <c r="G88" s="349"/>
      <c r="H88" s="349"/>
      <c r="I88" s="349"/>
      <c r="J88" s="349"/>
      <c r="K88" s="349"/>
      <c r="L88" s="556"/>
      <c r="M88" s="354"/>
      <c r="N88" s="55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>
      <c r="B89" s="531"/>
      <c r="C89" s="531"/>
      <c r="D89" s="349"/>
      <c r="E89" s="349"/>
      <c r="F89" s="349"/>
      <c r="G89" s="349"/>
      <c r="H89" s="349" t="s">
        <v>15828</v>
      </c>
      <c r="I89" s="349"/>
      <c r="J89" s="349">
        <v>867765771.68000007</v>
      </c>
      <c r="K89" s="4210">
        <v>541573833.42000008</v>
      </c>
      <c r="L89" s="557"/>
      <c r="M89" s="557"/>
      <c r="N89" s="55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>
      <c r="B90" s="531"/>
      <c r="C90" s="531"/>
      <c r="D90" s="349"/>
      <c r="E90" s="349"/>
      <c r="F90" s="349"/>
      <c r="G90" s="349"/>
      <c r="H90" s="349" t="s">
        <v>15829</v>
      </c>
      <c r="I90" s="349"/>
      <c r="J90" s="349">
        <v>2269808402.6099992</v>
      </c>
      <c r="K90" s="349">
        <v>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>
      <c r="B91" s="531"/>
      <c r="C91" s="531"/>
      <c r="D91" s="349"/>
      <c r="E91" s="349"/>
      <c r="F91" s="349"/>
      <c r="G91" s="349"/>
      <c r="H91" s="349" t="s">
        <v>15830</v>
      </c>
      <c r="I91" s="349"/>
      <c r="J91" s="349">
        <v>345415412.42999995</v>
      </c>
      <c r="K91" s="349">
        <v>201347782.42000002</v>
      </c>
      <c r="L91" s="6">
        <f>D87+G87+J87</f>
        <v>3482989586.7200003</v>
      </c>
      <c r="M91" s="6">
        <f>E87+H87+K87</f>
        <v>742921615.84000015</v>
      </c>
      <c r="N91" s="6">
        <f>L91-M91</f>
        <v>2740067970.8800001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8" customHeight="1">
      <c r="B92" s="531"/>
      <c r="C92" s="531"/>
      <c r="D92" s="349"/>
      <c r="E92" s="349"/>
      <c r="F92" s="349"/>
      <c r="G92" s="349"/>
      <c r="H92" s="349"/>
      <c r="I92" s="349"/>
      <c r="J92" s="349">
        <f>J89+J90+J91</f>
        <v>3482989586.7199988</v>
      </c>
      <c r="K92" s="349">
        <f>K89+K90+K91</f>
        <v>742921615.84000015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</sheetData>
  <mergeCells count="9">
    <mergeCell ref="C86:E86"/>
    <mergeCell ref="H86:K86"/>
    <mergeCell ref="L3:N3"/>
    <mergeCell ref="A1:N1"/>
    <mergeCell ref="C4:E4"/>
    <mergeCell ref="D5:E5"/>
    <mergeCell ref="G4:H4"/>
    <mergeCell ref="J4:K4"/>
    <mergeCell ref="H85:I85"/>
  </mergeCells>
  <pageMargins left="0.7" right="0.7" top="0.75" bottom="0.75" header="0.3" footer="0.3"/>
  <pageSetup paperSize="9" scale="57" orientation="landscape" horizontalDpi="4294967294" verticalDpi="4294967294" r:id="rId1"/>
  <rowBreaks count="1" manualBreakCount="1">
    <brk id="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848"/>
  <sheetViews>
    <sheetView topLeftCell="A807" workbookViewId="0">
      <selection activeCell="J733" sqref="J733"/>
    </sheetView>
  </sheetViews>
  <sheetFormatPr defaultRowHeight="12.75"/>
  <cols>
    <col min="1" max="1" width="4.7109375" customWidth="1"/>
    <col min="2" max="2" width="43.28515625" customWidth="1"/>
    <col min="3" max="3" width="12.7109375" customWidth="1"/>
    <col min="4" max="4" width="8.140625" customWidth="1"/>
    <col min="5" max="5" width="14.140625" customWidth="1"/>
    <col min="6" max="6" width="11" customWidth="1"/>
    <col min="7" max="7" width="9" customWidth="1"/>
    <col min="8" max="8" width="27.140625" customWidth="1"/>
    <col min="9" max="9" width="23.85546875" customWidth="1"/>
    <col min="10" max="10" width="10.140625" bestFit="1" customWidth="1"/>
  </cols>
  <sheetData>
    <row r="1" spans="1:9">
      <c r="A1" s="824"/>
      <c r="B1" s="1178" t="s">
        <v>8426</v>
      </c>
      <c r="C1" s="1385"/>
      <c r="D1" s="2147"/>
      <c r="E1" s="3621"/>
      <c r="F1" s="334"/>
      <c r="G1" s="4080"/>
      <c r="H1" s="1031"/>
      <c r="I1" s="671"/>
    </row>
    <row r="2" spans="1:9" ht="9.75" customHeight="1">
      <c r="A2" s="1648">
        <v>1</v>
      </c>
      <c r="B2" s="1637" t="s">
        <v>7035</v>
      </c>
      <c r="C2" s="1825">
        <v>100138</v>
      </c>
      <c r="D2" s="2152">
        <v>1</v>
      </c>
      <c r="E2" s="3020">
        <v>99236.28</v>
      </c>
      <c r="F2" s="1834">
        <v>99236.28</v>
      </c>
      <c r="G2" s="1835">
        <v>44197</v>
      </c>
      <c r="H2" s="1637" t="s">
        <v>7967</v>
      </c>
      <c r="I2" s="1638" t="s">
        <v>7984</v>
      </c>
    </row>
    <row r="3" spans="1:9" ht="9.75" customHeight="1">
      <c r="A3" s="799">
        <v>2</v>
      </c>
      <c r="B3" s="102" t="s">
        <v>1597</v>
      </c>
      <c r="C3" s="1388">
        <v>10132</v>
      </c>
      <c r="D3" s="889">
        <v>1</v>
      </c>
      <c r="E3" s="3020">
        <v>9076.33</v>
      </c>
      <c r="F3" s="797">
        <v>4539.7700000000004</v>
      </c>
      <c r="G3" s="4081">
        <v>44197</v>
      </c>
      <c r="H3" s="103" t="s">
        <v>7967</v>
      </c>
      <c r="I3" s="252" t="s">
        <v>7984</v>
      </c>
    </row>
    <row r="4" spans="1:9" ht="9.75" customHeight="1">
      <c r="A4" s="799">
        <v>3</v>
      </c>
      <c r="B4" s="102" t="s">
        <v>1598</v>
      </c>
      <c r="C4" s="1388" t="s">
        <v>5231</v>
      </c>
      <c r="D4" s="889">
        <v>1</v>
      </c>
      <c r="E4" s="3020">
        <v>8453.25</v>
      </c>
      <c r="F4" s="797">
        <v>8453.25</v>
      </c>
      <c r="G4" s="4081">
        <v>44197</v>
      </c>
      <c r="H4" s="103" t="s">
        <v>7967</v>
      </c>
      <c r="I4" s="252" t="s">
        <v>7984</v>
      </c>
    </row>
    <row r="5" spans="1:9" ht="9.75" customHeight="1">
      <c r="A5" s="799">
        <v>4</v>
      </c>
      <c r="B5" s="102" t="s">
        <v>1599</v>
      </c>
      <c r="C5" s="1388" t="s">
        <v>5231</v>
      </c>
      <c r="D5" s="889">
        <v>1</v>
      </c>
      <c r="E5" s="3020">
        <v>7396.48</v>
      </c>
      <c r="F5" s="797">
        <v>7396.48</v>
      </c>
      <c r="G5" s="4081">
        <v>44197</v>
      </c>
      <c r="H5" s="103" t="s">
        <v>7967</v>
      </c>
      <c r="I5" s="252" t="s">
        <v>7984</v>
      </c>
    </row>
    <row r="6" spans="1:9" ht="9.75" customHeight="1">
      <c r="A6" s="799">
        <v>5</v>
      </c>
      <c r="B6" s="102" t="s">
        <v>1600</v>
      </c>
      <c r="C6" s="1388" t="s">
        <v>5231</v>
      </c>
      <c r="D6" s="889">
        <v>1</v>
      </c>
      <c r="E6" s="3020">
        <v>1905</v>
      </c>
      <c r="F6" s="797">
        <v>1905</v>
      </c>
      <c r="G6" s="4081">
        <v>44197</v>
      </c>
      <c r="H6" s="103" t="s">
        <v>7967</v>
      </c>
      <c r="I6" s="252" t="s">
        <v>7984</v>
      </c>
    </row>
    <row r="7" spans="1:9" ht="9.75" customHeight="1">
      <c r="A7" s="799">
        <v>6</v>
      </c>
      <c r="B7" s="102" t="s">
        <v>1600</v>
      </c>
      <c r="C7" s="1388" t="s">
        <v>5231</v>
      </c>
      <c r="D7" s="889">
        <v>1</v>
      </c>
      <c r="E7" s="3020">
        <v>1905</v>
      </c>
      <c r="F7" s="797">
        <v>1905</v>
      </c>
      <c r="G7" s="4081">
        <v>44197</v>
      </c>
      <c r="H7" s="103" t="s">
        <v>7967</v>
      </c>
      <c r="I7" s="252" t="s">
        <v>7984</v>
      </c>
    </row>
    <row r="8" spans="1:9" ht="9.75" customHeight="1">
      <c r="A8" s="799">
        <v>7</v>
      </c>
      <c r="B8" s="102" t="s">
        <v>1601</v>
      </c>
      <c r="C8" s="1388" t="s">
        <v>5231</v>
      </c>
      <c r="D8" s="889">
        <v>1</v>
      </c>
      <c r="E8" s="3020">
        <v>1227.83</v>
      </c>
      <c r="F8" s="797">
        <v>1227.83</v>
      </c>
      <c r="G8" s="4081">
        <v>44197</v>
      </c>
      <c r="H8" s="103" t="s">
        <v>7967</v>
      </c>
      <c r="I8" s="252" t="s">
        <v>7984</v>
      </c>
    </row>
    <row r="9" spans="1:9" ht="9.75" customHeight="1">
      <c r="A9" s="799">
        <v>8</v>
      </c>
      <c r="B9" s="102" t="s">
        <v>5328</v>
      </c>
      <c r="C9" s="1382">
        <v>952108510500007</v>
      </c>
      <c r="D9" s="889">
        <v>1</v>
      </c>
      <c r="E9" s="3020">
        <v>635099.01</v>
      </c>
      <c r="F9" s="797">
        <v>0</v>
      </c>
      <c r="G9" s="1053">
        <v>44197</v>
      </c>
      <c r="H9" s="103" t="s">
        <v>7967</v>
      </c>
      <c r="I9" s="17" t="s">
        <v>14287</v>
      </c>
    </row>
    <row r="10" spans="1:9" ht="9.75" customHeight="1">
      <c r="A10" s="799">
        <v>9</v>
      </c>
      <c r="B10" s="102" t="s">
        <v>5328</v>
      </c>
      <c r="C10" s="1382">
        <v>952108510600020</v>
      </c>
      <c r="D10" s="889">
        <v>1</v>
      </c>
      <c r="E10" s="3020">
        <v>635099.01</v>
      </c>
      <c r="F10" s="797">
        <v>0</v>
      </c>
      <c r="G10" s="1053">
        <v>44197</v>
      </c>
      <c r="H10" s="103" t="s">
        <v>7967</v>
      </c>
      <c r="I10" s="17" t="s">
        <v>14288</v>
      </c>
    </row>
    <row r="11" spans="1:9" ht="9.75" customHeight="1">
      <c r="A11" s="799">
        <v>10</v>
      </c>
      <c r="B11" s="102" t="s">
        <v>3471</v>
      </c>
      <c r="C11" s="1402"/>
      <c r="D11" s="889">
        <v>1</v>
      </c>
      <c r="E11" s="3020">
        <v>16021</v>
      </c>
      <c r="F11" s="797">
        <v>16021</v>
      </c>
      <c r="G11" s="1053">
        <v>44197</v>
      </c>
      <c r="H11" s="103" t="s">
        <v>7967</v>
      </c>
      <c r="I11" s="17" t="s">
        <v>14289</v>
      </c>
    </row>
    <row r="12" spans="1:9" ht="9.75" customHeight="1">
      <c r="A12" s="799">
        <v>11</v>
      </c>
      <c r="B12" s="102" t="s">
        <v>7218</v>
      </c>
      <c r="C12" s="849" t="s">
        <v>9498</v>
      </c>
      <c r="D12" s="889">
        <v>1</v>
      </c>
      <c r="E12" s="3020">
        <v>1451.74</v>
      </c>
      <c r="F12" s="797">
        <v>1451.74</v>
      </c>
      <c r="G12" s="1053">
        <v>44197</v>
      </c>
      <c r="H12" s="103" t="s">
        <v>7967</v>
      </c>
      <c r="I12" s="17" t="s">
        <v>14290</v>
      </c>
    </row>
    <row r="13" spans="1:9" ht="9.75" customHeight="1">
      <c r="A13" s="799">
        <v>12</v>
      </c>
      <c r="B13" s="102" t="s">
        <v>7218</v>
      </c>
      <c r="C13" s="849" t="s">
        <v>9499</v>
      </c>
      <c r="D13" s="889">
        <v>1</v>
      </c>
      <c r="E13" s="3020">
        <v>1451.74</v>
      </c>
      <c r="F13" s="797">
        <v>1451.74</v>
      </c>
      <c r="G13" s="1053">
        <v>44197</v>
      </c>
      <c r="H13" s="103" t="s">
        <v>7967</v>
      </c>
      <c r="I13" s="17" t="s">
        <v>14291</v>
      </c>
    </row>
    <row r="14" spans="1:9" ht="9.75" customHeight="1">
      <c r="A14" s="799">
        <v>13</v>
      </c>
      <c r="B14" s="102" t="s">
        <v>3524</v>
      </c>
      <c r="C14" s="1403">
        <v>952108520600011</v>
      </c>
      <c r="D14" s="889">
        <v>1</v>
      </c>
      <c r="E14" s="3020">
        <v>3389.8</v>
      </c>
      <c r="F14" s="797">
        <v>3389.8</v>
      </c>
      <c r="G14" s="1053">
        <v>44197</v>
      </c>
      <c r="H14" s="103" t="s">
        <v>7967</v>
      </c>
      <c r="I14" s="17" t="s">
        <v>14292</v>
      </c>
    </row>
    <row r="15" spans="1:9" ht="9.75" customHeight="1">
      <c r="A15" s="799">
        <v>14</v>
      </c>
      <c r="B15" s="102" t="s">
        <v>3524</v>
      </c>
      <c r="C15" s="1403">
        <v>952108520600017</v>
      </c>
      <c r="D15" s="889">
        <v>1</v>
      </c>
      <c r="E15" s="3020">
        <v>3389.8</v>
      </c>
      <c r="F15" s="797">
        <v>3389.8</v>
      </c>
      <c r="G15" s="1053">
        <v>44197</v>
      </c>
      <c r="H15" s="103" t="s">
        <v>7967</v>
      </c>
      <c r="I15" s="17" t="s">
        <v>14293</v>
      </c>
    </row>
    <row r="16" spans="1:9" ht="9.75" customHeight="1">
      <c r="A16" s="799">
        <v>15</v>
      </c>
      <c r="B16" s="102" t="s">
        <v>3524</v>
      </c>
      <c r="C16" s="1403">
        <v>952108520600010</v>
      </c>
      <c r="D16" s="889">
        <v>1</v>
      </c>
      <c r="E16" s="3020">
        <v>3389.8</v>
      </c>
      <c r="F16" s="797">
        <v>3389.8</v>
      </c>
      <c r="G16" s="1053">
        <v>44197</v>
      </c>
      <c r="H16" s="103" t="s">
        <v>7967</v>
      </c>
      <c r="I16" s="17" t="s">
        <v>14294</v>
      </c>
    </row>
    <row r="17" spans="1:9" ht="9.75" customHeight="1">
      <c r="A17" s="799">
        <v>16</v>
      </c>
      <c r="B17" s="102" t="s">
        <v>3524</v>
      </c>
      <c r="C17" s="1403">
        <v>952108520600012</v>
      </c>
      <c r="D17" s="889">
        <v>1</v>
      </c>
      <c r="E17" s="3020">
        <v>3389.8</v>
      </c>
      <c r="F17" s="797">
        <v>3389.8</v>
      </c>
      <c r="G17" s="1053">
        <v>44197</v>
      </c>
      <c r="H17" s="103" t="s">
        <v>7967</v>
      </c>
      <c r="I17" s="17" t="s">
        <v>14295</v>
      </c>
    </row>
    <row r="18" spans="1:9" ht="9.75" customHeight="1">
      <c r="A18" s="799">
        <v>17</v>
      </c>
      <c r="B18" s="102" t="s">
        <v>3524</v>
      </c>
      <c r="C18" s="1403">
        <v>952108520600016</v>
      </c>
      <c r="D18" s="889">
        <v>1</v>
      </c>
      <c r="E18" s="3020">
        <v>3389.8</v>
      </c>
      <c r="F18" s="797">
        <v>3389.8</v>
      </c>
      <c r="G18" s="1053">
        <v>44197</v>
      </c>
      <c r="H18" s="103" t="s">
        <v>7967</v>
      </c>
      <c r="I18" s="17" t="s">
        <v>14296</v>
      </c>
    </row>
    <row r="19" spans="1:9" ht="9.75" customHeight="1">
      <c r="A19" s="799">
        <v>18</v>
      </c>
      <c r="B19" s="102" t="s">
        <v>3524</v>
      </c>
      <c r="C19" s="1403">
        <v>952108520600015</v>
      </c>
      <c r="D19" s="889">
        <v>1</v>
      </c>
      <c r="E19" s="3020">
        <v>3389.8</v>
      </c>
      <c r="F19" s="797">
        <v>3389.8</v>
      </c>
      <c r="G19" s="1053">
        <v>44197</v>
      </c>
      <c r="H19" s="103" t="s">
        <v>7967</v>
      </c>
      <c r="I19" s="17" t="s">
        <v>14297</v>
      </c>
    </row>
    <row r="20" spans="1:9" ht="9.75" customHeight="1">
      <c r="A20" s="799">
        <v>19</v>
      </c>
      <c r="B20" s="102" t="s">
        <v>3524</v>
      </c>
      <c r="C20" s="1403">
        <v>952108520600014</v>
      </c>
      <c r="D20" s="889">
        <v>1</v>
      </c>
      <c r="E20" s="3020">
        <v>3389.8</v>
      </c>
      <c r="F20" s="797">
        <v>3389.8</v>
      </c>
      <c r="G20" s="1053">
        <v>44197</v>
      </c>
      <c r="H20" s="103" t="s">
        <v>7967</v>
      </c>
      <c r="I20" s="17" t="s">
        <v>14298</v>
      </c>
    </row>
    <row r="21" spans="1:9" ht="9.75" customHeight="1">
      <c r="A21" s="799">
        <v>20</v>
      </c>
      <c r="B21" s="102" t="s">
        <v>3524</v>
      </c>
      <c r="C21" s="1403">
        <v>952108520600013</v>
      </c>
      <c r="D21" s="889">
        <v>1</v>
      </c>
      <c r="E21" s="3020">
        <v>3389.8</v>
      </c>
      <c r="F21" s="797">
        <v>3389.8</v>
      </c>
      <c r="G21" s="1053">
        <v>44197</v>
      </c>
      <c r="H21" s="103" t="s">
        <v>7967</v>
      </c>
      <c r="I21" s="17" t="s">
        <v>14299</v>
      </c>
    </row>
    <row r="22" spans="1:9" ht="9.75" customHeight="1">
      <c r="A22" s="799">
        <v>21</v>
      </c>
      <c r="B22" s="102" t="s">
        <v>3524</v>
      </c>
      <c r="C22" s="1403">
        <v>952108520600019</v>
      </c>
      <c r="D22" s="889">
        <v>1</v>
      </c>
      <c r="E22" s="3020">
        <v>3389.8</v>
      </c>
      <c r="F22" s="797">
        <v>3389.8</v>
      </c>
      <c r="G22" s="1053">
        <v>44197</v>
      </c>
      <c r="H22" s="103" t="s">
        <v>7967</v>
      </c>
      <c r="I22" s="17" t="s">
        <v>14300</v>
      </c>
    </row>
    <row r="23" spans="1:9" ht="9.75" customHeight="1">
      <c r="A23" s="799">
        <v>22</v>
      </c>
      <c r="B23" s="102" t="s">
        <v>3524</v>
      </c>
      <c r="C23" s="1403">
        <v>952108520600018</v>
      </c>
      <c r="D23" s="889">
        <v>1</v>
      </c>
      <c r="E23" s="3020">
        <v>3389.8</v>
      </c>
      <c r="F23" s="797">
        <v>3389.8</v>
      </c>
      <c r="G23" s="1053">
        <v>44197</v>
      </c>
      <c r="H23" s="103" t="s">
        <v>7967</v>
      </c>
      <c r="I23" s="17" t="s">
        <v>14301</v>
      </c>
    </row>
    <row r="24" spans="1:9" ht="9.75" customHeight="1">
      <c r="A24" s="799">
        <v>23</v>
      </c>
      <c r="B24" s="102" t="s">
        <v>825</v>
      </c>
      <c r="C24" s="1403">
        <v>952108520600023</v>
      </c>
      <c r="D24" s="889">
        <v>1</v>
      </c>
      <c r="E24" s="3020">
        <v>4624.25</v>
      </c>
      <c r="F24" s="797">
        <v>4624.25</v>
      </c>
      <c r="G24" s="1053">
        <v>44197</v>
      </c>
      <c r="H24" s="103" t="s">
        <v>7967</v>
      </c>
      <c r="I24" s="17" t="s">
        <v>14302</v>
      </c>
    </row>
    <row r="25" spans="1:9" ht="9.75" customHeight="1">
      <c r="A25" s="799">
        <v>24</v>
      </c>
      <c r="B25" s="102" t="s">
        <v>825</v>
      </c>
      <c r="C25" s="1403">
        <v>952108520600021</v>
      </c>
      <c r="D25" s="2091">
        <v>1</v>
      </c>
      <c r="E25" s="3020">
        <v>4624.25</v>
      </c>
      <c r="F25" s="797">
        <v>4624.25</v>
      </c>
      <c r="G25" s="1053">
        <v>44197</v>
      </c>
      <c r="H25" s="103" t="s">
        <v>7967</v>
      </c>
      <c r="I25" s="17" t="s">
        <v>14303</v>
      </c>
    </row>
    <row r="26" spans="1:9" ht="9.75" customHeight="1">
      <c r="A26" s="799">
        <v>25</v>
      </c>
      <c r="B26" s="103" t="s">
        <v>3508</v>
      </c>
      <c r="C26" s="1404">
        <v>952108520600061</v>
      </c>
      <c r="D26" s="2063">
        <v>1</v>
      </c>
      <c r="E26" s="3020">
        <v>93187</v>
      </c>
      <c r="F26" s="797">
        <v>81863.710000000006</v>
      </c>
      <c r="G26" s="4081">
        <v>44197</v>
      </c>
      <c r="H26" s="103" t="s">
        <v>7967</v>
      </c>
      <c r="I26" s="17" t="s">
        <v>14304</v>
      </c>
    </row>
    <row r="27" spans="1:9" ht="9.75" customHeight="1">
      <c r="A27" s="799">
        <v>26</v>
      </c>
      <c r="B27" s="102" t="s">
        <v>3541</v>
      </c>
      <c r="C27" s="1403">
        <v>952108520600100</v>
      </c>
      <c r="D27" s="889">
        <v>1</v>
      </c>
      <c r="E27" s="3020">
        <v>590.44000000000005</v>
      </c>
      <c r="F27" s="797">
        <v>590.44000000000005</v>
      </c>
      <c r="G27" s="1053">
        <v>44197</v>
      </c>
      <c r="H27" s="103" t="s">
        <v>7967</v>
      </c>
      <c r="I27" s="17" t="s">
        <v>14305</v>
      </c>
    </row>
    <row r="28" spans="1:9" ht="9.75" customHeight="1">
      <c r="A28" s="799">
        <v>27</v>
      </c>
      <c r="B28" s="102" t="s">
        <v>3496</v>
      </c>
      <c r="C28" s="1404">
        <v>952108520600062</v>
      </c>
      <c r="D28" s="889">
        <v>2</v>
      </c>
      <c r="E28" s="3020">
        <v>2903.04</v>
      </c>
      <c r="F28" s="797">
        <v>2861.85</v>
      </c>
      <c r="G28" s="4081">
        <v>44197</v>
      </c>
      <c r="H28" s="103" t="s">
        <v>7967</v>
      </c>
      <c r="I28" s="17" t="s">
        <v>14306</v>
      </c>
    </row>
    <row r="29" spans="1:9" ht="9.75" customHeight="1">
      <c r="A29" s="799">
        <v>28</v>
      </c>
      <c r="B29" s="102" t="s">
        <v>3509</v>
      </c>
      <c r="C29" s="1404">
        <v>952108520600064</v>
      </c>
      <c r="D29" s="889">
        <v>1</v>
      </c>
      <c r="E29" s="3020">
        <v>93187.09</v>
      </c>
      <c r="F29" s="797">
        <v>81863.710000000006</v>
      </c>
      <c r="G29" s="4081">
        <v>44197</v>
      </c>
      <c r="H29" s="103" t="s">
        <v>7967</v>
      </c>
      <c r="I29" s="17" t="s">
        <v>14307</v>
      </c>
    </row>
    <row r="30" spans="1:9" ht="9.75" customHeight="1">
      <c r="A30" s="799">
        <v>29</v>
      </c>
      <c r="B30" s="102" t="s">
        <v>3487</v>
      </c>
      <c r="C30" s="1403">
        <v>952108520600065</v>
      </c>
      <c r="D30" s="889">
        <v>1</v>
      </c>
      <c r="E30" s="3020">
        <v>2903.05</v>
      </c>
      <c r="F30" s="797">
        <v>2903</v>
      </c>
      <c r="G30" s="1053">
        <v>44197</v>
      </c>
      <c r="H30" s="103" t="s">
        <v>7967</v>
      </c>
      <c r="I30" s="17" t="s">
        <v>14308</v>
      </c>
    </row>
    <row r="31" spans="1:9" ht="9.75" customHeight="1">
      <c r="A31" s="799">
        <v>30</v>
      </c>
      <c r="B31" s="102" t="s">
        <v>3510</v>
      </c>
      <c r="C31" s="1403">
        <v>952108520300009</v>
      </c>
      <c r="D31" s="889">
        <v>1</v>
      </c>
      <c r="E31" s="3020">
        <v>6046.86</v>
      </c>
      <c r="F31" s="797">
        <v>6046</v>
      </c>
      <c r="G31" s="1053">
        <v>44197</v>
      </c>
      <c r="H31" s="103" t="s">
        <v>7967</v>
      </c>
      <c r="I31" s="17" t="s">
        <v>14309</v>
      </c>
    </row>
    <row r="32" spans="1:9" ht="9.75" customHeight="1">
      <c r="A32" s="799">
        <v>31</v>
      </c>
      <c r="B32" s="102" t="s">
        <v>3497</v>
      </c>
      <c r="C32" s="1403">
        <v>952108520500031</v>
      </c>
      <c r="D32" s="889">
        <v>1</v>
      </c>
      <c r="E32" s="3020">
        <v>240</v>
      </c>
      <c r="F32" s="797">
        <v>240</v>
      </c>
      <c r="G32" s="1053">
        <v>44197</v>
      </c>
      <c r="H32" s="103" t="s">
        <v>7967</v>
      </c>
      <c r="I32" s="17" t="s">
        <v>14310</v>
      </c>
    </row>
    <row r="33" spans="1:9" ht="9.75" customHeight="1">
      <c r="A33" s="799">
        <v>32</v>
      </c>
      <c r="B33" s="102" t="s">
        <v>3498</v>
      </c>
      <c r="C33" s="1403">
        <v>952108520500032</v>
      </c>
      <c r="D33" s="889">
        <v>1</v>
      </c>
      <c r="E33" s="3020">
        <v>240</v>
      </c>
      <c r="F33" s="797">
        <v>240</v>
      </c>
      <c r="G33" s="1053">
        <v>44197</v>
      </c>
      <c r="H33" s="103" t="s">
        <v>7967</v>
      </c>
      <c r="I33" s="17" t="s">
        <v>14311</v>
      </c>
    </row>
    <row r="34" spans="1:9" ht="9.75" customHeight="1">
      <c r="A34" s="799">
        <v>33</v>
      </c>
      <c r="B34" s="102" t="s">
        <v>3511</v>
      </c>
      <c r="C34" s="1403">
        <v>952108520500033</v>
      </c>
      <c r="D34" s="889">
        <v>1</v>
      </c>
      <c r="E34" s="3020">
        <v>530</v>
      </c>
      <c r="F34" s="797">
        <v>530</v>
      </c>
      <c r="G34" s="1053">
        <v>44197</v>
      </c>
      <c r="H34" s="103" t="s">
        <v>7967</v>
      </c>
      <c r="I34" s="17" t="s">
        <v>14312</v>
      </c>
    </row>
    <row r="35" spans="1:9" ht="9.75" customHeight="1">
      <c r="A35" s="799">
        <v>34</v>
      </c>
      <c r="B35" s="102" t="s">
        <v>3512</v>
      </c>
      <c r="C35" s="1403">
        <v>952108520500034</v>
      </c>
      <c r="D35" s="889">
        <v>1</v>
      </c>
      <c r="E35" s="3020">
        <v>620</v>
      </c>
      <c r="F35" s="797">
        <v>620</v>
      </c>
      <c r="G35" s="1053">
        <v>44197</v>
      </c>
      <c r="H35" s="103" t="s">
        <v>7967</v>
      </c>
      <c r="I35" s="17" t="s">
        <v>14313</v>
      </c>
    </row>
    <row r="36" spans="1:9" ht="9.75" customHeight="1">
      <c r="A36" s="799">
        <v>35</v>
      </c>
      <c r="B36" s="102" t="s">
        <v>3513</v>
      </c>
      <c r="C36" s="1403">
        <v>952108520600066</v>
      </c>
      <c r="D36" s="889">
        <v>1</v>
      </c>
      <c r="E36" s="3020">
        <v>14274</v>
      </c>
      <c r="F36" s="797">
        <v>14274</v>
      </c>
      <c r="G36" s="1053">
        <v>44197</v>
      </c>
      <c r="H36" s="103" t="s">
        <v>7967</v>
      </c>
      <c r="I36" s="17" t="s">
        <v>14314</v>
      </c>
    </row>
    <row r="37" spans="1:9" ht="9.75" customHeight="1">
      <c r="A37" s="799">
        <v>36</v>
      </c>
      <c r="B37" s="102" t="s">
        <v>3471</v>
      </c>
      <c r="C37" s="1403">
        <v>952108520600067</v>
      </c>
      <c r="D37" s="889">
        <v>1</v>
      </c>
      <c r="E37" s="3020">
        <v>13034</v>
      </c>
      <c r="F37" s="797">
        <v>13034</v>
      </c>
      <c r="G37" s="1053">
        <v>44197</v>
      </c>
      <c r="H37" s="103" t="s">
        <v>7967</v>
      </c>
      <c r="I37" s="17" t="s">
        <v>14315</v>
      </c>
    </row>
    <row r="38" spans="1:9" ht="9.75" customHeight="1">
      <c r="A38" s="799">
        <v>37</v>
      </c>
      <c r="B38" s="102" t="s">
        <v>3514</v>
      </c>
      <c r="C38" s="1403">
        <v>952108520600068</v>
      </c>
      <c r="D38" s="889">
        <v>1</v>
      </c>
      <c r="E38" s="3020">
        <v>5630</v>
      </c>
      <c r="F38" s="797">
        <v>5630</v>
      </c>
      <c r="G38" s="1053">
        <v>44197</v>
      </c>
      <c r="H38" s="103" t="s">
        <v>7967</v>
      </c>
      <c r="I38" s="17" t="s">
        <v>14316</v>
      </c>
    </row>
    <row r="39" spans="1:9" ht="9.75" customHeight="1">
      <c r="A39" s="799">
        <v>38</v>
      </c>
      <c r="B39" s="102" t="s">
        <v>3515</v>
      </c>
      <c r="C39" s="1403">
        <v>952108520600069</v>
      </c>
      <c r="D39" s="889">
        <v>1</v>
      </c>
      <c r="E39" s="3020">
        <v>7840</v>
      </c>
      <c r="F39" s="797">
        <v>4572.6000000000004</v>
      </c>
      <c r="G39" s="1053">
        <v>44197</v>
      </c>
      <c r="H39" s="103" t="s">
        <v>7967</v>
      </c>
      <c r="I39" s="17" t="s">
        <v>14317</v>
      </c>
    </row>
    <row r="40" spans="1:9" ht="9.75" customHeight="1">
      <c r="A40" s="799">
        <v>39</v>
      </c>
      <c r="B40" s="102" t="s">
        <v>3516</v>
      </c>
      <c r="C40" s="1403">
        <v>952108520600070</v>
      </c>
      <c r="D40" s="889">
        <v>1</v>
      </c>
      <c r="E40" s="3020">
        <v>56319</v>
      </c>
      <c r="F40" s="797">
        <v>26995.49</v>
      </c>
      <c r="G40" s="1053">
        <v>44197</v>
      </c>
      <c r="H40" s="103" t="s">
        <v>7967</v>
      </c>
      <c r="I40" s="17" t="s">
        <v>14318</v>
      </c>
    </row>
    <row r="41" spans="1:9" ht="9.75" customHeight="1">
      <c r="A41" s="799">
        <v>40</v>
      </c>
      <c r="B41" s="102" t="s">
        <v>3466</v>
      </c>
      <c r="C41" s="1403">
        <v>952108520500035</v>
      </c>
      <c r="D41" s="889">
        <v>1</v>
      </c>
      <c r="E41" s="3020">
        <v>536</v>
      </c>
      <c r="F41" s="797">
        <v>536</v>
      </c>
      <c r="G41" s="1053">
        <v>44197</v>
      </c>
      <c r="H41" s="103" t="s">
        <v>7967</v>
      </c>
      <c r="I41" s="17" t="s">
        <v>14319</v>
      </c>
    </row>
    <row r="42" spans="1:9" ht="9.75" customHeight="1">
      <c r="A42" s="799">
        <v>41</v>
      </c>
      <c r="B42" s="102" t="s">
        <v>3517</v>
      </c>
      <c r="C42" s="1403">
        <v>952108520500036</v>
      </c>
      <c r="D42" s="889">
        <v>1</v>
      </c>
      <c r="E42" s="3020">
        <v>3681</v>
      </c>
      <c r="F42" s="797">
        <v>3681</v>
      </c>
      <c r="G42" s="1053">
        <v>44197</v>
      </c>
      <c r="H42" s="103" t="s">
        <v>7967</v>
      </c>
      <c r="I42" s="17" t="s">
        <v>14320</v>
      </c>
    </row>
    <row r="43" spans="1:9" ht="9.75" customHeight="1">
      <c r="A43" s="799">
        <v>42</v>
      </c>
      <c r="B43" s="102" t="s">
        <v>3467</v>
      </c>
      <c r="C43" s="1403">
        <v>952108520600072</v>
      </c>
      <c r="D43" s="889">
        <v>1</v>
      </c>
      <c r="E43" s="3020">
        <v>14018</v>
      </c>
      <c r="F43" s="797">
        <v>14018</v>
      </c>
      <c r="G43" s="1053">
        <v>44197</v>
      </c>
      <c r="H43" s="103" t="s">
        <v>7967</v>
      </c>
      <c r="I43" s="17" t="s">
        <v>14321</v>
      </c>
    </row>
    <row r="44" spans="1:9" ht="9.75" customHeight="1">
      <c r="A44" s="799">
        <v>43</v>
      </c>
      <c r="B44" s="102" t="s">
        <v>3518</v>
      </c>
      <c r="C44" s="1403">
        <v>11969</v>
      </c>
      <c r="D44" s="889">
        <v>1</v>
      </c>
      <c r="E44" s="3020">
        <v>46181</v>
      </c>
      <c r="F44" s="797">
        <v>46181</v>
      </c>
      <c r="G44" s="1053">
        <v>44197</v>
      </c>
      <c r="H44" s="103" t="s">
        <v>7967</v>
      </c>
      <c r="I44" s="17" t="s">
        <v>14322</v>
      </c>
    </row>
    <row r="45" spans="1:9" ht="9.75" customHeight="1">
      <c r="A45" s="799">
        <v>44</v>
      </c>
      <c r="B45" s="102" t="s">
        <v>3519</v>
      </c>
      <c r="C45" s="1403">
        <v>952108520400015</v>
      </c>
      <c r="D45" s="889">
        <v>1</v>
      </c>
      <c r="E45" s="3020">
        <v>4691</v>
      </c>
      <c r="F45" s="797">
        <v>4691</v>
      </c>
      <c r="G45" s="1053">
        <v>44197</v>
      </c>
      <c r="H45" s="103" t="s">
        <v>7967</v>
      </c>
      <c r="I45" s="17" t="s">
        <v>14323</v>
      </c>
    </row>
    <row r="46" spans="1:9" ht="9.75" customHeight="1">
      <c r="A46" s="799">
        <v>45</v>
      </c>
      <c r="B46" s="102" t="s">
        <v>3520</v>
      </c>
      <c r="C46" s="1403">
        <v>952108520600073</v>
      </c>
      <c r="D46" s="889">
        <v>1</v>
      </c>
      <c r="E46" s="3020">
        <v>7176</v>
      </c>
      <c r="F46" s="797">
        <v>7176</v>
      </c>
      <c r="G46" s="1053">
        <v>44197</v>
      </c>
      <c r="H46" s="103" t="s">
        <v>7967</v>
      </c>
      <c r="I46" s="17" t="s">
        <v>14324</v>
      </c>
    </row>
    <row r="47" spans="1:9" ht="9.75" customHeight="1">
      <c r="A47" s="799">
        <v>46</v>
      </c>
      <c r="B47" s="102" t="s">
        <v>3521</v>
      </c>
      <c r="C47" s="1403">
        <v>952108520600074</v>
      </c>
      <c r="D47" s="889">
        <v>1</v>
      </c>
      <c r="E47" s="3020">
        <v>4614</v>
      </c>
      <c r="F47" s="797">
        <v>2619.87</v>
      </c>
      <c r="G47" s="1053">
        <v>44197</v>
      </c>
      <c r="H47" s="103" t="s">
        <v>7967</v>
      </c>
      <c r="I47" s="17" t="s">
        <v>14325</v>
      </c>
    </row>
    <row r="48" spans="1:9" ht="9.75" customHeight="1">
      <c r="A48" s="799">
        <v>47</v>
      </c>
      <c r="B48" s="102" t="s">
        <v>3522</v>
      </c>
      <c r="C48" s="1403">
        <v>952108520500037</v>
      </c>
      <c r="D48" s="889">
        <v>1</v>
      </c>
      <c r="E48" s="3020">
        <v>36017</v>
      </c>
      <c r="F48" s="797">
        <v>36017</v>
      </c>
      <c r="G48" s="1053">
        <v>44197</v>
      </c>
      <c r="H48" s="103" t="s">
        <v>7967</v>
      </c>
      <c r="I48" s="17" t="s">
        <v>14326</v>
      </c>
    </row>
    <row r="49" spans="1:9" ht="9.75" customHeight="1">
      <c r="A49" s="799">
        <v>48</v>
      </c>
      <c r="B49" s="102" t="s">
        <v>3536</v>
      </c>
      <c r="C49" s="1403">
        <v>952108520400016</v>
      </c>
      <c r="D49" s="889">
        <v>1</v>
      </c>
      <c r="E49" s="3020">
        <v>16134</v>
      </c>
      <c r="F49" s="797">
        <v>16134</v>
      </c>
      <c r="G49" s="1053">
        <v>44197</v>
      </c>
      <c r="H49" s="103" t="s">
        <v>7967</v>
      </c>
      <c r="I49" s="17" t="s">
        <v>14327</v>
      </c>
    </row>
    <row r="50" spans="1:9" ht="9.75" customHeight="1">
      <c r="A50" s="799">
        <v>49</v>
      </c>
      <c r="B50" s="102" t="s">
        <v>3537</v>
      </c>
      <c r="C50" s="1403">
        <v>952108520300011</v>
      </c>
      <c r="D50" s="889">
        <v>1</v>
      </c>
      <c r="E50" s="3020">
        <v>19139</v>
      </c>
      <c r="F50" s="797">
        <v>15624.87</v>
      </c>
      <c r="G50" s="1053">
        <v>44197</v>
      </c>
      <c r="H50" s="103" t="s">
        <v>7967</v>
      </c>
      <c r="I50" s="17" t="s">
        <v>14328</v>
      </c>
    </row>
    <row r="51" spans="1:9" ht="9.75" customHeight="1">
      <c r="A51" s="799">
        <v>50</v>
      </c>
      <c r="B51" s="102" t="s">
        <v>3463</v>
      </c>
      <c r="C51" s="1404">
        <v>952108520600077</v>
      </c>
      <c r="D51" s="889">
        <v>1</v>
      </c>
      <c r="E51" s="3020">
        <v>23811</v>
      </c>
      <c r="F51" s="797">
        <v>3859.86</v>
      </c>
      <c r="G51" s="4081">
        <v>44197</v>
      </c>
      <c r="H51" s="103" t="s">
        <v>7967</v>
      </c>
      <c r="I51" s="17" t="s">
        <v>14329</v>
      </c>
    </row>
    <row r="52" spans="1:9" ht="9.75" customHeight="1">
      <c r="A52" s="799">
        <v>51</v>
      </c>
      <c r="B52" s="102" t="s">
        <v>3480</v>
      </c>
      <c r="C52" s="1403">
        <v>952108520600027</v>
      </c>
      <c r="D52" s="889">
        <v>1</v>
      </c>
      <c r="E52" s="3020">
        <v>6217.5</v>
      </c>
      <c r="F52" s="797">
        <v>6217.5</v>
      </c>
      <c r="G52" s="1053">
        <v>44197</v>
      </c>
      <c r="H52" s="103" t="s">
        <v>7967</v>
      </c>
      <c r="I52" s="17" t="s">
        <v>14330</v>
      </c>
    </row>
    <row r="53" spans="1:9" ht="9.75" customHeight="1">
      <c r="A53" s="799">
        <v>52</v>
      </c>
      <c r="B53" s="103" t="s">
        <v>6564</v>
      </c>
      <c r="C53" s="990" t="s">
        <v>9473</v>
      </c>
      <c r="D53" s="889">
        <v>1</v>
      </c>
      <c r="E53" s="3020">
        <v>1571000</v>
      </c>
      <c r="F53" s="797">
        <v>0</v>
      </c>
      <c r="G53" s="4081">
        <v>44197</v>
      </c>
      <c r="H53" s="103" t="s">
        <v>7967</v>
      </c>
      <c r="I53" s="17" t="s">
        <v>14331</v>
      </c>
    </row>
    <row r="54" spans="1:9" ht="9.75" customHeight="1">
      <c r="A54" s="799">
        <v>53</v>
      </c>
      <c r="B54" s="103" t="s">
        <v>6564</v>
      </c>
      <c r="C54" s="990" t="s">
        <v>9474</v>
      </c>
      <c r="D54" s="889">
        <v>1</v>
      </c>
      <c r="E54" s="3020">
        <v>1571000</v>
      </c>
      <c r="F54" s="797">
        <v>0</v>
      </c>
      <c r="G54" s="4081">
        <v>44197</v>
      </c>
      <c r="H54" s="103" t="s">
        <v>7967</v>
      </c>
      <c r="I54" s="17" t="s">
        <v>14332</v>
      </c>
    </row>
    <row r="55" spans="1:9" ht="9.75" customHeight="1">
      <c r="A55" s="799">
        <v>54</v>
      </c>
      <c r="B55" s="103" t="s">
        <v>6565</v>
      </c>
      <c r="C55" s="990" t="s">
        <v>9475</v>
      </c>
      <c r="D55" s="889">
        <v>1</v>
      </c>
      <c r="E55" s="3020">
        <v>25300</v>
      </c>
      <c r="F55" s="797">
        <v>0</v>
      </c>
      <c r="G55" s="4081">
        <v>44197</v>
      </c>
      <c r="H55" s="103" t="s">
        <v>7967</v>
      </c>
      <c r="I55" s="17" t="s">
        <v>14333</v>
      </c>
    </row>
    <row r="56" spans="1:9" ht="9.75" customHeight="1">
      <c r="A56" s="799">
        <v>55</v>
      </c>
      <c r="B56" s="103" t="s">
        <v>6565</v>
      </c>
      <c r="C56" s="990" t="s">
        <v>9476</v>
      </c>
      <c r="D56" s="889">
        <v>1</v>
      </c>
      <c r="E56" s="3020">
        <v>25300</v>
      </c>
      <c r="F56" s="797">
        <v>0</v>
      </c>
      <c r="G56" s="4081">
        <v>44197</v>
      </c>
      <c r="H56" s="103" t="s">
        <v>7967</v>
      </c>
      <c r="I56" s="17" t="s">
        <v>14334</v>
      </c>
    </row>
    <row r="57" spans="1:9" ht="9.75" customHeight="1">
      <c r="A57" s="799">
        <v>56</v>
      </c>
      <c r="B57" s="103" t="s">
        <v>6566</v>
      </c>
      <c r="C57" s="990" t="s">
        <v>9477</v>
      </c>
      <c r="D57" s="889">
        <v>1</v>
      </c>
      <c r="E57" s="3020">
        <v>24641.5</v>
      </c>
      <c r="F57" s="797">
        <v>0</v>
      </c>
      <c r="G57" s="4081">
        <v>44197</v>
      </c>
      <c r="H57" s="103" t="s">
        <v>7967</v>
      </c>
      <c r="I57" s="17" t="s">
        <v>14335</v>
      </c>
    </row>
    <row r="58" spans="1:9" ht="9.75" customHeight="1">
      <c r="A58" s="799">
        <v>57</v>
      </c>
      <c r="B58" s="103" t="s">
        <v>6566</v>
      </c>
      <c r="C58" s="990" t="s">
        <v>9479</v>
      </c>
      <c r="D58" s="889">
        <v>1</v>
      </c>
      <c r="E58" s="3020">
        <v>24641.5</v>
      </c>
      <c r="F58" s="797">
        <v>0</v>
      </c>
      <c r="G58" s="4081">
        <v>44197</v>
      </c>
      <c r="H58" s="103" t="s">
        <v>7967</v>
      </c>
      <c r="I58" s="17" t="s">
        <v>14336</v>
      </c>
    </row>
    <row r="59" spans="1:9" ht="9.75" customHeight="1">
      <c r="A59" s="799">
        <v>58</v>
      </c>
      <c r="B59" s="103" t="s">
        <v>6567</v>
      </c>
      <c r="C59" s="990" t="s">
        <v>9480</v>
      </c>
      <c r="D59" s="889">
        <v>1</v>
      </c>
      <c r="E59" s="3020">
        <v>9167</v>
      </c>
      <c r="F59" s="797">
        <v>0</v>
      </c>
      <c r="G59" s="4081">
        <v>44197</v>
      </c>
      <c r="H59" s="103" t="s">
        <v>7967</v>
      </c>
      <c r="I59" s="17" t="s">
        <v>14337</v>
      </c>
    </row>
    <row r="60" spans="1:9" ht="9.75" customHeight="1">
      <c r="A60" s="799">
        <v>59</v>
      </c>
      <c r="B60" s="103" t="s">
        <v>6568</v>
      </c>
      <c r="C60" s="990" t="s">
        <v>9478</v>
      </c>
      <c r="D60" s="889">
        <v>1</v>
      </c>
      <c r="E60" s="3020">
        <v>101000</v>
      </c>
      <c r="F60" s="797">
        <v>0</v>
      </c>
      <c r="G60" s="4081">
        <v>44197</v>
      </c>
      <c r="H60" s="103" t="s">
        <v>7967</v>
      </c>
      <c r="I60" s="17" t="s">
        <v>14338</v>
      </c>
    </row>
    <row r="61" spans="1:9" ht="9.75" customHeight="1">
      <c r="A61" s="799">
        <v>60</v>
      </c>
      <c r="B61" s="103" t="s">
        <v>6568</v>
      </c>
      <c r="C61" s="990" t="s">
        <v>9481</v>
      </c>
      <c r="D61" s="889">
        <v>1</v>
      </c>
      <c r="E61" s="3020">
        <v>101000</v>
      </c>
      <c r="F61" s="797">
        <v>0</v>
      </c>
      <c r="G61" s="4081">
        <v>44197</v>
      </c>
      <c r="H61" s="103" t="s">
        <v>7967</v>
      </c>
      <c r="I61" s="17" t="s">
        <v>14339</v>
      </c>
    </row>
    <row r="62" spans="1:9" ht="9.75" customHeight="1">
      <c r="A62" s="799">
        <v>61</v>
      </c>
      <c r="B62" s="103" t="s">
        <v>6569</v>
      </c>
      <c r="C62" s="990" t="s">
        <v>9482</v>
      </c>
      <c r="D62" s="889">
        <v>1</v>
      </c>
      <c r="E62" s="3020">
        <v>84000</v>
      </c>
      <c r="F62" s="797">
        <v>0</v>
      </c>
      <c r="G62" s="4081">
        <v>44197</v>
      </c>
      <c r="H62" s="103" t="s">
        <v>7967</v>
      </c>
      <c r="I62" s="17" t="s">
        <v>14340</v>
      </c>
    </row>
    <row r="63" spans="1:9" ht="9.75" customHeight="1">
      <c r="A63" s="799">
        <v>62</v>
      </c>
      <c r="B63" s="103" t="s">
        <v>6569</v>
      </c>
      <c r="C63" s="990" t="s">
        <v>9483</v>
      </c>
      <c r="D63" s="889">
        <v>1</v>
      </c>
      <c r="E63" s="3020">
        <v>84000</v>
      </c>
      <c r="F63" s="797">
        <v>0</v>
      </c>
      <c r="G63" s="4081">
        <v>44197</v>
      </c>
      <c r="H63" s="103" t="s">
        <v>7967</v>
      </c>
      <c r="I63" s="17" t="s">
        <v>14341</v>
      </c>
    </row>
    <row r="64" spans="1:9" ht="9.75" customHeight="1">
      <c r="A64" s="799">
        <v>63</v>
      </c>
      <c r="B64" s="102" t="s">
        <v>3488</v>
      </c>
      <c r="C64" s="1402">
        <v>952108520600043</v>
      </c>
      <c r="D64" s="889">
        <v>1</v>
      </c>
      <c r="E64" s="3020">
        <v>2103</v>
      </c>
      <c r="F64" s="797">
        <v>958.47</v>
      </c>
      <c r="G64" s="4081">
        <v>44197</v>
      </c>
      <c r="H64" s="103" t="s">
        <v>7967</v>
      </c>
      <c r="I64" s="17" t="s">
        <v>14342</v>
      </c>
    </row>
    <row r="65" spans="1:9" ht="9.75" customHeight="1">
      <c r="A65" s="799">
        <v>64</v>
      </c>
      <c r="B65" s="102" t="s">
        <v>3486</v>
      </c>
      <c r="C65" s="1402">
        <v>952108520600041</v>
      </c>
      <c r="D65" s="889">
        <v>1</v>
      </c>
      <c r="E65" s="3020">
        <v>36230</v>
      </c>
      <c r="F65" s="797">
        <v>36230</v>
      </c>
      <c r="G65" s="4081">
        <v>44197</v>
      </c>
      <c r="H65" s="103" t="s">
        <v>7967</v>
      </c>
      <c r="I65" s="17" t="s">
        <v>14343</v>
      </c>
    </row>
    <row r="66" spans="1:9" ht="9.75" customHeight="1">
      <c r="A66" s="799">
        <v>65</v>
      </c>
      <c r="B66" s="102" t="s">
        <v>3487</v>
      </c>
      <c r="C66" s="1402">
        <v>952108520600042</v>
      </c>
      <c r="D66" s="889">
        <v>1</v>
      </c>
      <c r="E66" s="3020">
        <v>9248</v>
      </c>
      <c r="F66" s="797">
        <v>764.52</v>
      </c>
      <c r="G66" s="4081">
        <v>44197</v>
      </c>
      <c r="H66" s="103" t="s">
        <v>7967</v>
      </c>
      <c r="I66" s="17" t="s">
        <v>14344</v>
      </c>
    </row>
    <row r="67" spans="1:9" ht="9.75" customHeight="1">
      <c r="A67" s="799">
        <v>66</v>
      </c>
      <c r="B67" s="102" t="s">
        <v>3485</v>
      </c>
      <c r="C67" s="1402">
        <v>952108520600044</v>
      </c>
      <c r="D67" s="889">
        <v>1</v>
      </c>
      <c r="E67" s="3020">
        <v>2103</v>
      </c>
      <c r="F67" s="797">
        <v>958.47</v>
      </c>
      <c r="G67" s="4081">
        <v>44197</v>
      </c>
      <c r="H67" s="103" t="s">
        <v>7967</v>
      </c>
      <c r="I67" s="17" t="s">
        <v>14345</v>
      </c>
    </row>
    <row r="68" spans="1:9" ht="9.75" customHeight="1">
      <c r="A68" s="799">
        <v>67</v>
      </c>
      <c r="B68" s="102" t="s">
        <v>3487</v>
      </c>
      <c r="C68" s="1382">
        <v>952108520600094</v>
      </c>
      <c r="D68" s="889">
        <v>1</v>
      </c>
      <c r="E68" s="3020">
        <v>2362</v>
      </c>
      <c r="F68" s="797">
        <v>2362</v>
      </c>
      <c r="G68" s="1053">
        <v>44197</v>
      </c>
      <c r="H68" s="103" t="s">
        <v>7967</v>
      </c>
      <c r="I68" s="17" t="s">
        <v>14346</v>
      </c>
    </row>
    <row r="69" spans="1:9" ht="9.75" customHeight="1">
      <c r="A69" s="799">
        <v>68</v>
      </c>
      <c r="B69" s="102" t="s">
        <v>3487</v>
      </c>
      <c r="C69" s="1402">
        <v>952108520600045</v>
      </c>
      <c r="D69" s="889">
        <v>1</v>
      </c>
      <c r="E69" s="3020">
        <v>7087</v>
      </c>
      <c r="F69" s="797">
        <v>7087</v>
      </c>
      <c r="G69" s="4081">
        <v>44197</v>
      </c>
      <c r="H69" s="103" t="s">
        <v>7967</v>
      </c>
      <c r="I69" s="17" t="s">
        <v>14347</v>
      </c>
    </row>
    <row r="70" spans="1:9" ht="9.75" customHeight="1">
      <c r="A70" s="799">
        <v>69</v>
      </c>
      <c r="B70" s="102" t="s">
        <v>3488</v>
      </c>
      <c r="C70" s="1402">
        <v>952108520600046</v>
      </c>
      <c r="D70" s="889">
        <v>1</v>
      </c>
      <c r="E70" s="3020">
        <v>2103</v>
      </c>
      <c r="F70" s="797">
        <v>1932.87</v>
      </c>
      <c r="G70" s="4081">
        <v>44197</v>
      </c>
      <c r="H70" s="103" t="s">
        <v>7967</v>
      </c>
      <c r="I70" s="17" t="s">
        <v>14348</v>
      </c>
    </row>
    <row r="71" spans="1:9" ht="9.75" customHeight="1">
      <c r="A71" s="799">
        <v>70</v>
      </c>
      <c r="B71" s="102" t="s">
        <v>3489</v>
      </c>
      <c r="C71" s="1402">
        <v>952108520600040</v>
      </c>
      <c r="D71" s="889">
        <v>1</v>
      </c>
      <c r="E71" s="3020">
        <v>2103</v>
      </c>
      <c r="F71" s="797">
        <v>1577.04</v>
      </c>
      <c r="G71" s="4081">
        <v>44197</v>
      </c>
      <c r="H71" s="103" t="s">
        <v>7967</v>
      </c>
      <c r="I71" s="17" t="s">
        <v>14349</v>
      </c>
    </row>
    <row r="72" spans="1:9" ht="9.75" customHeight="1">
      <c r="A72" s="799">
        <v>71</v>
      </c>
      <c r="B72" s="102" t="s">
        <v>3456</v>
      </c>
      <c r="C72" s="1402">
        <v>952108520500017</v>
      </c>
      <c r="D72" s="889">
        <v>1</v>
      </c>
      <c r="E72" s="3020">
        <v>1042</v>
      </c>
      <c r="F72" s="797">
        <v>1042</v>
      </c>
      <c r="G72" s="4081">
        <v>44197</v>
      </c>
      <c r="H72" s="103" t="s">
        <v>7967</v>
      </c>
      <c r="I72" s="17" t="s">
        <v>14350</v>
      </c>
    </row>
    <row r="73" spans="1:9" ht="9.75" customHeight="1">
      <c r="A73" s="799">
        <v>72</v>
      </c>
      <c r="B73" s="102" t="s">
        <v>3456</v>
      </c>
      <c r="C73" s="1402">
        <v>952108520500018</v>
      </c>
      <c r="D73" s="889">
        <v>1</v>
      </c>
      <c r="E73" s="3020">
        <v>521.08000000000004</v>
      </c>
      <c r="F73" s="797">
        <v>521.08000000000004</v>
      </c>
      <c r="G73" s="4081">
        <v>44197</v>
      </c>
      <c r="H73" s="103" t="s">
        <v>7967</v>
      </c>
      <c r="I73" s="17" t="s">
        <v>14351</v>
      </c>
    </row>
    <row r="74" spans="1:9" ht="9.75" customHeight="1">
      <c r="A74" s="799">
        <v>73</v>
      </c>
      <c r="B74" s="102" t="s">
        <v>3490</v>
      </c>
      <c r="C74" s="1402">
        <v>952108520600048</v>
      </c>
      <c r="D74" s="889">
        <v>1</v>
      </c>
      <c r="E74" s="3020">
        <v>4004</v>
      </c>
      <c r="F74" s="797">
        <v>4004</v>
      </c>
      <c r="G74" s="4081">
        <v>44197</v>
      </c>
      <c r="H74" s="103" t="s">
        <v>7967</v>
      </c>
      <c r="I74" s="17" t="s">
        <v>14352</v>
      </c>
    </row>
    <row r="75" spans="1:9" ht="9.75" customHeight="1">
      <c r="A75" s="799">
        <v>74</v>
      </c>
      <c r="B75" s="102" t="s">
        <v>3491</v>
      </c>
      <c r="C75" s="1402">
        <v>952108520600049</v>
      </c>
      <c r="D75" s="889">
        <v>1</v>
      </c>
      <c r="E75" s="3020">
        <v>2374</v>
      </c>
      <c r="F75" s="797">
        <v>2374</v>
      </c>
      <c r="G75" s="4081">
        <v>44197</v>
      </c>
      <c r="H75" s="103" t="s">
        <v>7967</v>
      </c>
      <c r="I75" s="17" t="s">
        <v>14353</v>
      </c>
    </row>
    <row r="76" spans="1:9" ht="9.75" customHeight="1">
      <c r="A76" s="799">
        <v>75</v>
      </c>
      <c r="B76" s="102" t="s">
        <v>3492</v>
      </c>
      <c r="C76" s="1402">
        <v>952108520600050</v>
      </c>
      <c r="D76" s="889">
        <v>1</v>
      </c>
      <c r="E76" s="3020">
        <v>1002</v>
      </c>
      <c r="F76" s="797">
        <v>860.02</v>
      </c>
      <c r="G76" s="4081">
        <v>44197</v>
      </c>
      <c r="H76" s="103" t="s">
        <v>7967</v>
      </c>
      <c r="I76" s="17" t="s">
        <v>14354</v>
      </c>
    </row>
    <row r="77" spans="1:9" ht="9.75" customHeight="1">
      <c r="A77" s="799">
        <v>76</v>
      </c>
      <c r="B77" s="102" t="s">
        <v>3493</v>
      </c>
      <c r="C77" s="1402">
        <v>952108520600051</v>
      </c>
      <c r="D77" s="889">
        <v>1</v>
      </c>
      <c r="E77" s="3020">
        <v>2374</v>
      </c>
      <c r="F77" s="797">
        <v>2374</v>
      </c>
      <c r="G77" s="4081">
        <v>44197</v>
      </c>
      <c r="H77" s="103" t="s">
        <v>7967</v>
      </c>
      <c r="I77" s="17" t="s">
        <v>14355</v>
      </c>
    </row>
    <row r="78" spans="1:9" ht="9.75" customHeight="1">
      <c r="A78" s="799">
        <v>77</v>
      </c>
      <c r="B78" s="102" t="s">
        <v>3494</v>
      </c>
      <c r="C78" s="1402">
        <v>952108520500019</v>
      </c>
      <c r="D78" s="889">
        <v>1</v>
      </c>
      <c r="E78" s="3020">
        <v>428.04</v>
      </c>
      <c r="F78" s="797">
        <v>428.04</v>
      </c>
      <c r="G78" s="4081">
        <v>44197</v>
      </c>
      <c r="H78" s="103" t="s">
        <v>7967</v>
      </c>
      <c r="I78" s="17" t="s">
        <v>14356</v>
      </c>
    </row>
    <row r="79" spans="1:9" ht="9.75" customHeight="1">
      <c r="A79" s="799">
        <v>78</v>
      </c>
      <c r="B79" s="102" t="s">
        <v>3542</v>
      </c>
      <c r="C79" s="971">
        <v>952108520300052</v>
      </c>
      <c r="D79" s="889">
        <v>1</v>
      </c>
      <c r="E79" s="3020">
        <v>6396</v>
      </c>
      <c r="F79" s="797">
        <v>6396</v>
      </c>
      <c r="G79" s="1053">
        <v>44197</v>
      </c>
      <c r="H79" s="103" t="s">
        <v>7967</v>
      </c>
      <c r="I79" s="17" t="s">
        <v>14357</v>
      </c>
    </row>
    <row r="80" spans="1:9" ht="9.75" customHeight="1">
      <c r="A80" s="799">
        <v>79</v>
      </c>
      <c r="B80" s="102" t="s">
        <v>3477</v>
      </c>
      <c r="C80" s="1402">
        <v>952108520500020</v>
      </c>
      <c r="D80" s="889">
        <v>1</v>
      </c>
      <c r="E80" s="3020">
        <v>496</v>
      </c>
      <c r="F80" s="797">
        <v>496</v>
      </c>
      <c r="G80" s="4081">
        <v>44197</v>
      </c>
      <c r="H80" s="103" t="s">
        <v>7967</v>
      </c>
      <c r="I80" s="17" t="s">
        <v>14358</v>
      </c>
    </row>
    <row r="81" spans="1:9" ht="9.75" customHeight="1">
      <c r="A81" s="799">
        <v>80</v>
      </c>
      <c r="B81" s="102" t="s">
        <v>3480</v>
      </c>
      <c r="C81" s="1382">
        <v>952108520600026</v>
      </c>
      <c r="D81" s="889">
        <v>1</v>
      </c>
      <c r="E81" s="3020">
        <v>6217.5</v>
      </c>
      <c r="F81" s="797">
        <v>6217.5</v>
      </c>
      <c r="G81" s="1053">
        <v>44197</v>
      </c>
      <c r="H81" s="103" t="s">
        <v>7967</v>
      </c>
      <c r="I81" s="17" t="s">
        <v>14359</v>
      </c>
    </row>
    <row r="82" spans="1:9" ht="9.75" customHeight="1">
      <c r="A82" s="799">
        <v>81</v>
      </c>
      <c r="B82" s="102" t="s">
        <v>3458</v>
      </c>
      <c r="C82" s="1402">
        <v>952108520500008</v>
      </c>
      <c r="D82" s="889">
        <v>1</v>
      </c>
      <c r="E82" s="3020">
        <v>133676</v>
      </c>
      <c r="F82" s="797">
        <v>111173.44</v>
      </c>
      <c r="G82" s="4081">
        <v>44197</v>
      </c>
      <c r="H82" s="103" t="s">
        <v>7967</v>
      </c>
      <c r="I82" s="17" t="s">
        <v>14360</v>
      </c>
    </row>
    <row r="83" spans="1:9" ht="9.75" customHeight="1">
      <c r="A83" s="799">
        <v>83</v>
      </c>
      <c r="B83" s="102" t="s">
        <v>3495</v>
      </c>
      <c r="C83" s="1402">
        <v>952108520600053</v>
      </c>
      <c r="D83" s="889">
        <v>1</v>
      </c>
      <c r="E83" s="3020">
        <v>31397</v>
      </c>
      <c r="F83" s="797">
        <v>31397</v>
      </c>
      <c r="G83" s="4081">
        <v>44197</v>
      </c>
      <c r="H83" s="103" t="s">
        <v>7967</v>
      </c>
      <c r="I83" s="17" t="s">
        <v>14361</v>
      </c>
    </row>
    <row r="84" spans="1:9" ht="9.75" customHeight="1">
      <c r="A84" s="799">
        <v>84</v>
      </c>
      <c r="B84" s="102" t="s">
        <v>3496</v>
      </c>
      <c r="C84" s="1402">
        <v>952108520600054</v>
      </c>
      <c r="D84" s="889">
        <v>1</v>
      </c>
      <c r="E84" s="3020">
        <v>10465</v>
      </c>
      <c r="F84" s="797">
        <v>10465</v>
      </c>
      <c r="G84" s="4081">
        <v>44197</v>
      </c>
      <c r="H84" s="103" t="s">
        <v>7967</v>
      </c>
      <c r="I84" s="17" t="s">
        <v>14362</v>
      </c>
    </row>
    <row r="85" spans="1:9" ht="9.75" customHeight="1">
      <c r="A85" s="799">
        <v>85</v>
      </c>
      <c r="B85" s="102" t="s">
        <v>3497</v>
      </c>
      <c r="C85" s="1402">
        <v>952108520500021</v>
      </c>
      <c r="D85" s="889">
        <v>1</v>
      </c>
      <c r="E85" s="3020">
        <v>4186</v>
      </c>
      <c r="F85" s="797">
        <v>4186</v>
      </c>
      <c r="G85" s="4081">
        <v>44197</v>
      </c>
      <c r="H85" s="103" t="s">
        <v>7967</v>
      </c>
      <c r="I85" s="17" t="s">
        <v>14363</v>
      </c>
    </row>
    <row r="86" spans="1:9" ht="9.75" customHeight="1">
      <c r="A86" s="799">
        <v>86</v>
      </c>
      <c r="B86" s="102" t="s">
        <v>3498</v>
      </c>
      <c r="C86" s="1402">
        <v>952108520500022</v>
      </c>
      <c r="D86" s="889">
        <v>1</v>
      </c>
      <c r="E86" s="3020">
        <v>2797</v>
      </c>
      <c r="F86" s="797">
        <v>2797</v>
      </c>
      <c r="G86" s="4081">
        <v>44197</v>
      </c>
      <c r="H86" s="103" t="s">
        <v>7967</v>
      </c>
      <c r="I86" s="17" t="s">
        <v>14364</v>
      </c>
    </row>
    <row r="87" spans="1:9" ht="9.75" customHeight="1">
      <c r="A87" s="799">
        <v>87</v>
      </c>
      <c r="B87" s="102" t="s">
        <v>3499</v>
      </c>
      <c r="C87" s="1402">
        <v>952108520500023</v>
      </c>
      <c r="D87" s="889">
        <v>1</v>
      </c>
      <c r="E87" s="3020">
        <v>3879</v>
      </c>
      <c r="F87" s="797">
        <v>2622.88</v>
      </c>
      <c r="G87" s="4081">
        <v>44197</v>
      </c>
      <c r="H87" s="103" t="s">
        <v>7967</v>
      </c>
      <c r="I87" s="17" t="s">
        <v>14365</v>
      </c>
    </row>
    <row r="88" spans="1:9" ht="9.75" customHeight="1">
      <c r="A88" s="799">
        <v>88</v>
      </c>
      <c r="B88" s="102" t="s">
        <v>3539</v>
      </c>
      <c r="C88" s="1382">
        <v>952108520500024</v>
      </c>
      <c r="D88" s="889">
        <v>1</v>
      </c>
      <c r="E88" s="3020">
        <v>17690</v>
      </c>
      <c r="F88" s="797">
        <v>17690</v>
      </c>
      <c r="G88" s="1053">
        <v>44197</v>
      </c>
      <c r="H88" s="103" t="s">
        <v>7967</v>
      </c>
      <c r="I88" s="17" t="s">
        <v>14366</v>
      </c>
    </row>
    <row r="89" spans="1:9" ht="9.75" customHeight="1">
      <c r="A89" s="799">
        <v>89</v>
      </c>
      <c r="B89" s="102" t="s">
        <v>3500</v>
      </c>
      <c r="C89" s="1402">
        <v>952108520600055</v>
      </c>
      <c r="D89" s="889">
        <v>1</v>
      </c>
      <c r="E89" s="3020">
        <v>3250</v>
      </c>
      <c r="F89" s="797">
        <v>3250</v>
      </c>
      <c r="G89" s="4081">
        <v>44197</v>
      </c>
      <c r="H89" s="103" t="s">
        <v>7967</v>
      </c>
      <c r="I89" s="17" t="s">
        <v>14367</v>
      </c>
    </row>
    <row r="90" spans="1:9" ht="9.75" customHeight="1">
      <c r="A90" s="799">
        <v>90</v>
      </c>
      <c r="B90" s="102" t="s">
        <v>3501</v>
      </c>
      <c r="C90" s="1402">
        <v>952108520600056</v>
      </c>
      <c r="D90" s="889">
        <v>1</v>
      </c>
      <c r="E90" s="3020">
        <v>2409</v>
      </c>
      <c r="F90" s="797">
        <v>2409</v>
      </c>
      <c r="G90" s="4081">
        <v>44197</v>
      </c>
      <c r="H90" s="103" t="s">
        <v>7967</v>
      </c>
      <c r="I90" s="17" t="s">
        <v>14368</v>
      </c>
    </row>
    <row r="91" spans="1:9" ht="9.75" customHeight="1">
      <c r="A91" s="799">
        <v>91</v>
      </c>
      <c r="B91" s="102" t="s">
        <v>3502</v>
      </c>
      <c r="C91" s="1402">
        <v>952108510600021</v>
      </c>
      <c r="D91" s="889">
        <v>2</v>
      </c>
      <c r="E91" s="3020">
        <v>8288</v>
      </c>
      <c r="F91" s="797">
        <v>8288</v>
      </c>
      <c r="G91" s="4081">
        <v>44197</v>
      </c>
      <c r="H91" s="103" t="s">
        <v>7967</v>
      </c>
      <c r="I91" s="17" t="s">
        <v>14369</v>
      </c>
    </row>
    <row r="92" spans="1:9" ht="9.75" customHeight="1">
      <c r="A92" s="799">
        <v>92</v>
      </c>
      <c r="B92" s="102" t="s">
        <v>3503</v>
      </c>
      <c r="C92" s="1402">
        <v>952108520600057</v>
      </c>
      <c r="D92" s="889">
        <v>2</v>
      </c>
      <c r="E92" s="3020">
        <v>2748</v>
      </c>
      <c r="F92" s="797">
        <v>2429.81</v>
      </c>
      <c r="G92" s="4081">
        <v>44197</v>
      </c>
      <c r="H92" s="103" t="s">
        <v>7967</v>
      </c>
      <c r="I92" s="17" t="s">
        <v>14370</v>
      </c>
    </row>
    <row r="93" spans="1:9" ht="9.75" customHeight="1">
      <c r="A93" s="799">
        <v>93</v>
      </c>
      <c r="B93" s="102" t="s">
        <v>3504</v>
      </c>
      <c r="C93" s="1402">
        <v>952108520500025</v>
      </c>
      <c r="D93" s="889">
        <v>1</v>
      </c>
      <c r="E93" s="3020">
        <v>1612</v>
      </c>
      <c r="F93" s="797">
        <v>1612</v>
      </c>
      <c r="G93" s="4081">
        <v>44197</v>
      </c>
      <c r="H93" s="103" t="s">
        <v>7967</v>
      </c>
      <c r="I93" s="17" t="s">
        <v>14371</v>
      </c>
    </row>
    <row r="94" spans="1:9" ht="9.75" customHeight="1">
      <c r="A94" s="799">
        <v>94</v>
      </c>
      <c r="B94" s="102" t="s">
        <v>501</v>
      </c>
      <c r="C94" s="1402">
        <v>952108520400009</v>
      </c>
      <c r="D94" s="889">
        <v>1</v>
      </c>
      <c r="E94" s="3020">
        <v>6600.63</v>
      </c>
      <c r="F94" s="797">
        <v>4887.2700000000004</v>
      </c>
      <c r="G94" s="4081">
        <v>44197</v>
      </c>
      <c r="H94" s="103" t="s">
        <v>7967</v>
      </c>
      <c r="I94" s="17" t="s">
        <v>14372</v>
      </c>
    </row>
    <row r="95" spans="1:9" ht="9.75" customHeight="1">
      <c r="A95" s="799">
        <v>95</v>
      </c>
      <c r="B95" s="102" t="s">
        <v>3481</v>
      </c>
      <c r="C95" s="1402">
        <v>952108520400010</v>
      </c>
      <c r="D95" s="889">
        <v>1</v>
      </c>
      <c r="E95" s="3020">
        <v>8026.92</v>
      </c>
      <c r="F95" s="797">
        <v>5903.42</v>
      </c>
      <c r="G95" s="4081">
        <v>44197</v>
      </c>
      <c r="H95" s="103" t="s">
        <v>7967</v>
      </c>
      <c r="I95" s="17" t="s">
        <v>14373</v>
      </c>
    </row>
    <row r="96" spans="1:9" ht="9.75" customHeight="1">
      <c r="A96" s="799">
        <v>96</v>
      </c>
      <c r="B96" s="102" t="s">
        <v>185</v>
      </c>
      <c r="C96" s="1402">
        <v>952010400000001</v>
      </c>
      <c r="D96" s="889">
        <v>1</v>
      </c>
      <c r="E96" s="3020">
        <v>1844.62</v>
      </c>
      <c r="F96" s="797">
        <v>1844.62</v>
      </c>
      <c r="G96" s="4081">
        <v>44197</v>
      </c>
      <c r="H96" s="103" t="s">
        <v>7967</v>
      </c>
      <c r="I96" s="17" t="s">
        <v>14374</v>
      </c>
    </row>
    <row r="97" spans="1:9" ht="9.75" customHeight="1">
      <c r="A97" s="799">
        <v>97</v>
      </c>
      <c r="B97" s="102" t="s">
        <v>3482</v>
      </c>
      <c r="C97" s="1402">
        <v>952108520400012</v>
      </c>
      <c r="D97" s="889">
        <v>1</v>
      </c>
      <c r="E97" s="3020">
        <v>5122.66</v>
      </c>
      <c r="F97" s="797">
        <v>4386.7</v>
      </c>
      <c r="G97" s="4081">
        <v>44197</v>
      </c>
      <c r="H97" s="103" t="s">
        <v>7967</v>
      </c>
      <c r="I97" s="17" t="s">
        <v>14375</v>
      </c>
    </row>
    <row r="98" spans="1:9" ht="9.75" customHeight="1">
      <c r="A98" s="799">
        <v>98</v>
      </c>
      <c r="B98" s="102" t="s">
        <v>3483</v>
      </c>
      <c r="C98" s="1402">
        <v>952108520400013</v>
      </c>
      <c r="D98" s="889">
        <v>1</v>
      </c>
      <c r="E98" s="3020">
        <v>8583</v>
      </c>
      <c r="F98" s="797">
        <v>2848.77</v>
      </c>
      <c r="G98" s="4081">
        <v>44197</v>
      </c>
      <c r="H98" s="103" t="s">
        <v>7967</v>
      </c>
      <c r="I98" s="17" t="s">
        <v>14376</v>
      </c>
    </row>
    <row r="99" spans="1:9" ht="9.75" customHeight="1">
      <c r="A99" s="799">
        <v>99</v>
      </c>
      <c r="B99" s="102" t="s">
        <v>3484</v>
      </c>
      <c r="C99" s="1402">
        <v>952108520600039</v>
      </c>
      <c r="D99" s="889">
        <v>1</v>
      </c>
      <c r="E99" s="3020">
        <v>60000</v>
      </c>
      <c r="F99" s="797">
        <v>0</v>
      </c>
      <c r="G99" s="4081">
        <v>44197</v>
      </c>
      <c r="H99" s="103" t="s">
        <v>7967</v>
      </c>
      <c r="I99" s="17" t="s">
        <v>14377</v>
      </c>
    </row>
    <row r="100" spans="1:9" ht="9.75" customHeight="1">
      <c r="A100" s="799">
        <v>100</v>
      </c>
      <c r="B100" s="102" t="s">
        <v>3545</v>
      </c>
      <c r="C100" s="1382">
        <v>952108510700002</v>
      </c>
      <c r="D100" s="889">
        <v>1</v>
      </c>
      <c r="E100" s="3020">
        <v>8260</v>
      </c>
      <c r="F100" s="797">
        <v>4661.33</v>
      </c>
      <c r="G100" s="1053">
        <v>44197</v>
      </c>
      <c r="H100" s="103" t="s">
        <v>7967</v>
      </c>
      <c r="I100" s="17" t="s">
        <v>14378</v>
      </c>
    </row>
    <row r="101" spans="1:9" ht="9.75" customHeight="1">
      <c r="A101" s="799">
        <v>101</v>
      </c>
      <c r="B101" s="102" t="s">
        <v>3546</v>
      </c>
      <c r="C101" s="1382">
        <v>952108510700003</v>
      </c>
      <c r="D101" s="889">
        <v>1</v>
      </c>
      <c r="E101" s="3020">
        <v>10200</v>
      </c>
      <c r="F101" s="797">
        <v>6224</v>
      </c>
      <c r="G101" s="1053">
        <v>44197</v>
      </c>
      <c r="H101" s="103" t="s">
        <v>7967</v>
      </c>
      <c r="I101" s="17" t="s">
        <v>14379</v>
      </c>
    </row>
    <row r="102" spans="1:9" ht="9.75" customHeight="1">
      <c r="A102" s="799">
        <v>102</v>
      </c>
      <c r="B102" s="102" t="s">
        <v>3496</v>
      </c>
      <c r="C102" s="1402">
        <v>952108510600016</v>
      </c>
      <c r="D102" s="889">
        <v>1</v>
      </c>
      <c r="E102" s="3020">
        <v>1143.5</v>
      </c>
      <c r="F102" s="797">
        <v>1143.5</v>
      </c>
      <c r="G102" s="4081">
        <v>44197</v>
      </c>
      <c r="H102" s="103" t="s">
        <v>7967</v>
      </c>
      <c r="I102" s="17" t="s">
        <v>14276</v>
      </c>
    </row>
    <row r="103" spans="1:9" ht="9.75" customHeight="1">
      <c r="A103" s="799">
        <v>103</v>
      </c>
      <c r="B103" s="102" t="s">
        <v>3496</v>
      </c>
      <c r="C103" s="1402">
        <v>952108510600011</v>
      </c>
      <c r="D103" s="889">
        <v>1</v>
      </c>
      <c r="E103" s="3020">
        <v>1143.5</v>
      </c>
      <c r="F103" s="797">
        <v>1143.5</v>
      </c>
      <c r="G103" s="4081">
        <v>44197</v>
      </c>
      <c r="H103" s="103" t="s">
        <v>7967</v>
      </c>
      <c r="I103" s="17" t="s">
        <v>14277</v>
      </c>
    </row>
    <row r="104" spans="1:9" ht="9.75" customHeight="1">
      <c r="A104" s="799">
        <v>104</v>
      </c>
      <c r="B104" s="102" t="s">
        <v>3978</v>
      </c>
      <c r="C104" s="1388" t="s">
        <v>9699</v>
      </c>
      <c r="D104" s="889">
        <v>1</v>
      </c>
      <c r="E104" s="3020">
        <v>1143</v>
      </c>
      <c r="F104" s="797">
        <v>1143</v>
      </c>
      <c r="G104" s="1053">
        <v>44197</v>
      </c>
      <c r="H104" s="103" t="s">
        <v>7967</v>
      </c>
      <c r="I104" s="17" t="s">
        <v>14278</v>
      </c>
    </row>
    <row r="105" spans="1:9" ht="9.75" customHeight="1">
      <c r="A105" s="799">
        <v>105</v>
      </c>
      <c r="B105" s="102" t="s">
        <v>3554</v>
      </c>
      <c r="C105" s="833" t="s">
        <v>8126</v>
      </c>
      <c r="D105" s="889">
        <v>1</v>
      </c>
      <c r="E105" s="3020">
        <v>635769.25</v>
      </c>
      <c r="F105" s="797">
        <v>0</v>
      </c>
      <c r="G105" s="4081">
        <v>44197</v>
      </c>
      <c r="H105" s="103" t="s">
        <v>7967</v>
      </c>
      <c r="I105" s="17" t="s">
        <v>14279</v>
      </c>
    </row>
    <row r="106" spans="1:9" ht="9.75" customHeight="1">
      <c r="A106" s="799">
        <v>106</v>
      </c>
      <c r="B106" s="102" t="s">
        <v>3554</v>
      </c>
      <c r="C106" s="833"/>
      <c r="D106" s="889">
        <v>1</v>
      </c>
      <c r="E106" s="3020">
        <v>635769.25</v>
      </c>
      <c r="F106" s="797">
        <v>0</v>
      </c>
      <c r="G106" s="4081">
        <v>44197</v>
      </c>
      <c r="H106" s="103" t="s">
        <v>7967</v>
      </c>
      <c r="I106" s="17" t="s">
        <v>14280</v>
      </c>
    </row>
    <row r="107" spans="1:9" ht="9.75" customHeight="1">
      <c r="A107" s="799">
        <v>107</v>
      </c>
      <c r="B107" s="102" t="s">
        <v>3513</v>
      </c>
      <c r="C107" s="1388" t="s">
        <v>9697</v>
      </c>
      <c r="D107" s="889">
        <v>2</v>
      </c>
      <c r="E107" s="3020">
        <v>9600</v>
      </c>
      <c r="F107" s="797">
        <v>9600</v>
      </c>
      <c r="G107" s="4081">
        <v>44197</v>
      </c>
      <c r="H107" s="103" t="s">
        <v>7967</v>
      </c>
      <c r="I107" s="17" t="s">
        <v>14281</v>
      </c>
    </row>
    <row r="108" spans="1:9" ht="9.75" customHeight="1">
      <c r="A108" s="799">
        <v>108</v>
      </c>
      <c r="B108" s="102" t="s">
        <v>3456</v>
      </c>
      <c r="C108" s="1403">
        <v>952108510600014</v>
      </c>
      <c r="D108" s="889">
        <v>1</v>
      </c>
      <c r="E108" s="3020">
        <v>1143</v>
      </c>
      <c r="F108" s="797">
        <v>1143</v>
      </c>
      <c r="G108" s="1053">
        <v>44197</v>
      </c>
      <c r="H108" s="103" t="s">
        <v>7967</v>
      </c>
      <c r="I108" s="17" t="s">
        <v>14282</v>
      </c>
    </row>
    <row r="109" spans="1:9" ht="9.75" customHeight="1">
      <c r="A109" s="799">
        <v>109</v>
      </c>
      <c r="B109" s="102" t="s">
        <v>3556</v>
      </c>
      <c r="C109" s="1404">
        <v>952108510500004</v>
      </c>
      <c r="D109" s="889">
        <v>1</v>
      </c>
      <c r="E109" s="3020">
        <v>3234</v>
      </c>
      <c r="F109" s="797">
        <v>3234</v>
      </c>
      <c r="G109" s="4081">
        <v>44197</v>
      </c>
      <c r="H109" s="103" t="s">
        <v>7967</v>
      </c>
      <c r="I109" s="17" t="s">
        <v>14283</v>
      </c>
    </row>
    <row r="110" spans="1:9" ht="9.75" customHeight="1">
      <c r="A110" s="799">
        <v>110</v>
      </c>
      <c r="B110" s="102" t="s">
        <v>3555</v>
      </c>
      <c r="C110" s="1404">
        <v>952108510300002</v>
      </c>
      <c r="D110" s="889">
        <v>1</v>
      </c>
      <c r="E110" s="3020">
        <v>3597</v>
      </c>
      <c r="F110" s="797">
        <v>3597</v>
      </c>
      <c r="G110" s="4081">
        <v>44197</v>
      </c>
      <c r="H110" s="103" t="s">
        <v>7967</v>
      </c>
      <c r="I110" s="17" t="s">
        <v>14284</v>
      </c>
    </row>
    <row r="111" spans="1:9" ht="9.75" customHeight="1">
      <c r="A111" s="799">
        <v>111</v>
      </c>
      <c r="B111" s="102" t="s">
        <v>3540</v>
      </c>
      <c r="C111" s="1388" t="s">
        <v>8128</v>
      </c>
      <c r="D111" s="889">
        <v>1</v>
      </c>
      <c r="E111" s="3020">
        <v>95872</v>
      </c>
      <c r="F111" s="797">
        <v>20239.560000000001</v>
      </c>
      <c r="G111" s="1053">
        <v>44197</v>
      </c>
      <c r="H111" s="103" t="s">
        <v>7967</v>
      </c>
      <c r="I111" s="17" t="s">
        <v>14285</v>
      </c>
    </row>
    <row r="112" spans="1:9" ht="9.75" customHeight="1">
      <c r="A112" s="799">
        <v>112</v>
      </c>
      <c r="B112" s="102" t="s">
        <v>3551</v>
      </c>
      <c r="C112" s="1402">
        <v>952108510600005</v>
      </c>
      <c r="D112" s="889">
        <v>1</v>
      </c>
      <c r="E112" s="3020">
        <v>651494.5</v>
      </c>
      <c r="F112" s="797">
        <v>93475.88</v>
      </c>
      <c r="G112" s="4081">
        <v>44197</v>
      </c>
      <c r="H112" s="103" t="s">
        <v>7967</v>
      </c>
      <c r="I112" s="17" t="s">
        <v>14276</v>
      </c>
    </row>
    <row r="113" spans="1:9" ht="9.75" customHeight="1">
      <c r="A113" s="799">
        <v>113</v>
      </c>
      <c r="B113" s="102" t="s">
        <v>3544</v>
      </c>
      <c r="C113" s="1382">
        <v>952108510600010</v>
      </c>
      <c r="D113" s="889">
        <v>1</v>
      </c>
      <c r="E113" s="3020">
        <v>475000</v>
      </c>
      <c r="F113" s="797">
        <v>0</v>
      </c>
      <c r="G113" s="1053">
        <v>44197</v>
      </c>
      <c r="H113" s="103" t="s">
        <v>7967</v>
      </c>
      <c r="I113" s="17" t="s">
        <v>14277</v>
      </c>
    </row>
    <row r="114" spans="1:9" ht="9.75" customHeight="1">
      <c r="A114" s="799">
        <v>114</v>
      </c>
      <c r="B114" s="102" t="s">
        <v>3558</v>
      </c>
      <c r="C114" s="1402">
        <v>952108510400004</v>
      </c>
      <c r="D114" s="889">
        <v>1</v>
      </c>
      <c r="E114" s="3020">
        <v>3705</v>
      </c>
      <c r="F114" s="797">
        <v>3705</v>
      </c>
      <c r="G114" s="4081">
        <v>44197</v>
      </c>
      <c r="H114" s="103" t="s">
        <v>7967</v>
      </c>
      <c r="I114" s="17" t="s">
        <v>14278</v>
      </c>
    </row>
    <row r="115" spans="1:9" ht="9.75" customHeight="1">
      <c r="A115" s="799">
        <v>115</v>
      </c>
      <c r="B115" s="102" t="s">
        <v>3550</v>
      </c>
      <c r="C115" s="1402">
        <v>952108510400001</v>
      </c>
      <c r="D115" s="889">
        <v>1</v>
      </c>
      <c r="E115" s="3020">
        <v>20722</v>
      </c>
      <c r="F115" s="797">
        <v>6595.02</v>
      </c>
      <c r="G115" s="4081">
        <v>44197</v>
      </c>
      <c r="H115" s="103" t="s">
        <v>7967</v>
      </c>
      <c r="I115" s="17" t="s">
        <v>14279</v>
      </c>
    </row>
    <row r="116" spans="1:9" ht="9.75" customHeight="1">
      <c r="A116" s="799">
        <v>116</v>
      </c>
      <c r="B116" s="102" t="s">
        <v>3553</v>
      </c>
      <c r="C116" s="1402">
        <v>952108510500003</v>
      </c>
      <c r="D116" s="889">
        <v>1</v>
      </c>
      <c r="E116" s="3020">
        <v>14036</v>
      </c>
      <c r="F116" s="797">
        <v>6066.77</v>
      </c>
      <c r="G116" s="4081">
        <v>44197</v>
      </c>
      <c r="H116" s="103" t="s">
        <v>7967</v>
      </c>
      <c r="I116" s="17" t="s">
        <v>14280</v>
      </c>
    </row>
    <row r="117" spans="1:9" ht="9.75" customHeight="1">
      <c r="A117" s="799">
        <v>117</v>
      </c>
      <c r="B117" s="102" t="s">
        <v>3549</v>
      </c>
      <c r="C117" s="1402">
        <v>952108510500002</v>
      </c>
      <c r="D117" s="889">
        <v>1</v>
      </c>
      <c r="E117" s="3020">
        <v>15813</v>
      </c>
      <c r="F117" s="797">
        <v>6745.58</v>
      </c>
      <c r="G117" s="4081">
        <v>44197</v>
      </c>
      <c r="H117" s="103" t="s">
        <v>7967</v>
      </c>
      <c r="I117" s="17" t="s">
        <v>14281</v>
      </c>
    </row>
    <row r="118" spans="1:9" ht="9.75" customHeight="1">
      <c r="A118" s="799">
        <v>118</v>
      </c>
      <c r="B118" s="102" t="s">
        <v>3548</v>
      </c>
      <c r="C118" s="1402">
        <v>952108510400006</v>
      </c>
      <c r="D118" s="889">
        <v>3</v>
      </c>
      <c r="E118" s="3020">
        <v>6017</v>
      </c>
      <c r="F118" s="797">
        <v>6017</v>
      </c>
      <c r="G118" s="4081">
        <v>44197</v>
      </c>
      <c r="H118" s="103" t="s">
        <v>7967</v>
      </c>
      <c r="I118" s="17" t="s">
        <v>14282</v>
      </c>
    </row>
    <row r="119" spans="1:9" ht="9.75" customHeight="1">
      <c r="A119" s="799">
        <v>119</v>
      </c>
      <c r="B119" s="102" t="s">
        <v>3557</v>
      </c>
      <c r="C119" s="1402">
        <v>952108510400003</v>
      </c>
      <c r="D119" s="2091">
        <v>1</v>
      </c>
      <c r="E119" s="3020">
        <v>2642</v>
      </c>
      <c r="F119" s="797">
        <v>2642</v>
      </c>
      <c r="G119" s="4081">
        <v>44197</v>
      </c>
      <c r="H119" s="103" t="s">
        <v>7967</v>
      </c>
      <c r="I119" s="17" t="s">
        <v>14283</v>
      </c>
    </row>
    <row r="120" spans="1:9" ht="9.75" customHeight="1">
      <c r="A120" s="799">
        <v>120</v>
      </c>
      <c r="B120" s="102" t="s">
        <v>3547</v>
      </c>
      <c r="C120" s="1388" t="s">
        <v>9491</v>
      </c>
      <c r="D120" s="889">
        <v>1</v>
      </c>
      <c r="E120" s="3020">
        <v>5495.5</v>
      </c>
      <c r="F120" s="797">
        <v>5495.5</v>
      </c>
      <c r="G120" s="4081">
        <v>44197</v>
      </c>
      <c r="H120" s="103" t="s">
        <v>7967</v>
      </c>
      <c r="I120" s="17" t="s">
        <v>14284</v>
      </c>
    </row>
    <row r="121" spans="1:9" ht="9.75" customHeight="1">
      <c r="A121" s="799">
        <v>121</v>
      </c>
      <c r="B121" s="102" t="s">
        <v>3547</v>
      </c>
      <c r="C121" s="1388" t="s">
        <v>9492</v>
      </c>
      <c r="D121" s="889">
        <v>1</v>
      </c>
      <c r="E121" s="3020">
        <v>5495.5</v>
      </c>
      <c r="F121" s="797">
        <v>5495.5</v>
      </c>
      <c r="G121" s="4081">
        <v>44197</v>
      </c>
      <c r="H121" s="103" t="s">
        <v>7967</v>
      </c>
      <c r="I121" s="17" t="s">
        <v>14285</v>
      </c>
    </row>
    <row r="122" spans="1:9" ht="9.75" customHeight="1">
      <c r="A122" s="667">
        <v>122</v>
      </c>
      <c r="B122" s="103" t="s">
        <v>3535</v>
      </c>
      <c r="C122" s="990" t="s">
        <v>8126</v>
      </c>
      <c r="D122" s="889">
        <v>1</v>
      </c>
      <c r="E122" s="3020">
        <v>16741</v>
      </c>
      <c r="F122" s="797">
        <v>16741</v>
      </c>
      <c r="G122" s="1053">
        <v>44197</v>
      </c>
      <c r="H122" s="103" t="s">
        <v>7967</v>
      </c>
      <c r="I122" s="17" t="s">
        <v>14286</v>
      </c>
    </row>
    <row r="123" spans="1:9" ht="9.75" customHeight="1">
      <c r="A123" s="1699">
        <v>123</v>
      </c>
      <c r="B123" s="1705" t="s">
        <v>3552</v>
      </c>
      <c r="C123" s="1795"/>
      <c r="D123" s="2090">
        <v>1</v>
      </c>
      <c r="E123" s="3463">
        <v>27119</v>
      </c>
      <c r="F123" s="1701">
        <v>10100.66</v>
      </c>
      <c r="G123" s="4082">
        <v>44197</v>
      </c>
      <c r="H123" s="1787" t="s">
        <v>7967</v>
      </c>
      <c r="I123" s="1790" t="s">
        <v>8428</v>
      </c>
    </row>
    <row r="124" spans="1:9" ht="9.75" customHeight="1">
      <c r="A124" s="799">
        <v>124</v>
      </c>
      <c r="B124" s="102" t="s">
        <v>3468</v>
      </c>
      <c r="C124" s="1388" t="s">
        <v>9703</v>
      </c>
      <c r="D124" s="889">
        <v>1</v>
      </c>
      <c r="E124" s="3020">
        <v>1080</v>
      </c>
      <c r="F124" s="797">
        <v>850.14</v>
      </c>
      <c r="G124" s="1053">
        <v>44197</v>
      </c>
      <c r="H124" s="103" t="s">
        <v>7967</v>
      </c>
      <c r="I124" s="17" t="s">
        <v>14380</v>
      </c>
    </row>
    <row r="125" spans="1:9" ht="9.75" customHeight="1">
      <c r="A125" s="799">
        <v>125</v>
      </c>
      <c r="B125" s="102" t="s">
        <v>3470</v>
      </c>
      <c r="C125" s="1388" t="s">
        <v>9534</v>
      </c>
      <c r="D125" s="889">
        <v>1</v>
      </c>
      <c r="E125" s="3020">
        <v>5971.5</v>
      </c>
      <c r="F125" s="797">
        <v>5971.5</v>
      </c>
      <c r="G125" s="1053">
        <v>44197</v>
      </c>
      <c r="H125" s="103" t="s">
        <v>7967</v>
      </c>
      <c r="I125" s="17" t="s">
        <v>14381</v>
      </c>
    </row>
    <row r="126" spans="1:9" ht="9.75" customHeight="1">
      <c r="A126" s="799">
        <v>126</v>
      </c>
      <c r="B126" s="102" t="s">
        <v>3470</v>
      </c>
      <c r="C126" s="1388" t="s">
        <v>9535</v>
      </c>
      <c r="D126" s="889">
        <v>1</v>
      </c>
      <c r="E126" s="3020">
        <v>5971.5</v>
      </c>
      <c r="F126" s="797">
        <v>5971.5</v>
      </c>
      <c r="G126" s="1053">
        <v>44197</v>
      </c>
      <c r="H126" s="103" t="s">
        <v>7967</v>
      </c>
      <c r="I126" s="17" t="s">
        <v>14382</v>
      </c>
    </row>
    <row r="127" spans="1:9" ht="9.75" customHeight="1">
      <c r="A127" s="799">
        <v>127</v>
      </c>
      <c r="B127" s="102" t="s">
        <v>3469</v>
      </c>
      <c r="C127" s="1388" t="s">
        <v>9532</v>
      </c>
      <c r="D127" s="889">
        <v>1</v>
      </c>
      <c r="E127" s="3020">
        <v>7010</v>
      </c>
      <c r="F127" s="797">
        <v>7010</v>
      </c>
      <c r="G127" s="1053">
        <v>44197</v>
      </c>
      <c r="H127" s="103" t="s">
        <v>7967</v>
      </c>
      <c r="I127" s="17" t="s">
        <v>14383</v>
      </c>
    </row>
    <row r="128" spans="1:9" ht="9.75" customHeight="1">
      <c r="A128" s="799">
        <v>128</v>
      </c>
      <c r="B128" s="102" t="s">
        <v>3469</v>
      </c>
      <c r="C128" s="1388" t="s">
        <v>9533</v>
      </c>
      <c r="D128" s="889">
        <v>1</v>
      </c>
      <c r="E128" s="3020">
        <v>7010</v>
      </c>
      <c r="F128" s="797">
        <v>7010</v>
      </c>
      <c r="G128" s="1053">
        <v>44197</v>
      </c>
      <c r="H128" s="103" t="s">
        <v>7967</v>
      </c>
      <c r="I128" s="17" t="s">
        <v>14384</v>
      </c>
    </row>
    <row r="129" spans="1:9" ht="9.75" customHeight="1">
      <c r="A129" s="799">
        <v>129</v>
      </c>
      <c r="B129" s="103" t="s">
        <v>3472</v>
      </c>
      <c r="C129" s="1388" t="s">
        <v>9536</v>
      </c>
      <c r="D129" s="889">
        <v>1</v>
      </c>
      <c r="E129" s="3020">
        <v>62508</v>
      </c>
      <c r="F129" s="797">
        <v>62508</v>
      </c>
      <c r="G129" s="1053">
        <v>44197</v>
      </c>
      <c r="H129" s="103" t="s">
        <v>7967</v>
      </c>
      <c r="I129" s="17" t="s">
        <v>14385</v>
      </c>
    </row>
    <row r="130" spans="1:9" ht="9.75" customHeight="1">
      <c r="A130" s="799">
        <v>130</v>
      </c>
      <c r="B130" s="102" t="s">
        <v>825</v>
      </c>
      <c r="C130" s="1388" t="s">
        <v>9890</v>
      </c>
      <c r="D130" s="889">
        <v>1</v>
      </c>
      <c r="E130" s="3020">
        <v>3390.33</v>
      </c>
      <c r="F130" s="797">
        <v>3390.33</v>
      </c>
      <c r="G130" s="1053">
        <v>44197</v>
      </c>
      <c r="H130" s="103" t="s">
        <v>7967</v>
      </c>
      <c r="I130" s="17" t="s">
        <v>14386</v>
      </c>
    </row>
    <row r="131" spans="1:9" ht="9.75" customHeight="1">
      <c r="A131" s="799">
        <v>131</v>
      </c>
      <c r="B131" s="102" t="s">
        <v>825</v>
      </c>
      <c r="C131" s="1388" t="s">
        <v>9891</v>
      </c>
      <c r="D131" s="889">
        <v>1</v>
      </c>
      <c r="E131" s="3020">
        <v>3390.33</v>
      </c>
      <c r="F131" s="797">
        <v>3390.33</v>
      </c>
      <c r="G131" s="1053">
        <v>44197</v>
      </c>
      <c r="H131" s="103" t="s">
        <v>7967</v>
      </c>
      <c r="I131" s="17" t="s">
        <v>14387</v>
      </c>
    </row>
    <row r="132" spans="1:9" ht="9.75" customHeight="1">
      <c r="A132" s="799">
        <v>132</v>
      </c>
      <c r="B132" s="102" t="s">
        <v>825</v>
      </c>
      <c r="C132" s="1388" t="s">
        <v>9892</v>
      </c>
      <c r="D132" s="889">
        <v>1</v>
      </c>
      <c r="E132" s="3020">
        <v>3390.34</v>
      </c>
      <c r="F132" s="797">
        <v>3390.34</v>
      </c>
      <c r="G132" s="1053">
        <v>44197</v>
      </c>
      <c r="H132" s="103" t="s">
        <v>7967</v>
      </c>
      <c r="I132" s="17" t="s">
        <v>14388</v>
      </c>
    </row>
    <row r="133" spans="1:9" ht="9.75" customHeight="1">
      <c r="A133" s="799">
        <v>133</v>
      </c>
      <c r="B133" s="102" t="s">
        <v>3528</v>
      </c>
      <c r="C133" s="1382">
        <v>952108520600032</v>
      </c>
      <c r="D133" s="889">
        <v>1</v>
      </c>
      <c r="E133" s="3020">
        <v>41114</v>
      </c>
      <c r="F133" s="797">
        <v>21183.83</v>
      </c>
      <c r="G133" s="1053">
        <v>44197</v>
      </c>
      <c r="H133" s="103" t="s">
        <v>7967</v>
      </c>
      <c r="I133" s="252" t="s">
        <v>7984</v>
      </c>
    </row>
    <row r="134" spans="1:9" ht="9.75" customHeight="1">
      <c r="A134" s="799">
        <v>134</v>
      </c>
      <c r="B134" s="102" t="s">
        <v>3528</v>
      </c>
      <c r="C134" s="1382">
        <v>952108520600031</v>
      </c>
      <c r="D134" s="889">
        <v>1</v>
      </c>
      <c r="E134" s="3020">
        <v>41114</v>
      </c>
      <c r="F134" s="797">
        <v>21183.83</v>
      </c>
      <c r="G134" s="1053">
        <v>44197</v>
      </c>
      <c r="H134" s="103" t="s">
        <v>7967</v>
      </c>
      <c r="I134" s="252" t="s">
        <v>7984</v>
      </c>
    </row>
    <row r="135" spans="1:9" ht="9.75" customHeight="1">
      <c r="A135" s="799">
        <v>135</v>
      </c>
      <c r="B135" s="102" t="s">
        <v>3528</v>
      </c>
      <c r="C135" s="990" t="s">
        <v>8127</v>
      </c>
      <c r="D135" s="889">
        <v>1</v>
      </c>
      <c r="E135" s="3020">
        <v>41114</v>
      </c>
      <c r="F135" s="797">
        <v>21183.83</v>
      </c>
      <c r="G135" s="1053">
        <v>44197</v>
      </c>
      <c r="H135" s="103" t="s">
        <v>7967</v>
      </c>
      <c r="I135" s="252" t="s">
        <v>7984</v>
      </c>
    </row>
    <row r="136" spans="1:9" ht="9.75" customHeight="1">
      <c r="A136" s="799">
        <v>136</v>
      </c>
      <c r="B136" s="102" t="s">
        <v>3528</v>
      </c>
      <c r="C136" s="990"/>
      <c r="D136" s="889">
        <v>1</v>
      </c>
      <c r="E136" s="3020">
        <v>41114</v>
      </c>
      <c r="F136" s="797">
        <v>21183.83</v>
      </c>
      <c r="G136" s="1053">
        <v>44197</v>
      </c>
      <c r="H136" s="103" t="s">
        <v>7967</v>
      </c>
      <c r="I136" s="252" t="s">
        <v>7984</v>
      </c>
    </row>
    <row r="137" spans="1:9" ht="9.75" customHeight="1">
      <c r="A137" s="799">
        <v>137</v>
      </c>
      <c r="B137" s="102" t="s">
        <v>3530</v>
      </c>
      <c r="C137" s="990" t="s">
        <v>8126</v>
      </c>
      <c r="D137" s="889">
        <v>1</v>
      </c>
      <c r="E137" s="3020">
        <v>2685</v>
      </c>
      <c r="F137" s="797">
        <v>2685</v>
      </c>
      <c r="G137" s="1053">
        <v>44197</v>
      </c>
      <c r="H137" s="103" t="s">
        <v>7967</v>
      </c>
      <c r="I137" s="252" t="s">
        <v>7984</v>
      </c>
    </row>
    <row r="138" spans="1:9" ht="9.75" customHeight="1">
      <c r="A138" s="799">
        <v>138</v>
      </c>
      <c r="B138" s="102" t="s">
        <v>3532</v>
      </c>
      <c r="C138" s="990"/>
      <c r="D138" s="889">
        <v>1</v>
      </c>
      <c r="E138" s="3020">
        <v>6116</v>
      </c>
      <c r="F138" s="797">
        <v>6116</v>
      </c>
      <c r="G138" s="1053">
        <v>44197</v>
      </c>
      <c r="H138" s="103" t="s">
        <v>7967</v>
      </c>
      <c r="I138" s="252" t="s">
        <v>7984</v>
      </c>
    </row>
    <row r="139" spans="1:9" ht="9.75" customHeight="1">
      <c r="A139" s="799">
        <v>139</v>
      </c>
      <c r="B139" s="102" t="s">
        <v>3530</v>
      </c>
      <c r="C139" s="990"/>
      <c r="D139" s="889">
        <v>1</v>
      </c>
      <c r="E139" s="3020">
        <v>31339</v>
      </c>
      <c r="F139" s="797">
        <v>24459.61</v>
      </c>
      <c r="G139" s="1053">
        <v>44197</v>
      </c>
      <c r="H139" s="103" t="s">
        <v>7967</v>
      </c>
      <c r="I139" s="252" t="s">
        <v>7984</v>
      </c>
    </row>
    <row r="140" spans="1:9" ht="9.75" customHeight="1">
      <c r="A140" s="799">
        <v>140</v>
      </c>
      <c r="B140" s="102" t="s">
        <v>3534</v>
      </c>
      <c r="C140" s="990"/>
      <c r="D140" s="889">
        <v>1</v>
      </c>
      <c r="E140" s="3020">
        <v>20105</v>
      </c>
      <c r="F140" s="797">
        <v>0</v>
      </c>
      <c r="G140" s="1053">
        <v>44197</v>
      </c>
      <c r="H140" s="103" t="s">
        <v>7967</v>
      </c>
      <c r="I140" s="252" t="s">
        <v>7984</v>
      </c>
    </row>
    <row r="141" spans="1:9" ht="9.75" customHeight="1">
      <c r="A141" s="799">
        <v>141</v>
      </c>
      <c r="B141" s="102" t="s">
        <v>3535</v>
      </c>
      <c r="C141" s="990"/>
      <c r="D141" s="889">
        <v>1</v>
      </c>
      <c r="E141" s="3020">
        <v>32000</v>
      </c>
      <c r="F141" s="797">
        <v>0</v>
      </c>
      <c r="G141" s="1053">
        <v>44197</v>
      </c>
      <c r="H141" s="103" t="s">
        <v>7967</v>
      </c>
      <c r="I141" s="252" t="s">
        <v>7984</v>
      </c>
    </row>
    <row r="142" spans="1:9" ht="9.75" customHeight="1">
      <c r="A142" s="799">
        <v>142</v>
      </c>
      <c r="B142" s="102" t="s">
        <v>3525</v>
      </c>
      <c r="C142" s="990"/>
      <c r="D142" s="889">
        <v>1</v>
      </c>
      <c r="E142" s="3020">
        <v>223996</v>
      </c>
      <c r="F142" s="797">
        <v>223996</v>
      </c>
      <c r="G142" s="1053">
        <v>44197</v>
      </c>
      <c r="H142" s="103" t="s">
        <v>7967</v>
      </c>
      <c r="I142" s="252" t="s">
        <v>7984</v>
      </c>
    </row>
    <row r="143" spans="1:9" ht="9.75" customHeight="1">
      <c r="A143" s="799">
        <v>143</v>
      </c>
      <c r="B143" s="102" t="s">
        <v>3529</v>
      </c>
      <c r="C143" s="1382">
        <v>952108520500004</v>
      </c>
      <c r="D143" s="889">
        <v>1</v>
      </c>
      <c r="E143" s="3020">
        <v>71821</v>
      </c>
      <c r="F143" s="797">
        <v>71821</v>
      </c>
      <c r="G143" s="1053">
        <v>44197</v>
      </c>
      <c r="H143" s="103" t="s">
        <v>7967</v>
      </c>
      <c r="I143" s="252" t="s">
        <v>7984</v>
      </c>
    </row>
    <row r="144" spans="1:9" ht="9.75" customHeight="1">
      <c r="A144" s="799">
        <v>144</v>
      </c>
      <c r="B144" s="102" t="s">
        <v>3523</v>
      </c>
      <c r="C144" s="1382">
        <v>952108520300001</v>
      </c>
      <c r="D144" s="889">
        <v>1</v>
      </c>
      <c r="E144" s="3020">
        <v>16856</v>
      </c>
      <c r="F144" s="797">
        <v>14514.13</v>
      </c>
      <c r="G144" s="1053">
        <v>44197</v>
      </c>
      <c r="H144" s="103" t="s">
        <v>7967</v>
      </c>
      <c r="I144" s="252" t="s">
        <v>7984</v>
      </c>
    </row>
    <row r="145" spans="1:9" ht="9.75" customHeight="1">
      <c r="A145" s="799">
        <v>145</v>
      </c>
      <c r="B145" s="102" t="s">
        <v>3526</v>
      </c>
      <c r="C145" s="1382">
        <v>952108520500002</v>
      </c>
      <c r="D145" s="889">
        <v>1</v>
      </c>
      <c r="E145" s="3020">
        <v>15895</v>
      </c>
      <c r="F145" s="797">
        <v>5057.74</v>
      </c>
      <c r="G145" s="1053">
        <v>44197</v>
      </c>
      <c r="H145" s="103" t="s">
        <v>7967</v>
      </c>
      <c r="I145" s="252" t="s">
        <v>7984</v>
      </c>
    </row>
    <row r="146" spans="1:9" ht="9.75" customHeight="1">
      <c r="A146" s="799">
        <v>146</v>
      </c>
      <c r="B146" s="102" t="s">
        <v>3527</v>
      </c>
      <c r="C146" s="1382">
        <v>952108520500003</v>
      </c>
      <c r="D146" s="889">
        <v>2</v>
      </c>
      <c r="E146" s="3020">
        <v>31790</v>
      </c>
      <c r="F146" s="797">
        <v>31790</v>
      </c>
      <c r="G146" s="1053">
        <v>44197</v>
      </c>
      <c r="H146" s="103" t="s">
        <v>7967</v>
      </c>
      <c r="I146" s="252" t="s">
        <v>7984</v>
      </c>
    </row>
    <row r="147" spans="1:9" ht="9.75" customHeight="1">
      <c r="A147" s="799">
        <v>147</v>
      </c>
      <c r="B147" s="102" t="s">
        <v>3531</v>
      </c>
      <c r="C147" s="1382">
        <v>952108520500006</v>
      </c>
      <c r="D147" s="889">
        <v>3</v>
      </c>
      <c r="E147" s="3020">
        <v>47686</v>
      </c>
      <c r="F147" s="797">
        <v>47686</v>
      </c>
      <c r="G147" s="1053">
        <v>44197</v>
      </c>
      <c r="H147" s="103" t="s">
        <v>7967</v>
      </c>
      <c r="I147" s="252" t="s">
        <v>7984</v>
      </c>
    </row>
    <row r="148" spans="1:9" ht="9.75" customHeight="1">
      <c r="A148" s="799">
        <v>171</v>
      </c>
      <c r="B148" s="102" t="s">
        <v>3475</v>
      </c>
      <c r="C148" s="1402">
        <v>952108520600036</v>
      </c>
      <c r="D148" s="889">
        <v>1</v>
      </c>
      <c r="E148" s="3020">
        <v>1840</v>
      </c>
      <c r="F148" s="797">
        <v>1840</v>
      </c>
      <c r="G148" s="4081">
        <v>44197</v>
      </c>
      <c r="H148" s="103" t="s">
        <v>7967</v>
      </c>
      <c r="I148" s="252" t="s">
        <v>7984</v>
      </c>
    </row>
    <row r="149" spans="1:9" ht="9.75" customHeight="1">
      <c r="A149" s="799">
        <v>172</v>
      </c>
      <c r="B149" s="102" t="s">
        <v>3476</v>
      </c>
      <c r="C149" s="1402">
        <v>952108520500013</v>
      </c>
      <c r="D149" s="889">
        <v>1</v>
      </c>
      <c r="E149" s="3020">
        <v>1840</v>
      </c>
      <c r="F149" s="797">
        <v>914.77</v>
      </c>
      <c r="G149" s="4081">
        <v>44197</v>
      </c>
      <c r="H149" s="103" t="s">
        <v>7967</v>
      </c>
      <c r="I149" s="252" t="s">
        <v>7984</v>
      </c>
    </row>
    <row r="150" spans="1:9" ht="9.75" customHeight="1">
      <c r="A150" s="799">
        <v>173</v>
      </c>
      <c r="B150" s="102" t="s">
        <v>3477</v>
      </c>
      <c r="C150" s="1402">
        <v>952108000500001</v>
      </c>
      <c r="D150" s="889">
        <v>1</v>
      </c>
      <c r="E150" s="3020">
        <v>1840</v>
      </c>
      <c r="F150" s="797">
        <v>1840</v>
      </c>
      <c r="G150" s="4081">
        <v>44197</v>
      </c>
      <c r="H150" s="103" t="s">
        <v>7967</v>
      </c>
      <c r="I150" s="252" t="s">
        <v>7984</v>
      </c>
    </row>
    <row r="151" spans="1:9" ht="9.75" customHeight="1">
      <c r="A151" s="799">
        <v>174</v>
      </c>
      <c r="B151" s="102" t="s">
        <v>3478</v>
      </c>
      <c r="C151" s="1402">
        <v>952108520500014</v>
      </c>
      <c r="D151" s="889">
        <v>1</v>
      </c>
      <c r="E151" s="3020">
        <v>2657</v>
      </c>
      <c r="F151" s="797">
        <v>1960.27</v>
      </c>
      <c r="G151" s="4081">
        <v>44197</v>
      </c>
      <c r="H151" s="103" t="s">
        <v>7967</v>
      </c>
      <c r="I151" s="252" t="s">
        <v>7984</v>
      </c>
    </row>
    <row r="152" spans="1:9" ht="9.75" customHeight="1">
      <c r="A152" s="799">
        <v>175</v>
      </c>
      <c r="B152" s="102" t="s">
        <v>3466</v>
      </c>
      <c r="C152" s="1402">
        <v>952108000500002</v>
      </c>
      <c r="D152" s="889">
        <v>1</v>
      </c>
      <c r="E152" s="3020">
        <v>834</v>
      </c>
      <c r="F152" s="797">
        <v>834</v>
      </c>
      <c r="G152" s="4081">
        <v>44197</v>
      </c>
      <c r="H152" s="103" t="s">
        <v>7967</v>
      </c>
      <c r="I152" s="252" t="s">
        <v>7984</v>
      </c>
    </row>
    <row r="153" spans="1:9" ht="9.75" customHeight="1">
      <c r="A153" s="799">
        <v>176</v>
      </c>
      <c r="B153" s="102" t="s">
        <v>3479</v>
      </c>
      <c r="C153" s="1402">
        <v>952108000500003</v>
      </c>
      <c r="D153" s="889">
        <v>1</v>
      </c>
      <c r="E153" s="3020">
        <v>540</v>
      </c>
      <c r="F153" s="797">
        <v>540</v>
      </c>
      <c r="G153" s="4081">
        <v>44197</v>
      </c>
      <c r="H153" s="103" t="s">
        <v>7967</v>
      </c>
      <c r="I153" s="252" t="s">
        <v>7984</v>
      </c>
    </row>
    <row r="154" spans="1:9" ht="9.75" customHeight="1">
      <c r="A154" s="799">
        <v>177</v>
      </c>
      <c r="B154" s="102" t="s">
        <v>3480</v>
      </c>
      <c r="C154" s="1402">
        <v>952108520500015</v>
      </c>
      <c r="D154" s="889">
        <v>1</v>
      </c>
      <c r="E154" s="3020">
        <v>1612</v>
      </c>
      <c r="F154" s="797">
        <v>1372.27</v>
      </c>
      <c r="G154" s="4081">
        <v>44197</v>
      </c>
      <c r="H154" s="103" t="s">
        <v>7967</v>
      </c>
      <c r="I154" s="252" t="s">
        <v>7984</v>
      </c>
    </row>
    <row r="155" spans="1:9" ht="9.75" customHeight="1">
      <c r="A155" s="799">
        <v>178</v>
      </c>
      <c r="B155" s="102" t="s">
        <v>3480</v>
      </c>
      <c r="C155" s="1402">
        <v>952108520500016</v>
      </c>
      <c r="D155" s="889">
        <v>1</v>
      </c>
      <c r="E155" s="3020">
        <v>1612</v>
      </c>
      <c r="F155" s="797">
        <v>1015.75</v>
      </c>
      <c r="G155" s="4081">
        <v>44197</v>
      </c>
      <c r="H155" s="103" t="s">
        <v>7967</v>
      </c>
      <c r="I155" s="252" t="s">
        <v>7984</v>
      </c>
    </row>
    <row r="156" spans="1:9" ht="9.75" customHeight="1">
      <c r="A156" s="1699">
        <v>179</v>
      </c>
      <c r="B156" s="1705" t="s">
        <v>3464</v>
      </c>
      <c r="C156" s="1868">
        <v>952108520500026</v>
      </c>
      <c r="D156" s="2090">
        <v>1</v>
      </c>
      <c r="E156" s="3463">
        <v>15495</v>
      </c>
      <c r="F156" s="1701">
        <v>15495</v>
      </c>
      <c r="G156" s="4082">
        <v>44197</v>
      </c>
      <c r="H156" s="1787" t="s">
        <v>7967</v>
      </c>
      <c r="I156" s="1664" t="s">
        <v>12980</v>
      </c>
    </row>
    <row r="157" spans="1:9" ht="9.75" customHeight="1">
      <c r="A157" s="1699">
        <v>180</v>
      </c>
      <c r="B157" s="1705" t="s">
        <v>3464</v>
      </c>
      <c r="C157" s="1868">
        <v>952108520500027</v>
      </c>
      <c r="D157" s="2090">
        <v>1</v>
      </c>
      <c r="E157" s="3463">
        <v>15899</v>
      </c>
      <c r="F157" s="1701">
        <v>15899</v>
      </c>
      <c r="G157" s="4082">
        <v>44197</v>
      </c>
      <c r="H157" s="1787" t="s">
        <v>7967</v>
      </c>
      <c r="I157" s="1664" t="s">
        <v>12980</v>
      </c>
    </row>
    <row r="158" spans="1:9" ht="9.75" customHeight="1">
      <c r="A158" s="1699">
        <v>181</v>
      </c>
      <c r="B158" s="1705" t="s">
        <v>3465</v>
      </c>
      <c r="C158" s="1868">
        <v>952108520500028</v>
      </c>
      <c r="D158" s="2090">
        <v>1</v>
      </c>
      <c r="E158" s="3463">
        <v>16041</v>
      </c>
      <c r="F158" s="1701">
        <v>16041</v>
      </c>
      <c r="G158" s="4082">
        <v>44197</v>
      </c>
      <c r="H158" s="1787" t="s">
        <v>7967</v>
      </c>
      <c r="I158" s="1664" t="s">
        <v>12980</v>
      </c>
    </row>
    <row r="159" spans="1:9" ht="9.75" customHeight="1">
      <c r="A159" s="1699">
        <v>182</v>
      </c>
      <c r="B159" s="1705" t="s">
        <v>3465</v>
      </c>
      <c r="C159" s="1868">
        <v>952108520500029</v>
      </c>
      <c r="D159" s="2090">
        <v>1</v>
      </c>
      <c r="E159" s="3463">
        <v>15754</v>
      </c>
      <c r="F159" s="1701">
        <v>15754</v>
      </c>
      <c r="G159" s="4082">
        <v>44197</v>
      </c>
      <c r="H159" s="1787" t="s">
        <v>7967</v>
      </c>
      <c r="I159" s="1664" t="s">
        <v>12980</v>
      </c>
    </row>
    <row r="160" spans="1:9" ht="9.75" customHeight="1">
      <c r="A160" s="799">
        <v>183</v>
      </c>
      <c r="B160" s="102" t="s">
        <v>3474</v>
      </c>
      <c r="C160" s="1402">
        <v>952108520500030</v>
      </c>
      <c r="D160" s="889">
        <v>1</v>
      </c>
      <c r="E160" s="3020">
        <v>17966</v>
      </c>
      <c r="F160" s="797">
        <v>16874.88</v>
      </c>
      <c r="G160" s="4081">
        <v>44197</v>
      </c>
      <c r="H160" s="103" t="s">
        <v>7967</v>
      </c>
      <c r="I160" s="252" t="s">
        <v>12982</v>
      </c>
    </row>
    <row r="161" spans="1:9" ht="9.75" customHeight="1">
      <c r="A161" s="799">
        <v>184</v>
      </c>
      <c r="B161" s="102" t="s">
        <v>3505</v>
      </c>
      <c r="C161" s="1402">
        <v>952108520300006</v>
      </c>
      <c r="D161" s="889">
        <v>1</v>
      </c>
      <c r="E161" s="3020">
        <v>9826</v>
      </c>
      <c r="F161" s="797">
        <v>9826</v>
      </c>
      <c r="G161" s="4081">
        <v>44197</v>
      </c>
      <c r="H161" s="103" t="s">
        <v>7967</v>
      </c>
      <c r="I161" s="252" t="s">
        <v>12982</v>
      </c>
    </row>
    <row r="162" spans="1:9" ht="9.75" customHeight="1">
      <c r="A162" s="799">
        <v>185</v>
      </c>
      <c r="B162" s="102" t="s">
        <v>3506</v>
      </c>
      <c r="C162" s="1402">
        <v>952108520300007</v>
      </c>
      <c r="D162" s="889">
        <v>1</v>
      </c>
      <c r="E162" s="3020">
        <v>3807</v>
      </c>
      <c r="F162" s="797">
        <v>3807</v>
      </c>
      <c r="G162" s="4081">
        <v>44197</v>
      </c>
      <c r="H162" s="103" t="s">
        <v>7967</v>
      </c>
      <c r="I162" s="252" t="s">
        <v>12982</v>
      </c>
    </row>
    <row r="163" spans="1:9" ht="9.75" customHeight="1">
      <c r="A163" s="799">
        <v>186</v>
      </c>
      <c r="B163" s="102" t="s">
        <v>3507</v>
      </c>
      <c r="C163" s="1402">
        <v>952108520600060</v>
      </c>
      <c r="D163" s="889">
        <v>1</v>
      </c>
      <c r="E163" s="3020">
        <v>45505.62</v>
      </c>
      <c r="F163" s="797">
        <v>44358.73</v>
      </c>
      <c r="G163" s="4081">
        <v>44197</v>
      </c>
      <c r="H163" s="103" t="s">
        <v>7967</v>
      </c>
      <c r="I163" s="252" t="s">
        <v>12982</v>
      </c>
    </row>
    <row r="164" spans="1:9" ht="9.75" customHeight="1">
      <c r="A164" s="799">
        <v>187</v>
      </c>
      <c r="B164" s="102" t="s">
        <v>3457</v>
      </c>
      <c r="C164" s="1402">
        <v>952108520600033</v>
      </c>
      <c r="D164" s="889">
        <v>1</v>
      </c>
      <c r="E164" s="3020">
        <v>51589</v>
      </c>
      <c r="F164" s="797">
        <v>51589</v>
      </c>
      <c r="G164" s="4081">
        <v>44197</v>
      </c>
      <c r="H164" s="103" t="s">
        <v>7967</v>
      </c>
      <c r="I164" s="252" t="s">
        <v>12982</v>
      </c>
    </row>
    <row r="165" spans="1:9" ht="9.75" customHeight="1">
      <c r="A165" s="799">
        <v>188</v>
      </c>
      <c r="B165" s="102" t="s">
        <v>3459</v>
      </c>
      <c r="C165" s="1402">
        <v>952108520500009</v>
      </c>
      <c r="D165" s="889">
        <v>1</v>
      </c>
      <c r="E165" s="3020">
        <v>10000</v>
      </c>
      <c r="F165" s="797">
        <v>2296.36</v>
      </c>
      <c r="G165" s="4081">
        <v>44197</v>
      </c>
      <c r="H165" s="103" t="s">
        <v>7967</v>
      </c>
      <c r="I165" s="252" t="s">
        <v>12982</v>
      </c>
    </row>
    <row r="166" spans="1:9" ht="9.75" customHeight="1">
      <c r="A166" s="799">
        <v>189</v>
      </c>
      <c r="B166" s="102" t="s">
        <v>3460</v>
      </c>
      <c r="C166" s="1402">
        <v>952108000300001</v>
      </c>
      <c r="D166" s="889">
        <v>1</v>
      </c>
      <c r="E166" s="3020">
        <v>40670</v>
      </c>
      <c r="F166" s="797">
        <v>24898.68</v>
      </c>
      <c r="G166" s="4081">
        <v>44197</v>
      </c>
      <c r="H166" s="103" t="s">
        <v>7967</v>
      </c>
      <c r="I166" s="252" t="s">
        <v>12982</v>
      </c>
    </row>
    <row r="167" spans="1:9" ht="9.75" customHeight="1">
      <c r="A167" s="799">
        <v>190</v>
      </c>
      <c r="B167" s="102" t="s">
        <v>3461</v>
      </c>
      <c r="C167" s="1402">
        <v>952108520600035</v>
      </c>
      <c r="D167" s="889">
        <v>1</v>
      </c>
      <c r="E167" s="3020">
        <v>9932</v>
      </c>
      <c r="F167" s="797">
        <v>3439.28</v>
      </c>
      <c r="G167" s="4081">
        <v>44197</v>
      </c>
      <c r="H167" s="103" t="s">
        <v>7967</v>
      </c>
      <c r="I167" s="252" t="s">
        <v>12982</v>
      </c>
    </row>
    <row r="168" spans="1:9" ht="9.75" customHeight="1">
      <c r="A168" s="799">
        <v>191</v>
      </c>
      <c r="B168" s="102" t="s">
        <v>3533</v>
      </c>
      <c r="C168" s="1382">
        <v>952101340300002</v>
      </c>
      <c r="D168" s="889">
        <v>1</v>
      </c>
      <c r="E168" s="3020">
        <v>17305</v>
      </c>
      <c r="F168" s="797">
        <v>0</v>
      </c>
      <c r="G168" s="1053">
        <v>44197</v>
      </c>
      <c r="H168" s="103" t="s">
        <v>7967</v>
      </c>
      <c r="I168" s="252" t="s">
        <v>12982</v>
      </c>
    </row>
    <row r="169" spans="1:9" ht="9.75" customHeight="1">
      <c r="A169" s="799">
        <v>192</v>
      </c>
      <c r="B169" s="102" t="s">
        <v>3462</v>
      </c>
      <c r="C169" s="1402">
        <v>952108520300003</v>
      </c>
      <c r="D169" s="889">
        <v>1</v>
      </c>
      <c r="E169" s="3020">
        <v>5220</v>
      </c>
      <c r="F169" s="797">
        <v>0</v>
      </c>
      <c r="G169" s="4081">
        <v>44197</v>
      </c>
      <c r="H169" s="103" t="s">
        <v>7967</v>
      </c>
      <c r="I169" s="252" t="s">
        <v>12982</v>
      </c>
    </row>
    <row r="170" spans="1:9" ht="9.75" customHeight="1">
      <c r="A170" s="799">
        <v>193</v>
      </c>
      <c r="B170" s="102" t="s">
        <v>3455</v>
      </c>
      <c r="C170" s="1402">
        <v>952108520300034</v>
      </c>
      <c r="D170" s="889">
        <v>1</v>
      </c>
      <c r="E170" s="3020">
        <v>47868</v>
      </c>
      <c r="F170" s="797">
        <v>0</v>
      </c>
      <c r="G170" s="4081">
        <v>44197</v>
      </c>
      <c r="H170" s="103" t="s">
        <v>7967</v>
      </c>
      <c r="I170" s="252" t="s">
        <v>12982</v>
      </c>
    </row>
    <row r="171" spans="1:9" ht="9.75" customHeight="1">
      <c r="A171" s="799">
        <v>194</v>
      </c>
      <c r="B171" s="102" t="s">
        <v>3473</v>
      </c>
      <c r="C171" s="1402">
        <v>952108520300005</v>
      </c>
      <c r="D171" s="889">
        <v>1</v>
      </c>
      <c r="E171" s="3020">
        <v>124560</v>
      </c>
      <c r="F171" s="797">
        <v>0</v>
      </c>
      <c r="G171" s="4081">
        <v>44197</v>
      </c>
      <c r="H171" s="103" t="s">
        <v>7967</v>
      </c>
      <c r="I171" s="252" t="s">
        <v>12982</v>
      </c>
    </row>
    <row r="172" spans="1:9" ht="9.75" customHeight="1">
      <c r="A172" s="799">
        <v>195</v>
      </c>
      <c r="B172" s="102" t="s">
        <v>3543</v>
      </c>
      <c r="C172" s="971">
        <v>952108520300053</v>
      </c>
      <c r="D172" s="889">
        <v>1</v>
      </c>
      <c r="E172" s="3020">
        <v>9492</v>
      </c>
      <c r="F172" s="797">
        <v>9492</v>
      </c>
      <c r="G172" s="1053">
        <v>44197</v>
      </c>
      <c r="H172" s="103" t="s">
        <v>7967</v>
      </c>
      <c r="I172" s="252" t="s">
        <v>12982</v>
      </c>
    </row>
    <row r="173" spans="1:9" ht="9.75" customHeight="1">
      <c r="A173" s="799">
        <v>196</v>
      </c>
      <c r="B173" s="102" t="s">
        <v>3465</v>
      </c>
      <c r="C173" s="1402">
        <v>952108520500010</v>
      </c>
      <c r="D173" s="889">
        <v>1</v>
      </c>
      <c r="E173" s="3020">
        <v>15518</v>
      </c>
      <c r="F173" s="797">
        <v>15518</v>
      </c>
      <c r="G173" s="4081">
        <v>44197</v>
      </c>
      <c r="H173" s="103" t="s">
        <v>7967</v>
      </c>
      <c r="I173" s="252" t="s">
        <v>12982</v>
      </c>
    </row>
    <row r="174" spans="1:9" ht="9.75" customHeight="1">
      <c r="A174" s="799">
        <v>197</v>
      </c>
      <c r="B174" s="102" t="s">
        <v>3474</v>
      </c>
      <c r="C174" s="1402">
        <v>952108520500012</v>
      </c>
      <c r="D174" s="889">
        <v>1</v>
      </c>
      <c r="E174" s="3020">
        <v>12323</v>
      </c>
      <c r="F174" s="797">
        <v>12323</v>
      </c>
      <c r="G174" s="4081">
        <v>44197</v>
      </c>
      <c r="H174" s="103" t="s">
        <v>7967</v>
      </c>
      <c r="I174" s="252" t="s">
        <v>12982</v>
      </c>
    </row>
    <row r="175" spans="1:9" ht="9.75" customHeight="1">
      <c r="A175" s="799">
        <v>198</v>
      </c>
      <c r="B175" s="102" t="s">
        <v>3465</v>
      </c>
      <c r="C175" s="1382">
        <v>952108520500011</v>
      </c>
      <c r="D175" s="889">
        <v>1</v>
      </c>
      <c r="E175" s="3020">
        <v>13969</v>
      </c>
      <c r="F175" s="797">
        <v>13963</v>
      </c>
      <c r="G175" s="1053">
        <v>44197</v>
      </c>
      <c r="H175" s="103" t="s">
        <v>7967</v>
      </c>
      <c r="I175" s="252" t="s">
        <v>12982</v>
      </c>
    </row>
    <row r="176" spans="1:9" ht="9.75" customHeight="1">
      <c r="A176" s="4083">
        <v>200</v>
      </c>
      <c r="B176" s="4084" t="s">
        <v>3538</v>
      </c>
      <c r="C176" s="1862">
        <v>11105</v>
      </c>
      <c r="D176" s="2149">
        <v>1</v>
      </c>
      <c r="E176" s="4085">
        <v>4062.85</v>
      </c>
      <c r="F176" s="2673">
        <v>4062.85</v>
      </c>
      <c r="G176" s="4086">
        <v>44197</v>
      </c>
      <c r="H176" s="1787" t="s">
        <v>7967</v>
      </c>
      <c r="I176" s="4087" t="s">
        <v>7984</v>
      </c>
    </row>
    <row r="177" spans="1:9" ht="9.75" customHeight="1">
      <c r="A177" s="1648">
        <v>202</v>
      </c>
      <c r="B177" s="2054" t="s">
        <v>7036</v>
      </c>
      <c r="C177" s="2055">
        <v>952108520400066</v>
      </c>
      <c r="D177" s="2150">
        <v>1</v>
      </c>
      <c r="E177" s="3015">
        <v>660000</v>
      </c>
      <c r="F177" s="1837">
        <v>0</v>
      </c>
      <c r="G177" s="1835">
        <v>44197</v>
      </c>
      <c r="H177" s="1637" t="s">
        <v>7967</v>
      </c>
      <c r="I177" s="1638" t="s">
        <v>7984</v>
      </c>
    </row>
    <row r="178" spans="1:9" ht="9.75" customHeight="1">
      <c r="A178" s="1648">
        <v>203</v>
      </c>
      <c r="B178" s="1637" t="s">
        <v>7037</v>
      </c>
      <c r="C178" s="2055" t="s">
        <v>9472</v>
      </c>
      <c r="D178" s="2150">
        <v>1</v>
      </c>
      <c r="E178" s="3015">
        <v>561968</v>
      </c>
      <c r="F178" s="1837">
        <v>561968</v>
      </c>
      <c r="G178" s="1835">
        <v>44197</v>
      </c>
      <c r="H178" s="1637" t="s">
        <v>7967</v>
      </c>
      <c r="I178" s="1638" t="s">
        <v>7984</v>
      </c>
    </row>
    <row r="179" spans="1:9" ht="9.75" customHeight="1">
      <c r="A179" s="1648">
        <v>204</v>
      </c>
      <c r="B179" s="1637" t="s">
        <v>8444</v>
      </c>
      <c r="C179" s="2055">
        <v>952108520500130</v>
      </c>
      <c r="D179" s="2151">
        <v>1</v>
      </c>
      <c r="E179" s="3015">
        <v>30000</v>
      </c>
      <c r="F179" s="1837">
        <v>30000</v>
      </c>
      <c r="G179" s="1835">
        <v>44197</v>
      </c>
      <c r="H179" s="1637" t="s">
        <v>7967</v>
      </c>
      <c r="I179" s="1638" t="s">
        <v>7984</v>
      </c>
    </row>
    <row r="180" spans="1:9" ht="9.75" customHeight="1">
      <c r="A180" s="1648">
        <v>205</v>
      </c>
      <c r="B180" s="1637" t="s">
        <v>7038</v>
      </c>
      <c r="C180" s="2055" t="s">
        <v>9693</v>
      </c>
      <c r="D180" s="2150">
        <v>1</v>
      </c>
      <c r="E180" s="3015">
        <v>935000</v>
      </c>
      <c r="F180" s="1837">
        <v>935000</v>
      </c>
      <c r="G180" s="1835">
        <v>44197</v>
      </c>
      <c r="H180" s="1637" t="s">
        <v>7967</v>
      </c>
      <c r="I180" s="1638" t="s">
        <v>7984</v>
      </c>
    </row>
    <row r="181" spans="1:9" ht="9.75" customHeight="1">
      <c r="A181" s="1648">
        <v>206</v>
      </c>
      <c r="B181" s="1637" t="s">
        <v>8200</v>
      </c>
      <c r="C181" s="2055" t="s">
        <v>9493</v>
      </c>
      <c r="D181" s="2150">
        <v>1</v>
      </c>
      <c r="E181" s="3015">
        <v>3703299</v>
      </c>
      <c r="F181" s="1837">
        <v>0</v>
      </c>
      <c r="G181" s="1835">
        <v>44197</v>
      </c>
      <c r="H181" s="1637" t="s">
        <v>7967</v>
      </c>
      <c r="I181" s="1638" t="s">
        <v>7984</v>
      </c>
    </row>
    <row r="182" spans="1:9" ht="9.75" customHeight="1">
      <c r="A182" s="1699">
        <v>207</v>
      </c>
      <c r="B182" s="1705" t="s">
        <v>3559</v>
      </c>
      <c r="C182" s="1863">
        <v>952108520400075</v>
      </c>
      <c r="D182" s="2090">
        <v>1</v>
      </c>
      <c r="E182" s="3516">
        <v>8700</v>
      </c>
      <c r="F182" s="1864">
        <v>8700</v>
      </c>
      <c r="G182" s="4082">
        <v>44197</v>
      </c>
      <c r="H182" s="1787" t="s">
        <v>7967</v>
      </c>
      <c r="I182" s="1664" t="s">
        <v>8440</v>
      </c>
    </row>
    <row r="183" spans="1:9" ht="9.75" customHeight="1">
      <c r="A183" s="1699">
        <v>208</v>
      </c>
      <c r="B183" s="1705" t="s">
        <v>3560</v>
      </c>
      <c r="C183" s="1700" t="s">
        <v>9889</v>
      </c>
      <c r="D183" s="2090">
        <v>1</v>
      </c>
      <c r="E183" s="3516">
        <v>15300</v>
      </c>
      <c r="F183" s="1864">
        <v>15300</v>
      </c>
      <c r="G183" s="4082">
        <v>44197</v>
      </c>
      <c r="H183" s="1787" t="s">
        <v>7967</v>
      </c>
      <c r="I183" s="1664" t="s">
        <v>8440</v>
      </c>
    </row>
    <row r="184" spans="1:9" ht="9.75" customHeight="1">
      <c r="A184" s="1699">
        <v>209</v>
      </c>
      <c r="B184" s="1705" t="s">
        <v>3561</v>
      </c>
      <c r="C184" s="1700" t="s">
        <v>9893</v>
      </c>
      <c r="D184" s="2090">
        <v>1</v>
      </c>
      <c r="E184" s="3516">
        <v>11500</v>
      </c>
      <c r="F184" s="1864">
        <v>11500</v>
      </c>
      <c r="G184" s="4082">
        <v>44197</v>
      </c>
      <c r="H184" s="1787" t="s">
        <v>7967</v>
      </c>
      <c r="I184" s="1664" t="s">
        <v>8440</v>
      </c>
    </row>
    <row r="185" spans="1:9" ht="9.75" customHeight="1">
      <c r="A185" s="1699">
        <v>210</v>
      </c>
      <c r="B185" s="1705" t="s">
        <v>3562</v>
      </c>
      <c r="C185" s="1700" t="s">
        <v>9894</v>
      </c>
      <c r="D185" s="2090">
        <v>1</v>
      </c>
      <c r="E185" s="3516">
        <v>8800</v>
      </c>
      <c r="F185" s="1864">
        <v>8800</v>
      </c>
      <c r="G185" s="4082">
        <v>44197</v>
      </c>
      <c r="H185" s="1787" t="s">
        <v>7967</v>
      </c>
      <c r="I185" s="1664" t="s">
        <v>8440</v>
      </c>
    </row>
    <row r="186" spans="1:9" ht="9.75" customHeight="1">
      <c r="A186" s="1699">
        <v>211</v>
      </c>
      <c r="B186" s="1705" t="s">
        <v>3563</v>
      </c>
      <c r="C186" s="1700" t="s">
        <v>9897</v>
      </c>
      <c r="D186" s="2090">
        <v>1</v>
      </c>
      <c r="E186" s="3516">
        <v>11500</v>
      </c>
      <c r="F186" s="1864">
        <v>11500</v>
      </c>
      <c r="G186" s="4082">
        <v>44197</v>
      </c>
      <c r="H186" s="1787" t="s">
        <v>7967</v>
      </c>
      <c r="I186" s="1664" t="s">
        <v>8440</v>
      </c>
    </row>
    <row r="187" spans="1:9" ht="9.75" customHeight="1">
      <c r="A187" s="1699">
        <v>212</v>
      </c>
      <c r="B187" s="1705" t="s">
        <v>3563</v>
      </c>
      <c r="C187" s="1700" t="s">
        <v>9898</v>
      </c>
      <c r="D187" s="2090">
        <v>1</v>
      </c>
      <c r="E187" s="3516">
        <v>11500</v>
      </c>
      <c r="F187" s="1864">
        <v>11500</v>
      </c>
      <c r="G187" s="4082">
        <v>44197</v>
      </c>
      <c r="H187" s="1787" t="s">
        <v>7967</v>
      </c>
      <c r="I187" s="1664" t="s">
        <v>8440</v>
      </c>
    </row>
    <row r="188" spans="1:9" ht="9.75" customHeight="1">
      <c r="A188" s="1699">
        <v>213</v>
      </c>
      <c r="B188" s="1705" t="s">
        <v>3562</v>
      </c>
      <c r="C188" s="1700" t="s">
        <v>9895</v>
      </c>
      <c r="D188" s="2090">
        <v>1</v>
      </c>
      <c r="E188" s="3516">
        <v>8800</v>
      </c>
      <c r="F188" s="1864">
        <v>8800</v>
      </c>
      <c r="G188" s="4082">
        <v>44197</v>
      </c>
      <c r="H188" s="1787" t="s">
        <v>7967</v>
      </c>
      <c r="I188" s="1664" t="s">
        <v>8440</v>
      </c>
    </row>
    <row r="189" spans="1:9" ht="9.75" customHeight="1">
      <c r="A189" s="1699">
        <v>214</v>
      </c>
      <c r="B189" s="1705" t="s">
        <v>3562</v>
      </c>
      <c r="C189" s="1700" t="s">
        <v>9896</v>
      </c>
      <c r="D189" s="2090">
        <v>1</v>
      </c>
      <c r="E189" s="3516">
        <v>8800</v>
      </c>
      <c r="F189" s="1864">
        <v>8800</v>
      </c>
      <c r="G189" s="4082">
        <v>44197</v>
      </c>
      <c r="H189" s="1787" t="s">
        <v>7967</v>
      </c>
      <c r="I189" s="1664" t="s">
        <v>8440</v>
      </c>
    </row>
    <row r="190" spans="1:9" ht="9.75" customHeight="1">
      <c r="A190" s="1699">
        <v>215</v>
      </c>
      <c r="B190" s="1705" t="s">
        <v>3564</v>
      </c>
      <c r="C190" s="1700" t="s">
        <v>9899</v>
      </c>
      <c r="D190" s="2090">
        <v>1</v>
      </c>
      <c r="E190" s="3516">
        <v>8700</v>
      </c>
      <c r="F190" s="1864">
        <v>8700</v>
      </c>
      <c r="G190" s="4082">
        <v>44197</v>
      </c>
      <c r="H190" s="1787" t="s">
        <v>7967</v>
      </c>
      <c r="I190" s="1664" t="s">
        <v>8440</v>
      </c>
    </row>
    <row r="191" spans="1:9" ht="9.75" customHeight="1">
      <c r="A191" s="1699">
        <v>216</v>
      </c>
      <c r="B191" s="1705" t="s">
        <v>3565</v>
      </c>
      <c r="C191" s="1700" t="s">
        <v>9900</v>
      </c>
      <c r="D191" s="2090">
        <v>1</v>
      </c>
      <c r="E191" s="3516">
        <v>9380</v>
      </c>
      <c r="F191" s="1864">
        <v>9380</v>
      </c>
      <c r="G191" s="4082">
        <v>44197</v>
      </c>
      <c r="H191" s="1787" t="s">
        <v>7967</v>
      </c>
      <c r="I191" s="1664" t="s">
        <v>8440</v>
      </c>
    </row>
    <row r="192" spans="1:9" ht="9.75" customHeight="1">
      <c r="A192" s="1699">
        <v>217</v>
      </c>
      <c r="B192" s="1705" t="s">
        <v>3565</v>
      </c>
      <c r="C192" s="1700" t="s">
        <v>9901</v>
      </c>
      <c r="D192" s="2090">
        <v>1</v>
      </c>
      <c r="E192" s="3516">
        <v>9380</v>
      </c>
      <c r="F192" s="1864">
        <v>9380</v>
      </c>
      <c r="G192" s="4082">
        <v>44197</v>
      </c>
      <c r="H192" s="1787" t="s">
        <v>7967</v>
      </c>
      <c r="I192" s="1664" t="s">
        <v>8440</v>
      </c>
    </row>
    <row r="193" spans="1:9" ht="9.75" customHeight="1">
      <c r="A193" s="1699">
        <v>218</v>
      </c>
      <c r="B193" s="1705" t="s">
        <v>3565</v>
      </c>
      <c r="C193" s="1700" t="s">
        <v>9902</v>
      </c>
      <c r="D193" s="2090">
        <v>1</v>
      </c>
      <c r="E193" s="3516">
        <v>9380</v>
      </c>
      <c r="F193" s="1864">
        <v>9380</v>
      </c>
      <c r="G193" s="4082">
        <v>44197</v>
      </c>
      <c r="H193" s="1787" t="s">
        <v>7967</v>
      </c>
      <c r="I193" s="1664" t="s">
        <v>8440</v>
      </c>
    </row>
    <row r="194" spans="1:9" ht="9.75" customHeight="1">
      <c r="A194" s="1699">
        <v>219</v>
      </c>
      <c r="B194" s="1705" t="s">
        <v>3565</v>
      </c>
      <c r="C194" s="1700" t="s">
        <v>9903</v>
      </c>
      <c r="D194" s="2090">
        <v>1</v>
      </c>
      <c r="E194" s="3516">
        <v>9380</v>
      </c>
      <c r="F194" s="1864">
        <v>9380</v>
      </c>
      <c r="G194" s="4082">
        <v>44197</v>
      </c>
      <c r="H194" s="1787" t="s">
        <v>7967</v>
      </c>
      <c r="I194" s="1664" t="s">
        <v>8440</v>
      </c>
    </row>
    <row r="195" spans="1:9" ht="9.75" customHeight="1">
      <c r="A195" s="1699">
        <v>220</v>
      </c>
      <c r="B195" s="1705" t="s">
        <v>3565</v>
      </c>
      <c r="C195" s="1700" t="s">
        <v>9904</v>
      </c>
      <c r="D195" s="2090">
        <v>1</v>
      </c>
      <c r="E195" s="3516">
        <v>9380</v>
      </c>
      <c r="F195" s="1864">
        <v>9380</v>
      </c>
      <c r="G195" s="4082">
        <v>44197</v>
      </c>
      <c r="H195" s="1787" t="s">
        <v>7967</v>
      </c>
      <c r="I195" s="1664" t="s">
        <v>8440</v>
      </c>
    </row>
    <row r="196" spans="1:9" ht="9.75" customHeight="1">
      <c r="A196" s="1699">
        <v>221</v>
      </c>
      <c r="B196" s="1705" t="s">
        <v>3565</v>
      </c>
      <c r="C196" s="1700" t="s">
        <v>9905</v>
      </c>
      <c r="D196" s="2090">
        <v>1</v>
      </c>
      <c r="E196" s="3516">
        <v>9380</v>
      </c>
      <c r="F196" s="1864">
        <v>9380</v>
      </c>
      <c r="G196" s="4082">
        <v>44197</v>
      </c>
      <c r="H196" s="1787" t="s">
        <v>7967</v>
      </c>
      <c r="I196" s="1664" t="s">
        <v>8440</v>
      </c>
    </row>
    <row r="197" spans="1:9" ht="9.75" customHeight="1">
      <c r="A197" s="1699">
        <v>222</v>
      </c>
      <c r="B197" s="1705" t="s">
        <v>3566</v>
      </c>
      <c r="C197" s="1700" t="s">
        <v>9906</v>
      </c>
      <c r="D197" s="2090">
        <v>1</v>
      </c>
      <c r="E197" s="3516">
        <v>19500</v>
      </c>
      <c r="F197" s="1864">
        <v>19500</v>
      </c>
      <c r="G197" s="4082">
        <v>44197</v>
      </c>
      <c r="H197" s="1787" t="s">
        <v>7967</v>
      </c>
      <c r="I197" s="1664" t="s">
        <v>8440</v>
      </c>
    </row>
    <row r="198" spans="1:9" ht="9.75" customHeight="1">
      <c r="A198" s="1699">
        <v>223</v>
      </c>
      <c r="B198" s="1705" t="s">
        <v>3566</v>
      </c>
      <c r="C198" s="1700" t="s">
        <v>9907</v>
      </c>
      <c r="D198" s="2090">
        <v>1</v>
      </c>
      <c r="E198" s="3516">
        <v>19500</v>
      </c>
      <c r="F198" s="1864">
        <v>19500</v>
      </c>
      <c r="G198" s="4082">
        <v>44197</v>
      </c>
      <c r="H198" s="1787" t="s">
        <v>7967</v>
      </c>
      <c r="I198" s="1664" t="s">
        <v>8440</v>
      </c>
    </row>
    <row r="199" spans="1:9" ht="9.75" customHeight="1">
      <c r="A199" s="1699">
        <v>224</v>
      </c>
      <c r="B199" s="1705" t="s">
        <v>3567</v>
      </c>
      <c r="C199" s="1700" t="s">
        <v>9908</v>
      </c>
      <c r="D199" s="2090">
        <v>1</v>
      </c>
      <c r="E199" s="3516">
        <v>8700</v>
      </c>
      <c r="F199" s="1864">
        <v>8700</v>
      </c>
      <c r="G199" s="4082">
        <v>44197</v>
      </c>
      <c r="H199" s="1787" t="s">
        <v>7967</v>
      </c>
      <c r="I199" s="1664" t="s">
        <v>8440</v>
      </c>
    </row>
    <row r="200" spans="1:9" ht="9.75" customHeight="1">
      <c r="A200" s="1699">
        <v>225</v>
      </c>
      <c r="B200" s="1705" t="s">
        <v>3568</v>
      </c>
      <c r="C200" s="1700" t="s">
        <v>9909</v>
      </c>
      <c r="D200" s="2090">
        <v>1</v>
      </c>
      <c r="E200" s="3516">
        <v>8300</v>
      </c>
      <c r="F200" s="1864">
        <v>8300</v>
      </c>
      <c r="G200" s="4082">
        <v>44197</v>
      </c>
      <c r="H200" s="1787" t="s">
        <v>7967</v>
      </c>
      <c r="I200" s="1664" t="s">
        <v>8440</v>
      </c>
    </row>
    <row r="201" spans="1:9" ht="9.75" customHeight="1">
      <c r="A201" s="1699">
        <v>226</v>
      </c>
      <c r="B201" s="1705" t="s">
        <v>3568</v>
      </c>
      <c r="C201" s="1700" t="s">
        <v>9910</v>
      </c>
      <c r="D201" s="2090">
        <v>1</v>
      </c>
      <c r="E201" s="3516">
        <v>8300</v>
      </c>
      <c r="F201" s="1864">
        <v>8300</v>
      </c>
      <c r="G201" s="4082">
        <v>44197</v>
      </c>
      <c r="H201" s="1787" t="s">
        <v>7967</v>
      </c>
      <c r="I201" s="1664" t="s">
        <v>8440</v>
      </c>
    </row>
    <row r="202" spans="1:9" ht="9.75" customHeight="1">
      <c r="A202" s="1699">
        <v>227</v>
      </c>
      <c r="B202" s="1705" t="s">
        <v>3569</v>
      </c>
      <c r="C202" s="1700" t="s">
        <v>9911</v>
      </c>
      <c r="D202" s="2090">
        <v>1</v>
      </c>
      <c r="E202" s="3516">
        <v>11500</v>
      </c>
      <c r="F202" s="1864">
        <v>11500</v>
      </c>
      <c r="G202" s="4082">
        <v>44197</v>
      </c>
      <c r="H202" s="1787" t="s">
        <v>7967</v>
      </c>
      <c r="I202" s="1664" t="s">
        <v>8440</v>
      </c>
    </row>
    <row r="203" spans="1:9" ht="9.75" customHeight="1">
      <c r="A203" s="1699">
        <v>228</v>
      </c>
      <c r="B203" s="1705" t="s">
        <v>3569</v>
      </c>
      <c r="C203" s="1700" t="s">
        <v>9912</v>
      </c>
      <c r="D203" s="2090">
        <v>1</v>
      </c>
      <c r="E203" s="3516">
        <v>11500</v>
      </c>
      <c r="F203" s="1864">
        <v>11500</v>
      </c>
      <c r="G203" s="4082">
        <v>44197</v>
      </c>
      <c r="H203" s="1787" t="s">
        <v>7967</v>
      </c>
      <c r="I203" s="1664" t="s">
        <v>8440</v>
      </c>
    </row>
    <row r="204" spans="1:9" ht="9.75" customHeight="1">
      <c r="A204" s="1699">
        <v>229</v>
      </c>
      <c r="B204" s="1705" t="s">
        <v>3570</v>
      </c>
      <c r="C204" s="1700" t="s">
        <v>9913</v>
      </c>
      <c r="D204" s="2090">
        <v>1</v>
      </c>
      <c r="E204" s="3516">
        <v>18900</v>
      </c>
      <c r="F204" s="1864">
        <v>18900</v>
      </c>
      <c r="G204" s="4082">
        <v>44197</v>
      </c>
      <c r="H204" s="1787" t="s">
        <v>7967</v>
      </c>
      <c r="I204" s="1664" t="s">
        <v>8440</v>
      </c>
    </row>
    <row r="205" spans="1:9" ht="9.75" customHeight="1">
      <c r="A205" s="1699">
        <v>230</v>
      </c>
      <c r="B205" s="1705" t="s">
        <v>3570</v>
      </c>
      <c r="C205" s="1700" t="s">
        <v>9914</v>
      </c>
      <c r="D205" s="2090">
        <v>1</v>
      </c>
      <c r="E205" s="3516">
        <v>18900</v>
      </c>
      <c r="F205" s="1864">
        <v>18900</v>
      </c>
      <c r="G205" s="4082">
        <v>44197</v>
      </c>
      <c r="H205" s="1787" t="s">
        <v>7967</v>
      </c>
      <c r="I205" s="1664" t="s">
        <v>8440</v>
      </c>
    </row>
    <row r="206" spans="1:9" ht="9.75" customHeight="1">
      <c r="A206" s="1699">
        <v>231</v>
      </c>
      <c r="B206" s="1705" t="s">
        <v>3570</v>
      </c>
      <c r="C206" s="1700" t="s">
        <v>9915</v>
      </c>
      <c r="D206" s="2090">
        <v>1</v>
      </c>
      <c r="E206" s="3516">
        <v>18900</v>
      </c>
      <c r="F206" s="1864">
        <v>18900</v>
      </c>
      <c r="G206" s="4082">
        <v>44197</v>
      </c>
      <c r="H206" s="1787" t="s">
        <v>7967</v>
      </c>
      <c r="I206" s="1664" t="s">
        <v>8440</v>
      </c>
    </row>
    <row r="207" spans="1:9" ht="9.75" customHeight="1">
      <c r="A207" s="1699">
        <v>232</v>
      </c>
      <c r="B207" s="1705" t="s">
        <v>3571</v>
      </c>
      <c r="C207" s="1700" t="s">
        <v>9916</v>
      </c>
      <c r="D207" s="2090">
        <v>1</v>
      </c>
      <c r="E207" s="3516">
        <v>35400</v>
      </c>
      <c r="F207" s="1864">
        <v>35400</v>
      </c>
      <c r="G207" s="4082">
        <v>44197</v>
      </c>
      <c r="H207" s="1787" t="s">
        <v>7967</v>
      </c>
      <c r="I207" s="1664" t="s">
        <v>8440</v>
      </c>
    </row>
    <row r="208" spans="1:9" ht="9.75" customHeight="1">
      <c r="A208" s="1699">
        <v>233</v>
      </c>
      <c r="B208" s="1705" t="s">
        <v>3572</v>
      </c>
      <c r="C208" s="1700" t="s">
        <v>9917</v>
      </c>
      <c r="D208" s="2090">
        <v>1</v>
      </c>
      <c r="E208" s="3516">
        <v>9810</v>
      </c>
      <c r="F208" s="1864">
        <v>9810</v>
      </c>
      <c r="G208" s="4082">
        <v>44197</v>
      </c>
      <c r="H208" s="1787" t="s">
        <v>7967</v>
      </c>
      <c r="I208" s="1664" t="s">
        <v>8440</v>
      </c>
    </row>
    <row r="209" spans="1:9" ht="9.75" customHeight="1">
      <c r="A209" s="1699">
        <v>234</v>
      </c>
      <c r="B209" s="1705" t="s">
        <v>3572</v>
      </c>
      <c r="C209" s="1700" t="s">
        <v>9918</v>
      </c>
      <c r="D209" s="2090">
        <v>1</v>
      </c>
      <c r="E209" s="3516">
        <v>9810</v>
      </c>
      <c r="F209" s="1864">
        <v>9810</v>
      </c>
      <c r="G209" s="4082">
        <v>44197</v>
      </c>
      <c r="H209" s="1787" t="s">
        <v>7967</v>
      </c>
      <c r="I209" s="1664" t="s">
        <v>8440</v>
      </c>
    </row>
    <row r="210" spans="1:9" ht="9.75" customHeight="1">
      <c r="A210" s="1699">
        <v>235</v>
      </c>
      <c r="B210" s="1705" t="s">
        <v>3573</v>
      </c>
      <c r="C210" s="1700" t="s">
        <v>9919</v>
      </c>
      <c r="D210" s="2090">
        <v>1</v>
      </c>
      <c r="E210" s="3516">
        <v>11300</v>
      </c>
      <c r="F210" s="1864">
        <v>11300</v>
      </c>
      <c r="G210" s="4082">
        <v>44197</v>
      </c>
      <c r="H210" s="1787" t="s">
        <v>7967</v>
      </c>
      <c r="I210" s="1664" t="s">
        <v>8440</v>
      </c>
    </row>
    <row r="211" spans="1:9" ht="9.75" customHeight="1">
      <c r="A211" s="1699">
        <v>236</v>
      </c>
      <c r="B211" s="1705" t="s">
        <v>3574</v>
      </c>
      <c r="C211" s="1700" t="s">
        <v>9584</v>
      </c>
      <c r="D211" s="2090">
        <v>1</v>
      </c>
      <c r="E211" s="3516">
        <v>11300</v>
      </c>
      <c r="F211" s="1864">
        <v>11300</v>
      </c>
      <c r="G211" s="4082">
        <v>44197</v>
      </c>
      <c r="H211" s="1787" t="s">
        <v>7967</v>
      </c>
      <c r="I211" s="1664" t="s">
        <v>8440</v>
      </c>
    </row>
    <row r="212" spans="1:9" ht="9.75" customHeight="1">
      <c r="A212" s="1699">
        <v>237</v>
      </c>
      <c r="B212" s="1705" t="s">
        <v>3575</v>
      </c>
      <c r="C212" s="1700" t="s">
        <v>9596</v>
      </c>
      <c r="D212" s="2090">
        <v>1</v>
      </c>
      <c r="E212" s="3516">
        <v>11700</v>
      </c>
      <c r="F212" s="1864">
        <v>11700</v>
      </c>
      <c r="G212" s="4082">
        <v>44197</v>
      </c>
      <c r="H212" s="1787" t="s">
        <v>7967</v>
      </c>
      <c r="I212" s="1664" t="s">
        <v>8440</v>
      </c>
    </row>
    <row r="213" spans="1:9" ht="9.75" customHeight="1">
      <c r="A213" s="1699">
        <v>238</v>
      </c>
      <c r="B213" s="1705" t="s">
        <v>3576</v>
      </c>
      <c r="C213" s="1700" t="s">
        <v>9597</v>
      </c>
      <c r="D213" s="2090">
        <v>1</v>
      </c>
      <c r="E213" s="3516">
        <v>9150</v>
      </c>
      <c r="F213" s="1864">
        <v>9150</v>
      </c>
      <c r="G213" s="4082">
        <v>44197</v>
      </c>
      <c r="H213" s="1787" t="s">
        <v>7967</v>
      </c>
      <c r="I213" s="1664" t="s">
        <v>8440</v>
      </c>
    </row>
    <row r="214" spans="1:9" ht="9.75" customHeight="1">
      <c r="A214" s="1699">
        <v>239</v>
      </c>
      <c r="B214" s="1705" t="s">
        <v>3576</v>
      </c>
      <c r="C214" s="1700" t="s">
        <v>9598</v>
      </c>
      <c r="D214" s="2090">
        <v>1</v>
      </c>
      <c r="E214" s="3516">
        <v>9150</v>
      </c>
      <c r="F214" s="1864">
        <v>9150</v>
      </c>
      <c r="G214" s="4082">
        <v>44197</v>
      </c>
      <c r="H214" s="1787" t="s">
        <v>7967</v>
      </c>
      <c r="I214" s="1664" t="s">
        <v>8440</v>
      </c>
    </row>
    <row r="215" spans="1:9" ht="9.75" customHeight="1">
      <c r="A215" s="1699">
        <v>240</v>
      </c>
      <c r="B215" s="1705" t="s">
        <v>3576</v>
      </c>
      <c r="C215" s="1700" t="s">
        <v>9599</v>
      </c>
      <c r="D215" s="2090">
        <v>1</v>
      </c>
      <c r="E215" s="3516">
        <v>9150</v>
      </c>
      <c r="F215" s="1864">
        <v>9150</v>
      </c>
      <c r="G215" s="4082">
        <v>44197</v>
      </c>
      <c r="H215" s="1787" t="s">
        <v>7967</v>
      </c>
      <c r="I215" s="1664" t="s">
        <v>8440</v>
      </c>
    </row>
    <row r="216" spans="1:9" ht="9.75" customHeight="1">
      <c r="A216" s="1699">
        <v>241</v>
      </c>
      <c r="B216" s="1705" t="s">
        <v>3576</v>
      </c>
      <c r="C216" s="1700" t="s">
        <v>9600</v>
      </c>
      <c r="D216" s="2090">
        <v>1</v>
      </c>
      <c r="E216" s="3516">
        <v>9150</v>
      </c>
      <c r="F216" s="1864">
        <v>9150</v>
      </c>
      <c r="G216" s="4082">
        <v>44197</v>
      </c>
      <c r="H216" s="1787" t="s">
        <v>7967</v>
      </c>
      <c r="I216" s="1664" t="s">
        <v>8440</v>
      </c>
    </row>
    <row r="217" spans="1:9" ht="9.75" customHeight="1">
      <c r="A217" s="1699">
        <v>242</v>
      </c>
      <c r="B217" s="1705" t="s">
        <v>3576</v>
      </c>
      <c r="C217" s="1700" t="s">
        <v>9601</v>
      </c>
      <c r="D217" s="2090">
        <v>1</v>
      </c>
      <c r="E217" s="3516">
        <v>9150</v>
      </c>
      <c r="F217" s="1864">
        <v>9150</v>
      </c>
      <c r="G217" s="4082">
        <v>44197</v>
      </c>
      <c r="H217" s="1787" t="s">
        <v>7967</v>
      </c>
      <c r="I217" s="1664" t="s">
        <v>8440</v>
      </c>
    </row>
    <row r="218" spans="1:9" ht="9.75" customHeight="1">
      <c r="A218" s="1699">
        <v>243</v>
      </c>
      <c r="B218" s="1705" t="s">
        <v>3576</v>
      </c>
      <c r="C218" s="1700" t="s">
        <v>9602</v>
      </c>
      <c r="D218" s="2090">
        <v>1</v>
      </c>
      <c r="E218" s="3516">
        <v>9150</v>
      </c>
      <c r="F218" s="1864">
        <v>9150</v>
      </c>
      <c r="G218" s="4082">
        <v>44197</v>
      </c>
      <c r="H218" s="1787" t="s">
        <v>7967</v>
      </c>
      <c r="I218" s="1664" t="s">
        <v>8440</v>
      </c>
    </row>
    <row r="219" spans="1:9" ht="9.75" customHeight="1">
      <c r="A219" s="1699">
        <v>244</v>
      </c>
      <c r="B219" s="1705" t="s">
        <v>3577</v>
      </c>
      <c r="C219" s="1700" t="s">
        <v>9603</v>
      </c>
      <c r="D219" s="2090">
        <v>1</v>
      </c>
      <c r="E219" s="3516">
        <v>9630</v>
      </c>
      <c r="F219" s="1864">
        <v>9630</v>
      </c>
      <c r="G219" s="4082">
        <v>44197</v>
      </c>
      <c r="H219" s="1787" t="s">
        <v>7967</v>
      </c>
      <c r="I219" s="1664" t="s">
        <v>8440</v>
      </c>
    </row>
    <row r="220" spans="1:9" ht="9.75" customHeight="1">
      <c r="A220" s="1699">
        <v>245</v>
      </c>
      <c r="B220" s="1705" t="s">
        <v>3577</v>
      </c>
      <c r="C220" s="1700" t="s">
        <v>9604</v>
      </c>
      <c r="D220" s="2090">
        <v>1</v>
      </c>
      <c r="E220" s="3516">
        <v>9630</v>
      </c>
      <c r="F220" s="1864">
        <v>9630</v>
      </c>
      <c r="G220" s="4082">
        <v>44197</v>
      </c>
      <c r="H220" s="1787" t="s">
        <v>7967</v>
      </c>
      <c r="I220" s="1664" t="s">
        <v>8440</v>
      </c>
    </row>
    <row r="221" spans="1:9" ht="9.75" customHeight="1">
      <c r="A221" s="1699">
        <v>246</v>
      </c>
      <c r="B221" s="1705" t="s">
        <v>3577</v>
      </c>
      <c r="C221" s="1700" t="s">
        <v>9605</v>
      </c>
      <c r="D221" s="2090">
        <v>1</v>
      </c>
      <c r="E221" s="3516">
        <v>9630</v>
      </c>
      <c r="F221" s="1864">
        <v>9630</v>
      </c>
      <c r="G221" s="4082">
        <v>44197</v>
      </c>
      <c r="H221" s="1787" t="s">
        <v>7967</v>
      </c>
      <c r="I221" s="1664" t="s">
        <v>8440</v>
      </c>
    </row>
    <row r="222" spans="1:9" ht="9.75" customHeight="1">
      <c r="A222" s="1699">
        <v>247</v>
      </c>
      <c r="B222" s="1705" t="s">
        <v>3577</v>
      </c>
      <c r="C222" s="1700" t="s">
        <v>9606</v>
      </c>
      <c r="D222" s="2090">
        <v>1</v>
      </c>
      <c r="E222" s="3516">
        <v>9630</v>
      </c>
      <c r="F222" s="1864">
        <v>9630</v>
      </c>
      <c r="G222" s="4082">
        <v>44197</v>
      </c>
      <c r="H222" s="1787" t="s">
        <v>7967</v>
      </c>
      <c r="I222" s="1664" t="s">
        <v>8440</v>
      </c>
    </row>
    <row r="223" spans="1:9" ht="9.75" customHeight="1">
      <c r="A223" s="1699">
        <v>248</v>
      </c>
      <c r="B223" s="1705" t="s">
        <v>3577</v>
      </c>
      <c r="C223" s="1700" t="s">
        <v>9607</v>
      </c>
      <c r="D223" s="2090">
        <v>1</v>
      </c>
      <c r="E223" s="3516">
        <v>9630</v>
      </c>
      <c r="F223" s="1864">
        <v>9630</v>
      </c>
      <c r="G223" s="4082">
        <v>44197</v>
      </c>
      <c r="H223" s="1787" t="s">
        <v>7967</v>
      </c>
      <c r="I223" s="1664" t="s">
        <v>8440</v>
      </c>
    </row>
    <row r="224" spans="1:9" ht="9.75" customHeight="1">
      <c r="A224" s="1699">
        <v>249</v>
      </c>
      <c r="B224" s="1705" t="s">
        <v>3577</v>
      </c>
      <c r="C224" s="1700" t="s">
        <v>9608</v>
      </c>
      <c r="D224" s="2090">
        <v>1</v>
      </c>
      <c r="E224" s="3516">
        <v>9630</v>
      </c>
      <c r="F224" s="1864">
        <v>9630</v>
      </c>
      <c r="G224" s="4082">
        <v>44197</v>
      </c>
      <c r="H224" s="1787" t="s">
        <v>7967</v>
      </c>
      <c r="I224" s="1664" t="s">
        <v>8440</v>
      </c>
    </row>
    <row r="225" spans="1:9" ht="9.75" customHeight="1">
      <c r="A225" s="1699">
        <v>250</v>
      </c>
      <c r="B225" s="1705" t="s">
        <v>3578</v>
      </c>
      <c r="C225" s="1700" t="s">
        <v>9592</v>
      </c>
      <c r="D225" s="2090">
        <v>1</v>
      </c>
      <c r="E225" s="3516">
        <v>11920</v>
      </c>
      <c r="F225" s="1864">
        <v>11920</v>
      </c>
      <c r="G225" s="4082">
        <v>44197</v>
      </c>
      <c r="H225" s="1787" t="s">
        <v>7967</v>
      </c>
      <c r="I225" s="1664" t="s">
        <v>8440</v>
      </c>
    </row>
    <row r="226" spans="1:9" ht="9.75" customHeight="1">
      <c r="A226" s="1699">
        <v>251</v>
      </c>
      <c r="B226" s="1705" t="s">
        <v>3578</v>
      </c>
      <c r="C226" s="1700" t="s">
        <v>9593</v>
      </c>
      <c r="D226" s="2090">
        <v>1</v>
      </c>
      <c r="E226" s="3516">
        <v>11920</v>
      </c>
      <c r="F226" s="1864">
        <v>11920</v>
      </c>
      <c r="G226" s="4082">
        <v>44197</v>
      </c>
      <c r="H226" s="1787" t="s">
        <v>7967</v>
      </c>
      <c r="I226" s="1664" t="s">
        <v>8440</v>
      </c>
    </row>
    <row r="227" spans="1:9" ht="9.75" customHeight="1">
      <c r="A227" s="1699">
        <v>252</v>
      </c>
      <c r="B227" s="1705" t="s">
        <v>3578</v>
      </c>
      <c r="C227" s="1700" t="s">
        <v>9594</v>
      </c>
      <c r="D227" s="2090">
        <v>1</v>
      </c>
      <c r="E227" s="3516">
        <v>11920</v>
      </c>
      <c r="F227" s="1864">
        <v>11920</v>
      </c>
      <c r="G227" s="4082">
        <v>44197</v>
      </c>
      <c r="H227" s="1787" t="s">
        <v>7967</v>
      </c>
      <c r="I227" s="1664" t="s">
        <v>8440</v>
      </c>
    </row>
    <row r="228" spans="1:9" ht="9.75" customHeight="1">
      <c r="A228" s="1699">
        <v>253</v>
      </c>
      <c r="B228" s="1705" t="s">
        <v>3579</v>
      </c>
      <c r="C228" s="1700" t="s">
        <v>9610</v>
      </c>
      <c r="D228" s="2090">
        <v>1</v>
      </c>
      <c r="E228" s="3516">
        <v>13200</v>
      </c>
      <c r="F228" s="1864">
        <v>13200</v>
      </c>
      <c r="G228" s="4082">
        <v>44197</v>
      </c>
      <c r="H228" s="1787" t="s">
        <v>7967</v>
      </c>
      <c r="I228" s="1664" t="s">
        <v>8440</v>
      </c>
    </row>
    <row r="229" spans="1:9" ht="9.75" customHeight="1">
      <c r="A229" s="1699">
        <v>254</v>
      </c>
      <c r="B229" s="1705" t="s">
        <v>3580</v>
      </c>
      <c r="C229" s="1700" t="s">
        <v>9609</v>
      </c>
      <c r="D229" s="2090">
        <v>1</v>
      </c>
      <c r="E229" s="3516">
        <v>9630</v>
      </c>
      <c r="F229" s="1864">
        <v>9630</v>
      </c>
      <c r="G229" s="4082">
        <v>44197</v>
      </c>
      <c r="H229" s="1787" t="s">
        <v>7967</v>
      </c>
      <c r="I229" s="1664" t="s">
        <v>8440</v>
      </c>
    </row>
    <row r="230" spans="1:9" ht="9.75" customHeight="1">
      <c r="A230" s="1699">
        <v>255</v>
      </c>
      <c r="B230" s="1705" t="s">
        <v>3581</v>
      </c>
      <c r="C230" s="1700" t="s">
        <v>9595</v>
      </c>
      <c r="D230" s="2090">
        <v>1</v>
      </c>
      <c r="E230" s="3516">
        <v>12350</v>
      </c>
      <c r="F230" s="1864">
        <v>12350</v>
      </c>
      <c r="G230" s="4082">
        <v>44197</v>
      </c>
      <c r="H230" s="1787" t="s">
        <v>7967</v>
      </c>
      <c r="I230" s="1664" t="s">
        <v>8440</v>
      </c>
    </row>
    <row r="231" spans="1:9" ht="9.75" customHeight="1">
      <c r="A231" s="1699">
        <v>256</v>
      </c>
      <c r="B231" s="1705" t="s">
        <v>3582</v>
      </c>
      <c r="C231" s="1700" t="s">
        <v>9585</v>
      </c>
      <c r="D231" s="2090">
        <v>1</v>
      </c>
      <c r="E231" s="3516">
        <v>9700</v>
      </c>
      <c r="F231" s="1864">
        <v>9700</v>
      </c>
      <c r="G231" s="4082">
        <v>44197</v>
      </c>
      <c r="H231" s="1787" t="s">
        <v>7967</v>
      </c>
      <c r="I231" s="1664" t="s">
        <v>8440</v>
      </c>
    </row>
    <row r="232" spans="1:9" ht="9.75" customHeight="1">
      <c r="A232" s="1699">
        <v>257</v>
      </c>
      <c r="B232" s="1705" t="s">
        <v>1333</v>
      </c>
      <c r="C232" s="1700" t="s">
        <v>9586</v>
      </c>
      <c r="D232" s="2090">
        <v>1</v>
      </c>
      <c r="E232" s="3516">
        <v>12700</v>
      </c>
      <c r="F232" s="1864">
        <v>12700</v>
      </c>
      <c r="G232" s="4082">
        <v>44197</v>
      </c>
      <c r="H232" s="1787" t="s">
        <v>7967</v>
      </c>
      <c r="I232" s="1664" t="s">
        <v>8440</v>
      </c>
    </row>
    <row r="233" spans="1:9" ht="9.75" customHeight="1">
      <c r="A233" s="1699">
        <v>258</v>
      </c>
      <c r="B233" s="1705" t="s">
        <v>1333</v>
      </c>
      <c r="C233" s="1700" t="s">
        <v>9587</v>
      </c>
      <c r="D233" s="2090">
        <v>1</v>
      </c>
      <c r="E233" s="3516">
        <v>12700</v>
      </c>
      <c r="F233" s="1864">
        <v>12700</v>
      </c>
      <c r="G233" s="4082">
        <v>44197</v>
      </c>
      <c r="H233" s="1787" t="s">
        <v>7967</v>
      </c>
      <c r="I233" s="1664" t="s">
        <v>8440</v>
      </c>
    </row>
    <row r="234" spans="1:9" ht="9.75" customHeight="1">
      <c r="A234" s="1699">
        <v>259</v>
      </c>
      <c r="B234" s="1705" t="s">
        <v>1333</v>
      </c>
      <c r="C234" s="1700" t="s">
        <v>9588</v>
      </c>
      <c r="D234" s="2090">
        <v>1</v>
      </c>
      <c r="E234" s="3516">
        <v>12700</v>
      </c>
      <c r="F234" s="1864">
        <v>12700</v>
      </c>
      <c r="G234" s="4082">
        <v>44197</v>
      </c>
      <c r="H234" s="1787" t="s">
        <v>7967</v>
      </c>
      <c r="I234" s="1664" t="s">
        <v>8440</v>
      </c>
    </row>
    <row r="235" spans="1:9" ht="9.75" customHeight="1">
      <c r="A235" s="1699">
        <v>260</v>
      </c>
      <c r="B235" s="1705" t="s">
        <v>1333</v>
      </c>
      <c r="C235" s="1700" t="s">
        <v>9589</v>
      </c>
      <c r="D235" s="2090">
        <v>1</v>
      </c>
      <c r="E235" s="3516">
        <v>12700</v>
      </c>
      <c r="F235" s="1864">
        <v>12700</v>
      </c>
      <c r="G235" s="4082">
        <v>44197</v>
      </c>
      <c r="H235" s="1787" t="s">
        <v>7967</v>
      </c>
      <c r="I235" s="1664" t="s">
        <v>8440</v>
      </c>
    </row>
    <row r="236" spans="1:9" ht="9.75" customHeight="1">
      <c r="A236" s="1699">
        <v>261</v>
      </c>
      <c r="B236" s="1705" t="s">
        <v>1333</v>
      </c>
      <c r="C236" s="1700" t="s">
        <v>9590</v>
      </c>
      <c r="D236" s="2090">
        <v>1</v>
      </c>
      <c r="E236" s="3516">
        <v>12700</v>
      </c>
      <c r="F236" s="1864">
        <v>12700</v>
      </c>
      <c r="G236" s="4082">
        <v>44197</v>
      </c>
      <c r="H236" s="1787" t="s">
        <v>7967</v>
      </c>
      <c r="I236" s="1664" t="s">
        <v>8440</v>
      </c>
    </row>
    <row r="237" spans="1:9" ht="9.75" customHeight="1">
      <c r="A237" s="1699">
        <v>262</v>
      </c>
      <c r="B237" s="1705" t="s">
        <v>1333</v>
      </c>
      <c r="C237" s="1700" t="s">
        <v>9591</v>
      </c>
      <c r="D237" s="2090">
        <v>1</v>
      </c>
      <c r="E237" s="3516">
        <v>12700</v>
      </c>
      <c r="F237" s="1864">
        <v>12700</v>
      </c>
      <c r="G237" s="4082">
        <v>44197</v>
      </c>
      <c r="H237" s="1787" t="s">
        <v>7967</v>
      </c>
      <c r="I237" s="1664" t="s">
        <v>8440</v>
      </c>
    </row>
    <row r="238" spans="1:9" ht="9.75" customHeight="1">
      <c r="A238" s="1699">
        <v>263</v>
      </c>
      <c r="B238" s="1705" t="s">
        <v>3583</v>
      </c>
      <c r="C238" s="1700" t="s">
        <v>9611</v>
      </c>
      <c r="D238" s="2090">
        <v>1</v>
      </c>
      <c r="E238" s="3516">
        <v>7800</v>
      </c>
      <c r="F238" s="1864">
        <v>7800</v>
      </c>
      <c r="G238" s="4082">
        <v>44197</v>
      </c>
      <c r="H238" s="1787" t="s">
        <v>7967</v>
      </c>
      <c r="I238" s="1664" t="s">
        <v>8440</v>
      </c>
    </row>
    <row r="239" spans="1:9" ht="9.75" customHeight="1">
      <c r="A239" s="1699">
        <v>264</v>
      </c>
      <c r="B239" s="1705" t="s">
        <v>3583</v>
      </c>
      <c r="C239" s="1700" t="s">
        <v>9612</v>
      </c>
      <c r="D239" s="2090">
        <v>1</v>
      </c>
      <c r="E239" s="3516">
        <v>7800</v>
      </c>
      <c r="F239" s="1864">
        <v>7800</v>
      </c>
      <c r="G239" s="4082">
        <v>44197</v>
      </c>
      <c r="H239" s="1787" t="s">
        <v>7967</v>
      </c>
      <c r="I239" s="1664" t="s">
        <v>8440</v>
      </c>
    </row>
    <row r="240" spans="1:9" ht="9.75" customHeight="1">
      <c r="A240" s="1699">
        <v>265</v>
      </c>
      <c r="B240" s="1705" t="s">
        <v>3584</v>
      </c>
      <c r="C240" s="1700" t="s">
        <v>9613</v>
      </c>
      <c r="D240" s="2090">
        <v>1</v>
      </c>
      <c r="E240" s="3516">
        <v>8920</v>
      </c>
      <c r="F240" s="1864">
        <v>8920</v>
      </c>
      <c r="G240" s="4082">
        <v>44197</v>
      </c>
      <c r="H240" s="1787" t="s">
        <v>7967</v>
      </c>
      <c r="I240" s="1664" t="s">
        <v>8440</v>
      </c>
    </row>
    <row r="241" spans="1:9" ht="9.75" customHeight="1">
      <c r="A241" s="1699">
        <v>266</v>
      </c>
      <c r="B241" s="1705" t="s">
        <v>3585</v>
      </c>
      <c r="C241" s="1700" t="s">
        <v>9614</v>
      </c>
      <c r="D241" s="2090">
        <v>1</v>
      </c>
      <c r="E241" s="3516">
        <v>7100</v>
      </c>
      <c r="F241" s="1864">
        <v>7100</v>
      </c>
      <c r="G241" s="4082">
        <v>44197</v>
      </c>
      <c r="H241" s="1787" t="s">
        <v>7967</v>
      </c>
      <c r="I241" s="1664" t="s">
        <v>8440</v>
      </c>
    </row>
    <row r="242" spans="1:9" ht="9.75" customHeight="1">
      <c r="A242" s="1699">
        <v>267</v>
      </c>
      <c r="B242" s="1705" t="s">
        <v>3585</v>
      </c>
      <c r="C242" s="1700" t="s">
        <v>9615</v>
      </c>
      <c r="D242" s="2090">
        <v>1</v>
      </c>
      <c r="E242" s="3516">
        <v>7100</v>
      </c>
      <c r="F242" s="1864">
        <v>7100</v>
      </c>
      <c r="G242" s="4082">
        <v>44197</v>
      </c>
      <c r="H242" s="1787" t="s">
        <v>7967</v>
      </c>
      <c r="I242" s="1664" t="s">
        <v>8440</v>
      </c>
    </row>
    <row r="243" spans="1:9" ht="9.75" customHeight="1">
      <c r="A243" s="1699">
        <v>268</v>
      </c>
      <c r="B243" s="1705" t="s">
        <v>3586</v>
      </c>
      <c r="C243" s="1700" t="s">
        <v>9616</v>
      </c>
      <c r="D243" s="2090">
        <v>1</v>
      </c>
      <c r="E243" s="3516">
        <v>12000</v>
      </c>
      <c r="F243" s="1864">
        <v>12000</v>
      </c>
      <c r="G243" s="4082">
        <v>44197</v>
      </c>
      <c r="H243" s="1787" t="s">
        <v>7967</v>
      </c>
      <c r="I243" s="1664" t="s">
        <v>8440</v>
      </c>
    </row>
    <row r="244" spans="1:9" ht="9.75" customHeight="1">
      <c r="A244" s="1699">
        <v>269</v>
      </c>
      <c r="B244" s="1705" t="s">
        <v>3586</v>
      </c>
      <c r="C244" s="1700" t="s">
        <v>9617</v>
      </c>
      <c r="D244" s="2090">
        <v>1</v>
      </c>
      <c r="E244" s="3516">
        <v>12000</v>
      </c>
      <c r="F244" s="1864">
        <v>12000</v>
      </c>
      <c r="G244" s="4082">
        <v>44197</v>
      </c>
      <c r="H244" s="1787" t="s">
        <v>7967</v>
      </c>
      <c r="I244" s="1664" t="s">
        <v>8440</v>
      </c>
    </row>
    <row r="245" spans="1:9" ht="9.75" customHeight="1">
      <c r="A245" s="1699">
        <v>270</v>
      </c>
      <c r="B245" s="1705" t="s">
        <v>3586</v>
      </c>
      <c r="C245" s="1700" t="s">
        <v>9618</v>
      </c>
      <c r="D245" s="2090">
        <v>1</v>
      </c>
      <c r="E245" s="3516">
        <v>12000</v>
      </c>
      <c r="F245" s="1864">
        <v>12000</v>
      </c>
      <c r="G245" s="4082">
        <v>44197</v>
      </c>
      <c r="H245" s="1787" t="s">
        <v>7967</v>
      </c>
      <c r="I245" s="1664" t="s">
        <v>8440</v>
      </c>
    </row>
    <row r="246" spans="1:9" ht="9.75" customHeight="1">
      <c r="A246" s="1699">
        <v>271</v>
      </c>
      <c r="B246" s="1705" t="s">
        <v>3586</v>
      </c>
      <c r="C246" s="1700" t="s">
        <v>9619</v>
      </c>
      <c r="D246" s="2090">
        <v>1</v>
      </c>
      <c r="E246" s="3516">
        <v>12000</v>
      </c>
      <c r="F246" s="1864">
        <v>12000</v>
      </c>
      <c r="G246" s="4082">
        <v>44197</v>
      </c>
      <c r="H246" s="1787" t="s">
        <v>7967</v>
      </c>
      <c r="I246" s="1664" t="s">
        <v>8440</v>
      </c>
    </row>
    <row r="247" spans="1:9" ht="9.75" customHeight="1">
      <c r="A247" s="1699">
        <v>272</v>
      </c>
      <c r="B247" s="1705" t="s">
        <v>3586</v>
      </c>
      <c r="C247" s="1700" t="s">
        <v>9620</v>
      </c>
      <c r="D247" s="2090">
        <v>1</v>
      </c>
      <c r="E247" s="3516">
        <v>12000</v>
      </c>
      <c r="F247" s="1864">
        <v>12000</v>
      </c>
      <c r="G247" s="4082">
        <v>44197</v>
      </c>
      <c r="H247" s="1787" t="s">
        <v>7967</v>
      </c>
      <c r="I247" s="1664" t="s">
        <v>8440</v>
      </c>
    </row>
    <row r="248" spans="1:9" ht="9.75" customHeight="1">
      <c r="A248" s="1699">
        <v>273</v>
      </c>
      <c r="B248" s="1705" t="s">
        <v>3586</v>
      </c>
      <c r="C248" s="1700" t="s">
        <v>9621</v>
      </c>
      <c r="D248" s="2090">
        <v>1</v>
      </c>
      <c r="E248" s="3516">
        <v>12000</v>
      </c>
      <c r="F248" s="1864">
        <v>12000</v>
      </c>
      <c r="G248" s="4082">
        <v>44197</v>
      </c>
      <c r="H248" s="1787" t="s">
        <v>7967</v>
      </c>
      <c r="I248" s="1664" t="s">
        <v>8440</v>
      </c>
    </row>
    <row r="249" spans="1:9" ht="9.75" customHeight="1">
      <c r="A249" s="1699">
        <v>274</v>
      </c>
      <c r="B249" s="1705" t="s">
        <v>3587</v>
      </c>
      <c r="C249" s="1700" t="s">
        <v>9622</v>
      </c>
      <c r="D249" s="2090">
        <v>1</v>
      </c>
      <c r="E249" s="3516">
        <v>7650</v>
      </c>
      <c r="F249" s="1864">
        <v>7650</v>
      </c>
      <c r="G249" s="4082">
        <v>44197</v>
      </c>
      <c r="H249" s="1787" t="s">
        <v>7967</v>
      </c>
      <c r="I249" s="1664" t="s">
        <v>8440</v>
      </c>
    </row>
    <row r="250" spans="1:9" ht="9.75" customHeight="1">
      <c r="A250" s="1699">
        <v>275</v>
      </c>
      <c r="B250" s="1705" t="s">
        <v>3587</v>
      </c>
      <c r="C250" s="1700" t="s">
        <v>9623</v>
      </c>
      <c r="D250" s="2090">
        <v>1</v>
      </c>
      <c r="E250" s="3516">
        <v>7650</v>
      </c>
      <c r="F250" s="1864">
        <v>7650</v>
      </c>
      <c r="G250" s="4082">
        <v>44197</v>
      </c>
      <c r="H250" s="1787" t="s">
        <v>7967</v>
      </c>
      <c r="I250" s="1664" t="s">
        <v>8440</v>
      </c>
    </row>
    <row r="251" spans="1:9" ht="9.75" customHeight="1">
      <c r="A251" s="1699">
        <v>276</v>
      </c>
      <c r="B251" s="1705" t="s">
        <v>3588</v>
      </c>
      <c r="C251" s="1700" t="s">
        <v>9626</v>
      </c>
      <c r="D251" s="2090">
        <v>1</v>
      </c>
      <c r="E251" s="3516">
        <v>9650</v>
      </c>
      <c r="F251" s="1864">
        <v>9650</v>
      </c>
      <c r="G251" s="4082">
        <v>44197</v>
      </c>
      <c r="H251" s="1787" t="s">
        <v>7967</v>
      </c>
      <c r="I251" s="1664" t="s">
        <v>8440</v>
      </c>
    </row>
    <row r="252" spans="1:9" ht="9.75" customHeight="1">
      <c r="A252" s="1699">
        <v>277</v>
      </c>
      <c r="B252" s="1705" t="s">
        <v>3587</v>
      </c>
      <c r="C252" s="1700" t="s">
        <v>9624</v>
      </c>
      <c r="D252" s="2090">
        <v>1</v>
      </c>
      <c r="E252" s="3516">
        <v>7650</v>
      </c>
      <c r="F252" s="1864">
        <v>7650</v>
      </c>
      <c r="G252" s="4082">
        <v>44197</v>
      </c>
      <c r="H252" s="1787" t="s">
        <v>7967</v>
      </c>
      <c r="I252" s="1664" t="s">
        <v>8440</v>
      </c>
    </row>
    <row r="253" spans="1:9" ht="9.75" customHeight="1">
      <c r="A253" s="1699">
        <v>278</v>
      </c>
      <c r="B253" s="1705" t="s">
        <v>3589</v>
      </c>
      <c r="C253" s="1700" t="s">
        <v>9625</v>
      </c>
      <c r="D253" s="2090">
        <v>1</v>
      </c>
      <c r="E253" s="3516">
        <v>5800</v>
      </c>
      <c r="F253" s="1864">
        <v>5800</v>
      </c>
      <c r="G253" s="4082">
        <v>44197</v>
      </c>
      <c r="H253" s="1787" t="s">
        <v>7967</v>
      </c>
      <c r="I253" s="1664" t="s">
        <v>8440</v>
      </c>
    </row>
    <row r="254" spans="1:9" ht="9.75" customHeight="1">
      <c r="A254" s="1699">
        <v>279</v>
      </c>
      <c r="B254" s="1705" t="s">
        <v>3589</v>
      </c>
      <c r="C254" s="1700" t="s">
        <v>9627</v>
      </c>
      <c r="D254" s="2090">
        <v>1</v>
      </c>
      <c r="E254" s="3516">
        <v>5800</v>
      </c>
      <c r="F254" s="1864">
        <v>5800</v>
      </c>
      <c r="G254" s="4082">
        <v>44197</v>
      </c>
      <c r="H254" s="1787" t="s">
        <v>7967</v>
      </c>
      <c r="I254" s="1664" t="s">
        <v>8440</v>
      </c>
    </row>
    <row r="255" spans="1:9" ht="9.75" customHeight="1">
      <c r="A255" s="1699">
        <v>280</v>
      </c>
      <c r="B255" s="1705" t="s">
        <v>3589</v>
      </c>
      <c r="C255" s="1700" t="s">
        <v>9628</v>
      </c>
      <c r="D255" s="2090">
        <v>1</v>
      </c>
      <c r="E255" s="3516">
        <v>5800</v>
      </c>
      <c r="F255" s="1864">
        <v>5800</v>
      </c>
      <c r="G255" s="4082">
        <v>44197</v>
      </c>
      <c r="H255" s="1787" t="s">
        <v>7967</v>
      </c>
      <c r="I255" s="1664" t="s">
        <v>8440</v>
      </c>
    </row>
    <row r="256" spans="1:9" ht="9.75" customHeight="1">
      <c r="A256" s="1699">
        <v>281</v>
      </c>
      <c r="B256" s="1705" t="s">
        <v>3589</v>
      </c>
      <c r="C256" s="1700" t="s">
        <v>9629</v>
      </c>
      <c r="D256" s="2090">
        <v>1</v>
      </c>
      <c r="E256" s="3516">
        <v>5800</v>
      </c>
      <c r="F256" s="1864">
        <v>5800</v>
      </c>
      <c r="G256" s="4082">
        <v>44197</v>
      </c>
      <c r="H256" s="1787" t="s">
        <v>7967</v>
      </c>
      <c r="I256" s="1664" t="s">
        <v>8440</v>
      </c>
    </row>
    <row r="257" spans="1:9" ht="9.75" customHeight="1">
      <c r="A257" s="1699">
        <v>282</v>
      </c>
      <c r="B257" s="1705" t="s">
        <v>3590</v>
      </c>
      <c r="C257" s="1700" t="s">
        <v>9630</v>
      </c>
      <c r="D257" s="2090">
        <v>1</v>
      </c>
      <c r="E257" s="3516">
        <v>5800</v>
      </c>
      <c r="F257" s="1864">
        <v>5800</v>
      </c>
      <c r="G257" s="4082">
        <v>44197</v>
      </c>
      <c r="H257" s="1787" t="s">
        <v>7967</v>
      </c>
      <c r="I257" s="1664" t="s">
        <v>8440</v>
      </c>
    </row>
    <row r="258" spans="1:9" ht="9.75" customHeight="1">
      <c r="A258" s="1699">
        <v>283</v>
      </c>
      <c r="B258" s="1705" t="s">
        <v>3590</v>
      </c>
      <c r="C258" s="1700" t="s">
        <v>9631</v>
      </c>
      <c r="D258" s="2090">
        <v>1</v>
      </c>
      <c r="E258" s="3516">
        <v>5800</v>
      </c>
      <c r="F258" s="1864">
        <v>5800</v>
      </c>
      <c r="G258" s="4082">
        <v>44197</v>
      </c>
      <c r="H258" s="1787" t="s">
        <v>7967</v>
      </c>
      <c r="I258" s="1664" t="s">
        <v>8440</v>
      </c>
    </row>
    <row r="259" spans="1:9" ht="9.75" customHeight="1">
      <c r="A259" s="1699">
        <v>284</v>
      </c>
      <c r="B259" s="1705" t="s">
        <v>3591</v>
      </c>
      <c r="C259" s="1700" t="s">
        <v>9632</v>
      </c>
      <c r="D259" s="2090">
        <v>1</v>
      </c>
      <c r="E259" s="3516">
        <v>21870</v>
      </c>
      <c r="F259" s="1864">
        <v>21870</v>
      </c>
      <c r="G259" s="4082">
        <v>44197</v>
      </c>
      <c r="H259" s="1787" t="s">
        <v>7967</v>
      </c>
      <c r="I259" s="1664" t="s">
        <v>8440</v>
      </c>
    </row>
    <row r="260" spans="1:9" ht="9.75" customHeight="1">
      <c r="A260" s="1699">
        <v>285</v>
      </c>
      <c r="B260" s="1705" t="s">
        <v>3576</v>
      </c>
      <c r="C260" s="1700" t="s">
        <v>9633</v>
      </c>
      <c r="D260" s="2090">
        <v>1</v>
      </c>
      <c r="E260" s="3516">
        <v>18900</v>
      </c>
      <c r="F260" s="1864">
        <v>18900</v>
      </c>
      <c r="G260" s="4082">
        <v>44197</v>
      </c>
      <c r="H260" s="1787" t="s">
        <v>7967</v>
      </c>
      <c r="I260" s="1664" t="s">
        <v>8440</v>
      </c>
    </row>
    <row r="261" spans="1:9" ht="9.75" customHeight="1">
      <c r="A261" s="1699">
        <v>286</v>
      </c>
      <c r="B261" s="1705" t="s">
        <v>3576</v>
      </c>
      <c r="C261" s="1700" t="s">
        <v>9634</v>
      </c>
      <c r="D261" s="2090">
        <v>1</v>
      </c>
      <c r="E261" s="3516">
        <v>18900</v>
      </c>
      <c r="F261" s="1864">
        <v>18900</v>
      </c>
      <c r="G261" s="4082">
        <v>44197</v>
      </c>
      <c r="H261" s="1787" t="s">
        <v>7967</v>
      </c>
      <c r="I261" s="1664" t="s">
        <v>8440</v>
      </c>
    </row>
    <row r="262" spans="1:9" ht="9.75" customHeight="1">
      <c r="A262" s="1699">
        <v>287</v>
      </c>
      <c r="B262" s="1705" t="s">
        <v>3587</v>
      </c>
      <c r="C262" s="1700" t="s">
        <v>9635</v>
      </c>
      <c r="D262" s="2090">
        <v>1</v>
      </c>
      <c r="E262" s="3516">
        <v>7650</v>
      </c>
      <c r="F262" s="1864">
        <v>7650</v>
      </c>
      <c r="G262" s="4082">
        <v>44197</v>
      </c>
      <c r="H262" s="1787" t="s">
        <v>7967</v>
      </c>
      <c r="I262" s="1664" t="s">
        <v>8440</v>
      </c>
    </row>
    <row r="263" spans="1:9" ht="9.75" customHeight="1">
      <c r="A263" s="1699">
        <v>288</v>
      </c>
      <c r="B263" s="1705" t="s">
        <v>3587</v>
      </c>
      <c r="C263" s="1700" t="s">
        <v>9636</v>
      </c>
      <c r="D263" s="2090">
        <v>1</v>
      </c>
      <c r="E263" s="3516">
        <v>7650</v>
      </c>
      <c r="F263" s="1864">
        <v>7650</v>
      </c>
      <c r="G263" s="4082">
        <v>44197</v>
      </c>
      <c r="H263" s="1787" t="s">
        <v>7967</v>
      </c>
      <c r="I263" s="1664" t="s">
        <v>8440</v>
      </c>
    </row>
    <row r="264" spans="1:9" ht="9.75" customHeight="1">
      <c r="A264" s="1699">
        <v>289</v>
      </c>
      <c r="B264" s="1705" t="s">
        <v>1333</v>
      </c>
      <c r="C264" s="1700" t="s">
        <v>9637</v>
      </c>
      <c r="D264" s="2090">
        <v>1</v>
      </c>
      <c r="E264" s="3516">
        <v>7740</v>
      </c>
      <c r="F264" s="1864">
        <v>7740</v>
      </c>
      <c r="G264" s="4082">
        <v>44197</v>
      </c>
      <c r="H264" s="1787" t="s">
        <v>7967</v>
      </c>
      <c r="I264" s="1664" t="s">
        <v>8440</v>
      </c>
    </row>
    <row r="265" spans="1:9" ht="9.75" customHeight="1">
      <c r="A265" s="1699">
        <v>290</v>
      </c>
      <c r="B265" s="1705" t="s">
        <v>1333</v>
      </c>
      <c r="C265" s="1700" t="s">
        <v>9638</v>
      </c>
      <c r="D265" s="2090">
        <v>1</v>
      </c>
      <c r="E265" s="3516">
        <v>7740</v>
      </c>
      <c r="F265" s="1864">
        <v>7740</v>
      </c>
      <c r="G265" s="4082">
        <v>44197</v>
      </c>
      <c r="H265" s="1787" t="s">
        <v>7967</v>
      </c>
      <c r="I265" s="1664" t="s">
        <v>8440</v>
      </c>
    </row>
    <row r="266" spans="1:9" ht="9.75" customHeight="1">
      <c r="A266" s="1699">
        <v>291</v>
      </c>
      <c r="B266" s="1705" t="s">
        <v>3592</v>
      </c>
      <c r="C266" s="1700" t="s">
        <v>9639</v>
      </c>
      <c r="D266" s="2090">
        <v>1</v>
      </c>
      <c r="E266" s="3516">
        <v>8100</v>
      </c>
      <c r="F266" s="1864">
        <v>8100</v>
      </c>
      <c r="G266" s="4082">
        <v>44197</v>
      </c>
      <c r="H266" s="1787" t="s">
        <v>7967</v>
      </c>
      <c r="I266" s="1664" t="s">
        <v>8440</v>
      </c>
    </row>
    <row r="267" spans="1:9" ht="9.75" customHeight="1">
      <c r="A267" s="1699">
        <v>292</v>
      </c>
      <c r="B267" s="1705" t="s">
        <v>3592</v>
      </c>
      <c r="C267" s="1700" t="s">
        <v>9640</v>
      </c>
      <c r="D267" s="2090">
        <v>1</v>
      </c>
      <c r="E267" s="3516">
        <v>8100</v>
      </c>
      <c r="F267" s="1864">
        <v>8100</v>
      </c>
      <c r="G267" s="4082">
        <v>44197</v>
      </c>
      <c r="H267" s="1787" t="s">
        <v>7967</v>
      </c>
      <c r="I267" s="1664" t="s">
        <v>8440</v>
      </c>
    </row>
    <row r="268" spans="1:9" ht="9.75" customHeight="1">
      <c r="A268" s="1699">
        <v>293</v>
      </c>
      <c r="B268" s="1705" t="s">
        <v>3572</v>
      </c>
      <c r="C268" s="1700" t="s">
        <v>9641</v>
      </c>
      <c r="D268" s="2090">
        <v>1</v>
      </c>
      <c r="E268" s="3516">
        <v>7810</v>
      </c>
      <c r="F268" s="1864">
        <v>7810</v>
      </c>
      <c r="G268" s="4082">
        <v>44197</v>
      </c>
      <c r="H268" s="1787" t="s">
        <v>7967</v>
      </c>
      <c r="I268" s="1664" t="s">
        <v>8440</v>
      </c>
    </row>
    <row r="269" spans="1:9" ht="9.75" customHeight="1">
      <c r="A269" s="1699">
        <v>294</v>
      </c>
      <c r="B269" s="1705" t="s">
        <v>3572</v>
      </c>
      <c r="C269" s="1700" t="s">
        <v>9642</v>
      </c>
      <c r="D269" s="2090">
        <v>1</v>
      </c>
      <c r="E269" s="3516">
        <v>7810</v>
      </c>
      <c r="F269" s="1864">
        <v>7810</v>
      </c>
      <c r="G269" s="4082">
        <v>44197</v>
      </c>
      <c r="H269" s="1787" t="s">
        <v>7967</v>
      </c>
      <c r="I269" s="1664" t="s">
        <v>8440</v>
      </c>
    </row>
    <row r="270" spans="1:9" ht="9.75" customHeight="1">
      <c r="A270" s="1699">
        <v>295</v>
      </c>
      <c r="B270" s="1705" t="s">
        <v>3593</v>
      </c>
      <c r="C270" s="1700" t="s">
        <v>9643</v>
      </c>
      <c r="D270" s="2090">
        <v>1</v>
      </c>
      <c r="E270" s="3516">
        <v>94700</v>
      </c>
      <c r="F270" s="1864">
        <v>40585.68</v>
      </c>
      <c r="G270" s="4082">
        <v>44197</v>
      </c>
      <c r="H270" s="1787" t="s">
        <v>7967</v>
      </c>
      <c r="I270" s="1664" t="s">
        <v>8440</v>
      </c>
    </row>
    <row r="271" spans="1:9" ht="9.75" customHeight="1">
      <c r="A271" s="1699">
        <v>296</v>
      </c>
      <c r="B271" s="1705" t="s">
        <v>3594</v>
      </c>
      <c r="C271" s="1700" t="s">
        <v>9644</v>
      </c>
      <c r="D271" s="2090">
        <v>1</v>
      </c>
      <c r="E271" s="3516">
        <v>70000</v>
      </c>
      <c r="F271" s="1864">
        <v>29999.88</v>
      </c>
      <c r="G271" s="4082">
        <v>44197</v>
      </c>
      <c r="H271" s="1787" t="s">
        <v>7967</v>
      </c>
      <c r="I271" s="1664" t="s">
        <v>8440</v>
      </c>
    </row>
    <row r="272" spans="1:9" ht="9.75" customHeight="1">
      <c r="A272" s="1699">
        <v>297</v>
      </c>
      <c r="B272" s="1705" t="s">
        <v>3595</v>
      </c>
      <c r="C272" s="1700" t="s">
        <v>9645</v>
      </c>
      <c r="D272" s="2090">
        <v>1</v>
      </c>
      <c r="E272" s="3516">
        <v>10290</v>
      </c>
      <c r="F272" s="1864">
        <v>10290</v>
      </c>
      <c r="G272" s="4082">
        <v>44197</v>
      </c>
      <c r="H272" s="1787" t="s">
        <v>7967</v>
      </c>
      <c r="I272" s="1664" t="s">
        <v>8440</v>
      </c>
    </row>
    <row r="273" spans="1:9" ht="9.75" customHeight="1">
      <c r="A273" s="1699">
        <v>298</v>
      </c>
      <c r="B273" s="1705" t="s">
        <v>3597</v>
      </c>
      <c r="C273" s="1700" t="s">
        <v>9646</v>
      </c>
      <c r="D273" s="2090">
        <v>1</v>
      </c>
      <c r="E273" s="3516">
        <v>6290</v>
      </c>
      <c r="F273" s="1864">
        <v>6290</v>
      </c>
      <c r="G273" s="4082">
        <v>44197</v>
      </c>
      <c r="H273" s="1787" t="s">
        <v>7967</v>
      </c>
      <c r="I273" s="1664" t="s">
        <v>8440</v>
      </c>
    </row>
    <row r="274" spans="1:9" ht="9.75" customHeight="1">
      <c r="A274" s="1699">
        <v>299</v>
      </c>
      <c r="B274" s="1705" t="s">
        <v>3596</v>
      </c>
      <c r="C274" s="1700" t="s">
        <v>9647</v>
      </c>
      <c r="D274" s="2090">
        <v>1</v>
      </c>
      <c r="E274" s="3516">
        <v>33420</v>
      </c>
      <c r="F274" s="1864">
        <v>33420</v>
      </c>
      <c r="G274" s="4082">
        <v>44197</v>
      </c>
      <c r="H274" s="1787" t="s">
        <v>7967</v>
      </c>
      <c r="I274" s="1664" t="s">
        <v>8440</v>
      </c>
    </row>
    <row r="275" spans="1:9" ht="9.75" customHeight="1">
      <c r="A275" s="1699">
        <v>301</v>
      </c>
      <c r="B275" s="1705" t="s">
        <v>3983</v>
      </c>
      <c r="C275" s="1700" t="s">
        <v>9648</v>
      </c>
      <c r="D275" s="2090">
        <v>8</v>
      </c>
      <c r="E275" s="3516">
        <v>35192</v>
      </c>
      <c r="F275" s="1864">
        <v>35192</v>
      </c>
      <c r="G275" s="4082">
        <v>44197</v>
      </c>
      <c r="H275" s="1787" t="s">
        <v>7967</v>
      </c>
      <c r="I275" s="1664" t="s">
        <v>8440</v>
      </c>
    </row>
    <row r="276" spans="1:9" ht="9.75" customHeight="1">
      <c r="A276" s="1699">
        <v>302</v>
      </c>
      <c r="B276" s="1705" t="s">
        <v>3984</v>
      </c>
      <c r="C276" s="1700" t="s">
        <v>9649</v>
      </c>
      <c r="D276" s="2090">
        <v>1</v>
      </c>
      <c r="E276" s="3516">
        <v>15830</v>
      </c>
      <c r="F276" s="1864">
        <v>15830</v>
      </c>
      <c r="G276" s="4082">
        <v>44197</v>
      </c>
      <c r="H276" s="1787" t="s">
        <v>7967</v>
      </c>
      <c r="I276" s="1664" t="s">
        <v>8440</v>
      </c>
    </row>
    <row r="277" spans="1:9" ht="9.75" customHeight="1">
      <c r="A277" s="1699">
        <v>303</v>
      </c>
      <c r="B277" s="1705" t="s">
        <v>5941</v>
      </c>
      <c r="C277" s="1700" t="s">
        <v>9650</v>
      </c>
      <c r="D277" s="2090">
        <v>3</v>
      </c>
      <c r="E277" s="3516">
        <v>10797</v>
      </c>
      <c r="F277" s="1864">
        <v>10797</v>
      </c>
      <c r="G277" s="4082">
        <v>44197</v>
      </c>
      <c r="H277" s="1787" t="s">
        <v>7967</v>
      </c>
      <c r="I277" s="1664" t="s">
        <v>8440</v>
      </c>
    </row>
    <row r="278" spans="1:9" ht="9.75" customHeight="1">
      <c r="A278" s="1699">
        <v>304</v>
      </c>
      <c r="B278" s="1705" t="s">
        <v>5940</v>
      </c>
      <c r="C278" s="1700" t="s">
        <v>9651</v>
      </c>
      <c r="D278" s="2090">
        <v>4</v>
      </c>
      <c r="E278" s="3516">
        <v>15800</v>
      </c>
      <c r="F278" s="1864">
        <v>15800</v>
      </c>
      <c r="G278" s="4082">
        <v>44197</v>
      </c>
      <c r="H278" s="1787" t="s">
        <v>7967</v>
      </c>
      <c r="I278" s="1664" t="s">
        <v>8440</v>
      </c>
    </row>
    <row r="279" spans="1:9" ht="9.75" customHeight="1">
      <c r="A279" s="1699">
        <v>305</v>
      </c>
      <c r="B279" s="1705" t="s">
        <v>5942</v>
      </c>
      <c r="C279" s="1700" t="s">
        <v>9652</v>
      </c>
      <c r="D279" s="2090">
        <v>3</v>
      </c>
      <c r="E279" s="3516">
        <v>12000</v>
      </c>
      <c r="F279" s="1864">
        <v>12000</v>
      </c>
      <c r="G279" s="4082">
        <v>44197</v>
      </c>
      <c r="H279" s="1787" t="s">
        <v>7967</v>
      </c>
      <c r="I279" s="1664" t="s">
        <v>8440</v>
      </c>
    </row>
    <row r="280" spans="1:9" ht="9.75" customHeight="1">
      <c r="A280" s="1699">
        <v>306</v>
      </c>
      <c r="B280" s="1705" t="s">
        <v>3985</v>
      </c>
      <c r="C280" s="1700" t="s">
        <v>9653</v>
      </c>
      <c r="D280" s="2090">
        <v>1</v>
      </c>
      <c r="E280" s="3516">
        <v>67500</v>
      </c>
      <c r="F280" s="1864">
        <v>21696.39</v>
      </c>
      <c r="G280" s="4082">
        <v>44197</v>
      </c>
      <c r="H280" s="1787" t="s">
        <v>7967</v>
      </c>
      <c r="I280" s="1664" t="s">
        <v>8440</v>
      </c>
    </row>
    <row r="281" spans="1:9" ht="9.75" customHeight="1">
      <c r="A281" s="1699">
        <v>307</v>
      </c>
      <c r="B281" s="1705" t="s">
        <v>97</v>
      </c>
      <c r="C281" s="1700" t="s">
        <v>9654</v>
      </c>
      <c r="D281" s="2090">
        <v>1</v>
      </c>
      <c r="E281" s="3516">
        <v>13000</v>
      </c>
      <c r="F281" s="1864">
        <v>13000</v>
      </c>
      <c r="G281" s="4082">
        <v>44197</v>
      </c>
      <c r="H281" s="1787" t="s">
        <v>7967</v>
      </c>
      <c r="I281" s="1664" t="s">
        <v>8440</v>
      </c>
    </row>
    <row r="282" spans="1:9" ht="9.75" customHeight="1">
      <c r="A282" s="1699">
        <v>308</v>
      </c>
      <c r="B282" s="1705" t="s">
        <v>3986</v>
      </c>
      <c r="C282" s="1700" t="s">
        <v>9658</v>
      </c>
      <c r="D282" s="2090">
        <v>1</v>
      </c>
      <c r="E282" s="3516">
        <v>3440</v>
      </c>
      <c r="F282" s="1864">
        <v>3440</v>
      </c>
      <c r="G282" s="4082">
        <v>44197</v>
      </c>
      <c r="H282" s="1787" t="s">
        <v>7967</v>
      </c>
      <c r="I282" s="1664" t="s">
        <v>8440</v>
      </c>
    </row>
    <row r="283" spans="1:9" ht="9.75" customHeight="1">
      <c r="A283" s="1699">
        <v>309</v>
      </c>
      <c r="B283" s="1705" t="s">
        <v>5507</v>
      </c>
      <c r="C283" s="1700" t="s">
        <v>9659</v>
      </c>
      <c r="D283" s="2090">
        <v>1</v>
      </c>
      <c r="E283" s="3516">
        <v>12490</v>
      </c>
      <c r="F283" s="1864">
        <v>12490</v>
      </c>
      <c r="G283" s="4082">
        <v>44197</v>
      </c>
      <c r="H283" s="1787" t="s">
        <v>7967</v>
      </c>
      <c r="I283" s="1664" t="s">
        <v>8440</v>
      </c>
    </row>
    <row r="284" spans="1:9" ht="9.75" customHeight="1">
      <c r="A284" s="1699">
        <v>310</v>
      </c>
      <c r="B284" s="1705" t="s">
        <v>5508</v>
      </c>
      <c r="C284" s="1700" t="s">
        <v>9660</v>
      </c>
      <c r="D284" s="2090">
        <v>1</v>
      </c>
      <c r="E284" s="3516">
        <v>7890</v>
      </c>
      <c r="F284" s="1864">
        <v>7890</v>
      </c>
      <c r="G284" s="4082">
        <v>44197</v>
      </c>
      <c r="H284" s="1787" t="s">
        <v>7967</v>
      </c>
      <c r="I284" s="1664" t="s">
        <v>8440</v>
      </c>
    </row>
    <row r="285" spans="1:9" ht="9.75" customHeight="1">
      <c r="A285" s="1699">
        <v>311</v>
      </c>
      <c r="B285" s="1705" t="s">
        <v>5508</v>
      </c>
      <c r="C285" s="1700" t="s">
        <v>9661</v>
      </c>
      <c r="D285" s="2090">
        <v>1</v>
      </c>
      <c r="E285" s="3516">
        <v>7890</v>
      </c>
      <c r="F285" s="1864">
        <v>7890</v>
      </c>
      <c r="G285" s="4082">
        <v>44197</v>
      </c>
      <c r="H285" s="1787" t="s">
        <v>7967</v>
      </c>
      <c r="I285" s="1664" t="s">
        <v>8440</v>
      </c>
    </row>
    <row r="286" spans="1:9" ht="9.75" customHeight="1">
      <c r="A286" s="1699">
        <v>312</v>
      </c>
      <c r="B286" s="1705" t="s">
        <v>5508</v>
      </c>
      <c r="C286" s="1700" t="s">
        <v>9662</v>
      </c>
      <c r="D286" s="2090">
        <v>1</v>
      </c>
      <c r="E286" s="3516">
        <v>7890</v>
      </c>
      <c r="F286" s="1864">
        <v>7890</v>
      </c>
      <c r="G286" s="4082">
        <v>44197</v>
      </c>
      <c r="H286" s="1787" t="s">
        <v>7967</v>
      </c>
      <c r="I286" s="1664" t="s">
        <v>8440</v>
      </c>
    </row>
    <row r="287" spans="1:9" ht="9.75" customHeight="1">
      <c r="A287" s="1699">
        <v>313</v>
      </c>
      <c r="B287" s="1705" t="s">
        <v>5509</v>
      </c>
      <c r="C287" s="1700" t="s">
        <v>9663</v>
      </c>
      <c r="D287" s="2090">
        <v>1</v>
      </c>
      <c r="E287" s="3516">
        <v>3440.07</v>
      </c>
      <c r="F287" s="1864">
        <v>3440.07</v>
      </c>
      <c r="G287" s="4082">
        <v>44197</v>
      </c>
      <c r="H287" s="1787" t="s">
        <v>7967</v>
      </c>
      <c r="I287" s="1664" t="s">
        <v>8440</v>
      </c>
    </row>
    <row r="288" spans="1:9" ht="9.75" customHeight="1">
      <c r="A288" s="1699">
        <v>314</v>
      </c>
      <c r="B288" s="1705" t="s">
        <v>5510</v>
      </c>
      <c r="C288" s="1700" t="s">
        <v>9655</v>
      </c>
      <c r="D288" s="2090">
        <v>1</v>
      </c>
      <c r="E288" s="3516">
        <v>7971</v>
      </c>
      <c r="F288" s="1864">
        <v>7971</v>
      </c>
      <c r="G288" s="4082">
        <v>44197</v>
      </c>
      <c r="H288" s="1787" t="s">
        <v>7967</v>
      </c>
      <c r="I288" s="1664" t="s">
        <v>8440</v>
      </c>
    </row>
    <row r="289" spans="1:9" ht="9.75" customHeight="1">
      <c r="A289" s="1699">
        <v>315</v>
      </c>
      <c r="B289" s="1705" t="s">
        <v>787</v>
      </c>
      <c r="C289" s="1700" t="s">
        <v>9664</v>
      </c>
      <c r="D289" s="2090">
        <v>1</v>
      </c>
      <c r="E289" s="3516">
        <v>5500</v>
      </c>
      <c r="F289" s="1864">
        <v>5500</v>
      </c>
      <c r="G289" s="4082">
        <v>44197</v>
      </c>
      <c r="H289" s="1787" t="s">
        <v>7967</v>
      </c>
      <c r="I289" s="1664" t="s">
        <v>8440</v>
      </c>
    </row>
    <row r="290" spans="1:9" ht="9.75" customHeight="1">
      <c r="A290" s="1699">
        <v>316</v>
      </c>
      <c r="B290" s="1705" t="s">
        <v>5511</v>
      </c>
      <c r="C290" s="1700" t="s">
        <v>9665</v>
      </c>
      <c r="D290" s="2090">
        <v>1</v>
      </c>
      <c r="E290" s="3516">
        <v>11375</v>
      </c>
      <c r="F290" s="1864">
        <v>11375</v>
      </c>
      <c r="G290" s="4082">
        <v>44197</v>
      </c>
      <c r="H290" s="1787" t="s">
        <v>7967</v>
      </c>
      <c r="I290" s="1664" t="s">
        <v>8440</v>
      </c>
    </row>
    <row r="291" spans="1:9" ht="9.75" customHeight="1">
      <c r="A291" s="1699">
        <v>317</v>
      </c>
      <c r="B291" s="1705" t="s">
        <v>5511</v>
      </c>
      <c r="C291" s="1700" t="s">
        <v>9666</v>
      </c>
      <c r="D291" s="2090">
        <v>1</v>
      </c>
      <c r="E291" s="3516">
        <v>11375</v>
      </c>
      <c r="F291" s="1864">
        <v>11375</v>
      </c>
      <c r="G291" s="4082">
        <v>44197</v>
      </c>
      <c r="H291" s="1787" t="s">
        <v>7967</v>
      </c>
      <c r="I291" s="1664" t="s">
        <v>8440</v>
      </c>
    </row>
    <row r="292" spans="1:9" ht="9.75" customHeight="1">
      <c r="A292" s="1699">
        <v>318</v>
      </c>
      <c r="B292" s="1705" t="s">
        <v>5511</v>
      </c>
      <c r="C292" s="1700" t="s">
        <v>9667</v>
      </c>
      <c r="D292" s="2090">
        <v>1</v>
      </c>
      <c r="E292" s="3516">
        <v>11375</v>
      </c>
      <c r="F292" s="1864">
        <v>11375</v>
      </c>
      <c r="G292" s="4082">
        <v>44197</v>
      </c>
      <c r="H292" s="1787" t="s">
        <v>7967</v>
      </c>
      <c r="I292" s="1664" t="s">
        <v>8440</v>
      </c>
    </row>
    <row r="293" spans="1:9" ht="9.75" customHeight="1">
      <c r="A293" s="1699">
        <v>319</v>
      </c>
      <c r="B293" s="1705" t="s">
        <v>5515</v>
      </c>
      <c r="C293" s="1700" t="s">
        <v>9668</v>
      </c>
      <c r="D293" s="2090">
        <v>1</v>
      </c>
      <c r="E293" s="3516">
        <v>9875</v>
      </c>
      <c r="F293" s="1864">
        <v>9875</v>
      </c>
      <c r="G293" s="4082">
        <v>44197</v>
      </c>
      <c r="H293" s="1787" t="s">
        <v>7967</v>
      </c>
      <c r="I293" s="1664" t="s">
        <v>8440</v>
      </c>
    </row>
    <row r="294" spans="1:9" ht="9.75" customHeight="1">
      <c r="A294" s="1699">
        <v>320</v>
      </c>
      <c r="B294" s="1705" t="s">
        <v>5512</v>
      </c>
      <c r="C294" s="1700" t="s">
        <v>9656</v>
      </c>
      <c r="D294" s="2090">
        <v>1</v>
      </c>
      <c r="E294" s="3516">
        <v>13486</v>
      </c>
      <c r="F294" s="1864">
        <v>13486</v>
      </c>
      <c r="G294" s="4082">
        <v>44197</v>
      </c>
      <c r="H294" s="1787" t="s">
        <v>7967</v>
      </c>
      <c r="I294" s="1664" t="s">
        <v>8440</v>
      </c>
    </row>
    <row r="295" spans="1:9" ht="9.75" customHeight="1">
      <c r="A295" s="1699">
        <v>321</v>
      </c>
      <c r="B295" s="1705" t="s">
        <v>5513</v>
      </c>
      <c r="C295" s="1700" t="s">
        <v>9669</v>
      </c>
      <c r="D295" s="2090">
        <v>1</v>
      </c>
      <c r="E295" s="3516">
        <v>4160</v>
      </c>
      <c r="F295" s="1864">
        <v>4160</v>
      </c>
      <c r="G295" s="4082">
        <v>44197</v>
      </c>
      <c r="H295" s="1787" t="s">
        <v>7967</v>
      </c>
      <c r="I295" s="1664" t="s">
        <v>8440</v>
      </c>
    </row>
    <row r="296" spans="1:9" ht="9.75" customHeight="1">
      <c r="A296" s="1699">
        <v>322</v>
      </c>
      <c r="B296" s="1705" t="s">
        <v>5514</v>
      </c>
      <c r="C296" s="1700" t="s">
        <v>9657</v>
      </c>
      <c r="D296" s="2090">
        <v>1</v>
      </c>
      <c r="E296" s="3516">
        <v>8543</v>
      </c>
      <c r="F296" s="1864">
        <v>8543</v>
      </c>
      <c r="G296" s="4082">
        <v>44197</v>
      </c>
      <c r="H296" s="1787" t="s">
        <v>7967</v>
      </c>
      <c r="I296" s="1664" t="s">
        <v>8440</v>
      </c>
    </row>
    <row r="297" spans="1:9" ht="9.75" customHeight="1">
      <c r="A297" s="1699">
        <v>323</v>
      </c>
      <c r="B297" s="1705" t="s">
        <v>5943</v>
      </c>
      <c r="C297" s="1700" t="s">
        <v>9670</v>
      </c>
      <c r="D297" s="2090">
        <v>1</v>
      </c>
      <c r="E297" s="3516">
        <v>400</v>
      </c>
      <c r="F297" s="1864">
        <v>400</v>
      </c>
      <c r="G297" s="4082">
        <v>44197</v>
      </c>
      <c r="H297" s="1787" t="s">
        <v>7967</v>
      </c>
      <c r="I297" s="1664" t="s">
        <v>8440</v>
      </c>
    </row>
    <row r="298" spans="1:9" ht="9.75" customHeight="1">
      <c r="A298" s="1699">
        <v>324</v>
      </c>
      <c r="B298" s="1705" t="s">
        <v>5944</v>
      </c>
      <c r="C298" s="1700" t="s">
        <v>9341</v>
      </c>
      <c r="D298" s="2090">
        <v>25</v>
      </c>
      <c r="E298" s="3516">
        <v>53250</v>
      </c>
      <c r="F298" s="1864">
        <v>53250</v>
      </c>
      <c r="G298" s="4082">
        <v>44197</v>
      </c>
      <c r="H298" s="1787" t="s">
        <v>7967</v>
      </c>
      <c r="I298" s="1664" t="s">
        <v>8440</v>
      </c>
    </row>
    <row r="299" spans="1:9" ht="9.75" customHeight="1">
      <c r="A299" s="1699">
        <v>325</v>
      </c>
      <c r="B299" s="1705" t="s">
        <v>5945</v>
      </c>
      <c r="C299" s="1700" t="s">
        <v>9345</v>
      </c>
      <c r="D299" s="2090">
        <v>3</v>
      </c>
      <c r="E299" s="3516">
        <v>6390</v>
      </c>
      <c r="F299" s="1864">
        <v>6390</v>
      </c>
      <c r="G299" s="4082">
        <v>44197</v>
      </c>
      <c r="H299" s="1787" t="s">
        <v>7967</v>
      </c>
      <c r="I299" s="1664" t="s">
        <v>8440</v>
      </c>
    </row>
    <row r="300" spans="1:9" ht="9.75" customHeight="1">
      <c r="A300" s="1699">
        <v>326</v>
      </c>
      <c r="B300" s="1705" t="s">
        <v>9343</v>
      </c>
      <c r="C300" s="1700" t="s">
        <v>9342</v>
      </c>
      <c r="D300" s="2090">
        <v>10</v>
      </c>
      <c r="E300" s="3516">
        <v>21300</v>
      </c>
      <c r="F300" s="1864">
        <v>21300</v>
      </c>
      <c r="G300" s="4082">
        <v>44197</v>
      </c>
      <c r="H300" s="1787" t="s">
        <v>7967</v>
      </c>
      <c r="I300" s="1664" t="s">
        <v>8440</v>
      </c>
    </row>
    <row r="301" spans="1:9" ht="9.75" customHeight="1">
      <c r="A301" s="1699">
        <v>327</v>
      </c>
      <c r="B301" s="1705" t="s">
        <v>9344</v>
      </c>
      <c r="C301" s="1700" t="s">
        <v>9502</v>
      </c>
      <c r="D301" s="2090">
        <v>1</v>
      </c>
      <c r="E301" s="3516">
        <v>2130</v>
      </c>
      <c r="F301" s="1864">
        <v>2130</v>
      </c>
      <c r="G301" s="4082">
        <v>44197</v>
      </c>
      <c r="H301" s="1787" t="s">
        <v>7967</v>
      </c>
      <c r="I301" s="1664" t="s">
        <v>8440</v>
      </c>
    </row>
    <row r="302" spans="1:9" ht="9.75" customHeight="1">
      <c r="A302" s="1699">
        <v>328</v>
      </c>
      <c r="B302" s="1705" t="s">
        <v>5946</v>
      </c>
      <c r="C302" s="1700" t="s">
        <v>9671</v>
      </c>
      <c r="D302" s="2090">
        <v>6</v>
      </c>
      <c r="E302" s="3516">
        <v>5100</v>
      </c>
      <c r="F302" s="1864">
        <v>5100</v>
      </c>
      <c r="G302" s="4082">
        <v>44197</v>
      </c>
      <c r="H302" s="1787" t="s">
        <v>7967</v>
      </c>
      <c r="I302" s="1664" t="s">
        <v>8440</v>
      </c>
    </row>
    <row r="303" spans="1:9" ht="9.75" customHeight="1">
      <c r="A303" s="1699">
        <v>329</v>
      </c>
      <c r="B303" s="1705" t="s">
        <v>5947</v>
      </c>
      <c r="C303" s="1700" t="s">
        <v>9672</v>
      </c>
      <c r="D303" s="2090">
        <v>1</v>
      </c>
      <c r="E303" s="3516">
        <v>850</v>
      </c>
      <c r="F303" s="1864">
        <v>850</v>
      </c>
      <c r="G303" s="4082">
        <v>44197</v>
      </c>
      <c r="H303" s="1787" t="s">
        <v>7967</v>
      </c>
      <c r="I303" s="1664" t="s">
        <v>8440</v>
      </c>
    </row>
    <row r="304" spans="1:9" ht="9.75" customHeight="1">
      <c r="A304" s="1699">
        <v>330</v>
      </c>
      <c r="B304" s="1705" t="s">
        <v>5948</v>
      </c>
      <c r="C304" s="1700" t="s">
        <v>9673</v>
      </c>
      <c r="D304" s="2090">
        <v>1</v>
      </c>
      <c r="E304" s="3516">
        <v>850</v>
      </c>
      <c r="F304" s="1864">
        <v>850</v>
      </c>
      <c r="G304" s="4082">
        <v>44197</v>
      </c>
      <c r="H304" s="1787" t="s">
        <v>7967</v>
      </c>
      <c r="I304" s="1664" t="s">
        <v>8440</v>
      </c>
    </row>
    <row r="305" spans="1:9" ht="9.75" customHeight="1">
      <c r="A305" s="1699">
        <v>331</v>
      </c>
      <c r="B305" s="1705" t="s">
        <v>5949</v>
      </c>
      <c r="C305" s="1700" t="s">
        <v>9674</v>
      </c>
      <c r="D305" s="2090">
        <v>1</v>
      </c>
      <c r="E305" s="3516">
        <v>1400</v>
      </c>
      <c r="F305" s="1864">
        <v>1400</v>
      </c>
      <c r="G305" s="4082">
        <v>44197</v>
      </c>
      <c r="H305" s="1787" t="s">
        <v>7967</v>
      </c>
      <c r="I305" s="1664" t="s">
        <v>8440</v>
      </c>
    </row>
    <row r="306" spans="1:9" ht="9.75" customHeight="1">
      <c r="A306" s="1699">
        <v>332</v>
      </c>
      <c r="B306" s="1705" t="s">
        <v>5950</v>
      </c>
      <c r="C306" s="1700" t="s">
        <v>9675</v>
      </c>
      <c r="D306" s="2090">
        <v>1</v>
      </c>
      <c r="E306" s="3516">
        <v>2290</v>
      </c>
      <c r="F306" s="1864">
        <v>2290</v>
      </c>
      <c r="G306" s="4082">
        <v>44197</v>
      </c>
      <c r="H306" s="1865" t="s">
        <v>7967</v>
      </c>
      <c r="I306" s="1866" t="s">
        <v>8440</v>
      </c>
    </row>
    <row r="307" spans="1:9" ht="9.75" customHeight="1">
      <c r="A307" s="1648">
        <v>333</v>
      </c>
      <c r="B307" s="1637" t="s">
        <v>7039</v>
      </c>
      <c r="C307" s="1825" t="s">
        <v>9852</v>
      </c>
      <c r="D307" s="2152">
        <v>1</v>
      </c>
      <c r="E307" s="3020">
        <v>1450000</v>
      </c>
      <c r="F307" s="1837">
        <v>1004428.51</v>
      </c>
      <c r="G307" s="1835">
        <v>44197</v>
      </c>
      <c r="H307" s="1654" t="s">
        <v>7967</v>
      </c>
      <c r="I307" s="1844" t="s">
        <v>12976</v>
      </c>
    </row>
    <row r="308" spans="1:9" ht="9.75" customHeight="1">
      <c r="A308" s="1648">
        <v>334</v>
      </c>
      <c r="B308" s="1637" t="s">
        <v>7040</v>
      </c>
      <c r="C308" s="1825" t="s">
        <v>9348</v>
      </c>
      <c r="D308" s="2152">
        <v>1</v>
      </c>
      <c r="E308" s="3015">
        <v>51056.67</v>
      </c>
      <c r="F308" s="1837">
        <v>51056.67</v>
      </c>
      <c r="G308" s="1835">
        <v>44197</v>
      </c>
      <c r="H308" s="1637" t="s">
        <v>7967</v>
      </c>
      <c r="I308" s="1638" t="s">
        <v>9961</v>
      </c>
    </row>
    <row r="309" spans="1:9" ht="9.75" customHeight="1">
      <c r="A309" s="1648">
        <v>335</v>
      </c>
      <c r="B309" s="1637" t="s">
        <v>7041</v>
      </c>
      <c r="C309" s="1825" t="s">
        <v>9347</v>
      </c>
      <c r="D309" s="2152">
        <v>1</v>
      </c>
      <c r="E309" s="3015">
        <v>161394.63</v>
      </c>
      <c r="F309" s="1837">
        <v>161394.63</v>
      </c>
      <c r="G309" s="1835">
        <v>44197</v>
      </c>
      <c r="H309" s="1637" t="s">
        <v>7967</v>
      </c>
      <c r="I309" s="1638" t="s">
        <v>9961</v>
      </c>
    </row>
    <row r="310" spans="1:9" ht="9.75" customHeight="1">
      <c r="A310" s="1648">
        <v>336</v>
      </c>
      <c r="B310" s="1637" t="s">
        <v>7042</v>
      </c>
      <c r="C310" s="1825" t="s">
        <v>9349</v>
      </c>
      <c r="D310" s="2152">
        <v>1</v>
      </c>
      <c r="E310" s="3015">
        <v>139409.29999999999</v>
      </c>
      <c r="F310" s="1837">
        <v>139409.29999999999</v>
      </c>
      <c r="G310" s="1835">
        <v>44197</v>
      </c>
      <c r="H310" s="1637" t="s">
        <v>7967</v>
      </c>
      <c r="I310" s="1638" t="s">
        <v>9961</v>
      </c>
    </row>
    <row r="311" spans="1:9" ht="9.75" customHeight="1">
      <c r="A311" s="1648">
        <v>337</v>
      </c>
      <c r="B311" s="1637" t="s">
        <v>7043</v>
      </c>
      <c r="C311" s="1825" t="s">
        <v>9350</v>
      </c>
      <c r="D311" s="2152">
        <v>1</v>
      </c>
      <c r="E311" s="3015">
        <v>32058.5</v>
      </c>
      <c r="F311" s="1837">
        <v>32058.5</v>
      </c>
      <c r="G311" s="1835">
        <v>44197</v>
      </c>
      <c r="H311" s="1637" t="s">
        <v>7967</v>
      </c>
      <c r="I311" s="1638" t="s">
        <v>9961</v>
      </c>
    </row>
    <row r="312" spans="1:9" ht="9.75" customHeight="1">
      <c r="A312" s="1648">
        <v>338</v>
      </c>
      <c r="B312" s="1637" t="s">
        <v>7044</v>
      </c>
      <c r="C312" s="1825" t="s">
        <v>9351</v>
      </c>
      <c r="D312" s="2152">
        <v>1</v>
      </c>
      <c r="E312" s="3015">
        <v>32383.14</v>
      </c>
      <c r="F312" s="1837">
        <v>32383.14</v>
      </c>
      <c r="G312" s="1835">
        <v>44197</v>
      </c>
      <c r="H312" s="1637" t="s">
        <v>7967</v>
      </c>
      <c r="I312" s="1638" t="s">
        <v>9961</v>
      </c>
    </row>
    <row r="313" spans="1:9" ht="9.75" customHeight="1">
      <c r="A313" s="1648">
        <v>339</v>
      </c>
      <c r="B313" s="1637" t="s">
        <v>7045</v>
      </c>
      <c r="C313" s="1825" t="s">
        <v>9346</v>
      </c>
      <c r="D313" s="2152">
        <v>1</v>
      </c>
      <c r="E313" s="3020">
        <v>161394.64000000001</v>
      </c>
      <c r="F313" s="1837">
        <v>161394.64000000001</v>
      </c>
      <c r="G313" s="1835">
        <v>44197</v>
      </c>
      <c r="H313" s="1637" t="s">
        <v>7967</v>
      </c>
      <c r="I313" s="1638" t="s">
        <v>9961</v>
      </c>
    </row>
    <row r="314" spans="1:9" ht="9.75" customHeight="1">
      <c r="A314" s="1648">
        <v>340</v>
      </c>
      <c r="B314" s="1637" t="s">
        <v>7046</v>
      </c>
      <c r="C314" s="1825" t="s">
        <v>9488</v>
      </c>
      <c r="D314" s="2152">
        <v>1</v>
      </c>
      <c r="E314" s="3020">
        <v>1310283</v>
      </c>
      <c r="F314" s="1837">
        <v>483564.66</v>
      </c>
      <c r="G314" s="1835">
        <v>44197</v>
      </c>
      <c r="H314" s="1637" t="s">
        <v>7967</v>
      </c>
      <c r="I314" s="1638" t="s">
        <v>9961</v>
      </c>
    </row>
    <row r="315" spans="1:9" ht="9.75" customHeight="1">
      <c r="A315" s="1648">
        <v>341</v>
      </c>
      <c r="B315" s="1637" t="s">
        <v>3724</v>
      </c>
      <c r="C315" s="1825" t="s">
        <v>9487</v>
      </c>
      <c r="D315" s="2152">
        <v>1</v>
      </c>
      <c r="E315" s="3020">
        <v>177531</v>
      </c>
      <c r="F315" s="1837">
        <v>177531</v>
      </c>
      <c r="G315" s="1835">
        <v>44197</v>
      </c>
      <c r="H315" s="1637" t="s">
        <v>7967</v>
      </c>
      <c r="I315" s="1638" t="s">
        <v>9961</v>
      </c>
    </row>
    <row r="316" spans="1:9" ht="9.75" customHeight="1">
      <c r="A316" s="1648">
        <v>342</v>
      </c>
      <c r="B316" s="1637" t="s">
        <v>7047</v>
      </c>
      <c r="C316" s="1825" t="s">
        <v>9490</v>
      </c>
      <c r="D316" s="2152">
        <v>1</v>
      </c>
      <c r="E316" s="3020">
        <v>6450000</v>
      </c>
      <c r="F316" s="1837">
        <v>1842884.76</v>
      </c>
      <c r="G316" s="1835">
        <v>44197</v>
      </c>
      <c r="H316" s="1637" t="s">
        <v>7967</v>
      </c>
      <c r="I316" s="1839" t="s">
        <v>8611</v>
      </c>
    </row>
    <row r="317" spans="1:9" ht="9.75" customHeight="1">
      <c r="A317" s="1648">
        <v>343</v>
      </c>
      <c r="B317" s="1637" t="s">
        <v>7048</v>
      </c>
      <c r="C317" s="1825" t="s">
        <v>9485</v>
      </c>
      <c r="D317" s="2152">
        <v>1</v>
      </c>
      <c r="E317" s="3020">
        <v>83966</v>
      </c>
      <c r="F317" s="1837">
        <v>83966</v>
      </c>
      <c r="G317" s="1835">
        <v>44197</v>
      </c>
      <c r="H317" s="1637" t="s">
        <v>7967</v>
      </c>
      <c r="I317" s="1638" t="s">
        <v>9961</v>
      </c>
    </row>
    <row r="318" spans="1:9" ht="9.75" customHeight="1">
      <c r="A318" s="1648">
        <v>344</v>
      </c>
      <c r="B318" s="1637" t="s">
        <v>7049</v>
      </c>
      <c r="C318" s="1825" t="s">
        <v>9352</v>
      </c>
      <c r="D318" s="2152">
        <v>1</v>
      </c>
      <c r="E318" s="3020">
        <v>715000</v>
      </c>
      <c r="F318" s="1834">
        <v>715000</v>
      </c>
      <c r="G318" s="1835">
        <v>44197</v>
      </c>
      <c r="H318" s="1637" t="s">
        <v>7967</v>
      </c>
      <c r="I318" s="1638" t="s">
        <v>7984</v>
      </c>
    </row>
    <row r="319" spans="1:9" ht="9.75" customHeight="1">
      <c r="A319" s="799">
        <v>345</v>
      </c>
      <c r="B319" s="103" t="s">
        <v>6371</v>
      </c>
      <c r="C319" s="990" t="s">
        <v>9353</v>
      </c>
      <c r="D319" s="2063">
        <v>1</v>
      </c>
      <c r="E319" s="3011">
        <v>30000</v>
      </c>
      <c r="F319" s="797">
        <v>30000</v>
      </c>
      <c r="G319" s="4081">
        <v>44197</v>
      </c>
      <c r="H319" s="103" t="s">
        <v>7967</v>
      </c>
      <c r="I319" s="252" t="s">
        <v>7984</v>
      </c>
    </row>
    <row r="320" spans="1:9" ht="9.75" customHeight="1">
      <c r="A320" s="799">
        <v>346</v>
      </c>
      <c r="B320" s="103" t="s">
        <v>6441</v>
      </c>
      <c r="C320" s="990" t="s">
        <v>9471</v>
      </c>
      <c r="D320" s="2063">
        <v>1</v>
      </c>
      <c r="E320" s="3020">
        <v>11000</v>
      </c>
      <c r="F320" s="797">
        <v>11000</v>
      </c>
      <c r="G320" s="4081">
        <v>44197</v>
      </c>
      <c r="H320" s="103" t="s">
        <v>7967</v>
      </c>
      <c r="I320" s="252" t="s">
        <v>7984</v>
      </c>
    </row>
    <row r="321" spans="1:9" ht="9.75" customHeight="1">
      <c r="A321" s="1648">
        <v>347</v>
      </c>
      <c r="B321" s="1637" t="s">
        <v>6442</v>
      </c>
      <c r="C321" s="1825" t="s">
        <v>9494</v>
      </c>
      <c r="D321" s="2152">
        <v>1</v>
      </c>
      <c r="E321" s="3020">
        <v>2421830</v>
      </c>
      <c r="F321" s="1834">
        <v>0</v>
      </c>
      <c r="G321" s="1835">
        <v>44197</v>
      </c>
      <c r="H321" s="1637" t="s">
        <v>7967</v>
      </c>
      <c r="I321" s="1638" t="s">
        <v>9961</v>
      </c>
    </row>
    <row r="322" spans="1:9" ht="9.75" customHeight="1">
      <c r="A322" s="799">
        <v>349</v>
      </c>
      <c r="B322" s="103" t="s">
        <v>6447</v>
      </c>
      <c r="C322" s="990" t="s">
        <v>9887</v>
      </c>
      <c r="D322" s="2063">
        <v>1</v>
      </c>
      <c r="E322" s="3020">
        <v>30000</v>
      </c>
      <c r="F322" s="797">
        <v>30000</v>
      </c>
      <c r="G322" s="1833">
        <v>44197</v>
      </c>
      <c r="H322" s="103" t="s">
        <v>7967</v>
      </c>
      <c r="I322" s="252" t="s">
        <v>7984</v>
      </c>
    </row>
    <row r="323" spans="1:9" ht="9.75" customHeight="1">
      <c r="A323" s="799">
        <v>350</v>
      </c>
      <c r="B323" s="103" t="s">
        <v>6448</v>
      </c>
      <c r="C323" s="990" t="s">
        <v>9883</v>
      </c>
      <c r="D323" s="2063">
        <v>1</v>
      </c>
      <c r="E323" s="3020">
        <v>11000</v>
      </c>
      <c r="F323" s="797">
        <v>11000</v>
      </c>
      <c r="G323" s="1833">
        <v>44197</v>
      </c>
      <c r="H323" s="103" t="s">
        <v>7967</v>
      </c>
      <c r="I323" s="252" t="s">
        <v>7984</v>
      </c>
    </row>
    <row r="324" spans="1:9" ht="9.75" customHeight="1">
      <c r="A324" s="1648">
        <v>351</v>
      </c>
      <c r="B324" s="1637" t="s">
        <v>6499</v>
      </c>
      <c r="C324" s="1825" t="s">
        <v>9885</v>
      </c>
      <c r="D324" s="2152">
        <v>1</v>
      </c>
      <c r="E324" s="3020">
        <v>1296000</v>
      </c>
      <c r="F324" s="1834">
        <v>788400</v>
      </c>
      <c r="G324" s="1835">
        <v>44197</v>
      </c>
      <c r="H324" s="1637" t="s">
        <v>7967</v>
      </c>
      <c r="I324" s="1841" t="s">
        <v>12978</v>
      </c>
    </row>
    <row r="325" spans="1:9" ht="9.75" customHeight="1">
      <c r="A325" s="1648">
        <v>352</v>
      </c>
      <c r="B325" s="1637" t="s">
        <v>14706</v>
      </c>
      <c r="C325" s="1825" t="s">
        <v>9701</v>
      </c>
      <c r="D325" s="2152">
        <v>1</v>
      </c>
      <c r="E325" s="3020">
        <v>8570000</v>
      </c>
      <c r="F325" s="1834">
        <v>0</v>
      </c>
      <c r="G325" s="1835">
        <v>44197</v>
      </c>
      <c r="H325" s="1637" t="s">
        <v>7967</v>
      </c>
      <c r="I325" s="1638" t="s">
        <v>9961</v>
      </c>
    </row>
    <row r="326" spans="1:9" ht="9.75" customHeight="1">
      <c r="A326" s="799">
        <v>353</v>
      </c>
      <c r="B326" s="103" t="s">
        <v>8442</v>
      </c>
      <c r="C326" s="990" t="s">
        <v>9886</v>
      </c>
      <c r="D326" s="2063">
        <v>1</v>
      </c>
      <c r="E326" s="3020">
        <v>6000</v>
      </c>
      <c r="F326" s="797">
        <v>6000</v>
      </c>
      <c r="G326" s="4081">
        <v>44197</v>
      </c>
      <c r="H326" s="103" t="s">
        <v>7967</v>
      </c>
      <c r="I326" s="252" t="s">
        <v>7984</v>
      </c>
    </row>
    <row r="327" spans="1:9" ht="9.75" customHeight="1">
      <c r="A327" s="799">
        <v>354</v>
      </c>
      <c r="B327" s="103" t="s">
        <v>8443</v>
      </c>
      <c r="C327" s="990" t="s">
        <v>9884</v>
      </c>
      <c r="D327" s="2063">
        <v>1</v>
      </c>
      <c r="E327" s="3020">
        <v>30000</v>
      </c>
      <c r="F327" s="797">
        <v>30000</v>
      </c>
      <c r="G327" s="4081">
        <v>44197</v>
      </c>
      <c r="H327" s="103" t="s">
        <v>7967</v>
      </c>
      <c r="I327" s="252" t="s">
        <v>7984</v>
      </c>
    </row>
    <row r="328" spans="1:9" ht="9.75" customHeight="1">
      <c r="A328" s="1849">
        <v>355</v>
      </c>
      <c r="B328" s="1850" t="s">
        <v>6621</v>
      </c>
      <c r="C328" s="1851" t="s">
        <v>9888</v>
      </c>
      <c r="D328" s="2153">
        <v>1</v>
      </c>
      <c r="E328" s="3020">
        <v>200626.82</v>
      </c>
      <c r="F328" s="1852">
        <v>196614.64</v>
      </c>
      <c r="G328" s="4088">
        <v>44197</v>
      </c>
      <c r="H328" s="1850" t="s">
        <v>7967</v>
      </c>
      <c r="I328" s="1854" t="s">
        <v>7984</v>
      </c>
    </row>
    <row r="329" spans="1:9" ht="9.75" customHeight="1">
      <c r="A329" s="667">
        <v>356</v>
      </c>
      <c r="B329" s="103" t="s">
        <v>6772</v>
      </c>
      <c r="C329" s="990" t="s">
        <v>9489</v>
      </c>
      <c r="D329" s="889">
        <v>1</v>
      </c>
      <c r="E329" s="3020">
        <v>5256183</v>
      </c>
      <c r="F329" s="797">
        <v>0</v>
      </c>
      <c r="G329" s="1053">
        <v>44197</v>
      </c>
      <c r="H329" s="103" t="s">
        <v>7967</v>
      </c>
      <c r="I329" s="252" t="s">
        <v>7984</v>
      </c>
    </row>
    <row r="330" spans="1:9" ht="9.75" customHeight="1">
      <c r="A330" s="1648">
        <v>357</v>
      </c>
      <c r="B330" s="1637" t="s">
        <v>7050</v>
      </c>
      <c r="C330" s="1845" t="s">
        <v>9484</v>
      </c>
      <c r="D330" s="2152">
        <v>1</v>
      </c>
      <c r="E330" s="3020">
        <v>1930000</v>
      </c>
      <c r="F330" s="1834">
        <v>0</v>
      </c>
      <c r="G330" s="1835">
        <v>44197</v>
      </c>
      <c r="H330" s="1637" t="s">
        <v>7967</v>
      </c>
      <c r="I330" s="1841" t="s">
        <v>8612</v>
      </c>
    </row>
    <row r="331" spans="1:9" ht="9.75" customHeight="1">
      <c r="A331" s="799">
        <v>358</v>
      </c>
      <c r="B331" s="103" t="s">
        <v>4074</v>
      </c>
      <c r="C331" s="983" t="s">
        <v>9501</v>
      </c>
      <c r="D331" s="889">
        <v>1</v>
      </c>
      <c r="E331" s="3020">
        <v>641197.9</v>
      </c>
      <c r="F331" s="797">
        <v>251133.18</v>
      </c>
      <c r="G331" s="4081">
        <v>44197</v>
      </c>
      <c r="H331" s="103" t="s">
        <v>7967</v>
      </c>
      <c r="I331" s="7" t="s">
        <v>12981</v>
      </c>
    </row>
    <row r="332" spans="1:9" ht="9.75" customHeight="1">
      <c r="A332" s="799">
        <v>359</v>
      </c>
      <c r="B332" s="103" t="s">
        <v>4052</v>
      </c>
      <c r="C332" s="983" t="s">
        <v>9500</v>
      </c>
      <c r="D332" s="889">
        <v>1</v>
      </c>
      <c r="E332" s="3020">
        <v>36600</v>
      </c>
      <c r="F332" s="877">
        <v>36600</v>
      </c>
      <c r="G332" s="4081">
        <v>44197</v>
      </c>
      <c r="H332" s="103" t="s">
        <v>7967</v>
      </c>
      <c r="I332" s="7" t="s">
        <v>12981</v>
      </c>
    </row>
    <row r="333" spans="1:9" ht="9.75" customHeight="1">
      <c r="A333" s="799">
        <v>360</v>
      </c>
      <c r="B333" s="103" t="s">
        <v>5229</v>
      </c>
      <c r="C333" s="983" t="s">
        <v>9495</v>
      </c>
      <c r="D333" s="889">
        <v>1</v>
      </c>
      <c r="E333" s="3020">
        <v>2055.3200000000002</v>
      </c>
      <c r="F333" s="877">
        <v>1267.6199999999999</v>
      </c>
      <c r="G333" s="4081">
        <v>44197</v>
      </c>
      <c r="H333" s="103" t="s">
        <v>7967</v>
      </c>
      <c r="I333" s="7" t="s">
        <v>12981</v>
      </c>
    </row>
    <row r="334" spans="1:9" ht="9.75" customHeight="1">
      <c r="A334" s="799">
        <v>361</v>
      </c>
      <c r="B334" s="103" t="s">
        <v>5229</v>
      </c>
      <c r="C334" s="983" t="s">
        <v>9496</v>
      </c>
      <c r="D334" s="889">
        <v>1</v>
      </c>
      <c r="E334" s="3020">
        <v>2055.3200000000002</v>
      </c>
      <c r="F334" s="877">
        <v>1267.6199999999999</v>
      </c>
      <c r="G334" s="4081">
        <v>44197</v>
      </c>
      <c r="H334" s="103" t="s">
        <v>7967</v>
      </c>
      <c r="I334" s="7" t="s">
        <v>12981</v>
      </c>
    </row>
    <row r="335" spans="1:9" ht="9.75" customHeight="1">
      <c r="A335" s="799">
        <v>362</v>
      </c>
      <c r="B335" s="103" t="s">
        <v>5229</v>
      </c>
      <c r="C335" s="983" t="s">
        <v>9497</v>
      </c>
      <c r="D335" s="889">
        <v>1</v>
      </c>
      <c r="E335" s="3020">
        <v>2055.3200000000002</v>
      </c>
      <c r="F335" s="877">
        <v>1267.6199999999999</v>
      </c>
      <c r="G335" s="4081">
        <v>44197</v>
      </c>
      <c r="H335" s="103" t="s">
        <v>7967</v>
      </c>
      <c r="I335" s="7" t="s">
        <v>12981</v>
      </c>
    </row>
    <row r="336" spans="1:9" ht="9.75" customHeight="1">
      <c r="A336" s="799">
        <v>363</v>
      </c>
      <c r="B336" s="103" t="s">
        <v>5224</v>
      </c>
      <c r="C336" s="983" t="s">
        <v>9690</v>
      </c>
      <c r="D336" s="889">
        <v>1</v>
      </c>
      <c r="E336" s="3020">
        <v>312500</v>
      </c>
      <c r="F336" s="877">
        <v>101562.63</v>
      </c>
      <c r="G336" s="4081">
        <v>44197</v>
      </c>
      <c r="H336" s="103" t="s">
        <v>7967</v>
      </c>
      <c r="I336" s="7" t="s">
        <v>12981</v>
      </c>
    </row>
    <row r="337" spans="1:9" ht="9.75" customHeight="1">
      <c r="A337" s="799">
        <v>364</v>
      </c>
      <c r="B337" s="103" t="s">
        <v>5224</v>
      </c>
      <c r="C337" s="983" t="s">
        <v>9691</v>
      </c>
      <c r="D337" s="889">
        <v>1</v>
      </c>
      <c r="E337" s="3020">
        <v>312500</v>
      </c>
      <c r="F337" s="877">
        <v>101562.63</v>
      </c>
      <c r="G337" s="4081">
        <v>44197</v>
      </c>
      <c r="H337" s="103" t="s">
        <v>7967</v>
      </c>
      <c r="I337" s="7" t="s">
        <v>12981</v>
      </c>
    </row>
    <row r="338" spans="1:9" ht="9.75" customHeight="1">
      <c r="A338" s="1638">
        <v>365</v>
      </c>
      <c r="B338" s="1844" t="s">
        <v>7093</v>
      </c>
      <c r="C338" s="1845" t="s">
        <v>9857</v>
      </c>
      <c r="D338" s="2152">
        <v>1</v>
      </c>
      <c r="E338" s="3020">
        <v>2000000</v>
      </c>
      <c r="F338" s="1834">
        <v>0</v>
      </c>
      <c r="G338" s="1835">
        <v>44197</v>
      </c>
      <c r="H338" s="1637" t="s">
        <v>7967</v>
      </c>
      <c r="I338" s="1841" t="s">
        <v>8612</v>
      </c>
    </row>
    <row r="339" spans="1:9" ht="9.75" customHeight="1">
      <c r="A339" s="1648">
        <v>366</v>
      </c>
      <c r="B339" s="1637" t="s">
        <v>7094</v>
      </c>
      <c r="C339" s="1845" t="s">
        <v>9858</v>
      </c>
      <c r="D339" s="2152">
        <v>1</v>
      </c>
      <c r="E339" s="3020">
        <v>2000000</v>
      </c>
      <c r="F339" s="1834">
        <v>0</v>
      </c>
      <c r="G339" s="1835">
        <v>44197</v>
      </c>
      <c r="H339" s="1637" t="s">
        <v>7967</v>
      </c>
      <c r="I339" s="1841" t="s">
        <v>8612</v>
      </c>
    </row>
    <row r="340" spans="1:9" ht="9.75" customHeight="1">
      <c r="A340" s="1699">
        <v>367</v>
      </c>
      <c r="B340" s="1787" t="s">
        <v>7217</v>
      </c>
      <c r="C340" s="1700"/>
      <c r="D340" s="2090">
        <v>1</v>
      </c>
      <c r="E340" s="3463">
        <v>3000.6</v>
      </c>
      <c r="F340" s="1701">
        <v>0</v>
      </c>
      <c r="G340" s="4082">
        <v>44197</v>
      </c>
      <c r="H340" s="1787" t="s">
        <v>7967</v>
      </c>
      <c r="I340" s="1790" t="s">
        <v>10147</v>
      </c>
    </row>
    <row r="341" spans="1:9" ht="9.75" customHeight="1">
      <c r="A341" s="1699">
        <v>368</v>
      </c>
      <c r="B341" s="1787" t="s">
        <v>7226</v>
      </c>
      <c r="C341" s="1700"/>
      <c r="D341" s="2090">
        <v>1</v>
      </c>
      <c r="E341" s="3463">
        <v>26400</v>
      </c>
      <c r="F341" s="1701">
        <v>0</v>
      </c>
      <c r="G341" s="4082">
        <v>44197</v>
      </c>
      <c r="H341" s="1787" t="s">
        <v>7967</v>
      </c>
      <c r="I341" s="1790" t="s">
        <v>8619</v>
      </c>
    </row>
    <row r="342" spans="1:9" ht="9.75" customHeight="1">
      <c r="A342" s="1699">
        <v>369</v>
      </c>
      <c r="B342" s="1787" t="s">
        <v>7227</v>
      </c>
      <c r="C342" s="1700"/>
      <c r="D342" s="2090">
        <v>1</v>
      </c>
      <c r="E342" s="3463">
        <v>26520</v>
      </c>
      <c r="F342" s="1701">
        <v>0</v>
      </c>
      <c r="G342" s="4082">
        <v>44197</v>
      </c>
      <c r="H342" s="1787" t="s">
        <v>7967</v>
      </c>
      <c r="I342" s="1790" t="s">
        <v>8619</v>
      </c>
    </row>
    <row r="343" spans="1:9" ht="9.75" customHeight="1">
      <c r="A343" s="799">
        <v>372</v>
      </c>
      <c r="B343" s="103" t="s">
        <v>7220</v>
      </c>
      <c r="C343" s="983" t="s">
        <v>9684</v>
      </c>
      <c r="D343" s="889">
        <v>1</v>
      </c>
      <c r="E343" s="3020">
        <v>260000</v>
      </c>
      <c r="F343" s="797">
        <v>0</v>
      </c>
      <c r="G343" s="4081">
        <v>44197</v>
      </c>
      <c r="H343" s="103" t="s">
        <v>7967</v>
      </c>
      <c r="I343" s="252" t="s">
        <v>7984</v>
      </c>
    </row>
    <row r="344" spans="1:9" ht="9.75" customHeight="1">
      <c r="A344" s="799">
        <v>373</v>
      </c>
      <c r="B344" s="103" t="s">
        <v>7221</v>
      </c>
      <c r="C344" s="983" t="s">
        <v>9685</v>
      </c>
      <c r="D344" s="889">
        <v>1</v>
      </c>
      <c r="E344" s="3020">
        <v>260000</v>
      </c>
      <c r="F344" s="797">
        <v>0</v>
      </c>
      <c r="G344" s="4081">
        <v>44197</v>
      </c>
      <c r="H344" s="103" t="s">
        <v>7967</v>
      </c>
      <c r="I344" s="252" t="s">
        <v>7984</v>
      </c>
    </row>
    <row r="345" spans="1:9" ht="9.75" customHeight="1">
      <c r="A345" s="799">
        <v>374</v>
      </c>
      <c r="B345" s="103" t="s">
        <v>7222</v>
      </c>
      <c r="C345" s="983" t="s">
        <v>9692</v>
      </c>
      <c r="D345" s="889">
        <v>1</v>
      </c>
      <c r="E345" s="3020">
        <v>260000</v>
      </c>
      <c r="F345" s="797">
        <v>0</v>
      </c>
      <c r="G345" s="4081">
        <v>44197</v>
      </c>
      <c r="H345" s="103" t="s">
        <v>7967</v>
      </c>
      <c r="I345" s="252" t="s">
        <v>7984</v>
      </c>
    </row>
    <row r="346" spans="1:9" ht="9.75" customHeight="1">
      <c r="A346" s="799">
        <v>375</v>
      </c>
      <c r="B346" s="102" t="s">
        <v>14805</v>
      </c>
      <c r="C346" s="3017" t="s">
        <v>9354</v>
      </c>
      <c r="D346" s="889">
        <v>1</v>
      </c>
      <c r="E346" s="3020">
        <v>81300.929999999993</v>
      </c>
      <c r="F346" s="797">
        <v>0</v>
      </c>
      <c r="G346" s="4081">
        <v>44197</v>
      </c>
      <c r="H346" s="103" t="s">
        <v>7967</v>
      </c>
      <c r="I346" s="252" t="s">
        <v>7984</v>
      </c>
    </row>
    <row r="347" spans="1:9" ht="9.75" customHeight="1">
      <c r="A347" s="799">
        <v>376</v>
      </c>
      <c r="B347" s="102" t="s">
        <v>14806</v>
      </c>
      <c r="C347" s="3017" t="s">
        <v>9504</v>
      </c>
      <c r="D347" s="889">
        <v>1</v>
      </c>
      <c r="E347" s="3020">
        <v>81300.83</v>
      </c>
      <c r="F347" s="797">
        <v>0</v>
      </c>
      <c r="G347" s="4081">
        <v>44197</v>
      </c>
      <c r="H347" s="103" t="s">
        <v>7967</v>
      </c>
      <c r="I347" s="252" t="s">
        <v>7984</v>
      </c>
    </row>
    <row r="348" spans="1:9" ht="9.75" customHeight="1">
      <c r="A348" s="799">
        <v>377</v>
      </c>
      <c r="B348" s="102" t="s">
        <v>14807</v>
      </c>
      <c r="C348" s="3017" t="s">
        <v>9505</v>
      </c>
      <c r="D348" s="889">
        <v>1</v>
      </c>
      <c r="E348" s="3020">
        <v>81300.83</v>
      </c>
      <c r="F348" s="797">
        <v>0</v>
      </c>
      <c r="G348" s="4081">
        <v>44197</v>
      </c>
      <c r="H348" s="103" t="s">
        <v>7967</v>
      </c>
      <c r="I348" s="252" t="s">
        <v>7984</v>
      </c>
    </row>
    <row r="349" spans="1:9" ht="9.75" customHeight="1">
      <c r="A349" s="799">
        <v>378</v>
      </c>
      <c r="B349" s="102" t="s">
        <v>14808</v>
      </c>
      <c r="C349" s="3017" t="s">
        <v>9506</v>
      </c>
      <c r="D349" s="889">
        <v>1</v>
      </c>
      <c r="E349" s="3020">
        <v>81300.83</v>
      </c>
      <c r="F349" s="797">
        <v>0</v>
      </c>
      <c r="G349" s="4081">
        <v>44197</v>
      </c>
      <c r="H349" s="103" t="s">
        <v>7967</v>
      </c>
      <c r="I349" s="252" t="s">
        <v>7984</v>
      </c>
    </row>
    <row r="350" spans="1:9" ht="9.75" customHeight="1">
      <c r="A350" s="799">
        <v>379</v>
      </c>
      <c r="B350" s="102" t="s">
        <v>14809</v>
      </c>
      <c r="C350" s="3017" t="s">
        <v>9507</v>
      </c>
      <c r="D350" s="889">
        <v>1</v>
      </c>
      <c r="E350" s="3020">
        <v>81300.83</v>
      </c>
      <c r="F350" s="797">
        <v>0</v>
      </c>
      <c r="G350" s="4081">
        <v>44197</v>
      </c>
      <c r="H350" s="103" t="s">
        <v>7967</v>
      </c>
      <c r="I350" s="252" t="s">
        <v>7984</v>
      </c>
    </row>
    <row r="351" spans="1:9" ht="9.75" customHeight="1">
      <c r="A351" s="799">
        <v>380</v>
      </c>
      <c r="B351" s="102" t="s">
        <v>14810</v>
      </c>
      <c r="C351" s="3017" t="s">
        <v>9510</v>
      </c>
      <c r="D351" s="889">
        <v>1</v>
      </c>
      <c r="E351" s="3020">
        <v>81300.83</v>
      </c>
      <c r="F351" s="797">
        <v>0</v>
      </c>
      <c r="G351" s="4081">
        <v>44197</v>
      </c>
      <c r="H351" s="103" t="s">
        <v>7967</v>
      </c>
      <c r="I351" s="252" t="s">
        <v>7984</v>
      </c>
    </row>
    <row r="352" spans="1:9" ht="9.75" customHeight="1">
      <c r="A352" s="799">
        <v>381</v>
      </c>
      <c r="B352" s="102" t="s">
        <v>14811</v>
      </c>
      <c r="C352" s="3017" t="s">
        <v>9511</v>
      </c>
      <c r="D352" s="889">
        <v>1</v>
      </c>
      <c r="E352" s="3020">
        <v>81300.83</v>
      </c>
      <c r="F352" s="797">
        <v>0</v>
      </c>
      <c r="G352" s="4081">
        <v>44197</v>
      </c>
      <c r="H352" s="103" t="s">
        <v>7967</v>
      </c>
      <c r="I352" s="252" t="s">
        <v>7984</v>
      </c>
    </row>
    <row r="353" spans="1:9" ht="9.75" customHeight="1">
      <c r="A353" s="799">
        <v>382</v>
      </c>
      <c r="B353" s="102" t="s">
        <v>14812</v>
      </c>
      <c r="C353" s="3017" t="s">
        <v>9512</v>
      </c>
      <c r="D353" s="889">
        <v>1</v>
      </c>
      <c r="E353" s="3020">
        <v>81300.83</v>
      </c>
      <c r="F353" s="797">
        <v>0</v>
      </c>
      <c r="G353" s="4081">
        <v>44197</v>
      </c>
      <c r="H353" s="103" t="s">
        <v>7967</v>
      </c>
      <c r="I353" s="252" t="s">
        <v>7984</v>
      </c>
    </row>
    <row r="354" spans="1:9" ht="9.75" customHeight="1">
      <c r="A354" s="799">
        <v>383</v>
      </c>
      <c r="B354" s="102" t="s">
        <v>14813</v>
      </c>
      <c r="C354" s="3017" t="s">
        <v>9514</v>
      </c>
      <c r="D354" s="889">
        <v>1</v>
      </c>
      <c r="E354" s="3020">
        <v>81300.83</v>
      </c>
      <c r="F354" s="797">
        <v>0</v>
      </c>
      <c r="G354" s="4081">
        <v>44197</v>
      </c>
      <c r="H354" s="103" t="s">
        <v>7967</v>
      </c>
      <c r="I354" s="252" t="s">
        <v>7984</v>
      </c>
    </row>
    <row r="355" spans="1:9" ht="9.75" customHeight="1">
      <c r="A355" s="799">
        <v>384</v>
      </c>
      <c r="B355" s="102" t="s">
        <v>14814</v>
      </c>
      <c r="C355" s="3017" t="s">
        <v>9515</v>
      </c>
      <c r="D355" s="889">
        <v>1</v>
      </c>
      <c r="E355" s="3020">
        <v>81300.83</v>
      </c>
      <c r="F355" s="797">
        <v>0</v>
      </c>
      <c r="G355" s="4081">
        <v>44197</v>
      </c>
      <c r="H355" s="103" t="s">
        <v>7967</v>
      </c>
      <c r="I355" s="252" t="s">
        <v>7984</v>
      </c>
    </row>
    <row r="356" spans="1:9" ht="9.75" customHeight="1">
      <c r="A356" s="799">
        <v>385</v>
      </c>
      <c r="B356" s="102" t="s">
        <v>14815</v>
      </c>
      <c r="C356" s="3017" t="s">
        <v>9521</v>
      </c>
      <c r="D356" s="889">
        <v>1</v>
      </c>
      <c r="E356" s="3020">
        <v>81300.83</v>
      </c>
      <c r="F356" s="797">
        <v>0</v>
      </c>
      <c r="G356" s="4081">
        <v>44197</v>
      </c>
      <c r="H356" s="103" t="s">
        <v>7967</v>
      </c>
      <c r="I356" s="252" t="s">
        <v>7984</v>
      </c>
    </row>
    <row r="357" spans="1:9" ht="9.75" customHeight="1">
      <c r="A357" s="799">
        <v>386</v>
      </c>
      <c r="B357" s="102" t="s">
        <v>14816</v>
      </c>
      <c r="C357" s="3017" t="s">
        <v>9524</v>
      </c>
      <c r="D357" s="889">
        <v>1</v>
      </c>
      <c r="E357" s="3020">
        <v>81300.83</v>
      </c>
      <c r="F357" s="797">
        <v>0</v>
      </c>
      <c r="G357" s="4081">
        <v>44197</v>
      </c>
      <c r="H357" s="103" t="s">
        <v>7967</v>
      </c>
      <c r="I357" s="252" t="s">
        <v>7984</v>
      </c>
    </row>
    <row r="358" spans="1:9" ht="9.75" customHeight="1">
      <c r="A358" s="799">
        <v>387</v>
      </c>
      <c r="B358" s="102" t="s">
        <v>14817</v>
      </c>
      <c r="C358" s="3017" t="s">
        <v>9527</v>
      </c>
      <c r="D358" s="889">
        <v>1</v>
      </c>
      <c r="E358" s="3020">
        <v>81300.83</v>
      </c>
      <c r="F358" s="797">
        <v>0</v>
      </c>
      <c r="G358" s="4081">
        <v>44197</v>
      </c>
      <c r="H358" s="103" t="s">
        <v>7967</v>
      </c>
      <c r="I358" s="252" t="s">
        <v>7984</v>
      </c>
    </row>
    <row r="359" spans="1:9" ht="9.75" customHeight="1">
      <c r="A359" s="799">
        <v>388</v>
      </c>
      <c r="B359" s="102" t="s">
        <v>14818</v>
      </c>
      <c r="C359" s="3017" t="s">
        <v>9503</v>
      </c>
      <c r="D359" s="889">
        <v>1</v>
      </c>
      <c r="E359" s="3020">
        <v>81300.83</v>
      </c>
      <c r="F359" s="797">
        <v>0</v>
      </c>
      <c r="G359" s="4081">
        <v>44197</v>
      </c>
      <c r="H359" s="103" t="s">
        <v>7967</v>
      </c>
      <c r="I359" s="252" t="s">
        <v>7984</v>
      </c>
    </row>
    <row r="360" spans="1:9" ht="9.75" customHeight="1">
      <c r="A360" s="799">
        <v>389</v>
      </c>
      <c r="B360" s="98" t="s">
        <v>14819</v>
      </c>
      <c r="C360" s="3017" t="s">
        <v>9508</v>
      </c>
      <c r="D360" s="889">
        <v>1</v>
      </c>
      <c r="E360" s="3020">
        <v>81300.83</v>
      </c>
      <c r="F360" s="797">
        <v>0</v>
      </c>
      <c r="G360" s="4081">
        <v>44197</v>
      </c>
      <c r="H360" s="103" t="s">
        <v>7967</v>
      </c>
      <c r="I360" s="252" t="s">
        <v>7984</v>
      </c>
    </row>
    <row r="361" spans="1:9" ht="9.75" customHeight="1">
      <c r="A361" s="799">
        <v>390</v>
      </c>
      <c r="B361" s="102" t="s">
        <v>14820</v>
      </c>
      <c r="C361" s="3017" t="s">
        <v>9509</v>
      </c>
      <c r="D361" s="889">
        <v>1</v>
      </c>
      <c r="E361" s="3020">
        <v>81300.83</v>
      </c>
      <c r="F361" s="797">
        <v>0</v>
      </c>
      <c r="G361" s="4081">
        <v>44197</v>
      </c>
      <c r="H361" s="103" t="s">
        <v>7967</v>
      </c>
      <c r="I361" s="252" t="s">
        <v>7984</v>
      </c>
    </row>
    <row r="362" spans="1:9" ht="9.75" customHeight="1">
      <c r="A362" s="799">
        <v>391</v>
      </c>
      <c r="B362" s="102" t="s">
        <v>14821</v>
      </c>
      <c r="C362" s="3017" t="s">
        <v>9513</v>
      </c>
      <c r="D362" s="889">
        <v>1</v>
      </c>
      <c r="E362" s="3020">
        <v>81300.83</v>
      </c>
      <c r="F362" s="797">
        <v>0</v>
      </c>
      <c r="G362" s="4081">
        <v>44197</v>
      </c>
      <c r="H362" s="103" t="s">
        <v>7967</v>
      </c>
      <c r="I362" s="252" t="s">
        <v>7984</v>
      </c>
    </row>
    <row r="363" spans="1:9" ht="9.75" customHeight="1">
      <c r="A363" s="799">
        <v>392</v>
      </c>
      <c r="B363" s="102" t="s">
        <v>14822</v>
      </c>
      <c r="C363" s="3017" t="s">
        <v>9516</v>
      </c>
      <c r="D363" s="889">
        <v>1</v>
      </c>
      <c r="E363" s="3020">
        <v>81300.83</v>
      </c>
      <c r="F363" s="797">
        <v>0</v>
      </c>
      <c r="G363" s="4081">
        <v>44197</v>
      </c>
      <c r="H363" s="103" t="s">
        <v>7967</v>
      </c>
      <c r="I363" s="252" t="s">
        <v>7984</v>
      </c>
    </row>
    <row r="364" spans="1:9" ht="9.75" customHeight="1">
      <c r="A364" s="799">
        <v>393</v>
      </c>
      <c r="B364" s="102" t="s">
        <v>14823</v>
      </c>
      <c r="C364" s="3017" t="s">
        <v>9517</v>
      </c>
      <c r="D364" s="889">
        <v>1</v>
      </c>
      <c r="E364" s="3020">
        <v>81300.83</v>
      </c>
      <c r="F364" s="797">
        <v>0</v>
      </c>
      <c r="G364" s="4081">
        <v>44197</v>
      </c>
      <c r="H364" s="103" t="s">
        <v>7967</v>
      </c>
      <c r="I364" s="252" t="s">
        <v>7984</v>
      </c>
    </row>
    <row r="365" spans="1:9" ht="9.75" customHeight="1">
      <c r="A365" s="799">
        <v>394</v>
      </c>
      <c r="B365" s="102" t="s">
        <v>14824</v>
      </c>
      <c r="C365" s="3017" t="s">
        <v>9518</v>
      </c>
      <c r="D365" s="889">
        <v>1</v>
      </c>
      <c r="E365" s="3020">
        <v>81300.83</v>
      </c>
      <c r="F365" s="797">
        <v>0</v>
      </c>
      <c r="G365" s="4081">
        <v>44197</v>
      </c>
      <c r="H365" s="103" t="s">
        <v>7967</v>
      </c>
      <c r="I365" s="252" t="s">
        <v>7984</v>
      </c>
    </row>
    <row r="366" spans="1:9" ht="9.75" customHeight="1">
      <c r="A366" s="799">
        <v>395</v>
      </c>
      <c r="B366" s="102" t="s">
        <v>14825</v>
      </c>
      <c r="C366" s="3017" t="s">
        <v>9519</v>
      </c>
      <c r="D366" s="889">
        <v>1</v>
      </c>
      <c r="E366" s="3020">
        <v>81300.83</v>
      </c>
      <c r="F366" s="797">
        <v>0</v>
      </c>
      <c r="G366" s="4081">
        <v>44197</v>
      </c>
      <c r="H366" s="103" t="s">
        <v>7967</v>
      </c>
      <c r="I366" s="252" t="s">
        <v>7984</v>
      </c>
    </row>
    <row r="367" spans="1:9" ht="9.75" customHeight="1">
      <c r="A367" s="799">
        <v>396</v>
      </c>
      <c r="B367" s="102" t="s">
        <v>14826</v>
      </c>
      <c r="C367" s="3017" t="s">
        <v>9520</v>
      </c>
      <c r="D367" s="889">
        <v>1</v>
      </c>
      <c r="E367" s="3020">
        <v>81300.83</v>
      </c>
      <c r="F367" s="797">
        <v>0</v>
      </c>
      <c r="G367" s="4081">
        <v>44197</v>
      </c>
      <c r="H367" s="103" t="s">
        <v>7967</v>
      </c>
      <c r="I367" s="252" t="s">
        <v>7984</v>
      </c>
    </row>
    <row r="368" spans="1:9" ht="9.75" customHeight="1">
      <c r="A368" s="799">
        <v>397</v>
      </c>
      <c r="B368" s="102" t="s">
        <v>14827</v>
      </c>
      <c r="C368" s="3017" t="s">
        <v>9522</v>
      </c>
      <c r="D368" s="889">
        <v>1</v>
      </c>
      <c r="E368" s="3020">
        <v>81300.83</v>
      </c>
      <c r="F368" s="797">
        <v>0</v>
      </c>
      <c r="G368" s="4081">
        <v>44197</v>
      </c>
      <c r="H368" s="103" t="s">
        <v>7967</v>
      </c>
      <c r="I368" s="252" t="s">
        <v>7984</v>
      </c>
    </row>
    <row r="369" spans="1:9" ht="9.75" customHeight="1">
      <c r="A369" s="799">
        <v>398</v>
      </c>
      <c r="B369" s="102" t="s">
        <v>14828</v>
      </c>
      <c r="C369" s="3017" t="s">
        <v>9523</v>
      </c>
      <c r="D369" s="889">
        <v>1</v>
      </c>
      <c r="E369" s="3020">
        <v>81300.83</v>
      </c>
      <c r="F369" s="638">
        <v>0</v>
      </c>
      <c r="G369" s="4081">
        <v>44197</v>
      </c>
      <c r="H369" s="103" t="s">
        <v>7967</v>
      </c>
      <c r="I369" s="252" t="s">
        <v>7984</v>
      </c>
    </row>
    <row r="370" spans="1:9" ht="9.75" customHeight="1">
      <c r="A370" s="799">
        <v>399</v>
      </c>
      <c r="B370" s="102" t="s">
        <v>14829</v>
      </c>
      <c r="C370" s="3017" t="s">
        <v>9525</v>
      </c>
      <c r="D370" s="3033">
        <v>1</v>
      </c>
      <c r="E370" s="3020">
        <v>81300.83</v>
      </c>
      <c r="F370" s="638">
        <v>0</v>
      </c>
      <c r="G370" s="4081">
        <v>44197</v>
      </c>
      <c r="H370" s="103" t="s">
        <v>7967</v>
      </c>
      <c r="I370" s="252" t="s">
        <v>7984</v>
      </c>
    </row>
    <row r="371" spans="1:9" ht="9.75" customHeight="1">
      <c r="A371" s="799">
        <v>400</v>
      </c>
      <c r="B371" s="102" t="s">
        <v>14830</v>
      </c>
      <c r="C371" s="3017" t="s">
        <v>9526</v>
      </c>
      <c r="D371" s="889">
        <v>1</v>
      </c>
      <c r="E371" s="3020">
        <v>81300.83</v>
      </c>
      <c r="F371" s="638">
        <v>0</v>
      </c>
      <c r="G371" s="4081">
        <v>44197</v>
      </c>
      <c r="H371" s="103" t="s">
        <v>7967</v>
      </c>
      <c r="I371" s="252" t="s">
        <v>7984</v>
      </c>
    </row>
    <row r="372" spans="1:9" ht="9.75" customHeight="1">
      <c r="A372" s="799">
        <v>401</v>
      </c>
      <c r="B372" s="98" t="s">
        <v>14831</v>
      </c>
      <c r="C372" s="3017" t="s">
        <v>9528</v>
      </c>
      <c r="D372" s="889">
        <v>1</v>
      </c>
      <c r="E372" s="3020">
        <v>81300.83</v>
      </c>
      <c r="F372" s="638">
        <v>0</v>
      </c>
      <c r="G372" s="4081">
        <v>44197</v>
      </c>
      <c r="H372" s="103" t="s">
        <v>7967</v>
      </c>
      <c r="I372" s="252" t="s">
        <v>7984</v>
      </c>
    </row>
    <row r="373" spans="1:9" ht="9.75" customHeight="1">
      <c r="A373" s="799">
        <v>402</v>
      </c>
      <c r="B373" s="98" t="s">
        <v>14832</v>
      </c>
      <c r="C373" s="3017" t="s">
        <v>9529</v>
      </c>
      <c r="D373" s="889">
        <v>1</v>
      </c>
      <c r="E373" s="3020">
        <v>81300.83</v>
      </c>
      <c r="F373" s="638">
        <v>0</v>
      </c>
      <c r="G373" s="4081">
        <v>44197</v>
      </c>
      <c r="H373" s="103" t="s">
        <v>7967</v>
      </c>
      <c r="I373" s="252" t="s">
        <v>7984</v>
      </c>
    </row>
    <row r="374" spans="1:9" ht="9.75" customHeight="1">
      <c r="A374" s="799">
        <v>403</v>
      </c>
      <c r="B374" s="98" t="s">
        <v>14833</v>
      </c>
      <c r="C374" s="3017" t="s">
        <v>9530</v>
      </c>
      <c r="D374" s="889">
        <v>1</v>
      </c>
      <c r="E374" s="3020">
        <v>81300.83</v>
      </c>
      <c r="F374" s="638">
        <v>0</v>
      </c>
      <c r="G374" s="4081">
        <v>44197</v>
      </c>
      <c r="H374" s="103" t="s">
        <v>7967</v>
      </c>
      <c r="I374" s="252" t="s">
        <v>7984</v>
      </c>
    </row>
    <row r="375" spans="1:9" ht="9.75" customHeight="1">
      <c r="A375" s="799">
        <v>404</v>
      </c>
      <c r="B375" s="102" t="s">
        <v>14834</v>
      </c>
      <c r="C375" s="3017" t="s">
        <v>9531</v>
      </c>
      <c r="D375" s="889">
        <v>1</v>
      </c>
      <c r="E375" s="3020">
        <v>81300.83</v>
      </c>
      <c r="F375" s="638">
        <v>0</v>
      </c>
      <c r="G375" s="4081">
        <v>44197</v>
      </c>
      <c r="H375" s="103" t="s">
        <v>7967</v>
      </c>
      <c r="I375" s="252" t="s">
        <v>7984</v>
      </c>
    </row>
    <row r="376" spans="1:9" ht="9.75" customHeight="1">
      <c r="A376" s="1699">
        <v>405</v>
      </c>
      <c r="B376" s="1705" t="s">
        <v>7347</v>
      </c>
      <c r="C376" s="1700" t="s">
        <v>9878</v>
      </c>
      <c r="D376" s="2090">
        <v>1</v>
      </c>
      <c r="E376" s="3463">
        <v>13000</v>
      </c>
      <c r="F376" s="1792">
        <v>13000</v>
      </c>
      <c r="G376" s="4082">
        <v>44197</v>
      </c>
      <c r="H376" s="1787" t="s">
        <v>7967</v>
      </c>
      <c r="I376" s="1664" t="s">
        <v>7984</v>
      </c>
    </row>
    <row r="377" spans="1:9" ht="9.75" customHeight="1">
      <c r="A377" s="1699">
        <v>406</v>
      </c>
      <c r="B377" s="1705" t="s">
        <v>7348</v>
      </c>
      <c r="C377" s="1700" t="s">
        <v>9877</v>
      </c>
      <c r="D377" s="2090">
        <v>1</v>
      </c>
      <c r="E377" s="3463">
        <v>21555</v>
      </c>
      <c r="F377" s="1792">
        <v>21555</v>
      </c>
      <c r="G377" s="4082">
        <v>44197</v>
      </c>
      <c r="H377" s="1787" t="s">
        <v>7967</v>
      </c>
      <c r="I377" s="1664" t="s">
        <v>7984</v>
      </c>
    </row>
    <row r="378" spans="1:9" ht="9.75" customHeight="1">
      <c r="A378" s="1699">
        <v>407</v>
      </c>
      <c r="B378" s="1787" t="s">
        <v>7434</v>
      </c>
      <c r="C378" s="1795" t="s">
        <v>9865</v>
      </c>
      <c r="D378" s="2181">
        <v>15</v>
      </c>
      <c r="E378" s="3463">
        <v>312330.45</v>
      </c>
      <c r="F378" s="1792">
        <v>0</v>
      </c>
      <c r="G378" s="4082">
        <v>44197</v>
      </c>
      <c r="H378" s="1787" t="s">
        <v>7967</v>
      </c>
      <c r="I378" s="1664" t="s">
        <v>7984</v>
      </c>
    </row>
    <row r="379" spans="1:9" ht="9.75" customHeight="1">
      <c r="A379" s="2162">
        <v>408</v>
      </c>
      <c r="B379" s="2169" t="s">
        <v>7435</v>
      </c>
      <c r="C379" s="2164" t="s">
        <v>9845</v>
      </c>
      <c r="D379" s="2183">
        <v>1</v>
      </c>
      <c r="E379" s="3020">
        <v>61600</v>
      </c>
      <c r="F379" s="2167">
        <v>0</v>
      </c>
      <c r="G379" s="4089">
        <v>44197</v>
      </c>
      <c r="H379" s="2169" t="s">
        <v>7967</v>
      </c>
      <c r="I379" s="2170" t="s">
        <v>7984</v>
      </c>
    </row>
    <row r="380" spans="1:9" ht="9.75" customHeight="1">
      <c r="A380" s="2162">
        <v>409</v>
      </c>
      <c r="B380" s="2169" t="s">
        <v>7436</v>
      </c>
      <c r="C380" s="2164" t="s">
        <v>9866</v>
      </c>
      <c r="D380" s="2183">
        <v>1</v>
      </c>
      <c r="E380" s="3020">
        <v>12000</v>
      </c>
      <c r="F380" s="2167">
        <v>0</v>
      </c>
      <c r="G380" s="4089">
        <v>44197</v>
      </c>
      <c r="H380" s="2169" t="s">
        <v>7967</v>
      </c>
      <c r="I380" s="2170" t="s">
        <v>7984</v>
      </c>
    </row>
    <row r="381" spans="1:9" ht="9.75" customHeight="1">
      <c r="A381" s="2162">
        <v>410</v>
      </c>
      <c r="B381" s="2169" t="s">
        <v>7437</v>
      </c>
      <c r="C381" s="2164" t="s">
        <v>9868</v>
      </c>
      <c r="D381" s="2183">
        <v>1</v>
      </c>
      <c r="E381" s="3020">
        <v>14950</v>
      </c>
      <c r="F381" s="2167">
        <v>0</v>
      </c>
      <c r="G381" s="4089">
        <v>44197</v>
      </c>
      <c r="H381" s="2169" t="s">
        <v>7967</v>
      </c>
      <c r="I381" s="2170" t="s">
        <v>7984</v>
      </c>
    </row>
    <row r="382" spans="1:9" ht="9.75" customHeight="1">
      <c r="A382" s="2162">
        <v>411</v>
      </c>
      <c r="B382" s="2169" t="s">
        <v>7438</v>
      </c>
      <c r="C382" s="2164" t="s">
        <v>9323</v>
      </c>
      <c r="D382" s="2183">
        <v>1</v>
      </c>
      <c r="E382" s="3020">
        <v>12550</v>
      </c>
      <c r="F382" s="2167">
        <v>0</v>
      </c>
      <c r="G382" s="4089">
        <v>44197</v>
      </c>
      <c r="H382" s="2169" t="s">
        <v>7967</v>
      </c>
      <c r="I382" s="2170" t="s">
        <v>7984</v>
      </c>
    </row>
    <row r="383" spans="1:9" ht="9.75" customHeight="1">
      <c r="A383" s="2162">
        <v>412</v>
      </c>
      <c r="B383" s="2169" t="s">
        <v>7439</v>
      </c>
      <c r="C383" s="2164" t="s">
        <v>9324</v>
      </c>
      <c r="D383" s="2183">
        <v>1</v>
      </c>
      <c r="E383" s="3020">
        <v>58600</v>
      </c>
      <c r="F383" s="2167">
        <v>0</v>
      </c>
      <c r="G383" s="4089">
        <v>44197</v>
      </c>
      <c r="H383" s="2169" t="s">
        <v>7967</v>
      </c>
      <c r="I383" s="2170" t="s">
        <v>7984</v>
      </c>
    </row>
    <row r="384" spans="1:9" ht="9.75" customHeight="1">
      <c r="A384" s="2162">
        <v>413</v>
      </c>
      <c r="B384" s="2169" t="s">
        <v>7440</v>
      </c>
      <c r="C384" s="2164" t="s">
        <v>9325</v>
      </c>
      <c r="D384" s="2183">
        <v>1</v>
      </c>
      <c r="E384" s="3020">
        <v>59500</v>
      </c>
      <c r="F384" s="2167">
        <v>0</v>
      </c>
      <c r="G384" s="4089">
        <v>44197</v>
      </c>
      <c r="H384" s="2169" t="s">
        <v>7967</v>
      </c>
      <c r="I384" s="2170" t="s">
        <v>7984</v>
      </c>
    </row>
    <row r="385" spans="1:9" ht="9.75" customHeight="1">
      <c r="A385" s="2162">
        <v>414</v>
      </c>
      <c r="B385" s="2169" t="s">
        <v>7441</v>
      </c>
      <c r="C385" s="2164" t="s">
        <v>9326</v>
      </c>
      <c r="D385" s="2183">
        <v>22</v>
      </c>
      <c r="E385" s="3020">
        <v>66873.179999999993</v>
      </c>
      <c r="F385" s="2167">
        <v>0</v>
      </c>
      <c r="G385" s="4089">
        <v>44197</v>
      </c>
      <c r="H385" s="2169" t="s">
        <v>7967</v>
      </c>
      <c r="I385" s="2170" t="s">
        <v>7984</v>
      </c>
    </row>
    <row r="386" spans="1:9" ht="9.75" customHeight="1">
      <c r="A386" s="2162">
        <v>415</v>
      </c>
      <c r="B386" s="2169" t="s">
        <v>7441</v>
      </c>
      <c r="C386" s="2164" t="s">
        <v>9327</v>
      </c>
      <c r="D386" s="2183">
        <v>1</v>
      </c>
      <c r="E386" s="3020">
        <v>3022.73</v>
      </c>
      <c r="F386" s="2167">
        <v>0</v>
      </c>
      <c r="G386" s="4089">
        <v>44197</v>
      </c>
      <c r="H386" s="2169" t="s">
        <v>7967</v>
      </c>
      <c r="I386" s="2170" t="s">
        <v>7984</v>
      </c>
    </row>
    <row r="387" spans="1:9" ht="9.75" customHeight="1">
      <c r="A387" s="2162">
        <v>416</v>
      </c>
      <c r="B387" s="2169" t="s">
        <v>7442</v>
      </c>
      <c r="C387" s="2164" t="s">
        <v>9328</v>
      </c>
      <c r="D387" s="2183">
        <v>23</v>
      </c>
      <c r="E387" s="3020">
        <v>207580.29</v>
      </c>
      <c r="F387" s="2167">
        <v>0</v>
      </c>
      <c r="G387" s="4089">
        <v>44197</v>
      </c>
      <c r="H387" s="2169" t="s">
        <v>7967</v>
      </c>
      <c r="I387" s="2170" t="s">
        <v>7984</v>
      </c>
    </row>
    <row r="388" spans="1:9" ht="9.75" customHeight="1">
      <c r="A388" s="2162">
        <v>417</v>
      </c>
      <c r="B388" s="2169" t="s">
        <v>7443</v>
      </c>
      <c r="C388" s="2164" t="s">
        <v>9329</v>
      </c>
      <c r="D388" s="2183">
        <v>1</v>
      </c>
      <c r="E388" s="3020">
        <v>99000</v>
      </c>
      <c r="F388" s="2167">
        <v>0</v>
      </c>
      <c r="G388" s="4089">
        <v>44197</v>
      </c>
      <c r="H388" s="2169" t="s">
        <v>7967</v>
      </c>
      <c r="I388" s="2170" t="s">
        <v>7984</v>
      </c>
    </row>
    <row r="389" spans="1:9" ht="9.75" customHeight="1">
      <c r="A389" s="2162">
        <v>418</v>
      </c>
      <c r="B389" s="2169" t="s">
        <v>7444</v>
      </c>
      <c r="C389" s="2164" t="s">
        <v>9330</v>
      </c>
      <c r="D389" s="2183">
        <v>1</v>
      </c>
      <c r="E389" s="3020">
        <v>50000</v>
      </c>
      <c r="F389" s="2167">
        <v>0</v>
      </c>
      <c r="G389" s="4089">
        <v>44197</v>
      </c>
      <c r="H389" s="2169" t="s">
        <v>7967</v>
      </c>
      <c r="I389" s="2170" t="s">
        <v>7984</v>
      </c>
    </row>
    <row r="390" spans="1:9" ht="9.75" customHeight="1">
      <c r="A390" s="2162">
        <v>419</v>
      </c>
      <c r="B390" s="2169" t="s">
        <v>7445</v>
      </c>
      <c r="C390" s="2164" t="s">
        <v>9331</v>
      </c>
      <c r="D390" s="2183">
        <v>1</v>
      </c>
      <c r="E390" s="3020">
        <v>11050</v>
      </c>
      <c r="F390" s="2167">
        <v>0</v>
      </c>
      <c r="G390" s="4089">
        <v>44197</v>
      </c>
      <c r="H390" s="2169" t="s">
        <v>7967</v>
      </c>
      <c r="I390" s="2170" t="s">
        <v>7984</v>
      </c>
    </row>
    <row r="391" spans="1:9" ht="9.75" customHeight="1">
      <c r="A391" s="2162">
        <v>420</v>
      </c>
      <c r="B391" s="2169" t="s">
        <v>7446</v>
      </c>
      <c r="C391" s="2164" t="s">
        <v>9332</v>
      </c>
      <c r="D391" s="2183">
        <v>1</v>
      </c>
      <c r="E391" s="3020">
        <v>136083.37</v>
      </c>
      <c r="F391" s="2167">
        <v>0</v>
      </c>
      <c r="G391" s="4089">
        <v>44197</v>
      </c>
      <c r="H391" s="2169" t="s">
        <v>7967</v>
      </c>
      <c r="I391" s="2170" t="s">
        <v>7984</v>
      </c>
    </row>
    <row r="392" spans="1:9" ht="9.75" customHeight="1">
      <c r="A392" s="2162">
        <v>421</v>
      </c>
      <c r="B392" s="2169" t="s">
        <v>7447</v>
      </c>
      <c r="C392" s="2164" t="s">
        <v>9846</v>
      </c>
      <c r="D392" s="2183">
        <v>3</v>
      </c>
      <c r="E392" s="3020">
        <v>255772.19</v>
      </c>
      <c r="F392" s="2167">
        <v>0</v>
      </c>
      <c r="G392" s="4089">
        <v>44197</v>
      </c>
      <c r="H392" s="2169" t="s">
        <v>7967</v>
      </c>
      <c r="I392" s="2170" t="s">
        <v>7984</v>
      </c>
    </row>
    <row r="393" spans="1:9" ht="9.75" customHeight="1">
      <c r="A393" s="2162">
        <v>422</v>
      </c>
      <c r="B393" s="2169" t="s">
        <v>7448</v>
      </c>
      <c r="C393" s="2164" t="s">
        <v>9847</v>
      </c>
      <c r="D393" s="2183">
        <v>1</v>
      </c>
      <c r="E393" s="3020">
        <v>19533.400000000001</v>
      </c>
      <c r="F393" s="2167">
        <v>0</v>
      </c>
      <c r="G393" s="4089">
        <v>44197</v>
      </c>
      <c r="H393" s="2169" t="s">
        <v>7967</v>
      </c>
      <c r="I393" s="2170" t="s">
        <v>7984</v>
      </c>
    </row>
    <row r="394" spans="1:9" ht="9.75" customHeight="1">
      <c r="A394" s="2162">
        <v>423</v>
      </c>
      <c r="B394" s="2169" t="s">
        <v>7449</v>
      </c>
      <c r="C394" s="2164" t="s">
        <v>9848</v>
      </c>
      <c r="D394" s="2183">
        <v>2</v>
      </c>
      <c r="E394" s="3020">
        <v>27583.11</v>
      </c>
      <c r="F394" s="2167">
        <v>0</v>
      </c>
      <c r="G394" s="4089">
        <v>44197</v>
      </c>
      <c r="H394" s="2169" t="s">
        <v>7967</v>
      </c>
      <c r="I394" s="2170" t="s">
        <v>7984</v>
      </c>
    </row>
    <row r="395" spans="1:9" ht="9.75" customHeight="1">
      <c r="A395" s="2162">
        <v>424</v>
      </c>
      <c r="B395" s="2169" t="s">
        <v>7450</v>
      </c>
      <c r="C395" s="2164" t="s">
        <v>9849</v>
      </c>
      <c r="D395" s="2183">
        <v>1</v>
      </c>
      <c r="E395" s="3020">
        <v>16250</v>
      </c>
      <c r="F395" s="2167">
        <v>0</v>
      </c>
      <c r="G395" s="4089">
        <v>44197</v>
      </c>
      <c r="H395" s="2169" t="s">
        <v>7967</v>
      </c>
      <c r="I395" s="2170" t="s">
        <v>7984</v>
      </c>
    </row>
    <row r="396" spans="1:9" ht="9.75" customHeight="1">
      <c r="A396" s="2162">
        <v>425</v>
      </c>
      <c r="B396" s="2169" t="s">
        <v>7451</v>
      </c>
      <c r="C396" s="2164" t="s">
        <v>9333</v>
      </c>
      <c r="D396" s="2183">
        <v>1</v>
      </c>
      <c r="E396" s="3020">
        <v>99800</v>
      </c>
      <c r="F396" s="2167">
        <v>0</v>
      </c>
      <c r="G396" s="4089">
        <v>44197</v>
      </c>
      <c r="H396" s="2169" t="s">
        <v>7967</v>
      </c>
      <c r="I396" s="2170" t="s">
        <v>7984</v>
      </c>
    </row>
    <row r="397" spans="1:9" ht="9.75" customHeight="1">
      <c r="A397" s="2162">
        <v>426</v>
      </c>
      <c r="B397" s="2169" t="s">
        <v>7452</v>
      </c>
      <c r="C397" s="2164" t="s">
        <v>9334</v>
      </c>
      <c r="D397" s="2183">
        <v>1</v>
      </c>
      <c r="E397" s="3020">
        <v>98900</v>
      </c>
      <c r="F397" s="2167">
        <v>0</v>
      </c>
      <c r="G397" s="4089">
        <v>44197</v>
      </c>
      <c r="H397" s="2169" t="s">
        <v>7967</v>
      </c>
      <c r="I397" s="2170" t="s">
        <v>7984</v>
      </c>
    </row>
    <row r="398" spans="1:9" ht="9.75" customHeight="1">
      <c r="A398" s="2162">
        <v>427</v>
      </c>
      <c r="B398" s="2169" t="s">
        <v>7453</v>
      </c>
      <c r="C398" s="2164" t="s">
        <v>9335</v>
      </c>
      <c r="D398" s="2183">
        <v>1</v>
      </c>
      <c r="E398" s="3020">
        <v>86300</v>
      </c>
      <c r="F398" s="2167">
        <v>0</v>
      </c>
      <c r="G398" s="4089">
        <v>44197</v>
      </c>
      <c r="H398" s="2169" t="s">
        <v>7967</v>
      </c>
      <c r="I398" s="2170" t="s">
        <v>7984</v>
      </c>
    </row>
    <row r="399" spans="1:9" ht="9.75" customHeight="1">
      <c r="A399" s="2162">
        <v>428</v>
      </c>
      <c r="B399" s="2169" t="s">
        <v>7454</v>
      </c>
      <c r="C399" s="2164" t="s">
        <v>9336</v>
      </c>
      <c r="D399" s="2183">
        <v>1</v>
      </c>
      <c r="E399" s="3020">
        <v>26177</v>
      </c>
      <c r="F399" s="2167">
        <v>0</v>
      </c>
      <c r="G399" s="4089">
        <v>44197</v>
      </c>
      <c r="H399" s="2169" t="s">
        <v>7967</v>
      </c>
      <c r="I399" s="2170" t="s">
        <v>7984</v>
      </c>
    </row>
    <row r="400" spans="1:9" ht="9.75" customHeight="1">
      <c r="A400" s="2162">
        <v>429</v>
      </c>
      <c r="B400" s="2169" t="s">
        <v>7455</v>
      </c>
      <c r="C400" s="2164" t="s">
        <v>9337</v>
      </c>
      <c r="D400" s="2183">
        <v>1</v>
      </c>
      <c r="E400" s="3020">
        <v>49977</v>
      </c>
      <c r="F400" s="2167">
        <v>0</v>
      </c>
      <c r="G400" s="4089">
        <v>44197</v>
      </c>
      <c r="H400" s="2169" t="s">
        <v>7967</v>
      </c>
      <c r="I400" s="2170" t="s">
        <v>7984</v>
      </c>
    </row>
    <row r="401" spans="1:9" ht="9.75" customHeight="1">
      <c r="A401" s="2162">
        <v>430</v>
      </c>
      <c r="B401" s="2169" t="s">
        <v>7456</v>
      </c>
      <c r="C401" s="2164" t="s">
        <v>9338</v>
      </c>
      <c r="D401" s="2183">
        <v>1</v>
      </c>
      <c r="E401" s="3020">
        <v>23740</v>
      </c>
      <c r="F401" s="2167">
        <v>0</v>
      </c>
      <c r="G401" s="4089">
        <v>44197</v>
      </c>
      <c r="H401" s="2169" t="s">
        <v>7967</v>
      </c>
      <c r="I401" s="2170" t="s">
        <v>7984</v>
      </c>
    </row>
    <row r="402" spans="1:9" ht="9.75" customHeight="1">
      <c r="A402" s="2162">
        <v>431</v>
      </c>
      <c r="B402" s="2169" t="s">
        <v>7457</v>
      </c>
      <c r="C402" s="2164" t="s">
        <v>9339</v>
      </c>
      <c r="D402" s="2183">
        <v>1</v>
      </c>
      <c r="E402" s="3020">
        <v>36963</v>
      </c>
      <c r="F402" s="2167">
        <v>0</v>
      </c>
      <c r="G402" s="4089">
        <v>44197</v>
      </c>
      <c r="H402" s="2169" t="s">
        <v>7967</v>
      </c>
      <c r="I402" s="2170" t="s">
        <v>7984</v>
      </c>
    </row>
    <row r="403" spans="1:9" ht="9.75" customHeight="1">
      <c r="A403" s="2162">
        <v>432</v>
      </c>
      <c r="B403" s="2169" t="s">
        <v>7458</v>
      </c>
      <c r="C403" s="2164" t="s">
        <v>9340</v>
      </c>
      <c r="D403" s="2183">
        <v>4</v>
      </c>
      <c r="E403" s="3020">
        <v>71202.759999999995</v>
      </c>
      <c r="F403" s="2167">
        <v>0</v>
      </c>
      <c r="G403" s="4089">
        <v>44197</v>
      </c>
      <c r="H403" s="2169" t="s">
        <v>7967</v>
      </c>
      <c r="I403" s="2170" t="s">
        <v>7984</v>
      </c>
    </row>
    <row r="404" spans="1:9" ht="9.75" customHeight="1">
      <c r="A404" s="2162">
        <v>433</v>
      </c>
      <c r="B404" s="2169" t="s">
        <v>7459</v>
      </c>
      <c r="C404" s="2164" t="s">
        <v>9850</v>
      </c>
      <c r="D404" s="2183">
        <v>2</v>
      </c>
      <c r="E404" s="3020">
        <v>211090.71</v>
      </c>
      <c r="F404" s="2167">
        <v>0</v>
      </c>
      <c r="G404" s="4089">
        <v>44197</v>
      </c>
      <c r="H404" s="2169" t="s">
        <v>7967</v>
      </c>
      <c r="I404" s="2170" t="s">
        <v>7984</v>
      </c>
    </row>
    <row r="405" spans="1:9" ht="9.75" customHeight="1">
      <c r="A405" s="2162">
        <v>434</v>
      </c>
      <c r="B405" s="2169" t="s">
        <v>7460</v>
      </c>
      <c r="C405" s="2164" t="s">
        <v>9827</v>
      </c>
      <c r="D405" s="2183">
        <v>3</v>
      </c>
      <c r="E405" s="3020">
        <v>106652.46</v>
      </c>
      <c r="F405" s="2167">
        <v>0</v>
      </c>
      <c r="G405" s="4089">
        <v>44197</v>
      </c>
      <c r="H405" s="2169" t="s">
        <v>7967</v>
      </c>
      <c r="I405" s="2170" t="s">
        <v>7984</v>
      </c>
    </row>
    <row r="406" spans="1:9" ht="9.75" customHeight="1">
      <c r="A406" s="2162">
        <v>435</v>
      </c>
      <c r="B406" s="2169" t="s">
        <v>7461</v>
      </c>
      <c r="C406" s="2164" t="s">
        <v>9702</v>
      </c>
      <c r="D406" s="2183">
        <v>3</v>
      </c>
      <c r="E406" s="3020">
        <v>25500</v>
      </c>
      <c r="F406" s="2167">
        <v>0</v>
      </c>
      <c r="G406" s="4089">
        <v>44197</v>
      </c>
      <c r="H406" s="2169" t="s">
        <v>7967</v>
      </c>
      <c r="I406" s="2170" t="s">
        <v>7984</v>
      </c>
    </row>
    <row r="407" spans="1:9" ht="9.75" customHeight="1">
      <c r="A407" s="2162">
        <v>436</v>
      </c>
      <c r="B407" s="2169" t="s">
        <v>7462</v>
      </c>
      <c r="C407" s="2164" t="s">
        <v>9862</v>
      </c>
      <c r="D407" s="2183">
        <v>2</v>
      </c>
      <c r="E407" s="3020">
        <v>5000</v>
      </c>
      <c r="F407" s="2167">
        <v>0</v>
      </c>
      <c r="G407" s="4089">
        <v>44197</v>
      </c>
      <c r="H407" s="2169" t="s">
        <v>7967</v>
      </c>
      <c r="I407" s="2170" t="s">
        <v>7984</v>
      </c>
    </row>
    <row r="408" spans="1:9" ht="9.75" customHeight="1">
      <c r="A408" s="2162">
        <v>437</v>
      </c>
      <c r="B408" s="2169" t="s">
        <v>7463</v>
      </c>
      <c r="C408" s="2164" t="s">
        <v>9851</v>
      </c>
      <c r="D408" s="2183">
        <v>1</v>
      </c>
      <c r="E408" s="3020">
        <v>16300</v>
      </c>
      <c r="F408" s="2167">
        <v>0</v>
      </c>
      <c r="G408" s="4089">
        <v>44197</v>
      </c>
      <c r="H408" s="2169" t="s">
        <v>7967</v>
      </c>
      <c r="I408" s="2170" t="s">
        <v>7984</v>
      </c>
    </row>
    <row r="409" spans="1:9" ht="9.75" customHeight="1">
      <c r="A409" s="2162">
        <v>438</v>
      </c>
      <c r="B409" s="2169" t="s">
        <v>7464</v>
      </c>
      <c r="C409" s="2164" t="s">
        <v>9853</v>
      </c>
      <c r="D409" s="2183">
        <v>1</v>
      </c>
      <c r="E409" s="3020">
        <v>20490</v>
      </c>
      <c r="F409" s="2167">
        <v>0</v>
      </c>
      <c r="G409" s="4089">
        <v>44197</v>
      </c>
      <c r="H409" s="2169" t="s">
        <v>7967</v>
      </c>
      <c r="I409" s="2170" t="s">
        <v>7984</v>
      </c>
    </row>
    <row r="410" spans="1:9" ht="9.75" customHeight="1">
      <c r="A410" s="2162">
        <v>439</v>
      </c>
      <c r="B410" s="2169" t="s">
        <v>7465</v>
      </c>
      <c r="C410" s="2164" t="s">
        <v>9864</v>
      </c>
      <c r="D410" s="2183">
        <v>1</v>
      </c>
      <c r="E410" s="3020">
        <v>55775</v>
      </c>
      <c r="F410" s="2167">
        <v>0</v>
      </c>
      <c r="G410" s="4089">
        <v>44197</v>
      </c>
      <c r="H410" s="2169" t="s">
        <v>7967</v>
      </c>
      <c r="I410" s="2170" t="s">
        <v>7984</v>
      </c>
    </row>
    <row r="411" spans="1:9" ht="9.75" customHeight="1">
      <c r="A411" s="2162">
        <v>440</v>
      </c>
      <c r="B411" s="2169" t="s">
        <v>7466</v>
      </c>
      <c r="C411" s="2164" t="s">
        <v>9863</v>
      </c>
      <c r="D411" s="2183">
        <v>1</v>
      </c>
      <c r="E411" s="3020">
        <v>42100</v>
      </c>
      <c r="F411" s="2167">
        <v>0</v>
      </c>
      <c r="G411" s="4089">
        <v>44197</v>
      </c>
      <c r="H411" s="2169" t="s">
        <v>7967</v>
      </c>
      <c r="I411" s="2170" t="s">
        <v>7984</v>
      </c>
    </row>
    <row r="412" spans="1:9" ht="9.75" customHeight="1">
      <c r="A412" s="2162">
        <v>441</v>
      </c>
      <c r="B412" s="2169" t="s">
        <v>7467</v>
      </c>
      <c r="C412" s="2164" t="s">
        <v>9549</v>
      </c>
      <c r="D412" s="2183">
        <v>1</v>
      </c>
      <c r="E412" s="3020">
        <v>99675</v>
      </c>
      <c r="F412" s="2167">
        <v>0</v>
      </c>
      <c r="G412" s="4089">
        <v>44197</v>
      </c>
      <c r="H412" s="2169" t="s">
        <v>7967</v>
      </c>
      <c r="I412" s="2170" t="s">
        <v>7984</v>
      </c>
    </row>
    <row r="413" spans="1:9" ht="9.75" customHeight="1">
      <c r="A413" s="2162">
        <v>442</v>
      </c>
      <c r="B413" s="2169" t="s">
        <v>7468</v>
      </c>
      <c r="C413" s="2164" t="s">
        <v>9537</v>
      </c>
      <c r="D413" s="2183">
        <v>1</v>
      </c>
      <c r="E413" s="3020">
        <v>99675</v>
      </c>
      <c r="F413" s="2167">
        <v>0</v>
      </c>
      <c r="G413" s="4089">
        <v>44197</v>
      </c>
      <c r="H413" s="2169" t="s">
        <v>7967</v>
      </c>
      <c r="I413" s="2170" t="s">
        <v>7984</v>
      </c>
    </row>
    <row r="414" spans="1:9" ht="9.75" customHeight="1">
      <c r="A414" s="2162">
        <v>443</v>
      </c>
      <c r="B414" s="2169" t="s">
        <v>7468</v>
      </c>
      <c r="C414" s="2164" t="s">
        <v>9538</v>
      </c>
      <c r="D414" s="2183">
        <v>1</v>
      </c>
      <c r="E414" s="3020">
        <v>99675</v>
      </c>
      <c r="F414" s="2167">
        <v>0</v>
      </c>
      <c r="G414" s="4089">
        <v>44197</v>
      </c>
      <c r="H414" s="2169" t="s">
        <v>7967</v>
      </c>
      <c r="I414" s="2170" t="s">
        <v>7984</v>
      </c>
    </row>
    <row r="415" spans="1:9" ht="9.75" customHeight="1">
      <c r="A415" s="2162">
        <v>444</v>
      </c>
      <c r="B415" s="2169" t="s">
        <v>7468</v>
      </c>
      <c r="C415" s="2164" t="s">
        <v>9539</v>
      </c>
      <c r="D415" s="2183">
        <v>1</v>
      </c>
      <c r="E415" s="3020">
        <v>99675</v>
      </c>
      <c r="F415" s="2167">
        <v>0</v>
      </c>
      <c r="G415" s="4089">
        <v>44197</v>
      </c>
      <c r="H415" s="2169" t="s">
        <v>7967</v>
      </c>
      <c r="I415" s="2170" t="s">
        <v>7984</v>
      </c>
    </row>
    <row r="416" spans="1:9" ht="9.75" customHeight="1">
      <c r="A416" s="2162">
        <v>445</v>
      </c>
      <c r="B416" s="2169" t="s">
        <v>7469</v>
      </c>
      <c r="C416" s="2164" t="s">
        <v>9540</v>
      </c>
      <c r="D416" s="2183">
        <v>1</v>
      </c>
      <c r="E416" s="3020">
        <v>138495</v>
      </c>
      <c r="F416" s="2167">
        <v>0</v>
      </c>
      <c r="G416" s="4089">
        <v>44197</v>
      </c>
      <c r="H416" s="2169" t="s">
        <v>7967</v>
      </c>
      <c r="I416" s="2170" t="s">
        <v>7984</v>
      </c>
    </row>
    <row r="417" spans="1:9" ht="9.75" customHeight="1">
      <c r="A417" s="2162">
        <v>446</v>
      </c>
      <c r="B417" s="2169" t="s">
        <v>7470</v>
      </c>
      <c r="C417" s="2164" t="s">
        <v>9541</v>
      </c>
      <c r="D417" s="2183">
        <v>1</v>
      </c>
      <c r="E417" s="3020">
        <v>198000</v>
      </c>
      <c r="F417" s="2167">
        <v>0</v>
      </c>
      <c r="G417" s="4089">
        <v>44197</v>
      </c>
      <c r="H417" s="2169" t="s">
        <v>7967</v>
      </c>
      <c r="I417" s="2170" t="s">
        <v>7984</v>
      </c>
    </row>
    <row r="418" spans="1:9" ht="9.75" customHeight="1">
      <c r="A418" s="2162">
        <v>447</v>
      </c>
      <c r="B418" s="2169" t="s">
        <v>7471</v>
      </c>
      <c r="C418" s="2164" t="s">
        <v>9542</v>
      </c>
      <c r="D418" s="2183">
        <v>1</v>
      </c>
      <c r="E418" s="3020">
        <v>44965</v>
      </c>
      <c r="F418" s="2167">
        <v>0</v>
      </c>
      <c r="G418" s="4089">
        <v>44197</v>
      </c>
      <c r="H418" s="2169" t="s">
        <v>7967</v>
      </c>
      <c r="I418" s="2170" t="s">
        <v>7984</v>
      </c>
    </row>
    <row r="419" spans="1:9" ht="9.75" customHeight="1">
      <c r="A419" s="2162">
        <v>448</v>
      </c>
      <c r="B419" s="2169" t="s">
        <v>7472</v>
      </c>
      <c r="C419" s="2164" t="s">
        <v>9543</v>
      </c>
      <c r="D419" s="2183">
        <v>1</v>
      </c>
      <c r="E419" s="3020">
        <v>31460</v>
      </c>
      <c r="F419" s="2167">
        <v>0</v>
      </c>
      <c r="G419" s="4089">
        <v>44197</v>
      </c>
      <c r="H419" s="2169" t="s">
        <v>7967</v>
      </c>
      <c r="I419" s="2170" t="s">
        <v>7984</v>
      </c>
    </row>
    <row r="420" spans="1:9" ht="9.75" customHeight="1">
      <c r="A420" s="2162">
        <v>449</v>
      </c>
      <c r="B420" s="2169" t="s">
        <v>7473</v>
      </c>
      <c r="C420" s="2164" t="s">
        <v>9544</v>
      </c>
      <c r="D420" s="2183">
        <v>1</v>
      </c>
      <c r="E420" s="3020">
        <v>40000</v>
      </c>
      <c r="F420" s="2167">
        <v>0</v>
      </c>
      <c r="G420" s="4089">
        <v>44197</v>
      </c>
      <c r="H420" s="2169" t="s">
        <v>7967</v>
      </c>
      <c r="I420" s="2170" t="s">
        <v>7984</v>
      </c>
    </row>
    <row r="421" spans="1:9" ht="9.75" customHeight="1">
      <c r="A421" s="2162">
        <v>450</v>
      </c>
      <c r="B421" s="2169" t="s">
        <v>7474</v>
      </c>
      <c r="C421" s="2164" t="s">
        <v>9545</v>
      </c>
      <c r="D421" s="2183">
        <v>1</v>
      </c>
      <c r="E421" s="3020">
        <v>21106</v>
      </c>
      <c r="F421" s="2167">
        <v>0</v>
      </c>
      <c r="G421" s="4089">
        <v>44197</v>
      </c>
      <c r="H421" s="2169" t="s">
        <v>7967</v>
      </c>
      <c r="I421" s="2170" t="s">
        <v>7984</v>
      </c>
    </row>
    <row r="422" spans="1:9" ht="9.75" customHeight="1">
      <c r="A422" s="2162">
        <v>451</v>
      </c>
      <c r="B422" s="2169" t="s">
        <v>7475</v>
      </c>
      <c r="C422" s="2164" t="s">
        <v>9546</v>
      </c>
      <c r="D422" s="2183">
        <v>1</v>
      </c>
      <c r="E422" s="3020">
        <v>65000</v>
      </c>
      <c r="F422" s="2167">
        <v>0</v>
      </c>
      <c r="G422" s="4089">
        <v>44197</v>
      </c>
      <c r="H422" s="2169" t="s">
        <v>7967</v>
      </c>
      <c r="I422" s="2170" t="s">
        <v>7984</v>
      </c>
    </row>
    <row r="423" spans="1:9" ht="9.75" customHeight="1">
      <c r="A423" s="2162">
        <v>452</v>
      </c>
      <c r="B423" s="2169" t="s">
        <v>7476</v>
      </c>
      <c r="C423" s="2164" t="s">
        <v>9547</v>
      </c>
      <c r="D423" s="2183">
        <v>1</v>
      </c>
      <c r="E423" s="3020">
        <v>25000</v>
      </c>
      <c r="F423" s="2167">
        <v>0</v>
      </c>
      <c r="G423" s="4089">
        <v>44197</v>
      </c>
      <c r="H423" s="2169" t="s">
        <v>7967</v>
      </c>
      <c r="I423" s="2170" t="s">
        <v>7984</v>
      </c>
    </row>
    <row r="424" spans="1:9" ht="9.75" customHeight="1">
      <c r="A424" s="2162">
        <v>453</v>
      </c>
      <c r="B424" s="2169" t="s">
        <v>7477</v>
      </c>
      <c r="C424" s="2164" t="s">
        <v>9550</v>
      </c>
      <c r="D424" s="2185">
        <v>2</v>
      </c>
      <c r="E424" s="3020">
        <v>80000</v>
      </c>
      <c r="F424" s="2167">
        <v>0</v>
      </c>
      <c r="G424" s="4089">
        <v>44197</v>
      </c>
      <c r="H424" s="2169" t="s">
        <v>7967</v>
      </c>
      <c r="I424" s="2170" t="s">
        <v>7984</v>
      </c>
    </row>
    <row r="425" spans="1:9" ht="9.75" customHeight="1">
      <c r="A425" s="2162">
        <v>454</v>
      </c>
      <c r="B425" s="2169" t="s">
        <v>7478</v>
      </c>
      <c r="C425" s="2164" t="s">
        <v>9548</v>
      </c>
      <c r="D425" s="2183">
        <v>1</v>
      </c>
      <c r="E425" s="3020">
        <v>40000</v>
      </c>
      <c r="F425" s="2167">
        <v>0</v>
      </c>
      <c r="G425" s="4089">
        <v>44197</v>
      </c>
      <c r="H425" s="2169" t="s">
        <v>7967</v>
      </c>
      <c r="I425" s="2170" t="s">
        <v>7984</v>
      </c>
    </row>
    <row r="426" spans="1:9" ht="9.75" customHeight="1">
      <c r="A426" s="2162">
        <v>455</v>
      </c>
      <c r="B426" s="2169" t="s">
        <v>7479</v>
      </c>
      <c r="C426" s="2164" t="s">
        <v>9551</v>
      </c>
      <c r="D426" s="2183">
        <v>1</v>
      </c>
      <c r="E426" s="3020">
        <v>40000</v>
      </c>
      <c r="F426" s="2167">
        <v>0</v>
      </c>
      <c r="G426" s="4089">
        <v>44197</v>
      </c>
      <c r="H426" s="2169" t="s">
        <v>7967</v>
      </c>
      <c r="I426" s="2170" t="s">
        <v>7984</v>
      </c>
    </row>
    <row r="427" spans="1:9" ht="9.75" customHeight="1">
      <c r="A427" s="2162">
        <v>456</v>
      </c>
      <c r="B427" s="2169" t="s">
        <v>7480</v>
      </c>
      <c r="C427" s="2164" t="s">
        <v>9552</v>
      </c>
      <c r="D427" s="2183">
        <v>1</v>
      </c>
      <c r="E427" s="3020">
        <v>1152455</v>
      </c>
      <c r="F427" s="2167">
        <v>0</v>
      </c>
      <c r="G427" s="4089">
        <v>44197</v>
      </c>
      <c r="H427" s="2169" t="s">
        <v>7967</v>
      </c>
      <c r="I427" s="2170" t="s">
        <v>7984</v>
      </c>
    </row>
    <row r="428" spans="1:9" ht="9.75" customHeight="1">
      <c r="A428" s="2162">
        <v>457</v>
      </c>
      <c r="B428" s="2169" t="s">
        <v>7480</v>
      </c>
      <c r="C428" s="2164" t="s">
        <v>9553</v>
      </c>
      <c r="D428" s="2183">
        <v>1</v>
      </c>
      <c r="E428" s="3020">
        <v>863575</v>
      </c>
      <c r="F428" s="2167">
        <v>0</v>
      </c>
      <c r="G428" s="4089">
        <v>44197</v>
      </c>
      <c r="H428" s="2169" t="s">
        <v>7967</v>
      </c>
      <c r="I428" s="2170" t="s">
        <v>7984</v>
      </c>
    </row>
    <row r="429" spans="1:9" ht="9.75" customHeight="1">
      <c r="A429" s="2162">
        <v>458</v>
      </c>
      <c r="B429" s="2169" t="s">
        <v>7480</v>
      </c>
      <c r="C429" s="2164" t="s">
        <v>9554</v>
      </c>
      <c r="D429" s="2183">
        <v>1</v>
      </c>
      <c r="E429" s="3020">
        <v>1191165.6000000001</v>
      </c>
      <c r="F429" s="2167">
        <v>0</v>
      </c>
      <c r="G429" s="4089">
        <v>44197</v>
      </c>
      <c r="H429" s="2169" t="s">
        <v>7967</v>
      </c>
      <c r="I429" s="2170" t="s">
        <v>7984</v>
      </c>
    </row>
    <row r="430" spans="1:9" ht="9.75" customHeight="1">
      <c r="A430" s="2162">
        <v>459</v>
      </c>
      <c r="B430" s="2169" t="s">
        <v>7480</v>
      </c>
      <c r="C430" s="2164" t="s">
        <v>9555</v>
      </c>
      <c r="D430" s="2183">
        <v>1</v>
      </c>
      <c r="E430" s="3020">
        <v>1105764</v>
      </c>
      <c r="F430" s="2167">
        <v>0</v>
      </c>
      <c r="G430" s="4089">
        <v>44197</v>
      </c>
      <c r="H430" s="2169" t="s">
        <v>7967</v>
      </c>
      <c r="I430" s="2170" t="s">
        <v>7984</v>
      </c>
    </row>
    <row r="431" spans="1:9" ht="9.75" customHeight="1">
      <c r="A431" s="2162">
        <v>460</v>
      </c>
      <c r="B431" s="2169" t="s">
        <v>7480</v>
      </c>
      <c r="C431" s="2164" t="s">
        <v>9556</v>
      </c>
      <c r="D431" s="2183">
        <v>1</v>
      </c>
      <c r="E431" s="3020">
        <v>1234221.6000000001</v>
      </c>
      <c r="F431" s="2167">
        <v>0</v>
      </c>
      <c r="G431" s="4089">
        <v>44197</v>
      </c>
      <c r="H431" s="2169" t="s">
        <v>7967</v>
      </c>
      <c r="I431" s="2170" t="s">
        <v>7984</v>
      </c>
    </row>
    <row r="432" spans="1:9" ht="9.75" customHeight="1">
      <c r="A432" s="2162">
        <v>461</v>
      </c>
      <c r="B432" s="2169" t="s">
        <v>7481</v>
      </c>
      <c r="C432" s="2164" t="s">
        <v>9557</v>
      </c>
      <c r="D432" s="2183">
        <v>1</v>
      </c>
      <c r="E432" s="3020">
        <v>1164280.8</v>
      </c>
      <c r="F432" s="2167">
        <v>0</v>
      </c>
      <c r="G432" s="4089">
        <v>44197</v>
      </c>
      <c r="H432" s="2169" t="s">
        <v>7967</v>
      </c>
      <c r="I432" s="2170" t="s">
        <v>7984</v>
      </c>
    </row>
    <row r="433" spans="1:9" ht="9.75" customHeight="1">
      <c r="A433" s="2162">
        <v>462</v>
      </c>
      <c r="B433" s="2169" t="s">
        <v>7482</v>
      </c>
      <c r="C433" s="2164" t="s">
        <v>9558</v>
      </c>
      <c r="D433" s="2183">
        <v>1</v>
      </c>
      <c r="E433" s="3020">
        <v>109800</v>
      </c>
      <c r="F433" s="2167">
        <v>0</v>
      </c>
      <c r="G433" s="4089">
        <v>44197</v>
      </c>
      <c r="H433" s="2169" t="s">
        <v>7967</v>
      </c>
      <c r="I433" s="2170" t="s">
        <v>7984</v>
      </c>
    </row>
    <row r="434" spans="1:9" ht="9.75" customHeight="1">
      <c r="A434" s="2162">
        <v>463</v>
      </c>
      <c r="B434" s="2169" t="s">
        <v>7483</v>
      </c>
      <c r="C434" s="2164" t="s">
        <v>9559</v>
      </c>
      <c r="D434" s="2183">
        <v>1</v>
      </c>
      <c r="E434" s="3020">
        <v>11090</v>
      </c>
      <c r="F434" s="2167">
        <v>0</v>
      </c>
      <c r="G434" s="4089">
        <v>44197</v>
      </c>
      <c r="H434" s="2169" t="s">
        <v>7967</v>
      </c>
      <c r="I434" s="2170" t="s">
        <v>7984</v>
      </c>
    </row>
    <row r="435" spans="1:9" ht="9.75" customHeight="1">
      <c r="A435" s="2162">
        <v>464</v>
      </c>
      <c r="B435" s="2169" t="s">
        <v>7484</v>
      </c>
      <c r="C435" s="2164" t="s">
        <v>9560</v>
      </c>
      <c r="D435" s="2183">
        <v>1</v>
      </c>
      <c r="E435" s="3020">
        <v>100000</v>
      </c>
      <c r="F435" s="2167">
        <v>0</v>
      </c>
      <c r="G435" s="4089">
        <v>44197</v>
      </c>
      <c r="H435" s="2169" t="s">
        <v>7967</v>
      </c>
      <c r="I435" s="2170" t="s">
        <v>7984</v>
      </c>
    </row>
    <row r="436" spans="1:9" ht="9.75" customHeight="1">
      <c r="A436" s="2162">
        <v>465</v>
      </c>
      <c r="B436" s="2169" t="s">
        <v>7485</v>
      </c>
      <c r="C436" s="2164" t="s">
        <v>9561</v>
      </c>
      <c r="D436" s="2183">
        <v>1</v>
      </c>
      <c r="E436" s="3020">
        <v>100000</v>
      </c>
      <c r="F436" s="2167">
        <v>0</v>
      </c>
      <c r="G436" s="4089">
        <v>44197</v>
      </c>
      <c r="H436" s="2169" t="s">
        <v>7967</v>
      </c>
      <c r="I436" s="2170" t="s">
        <v>7984</v>
      </c>
    </row>
    <row r="437" spans="1:9" ht="9.75" customHeight="1">
      <c r="A437" s="2162">
        <v>466</v>
      </c>
      <c r="B437" s="2169" t="s">
        <v>7486</v>
      </c>
      <c r="C437" s="2164" t="s">
        <v>9562</v>
      </c>
      <c r="D437" s="2183">
        <v>1</v>
      </c>
      <c r="E437" s="3020">
        <v>100000</v>
      </c>
      <c r="F437" s="2167">
        <v>0</v>
      </c>
      <c r="G437" s="4089">
        <v>44197</v>
      </c>
      <c r="H437" s="2169" t="s">
        <v>7967</v>
      </c>
      <c r="I437" s="2170" t="s">
        <v>7984</v>
      </c>
    </row>
    <row r="438" spans="1:9" ht="9.75" customHeight="1">
      <c r="A438" s="2162">
        <v>467</v>
      </c>
      <c r="B438" s="2169" t="s">
        <v>7487</v>
      </c>
      <c r="C438" s="2164" t="s">
        <v>9563</v>
      </c>
      <c r="D438" s="2183">
        <v>1</v>
      </c>
      <c r="E438" s="3020">
        <v>1002230.64</v>
      </c>
      <c r="F438" s="2167">
        <v>0</v>
      </c>
      <c r="G438" s="4089">
        <v>44197</v>
      </c>
      <c r="H438" s="2169" t="s">
        <v>7967</v>
      </c>
      <c r="I438" s="2170" t="s">
        <v>7984</v>
      </c>
    </row>
    <row r="439" spans="1:9" ht="9.75" customHeight="1">
      <c r="A439" s="2162">
        <v>468</v>
      </c>
      <c r="B439" s="2169" t="s">
        <v>7487</v>
      </c>
      <c r="C439" s="2164" t="s">
        <v>9564</v>
      </c>
      <c r="D439" s="2183">
        <v>1</v>
      </c>
      <c r="E439" s="3020">
        <v>1002230.64</v>
      </c>
      <c r="F439" s="2167">
        <v>0</v>
      </c>
      <c r="G439" s="4089">
        <v>44197</v>
      </c>
      <c r="H439" s="2169" t="s">
        <v>7967</v>
      </c>
      <c r="I439" s="2170" t="s">
        <v>7984</v>
      </c>
    </row>
    <row r="440" spans="1:9" ht="9.75" customHeight="1">
      <c r="A440" s="2162">
        <v>469</v>
      </c>
      <c r="B440" s="2169" t="s">
        <v>7487</v>
      </c>
      <c r="C440" s="2164" t="s">
        <v>9565</v>
      </c>
      <c r="D440" s="2183">
        <v>1</v>
      </c>
      <c r="E440" s="3020">
        <v>1002230.64</v>
      </c>
      <c r="F440" s="2167">
        <v>0</v>
      </c>
      <c r="G440" s="4089">
        <v>44197</v>
      </c>
      <c r="H440" s="2169" t="s">
        <v>7967</v>
      </c>
      <c r="I440" s="2170" t="s">
        <v>7984</v>
      </c>
    </row>
    <row r="441" spans="1:9" ht="9.75" customHeight="1">
      <c r="A441" s="2162">
        <v>470</v>
      </c>
      <c r="B441" s="2169" t="s">
        <v>7488</v>
      </c>
      <c r="C441" s="2164" t="s">
        <v>9566</v>
      </c>
      <c r="D441" s="2183">
        <v>1</v>
      </c>
      <c r="E441" s="3020">
        <v>401000</v>
      </c>
      <c r="F441" s="2167">
        <v>0</v>
      </c>
      <c r="G441" s="4089">
        <v>44197</v>
      </c>
      <c r="H441" s="2169" t="s">
        <v>7967</v>
      </c>
      <c r="I441" s="2170" t="s">
        <v>7984</v>
      </c>
    </row>
    <row r="442" spans="1:9" ht="9.75" customHeight="1">
      <c r="A442" s="2162">
        <v>471</v>
      </c>
      <c r="B442" s="2169" t="s">
        <v>7489</v>
      </c>
      <c r="C442" s="2164" t="s">
        <v>9567</v>
      </c>
      <c r="D442" s="2183">
        <v>30</v>
      </c>
      <c r="E442" s="3020">
        <v>378000</v>
      </c>
      <c r="F442" s="2167">
        <v>0</v>
      </c>
      <c r="G442" s="4089">
        <v>44197</v>
      </c>
      <c r="H442" s="2169" t="s">
        <v>7967</v>
      </c>
      <c r="I442" s="2170" t="s">
        <v>7984</v>
      </c>
    </row>
    <row r="443" spans="1:9" ht="9.75" customHeight="1">
      <c r="A443" s="1699">
        <v>472</v>
      </c>
      <c r="B443" s="1787" t="s">
        <v>7490</v>
      </c>
      <c r="C443" s="1795" t="s">
        <v>9568</v>
      </c>
      <c r="D443" s="2181">
        <v>1</v>
      </c>
      <c r="E443" s="3463">
        <v>242000</v>
      </c>
      <c r="F443" s="1792">
        <v>0</v>
      </c>
      <c r="G443" s="4082">
        <v>44197</v>
      </c>
      <c r="H443" s="1787" t="s">
        <v>7967</v>
      </c>
      <c r="I443" s="1664" t="s">
        <v>7984</v>
      </c>
    </row>
    <row r="444" spans="1:9" ht="9.75" customHeight="1">
      <c r="A444" s="1699">
        <v>475</v>
      </c>
      <c r="B444" s="1787" t="s">
        <v>7493</v>
      </c>
      <c r="C444" s="1795" t="s">
        <v>9569</v>
      </c>
      <c r="D444" s="2181">
        <v>1</v>
      </c>
      <c r="E444" s="3463">
        <v>20990</v>
      </c>
      <c r="F444" s="1792">
        <v>0</v>
      </c>
      <c r="G444" s="4082">
        <v>44197</v>
      </c>
      <c r="H444" s="1787" t="s">
        <v>7967</v>
      </c>
      <c r="I444" s="1664" t="s">
        <v>7984</v>
      </c>
    </row>
    <row r="445" spans="1:9" ht="9.75" customHeight="1">
      <c r="A445" s="1699">
        <v>483</v>
      </c>
      <c r="B445" s="1787" t="s">
        <v>7529</v>
      </c>
      <c r="C445" s="1795" t="s">
        <v>9716</v>
      </c>
      <c r="D445" s="2181">
        <v>1</v>
      </c>
      <c r="E445" s="3463">
        <v>10566</v>
      </c>
      <c r="F445" s="1792">
        <v>10566</v>
      </c>
      <c r="G445" s="4082">
        <v>44197</v>
      </c>
      <c r="H445" s="1787" t="s">
        <v>7967</v>
      </c>
      <c r="I445" s="1664" t="s">
        <v>7984</v>
      </c>
    </row>
    <row r="446" spans="1:9" ht="9.75" customHeight="1">
      <c r="A446" s="1699">
        <v>484</v>
      </c>
      <c r="B446" s="1787" t="s">
        <v>256</v>
      </c>
      <c r="C446" s="1795" t="s">
        <v>9717</v>
      </c>
      <c r="D446" s="2181">
        <v>2</v>
      </c>
      <c r="E446" s="3463">
        <v>6116</v>
      </c>
      <c r="F446" s="1792">
        <v>6116</v>
      </c>
      <c r="G446" s="4082">
        <v>44197</v>
      </c>
      <c r="H446" s="1787" t="s">
        <v>7967</v>
      </c>
      <c r="I446" s="1664" t="s">
        <v>7984</v>
      </c>
    </row>
    <row r="447" spans="1:9" ht="9.75" customHeight="1">
      <c r="A447" s="1699">
        <v>485</v>
      </c>
      <c r="B447" s="1787" t="s">
        <v>168</v>
      </c>
      <c r="C447" s="1795" t="s">
        <v>9718</v>
      </c>
      <c r="D447" s="2181">
        <v>1</v>
      </c>
      <c r="E447" s="3463">
        <v>7590</v>
      </c>
      <c r="F447" s="1792">
        <v>7590</v>
      </c>
      <c r="G447" s="4082">
        <v>44197</v>
      </c>
      <c r="H447" s="1787" t="s">
        <v>7967</v>
      </c>
      <c r="I447" s="1664" t="s">
        <v>7984</v>
      </c>
    </row>
    <row r="448" spans="1:9" ht="9.75" customHeight="1">
      <c r="A448" s="1699">
        <v>486</v>
      </c>
      <c r="B448" s="1787" t="s">
        <v>7530</v>
      </c>
      <c r="C448" s="1795" t="s">
        <v>9719</v>
      </c>
      <c r="D448" s="2181">
        <v>2</v>
      </c>
      <c r="E448" s="3463">
        <v>61674</v>
      </c>
      <c r="F448" s="1792">
        <v>61674</v>
      </c>
      <c r="G448" s="4082">
        <v>44197</v>
      </c>
      <c r="H448" s="1787" t="s">
        <v>7967</v>
      </c>
      <c r="I448" s="1664" t="s">
        <v>7984</v>
      </c>
    </row>
    <row r="449" spans="1:9" ht="9.75" customHeight="1">
      <c r="A449" s="1699">
        <v>487</v>
      </c>
      <c r="B449" s="1787" t="s">
        <v>7531</v>
      </c>
      <c r="C449" s="1795" t="s">
        <v>9720</v>
      </c>
      <c r="D449" s="2181">
        <v>1</v>
      </c>
      <c r="E449" s="3463">
        <v>4000</v>
      </c>
      <c r="F449" s="1792">
        <v>4000</v>
      </c>
      <c r="G449" s="4082">
        <v>44197</v>
      </c>
      <c r="H449" s="1787" t="s">
        <v>7967</v>
      </c>
      <c r="I449" s="1664" t="s">
        <v>7984</v>
      </c>
    </row>
    <row r="450" spans="1:9" ht="9.75" customHeight="1">
      <c r="A450" s="1699">
        <v>488</v>
      </c>
      <c r="B450" s="1787" t="s">
        <v>7532</v>
      </c>
      <c r="C450" s="1795" t="s">
        <v>9721</v>
      </c>
      <c r="D450" s="2181">
        <v>1</v>
      </c>
      <c r="E450" s="3463">
        <v>99886.1</v>
      </c>
      <c r="F450" s="1792">
        <v>99886.1</v>
      </c>
      <c r="G450" s="4082">
        <v>44197</v>
      </c>
      <c r="H450" s="1787" t="s">
        <v>7967</v>
      </c>
      <c r="I450" s="1664" t="s">
        <v>7984</v>
      </c>
    </row>
    <row r="451" spans="1:9" ht="9.75" customHeight="1">
      <c r="A451" s="1699">
        <v>489</v>
      </c>
      <c r="B451" s="1787" t="s">
        <v>7533</v>
      </c>
      <c r="C451" s="1795" t="s">
        <v>9722</v>
      </c>
      <c r="D451" s="2181">
        <v>1</v>
      </c>
      <c r="E451" s="3463">
        <v>30070</v>
      </c>
      <c r="F451" s="1792">
        <v>30070</v>
      </c>
      <c r="G451" s="4082">
        <v>44197</v>
      </c>
      <c r="H451" s="1787" t="s">
        <v>7967</v>
      </c>
      <c r="I451" s="1664" t="s">
        <v>7984</v>
      </c>
    </row>
    <row r="452" spans="1:9" ht="9.75" customHeight="1">
      <c r="A452" s="1699">
        <v>490</v>
      </c>
      <c r="B452" s="1787" t="s">
        <v>97</v>
      </c>
      <c r="C452" s="1795" t="s">
        <v>9723</v>
      </c>
      <c r="D452" s="2181">
        <v>5</v>
      </c>
      <c r="E452" s="3463">
        <v>19405</v>
      </c>
      <c r="F452" s="1792">
        <v>19405</v>
      </c>
      <c r="G452" s="4082">
        <v>44197</v>
      </c>
      <c r="H452" s="1787" t="s">
        <v>7967</v>
      </c>
      <c r="I452" s="1664" t="s">
        <v>7984</v>
      </c>
    </row>
    <row r="453" spans="1:9" ht="9.75" customHeight="1">
      <c r="A453" s="1699">
        <v>491</v>
      </c>
      <c r="B453" s="1787" t="s">
        <v>5483</v>
      </c>
      <c r="C453" s="1795" t="s">
        <v>9724</v>
      </c>
      <c r="D453" s="2181">
        <v>1</v>
      </c>
      <c r="E453" s="3463">
        <v>17000</v>
      </c>
      <c r="F453" s="1792">
        <v>17000</v>
      </c>
      <c r="G453" s="4082">
        <v>44197</v>
      </c>
      <c r="H453" s="1787" t="s">
        <v>7967</v>
      </c>
      <c r="I453" s="1664" t="s">
        <v>7984</v>
      </c>
    </row>
    <row r="454" spans="1:9" ht="9.75" customHeight="1">
      <c r="A454" s="1699">
        <v>492</v>
      </c>
      <c r="B454" s="1787" t="s">
        <v>7534</v>
      </c>
      <c r="C454" s="1795" t="s">
        <v>9725</v>
      </c>
      <c r="D454" s="2181">
        <v>1</v>
      </c>
      <c r="E454" s="3463">
        <v>21000</v>
      </c>
      <c r="F454" s="1792">
        <v>21000</v>
      </c>
      <c r="G454" s="4082">
        <v>44197</v>
      </c>
      <c r="H454" s="1787" t="s">
        <v>7967</v>
      </c>
      <c r="I454" s="1664" t="s">
        <v>7984</v>
      </c>
    </row>
    <row r="455" spans="1:9" ht="9.75" customHeight="1">
      <c r="A455" s="1699">
        <v>493</v>
      </c>
      <c r="B455" s="1787" t="s">
        <v>7535</v>
      </c>
      <c r="C455" s="1795" t="s">
        <v>9726</v>
      </c>
      <c r="D455" s="2181">
        <v>1</v>
      </c>
      <c r="E455" s="3463">
        <v>12650</v>
      </c>
      <c r="F455" s="1792">
        <v>12650</v>
      </c>
      <c r="G455" s="4082">
        <v>44197</v>
      </c>
      <c r="H455" s="1787" t="s">
        <v>7967</v>
      </c>
      <c r="I455" s="1664" t="s">
        <v>7984</v>
      </c>
    </row>
    <row r="456" spans="1:9" ht="9.75" customHeight="1">
      <c r="A456" s="1699">
        <v>494</v>
      </c>
      <c r="B456" s="1787" t="s">
        <v>7536</v>
      </c>
      <c r="C456" s="1795" t="s">
        <v>9727</v>
      </c>
      <c r="D456" s="2181">
        <v>1</v>
      </c>
      <c r="E456" s="3463">
        <v>11050</v>
      </c>
      <c r="F456" s="1792">
        <v>11050</v>
      </c>
      <c r="G456" s="4082">
        <v>44197</v>
      </c>
      <c r="H456" s="1787" t="s">
        <v>7967</v>
      </c>
      <c r="I456" s="1664" t="s">
        <v>7984</v>
      </c>
    </row>
    <row r="457" spans="1:9" ht="9.75" customHeight="1">
      <c r="A457" s="1699">
        <v>495</v>
      </c>
      <c r="B457" s="1787" t="s">
        <v>256</v>
      </c>
      <c r="C457" s="1795" t="s">
        <v>9728</v>
      </c>
      <c r="D457" s="2181">
        <v>4</v>
      </c>
      <c r="E457" s="3463">
        <v>28400</v>
      </c>
      <c r="F457" s="1792">
        <v>28400</v>
      </c>
      <c r="G457" s="4082">
        <v>44197</v>
      </c>
      <c r="H457" s="1787" t="s">
        <v>7967</v>
      </c>
      <c r="I457" s="1664" t="s">
        <v>7984</v>
      </c>
    </row>
    <row r="458" spans="1:9" ht="9.75" customHeight="1">
      <c r="A458" s="1699">
        <v>496</v>
      </c>
      <c r="B458" s="1787" t="s">
        <v>1781</v>
      </c>
      <c r="C458" s="1795" t="s">
        <v>9729</v>
      </c>
      <c r="D458" s="2181">
        <v>3</v>
      </c>
      <c r="E458" s="3463">
        <v>13200</v>
      </c>
      <c r="F458" s="1792">
        <v>13200</v>
      </c>
      <c r="G458" s="4082">
        <v>44197</v>
      </c>
      <c r="H458" s="1787" t="s">
        <v>7967</v>
      </c>
      <c r="I458" s="1664" t="s">
        <v>7984</v>
      </c>
    </row>
    <row r="459" spans="1:9" ht="9.75" customHeight="1">
      <c r="A459" s="1699">
        <v>497</v>
      </c>
      <c r="B459" s="1787" t="s">
        <v>256</v>
      </c>
      <c r="C459" s="1795" t="s">
        <v>9730</v>
      </c>
      <c r="D459" s="2181">
        <v>1</v>
      </c>
      <c r="E459" s="3463">
        <v>6000</v>
      </c>
      <c r="F459" s="1792">
        <v>6000</v>
      </c>
      <c r="G459" s="4082">
        <v>44197</v>
      </c>
      <c r="H459" s="1787" t="s">
        <v>7967</v>
      </c>
      <c r="I459" s="1664" t="s">
        <v>7984</v>
      </c>
    </row>
    <row r="460" spans="1:9" ht="9.75" customHeight="1">
      <c r="A460" s="1699">
        <v>498</v>
      </c>
      <c r="B460" s="1787" t="s">
        <v>1781</v>
      </c>
      <c r="C460" s="1795" t="s">
        <v>9731</v>
      </c>
      <c r="D460" s="2181">
        <v>3</v>
      </c>
      <c r="E460" s="3463">
        <v>11400</v>
      </c>
      <c r="F460" s="1792">
        <v>11400</v>
      </c>
      <c r="G460" s="4082">
        <v>44197</v>
      </c>
      <c r="H460" s="1787" t="s">
        <v>7967</v>
      </c>
      <c r="I460" s="1664" t="s">
        <v>7984</v>
      </c>
    </row>
    <row r="461" spans="1:9" ht="9.75" customHeight="1">
      <c r="A461" s="1699">
        <v>499</v>
      </c>
      <c r="B461" s="1787" t="s">
        <v>1781</v>
      </c>
      <c r="C461" s="1795" t="s">
        <v>9732</v>
      </c>
      <c r="D461" s="2181">
        <v>1</v>
      </c>
      <c r="E461" s="3463">
        <v>3300</v>
      </c>
      <c r="F461" s="1792">
        <v>3300</v>
      </c>
      <c r="G461" s="4082">
        <v>44197</v>
      </c>
      <c r="H461" s="1787" t="s">
        <v>7967</v>
      </c>
      <c r="I461" s="1664" t="s">
        <v>7984</v>
      </c>
    </row>
    <row r="462" spans="1:9" ht="9.75" customHeight="1">
      <c r="A462" s="1699">
        <v>500</v>
      </c>
      <c r="B462" s="1787" t="s">
        <v>7537</v>
      </c>
      <c r="C462" s="1795" t="s">
        <v>9733</v>
      </c>
      <c r="D462" s="2181">
        <v>1</v>
      </c>
      <c r="E462" s="3463">
        <v>14650</v>
      </c>
      <c r="F462" s="1792">
        <v>14650</v>
      </c>
      <c r="G462" s="4082">
        <v>44197</v>
      </c>
      <c r="H462" s="1787" t="s">
        <v>7967</v>
      </c>
      <c r="I462" s="1664" t="s">
        <v>7984</v>
      </c>
    </row>
    <row r="463" spans="1:9" ht="9.75" customHeight="1">
      <c r="A463" s="1699">
        <v>501</v>
      </c>
      <c r="B463" s="1787" t="s">
        <v>7538</v>
      </c>
      <c r="C463" s="1795" t="s">
        <v>9734</v>
      </c>
      <c r="D463" s="2181">
        <v>1</v>
      </c>
      <c r="E463" s="3463">
        <v>13800</v>
      </c>
      <c r="F463" s="1792">
        <v>13800</v>
      </c>
      <c r="G463" s="4082">
        <v>44197</v>
      </c>
      <c r="H463" s="1787" t="s">
        <v>7967</v>
      </c>
      <c r="I463" s="1664" t="s">
        <v>7984</v>
      </c>
    </row>
    <row r="464" spans="1:9" ht="9.75" customHeight="1">
      <c r="A464" s="1699">
        <v>502</v>
      </c>
      <c r="B464" s="1787" t="s">
        <v>7539</v>
      </c>
      <c r="C464" s="1795" t="s">
        <v>9735</v>
      </c>
      <c r="D464" s="2181">
        <v>1</v>
      </c>
      <c r="E464" s="3463">
        <v>30150</v>
      </c>
      <c r="F464" s="1792">
        <v>30150</v>
      </c>
      <c r="G464" s="4082">
        <v>44197</v>
      </c>
      <c r="H464" s="1787" t="s">
        <v>7967</v>
      </c>
      <c r="I464" s="1664" t="s">
        <v>7984</v>
      </c>
    </row>
    <row r="465" spans="1:9" ht="9.75" customHeight="1">
      <c r="A465" s="1699">
        <v>503</v>
      </c>
      <c r="B465" s="1787" t="s">
        <v>7540</v>
      </c>
      <c r="C465" s="1795" t="s">
        <v>9736</v>
      </c>
      <c r="D465" s="2181">
        <v>1</v>
      </c>
      <c r="E465" s="3463">
        <v>18000</v>
      </c>
      <c r="F465" s="1792">
        <v>18000</v>
      </c>
      <c r="G465" s="4082">
        <v>44197</v>
      </c>
      <c r="H465" s="1787" t="s">
        <v>7967</v>
      </c>
      <c r="I465" s="1664" t="s">
        <v>7984</v>
      </c>
    </row>
    <row r="466" spans="1:9" ht="9.75" customHeight="1">
      <c r="A466" s="1699">
        <v>504</v>
      </c>
      <c r="B466" s="1787" t="s">
        <v>7541</v>
      </c>
      <c r="C466" s="1795" t="s">
        <v>9737</v>
      </c>
      <c r="D466" s="2181">
        <v>1</v>
      </c>
      <c r="E466" s="3463">
        <v>25500</v>
      </c>
      <c r="F466" s="1792">
        <v>25500</v>
      </c>
      <c r="G466" s="4082">
        <v>44197</v>
      </c>
      <c r="H466" s="1787" t="s">
        <v>7967</v>
      </c>
      <c r="I466" s="1664" t="s">
        <v>7984</v>
      </c>
    </row>
    <row r="467" spans="1:9" ht="9.75" customHeight="1">
      <c r="A467" s="1699">
        <v>505</v>
      </c>
      <c r="B467" s="1787" t="s">
        <v>7542</v>
      </c>
      <c r="C467" s="1795" t="s">
        <v>9738</v>
      </c>
      <c r="D467" s="2181">
        <v>1</v>
      </c>
      <c r="E467" s="3463">
        <v>35100</v>
      </c>
      <c r="F467" s="1792">
        <v>35100</v>
      </c>
      <c r="G467" s="4082">
        <v>44197</v>
      </c>
      <c r="H467" s="1787" t="s">
        <v>7967</v>
      </c>
      <c r="I467" s="1664" t="s">
        <v>7984</v>
      </c>
    </row>
    <row r="468" spans="1:9" ht="9.75" customHeight="1">
      <c r="A468" s="1699">
        <v>506</v>
      </c>
      <c r="B468" s="1787" t="s">
        <v>7543</v>
      </c>
      <c r="C468" s="1795" t="s">
        <v>9739</v>
      </c>
      <c r="D468" s="2181">
        <v>1</v>
      </c>
      <c r="E468" s="3463">
        <v>12600</v>
      </c>
      <c r="F468" s="1792">
        <v>12600</v>
      </c>
      <c r="G468" s="4082">
        <v>44197</v>
      </c>
      <c r="H468" s="1787" t="s">
        <v>7967</v>
      </c>
      <c r="I468" s="1664" t="s">
        <v>7984</v>
      </c>
    </row>
    <row r="469" spans="1:9" ht="9.75" customHeight="1">
      <c r="A469" s="1699">
        <v>507</v>
      </c>
      <c r="B469" s="1787" t="s">
        <v>7544</v>
      </c>
      <c r="C469" s="1795" t="s">
        <v>9740</v>
      </c>
      <c r="D469" s="2181">
        <v>1</v>
      </c>
      <c r="E469" s="3463">
        <v>19700</v>
      </c>
      <c r="F469" s="1792">
        <v>19700</v>
      </c>
      <c r="G469" s="4082">
        <v>44197</v>
      </c>
      <c r="H469" s="1787" t="s">
        <v>7967</v>
      </c>
      <c r="I469" s="1664" t="s">
        <v>7984</v>
      </c>
    </row>
    <row r="470" spans="1:9" ht="9.75" customHeight="1">
      <c r="A470" s="1699">
        <v>508</v>
      </c>
      <c r="B470" s="1787" t="s">
        <v>7545</v>
      </c>
      <c r="C470" s="1795" t="s">
        <v>9741</v>
      </c>
      <c r="D470" s="2181">
        <v>1</v>
      </c>
      <c r="E470" s="3463">
        <v>10000</v>
      </c>
      <c r="F470" s="1792">
        <v>10000</v>
      </c>
      <c r="G470" s="4082">
        <v>44197</v>
      </c>
      <c r="H470" s="1787" t="s">
        <v>7967</v>
      </c>
      <c r="I470" s="1664" t="s">
        <v>7984</v>
      </c>
    </row>
    <row r="471" spans="1:9" ht="9.75" customHeight="1">
      <c r="A471" s="1699">
        <v>509</v>
      </c>
      <c r="B471" s="1787" t="s">
        <v>7546</v>
      </c>
      <c r="C471" s="1795" t="s">
        <v>9742</v>
      </c>
      <c r="D471" s="2181">
        <v>1</v>
      </c>
      <c r="E471" s="3463">
        <v>20000</v>
      </c>
      <c r="F471" s="1792">
        <v>20000</v>
      </c>
      <c r="G471" s="4082">
        <v>44197</v>
      </c>
      <c r="H471" s="1787" t="s">
        <v>7967</v>
      </c>
      <c r="I471" s="1664" t="s">
        <v>7984</v>
      </c>
    </row>
    <row r="472" spans="1:9" ht="9.75" customHeight="1">
      <c r="A472" s="1699">
        <v>510</v>
      </c>
      <c r="B472" s="1787" t="s">
        <v>256</v>
      </c>
      <c r="C472" s="1795" t="s">
        <v>9744</v>
      </c>
      <c r="D472" s="2181">
        <v>1</v>
      </c>
      <c r="E472" s="3463">
        <v>7500</v>
      </c>
      <c r="F472" s="1792">
        <v>7500</v>
      </c>
      <c r="G472" s="4082">
        <v>44197</v>
      </c>
      <c r="H472" s="1787" t="s">
        <v>7967</v>
      </c>
      <c r="I472" s="1664" t="s">
        <v>7984</v>
      </c>
    </row>
    <row r="473" spans="1:9" ht="9.75" customHeight="1">
      <c r="A473" s="1699">
        <v>511</v>
      </c>
      <c r="B473" s="1787" t="s">
        <v>787</v>
      </c>
      <c r="C473" s="1795" t="s">
        <v>9745</v>
      </c>
      <c r="D473" s="2181">
        <v>1</v>
      </c>
      <c r="E473" s="3463">
        <v>3000</v>
      </c>
      <c r="F473" s="1792">
        <v>3000</v>
      </c>
      <c r="G473" s="4082">
        <v>44197</v>
      </c>
      <c r="H473" s="1787" t="s">
        <v>7967</v>
      </c>
      <c r="I473" s="1664" t="s">
        <v>7984</v>
      </c>
    </row>
    <row r="474" spans="1:9" ht="9.75" customHeight="1">
      <c r="A474" s="1699">
        <v>512</v>
      </c>
      <c r="B474" s="1787" t="s">
        <v>1487</v>
      </c>
      <c r="C474" s="1795" t="s">
        <v>9746</v>
      </c>
      <c r="D474" s="2181">
        <v>1</v>
      </c>
      <c r="E474" s="3463">
        <v>11000</v>
      </c>
      <c r="F474" s="1792">
        <v>11000</v>
      </c>
      <c r="G474" s="4082">
        <v>44197</v>
      </c>
      <c r="H474" s="1787" t="s">
        <v>7967</v>
      </c>
      <c r="I474" s="1664" t="s">
        <v>7984</v>
      </c>
    </row>
    <row r="475" spans="1:9" ht="9.75" customHeight="1">
      <c r="A475" s="1699">
        <v>513</v>
      </c>
      <c r="B475" s="1787" t="s">
        <v>7547</v>
      </c>
      <c r="C475" s="1795" t="s">
        <v>9747</v>
      </c>
      <c r="D475" s="2181">
        <v>1</v>
      </c>
      <c r="E475" s="3463">
        <v>15339</v>
      </c>
      <c r="F475" s="1792">
        <v>15339</v>
      </c>
      <c r="G475" s="4082">
        <v>44197</v>
      </c>
      <c r="H475" s="1787" t="s">
        <v>7967</v>
      </c>
      <c r="I475" s="1664" t="s">
        <v>7984</v>
      </c>
    </row>
    <row r="476" spans="1:9" ht="9.75" customHeight="1">
      <c r="A476" s="1699">
        <v>514</v>
      </c>
      <c r="B476" s="1787" t="s">
        <v>7548</v>
      </c>
      <c r="C476" s="1795" t="s">
        <v>9749</v>
      </c>
      <c r="D476" s="2181">
        <v>2</v>
      </c>
      <c r="E476" s="3463">
        <v>25481.39</v>
      </c>
      <c r="F476" s="1792">
        <v>25481.39</v>
      </c>
      <c r="G476" s="4082">
        <v>44197</v>
      </c>
      <c r="H476" s="1787" t="s">
        <v>7967</v>
      </c>
      <c r="I476" s="1664" t="s">
        <v>7984</v>
      </c>
    </row>
    <row r="477" spans="1:9" ht="9.75" customHeight="1">
      <c r="A477" s="1699">
        <v>515</v>
      </c>
      <c r="B477" s="1787" t="s">
        <v>7549</v>
      </c>
      <c r="C477" s="1795" t="s">
        <v>9748</v>
      </c>
      <c r="D477" s="2181">
        <v>2</v>
      </c>
      <c r="E477" s="3463">
        <v>59000</v>
      </c>
      <c r="F477" s="1792">
        <v>59000</v>
      </c>
      <c r="G477" s="4082">
        <v>44197</v>
      </c>
      <c r="H477" s="1787" t="s">
        <v>7967</v>
      </c>
      <c r="I477" s="1664" t="s">
        <v>7984</v>
      </c>
    </row>
    <row r="478" spans="1:9" ht="9.75" customHeight="1">
      <c r="A478" s="1699">
        <v>516</v>
      </c>
      <c r="B478" s="1787" t="s">
        <v>7550</v>
      </c>
      <c r="C478" s="1795" t="s">
        <v>9750</v>
      </c>
      <c r="D478" s="2181">
        <v>1</v>
      </c>
      <c r="E478" s="3463">
        <v>52700</v>
      </c>
      <c r="F478" s="1792">
        <v>52700</v>
      </c>
      <c r="G478" s="4082">
        <v>44197</v>
      </c>
      <c r="H478" s="1787" t="s">
        <v>7967</v>
      </c>
      <c r="I478" s="1664" t="s">
        <v>7984</v>
      </c>
    </row>
    <row r="479" spans="1:9" ht="9.75" customHeight="1">
      <c r="A479" s="1699">
        <v>517</v>
      </c>
      <c r="B479" s="1787" t="s">
        <v>7551</v>
      </c>
      <c r="C479" s="1795" t="s">
        <v>9743</v>
      </c>
      <c r="D479" s="2181">
        <v>1</v>
      </c>
      <c r="E479" s="3463">
        <v>49890</v>
      </c>
      <c r="F479" s="1792">
        <v>49890</v>
      </c>
      <c r="G479" s="4082">
        <v>44197</v>
      </c>
      <c r="H479" s="1787" t="s">
        <v>7967</v>
      </c>
      <c r="I479" s="1664" t="s">
        <v>7984</v>
      </c>
    </row>
    <row r="480" spans="1:9" ht="9.75" customHeight="1">
      <c r="A480" s="1699">
        <v>518</v>
      </c>
      <c r="B480" s="1787" t="s">
        <v>7552</v>
      </c>
      <c r="C480" s="1795" t="s">
        <v>9751</v>
      </c>
      <c r="D480" s="2181">
        <v>1</v>
      </c>
      <c r="E480" s="3463">
        <v>28350</v>
      </c>
      <c r="F480" s="1792">
        <v>28350</v>
      </c>
      <c r="G480" s="4082">
        <v>44197</v>
      </c>
      <c r="H480" s="1787" t="s">
        <v>7967</v>
      </c>
      <c r="I480" s="1664" t="s">
        <v>7984</v>
      </c>
    </row>
    <row r="481" spans="1:9" ht="9.75" customHeight="1">
      <c r="A481" s="1699">
        <v>519</v>
      </c>
      <c r="B481" s="1787" t="s">
        <v>7553</v>
      </c>
      <c r="C481" s="1795" t="s">
        <v>9752</v>
      </c>
      <c r="D481" s="2181">
        <v>1</v>
      </c>
      <c r="E481" s="3463">
        <v>4000</v>
      </c>
      <c r="F481" s="1792">
        <v>4000</v>
      </c>
      <c r="G481" s="4082">
        <v>44197</v>
      </c>
      <c r="H481" s="1787" t="s">
        <v>7967</v>
      </c>
      <c r="I481" s="1664" t="s">
        <v>7984</v>
      </c>
    </row>
    <row r="482" spans="1:9" ht="9.75" customHeight="1">
      <c r="A482" s="1699">
        <v>520</v>
      </c>
      <c r="B482" s="1787" t="s">
        <v>7554</v>
      </c>
      <c r="C482" s="1795" t="s">
        <v>9753</v>
      </c>
      <c r="D482" s="2181">
        <v>1</v>
      </c>
      <c r="E482" s="3463">
        <v>3690</v>
      </c>
      <c r="F482" s="1792">
        <v>3690</v>
      </c>
      <c r="G482" s="4082">
        <v>44197</v>
      </c>
      <c r="H482" s="1787" t="s">
        <v>7967</v>
      </c>
      <c r="I482" s="1664" t="s">
        <v>7984</v>
      </c>
    </row>
    <row r="483" spans="1:9" ht="9.75" customHeight="1">
      <c r="A483" s="1699">
        <v>521</v>
      </c>
      <c r="B483" s="1787" t="s">
        <v>7555</v>
      </c>
      <c r="C483" s="1795" t="s">
        <v>9754</v>
      </c>
      <c r="D483" s="2181">
        <v>1</v>
      </c>
      <c r="E483" s="3463">
        <v>4750</v>
      </c>
      <c r="F483" s="1792">
        <v>4750</v>
      </c>
      <c r="G483" s="4082">
        <v>44197</v>
      </c>
      <c r="H483" s="1787" t="s">
        <v>7967</v>
      </c>
      <c r="I483" s="1664" t="s">
        <v>7984</v>
      </c>
    </row>
    <row r="484" spans="1:9" ht="9.75" customHeight="1">
      <c r="A484" s="1699">
        <v>522</v>
      </c>
      <c r="B484" s="1787" t="s">
        <v>7556</v>
      </c>
      <c r="C484" s="1795" t="s">
        <v>9755</v>
      </c>
      <c r="D484" s="2181">
        <v>1</v>
      </c>
      <c r="E484" s="3463">
        <v>15500</v>
      </c>
      <c r="F484" s="1792">
        <v>15500</v>
      </c>
      <c r="G484" s="4082">
        <v>44197</v>
      </c>
      <c r="H484" s="1787" t="s">
        <v>7967</v>
      </c>
      <c r="I484" s="1664" t="s">
        <v>7984</v>
      </c>
    </row>
    <row r="485" spans="1:9" ht="9.75" customHeight="1">
      <c r="A485" s="1699">
        <v>523</v>
      </c>
      <c r="B485" s="1787" t="s">
        <v>7557</v>
      </c>
      <c r="C485" s="1795" t="s">
        <v>9756</v>
      </c>
      <c r="D485" s="2181">
        <v>1</v>
      </c>
      <c r="E485" s="3463">
        <v>5000</v>
      </c>
      <c r="F485" s="1792">
        <v>5000</v>
      </c>
      <c r="G485" s="4082">
        <v>44197</v>
      </c>
      <c r="H485" s="1787" t="s">
        <v>7967</v>
      </c>
      <c r="I485" s="1664" t="s">
        <v>7984</v>
      </c>
    </row>
    <row r="486" spans="1:9" ht="9.75" customHeight="1">
      <c r="A486" s="1699">
        <v>524</v>
      </c>
      <c r="B486" s="1787" t="s">
        <v>7558</v>
      </c>
      <c r="C486" s="1795" t="s">
        <v>9757</v>
      </c>
      <c r="D486" s="2181">
        <v>3</v>
      </c>
      <c r="E486" s="3463">
        <v>10500</v>
      </c>
      <c r="F486" s="1792">
        <v>10500</v>
      </c>
      <c r="G486" s="4082">
        <v>44197</v>
      </c>
      <c r="H486" s="1787" t="s">
        <v>7967</v>
      </c>
      <c r="I486" s="1664" t="s">
        <v>7984</v>
      </c>
    </row>
    <row r="487" spans="1:9" ht="9.75" customHeight="1">
      <c r="A487" s="1699">
        <v>525</v>
      </c>
      <c r="B487" s="1787" t="s">
        <v>7559</v>
      </c>
      <c r="C487" s="1795" t="s">
        <v>9758</v>
      </c>
      <c r="D487" s="2181">
        <v>1</v>
      </c>
      <c r="E487" s="3463">
        <v>5100</v>
      </c>
      <c r="F487" s="1792">
        <v>5100</v>
      </c>
      <c r="G487" s="4082">
        <v>44197</v>
      </c>
      <c r="H487" s="1787" t="s">
        <v>7967</v>
      </c>
      <c r="I487" s="1664" t="s">
        <v>7984</v>
      </c>
    </row>
    <row r="488" spans="1:9" ht="9.75" customHeight="1">
      <c r="A488" s="1699">
        <v>526</v>
      </c>
      <c r="B488" s="1787" t="s">
        <v>143</v>
      </c>
      <c r="C488" s="1795" t="s">
        <v>9759</v>
      </c>
      <c r="D488" s="2181">
        <v>1</v>
      </c>
      <c r="E488" s="3463">
        <v>8300</v>
      </c>
      <c r="F488" s="1792">
        <v>8300</v>
      </c>
      <c r="G488" s="4082">
        <v>44197</v>
      </c>
      <c r="H488" s="1787" t="s">
        <v>7967</v>
      </c>
      <c r="I488" s="1664" t="s">
        <v>7984</v>
      </c>
    </row>
    <row r="489" spans="1:9" ht="9.75" customHeight="1">
      <c r="A489" s="1699">
        <v>527</v>
      </c>
      <c r="B489" s="1787" t="s">
        <v>7560</v>
      </c>
      <c r="C489" s="1795" t="s">
        <v>9760</v>
      </c>
      <c r="D489" s="2181">
        <v>1</v>
      </c>
      <c r="E489" s="3463">
        <v>6183</v>
      </c>
      <c r="F489" s="1792">
        <v>6183</v>
      </c>
      <c r="G489" s="4082">
        <v>44197</v>
      </c>
      <c r="H489" s="1787" t="s">
        <v>7967</v>
      </c>
      <c r="I489" s="1664" t="s">
        <v>7984</v>
      </c>
    </row>
    <row r="490" spans="1:9" ht="9.75" customHeight="1">
      <c r="A490" s="1699">
        <v>528</v>
      </c>
      <c r="B490" s="1787" t="s">
        <v>7561</v>
      </c>
      <c r="C490" s="1795" t="s">
        <v>9761</v>
      </c>
      <c r="D490" s="2181">
        <v>1</v>
      </c>
      <c r="E490" s="3463">
        <v>5340</v>
      </c>
      <c r="F490" s="1792">
        <v>5340</v>
      </c>
      <c r="G490" s="4082">
        <v>44197</v>
      </c>
      <c r="H490" s="1787" t="s">
        <v>7967</v>
      </c>
      <c r="I490" s="1664" t="s">
        <v>7984</v>
      </c>
    </row>
    <row r="491" spans="1:9" ht="9.75" customHeight="1">
      <c r="A491" s="1699">
        <v>529</v>
      </c>
      <c r="B491" s="1787" t="s">
        <v>7562</v>
      </c>
      <c r="C491" s="1795" t="s">
        <v>9762</v>
      </c>
      <c r="D491" s="2181">
        <v>4</v>
      </c>
      <c r="E491" s="3463">
        <v>94400</v>
      </c>
      <c r="F491" s="1792">
        <v>94400</v>
      </c>
      <c r="G491" s="4082">
        <v>44197</v>
      </c>
      <c r="H491" s="1787" t="s">
        <v>7967</v>
      </c>
      <c r="I491" s="1664" t="s">
        <v>7984</v>
      </c>
    </row>
    <row r="492" spans="1:9" ht="9.75" customHeight="1">
      <c r="A492" s="1699">
        <v>530</v>
      </c>
      <c r="B492" s="1787" t="s">
        <v>7563</v>
      </c>
      <c r="C492" s="1795" t="s">
        <v>9763</v>
      </c>
      <c r="D492" s="2181">
        <v>1</v>
      </c>
      <c r="E492" s="3463">
        <v>18500</v>
      </c>
      <c r="F492" s="1792">
        <v>18500</v>
      </c>
      <c r="G492" s="4082">
        <v>44197</v>
      </c>
      <c r="H492" s="1787" t="s">
        <v>7967</v>
      </c>
      <c r="I492" s="1664" t="s">
        <v>7984</v>
      </c>
    </row>
    <row r="493" spans="1:9" ht="9.75" customHeight="1">
      <c r="A493" s="1699">
        <v>531</v>
      </c>
      <c r="B493" s="1787" t="s">
        <v>7564</v>
      </c>
      <c r="C493" s="1795" t="s">
        <v>9764</v>
      </c>
      <c r="D493" s="2181">
        <v>1</v>
      </c>
      <c r="E493" s="3463">
        <v>16500</v>
      </c>
      <c r="F493" s="1792">
        <v>16500</v>
      </c>
      <c r="G493" s="4082">
        <v>44197</v>
      </c>
      <c r="H493" s="1787" t="s">
        <v>7967</v>
      </c>
      <c r="I493" s="1664" t="s">
        <v>7984</v>
      </c>
    </row>
    <row r="494" spans="1:9" ht="9.75" customHeight="1">
      <c r="A494" s="1699">
        <v>532</v>
      </c>
      <c r="B494" s="1787" t="s">
        <v>7565</v>
      </c>
      <c r="C494" s="1795" t="s">
        <v>9765</v>
      </c>
      <c r="D494" s="2181">
        <v>2</v>
      </c>
      <c r="E494" s="3463">
        <v>13962.75</v>
      </c>
      <c r="F494" s="1792">
        <v>13962.75</v>
      </c>
      <c r="G494" s="4082">
        <v>44197</v>
      </c>
      <c r="H494" s="1787" t="s">
        <v>7967</v>
      </c>
      <c r="I494" s="1664" t="s">
        <v>7984</v>
      </c>
    </row>
    <row r="495" spans="1:9" ht="9.75" customHeight="1">
      <c r="A495" s="1699">
        <v>533</v>
      </c>
      <c r="B495" s="1787" t="s">
        <v>7566</v>
      </c>
      <c r="C495" s="1795" t="s">
        <v>9766</v>
      </c>
      <c r="D495" s="2181">
        <v>1</v>
      </c>
      <c r="E495" s="3463">
        <v>6000</v>
      </c>
      <c r="F495" s="1792">
        <v>6000</v>
      </c>
      <c r="G495" s="4082">
        <v>44197</v>
      </c>
      <c r="H495" s="1787" t="s">
        <v>7967</v>
      </c>
      <c r="I495" s="1664" t="s">
        <v>7984</v>
      </c>
    </row>
    <row r="496" spans="1:9" ht="9.75" customHeight="1">
      <c r="A496" s="1699">
        <v>534</v>
      </c>
      <c r="B496" s="1787" t="s">
        <v>185</v>
      </c>
      <c r="C496" s="1795" t="s">
        <v>9767</v>
      </c>
      <c r="D496" s="2181">
        <v>1</v>
      </c>
      <c r="E496" s="3463">
        <v>17000</v>
      </c>
      <c r="F496" s="1792">
        <v>17000</v>
      </c>
      <c r="G496" s="4082">
        <v>44197</v>
      </c>
      <c r="H496" s="1787" t="s">
        <v>7967</v>
      </c>
      <c r="I496" s="1664" t="s">
        <v>7984</v>
      </c>
    </row>
    <row r="497" spans="1:9" ht="9.75" customHeight="1">
      <c r="A497" s="1699">
        <v>535</v>
      </c>
      <c r="B497" s="1787" t="s">
        <v>7567</v>
      </c>
      <c r="C497" s="1795" t="s">
        <v>9768</v>
      </c>
      <c r="D497" s="2181">
        <v>1</v>
      </c>
      <c r="E497" s="3463">
        <v>10470</v>
      </c>
      <c r="F497" s="1792">
        <v>10470</v>
      </c>
      <c r="G497" s="4082">
        <v>44197</v>
      </c>
      <c r="H497" s="1787" t="s">
        <v>7967</v>
      </c>
      <c r="I497" s="1664" t="s">
        <v>7984</v>
      </c>
    </row>
    <row r="498" spans="1:9" ht="9.75" customHeight="1">
      <c r="A498" s="1699">
        <v>536</v>
      </c>
      <c r="B498" s="1787" t="s">
        <v>7568</v>
      </c>
      <c r="C498" s="1795" t="s">
        <v>9769</v>
      </c>
      <c r="D498" s="2181">
        <v>1</v>
      </c>
      <c r="E498" s="3463">
        <v>3500</v>
      </c>
      <c r="F498" s="1792">
        <v>3500</v>
      </c>
      <c r="G498" s="4082">
        <v>44197</v>
      </c>
      <c r="H498" s="1787" t="s">
        <v>7967</v>
      </c>
      <c r="I498" s="1664" t="s">
        <v>7984</v>
      </c>
    </row>
    <row r="499" spans="1:9" ht="9.75" customHeight="1">
      <c r="A499" s="1699">
        <v>537</v>
      </c>
      <c r="B499" s="1787" t="s">
        <v>7569</v>
      </c>
      <c r="C499" s="1795" t="s">
        <v>9770</v>
      </c>
      <c r="D499" s="2181">
        <v>1</v>
      </c>
      <c r="E499" s="3463">
        <v>18000</v>
      </c>
      <c r="F499" s="1792">
        <v>18000</v>
      </c>
      <c r="G499" s="4082">
        <v>44197</v>
      </c>
      <c r="H499" s="1787" t="s">
        <v>7967</v>
      </c>
      <c r="I499" s="1664" t="s">
        <v>7984</v>
      </c>
    </row>
    <row r="500" spans="1:9" ht="9.75" customHeight="1">
      <c r="A500" s="1699">
        <v>538</v>
      </c>
      <c r="B500" s="1787" t="s">
        <v>7570</v>
      </c>
      <c r="C500" s="1795" t="s">
        <v>9771</v>
      </c>
      <c r="D500" s="2181">
        <v>1</v>
      </c>
      <c r="E500" s="3463">
        <v>20026.62</v>
      </c>
      <c r="F500" s="1792">
        <v>20026.62</v>
      </c>
      <c r="G500" s="4082">
        <v>44197</v>
      </c>
      <c r="H500" s="1787" t="s">
        <v>7967</v>
      </c>
      <c r="I500" s="1664" t="s">
        <v>7984</v>
      </c>
    </row>
    <row r="501" spans="1:9" ht="9.75" customHeight="1">
      <c r="A501" s="1699">
        <v>539</v>
      </c>
      <c r="B501" s="1705" t="s">
        <v>7571</v>
      </c>
      <c r="C501" s="1795" t="s">
        <v>9773</v>
      </c>
      <c r="D501" s="2146">
        <v>2</v>
      </c>
      <c r="E501" s="3463">
        <v>60000</v>
      </c>
      <c r="F501" s="1792">
        <v>60000</v>
      </c>
      <c r="G501" s="4082">
        <v>44197</v>
      </c>
      <c r="H501" s="1787" t="s">
        <v>7967</v>
      </c>
      <c r="I501" s="1664" t="s">
        <v>7984</v>
      </c>
    </row>
    <row r="502" spans="1:9" ht="9.75" customHeight="1">
      <c r="A502" s="1699">
        <v>540</v>
      </c>
      <c r="B502" s="1705" t="s">
        <v>7572</v>
      </c>
      <c r="C502" s="1795" t="s">
        <v>9772</v>
      </c>
      <c r="D502" s="2146">
        <v>1</v>
      </c>
      <c r="E502" s="3463">
        <v>11851.74</v>
      </c>
      <c r="F502" s="1792">
        <v>11851.74</v>
      </c>
      <c r="G502" s="4082">
        <v>44197</v>
      </c>
      <c r="H502" s="1787" t="s">
        <v>7967</v>
      </c>
      <c r="I502" s="1664" t="s">
        <v>7984</v>
      </c>
    </row>
    <row r="503" spans="1:9" ht="9.75" customHeight="1">
      <c r="A503" s="1699">
        <v>541</v>
      </c>
      <c r="B503" s="1705" t="s">
        <v>7573</v>
      </c>
      <c r="C503" s="1795" t="s">
        <v>9774</v>
      </c>
      <c r="D503" s="2146">
        <v>2</v>
      </c>
      <c r="E503" s="3463">
        <v>30006</v>
      </c>
      <c r="F503" s="1792">
        <v>30006</v>
      </c>
      <c r="G503" s="4082">
        <v>44197</v>
      </c>
      <c r="H503" s="1787" t="s">
        <v>7967</v>
      </c>
      <c r="I503" s="1664" t="s">
        <v>7984</v>
      </c>
    </row>
    <row r="504" spans="1:9" ht="9.75" customHeight="1">
      <c r="A504" s="1699">
        <v>542</v>
      </c>
      <c r="B504" s="1705" t="s">
        <v>7574</v>
      </c>
      <c r="C504" s="1795" t="s">
        <v>9775</v>
      </c>
      <c r="D504" s="2146">
        <v>1</v>
      </c>
      <c r="E504" s="3463">
        <v>24300</v>
      </c>
      <c r="F504" s="1792">
        <v>24300</v>
      </c>
      <c r="G504" s="4082">
        <v>44197</v>
      </c>
      <c r="H504" s="1787" t="s">
        <v>7967</v>
      </c>
      <c r="I504" s="1664" t="s">
        <v>7984</v>
      </c>
    </row>
    <row r="505" spans="1:9" ht="9.75" customHeight="1">
      <c r="A505" s="1699">
        <v>543</v>
      </c>
      <c r="B505" s="1705" t="s">
        <v>7575</v>
      </c>
      <c r="C505" s="1795" t="s">
        <v>9776</v>
      </c>
      <c r="D505" s="2146">
        <v>6</v>
      </c>
      <c r="E505" s="3463">
        <v>27900</v>
      </c>
      <c r="F505" s="1792">
        <v>27900</v>
      </c>
      <c r="G505" s="4082">
        <v>44197</v>
      </c>
      <c r="H505" s="1787" t="s">
        <v>7967</v>
      </c>
      <c r="I505" s="1664" t="s">
        <v>7984</v>
      </c>
    </row>
    <row r="506" spans="1:9" ht="9.75" customHeight="1">
      <c r="A506" s="1699">
        <v>544</v>
      </c>
      <c r="B506" s="1705" t="s">
        <v>7576</v>
      </c>
      <c r="C506" s="1795" t="s">
        <v>9777</v>
      </c>
      <c r="D506" s="2146">
        <v>6</v>
      </c>
      <c r="E506" s="3463">
        <v>19800</v>
      </c>
      <c r="F506" s="1792">
        <v>19800</v>
      </c>
      <c r="G506" s="4082">
        <v>44197</v>
      </c>
      <c r="H506" s="1787" t="s">
        <v>7967</v>
      </c>
      <c r="I506" s="1664" t="s">
        <v>7984</v>
      </c>
    </row>
    <row r="507" spans="1:9" ht="9.75" customHeight="1">
      <c r="A507" s="1699">
        <v>545</v>
      </c>
      <c r="B507" s="1705" t="s">
        <v>398</v>
      </c>
      <c r="C507" s="1795" t="s">
        <v>9778</v>
      </c>
      <c r="D507" s="2146">
        <v>1</v>
      </c>
      <c r="E507" s="3463">
        <v>5800</v>
      </c>
      <c r="F507" s="1792">
        <v>5800</v>
      </c>
      <c r="G507" s="4082">
        <v>44197</v>
      </c>
      <c r="H507" s="1787" t="s">
        <v>7967</v>
      </c>
      <c r="I507" s="1664" t="s">
        <v>7984</v>
      </c>
    </row>
    <row r="508" spans="1:9" ht="9.75" customHeight="1">
      <c r="A508" s="1699">
        <v>546</v>
      </c>
      <c r="B508" s="1705" t="s">
        <v>7577</v>
      </c>
      <c r="C508" s="1795" t="s">
        <v>9779</v>
      </c>
      <c r="D508" s="2146">
        <v>1</v>
      </c>
      <c r="E508" s="3463">
        <v>30999</v>
      </c>
      <c r="F508" s="1792">
        <v>30999</v>
      </c>
      <c r="G508" s="4082">
        <v>44197</v>
      </c>
      <c r="H508" s="1787" t="s">
        <v>7967</v>
      </c>
      <c r="I508" s="1664" t="s">
        <v>7984</v>
      </c>
    </row>
    <row r="509" spans="1:9" ht="9.75" customHeight="1">
      <c r="A509" s="1699">
        <v>547</v>
      </c>
      <c r="B509" s="1705" t="s">
        <v>7578</v>
      </c>
      <c r="C509" s="1795" t="s">
        <v>9780</v>
      </c>
      <c r="D509" s="2146">
        <v>1</v>
      </c>
      <c r="E509" s="3463">
        <v>22999</v>
      </c>
      <c r="F509" s="1792">
        <v>22999</v>
      </c>
      <c r="G509" s="4082">
        <v>44197</v>
      </c>
      <c r="H509" s="1787" t="s">
        <v>7967</v>
      </c>
      <c r="I509" s="1664" t="s">
        <v>7984</v>
      </c>
    </row>
    <row r="510" spans="1:9" ht="9.75" customHeight="1">
      <c r="A510" s="1699">
        <v>548</v>
      </c>
      <c r="B510" s="1705" t="s">
        <v>7579</v>
      </c>
      <c r="C510" s="1795" t="s">
        <v>9781</v>
      </c>
      <c r="D510" s="2146">
        <v>1</v>
      </c>
      <c r="E510" s="3463">
        <v>12299</v>
      </c>
      <c r="F510" s="1792">
        <v>12299</v>
      </c>
      <c r="G510" s="4082">
        <v>44197</v>
      </c>
      <c r="H510" s="1787" t="s">
        <v>7967</v>
      </c>
      <c r="I510" s="1664" t="s">
        <v>7984</v>
      </c>
    </row>
    <row r="511" spans="1:9" ht="9.75" customHeight="1">
      <c r="A511" s="1699">
        <v>549</v>
      </c>
      <c r="B511" s="1705" t="s">
        <v>7580</v>
      </c>
      <c r="C511" s="1795" t="s">
        <v>9782</v>
      </c>
      <c r="D511" s="2146">
        <v>1</v>
      </c>
      <c r="E511" s="3463">
        <v>21850</v>
      </c>
      <c r="F511" s="1792">
        <v>21850</v>
      </c>
      <c r="G511" s="4082">
        <v>44197</v>
      </c>
      <c r="H511" s="1787" t="s">
        <v>7967</v>
      </c>
      <c r="I511" s="1664" t="s">
        <v>7984</v>
      </c>
    </row>
    <row r="512" spans="1:9" ht="9.75" customHeight="1">
      <c r="A512" s="1699">
        <v>550</v>
      </c>
      <c r="B512" s="1705" t="s">
        <v>7581</v>
      </c>
      <c r="C512" s="1795" t="s">
        <v>9783</v>
      </c>
      <c r="D512" s="2146">
        <v>10</v>
      </c>
      <c r="E512" s="3463">
        <v>59679.8</v>
      </c>
      <c r="F512" s="1792">
        <v>59679.8</v>
      </c>
      <c r="G512" s="4082">
        <v>44197</v>
      </c>
      <c r="H512" s="1787" t="s">
        <v>7967</v>
      </c>
      <c r="I512" s="1664" t="s">
        <v>7984</v>
      </c>
    </row>
    <row r="513" spans="1:9" ht="9.75" customHeight="1">
      <c r="A513" s="1699">
        <v>551</v>
      </c>
      <c r="B513" s="1705" t="s">
        <v>7582</v>
      </c>
      <c r="C513" s="1795" t="s">
        <v>9784</v>
      </c>
      <c r="D513" s="2146">
        <v>7</v>
      </c>
      <c r="E513" s="3463">
        <v>30247</v>
      </c>
      <c r="F513" s="1792">
        <v>30247</v>
      </c>
      <c r="G513" s="4082">
        <v>44197</v>
      </c>
      <c r="H513" s="1787" t="s">
        <v>7967</v>
      </c>
      <c r="I513" s="1664" t="s">
        <v>7984</v>
      </c>
    </row>
    <row r="514" spans="1:9" ht="9.75" customHeight="1">
      <c r="A514" s="1699">
        <v>552</v>
      </c>
      <c r="B514" s="1705" t="s">
        <v>7583</v>
      </c>
      <c r="C514" s="1795" t="s">
        <v>9785</v>
      </c>
      <c r="D514" s="2146">
        <v>7</v>
      </c>
      <c r="E514" s="3463">
        <v>25487</v>
      </c>
      <c r="F514" s="1792">
        <v>25487</v>
      </c>
      <c r="G514" s="4082">
        <v>44197</v>
      </c>
      <c r="H514" s="1787" t="s">
        <v>7967</v>
      </c>
      <c r="I514" s="1664" t="s">
        <v>7984</v>
      </c>
    </row>
    <row r="515" spans="1:9" ht="9.75" customHeight="1">
      <c r="A515" s="1699">
        <v>553</v>
      </c>
      <c r="B515" s="1705" t="s">
        <v>7584</v>
      </c>
      <c r="C515" s="1795" t="s">
        <v>9786</v>
      </c>
      <c r="D515" s="2146">
        <v>1</v>
      </c>
      <c r="E515" s="3463">
        <v>36290</v>
      </c>
      <c r="F515" s="1792">
        <v>36290</v>
      </c>
      <c r="G515" s="4082">
        <v>44197</v>
      </c>
      <c r="H515" s="1787" t="s">
        <v>7967</v>
      </c>
      <c r="I515" s="1664" t="s">
        <v>7984</v>
      </c>
    </row>
    <row r="516" spans="1:9" ht="9.75" customHeight="1">
      <c r="A516" s="1699">
        <v>554</v>
      </c>
      <c r="B516" s="1705" t="s">
        <v>7585</v>
      </c>
      <c r="C516" s="1795" t="s">
        <v>9787</v>
      </c>
      <c r="D516" s="2146">
        <v>1</v>
      </c>
      <c r="E516" s="3463">
        <v>21490</v>
      </c>
      <c r="F516" s="1792">
        <v>21490</v>
      </c>
      <c r="G516" s="4082">
        <v>44197</v>
      </c>
      <c r="H516" s="1787" t="s">
        <v>7967</v>
      </c>
      <c r="I516" s="1664" t="s">
        <v>7984</v>
      </c>
    </row>
    <row r="517" spans="1:9" ht="9.75" customHeight="1">
      <c r="A517" s="1699">
        <v>555</v>
      </c>
      <c r="B517" s="1705" t="s">
        <v>7586</v>
      </c>
      <c r="C517" s="1795" t="s">
        <v>9788</v>
      </c>
      <c r="D517" s="2146">
        <v>1</v>
      </c>
      <c r="E517" s="3463">
        <v>14090.6</v>
      </c>
      <c r="F517" s="1792">
        <v>14090.6</v>
      </c>
      <c r="G517" s="4082">
        <v>44197</v>
      </c>
      <c r="H517" s="1787" t="s">
        <v>7967</v>
      </c>
      <c r="I517" s="1664" t="s">
        <v>7984</v>
      </c>
    </row>
    <row r="518" spans="1:9" ht="9.75" customHeight="1">
      <c r="A518" s="1699">
        <v>556</v>
      </c>
      <c r="B518" s="1705" t="s">
        <v>7587</v>
      </c>
      <c r="C518" s="1795" t="s">
        <v>9789</v>
      </c>
      <c r="D518" s="2146">
        <v>1</v>
      </c>
      <c r="E518" s="3463">
        <v>46100</v>
      </c>
      <c r="F518" s="1792">
        <v>46100</v>
      </c>
      <c r="G518" s="4082">
        <v>44197</v>
      </c>
      <c r="H518" s="1787" t="s">
        <v>7967</v>
      </c>
      <c r="I518" s="1664" t="s">
        <v>7984</v>
      </c>
    </row>
    <row r="519" spans="1:9" ht="9.75" customHeight="1">
      <c r="A519" s="1699">
        <v>557</v>
      </c>
      <c r="B519" s="1705" t="s">
        <v>7588</v>
      </c>
      <c r="C519" s="1795" t="s">
        <v>9790</v>
      </c>
      <c r="D519" s="2146">
        <v>1</v>
      </c>
      <c r="E519" s="3463">
        <v>23999</v>
      </c>
      <c r="F519" s="1792">
        <v>23999</v>
      </c>
      <c r="G519" s="4082">
        <v>44197</v>
      </c>
      <c r="H519" s="1787" t="s">
        <v>7967</v>
      </c>
      <c r="I519" s="1664" t="s">
        <v>7984</v>
      </c>
    </row>
    <row r="520" spans="1:9" ht="9.75" customHeight="1">
      <c r="A520" s="1699">
        <v>558</v>
      </c>
      <c r="B520" s="1705" t="s">
        <v>7589</v>
      </c>
      <c r="C520" s="1795" t="s">
        <v>9791</v>
      </c>
      <c r="D520" s="2146">
        <v>1</v>
      </c>
      <c r="E520" s="3463">
        <v>36999</v>
      </c>
      <c r="F520" s="1792">
        <v>36999</v>
      </c>
      <c r="G520" s="4082">
        <v>44197</v>
      </c>
      <c r="H520" s="1787" t="s">
        <v>7967</v>
      </c>
      <c r="I520" s="1664" t="s">
        <v>7984</v>
      </c>
    </row>
    <row r="521" spans="1:9" ht="9.75" customHeight="1">
      <c r="A521" s="1699">
        <v>559</v>
      </c>
      <c r="B521" s="1705" t="s">
        <v>7590</v>
      </c>
      <c r="C521" s="1795" t="s">
        <v>9792</v>
      </c>
      <c r="D521" s="2146">
        <v>1</v>
      </c>
      <c r="E521" s="3463">
        <v>64999</v>
      </c>
      <c r="F521" s="1792">
        <v>64999</v>
      </c>
      <c r="G521" s="4082">
        <v>44197</v>
      </c>
      <c r="H521" s="1787" t="s">
        <v>7967</v>
      </c>
      <c r="I521" s="1664" t="s">
        <v>7984</v>
      </c>
    </row>
    <row r="522" spans="1:9" ht="9.75" customHeight="1">
      <c r="A522" s="1699">
        <v>560</v>
      </c>
      <c r="B522" s="1705" t="s">
        <v>256</v>
      </c>
      <c r="C522" s="1795" t="s">
        <v>9793</v>
      </c>
      <c r="D522" s="2146">
        <v>1</v>
      </c>
      <c r="E522" s="3463">
        <v>2755</v>
      </c>
      <c r="F522" s="1792">
        <v>0</v>
      </c>
      <c r="G522" s="4082">
        <v>44197</v>
      </c>
      <c r="H522" s="1787" t="s">
        <v>7967</v>
      </c>
      <c r="I522" s="1664" t="s">
        <v>7984</v>
      </c>
    </row>
    <row r="523" spans="1:9" ht="9.75" customHeight="1">
      <c r="A523" s="1699">
        <v>561</v>
      </c>
      <c r="B523" s="1705" t="s">
        <v>7591</v>
      </c>
      <c r="C523" s="1795" t="s">
        <v>9794</v>
      </c>
      <c r="D523" s="2146">
        <v>1</v>
      </c>
      <c r="E523" s="3463">
        <v>1900</v>
      </c>
      <c r="F523" s="1792">
        <v>0</v>
      </c>
      <c r="G523" s="4082">
        <v>44197</v>
      </c>
      <c r="H523" s="1787" t="s">
        <v>7967</v>
      </c>
      <c r="I523" s="1664" t="s">
        <v>7984</v>
      </c>
    </row>
    <row r="524" spans="1:9" ht="9.75" customHeight="1">
      <c r="A524" s="1699">
        <v>562</v>
      </c>
      <c r="B524" s="1705" t="s">
        <v>1781</v>
      </c>
      <c r="C524" s="1795" t="s">
        <v>9795</v>
      </c>
      <c r="D524" s="2146">
        <v>2</v>
      </c>
      <c r="E524" s="3463">
        <v>5000</v>
      </c>
      <c r="F524" s="1792">
        <v>0</v>
      </c>
      <c r="G524" s="4082">
        <v>44197</v>
      </c>
      <c r="H524" s="1787" t="s">
        <v>7967</v>
      </c>
      <c r="I524" s="1664" t="s">
        <v>7984</v>
      </c>
    </row>
    <row r="525" spans="1:9" ht="9.75" customHeight="1">
      <c r="A525" s="1699">
        <v>563</v>
      </c>
      <c r="B525" s="1705" t="s">
        <v>7592</v>
      </c>
      <c r="C525" s="1795" t="s">
        <v>9796</v>
      </c>
      <c r="D525" s="2146">
        <v>7</v>
      </c>
      <c r="E525" s="3463">
        <v>6300</v>
      </c>
      <c r="F525" s="1792">
        <v>0</v>
      </c>
      <c r="G525" s="4082">
        <v>44197</v>
      </c>
      <c r="H525" s="1787" t="s">
        <v>7967</v>
      </c>
      <c r="I525" s="1664" t="s">
        <v>7984</v>
      </c>
    </row>
    <row r="526" spans="1:9" ht="9.75" customHeight="1">
      <c r="A526" s="1699">
        <v>564</v>
      </c>
      <c r="B526" s="1705" t="s">
        <v>7593</v>
      </c>
      <c r="C526" s="1795" t="s">
        <v>9797</v>
      </c>
      <c r="D526" s="2146">
        <v>1</v>
      </c>
      <c r="E526" s="3463">
        <v>1700</v>
      </c>
      <c r="F526" s="1792">
        <v>0</v>
      </c>
      <c r="G526" s="4082">
        <v>44197</v>
      </c>
      <c r="H526" s="1787" t="s">
        <v>7967</v>
      </c>
      <c r="I526" s="1664" t="s">
        <v>7984</v>
      </c>
    </row>
    <row r="527" spans="1:9" ht="9.75" customHeight="1">
      <c r="A527" s="1699">
        <v>565</v>
      </c>
      <c r="B527" s="1705" t="s">
        <v>7594</v>
      </c>
      <c r="C527" s="1795" t="s">
        <v>9798</v>
      </c>
      <c r="D527" s="2146">
        <v>2</v>
      </c>
      <c r="E527" s="3463">
        <v>800</v>
      </c>
      <c r="F527" s="1792">
        <v>0</v>
      </c>
      <c r="G527" s="4082">
        <v>44197</v>
      </c>
      <c r="H527" s="1787" t="s">
        <v>7967</v>
      </c>
      <c r="I527" s="1664" t="s">
        <v>7984</v>
      </c>
    </row>
    <row r="528" spans="1:9" ht="9.75" customHeight="1">
      <c r="A528" s="1699">
        <v>566</v>
      </c>
      <c r="B528" s="1705" t="s">
        <v>7595</v>
      </c>
      <c r="C528" s="1700" t="s">
        <v>9799</v>
      </c>
      <c r="D528" s="2146">
        <v>2</v>
      </c>
      <c r="E528" s="3463">
        <v>2090</v>
      </c>
      <c r="F528" s="1792">
        <v>0</v>
      </c>
      <c r="G528" s="4082">
        <v>44197</v>
      </c>
      <c r="H528" s="1787" t="s">
        <v>7967</v>
      </c>
      <c r="I528" s="1664" t="s">
        <v>7984</v>
      </c>
    </row>
    <row r="529" spans="1:9" ht="9.75" customHeight="1">
      <c r="A529" s="1699">
        <v>567</v>
      </c>
      <c r="B529" s="1705" t="s">
        <v>7596</v>
      </c>
      <c r="C529" s="1795" t="s">
        <v>9800</v>
      </c>
      <c r="D529" s="2146">
        <v>8</v>
      </c>
      <c r="E529" s="3463">
        <v>16800</v>
      </c>
      <c r="F529" s="1792">
        <v>0</v>
      </c>
      <c r="G529" s="4082">
        <v>44197</v>
      </c>
      <c r="H529" s="1787" t="s">
        <v>7967</v>
      </c>
      <c r="I529" s="1664" t="s">
        <v>7984</v>
      </c>
    </row>
    <row r="530" spans="1:9" ht="9.75" customHeight="1">
      <c r="A530" s="1699">
        <v>568</v>
      </c>
      <c r="B530" s="1705" t="s">
        <v>1129</v>
      </c>
      <c r="C530" s="1795" t="s">
        <v>9801</v>
      </c>
      <c r="D530" s="2146">
        <v>1</v>
      </c>
      <c r="E530" s="3463">
        <v>2690</v>
      </c>
      <c r="F530" s="1792">
        <v>0</v>
      </c>
      <c r="G530" s="4082">
        <v>44197</v>
      </c>
      <c r="H530" s="1787" t="s">
        <v>7967</v>
      </c>
      <c r="I530" s="1664" t="s">
        <v>7984</v>
      </c>
    </row>
    <row r="531" spans="1:9" ht="9.75" customHeight="1">
      <c r="A531" s="1699">
        <v>569</v>
      </c>
      <c r="B531" s="1705" t="s">
        <v>787</v>
      </c>
      <c r="C531" s="1795" t="s">
        <v>9802</v>
      </c>
      <c r="D531" s="2146">
        <v>1</v>
      </c>
      <c r="E531" s="3463">
        <v>1600</v>
      </c>
      <c r="F531" s="1792">
        <v>0</v>
      </c>
      <c r="G531" s="4082">
        <v>44197</v>
      </c>
      <c r="H531" s="1787" t="s">
        <v>7967</v>
      </c>
      <c r="I531" s="1664" t="s">
        <v>7984</v>
      </c>
    </row>
    <row r="532" spans="1:9" ht="9.75" customHeight="1">
      <c r="A532" s="1699">
        <v>570</v>
      </c>
      <c r="B532" s="1705" t="s">
        <v>7595</v>
      </c>
      <c r="C532" s="1795" t="s">
        <v>9803</v>
      </c>
      <c r="D532" s="2146">
        <v>2</v>
      </c>
      <c r="E532" s="3463">
        <v>2400</v>
      </c>
      <c r="F532" s="1792">
        <v>0</v>
      </c>
      <c r="G532" s="4082">
        <v>44197</v>
      </c>
      <c r="H532" s="1787" t="s">
        <v>7967</v>
      </c>
      <c r="I532" s="1664" t="s">
        <v>7984</v>
      </c>
    </row>
    <row r="533" spans="1:9" ht="9.75" customHeight="1">
      <c r="A533" s="1699">
        <v>571</v>
      </c>
      <c r="B533" s="1705" t="s">
        <v>7594</v>
      </c>
      <c r="C533" s="1795" t="s">
        <v>9804</v>
      </c>
      <c r="D533" s="2146">
        <v>5</v>
      </c>
      <c r="E533" s="3463">
        <v>4000</v>
      </c>
      <c r="F533" s="1792">
        <v>0</v>
      </c>
      <c r="G533" s="4082">
        <v>44197</v>
      </c>
      <c r="H533" s="1787" t="s">
        <v>7967</v>
      </c>
      <c r="I533" s="1664" t="s">
        <v>7984</v>
      </c>
    </row>
    <row r="534" spans="1:9" ht="9.75" customHeight="1">
      <c r="A534" s="1699">
        <v>572</v>
      </c>
      <c r="B534" s="1705" t="s">
        <v>787</v>
      </c>
      <c r="C534" s="1795" t="s">
        <v>9805</v>
      </c>
      <c r="D534" s="2146">
        <v>2</v>
      </c>
      <c r="E534" s="3463">
        <v>3000</v>
      </c>
      <c r="F534" s="1792">
        <v>0</v>
      </c>
      <c r="G534" s="4082">
        <v>44197</v>
      </c>
      <c r="H534" s="1787" t="s">
        <v>7967</v>
      </c>
      <c r="I534" s="1664" t="s">
        <v>7984</v>
      </c>
    </row>
    <row r="535" spans="1:9" ht="9.75" customHeight="1">
      <c r="A535" s="1699">
        <v>573</v>
      </c>
      <c r="B535" s="1705" t="s">
        <v>7597</v>
      </c>
      <c r="C535" s="1795" t="s">
        <v>9806</v>
      </c>
      <c r="D535" s="2146">
        <v>14</v>
      </c>
      <c r="E535" s="3463">
        <v>16800</v>
      </c>
      <c r="F535" s="1792">
        <v>0</v>
      </c>
      <c r="G535" s="4082">
        <v>44197</v>
      </c>
      <c r="H535" s="1787" t="s">
        <v>7967</v>
      </c>
      <c r="I535" s="1664" t="s">
        <v>7984</v>
      </c>
    </row>
    <row r="536" spans="1:9" ht="9.75" customHeight="1">
      <c r="A536" s="1699">
        <v>574</v>
      </c>
      <c r="B536" s="1705" t="s">
        <v>7598</v>
      </c>
      <c r="C536" s="1795" t="s">
        <v>9807</v>
      </c>
      <c r="D536" s="2146">
        <v>1</v>
      </c>
      <c r="E536" s="3463">
        <v>1390</v>
      </c>
      <c r="F536" s="1792">
        <v>0</v>
      </c>
      <c r="G536" s="4082">
        <v>44197</v>
      </c>
      <c r="H536" s="1787" t="s">
        <v>7967</v>
      </c>
      <c r="I536" s="1664" t="s">
        <v>7984</v>
      </c>
    </row>
    <row r="537" spans="1:9" ht="9.75" customHeight="1">
      <c r="A537" s="1699">
        <v>575</v>
      </c>
      <c r="B537" s="1705" t="s">
        <v>7599</v>
      </c>
      <c r="C537" s="1795" t="s">
        <v>9808</v>
      </c>
      <c r="D537" s="2146">
        <v>2</v>
      </c>
      <c r="E537" s="3463">
        <v>980</v>
      </c>
      <c r="F537" s="1792">
        <v>0</v>
      </c>
      <c r="G537" s="4082">
        <v>44197</v>
      </c>
      <c r="H537" s="1787" t="s">
        <v>7967</v>
      </c>
      <c r="I537" s="1664" t="s">
        <v>7984</v>
      </c>
    </row>
    <row r="538" spans="1:9" ht="9.75" customHeight="1">
      <c r="A538" s="1699">
        <v>576</v>
      </c>
      <c r="B538" s="1705" t="s">
        <v>7600</v>
      </c>
      <c r="C538" s="1795" t="s">
        <v>9809</v>
      </c>
      <c r="D538" s="2146">
        <v>1</v>
      </c>
      <c r="E538" s="3463">
        <v>2080</v>
      </c>
      <c r="F538" s="1792">
        <v>0</v>
      </c>
      <c r="G538" s="4082">
        <v>44197</v>
      </c>
      <c r="H538" s="1787" t="s">
        <v>7967</v>
      </c>
      <c r="I538" s="1664" t="s">
        <v>7984</v>
      </c>
    </row>
    <row r="539" spans="1:9" ht="9.75" customHeight="1">
      <c r="A539" s="1699">
        <v>577</v>
      </c>
      <c r="B539" s="1705" t="s">
        <v>7601</v>
      </c>
      <c r="C539" s="1795" t="s">
        <v>9811</v>
      </c>
      <c r="D539" s="2146">
        <v>2</v>
      </c>
      <c r="E539" s="3463">
        <v>4210</v>
      </c>
      <c r="F539" s="1792">
        <v>0</v>
      </c>
      <c r="G539" s="4082">
        <v>44197</v>
      </c>
      <c r="H539" s="1787" t="s">
        <v>7967</v>
      </c>
      <c r="I539" s="1664" t="s">
        <v>7984</v>
      </c>
    </row>
    <row r="540" spans="1:9" ht="9.75" customHeight="1">
      <c r="A540" s="1699">
        <v>578</v>
      </c>
      <c r="B540" s="1705" t="s">
        <v>7602</v>
      </c>
      <c r="C540" s="1795" t="s">
        <v>9812</v>
      </c>
      <c r="D540" s="2146">
        <v>4</v>
      </c>
      <c r="E540" s="3463">
        <v>7512</v>
      </c>
      <c r="F540" s="1792">
        <v>0</v>
      </c>
      <c r="G540" s="4082">
        <v>44197</v>
      </c>
      <c r="H540" s="1787" t="s">
        <v>7967</v>
      </c>
      <c r="I540" s="1664" t="s">
        <v>7984</v>
      </c>
    </row>
    <row r="541" spans="1:9" ht="9.75" customHeight="1">
      <c r="A541" s="799">
        <v>580</v>
      </c>
      <c r="B541" s="102" t="s">
        <v>7603</v>
      </c>
      <c r="C541" s="990" t="s">
        <v>9813</v>
      </c>
      <c r="D541" s="2063">
        <v>7</v>
      </c>
      <c r="E541" s="3020">
        <v>4550</v>
      </c>
      <c r="F541" s="638">
        <v>0</v>
      </c>
      <c r="G541" s="4081">
        <v>44197</v>
      </c>
      <c r="H541" s="103" t="s">
        <v>7967</v>
      </c>
      <c r="I541" s="8" t="s">
        <v>7984</v>
      </c>
    </row>
    <row r="542" spans="1:9" ht="9.75" customHeight="1">
      <c r="A542" s="1699">
        <v>581</v>
      </c>
      <c r="B542" s="1705" t="s">
        <v>7604</v>
      </c>
      <c r="C542" s="1795" t="s">
        <v>9814</v>
      </c>
      <c r="D542" s="2146">
        <v>1</v>
      </c>
      <c r="E542" s="3463">
        <v>2999</v>
      </c>
      <c r="F542" s="1792">
        <v>0</v>
      </c>
      <c r="G542" s="4082">
        <v>44197</v>
      </c>
      <c r="H542" s="1787" t="s">
        <v>7967</v>
      </c>
      <c r="I542" s="1664" t="s">
        <v>7984</v>
      </c>
    </row>
    <row r="543" spans="1:9" ht="9.75" customHeight="1">
      <c r="A543" s="1699">
        <v>582</v>
      </c>
      <c r="B543" s="1705" t="s">
        <v>7605</v>
      </c>
      <c r="C543" s="1795" t="s">
        <v>9815</v>
      </c>
      <c r="D543" s="2146">
        <v>1</v>
      </c>
      <c r="E543" s="3463">
        <v>2930</v>
      </c>
      <c r="F543" s="1792">
        <v>0</v>
      </c>
      <c r="G543" s="4082">
        <v>44197</v>
      </c>
      <c r="H543" s="1787" t="s">
        <v>7967</v>
      </c>
      <c r="I543" s="1664" t="s">
        <v>7984</v>
      </c>
    </row>
    <row r="544" spans="1:9" ht="9.75" customHeight="1">
      <c r="A544" s="1699">
        <v>583</v>
      </c>
      <c r="B544" s="1705" t="s">
        <v>7606</v>
      </c>
      <c r="C544" s="1795" t="s">
        <v>9816</v>
      </c>
      <c r="D544" s="2146">
        <v>1</v>
      </c>
      <c r="E544" s="3463">
        <v>6729</v>
      </c>
      <c r="F544" s="1792">
        <v>0</v>
      </c>
      <c r="G544" s="4082">
        <v>44197</v>
      </c>
      <c r="H544" s="1787" t="s">
        <v>7967</v>
      </c>
      <c r="I544" s="1664" t="s">
        <v>7984</v>
      </c>
    </row>
    <row r="545" spans="1:9" ht="9.75" customHeight="1">
      <c r="A545" s="1699">
        <v>584</v>
      </c>
      <c r="B545" s="1705" t="s">
        <v>7607</v>
      </c>
      <c r="C545" s="1795" t="s">
        <v>9817</v>
      </c>
      <c r="D545" s="2146">
        <v>1</v>
      </c>
      <c r="E545" s="3463">
        <v>9212</v>
      </c>
      <c r="F545" s="1792">
        <v>0</v>
      </c>
      <c r="G545" s="4082">
        <v>44197</v>
      </c>
      <c r="H545" s="1787" t="s">
        <v>7967</v>
      </c>
      <c r="I545" s="1664" t="s">
        <v>7984</v>
      </c>
    </row>
    <row r="546" spans="1:9" ht="9.75" customHeight="1">
      <c r="A546" s="1699">
        <v>585</v>
      </c>
      <c r="B546" s="1705" t="s">
        <v>7608</v>
      </c>
      <c r="C546" s="1795" t="s">
        <v>9821</v>
      </c>
      <c r="D546" s="2146">
        <v>1</v>
      </c>
      <c r="E546" s="3463">
        <v>4208</v>
      </c>
      <c r="F546" s="1792">
        <v>0</v>
      </c>
      <c r="G546" s="4082">
        <v>44197</v>
      </c>
      <c r="H546" s="1787" t="s">
        <v>7967</v>
      </c>
      <c r="I546" s="1664" t="s">
        <v>7984</v>
      </c>
    </row>
    <row r="547" spans="1:9" ht="9.75" customHeight="1">
      <c r="A547" s="1699">
        <v>586</v>
      </c>
      <c r="B547" s="1705" t="s">
        <v>7609</v>
      </c>
      <c r="C547" s="1795" t="s">
        <v>9818</v>
      </c>
      <c r="D547" s="2146">
        <v>1</v>
      </c>
      <c r="E547" s="3463">
        <v>2920</v>
      </c>
      <c r="F547" s="1792">
        <v>0</v>
      </c>
      <c r="G547" s="4082">
        <v>44197</v>
      </c>
      <c r="H547" s="1787" t="s">
        <v>7967</v>
      </c>
      <c r="I547" s="1664" t="s">
        <v>7984</v>
      </c>
    </row>
    <row r="548" spans="1:9" ht="9.75" customHeight="1">
      <c r="A548" s="1699">
        <v>587</v>
      </c>
      <c r="B548" s="1705" t="s">
        <v>7610</v>
      </c>
      <c r="C548" s="1795" t="s">
        <v>9819</v>
      </c>
      <c r="D548" s="2146">
        <v>8</v>
      </c>
      <c r="E548" s="3463">
        <v>7600</v>
      </c>
      <c r="F548" s="1792">
        <v>0</v>
      </c>
      <c r="G548" s="4082">
        <v>44197</v>
      </c>
      <c r="H548" s="1787" t="s">
        <v>7967</v>
      </c>
      <c r="I548" s="1664" t="s">
        <v>7984</v>
      </c>
    </row>
    <row r="549" spans="1:9" ht="9.75" customHeight="1">
      <c r="A549" s="1699">
        <v>588</v>
      </c>
      <c r="B549" s="1705" t="s">
        <v>7611</v>
      </c>
      <c r="C549" s="1795" t="s">
        <v>9820</v>
      </c>
      <c r="D549" s="2146">
        <v>1</v>
      </c>
      <c r="E549" s="3463">
        <v>4750</v>
      </c>
      <c r="F549" s="1792">
        <v>0</v>
      </c>
      <c r="G549" s="4082">
        <v>44197</v>
      </c>
      <c r="H549" s="1787" t="s">
        <v>7967</v>
      </c>
      <c r="I549" s="1664" t="s">
        <v>7984</v>
      </c>
    </row>
    <row r="550" spans="1:9" ht="9.75" customHeight="1">
      <c r="A550" s="1699">
        <v>589</v>
      </c>
      <c r="B550" s="1705" t="s">
        <v>7608</v>
      </c>
      <c r="C550" s="1795" t="s">
        <v>9854</v>
      </c>
      <c r="D550" s="2146">
        <v>1</v>
      </c>
      <c r="E550" s="3463">
        <v>4498</v>
      </c>
      <c r="F550" s="1792">
        <v>0</v>
      </c>
      <c r="G550" s="4082">
        <v>44197</v>
      </c>
      <c r="H550" s="1787" t="s">
        <v>7967</v>
      </c>
      <c r="I550" s="1664" t="s">
        <v>7984</v>
      </c>
    </row>
    <row r="551" spans="1:9" ht="9.75" customHeight="1">
      <c r="A551" s="1699">
        <v>590</v>
      </c>
      <c r="B551" s="1705" t="s">
        <v>7612</v>
      </c>
      <c r="C551" s="1795" t="s">
        <v>9823</v>
      </c>
      <c r="D551" s="2146">
        <v>3</v>
      </c>
      <c r="E551" s="3463">
        <v>16628</v>
      </c>
      <c r="F551" s="1792">
        <v>0</v>
      </c>
      <c r="G551" s="4082">
        <v>44197</v>
      </c>
      <c r="H551" s="1787" t="s">
        <v>7967</v>
      </c>
      <c r="I551" s="1664" t="s">
        <v>7984</v>
      </c>
    </row>
    <row r="552" spans="1:9" ht="9.75" customHeight="1">
      <c r="A552" s="1699">
        <v>591</v>
      </c>
      <c r="B552" s="1705" t="s">
        <v>7608</v>
      </c>
      <c r="C552" s="1795" t="s">
        <v>9822</v>
      </c>
      <c r="D552" s="2146">
        <v>2</v>
      </c>
      <c r="E552" s="3463">
        <v>8996</v>
      </c>
      <c r="F552" s="1792">
        <v>0</v>
      </c>
      <c r="G552" s="4082">
        <v>44197</v>
      </c>
      <c r="H552" s="1787" t="s">
        <v>7967</v>
      </c>
      <c r="I552" s="1664" t="s">
        <v>7984</v>
      </c>
    </row>
    <row r="553" spans="1:9" ht="9.75" customHeight="1">
      <c r="A553" s="1699">
        <v>592</v>
      </c>
      <c r="B553" s="1705" t="s">
        <v>287</v>
      </c>
      <c r="C553" s="1795" t="s">
        <v>9824</v>
      </c>
      <c r="D553" s="2146">
        <v>1</v>
      </c>
      <c r="E553" s="3463">
        <v>5524</v>
      </c>
      <c r="F553" s="1792">
        <v>0</v>
      </c>
      <c r="G553" s="4082">
        <v>44197</v>
      </c>
      <c r="H553" s="1787" t="s">
        <v>7967</v>
      </c>
      <c r="I553" s="1664" t="s">
        <v>7984</v>
      </c>
    </row>
    <row r="554" spans="1:9" ht="9.75" customHeight="1">
      <c r="A554" s="1699">
        <v>593</v>
      </c>
      <c r="B554" s="1705" t="s">
        <v>7613</v>
      </c>
      <c r="C554" s="1795" t="s">
        <v>9825</v>
      </c>
      <c r="D554" s="2146">
        <v>1</v>
      </c>
      <c r="E554" s="3463">
        <v>387</v>
      </c>
      <c r="F554" s="1792">
        <v>0</v>
      </c>
      <c r="G554" s="4082">
        <v>44197</v>
      </c>
      <c r="H554" s="1787" t="s">
        <v>7967</v>
      </c>
      <c r="I554" s="1664" t="s">
        <v>7984</v>
      </c>
    </row>
    <row r="555" spans="1:9" ht="9.75" customHeight="1">
      <c r="A555" s="1699">
        <v>594</v>
      </c>
      <c r="B555" s="1705" t="s">
        <v>7614</v>
      </c>
      <c r="C555" s="1795" t="s">
        <v>9826</v>
      </c>
      <c r="D555" s="2146">
        <v>1</v>
      </c>
      <c r="E555" s="3463">
        <v>2399</v>
      </c>
      <c r="F555" s="1792">
        <v>0</v>
      </c>
      <c r="G555" s="4082">
        <v>44197</v>
      </c>
      <c r="H555" s="1787" t="s">
        <v>7967</v>
      </c>
      <c r="I555" s="1664" t="s">
        <v>7984</v>
      </c>
    </row>
    <row r="556" spans="1:9" ht="9.75" customHeight="1">
      <c r="A556" s="1699">
        <v>595</v>
      </c>
      <c r="B556" s="1705" t="s">
        <v>8006</v>
      </c>
      <c r="C556" s="1795"/>
      <c r="D556" s="2146">
        <v>1</v>
      </c>
      <c r="E556" s="3463">
        <v>3950</v>
      </c>
      <c r="F556" s="1792">
        <v>0</v>
      </c>
      <c r="G556" s="4082">
        <v>44197</v>
      </c>
      <c r="H556" s="1787" t="s">
        <v>7967</v>
      </c>
      <c r="I556" s="1664" t="s">
        <v>7984</v>
      </c>
    </row>
    <row r="557" spans="1:9" ht="9.75" customHeight="1">
      <c r="A557" s="1699">
        <v>596</v>
      </c>
      <c r="B557" s="1705" t="s">
        <v>8007</v>
      </c>
      <c r="C557" s="1795"/>
      <c r="D557" s="2146">
        <v>4</v>
      </c>
      <c r="E557" s="3463">
        <v>24084</v>
      </c>
      <c r="F557" s="1792">
        <v>0</v>
      </c>
      <c r="G557" s="4082">
        <v>44197</v>
      </c>
      <c r="H557" s="1787" t="s">
        <v>7967</v>
      </c>
      <c r="I557" s="1664" t="s">
        <v>7984</v>
      </c>
    </row>
    <row r="558" spans="1:9" ht="9.75" customHeight="1">
      <c r="A558" s="1699">
        <v>597</v>
      </c>
      <c r="B558" s="1705" t="s">
        <v>8008</v>
      </c>
      <c r="C558" s="1795"/>
      <c r="D558" s="2146">
        <v>4</v>
      </c>
      <c r="E558" s="3463">
        <v>53500</v>
      </c>
      <c r="F558" s="1792">
        <v>0</v>
      </c>
      <c r="G558" s="4082">
        <v>44197</v>
      </c>
      <c r="H558" s="1787" t="s">
        <v>7967</v>
      </c>
      <c r="I558" s="1664" t="s">
        <v>7984</v>
      </c>
    </row>
    <row r="559" spans="1:9" ht="9.75" customHeight="1">
      <c r="A559" s="1699">
        <v>598</v>
      </c>
      <c r="B559" s="1705" t="s">
        <v>8009</v>
      </c>
      <c r="C559" s="1795"/>
      <c r="D559" s="2146">
        <v>4</v>
      </c>
      <c r="E559" s="3463">
        <v>31500</v>
      </c>
      <c r="F559" s="1792">
        <v>0</v>
      </c>
      <c r="G559" s="4082">
        <v>44197</v>
      </c>
      <c r="H559" s="1787" t="s">
        <v>7967</v>
      </c>
      <c r="I559" s="1664" t="s">
        <v>7984</v>
      </c>
    </row>
    <row r="560" spans="1:9" ht="9.75" customHeight="1">
      <c r="A560" s="1699">
        <v>599</v>
      </c>
      <c r="B560" s="1705" t="s">
        <v>8010</v>
      </c>
      <c r="C560" s="1795"/>
      <c r="D560" s="2146">
        <v>5</v>
      </c>
      <c r="E560" s="3463">
        <v>22500</v>
      </c>
      <c r="F560" s="1792">
        <v>0</v>
      </c>
      <c r="G560" s="4082">
        <v>44197</v>
      </c>
      <c r="H560" s="1787" t="s">
        <v>7967</v>
      </c>
      <c r="I560" s="1664" t="s">
        <v>7984</v>
      </c>
    </row>
    <row r="561" spans="1:9" ht="9.75" customHeight="1">
      <c r="A561" s="1699">
        <v>600</v>
      </c>
      <c r="B561" s="1705" t="s">
        <v>8011</v>
      </c>
      <c r="C561" s="1795"/>
      <c r="D561" s="2146">
        <v>2</v>
      </c>
      <c r="E561" s="3463">
        <v>12800</v>
      </c>
      <c r="F561" s="1792">
        <v>0</v>
      </c>
      <c r="G561" s="4082">
        <v>44197</v>
      </c>
      <c r="H561" s="1787" t="s">
        <v>7967</v>
      </c>
      <c r="I561" s="1664" t="s">
        <v>7984</v>
      </c>
    </row>
    <row r="562" spans="1:9" ht="9.75" customHeight="1">
      <c r="A562" s="2162">
        <v>834</v>
      </c>
      <c r="B562" s="2163" t="s">
        <v>7774</v>
      </c>
      <c r="C562" s="2164" t="s">
        <v>9380</v>
      </c>
      <c r="D562" s="2165">
        <v>1</v>
      </c>
      <c r="E562" s="3020">
        <v>87389</v>
      </c>
      <c r="F562" s="2167">
        <v>87389</v>
      </c>
      <c r="G562" s="4089">
        <v>44197</v>
      </c>
      <c r="H562" s="2169" t="s">
        <v>7967</v>
      </c>
      <c r="I562" s="2170" t="s">
        <v>7984</v>
      </c>
    </row>
    <row r="563" spans="1:9" ht="9.75" customHeight="1">
      <c r="A563" s="2162">
        <v>835</v>
      </c>
      <c r="B563" s="2163" t="s">
        <v>7775</v>
      </c>
      <c r="C563" s="2164" t="s">
        <v>9381</v>
      </c>
      <c r="D563" s="2165">
        <v>1</v>
      </c>
      <c r="E563" s="3020">
        <v>19648</v>
      </c>
      <c r="F563" s="2167">
        <v>19648</v>
      </c>
      <c r="G563" s="4089">
        <v>44197</v>
      </c>
      <c r="H563" s="2169" t="s">
        <v>7967</v>
      </c>
      <c r="I563" s="2170" t="s">
        <v>7984</v>
      </c>
    </row>
    <row r="564" spans="1:9" ht="9.75" customHeight="1">
      <c r="A564" s="2162">
        <v>836</v>
      </c>
      <c r="B564" s="2163" t="s">
        <v>7776</v>
      </c>
      <c r="C564" s="2164" t="s">
        <v>9466</v>
      </c>
      <c r="D564" s="2165">
        <v>1</v>
      </c>
      <c r="E564" s="3020">
        <v>30672</v>
      </c>
      <c r="F564" s="2167">
        <v>30672</v>
      </c>
      <c r="G564" s="4089">
        <v>44197</v>
      </c>
      <c r="H564" s="2169" t="s">
        <v>7967</v>
      </c>
      <c r="I564" s="2170" t="s">
        <v>7984</v>
      </c>
    </row>
    <row r="565" spans="1:9" ht="9.75" customHeight="1">
      <c r="A565" s="2162">
        <v>837</v>
      </c>
      <c r="B565" s="2163" t="s">
        <v>7777</v>
      </c>
      <c r="C565" s="2164" t="s">
        <v>9382</v>
      </c>
      <c r="D565" s="2165">
        <v>1</v>
      </c>
      <c r="E565" s="3020">
        <v>14730</v>
      </c>
      <c r="F565" s="2167">
        <v>14730</v>
      </c>
      <c r="G565" s="4089">
        <v>44197</v>
      </c>
      <c r="H565" s="2169" t="s">
        <v>7967</v>
      </c>
      <c r="I565" s="2170" t="s">
        <v>7984</v>
      </c>
    </row>
    <row r="566" spans="1:9" ht="9.75" customHeight="1">
      <c r="A566" s="2162">
        <v>838</v>
      </c>
      <c r="B566" s="2163" t="s">
        <v>7778</v>
      </c>
      <c r="C566" s="2164" t="s">
        <v>9383</v>
      </c>
      <c r="D566" s="2165">
        <v>1</v>
      </c>
      <c r="E566" s="3020">
        <v>23101</v>
      </c>
      <c r="F566" s="2167">
        <v>23101</v>
      </c>
      <c r="G566" s="4089">
        <v>44197</v>
      </c>
      <c r="H566" s="2169" t="s">
        <v>7967</v>
      </c>
      <c r="I566" s="2170" t="s">
        <v>7984</v>
      </c>
    </row>
    <row r="567" spans="1:9" ht="9.75" customHeight="1">
      <c r="A567" s="2162">
        <v>839</v>
      </c>
      <c r="B567" s="2163" t="s">
        <v>7779</v>
      </c>
      <c r="C567" s="2164" t="s">
        <v>9384</v>
      </c>
      <c r="D567" s="2165">
        <v>1</v>
      </c>
      <c r="E567" s="3020">
        <v>36000</v>
      </c>
      <c r="F567" s="2167">
        <v>36000</v>
      </c>
      <c r="G567" s="4089">
        <v>44197</v>
      </c>
      <c r="H567" s="2169" t="s">
        <v>7967</v>
      </c>
      <c r="I567" s="2170" t="s">
        <v>7984</v>
      </c>
    </row>
    <row r="568" spans="1:9" ht="9.75" customHeight="1">
      <c r="A568" s="2162">
        <v>840</v>
      </c>
      <c r="B568" s="2163" t="s">
        <v>7780</v>
      </c>
      <c r="C568" s="2164" t="s">
        <v>9385</v>
      </c>
      <c r="D568" s="2165">
        <v>1</v>
      </c>
      <c r="E568" s="3020">
        <v>36500</v>
      </c>
      <c r="F568" s="2167">
        <v>36500</v>
      </c>
      <c r="G568" s="4089">
        <v>44197</v>
      </c>
      <c r="H568" s="2169" t="s">
        <v>7967</v>
      </c>
      <c r="I568" s="2170" t="s">
        <v>7984</v>
      </c>
    </row>
    <row r="569" spans="1:9" ht="9.75" customHeight="1">
      <c r="A569" s="2162">
        <v>841</v>
      </c>
      <c r="B569" s="2163" t="s">
        <v>7781</v>
      </c>
      <c r="C569" s="2164" t="s">
        <v>9386</v>
      </c>
      <c r="D569" s="2165">
        <v>1</v>
      </c>
      <c r="E569" s="3020">
        <v>29000</v>
      </c>
      <c r="F569" s="2167">
        <v>29000</v>
      </c>
      <c r="G569" s="4089">
        <v>44197</v>
      </c>
      <c r="H569" s="2169" t="s">
        <v>7967</v>
      </c>
      <c r="I569" s="2170" t="s">
        <v>7984</v>
      </c>
    </row>
    <row r="570" spans="1:9" ht="9.75" customHeight="1">
      <c r="A570" s="2162">
        <v>842</v>
      </c>
      <c r="B570" s="2163" t="s">
        <v>7782</v>
      </c>
      <c r="C570" s="2164" t="s">
        <v>9387</v>
      </c>
      <c r="D570" s="2165">
        <v>1</v>
      </c>
      <c r="E570" s="3020">
        <v>34000</v>
      </c>
      <c r="F570" s="2167">
        <v>34000</v>
      </c>
      <c r="G570" s="4089">
        <v>44197</v>
      </c>
      <c r="H570" s="2169" t="s">
        <v>7967</v>
      </c>
      <c r="I570" s="2170" t="s">
        <v>7984</v>
      </c>
    </row>
    <row r="571" spans="1:9" ht="9.75" customHeight="1">
      <c r="A571" s="2162">
        <v>843</v>
      </c>
      <c r="B571" s="2163" t="s">
        <v>7783</v>
      </c>
      <c r="C571" s="2164" t="s">
        <v>9388</v>
      </c>
      <c r="D571" s="2165">
        <v>1</v>
      </c>
      <c r="E571" s="3020">
        <v>36800</v>
      </c>
      <c r="F571" s="2167">
        <v>36800</v>
      </c>
      <c r="G571" s="4089">
        <v>44197</v>
      </c>
      <c r="H571" s="2169" t="s">
        <v>7967</v>
      </c>
      <c r="I571" s="2170" t="s">
        <v>7984</v>
      </c>
    </row>
    <row r="572" spans="1:9" ht="9.75" customHeight="1">
      <c r="A572" s="2162">
        <v>844</v>
      </c>
      <c r="B572" s="2163" t="s">
        <v>7784</v>
      </c>
      <c r="C572" s="2164" t="s">
        <v>9389</v>
      </c>
      <c r="D572" s="2165">
        <v>1</v>
      </c>
      <c r="E572" s="3020">
        <v>27200</v>
      </c>
      <c r="F572" s="2167">
        <v>27200</v>
      </c>
      <c r="G572" s="4089">
        <v>44197</v>
      </c>
      <c r="H572" s="2169" t="s">
        <v>7967</v>
      </c>
      <c r="I572" s="2170" t="s">
        <v>7984</v>
      </c>
    </row>
    <row r="573" spans="1:9" ht="9.75" customHeight="1">
      <c r="A573" s="2162">
        <v>845</v>
      </c>
      <c r="B573" s="2163" t="s">
        <v>7785</v>
      </c>
      <c r="C573" s="2164" t="s">
        <v>9390</v>
      </c>
      <c r="D573" s="2165">
        <v>1</v>
      </c>
      <c r="E573" s="3020">
        <v>49500</v>
      </c>
      <c r="F573" s="2167">
        <v>49500</v>
      </c>
      <c r="G573" s="4089">
        <v>44197</v>
      </c>
      <c r="H573" s="2169" t="s">
        <v>7967</v>
      </c>
      <c r="I573" s="2170" t="s">
        <v>7984</v>
      </c>
    </row>
    <row r="574" spans="1:9" ht="9.75" customHeight="1">
      <c r="A574" s="2162">
        <v>846</v>
      </c>
      <c r="B574" s="2163" t="s">
        <v>7785</v>
      </c>
      <c r="C574" s="2164" t="s">
        <v>9391</v>
      </c>
      <c r="D574" s="2165">
        <v>1</v>
      </c>
      <c r="E574" s="3020">
        <v>49500</v>
      </c>
      <c r="F574" s="2167">
        <v>49500</v>
      </c>
      <c r="G574" s="4089">
        <v>44197</v>
      </c>
      <c r="H574" s="2169" t="s">
        <v>7967</v>
      </c>
      <c r="I574" s="2170" t="s">
        <v>7984</v>
      </c>
    </row>
    <row r="575" spans="1:9" ht="9.75" customHeight="1">
      <c r="A575" s="2162">
        <v>847</v>
      </c>
      <c r="B575" s="2163" t="s">
        <v>7785</v>
      </c>
      <c r="C575" s="2164" t="s">
        <v>9392</v>
      </c>
      <c r="D575" s="2165">
        <v>1</v>
      </c>
      <c r="E575" s="3020">
        <v>49500</v>
      </c>
      <c r="F575" s="2167">
        <v>49500</v>
      </c>
      <c r="G575" s="4089">
        <v>44197</v>
      </c>
      <c r="H575" s="2169" t="s">
        <v>7967</v>
      </c>
      <c r="I575" s="2170" t="s">
        <v>7984</v>
      </c>
    </row>
    <row r="576" spans="1:9" ht="9.75" customHeight="1">
      <c r="A576" s="2162">
        <v>848</v>
      </c>
      <c r="B576" s="2163" t="s">
        <v>7785</v>
      </c>
      <c r="C576" s="2164" t="s">
        <v>9467</v>
      </c>
      <c r="D576" s="2165">
        <v>1</v>
      </c>
      <c r="E576" s="3020">
        <v>49500</v>
      </c>
      <c r="F576" s="2167">
        <v>49500</v>
      </c>
      <c r="G576" s="4089">
        <v>44197</v>
      </c>
      <c r="H576" s="2169" t="s">
        <v>7967</v>
      </c>
      <c r="I576" s="2170" t="s">
        <v>7984</v>
      </c>
    </row>
    <row r="577" spans="1:9" ht="9.75" customHeight="1">
      <c r="A577" s="2162">
        <v>849</v>
      </c>
      <c r="B577" s="2163" t="s">
        <v>7785</v>
      </c>
      <c r="C577" s="2164" t="s">
        <v>9393</v>
      </c>
      <c r="D577" s="2165">
        <v>1</v>
      </c>
      <c r="E577" s="3020">
        <v>80000</v>
      </c>
      <c r="F577" s="2167">
        <v>0</v>
      </c>
      <c r="G577" s="4089">
        <v>44197</v>
      </c>
      <c r="H577" s="2169" t="s">
        <v>7967</v>
      </c>
      <c r="I577" s="2170" t="s">
        <v>7984</v>
      </c>
    </row>
    <row r="578" spans="1:9" ht="9.75" customHeight="1">
      <c r="A578" s="2162">
        <v>850</v>
      </c>
      <c r="B578" s="2163" t="s">
        <v>7786</v>
      </c>
      <c r="C578" s="2164" t="s">
        <v>9394</v>
      </c>
      <c r="D578" s="2165">
        <v>1</v>
      </c>
      <c r="E578" s="3020">
        <v>94000</v>
      </c>
      <c r="F578" s="2167">
        <v>0</v>
      </c>
      <c r="G578" s="4089">
        <v>44197</v>
      </c>
      <c r="H578" s="2169" t="s">
        <v>7967</v>
      </c>
      <c r="I578" s="2170" t="s">
        <v>7984</v>
      </c>
    </row>
    <row r="579" spans="1:9" ht="9.75" customHeight="1">
      <c r="A579" s="2162">
        <v>851</v>
      </c>
      <c r="B579" s="2163" t="s">
        <v>7778</v>
      </c>
      <c r="C579" s="2164" t="s">
        <v>9395</v>
      </c>
      <c r="D579" s="2165">
        <v>1</v>
      </c>
      <c r="E579" s="3020">
        <v>26220</v>
      </c>
      <c r="F579" s="2167">
        <v>0</v>
      </c>
      <c r="G579" s="4089">
        <v>44197</v>
      </c>
      <c r="H579" s="2169" t="s">
        <v>7967</v>
      </c>
      <c r="I579" s="2170" t="s">
        <v>7984</v>
      </c>
    </row>
    <row r="580" spans="1:9" ht="9.75" customHeight="1">
      <c r="A580" s="2162">
        <v>852</v>
      </c>
      <c r="B580" s="2163" t="s">
        <v>7787</v>
      </c>
      <c r="C580" s="2164" t="s">
        <v>9396</v>
      </c>
      <c r="D580" s="2165">
        <v>1</v>
      </c>
      <c r="E580" s="3020">
        <v>152038</v>
      </c>
      <c r="F580" s="2167">
        <v>0</v>
      </c>
      <c r="G580" s="4089">
        <v>44197</v>
      </c>
      <c r="H580" s="2169" t="s">
        <v>7967</v>
      </c>
      <c r="I580" s="2170" t="s">
        <v>7984</v>
      </c>
    </row>
    <row r="581" spans="1:9" ht="9.75" customHeight="1">
      <c r="A581" s="2162">
        <v>853</v>
      </c>
      <c r="B581" s="2163" t="s">
        <v>7788</v>
      </c>
      <c r="C581" s="2164" t="s">
        <v>9397</v>
      </c>
      <c r="D581" s="2165">
        <v>1</v>
      </c>
      <c r="E581" s="3020">
        <v>51091</v>
      </c>
      <c r="F581" s="2167">
        <v>0</v>
      </c>
      <c r="G581" s="4089">
        <v>44197</v>
      </c>
      <c r="H581" s="2169" t="s">
        <v>7967</v>
      </c>
      <c r="I581" s="2170" t="s">
        <v>7984</v>
      </c>
    </row>
    <row r="582" spans="1:9" ht="9.75" customHeight="1">
      <c r="A582" s="2162">
        <v>854</v>
      </c>
      <c r="B582" s="2163" t="s">
        <v>7788</v>
      </c>
      <c r="C582" s="2164" t="s">
        <v>9398</v>
      </c>
      <c r="D582" s="2165">
        <v>1</v>
      </c>
      <c r="E582" s="3020">
        <v>51091</v>
      </c>
      <c r="F582" s="2167">
        <v>0</v>
      </c>
      <c r="G582" s="4089">
        <v>44197</v>
      </c>
      <c r="H582" s="2169" t="s">
        <v>7967</v>
      </c>
      <c r="I582" s="2170" t="s">
        <v>7984</v>
      </c>
    </row>
    <row r="583" spans="1:9" ht="9.75" customHeight="1">
      <c r="A583" s="2162">
        <v>855</v>
      </c>
      <c r="B583" s="2163" t="s">
        <v>7788</v>
      </c>
      <c r="C583" s="2164" t="s">
        <v>9399</v>
      </c>
      <c r="D583" s="2165">
        <v>1</v>
      </c>
      <c r="E583" s="3020">
        <v>51091</v>
      </c>
      <c r="F583" s="2167">
        <v>0</v>
      </c>
      <c r="G583" s="4089">
        <v>44197</v>
      </c>
      <c r="H583" s="2169" t="s">
        <v>7967</v>
      </c>
      <c r="I583" s="2170" t="s">
        <v>7984</v>
      </c>
    </row>
    <row r="584" spans="1:9" ht="9.75" customHeight="1">
      <c r="A584" s="2162">
        <v>856</v>
      </c>
      <c r="B584" s="2163" t="s">
        <v>7789</v>
      </c>
      <c r="C584" s="2164" t="s">
        <v>9400</v>
      </c>
      <c r="D584" s="2165">
        <v>1</v>
      </c>
      <c r="E584" s="3020">
        <v>19380</v>
      </c>
      <c r="F584" s="2167">
        <v>0</v>
      </c>
      <c r="G584" s="4089">
        <v>44197</v>
      </c>
      <c r="H584" s="2169" t="s">
        <v>7967</v>
      </c>
      <c r="I584" s="2170" t="s">
        <v>7984</v>
      </c>
    </row>
    <row r="585" spans="1:9" ht="9.75" customHeight="1">
      <c r="A585" s="2162">
        <v>857</v>
      </c>
      <c r="B585" s="2163" t="s">
        <v>7790</v>
      </c>
      <c r="C585" s="2164" t="s">
        <v>9401</v>
      </c>
      <c r="D585" s="2165">
        <v>1</v>
      </c>
      <c r="E585" s="3020">
        <v>17271</v>
      </c>
      <c r="F585" s="2167">
        <v>0</v>
      </c>
      <c r="G585" s="4089">
        <v>44197</v>
      </c>
      <c r="H585" s="2169" t="s">
        <v>7967</v>
      </c>
      <c r="I585" s="2170" t="s">
        <v>7984</v>
      </c>
    </row>
    <row r="586" spans="1:9" ht="9.75" customHeight="1">
      <c r="A586" s="2162">
        <v>858</v>
      </c>
      <c r="B586" s="2163" t="s">
        <v>7791</v>
      </c>
      <c r="C586" s="2164" t="s">
        <v>9402</v>
      </c>
      <c r="D586" s="2165">
        <v>1</v>
      </c>
      <c r="E586" s="3020">
        <v>12521</v>
      </c>
      <c r="F586" s="2167">
        <v>0</v>
      </c>
      <c r="G586" s="4089">
        <v>44197</v>
      </c>
      <c r="H586" s="2169" t="s">
        <v>7967</v>
      </c>
      <c r="I586" s="2170" t="s">
        <v>7984</v>
      </c>
    </row>
    <row r="587" spans="1:9" ht="9.75" customHeight="1">
      <c r="A587" s="2162">
        <v>859</v>
      </c>
      <c r="B587" s="2163" t="s">
        <v>7791</v>
      </c>
      <c r="C587" s="2164" t="s">
        <v>9403</v>
      </c>
      <c r="D587" s="2165">
        <v>1</v>
      </c>
      <c r="E587" s="3020">
        <v>12521</v>
      </c>
      <c r="F587" s="2167">
        <v>0</v>
      </c>
      <c r="G587" s="4089">
        <v>44197</v>
      </c>
      <c r="H587" s="2169" t="s">
        <v>7967</v>
      </c>
      <c r="I587" s="2170" t="s">
        <v>7984</v>
      </c>
    </row>
    <row r="588" spans="1:9" ht="9.75" customHeight="1">
      <c r="A588" s="2162">
        <v>860</v>
      </c>
      <c r="B588" s="2163" t="s">
        <v>7792</v>
      </c>
      <c r="C588" s="2164" t="s">
        <v>9404</v>
      </c>
      <c r="D588" s="2165">
        <v>1</v>
      </c>
      <c r="E588" s="3020">
        <v>8531</v>
      </c>
      <c r="F588" s="2167">
        <v>0</v>
      </c>
      <c r="G588" s="4089">
        <v>44197</v>
      </c>
      <c r="H588" s="2169" t="s">
        <v>7967</v>
      </c>
      <c r="I588" s="2170" t="s">
        <v>7984</v>
      </c>
    </row>
    <row r="589" spans="1:9" ht="9.75" customHeight="1">
      <c r="A589" s="2162">
        <v>861</v>
      </c>
      <c r="B589" s="2163" t="s">
        <v>7792</v>
      </c>
      <c r="C589" s="2164" t="s">
        <v>9405</v>
      </c>
      <c r="D589" s="2165">
        <v>1</v>
      </c>
      <c r="E589" s="3020">
        <v>8531</v>
      </c>
      <c r="F589" s="2167">
        <v>0</v>
      </c>
      <c r="G589" s="4089">
        <v>44197</v>
      </c>
      <c r="H589" s="2169" t="s">
        <v>7967</v>
      </c>
      <c r="I589" s="2170" t="s">
        <v>7984</v>
      </c>
    </row>
    <row r="590" spans="1:9" ht="9.75" customHeight="1">
      <c r="A590" s="2162">
        <v>862</v>
      </c>
      <c r="B590" s="2163" t="s">
        <v>7793</v>
      </c>
      <c r="C590" s="2164" t="s">
        <v>9406</v>
      </c>
      <c r="D590" s="2165">
        <v>1</v>
      </c>
      <c r="E590" s="3020">
        <v>24300</v>
      </c>
      <c r="F590" s="2167">
        <v>0</v>
      </c>
      <c r="G590" s="4089">
        <v>44197</v>
      </c>
      <c r="H590" s="2169" t="s">
        <v>7967</v>
      </c>
      <c r="I590" s="2170" t="s">
        <v>7984</v>
      </c>
    </row>
    <row r="591" spans="1:9" ht="9.75" customHeight="1">
      <c r="A591" s="2162">
        <v>863</v>
      </c>
      <c r="B591" s="2163" t="s">
        <v>7793</v>
      </c>
      <c r="C591" s="2164" t="s">
        <v>9407</v>
      </c>
      <c r="D591" s="2165">
        <v>1</v>
      </c>
      <c r="E591" s="3020">
        <v>24300</v>
      </c>
      <c r="F591" s="2167">
        <v>0</v>
      </c>
      <c r="G591" s="4089">
        <v>44197</v>
      </c>
      <c r="H591" s="2169" t="s">
        <v>7967</v>
      </c>
      <c r="I591" s="2170" t="s">
        <v>7984</v>
      </c>
    </row>
    <row r="592" spans="1:9" ht="9.75" customHeight="1">
      <c r="A592" s="2162">
        <v>864</v>
      </c>
      <c r="B592" s="2163" t="s">
        <v>7794</v>
      </c>
      <c r="C592" s="2164" t="s">
        <v>9408</v>
      </c>
      <c r="D592" s="2165">
        <v>1</v>
      </c>
      <c r="E592" s="3020">
        <v>26800</v>
      </c>
      <c r="F592" s="2167">
        <v>0</v>
      </c>
      <c r="G592" s="4089">
        <v>44197</v>
      </c>
      <c r="H592" s="2169" t="s">
        <v>7967</v>
      </c>
      <c r="I592" s="2170" t="s">
        <v>7984</v>
      </c>
    </row>
    <row r="593" spans="1:9" ht="9.75" customHeight="1">
      <c r="A593" s="2162">
        <v>865</v>
      </c>
      <c r="B593" s="2163" t="s">
        <v>7794</v>
      </c>
      <c r="C593" s="2164" t="s">
        <v>9409</v>
      </c>
      <c r="D593" s="2165">
        <v>1</v>
      </c>
      <c r="E593" s="3020">
        <v>26800</v>
      </c>
      <c r="F593" s="2167">
        <v>0</v>
      </c>
      <c r="G593" s="4089">
        <v>44197</v>
      </c>
      <c r="H593" s="2169" t="s">
        <v>7967</v>
      </c>
      <c r="I593" s="2170" t="s">
        <v>7984</v>
      </c>
    </row>
    <row r="594" spans="1:9" ht="9.75" customHeight="1">
      <c r="A594" s="2162">
        <v>866</v>
      </c>
      <c r="B594" s="2163" t="s">
        <v>7794</v>
      </c>
      <c r="C594" s="2164" t="s">
        <v>9410</v>
      </c>
      <c r="D594" s="2165">
        <v>1</v>
      </c>
      <c r="E594" s="3020">
        <v>26800</v>
      </c>
      <c r="F594" s="2167">
        <v>0</v>
      </c>
      <c r="G594" s="4089">
        <v>44197</v>
      </c>
      <c r="H594" s="2169" t="s">
        <v>7967</v>
      </c>
      <c r="I594" s="2170" t="s">
        <v>7984</v>
      </c>
    </row>
    <row r="595" spans="1:9" ht="9.75" customHeight="1">
      <c r="A595" s="2162">
        <v>867</v>
      </c>
      <c r="B595" s="2163" t="s">
        <v>7795</v>
      </c>
      <c r="C595" s="2164" t="s">
        <v>9411</v>
      </c>
      <c r="D595" s="2165">
        <v>1</v>
      </c>
      <c r="E595" s="3020">
        <v>33972</v>
      </c>
      <c r="F595" s="2167">
        <v>0</v>
      </c>
      <c r="G595" s="4089">
        <v>44197</v>
      </c>
      <c r="H595" s="2169" t="s">
        <v>7967</v>
      </c>
      <c r="I595" s="2170" t="s">
        <v>7984</v>
      </c>
    </row>
    <row r="596" spans="1:9" ht="9.75" customHeight="1">
      <c r="A596" s="2162">
        <v>868</v>
      </c>
      <c r="B596" s="2163" t="s">
        <v>7796</v>
      </c>
      <c r="C596" s="2164" t="s">
        <v>9412</v>
      </c>
      <c r="D596" s="2165">
        <v>1</v>
      </c>
      <c r="E596" s="3020">
        <v>39409.339999999997</v>
      </c>
      <c r="F596" s="2167">
        <v>0</v>
      </c>
      <c r="G596" s="4089">
        <v>44197</v>
      </c>
      <c r="H596" s="2169" t="s">
        <v>7967</v>
      </c>
      <c r="I596" s="2170" t="s">
        <v>7984</v>
      </c>
    </row>
    <row r="597" spans="1:9" ht="9.75" customHeight="1">
      <c r="A597" s="2162">
        <v>869</v>
      </c>
      <c r="B597" s="2163" t="s">
        <v>7797</v>
      </c>
      <c r="C597" s="2164" t="s">
        <v>9413</v>
      </c>
      <c r="D597" s="2165">
        <v>1</v>
      </c>
      <c r="E597" s="3020">
        <v>39202</v>
      </c>
      <c r="F597" s="2167">
        <v>0</v>
      </c>
      <c r="G597" s="4089">
        <v>44197</v>
      </c>
      <c r="H597" s="2169" t="s">
        <v>7967</v>
      </c>
      <c r="I597" s="2170" t="s">
        <v>7984</v>
      </c>
    </row>
    <row r="598" spans="1:9" ht="9.75" customHeight="1">
      <c r="A598" s="2162">
        <v>870</v>
      </c>
      <c r="B598" s="2163" t="s">
        <v>7797</v>
      </c>
      <c r="C598" s="2164" t="s">
        <v>9414</v>
      </c>
      <c r="D598" s="2165">
        <v>1</v>
      </c>
      <c r="E598" s="3020">
        <v>39202</v>
      </c>
      <c r="F598" s="2167">
        <v>0</v>
      </c>
      <c r="G598" s="4089">
        <v>44197</v>
      </c>
      <c r="H598" s="2169" t="s">
        <v>7967</v>
      </c>
      <c r="I598" s="2170" t="s">
        <v>7984</v>
      </c>
    </row>
    <row r="599" spans="1:9" ht="9.75" customHeight="1">
      <c r="A599" s="2162">
        <v>871</v>
      </c>
      <c r="B599" s="2163" t="s">
        <v>7798</v>
      </c>
      <c r="C599" s="2164" t="s">
        <v>9415</v>
      </c>
      <c r="D599" s="2165">
        <v>1</v>
      </c>
      <c r="E599" s="3020">
        <v>37352</v>
      </c>
      <c r="F599" s="2167">
        <v>0</v>
      </c>
      <c r="G599" s="4089">
        <v>44197</v>
      </c>
      <c r="H599" s="2169" t="s">
        <v>7967</v>
      </c>
      <c r="I599" s="2170" t="s">
        <v>7984</v>
      </c>
    </row>
    <row r="600" spans="1:9" ht="9.75" customHeight="1">
      <c r="A600" s="2162">
        <v>872</v>
      </c>
      <c r="B600" s="2163" t="s">
        <v>7798</v>
      </c>
      <c r="C600" s="2164" t="s">
        <v>9416</v>
      </c>
      <c r="D600" s="2165">
        <v>1</v>
      </c>
      <c r="E600" s="3020">
        <v>37352</v>
      </c>
      <c r="F600" s="2167">
        <v>0</v>
      </c>
      <c r="G600" s="4089">
        <v>44197</v>
      </c>
      <c r="H600" s="2169" t="s">
        <v>7967</v>
      </c>
      <c r="I600" s="2170" t="s">
        <v>7984</v>
      </c>
    </row>
    <row r="601" spans="1:9" ht="9.75" customHeight="1">
      <c r="A601" s="2162">
        <v>873</v>
      </c>
      <c r="B601" s="2163" t="s">
        <v>7799</v>
      </c>
      <c r="C601" s="2164" t="s">
        <v>9417</v>
      </c>
      <c r="D601" s="2165">
        <v>1</v>
      </c>
      <c r="E601" s="3020">
        <v>27862</v>
      </c>
      <c r="F601" s="2167">
        <v>0</v>
      </c>
      <c r="G601" s="4089">
        <v>44197</v>
      </c>
      <c r="H601" s="2169" t="s">
        <v>7967</v>
      </c>
      <c r="I601" s="2170" t="s">
        <v>7984</v>
      </c>
    </row>
    <row r="602" spans="1:9" ht="9.75" customHeight="1">
      <c r="A602" s="2162">
        <v>874</v>
      </c>
      <c r="B602" s="2163" t="s">
        <v>7799</v>
      </c>
      <c r="C602" s="2164" t="s">
        <v>9418</v>
      </c>
      <c r="D602" s="2165">
        <v>1</v>
      </c>
      <c r="E602" s="3020">
        <v>27862</v>
      </c>
      <c r="F602" s="2167">
        <v>0</v>
      </c>
      <c r="G602" s="4089">
        <v>44197</v>
      </c>
      <c r="H602" s="2169" t="s">
        <v>7967</v>
      </c>
      <c r="I602" s="2170" t="s">
        <v>7984</v>
      </c>
    </row>
    <row r="603" spans="1:9" ht="9.75" customHeight="1">
      <c r="A603" s="2162">
        <v>875</v>
      </c>
      <c r="B603" s="2163" t="s">
        <v>7800</v>
      </c>
      <c r="C603" s="2164" t="s">
        <v>9419</v>
      </c>
      <c r="D603" s="2165">
        <v>1</v>
      </c>
      <c r="E603" s="3020">
        <v>11337</v>
      </c>
      <c r="F603" s="2167">
        <v>0</v>
      </c>
      <c r="G603" s="4089">
        <v>44197</v>
      </c>
      <c r="H603" s="2169" t="s">
        <v>7967</v>
      </c>
      <c r="I603" s="2170" t="s">
        <v>7984</v>
      </c>
    </row>
    <row r="604" spans="1:9" ht="9.75" customHeight="1">
      <c r="A604" s="2162">
        <v>876</v>
      </c>
      <c r="B604" s="2163" t="s">
        <v>7801</v>
      </c>
      <c r="C604" s="2164" t="s">
        <v>9420</v>
      </c>
      <c r="D604" s="2165">
        <v>1</v>
      </c>
      <c r="E604" s="3020">
        <v>17808</v>
      </c>
      <c r="F604" s="2167">
        <v>0</v>
      </c>
      <c r="G604" s="4089">
        <v>44197</v>
      </c>
      <c r="H604" s="2169" t="s">
        <v>7967</v>
      </c>
      <c r="I604" s="2170" t="s">
        <v>7984</v>
      </c>
    </row>
    <row r="605" spans="1:9" ht="9.75" customHeight="1">
      <c r="A605" s="2162">
        <v>877</v>
      </c>
      <c r="B605" s="2163" t="s">
        <v>7801</v>
      </c>
      <c r="C605" s="2164" t="s">
        <v>9421</v>
      </c>
      <c r="D605" s="2165">
        <v>1</v>
      </c>
      <c r="E605" s="3020">
        <v>17808</v>
      </c>
      <c r="F605" s="2167">
        <v>0</v>
      </c>
      <c r="G605" s="4089">
        <v>44197</v>
      </c>
      <c r="H605" s="2169" t="s">
        <v>7967</v>
      </c>
      <c r="I605" s="2170" t="s">
        <v>7984</v>
      </c>
    </row>
    <row r="606" spans="1:9" ht="9.75" customHeight="1">
      <c r="A606" s="2162">
        <v>878</v>
      </c>
      <c r="B606" s="2163" t="s">
        <v>7802</v>
      </c>
      <c r="C606" s="2164" t="s">
        <v>9422</v>
      </c>
      <c r="D606" s="2165">
        <v>1</v>
      </c>
      <c r="E606" s="3020">
        <v>44965</v>
      </c>
      <c r="F606" s="2167">
        <v>0</v>
      </c>
      <c r="G606" s="4089">
        <v>44197</v>
      </c>
      <c r="H606" s="2169" t="s">
        <v>7967</v>
      </c>
      <c r="I606" s="2170" t="s">
        <v>7984</v>
      </c>
    </row>
    <row r="607" spans="1:9" ht="9.75" customHeight="1">
      <c r="A607" s="2162">
        <v>879</v>
      </c>
      <c r="B607" s="2163" t="s">
        <v>7802</v>
      </c>
      <c r="C607" s="2164" t="s">
        <v>9423</v>
      </c>
      <c r="D607" s="2165">
        <v>1</v>
      </c>
      <c r="E607" s="3020">
        <v>44965</v>
      </c>
      <c r="F607" s="2167">
        <v>0</v>
      </c>
      <c r="G607" s="4089">
        <v>44197</v>
      </c>
      <c r="H607" s="2169" t="s">
        <v>7967</v>
      </c>
      <c r="I607" s="2170" t="s">
        <v>7984</v>
      </c>
    </row>
    <row r="608" spans="1:9" ht="9.75" customHeight="1">
      <c r="A608" s="2162">
        <v>880</v>
      </c>
      <c r="B608" s="2163" t="s">
        <v>7803</v>
      </c>
      <c r="C608" s="2164" t="s">
        <v>9424</v>
      </c>
      <c r="D608" s="2165">
        <v>1</v>
      </c>
      <c r="E608" s="3020">
        <v>44965</v>
      </c>
      <c r="F608" s="2167">
        <v>0</v>
      </c>
      <c r="G608" s="4089">
        <v>44197</v>
      </c>
      <c r="H608" s="2169" t="s">
        <v>7967</v>
      </c>
      <c r="I608" s="2170" t="s">
        <v>7984</v>
      </c>
    </row>
    <row r="609" spans="1:9" ht="9.75" customHeight="1">
      <c r="A609" s="2162">
        <v>881</v>
      </c>
      <c r="B609" s="2163" t="s">
        <v>7804</v>
      </c>
      <c r="C609" s="2164" t="s">
        <v>9425</v>
      </c>
      <c r="D609" s="2165">
        <v>1</v>
      </c>
      <c r="E609" s="3020">
        <v>26741</v>
      </c>
      <c r="F609" s="2167">
        <v>0</v>
      </c>
      <c r="G609" s="4089">
        <v>44197</v>
      </c>
      <c r="H609" s="2169" t="s">
        <v>7967</v>
      </c>
      <c r="I609" s="2170" t="s">
        <v>7984</v>
      </c>
    </row>
    <row r="610" spans="1:9" ht="9.75" customHeight="1">
      <c r="A610" s="2162">
        <v>882</v>
      </c>
      <c r="B610" s="2163" t="s">
        <v>7804</v>
      </c>
      <c r="C610" s="2164" t="s">
        <v>9426</v>
      </c>
      <c r="D610" s="2165">
        <v>1</v>
      </c>
      <c r="E610" s="3020">
        <v>26741</v>
      </c>
      <c r="F610" s="2167">
        <v>0</v>
      </c>
      <c r="G610" s="4089">
        <v>44197</v>
      </c>
      <c r="H610" s="2169" t="s">
        <v>7967</v>
      </c>
      <c r="I610" s="2170" t="s">
        <v>7984</v>
      </c>
    </row>
    <row r="611" spans="1:9" ht="9.75" customHeight="1">
      <c r="A611" s="2162">
        <v>883</v>
      </c>
      <c r="B611" s="2163" t="s">
        <v>7805</v>
      </c>
      <c r="C611" s="2164" t="s">
        <v>9427</v>
      </c>
      <c r="D611" s="2165">
        <v>1</v>
      </c>
      <c r="E611" s="3020">
        <v>39587</v>
      </c>
      <c r="F611" s="2167">
        <v>0</v>
      </c>
      <c r="G611" s="4089">
        <v>44197</v>
      </c>
      <c r="H611" s="2169" t="s">
        <v>7967</v>
      </c>
      <c r="I611" s="2170" t="s">
        <v>7984</v>
      </c>
    </row>
    <row r="612" spans="1:9" ht="9.75" customHeight="1">
      <c r="A612" s="2162">
        <v>884</v>
      </c>
      <c r="B612" s="2163" t="s">
        <v>7805</v>
      </c>
      <c r="C612" s="2164" t="s">
        <v>9428</v>
      </c>
      <c r="D612" s="2165">
        <v>1</v>
      </c>
      <c r="E612" s="3020">
        <v>39587</v>
      </c>
      <c r="F612" s="2167">
        <v>0</v>
      </c>
      <c r="G612" s="4089">
        <v>44197</v>
      </c>
      <c r="H612" s="2169" t="s">
        <v>7967</v>
      </c>
      <c r="I612" s="2170" t="s">
        <v>7984</v>
      </c>
    </row>
    <row r="613" spans="1:9" ht="9.75" customHeight="1">
      <c r="A613" s="2162">
        <v>885</v>
      </c>
      <c r="B613" s="2163" t="s">
        <v>7805</v>
      </c>
      <c r="C613" s="2164" t="s">
        <v>9429</v>
      </c>
      <c r="D613" s="2165">
        <v>1</v>
      </c>
      <c r="E613" s="3020">
        <v>39587</v>
      </c>
      <c r="F613" s="2167">
        <v>0</v>
      </c>
      <c r="G613" s="4089">
        <v>44197</v>
      </c>
      <c r="H613" s="2169" t="s">
        <v>7967</v>
      </c>
      <c r="I613" s="2170" t="s">
        <v>7984</v>
      </c>
    </row>
    <row r="614" spans="1:9" ht="9.75" customHeight="1">
      <c r="A614" s="2162">
        <v>886</v>
      </c>
      <c r="B614" s="2163" t="s">
        <v>7806</v>
      </c>
      <c r="C614" s="2164" t="s">
        <v>9430</v>
      </c>
      <c r="D614" s="2165">
        <v>1</v>
      </c>
      <c r="E614" s="3020">
        <v>11270</v>
      </c>
      <c r="F614" s="2167">
        <v>0</v>
      </c>
      <c r="G614" s="4089">
        <v>44197</v>
      </c>
      <c r="H614" s="2169" t="s">
        <v>7967</v>
      </c>
      <c r="I614" s="2170" t="s">
        <v>7984</v>
      </c>
    </row>
    <row r="615" spans="1:9" ht="9.75" customHeight="1">
      <c r="A615" s="2162">
        <v>887</v>
      </c>
      <c r="B615" s="2163" t="s">
        <v>7791</v>
      </c>
      <c r="C615" s="2164" t="s">
        <v>9431</v>
      </c>
      <c r="D615" s="2165">
        <v>1</v>
      </c>
      <c r="E615" s="3020">
        <v>12521</v>
      </c>
      <c r="F615" s="2167">
        <v>0</v>
      </c>
      <c r="G615" s="4089">
        <v>44197</v>
      </c>
      <c r="H615" s="2169" t="s">
        <v>7967</v>
      </c>
      <c r="I615" s="2170" t="s">
        <v>7984</v>
      </c>
    </row>
    <row r="616" spans="1:9" ht="9.75" customHeight="1">
      <c r="A616" s="2162">
        <v>888</v>
      </c>
      <c r="B616" s="2163" t="s">
        <v>7791</v>
      </c>
      <c r="C616" s="2164" t="s">
        <v>9468</v>
      </c>
      <c r="D616" s="2165">
        <v>1</v>
      </c>
      <c r="E616" s="3020">
        <v>12521</v>
      </c>
      <c r="F616" s="2167">
        <v>0</v>
      </c>
      <c r="G616" s="4089">
        <v>44197</v>
      </c>
      <c r="H616" s="2169" t="s">
        <v>7967</v>
      </c>
      <c r="I616" s="2170" t="s">
        <v>7984</v>
      </c>
    </row>
    <row r="617" spans="1:9" ht="9.75" customHeight="1">
      <c r="A617" s="2162">
        <v>889</v>
      </c>
      <c r="B617" s="2163" t="s">
        <v>7807</v>
      </c>
      <c r="C617" s="2164" t="s">
        <v>9432</v>
      </c>
      <c r="D617" s="2165">
        <v>1</v>
      </c>
      <c r="E617" s="3020">
        <v>3890</v>
      </c>
      <c r="F617" s="2167">
        <v>0</v>
      </c>
      <c r="G617" s="4089">
        <v>44197</v>
      </c>
      <c r="H617" s="2169" t="s">
        <v>7967</v>
      </c>
      <c r="I617" s="2170" t="s">
        <v>7984</v>
      </c>
    </row>
    <row r="618" spans="1:9" ht="9.75" customHeight="1">
      <c r="A618" s="2162">
        <v>890</v>
      </c>
      <c r="B618" s="2163" t="s">
        <v>7807</v>
      </c>
      <c r="C618" s="2164" t="s">
        <v>9469</v>
      </c>
      <c r="D618" s="2165">
        <v>1</v>
      </c>
      <c r="E618" s="3020">
        <v>3890</v>
      </c>
      <c r="F618" s="2167">
        <v>0</v>
      </c>
      <c r="G618" s="4089">
        <v>44197</v>
      </c>
      <c r="H618" s="2169" t="s">
        <v>7967</v>
      </c>
      <c r="I618" s="2170" t="s">
        <v>7984</v>
      </c>
    </row>
    <row r="619" spans="1:9" ht="9.75" customHeight="1">
      <c r="A619" s="2162">
        <v>891</v>
      </c>
      <c r="B619" s="2163" t="s">
        <v>7808</v>
      </c>
      <c r="C619" s="2164" t="s">
        <v>9433</v>
      </c>
      <c r="D619" s="2165">
        <v>1</v>
      </c>
      <c r="E619" s="3020">
        <v>26220</v>
      </c>
      <c r="F619" s="2167">
        <v>0</v>
      </c>
      <c r="G619" s="4089">
        <v>44197</v>
      </c>
      <c r="H619" s="2169" t="s">
        <v>7967</v>
      </c>
      <c r="I619" s="2170" t="s">
        <v>7984</v>
      </c>
    </row>
    <row r="620" spans="1:9" ht="9.75" customHeight="1">
      <c r="A620" s="2162">
        <v>892</v>
      </c>
      <c r="B620" s="2163" t="s">
        <v>7809</v>
      </c>
      <c r="C620" s="2164" t="s">
        <v>9434</v>
      </c>
      <c r="D620" s="2165">
        <v>1</v>
      </c>
      <c r="E620" s="3020">
        <v>24800</v>
      </c>
      <c r="F620" s="2167">
        <v>0</v>
      </c>
      <c r="G620" s="4089">
        <v>44197</v>
      </c>
      <c r="H620" s="2169" t="s">
        <v>7967</v>
      </c>
      <c r="I620" s="2170" t="s">
        <v>7984</v>
      </c>
    </row>
    <row r="621" spans="1:9" ht="9.75" customHeight="1">
      <c r="A621" s="2162">
        <v>893</v>
      </c>
      <c r="B621" s="2163" t="s">
        <v>7795</v>
      </c>
      <c r="C621" s="2164" t="s">
        <v>9435</v>
      </c>
      <c r="D621" s="2165">
        <v>1</v>
      </c>
      <c r="E621" s="3020">
        <v>31900</v>
      </c>
      <c r="F621" s="2167">
        <v>0</v>
      </c>
      <c r="G621" s="4089">
        <v>44197</v>
      </c>
      <c r="H621" s="2169" t="s">
        <v>7967</v>
      </c>
      <c r="I621" s="2170" t="s">
        <v>7984</v>
      </c>
    </row>
    <row r="622" spans="1:9" ht="9.75" customHeight="1">
      <c r="A622" s="2162">
        <v>894</v>
      </c>
      <c r="B622" s="2163" t="s">
        <v>7794</v>
      </c>
      <c r="C622" s="2164" t="s">
        <v>9436</v>
      </c>
      <c r="D622" s="2165">
        <v>1</v>
      </c>
      <c r="E622" s="3020">
        <v>26800</v>
      </c>
      <c r="F622" s="2167">
        <v>0</v>
      </c>
      <c r="G622" s="4089">
        <v>44197</v>
      </c>
      <c r="H622" s="2169" t="s">
        <v>7967</v>
      </c>
      <c r="I622" s="2170" t="s">
        <v>7984</v>
      </c>
    </row>
    <row r="623" spans="1:9" ht="9.75" customHeight="1">
      <c r="A623" s="2162">
        <v>895</v>
      </c>
      <c r="B623" s="2163" t="s">
        <v>7810</v>
      </c>
      <c r="C623" s="2164" t="s">
        <v>9437</v>
      </c>
      <c r="D623" s="2165">
        <v>1</v>
      </c>
      <c r="E623" s="3020">
        <v>37980</v>
      </c>
      <c r="F623" s="2167">
        <v>0</v>
      </c>
      <c r="G623" s="4089">
        <v>44197</v>
      </c>
      <c r="H623" s="2169" t="s">
        <v>7967</v>
      </c>
      <c r="I623" s="2170" t="s">
        <v>7984</v>
      </c>
    </row>
    <row r="624" spans="1:9" ht="9.75" customHeight="1">
      <c r="A624" s="2162">
        <v>896</v>
      </c>
      <c r="B624" s="2163" t="s">
        <v>7811</v>
      </c>
      <c r="C624" s="2164" t="s">
        <v>9470</v>
      </c>
      <c r="D624" s="2165">
        <v>1</v>
      </c>
      <c r="E624" s="3020">
        <v>25300</v>
      </c>
      <c r="F624" s="2167">
        <v>0</v>
      </c>
      <c r="G624" s="4089">
        <v>44197</v>
      </c>
      <c r="H624" s="2169" t="s">
        <v>7967</v>
      </c>
      <c r="I624" s="2170" t="s">
        <v>7984</v>
      </c>
    </row>
    <row r="625" spans="1:9" ht="9.75" customHeight="1">
      <c r="A625" s="2162">
        <v>897</v>
      </c>
      <c r="B625" s="2163" t="s">
        <v>7811</v>
      </c>
      <c r="C625" s="2164" t="s">
        <v>9438</v>
      </c>
      <c r="D625" s="2165">
        <v>1</v>
      </c>
      <c r="E625" s="3020">
        <v>25300</v>
      </c>
      <c r="F625" s="2167">
        <v>0</v>
      </c>
      <c r="G625" s="4089">
        <v>44197</v>
      </c>
      <c r="H625" s="2169" t="s">
        <v>7967</v>
      </c>
      <c r="I625" s="2170" t="s">
        <v>7984</v>
      </c>
    </row>
    <row r="626" spans="1:9" ht="9.75" customHeight="1">
      <c r="A626" s="2162">
        <v>898</v>
      </c>
      <c r="B626" s="2163" t="s">
        <v>7812</v>
      </c>
      <c r="C626" s="2164" t="s">
        <v>9439</v>
      </c>
      <c r="D626" s="2165">
        <v>1</v>
      </c>
      <c r="E626" s="3020">
        <v>166078</v>
      </c>
      <c r="F626" s="2167">
        <v>0</v>
      </c>
      <c r="G626" s="4089">
        <v>44197</v>
      </c>
      <c r="H626" s="2169" t="s">
        <v>7967</v>
      </c>
      <c r="I626" s="2170" t="s">
        <v>7984</v>
      </c>
    </row>
    <row r="627" spans="1:9" ht="9.75" customHeight="1">
      <c r="A627" s="2162">
        <v>899</v>
      </c>
      <c r="B627" s="2163" t="s">
        <v>7813</v>
      </c>
      <c r="C627" s="2164" t="s">
        <v>9440</v>
      </c>
      <c r="D627" s="2165">
        <v>1</v>
      </c>
      <c r="E627" s="3020">
        <v>168250</v>
      </c>
      <c r="F627" s="2167">
        <v>0</v>
      </c>
      <c r="G627" s="4089">
        <v>44197</v>
      </c>
      <c r="H627" s="2169" t="s">
        <v>7967</v>
      </c>
      <c r="I627" s="2170" t="s">
        <v>7984</v>
      </c>
    </row>
    <row r="628" spans="1:9" ht="9.75" customHeight="1">
      <c r="A628" s="2162">
        <v>900</v>
      </c>
      <c r="B628" s="2163" t="s">
        <v>7788</v>
      </c>
      <c r="C628" s="2164" t="s">
        <v>9441</v>
      </c>
      <c r="D628" s="2165">
        <v>1</v>
      </c>
      <c r="E628" s="3020">
        <v>51091</v>
      </c>
      <c r="F628" s="2167">
        <v>0</v>
      </c>
      <c r="G628" s="4089">
        <v>44197</v>
      </c>
      <c r="H628" s="2169" t="s">
        <v>7967</v>
      </c>
      <c r="I628" s="2170" t="s">
        <v>7984</v>
      </c>
    </row>
    <row r="629" spans="1:9" ht="9.75" customHeight="1">
      <c r="A629" s="2162">
        <v>901</v>
      </c>
      <c r="B629" s="2163" t="s">
        <v>7814</v>
      </c>
      <c r="C629" s="2164" t="s">
        <v>9442</v>
      </c>
      <c r="D629" s="2165">
        <v>1</v>
      </c>
      <c r="E629" s="3020">
        <v>22800</v>
      </c>
      <c r="F629" s="2167">
        <v>0</v>
      </c>
      <c r="G629" s="4089">
        <v>44197</v>
      </c>
      <c r="H629" s="2169" t="s">
        <v>7967</v>
      </c>
      <c r="I629" s="2170" t="s">
        <v>7984</v>
      </c>
    </row>
    <row r="630" spans="1:9" ht="9.75" customHeight="1">
      <c r="A630" s="2162">
        <v>902</v>
      </c>
      <c r="B630" s="2163" t="s">
        <v>7815</v>
      </c>
      <c r="C630" s="2164" t="s">
        <v>9443</v>
      </c>
      <c r="D630" s="2165">
        <v>1</v>
      </c>
      <c r="E630" s="3020">
        <v>17500</v>
      </c>
      <c r="F630" s="2167">
        <v>0</v>
      </c>
      <c r="G630" s="4089">
        <v>44197</v>
      </c>
      <c r="H630" s="2169" t="s">
        <v>7967</v>
      </c>
      <c r="I630" s="2170" t="s">
        <v>7984</v>
      </c>
    </row>
    <row r="631" spans="1:9" ht="9.75" customHeight="1">
      <c r="A631" s="2162">
        <v>903</v>
      </c>
      <c r="B631" s="2163" t="s">
        <v>7791</v>
      </c>
      <c r="C631" s="2164" t="s">
        <v>9444</v>
      </c>
      <c r="D631" s="2165">
        <v>1</v>
      </c>
      <c r="E631" s="3020">
        <v>12521</v>
      </c>
      <c r="F631" s="2167">
        <v>0</v>
      </c>
      <c r="G631" s="4089">
        <v>44197</v>
      </c>
      <c r="H631" s="2169" t="s">
        <v>7967</v>
      </c>
      <c r="I631" s="2170" t="s">
        <v>7984</v>
      </c>
    </row>
    <row r="632" spans="1:9" ht="9.75" customHeight="1">
      <c r="A632" s="2162">
        <v>904</v>
      </c>
      <c r="B632" s="2163" t="s">
        <v>7791</v>
      </c>
      <c r="C632" s="2164" t="s">
        <v>9445</v>
      </c>
      <c r="D632" s="2165">
        <v>1</v>
      </c>
      <c r="E632" s="3020">
        <v>12521</v>
      </c>
      <c r="F632" s="2167">
        <v>0</v>
      </c>
      <c r="G632" s="4089">
        <v>44197</v>
      </c>
      <c r="H632" s="2169" t="s">
        <v>7967</v>
      </c>
      <c r="I632" s="2170" t="s">
        <v>7984</v>
      </c>
    </row>
    <row r="633" spans="1:9" ht="9.75" customHeight="1">
      <c r="A633" s="2162">
        <v>905</v>
      </c>
      <c r="B633" s="2163" t="s">
        <v>7791</v>
      </c>
      <c r="C633" s="2164" t="s">
        <v>9446</v>
      </c>
      <c r="D633" s="2165">
        <v>1</v>
      </c>
      <c r="E633" s="3020">
        <v>12521</v>
      </c>
      <c r="F633" s="2167">
        <v>0</v>
      </c>
      <c r="G633" s="4089">
        <v>44197</v>
      </c>
      <c r="H633" s="2169" t="s">
        <v>7967</v>
      </c>
      <c r="I633" s="2170" t="s">
        <v>7984</v>
      </c>
    </row>
    <row r="634" spans="1:9" ht="9.75" customHeight="1">
      <c r="A634" s="2162">
        <v>906</v>
      </c>
      <c r="B634" s="2163" t="s">
        <v>7816</v>
      </c>
      <c r="C634" s="2164" t="s">
        <v>9447</v>
      </c>
      <c r="D634" s="2165">
        <v>1</v>
      </c>
      <c r="E634" s="3020">
        <v>5890</v>
      </c>
      <c r="F634" s="2167">
        <v>0</v>
      </c>
      <c r="G634" s="4089">
        <v>44197</v>
      </c>
      <c r="H634" s="2169" t="s">
        <v>7967</v>
      </c>
      <c r="I634" s="2170" t="s">
        <v>7984</v>
      </c>
    </row>
    <row r="635" spans="1:9" ht="9.75" customHeight="1">
      <c r="A635" s="2162">
        <v>907</v>
      </c>
      <c r="B635" s="2163" t="s">
        <v>7816</v>
      </c>
      <c r="C635" s="2164" t="s">
        <v>9448</v>
      </c>
      <c r="D635" s="2165">
        <v>1</v>
      </c>
      <c r="E635" s="3020">
        <v>5890</v>
      </c>
      <c r="F635" s="2167">
        <v>0</v>
      </c>
      <c r="G635" s="4089">
        <v>44197</v>
      </c>
      <c r="H635" s="2169" t="s">
        <v>7967</v>
      </c>
      <c r="I635" s="2170" t="s">
        <v>7984</v>
      </c>
    </row>
    <row r="636" spans="1:9" ht="9.75" customHeight="1">
      <c r="A636" s="2162">
        <v>908</v>
      </c>
      <c r="B636" s="2163" t="s">
        <v>7816</v>
      </c>
      <c r="C636" s="2164" t="s">
        <v>9449</v>
      </c>
      <c r="D636" s="2165">
        <v>1</v>
      </c>
      <c r="E636" s="3020">
        <v>5890</v>
      </c>
      <c r="F636" s="2167">
        <v>0</v>
      </c>
      <c r="G636" s="4089">
        <v>44197</v>
      </c>
      <c r="H636" s="2169" t="s">
        <v>7967</v>
      </c>
      <c r="I636" s="2170" t="s">
        <v>7984</v>
      </c>
    </row>
    <row r="637" spans="1:9" ht="9.75" customHeight="1">
      <c r="A637" s="2162">
        <v>909</v>
      </c>
      <c r="B637" s="2163" t="s">
        <v>7816</v>
      </c>
      <c r="C637" s="2164" t="s">
        <v>9450</v>
      </c>
      <c r="D637" s="2165">
        <v>1</v>
      </c>
      <c r="E637" s="3020">
        <v>5890</v>
      </c>
      <c r="F637" s="2167">
        <v>0</v>
      </c>
      <c r="G637" s="4089">
        <v>44197</v>
      </c>
      <c r="H637" s="2169" t="s">
        <v>7967</v>
      </c>
      <c r="I637" s="2170" t="s">
        <v>7984</v>
      </c>
    </row>
    <row r="638" spans="1:9" ht="9.75" customHeight="1">
      <c r="A638" s="2162">
        <v>910</v>
      </c>
      <c r="B638" s="2163" t="s">
        <v>7816</v>
      </c>
      <c r="C638" s="2164" t="s">
        <v>9451</v>
      </c>
      <c r="D638" s="2165">
        <v>1</v>
      </c>
      <c r="E638" s="3020">
        <v>5890</v>
      </c>
      <c r="F638" s="2167">
        <v>0</v>
      </c>
      <c r="G638" s="4089">
        <v>44197</v>
      </c>
      <c r="H638" s="2169" t="s">
        <v>7967</v>
      </c>
      <c r="I638" s="2170" t="s">
        <v>7984</v>
      </c>
    </row>
    <row r="639" spans="1:9" ht="9.75" customHeight="1">
      <c r="A639" s="2162">
        <v>911</v>
      </c>
      <c r="B639" s="2163" t="s">
        <v>7816</v>
      </c>
      <c r="C639" s="2164" t="s">
        <v>9452</v>
      </c>
      <c r="D639" s="2165">
        <v>1</v>
      </c>
      <c r="E639" s="3020">
        <v>5890</v>
      </c>
      <c r="F639" s="2167">
        <v>0</v>
      </c>
      <c r="G639" s="4089">
        <v>44197</v>
      </c>
      <c r="H639" s="2169" t="s">
        <v>7967</v>
      </c>
      <c r="I639" s="2170" t="s">
        <v>7984</v>
      </c>
    </row>
    <row r="640" spans="1:9" ht="9.75" customHeight="1">
      <c r="A640" s="2162">
        <v>912</v>
      </c>
      <c r="B640" s="2163" t="s">
        <v>7816</v>
      </c>
      <c r="C640" s="2164" t="s">
        <v>9453</v>
      </c>
      <c r="D640" s="2165">
        <v>1</v>
      </c>
      <c r="E640" s="3020">
        <v>5890</v>
      </c>
      <c r="F640" s="2167">
        <v>0</v>
      </c>
      <c r="G640" s="4089">
        <v>44197</v>
      </c>
      <c r="H640" s="2169" t="s">
        <v>7967</v>
      </c>
      <c r="I640" s="2170" t="s">
        <v>7984</v>
      </c>
    </row>
    <row r="641" spans="1:9" ht="9.75" customHeight="1">
      <c r="A641" s="2162">
        <v>913</v>
      </c>
      <c r="B641" s="2163" t="s">
        <v>7807</v>
      </c>
      <c r="C641" s="2164" t="s">
        <v>9454</v>
      </c>
      <c r="D641" s="2165">
        <v>1</v>
      </c>
      <c r="E641" s="3020">
        <v>3890</v>
      </c>
      <c r="F641" s="2167">
        <v>0</v>
      </c>
      <c r="G641" s="4089">
        <v>44197</v>
      </c>
      <c r="H641" s="2169" t="s">
        <v>7967</v>
      </c>
      <c r="I641" s="2170" t="s">
        <v>7984</v>
      </c>
    </row>
    <row r="642" spans="1:9" ht="9.75" customHeight="1">
      <c r="A642" s="2162">
        <v>914</v>
      </c>
      <c r="B642" s="2163" t="s">
        <v>7807</v>
      </c>
      <c r="C642" s="2164" t="s">
        <v>9455</v>
      </c>
      <c r="D642" s="2165">
        <v>1</v>
      </c>
      <c r="E642" s="3020">
        <v>3890</v>
      </c>
      <c r="F642" s="2167">
        <v>0</v>
      </c>
      <c r="G642" s="4089">
        <v>44197</v>
      </c>
      <c r="H642" s="2169" t="s">
        <v>7967</v>
      </c>
      <c r="I642" s="2170" t="s">
        <v>7984</v>
      </c>
    </row>
    <row r="643" spans="1:9" ht="9.75" customHeight="1">
      <c r="A643" s="2162">
        <v>915</v>
      </c>
      <c r="B643" s="2163" t="s">
        <v>7807</v>
      </c>
      <c r="C643" s="2164" t="s">
        <v>9456</v>
      </c>
      <c r="D643" s="2165">
        <v>1</v>
      </c>
      <c r="E643" s="3020">
        <v>3890</v>
      </c>
      <c r="F643" s="2167">
        <v>0</v>
      </c>
      <c r="G643" s="4089">
        <v>44197</v>
      </c>
      <c r="H643" s="2169" t="s">
        <v>7967</v>
      </c>
      <c r="I643" s="2170" t="s">
        <v>7984</v>
      </c>
    </row>
    <row r="644" spans="1:9" ht="9.75" customHeight="1">
      <c r="A644" s="2162">
        <v>916</v>
      </c>
      <c r="B644" s="2163" t="s">
        <v>7807</v>
      </c>
      <c r="C644" s="2164" t="s">
        <v>9457</v>
      </c>
      <c r="D644" s="2165">
        <v>1</v>
      </c>
      <c r="E644" s="3020">
        <v>3890</v>
      </c>
      <c r="F644" s="2167">
        <v>0</v>
      </c>
      <c r="G644" s="4089">
        <v>44197</v>
      </c>
      <c r="H644" s="2169" t="s">
        <v>7967</v>
      </c>
      <c r="I644" s="2170" t="s">
        <v>7984</v>
      </c>
    </row>
    <row r="645" spans="1:9" ht="9.75" customHeight="1">
      <c r="A645" s="2162">
        <v>917</v>
      </c>
      <c r="B645" s="2163" t="s">
        <v>7807</v>
      </c>
      <c r="C645" s="2164" t="s">
        <v>9458</v>
      </c>
      <c r="D645" s="2165">
        <v>1</v>
      </c>
      <c r="E645" s="3020">
        <v>3890</v>
      </c>
      <c r="F645" s="2167">
        <v>0</v>
      </c>
      <c r="G645" s="4089">
        <v>44197</v>
      </c>
      <c r="H645" s="2169" t="s">
        <v>7967</v>
      </c>
      <c r="I645" s="2170" t="s">
        <v>7984</v>
      </c>
    </row>
    <row r="646" spans="1:9" ht="9.75" customHeight="1">
      <c r="A646" s="2162">
        <v>918</v>
      </c>
      <c r="B646" s="2163" t="s">
        <v>7807</v>
      </c>
      <c r="C646" s="2164" t="s">
        <v>9459</v>
      </c>
      <c r="D646" s="2165">
        <v>1</v>
      </c>
      <c r="E646" s="3020">
        <v>3890</v>
      </c>
      <c r="F646" s="2167">
        <v>0</v>
      </c>
      <c r="G646" s="4089">
        <v>44197</v>
      </c>
      <c r="H646" s="2169" t="s">
        <v>7967</v>
      </c>
      <c r="I646" s="2170" t="s">
        <v>7984</v>
      </c>
    </row>
    <row r="647" spans="1:9" ht="9.75" customHeight="1">
      <c r="A647" s="2162">
        <v>919</v>
      </c>
      <c r="B647" s="2163" t="s">
        <v>7807</v>
      </c>
      <c r="C647" s="2164" t="s">
        <v>9460</v>
      </c>
      <c r="D647" s="2165">
        <v>1</v>
      </c>
      <c r="E647" s="3020">
        <v>3890</v>
      </c>
      <c r="F647" s="2167">
        <v>0</v>
      </c>
      <c r="G647" s="4089">
        <v>44197</v>
      </c>
      <c r="H647" s="2169" t="s">
        <v>7967</v>
      </c>
      <c r="I647" s="2170" t="s">
        <v>7984</v>
      </c>
    </row>
    <row r="648" spans="1:9" ht="9.75" customHeight="1">
      <c r="A648" s="2162">
        <v>920</v>
      </c>
      <c r="B648" s="2163" t="s">
        <v>7807</v>
      </c>
      <c r="C648" s="2164" t="s">
        <v>9461</v>
      </c>
      <c r="D648" s="2165">
        <v>1</v>
      </c>
      <c r="E648" s="3020">
        <v>3890</v>
      </c>
      <c r="F648" s="2167">
        <v>0</v>
      </c>
      <c r="G648" s="4089">
        <v>44197</v>
      </c>
      <c r="H648" s="2169" t="s">
        <v>7967</v>
      </c>
      <c r="I648" s="2170" t="s">
        <v>7984</v>
      </c>
    </row>
    <row r="649" spans="1:9" ht="9.75" customHeight="1">
      <c r="A649" s="2162">
        <v>921</v>
      </c>
      <c r="B649" s="2163" t="s">
        <v>7817</v>
      </c>
      <c r="C649" s="2164" t="s">
        <v>9462</v>
      </c>
      <c r="D649" s="2165">
        <v>1</v>
      </c>
      <c r="E649" s="3020">
        <v>58000</v>
      </c>
      <c r="F649" s="2167">
        <v>0</v>
      </c>
      <c r="G649" s="4089">
        <v>44197</v>
      </c>
      <c r="H649" s="2169" t="s">
        <v>7967</v>
      </c>
      <c r="I649" s="2170" t="s">
        <v>7984</v>
      </c>
    </row>
    <row r="650" spans="1:9" ht="9.75" customHeight="1">
      <c r="A650" s="2162">
        <v>922</v>
      </c>
      <c r="B650" s="2163" t="s">
        <v>7818</v>
      </c>
      <c r="C650" s="2164" t="s">
        <v>9463</v>
      </c>
      <c r="D650" s="2165">
        <v>1</v>
      </c>
      <c r="E650" s="3020">
        <v>1101796.05</v>
      </c>
      <c r="F650" s="2167">
        <v>0</v>
      </c>
      <c r="G650" s="4089">
        <v>44197</v>
      </c>
      <c r="H650" s="2169" t="s">
        <v>7967</v>
      </c>
      <c r="I650" s="2170" t="s">
        <v>7984</v>
      </c>
    </row>
    <row r="651" spans="1:9" ht="9.75" customHeight="1">
      <c r="A651" s="2162">
        <v>923</v>
      </c>
      <c r="B651" s="2163" t="s">
        <v>7819</v>
      </c>
      <c r="C651" s="2164" t="s">
        <v>9464</v>
      </c>
      <c r="D651" s="2165">
        <v>1</v>
      </c>
      <c r="E651" s="3020">
        <v>29800</v>
      </c>
      <c r="F651" s="2167">
        <v>0</v>
      </c>
      <c r="G651" s="4089">
        <v>44197</v>
      </c>
      <c r="H651" s="2169" t="s">
        <v>7967</v>
      </c>
      <c r="I651" s="2170" t="s">
        <v>7984</v>
      </c>
    </row>
    <row r="652" spans="1:9" ht="9.75" customHeight="1">
      <c r="A652" s="2162">
        <v>924</v>
      </c>
      <c r="B652" s="2163" t="s">
        <v>7819</v>
      </c>
      <c r="C652" s="2164" t="s">
        <v>9465</v>
      </c>
      <c r="D652" s="2165">
        <v>1</v>
      </c>
      <c r="E652" s="3020">
        <v>29800</v>
      </c>
      <c r="F652" s="2167">
        <v>0</v>
      </c>
      <c r="G652" s="4089">
        <v>44197</v>
      </c>
      <c r="H652" s="2169" t="s">
        <v>7967</v>
      </c>
      <c r="I652" s="2170" t="s">
        <v>7984</v>
      </c>
    </row>
    <row r="653" spans="1:9" ht="9.75" customHeight="1">
      <c r="A653" s="1699">
        <v>925</v>
      </c>
      <c r="B653" s="1705" t="s">
        <v>7845</v>
      </c>
      <c r="C653" s="1795" t="s">
        <v>9834</v>
      </c>
      <c r="D653" s="2146">
        <v>1</v>
      </c>
      <c r="E653" s="3463">
        <v>23000</v>
      </c>
      <c r="F653" s="1792">
        <v>23000</v>
      </c>
      <c r="G653" s="4082">
        <v>44197</v>
      </c>
      <c r="H653" s="1787" t="s">
        <v>7967</v>
      </c>
      <c r="I653" s="1664" t="s">
        <v>7984</v>
      </c>
    </row>
    <row r="654" spans="1:9" ht="9.75" customHeight="1">
      <c r="A654" s="1699">
        <v>926</v>
      </c>
      <c r="B654" s="1705" t="s">
        <v>7846</v>
      </c>
      <c r="C654" s="1795" t="s">
        <v>9835</v>
      </c>
      <c r="D654" s="2146">
        <v>1</v>
      </c>
      <c r="E654" s="3463">
        <v>21000</v>
      </c>
      <c r="F654" s="1792">
        <v>21000</v>
      </c>
      <c r="G654" s="4082">
        <v>44197</v>
      </c>
      <c r="H654" s="1787" t="s">
        <v>7967</v>
      </c>
      <c r="I654" s="1664" t="s">
        <v>7984</v>
      </c>
    </row>
    <row r="655" spans="1:9" ht="9.75" customHeight="1">
      <c r="A655" s="1699">
        <v>927</v>
      </c>
      <c r="B655" s="1705" t="s">
        <v>7847</v>
      </c>
      <c r="C655" s="1795" t="s">
        <v>9836</v>
      </c>
      <c r="D655" s="2146">
        <v>1</v>
      </c>
      <c r="E655" s="3463">
        <v>23000</v>
      </c>
      <c r="F655" s="1792">
        <v>23000</v>
      </c>
      <c r="G655" s="4082">
        <v>44197</v>
      </c>
      <c r="H655" s="1787" t="s">
        <v>7967</v>
      </c>
      <c r="I655" s="1664" t="s">
        <v>7984</v>
      </c>
    </row>
    <row r="656" spans="1:9" ht="9.75" customHeight="1">
      <c r="A656" s="1699">
        <v>928</v>
      </c>
      <c r="B656" s="1705" t="s">
        <v>7848</v>
      </c>
      <c r="C656" s="1795" t="s">
        <v>9837</v>
      </c>
      <c r="D656" s="2146">
        <v>1</v>
      </c>
      <c r="E656" s="3463">
        <v>21800</v>
      </c>
      <c r="F656" s="1792">
        <v>21800</v>
      </c>
      <c r="G656" s="4082">
        <v>44197</v>
      </c>
      <c r="H656" s="1787" t="s">
        <v>7967</v>
      </c>
      <c r="I656" s="1664" t="s">
        <v>7984</v>
      </c>
    </row>
    <row r="657" spans="1:9" ht="9.75" customHeight="1">
      <c r="A657" s="1699">
        <v>929</v>
      </c>
      <c r="B657" s="1705" t="s">
        <v>7849</v>
      </c>
      <c r="C657" s="1795" t="s">
        <v>9838</v>
      </c>
      <c r="D657" s="2146">
        <v>1</v>
      </c>
      <c r="E657" s="3463">
        <v>9000</v>
      </c>
      <c r="F657" s="1792">
        <v>9000</v>
      </c>
      <c r="G657" s="4082">
        <v>44197</v>
      </c>
      <c r="H657" s="1787" t="s">
        <v>7967</v>
      </c>
      <c r="I657" s="1664" t="s">
        <v>7984</v>
      </c>
    </row>
    <row r="658" spans="1:9" ht="9.75" customHeight="1">
      <c r="A658" s="1699">
        <v>930</v>
      </c>
      <c r="B658" s="1705" t="s">
        <v>7850</v>
      </c>
      <c r="C658" s="1795" t="s">
        <v>9839</v>
      </c>
      <c r="D658" s="2146">
        <v>1</v>
      </c>
      <c r="E658" s="3463">
        <v>22840</v>
      </c>
      <c r="F658" s="1792">
        <v>22840</v>
      </c>
      <c r="G658" s="4082">
        <v>44197</v>
      </c>
      <c r="H658" s="1787" t="s">
        <v>7967</v>
      </c>
      <c r="I658" s="1664" t="s">
        <v>7984</v>
      </c>
    </row>
    <row r="659" spans="1:9" ht="9.75" customHeight="1">
      <c r="A659" s="1699">
        <v>931</v>
      </c>
      <c r="B659" s="1705" t="s">
        <v>7851</v>
      </c>
      <c r="C659" s="1795" t="s">
        <v>9840</v>
      </c>
      <c r="D659" s="2146">
        <v>1</v>
      </c>
      <c r="E659" s="3463">
        <v>17000</v>
      </c>
      <c r="F659" s="1792">
        <v>17000</v>
      </c>
      <c r="G659" s="4082">
        <v>44197</v>
      </c>
      <c r="H659" s="1787" t="s">
        <v>7967</v>
      </c>
      <c r="I659" s="1664" t="s">
        <v>7984</v>
      </c>
    </row>
    <row r="660" spans="1:9" ht="9.75" customHeight="1">
      <c r="A660" s="1699">
        <v>932</v>
      </c>
      <c r="B660" s="1705" t="s">
        <v>7852</v>
      </c>
      <c r="C660" s="1795" t="s">
        <v>9841</v>
      </c>
      <c r="D660" s="2146">
        <v>1</v>
      </c>
      <c r="E660" s="3463">
        <v>15000</v>
      </c>
      <c r="F660" s="1792">
        <v>15000</v>
      </c>
      <c r="G660" s="4082">
        <v>44197</v>
      </c>
      <c r="H660" s="1787" t="s">
        <v>7967</v>
      </c>
      <c r="I660" s="1664" t="s">
        <v>7984</v>
      </c>
    </row>
    <row r="661" spans="1:9" ht="9.75" customHeight="1">
      <c r="A661" s="1699">
        <v>933</v>
      </c>
      <c r="B661" s="1705" t="s">
        <v>7853</v>
      </c>
      <c r="C661" s="1795" t="s">
        <v>9842</v>
      </c>
      <c r="D661" s="2146">
        <v>1</v>
      </c>
      <c r="E661" s="3463">
        <v>15399</v>
      </c>
      <c r="F661" s="1792">
        <v>15399</v>
      </c>
      <c r="G661" s="4082">
        <v>44197</v>
      </c>
      <c r="H661" s="1787" t="s">
        <v>7967</v>
      </c>
      <c r="I661" s="1664" t="s">
        <v>7984</v>
      </c>
    </row>
    <row r="662" spans="1:9" ht="9.75" customHeight="1">
      <c r="A662" s="1699">
        <v>934</v>
      </c>
      <c r="B662" s="1705" t="s">
        <v>7854</v>
      </c>
      <c r="C662" s="1795" t="s">
        <v>9843</v>
      </c>
      <c r="D662" s="2146">
        <v>1</v>
      </c>
      <c r="E662" s="3463">
        <v>15800</v>
      </c>
      <c r="F662" s="1792">
        <v>15800</v>
      </c>
      <c r="G662" s="4082">
        <v>44197</v>
      </c>
      <c r="H662" s="1787" t="s">
        <v>7967</v>
      </c>
      <c r="I662" s="1664" t="s">
        <v>7984</v>
      </c>
    </row>
    <row r="663" spans="1:9" ht="9.75" customHeight="1">
      <c r="A663" s="1699">
        <v>935</v>
      </c>
      <c r="B663" s="1705" t="s">
        <v>7855</v>
      </c>
      <c r="C663" s="1795" t="s">
        <v>9844</v>
      </c>
      <c r="D663" s="2146">
        <v>1</v>
      </c>
      <c r="E663" s="3463">
        <v>41500</v>
      </c>
      <c r="F663" s="1792">
        <v>27680</v>
      </c>
      <c r="G663" s="4082">
        <v>44197</v>
      </c>
      <c r="H663" s="1787" t="s">
        <v>7967</v>
      </c>
      <c r="I663" s="1664" t="s">
        <v>7984</v>
      </c>
    </row>
    <row r="664" spans="1:9" ht="9.75" customHeight="1">
      <c r="A664" s="1699">
        <v>936</v>
      </c>
      <c r="B664" s="1705" t="s">
        <v>7856</v>
      </c>
      <c r="C664" s="1795" t="s">
        <v>9855</v>
      </c>
      <c r="D664" s="2146">
        <v>1</v>
      </c>
      <c r="E664" s="3463">
        <v>62340</v>
      </c>
      <c r="F664" s="1792">
        <v>62340</v>
      </c>
      <c r="G664" s="4082">
        <v>44197</v>
      </c>
      <c r="H664" s="1787" t="s">
        <v>7967</v>
      </c>
      <c r="I664" s="1664" t="s">
        <v>7984</v>
      </c>
    </row>
    <row r="665" spans="1:9" ht="9.75" customHeight="1">
      <c r="A665" s="1648">
        <v>937</v>
      </c>
      <c r="B665" s="2054" t="s">
        <v>7857</v>
      </c>
      <c r="C665" s="1634" t="s">
        <v>9856</v>
      </c>
      <c r="D665" s="2103">
        <v>1</v>
      </c>
      <c r="E665" s="3020">
        <v>26208</v>
      </c>
      <c r="F665" s="2189">
        <v>26208</v>
      </c>
      <c r="G665" s="1835">
        <v>44197</v>
      </c>
      <c r="H665" s="1637" t="s">
        <v>7967</v>
      </c>
      <c r="I665" s="1638" t="s">
        <v>7984</v>
      </c>
    </row>
    <row r="666" spans="1:9" ht="9.75" customHeight="1">
      <c r="A666" s="1648">
        <v>938</v>
      </c>
      <c r="B666" s="2054" t="s">
        <v>7858</v>
      </c>
      <c r="C666" s="1634" t="s">
        <v>9859</v>
      </c>
      <c r="D666" s="2103">
        <v>1</v>
      </c>
      <c r="E666" s="3020">
        <v>558829.43999999994</v>
      </c>
      <c r="F666" s="2189">
        <v>558829.43999999994</v>
      </c>
      <c r="G666" s="1835">
        <v>44197</v>
      </c>
      <c r="H666" s="1637" t="s">
        <v>7967</v>
      </c>
      <c r="I666" s="1638" t="s">
        <v>7984</v>
      </c>
    </row>
    <row r="667" spans="1:9" ht="9.75" customHeight="1">
      <c r="A667" s="1699">
        <v>939</v>
      </c>
      <c r="B667" s="1705" t="s">
        <v>7859</v>
      </c>
      <c r="C667" s="1795" t="s">
        <v>9860</v>
      </c>
      <c r="D667" s="2146">
        <v>1</v>
      </c>
      <c r="E667" s="3463">
        <v>14198</v>
      </c>
      <c r="F667" s="1792">
        <v>14198</v>
      </c>
      <c r="G667" s="4082">
        <v>44197</v>
      </c>
      <c r="H667" s="1787" t="s">
        <v>7967</v>
      </c>
      <c r="I667" s="1664" t="s">
        <v>14053</v>
      </c>
    </row>
    <row r="668" spans="1:9" ht="9.75" customHeight="1">
      <c r="A668" s="1699">
        <v>940</v>
      </c>
      <c r="B668" s="1705" t="s">
        <v>7860</v>
      </c>
      <c r="C668" s="1795" t="s">
        <v>9861</v>
      </c>
      <c r="D668" s="2146">
        <v>1</v>
      </c>
      <c r="E668" s="3463">
        <v>17430</v>
      </c>
      <c r="F668" s="1792">
        <v>17430</v>
      </c>
      <c r="G668" s="4082">
        <v>44197</v>
      </c>
      <c r="H668" s="1787" t="s">
        <v>7967</v>
      </c>
      <c r="I668" s="1664" t="s">
        <v>14053</v>
      </c>
    </row>
    <row r="669" spans="1:9" ht="9.75" customHeight="1">
      <c r="A669" s="1699">
        <v>941</v>
      </c>
      <c r="B669" s="1705" t="s">
        <v>7861</v>
      </c>
      <c r="C669" s="1795" t="s">
        <v>9882</v>
      </c>
      <c r="D669" s="2146">
        <v>1</v>
      </c>
      <c r="E669" s="3463">
        <v>7800</v>
      </c>
      <c r="F669" s="1792">
        <v>7800</v>
      </c>
      <c r="G669" s="4082">
        <v>44197</v>
      </c>
      <c r="H669" s="1787" t="s">
        <v>7967</v>
      </c>
      <c r="I669" s="1664" t="s">
        <v>14053</v>
      </c>
    </row>
    <row r="670" spans="1:9" ht="9.75" customHeight="1">
      <c r="A670" s="1699">
        <v>942</v>
      </c>
      <c r="B670" s="1705" t="s">
        <v>7862</v>
      </c>
      <c r="C670" s="1795" t="s">
        <v>9676</v>
      </c>
      <c r="D670" s="2146">
        <v>1</v>
      </c>
      <c r="E670" s="3463">
        <v>32400</v>
      </c>
      <c r="F670" s="1792">
        <v>32400</v>
      </c>
      <c r="G670" s="4082">
        <v>44197</v>
      </c>
      <c r="H670" s="1787" t="s">
        <v>7967</v>
      </c>
      <c r="I670" s="1664" t="s">
        <v>14053</v>
      </c>
    </row>
    <row r="671" spans="1:9" ht="9.75" customHeight="1">
      <c r="A671" s="1699">
        <v>943</v>
      </c>
      <c r="B671" s="1705" t="s">
        <v>7863</v>
      </c>
      <c r="C671" s="1795" t="s">
        <v>9677</v>
      </c>
      <c r="D671" s="2146">
        <v>1</v>
      </c>
      <c r="E671" s="3463">
        <v>14400</v>
      </c>
      <c r="F671" s="1792">
        <v>14400</v>
      </c>
      <c r="G671" s="4082">
        <v>44197</v>
      </c>
      <c r="H671" s="1787" t="s">
        <v>7967</v>
      </c>
      <c r="I671" s="1664" t="s">
        <v>14053</v>
      </c>
    </row>
    <row r="672" spans="1:9" ht="9.75" customHeight="1">
      <c r="A672" s="1699">
        <v>944</v>
      </c>
      <c r="B672" s="1705" t="s">
        <v>7864</v>
      </c>
      <c r="C672" s="1795" t="s">
        <v>9678</v>
      </c>
      <c r="D672" s="2146">
        <v>1</v>
      </c>
      <c r="E672" s="3463">
        <v>19430</v>
      </c>
      <c r="F672" s="1792">
        <v>19430</v>
      </c>
      <c r="G672" s="4082">
        <v>44197</v>
      </c>
      <c r="H672" s="1787" t="s">
        <v>7967</v>
      </c>
      <c r="I672" s="1664" t="s">
        <v>14053</v>
      </c>
    </row>
    <row r="673" spans="1:9" ht="9.75" customHeight="1">
      <c r="A673" s="1699">
        <v>945</v>
      </c>
      <c r="B673" s="1705" t="s">
        <v>7865</v>
      </c>
      <c r="C673" s="1795" t="s">
        <v>9679</v>
      </c>
      <c r="D673" s="2146">
        <v>1</v>
      </c>
      <c r="E673" s="3463">
        <v>12165</v>
      </c>
      <c r="F673" s="1792">
        <v>12165</v>
      </c>
      <c r="G673" s="4082">
        <v>44197</v>
      </c>
      <c r="H673" s="1787" t="s">
        <v>7967</v>
      </c>
      <c r="I673" s="1664" t="s">
        <v>14053</v>
      </c>
    </row>
    <row r="674" spans="1:9" ht="9.75" customHeight="1">
      <c r="A674" s="1699">
        <v>946</v>
      </c>
      <c r="B674" s="1705" t="s">
        <v>7866</v>
      </c>
      <c r="C674" s="1795" t="s">
        <v>9680</v>
      </c>
      <c r="D674" s="2146">
        <v>1</v>
      </c>
      <c r="E674" s="3463">
        <v>7700</v>
      </c>
      <c r="F674" s="1792">
        <v>7700</v>
      </c>
      <c r="G674" s="4082">
        <v>44197</v>
      </c>
      <c r="H674" s="1787" t="s">
        <v>7967</v>
      </c>
      <c r="I674" s="1664" t="s">
        <v>14053</v>
      </c>
    </row>
    <row r="675" spans="1:9" ht="9.75" customHeight="1">
      <c r="A675" s="1699">
        <v>947</v>
      </c>
      <c r="B675" s="1705" t="s">
        <v>256</v>
      </c>
      <c r="C675" s="1795" t="s">
        <v>9681</v>
      </c>
      <c r="D675" s="2146">
        <v>2</v>
      </c>
      <c r="E675" s="3463">
        <v>7344</v>
      </c>
      <c r="F675" s="1792">
        <v>0</v>
      </c>
      <c r="G675" s="4082">
        <v>44197</v>
      </c>
      <c r="H675" s="1787" t="s">
        <v>7967</v>
      </c>
      <c r="I675" s="1664" t="s">
        <v>14053</v>
      </c>
    </row>
    <row r="676" spans="1:9" ht="9.75" customHeight="1">
      <c r="A676" s="1699">
        <v>948</v>
      </c>
      <c r="B676" s="1705" t="s">
        <v>256</v>
      </c>
      <c r="C676" s="1795" t="s">
        <v>9682</v>
      </c>
      <c r="D676" s="2146">
        <v>1</v>
      </c>
      <c r="E676" s="3463">
        <v>3000</v>
      </c>
      <c r="F676" s="1792">
        <v>0</v>
      </c>
      <c r="G676" s="4082">
        <v>44197</v>
      </c>
      <c r="H676" s="1787" t="s">
        <v>7967</v>
      </c>
      <c r="I676" s="1664" t="s">
        <v>14053</v>
      </c>
    </row>
    <row r="677" spans="1:9" ht="9.75" customHeight="1">
      <c r="A677" s="1699">
        <v>949</v>
      </c>
      <c r="B677" s="1705" t="s">
        <v>7868</v>
      </c>
      <c r="C677" s="1795" t="s">
        <v>9683</v>
      </c>
      <c r="D677" s="2146">
        <v>1</v>
      </c>
      <c r="E677" s="3463">
        <v>8500</v>
      </c>
      <c r="F677" s="1792">
        <v>0</v>
      </c>
      <c r="G677" s="4082">
        <v>44197</v>
      </c>
      <c r="H677" s="1787" t="s">
        <v>7967</v>
      </c>
      <c r="I677" s="1664" t="s">
        <v>14053</v>
      </c>
    </row>
    <row r="678" spans="1:9" ht="9.75" customHeight="1">
      <c r="A678" s="1699">
        <v>950</v>
      </c>
      <c r="B678" s="1705" t="s">
        <v>509</v>
      </c>
      <c r="C678" s="1795" t="s">
        <v>9686</v>
      </c>
      <c r="D678" s="2146">
        <v>1</v>
      </c>
      <c r="E678" s="3463">
        <v>4000</v>
      </c>
      <c r="F678" s="1792">
        <v>0</v>
      </c>
      <c r="G678" s="4082">
        <v>44197</v>
      </c>
      <c r="H678" s="1787" t="s">
        <v>7967</v>
      </c>
      <c r="I678" s="1664" t="s">
        <v>14053</v>
      </c>
    </row>
    <row r="679" spans="1:9" ht="9.75" customHeight="1">
      <c r="A679" s="799">
        <v>951</v>
      </c>
      <c r="B679" s="102" t="s">
        <v>7869</v>
      </c>
      <c r="C679" s="990" t="s">
        <v>9687</v>
      </c>
      <c r="D679" s="2063">
        <v>6</v>
      </c>
      <c r="E679" s="3020">
        <v>3900</v>
      </c>
      <c r="F679" s="638">
        <v>0</v>
      </c>
      <c r="G679" s="4081">
        <v>44197</v>
      </c>
      <c r="H679" s="103" t="s">
        <v>7967</v>
      </c>
      <c r="I679" s="63" t="s">
        <v>7984</v>
      </c>
    </row>
    <row r="680" spans="1:9" ht="9.75" customHeight="1">
      <c r="A680" s="1699">
        <v>952</v>
      </c>
      <c r="B680" s="1705" t="s">
        <v>7870</v>
      </c>
      <c r="C680" s="1795" t="s">
        <v>9688</v>
      </c>
      <c r="D680" s="2146">
        <v>1</v>
      </c>
      <c r="E680" s="3463">
        <v>6500</v>
      </c>
      <c r="F680" s="1792">
        <v>0</v>
      </c>
      <c r="G680" s="4082">
        <v>44197</v>
      </c>
      <c r="H680" s="1787" t="s">
        <v>7967</v>
      </c>
      <c r="I680" s="1664" t="s">
        <v>7984</v>
      </c>
    </row>
    <row r="681" spans="1:9" ht="9.75" customHeight="1">
      <c r="A681" s="1699">
        <v>953</v>
      </c>
      <c r="B681" s="1705" t="s">
        <v>7871</v>
      </c>
      <c r="C681" s="1795" t="s">
        <v>9689</v>
      </c>
      <c r="D681" s="2146">
        <v>1</v>
      </c>
      <c r="E681" s="3463">
        <v>4995</v>
      </c>
      <c r="F681" s="1792">
        <v>0</v>
      </c>
      <c r="G681" s="4082">
        <v>44197</v>
      </c>
      <c r="H681" s="1787" t="s">
        <v>7967</v>
      </c>
      <c r="I681" s="1664" t="s">
        <v>7984</v>
      </c>
    </row>
    <row r="682" spans="1:9" ht="9.75" customHeight="1">
      <c r="A682" s="1699">
        <v>954</v>
      </c>
      <c r="B682" s="1705" t="s">
        <v>7872</v>
      </c>
      <c r="C682" s="1795" t="s">
        <v>9694</v>
      </c>
      <c r="D682" s="2146">
        <v>1</v>
      </c>
      <c r="E682" s="3463">
        <v>4060</v>
      </c>
      <c r="F682" s="1792">
        <v>0</v>
      </c>
      <c r="G682" s="4082">
        <v>44197</v>
      </c>
      <c r="H682" s="1787" t="s">
        <v>7967</v>
      </c>
      <c r="I682" s="1664" t="s">
        <v>7984</v>
      </c>
    </row>
    <row r="683" spans="1:9" ht="9.75" customHeight="1">
      <c r="A683" s="1699">
        <v>955</v>
      </c>
      <c r="B683" s="1705" t="s">
        <v>7873</v>
      </c>
      <c r="C683" s="1795" t="s">
        <v>9695</v>
      </c>
      <c r="D683" s="2146">
        <v>2</v>
      </c>
      <c r="E683" s="3463">
        <v>11000</v>
      </c>
      <c r="F683" s="1792">
        <v>0</v>
      </c>
      <c r="G683" s="4082">
        <v>44197</v>
      </c>
      <c r="H683" s="1787" t="s">
        <v>7967</v>
      </c>
      <c r="I683" s="1664" t="s">
        <v>7984</v>
      </c>
    </row>
    <row r="684" spans="1:9" ht="9.75" customHeight="1">
      <c r="A684" s="1699">
        <v>956</v>
      </c>
      <c r="B684" s="1705" t="s">
        <v>7874</v>
      </c>
      <c r="C684" s="1795" t="s">
        <v>9696</v>
      </c>
      <c r="D684" s="2146">
        <v>4</v>
      </c>
      <c r="E684" s="3463">
        <v>18800</v>
      </c>
      <c r="F684" s="1792">
        <v>0</v>
      </c>
      <c r="G684" s="4082">
        <v>44197</v>
      </c>
      <c r="H684" s="1787" t="s">
        <v>7967</v>
      </c>
      <c r="I684" s="1664" t="s">
        <v>7984</v>
      </c>
    </row>
    <row r="685" spans="1:9" ht="9.75" customHeight="1">
      <c r="A685" s="1699">
        <v>957</v>
      </c>
      <c r="B685" s="1705" t="s">
        <v>7875</v>
      </c>
      <c r="C685" s="1795" t="s">
        <v>9698</v>
      </c>
      <c r="D685" s="2146">
        <v>1</v>
      </c>
      <c r="E685" s="3463">
        <v>6000</v>
      </c>
      <c r="F685" s="1792">
        <v>0</v>
      </c>
      <c r="G685" s="4082">
        <v>44197</v>
      </c>
      <c r="H685" s="1787" t="s">
        <v>7967</v>
      </c>
      <c r="I685" s="1664" t="s">
        <v>7984</v>
      </c>
    </row>
    <row r="686" spans="1:9" ht="9.75" customHeight="1">
      <c r="A686" s="1699">
        <v>958</v>
      </c>
      <c r="B686" s="1705" t="s">
        <v>7876</v>
      </c>
      <c r="C686" s="1795" t="s">
        <v>9704</v>
      </c>
      <c r="D686" s="2146">
        <v>2</v>
      </c>
      <c r="E686" s="3463">
        <v>2298</v>
      </c>
      <c r="F686" s="1792">
        <v>0</v>
      </c>
      <c r="G686" s="4082">
        <v>44197</v>
      </c>
      <c r="H686" s="1787" t="s">
        <v>7967</v>
      </c>
      <c r="I686" s="1664" t="s">
        <v>7984</v>
      </c>
    </row>
    <row r="687" spans="1:9" ht="9.75" customHeight="1">
      <c r="A687" s="1699">
        <v>959</v>
      </c>
      <c r="B687" s="1705" t="s">
        <v>7877</v>
      </c>
      <c r="C687" s="1795" t="s">
        <v>9705</v>
      </c>
      <c r="D687" s="2146">
        <v>1</v>
      </c>
      <c r="E687" s="3463">
        <v>7700</v>
      </c>
      <c r="F687" s="1792">
        <v>0</v>
      </c>
      <c r="G687" s="4082">
        <v>44197</v>
      </c>
      <c r="H687" s="1787" t="s">
        <v>7967</v>
      </c>
      <c r="I687" s="1664" t="s">
        <v>7984</v>
      </c>
    </row>
    <row r="688" spans="1:9" ht="9.75" customHeight="1">
      <c r="A688" s="1699">
        <v>960</v>
      </c>
      <c r="B688" s="1705" t="s">
        <v>7878</v>
      </c>
      <c r="C688" s="1795" t="s">
        <v>9706</v>
      </c>
      <c r="D688" s="2146">
        <v>1</v>
      </c>
      <c r="E688" s="3463">
        <v>4408</v>
      </c>
      <c r="F688" s="1792">
        <v>0</v>
      </c>
      <c r="G688" s="4082">
        <v>44197</v>
      </c>
      <c r="H688" s="1787" t="s">
        <v>7967</v>
      </c>
      <c r="I688" s="1664" t="s">
        <v>7984</v>
      </c>
    </row>
    <row r="689" spans="1:9" ht="9.75" customHeight="1">
      <c r="A689" s="1699">
        <v>961</v>
      </c>
      <c r="B689" s="1705" t="s">
        <v>7878</v>
      </c>
      <c r="C689" s="1795" t="s">
        <v>9707</v>
      </c>
      <c r="D689" s="2146">
        <v>1</v>
      </c>
      <c r="E689" s="3463">
        <v>4058</v>
      </c>
      <c r="F689" s="1792">
        <v>0</v>
      </c>
      <c r="G689" s="4082">
        <v>44197</v>
      </c>
      <c r="H689" s="1787" t="s">
        <v>7967</v>
      </c>
      <c r="I689" s="1664" t="s">
        <v>7984</v>
      </c>
    </row>
    <row r="690" spans="1:9" ht="9.75" customHeight="1">
      <c r="A690" s="1699">
        <v>962</v>
      </c>
      <c r="B690" s="1705" t="s">
        <v>7879</v>
      </c>
      <c r="C690" s="1795" t="s">
        <v>9708</v>
      </c>
      <c r="D690" s="2146">
        <v>1</v>
      </c>
      <c r="E690" s="3463">
        <v>5800</v>
      </c>
      <c r="F690" s="1792">
        <v>0</v>
      </c>
      <c r="G690" s="4082">
        <v>44197</v>
      </c>
      <c r="H690" s="1787" t="s">
        <v>7967</v>
      </c>
      <c r="I690" s="1664" t="s">
        <v>7984</v>
      </c>
    </row>
    <row r="691" spans="1:9" ht="9.75" customHeight="1">
      <c r="A691" s="1699">
        <v>963</v>
      </c>
      <c r="B691" s="1705" t="s">
        <v>7880</v>
      </c>
      <c r="C691" s="1795" t="s">
        <v>9709</v>
      </c>
      <c r="D691" s="2146">
        <v>2</v>
      </c>
      <c r="E691" s="3463">
        <v>4170</v>
      </c>
      <c r="F691" s="1792">
        <v>0</v>
      </c>
      <c r="G691" s="4082">
        <v>44197</v>
      </c>
      <c r="H691" s="1787" t="s">
        <v>7967</v>
      </c>
      <c r="I691" s="1664" t="s">
        <v>7984</v>
      </c>
    </row>
    <row r="692" spans="1:9" ht="9.75" customHeight="1">
      <c r="A692" s="1699">
        <v>964</v>
      </c>
      <c r="B692" s="1705" t="s">
        <v>7881</v>
      </c>
      <c r="C692" s="1795" t="s">
        <v>9710</v>
      </c>
      <c r="D692" s="2146">
        <v>10</v>
      </c>
      <c r="E692" s="3463">
        <v>8450</v>
      </c>
      <c r="F692" s="1792">
        <v>0</v>
      </c>
      <c r="G692" s="4082">
        <v>44197</v>
      </c>
      <c r="H692" s="1787" t="s">
        <v>7967</v>
      </c>
      <c r="I692" s="1664" t="s">
        <v>7984</v>
      </c>
    </row>
    <row r="693" spans="1:9" ht="9.75" customHeight="1">
      <c r="A693" s="1699">
        <v>965</v>
      </c>
      <c r="B693" s="1705" t="s">
        <v>7882</v>
      </c>
      <c r="C693" s="1795" t="s">
        <v>9711</v>
      </c>
      <c r="D693" s="2146">
        <v>1</v>
      </c>
      <c r="E693" s="3463">
        <v>2499</v>
      </c>
      <c r="F693" s="1792">
        <v>0</v>
      </c>
      <c r="G693" s="4082">
        <v>44197</v>
      </c>
      <c r="H693" s="1787" t="s">
        <v>7967</v>
      </c>
      <c r="I693" s="1664" t="s">
        <v>7984</v>
      </c>
    </row>
    <row r="694" spans="1:9" ht="9.75" customHeight="1">
      <c r="A694" s="1699">
        <v>966</v>
      </c>
      <c r="B694" s="1705" t="s">
        <v>7610</v>
      </c>
      <c r="C694" s="1795" t="s">
        <v>9712</v>
      </c>
      <c r="D694" s="2146">
        <v>2</v>
      </c>
      <c r="E694" s="3463">
        <v>1580</v>
      </c>
      <c r="F694" s="1792">
        <v>0</v>
      </c>
      <c r="G694" s="4082">
        <v>44197</v>
      </c>
      <c r="H694" s="1787" t="s">
        <v>7967</v>
      </c>
      <c r="I694" s="1664" t="s">
        <v>7984</v>
      </c>
    </row>
    <row r="695" spans="1:9" ht="9.75" customHeight="1">
      <c r="A695" s="1699">
        <v>967</v>
      </c>
      <c r="B695" s="1705" t="s">
        <v>7611</v>
      </c>
      <c r="C695" s="1795" t="s">
        <v>9713</v>
      </c>
      <c r="D695" s="2146">
        <v>1</v>
      </c>
      <c r="E695" s="3463">
        <v>4550</v>
      </c>
      <c r="F695" s="1792">
        <v>0</v>
      </c>
      <c r="G695" s="4082">
        <v>44197</v>
      </c>
      <c r="H695" s="1787" t="s">
        <v>7967</v>
      </c>
      <c r="I695" s="1664" t="s">
        <v>7984</v>
      </c>
    </row>
    <row r="696" spans="1:9" ht="9.75" customHeight="1">
      <c r="A696" s="1699">
        <v>968</v>
      </c>
      <c r="B696" s="1705" t="s">
        <v>7874</v>
      </c>
      <c r="C696" s="1795" t="s">
        <v>9714</v>
      </c>
      <c r="D696" s="2146">
        <v>2</v>
      </c>
      <c r="E696" s="3463">
        <v>13536</v>
      </c>
      <c r="F696" s="1792">
        <v>0</v>
      </c>
      <c r="G696" s="4082">
        <v>44197</v>
      </c>
      <c r="H696" s="1787" t="s">
        <v>7967</v>
      </c>
      <c r="I696" s="1664" t="s">
        <v>7984</v>
      </c>
    </row>
    <row r="697" spans="1:9" ht="9.75" customHeight="1">
      <c r="A697" s="1699">
        <v>969</v>
      </c>
      <c r="B697" s="1705" t="s">
        <v>7883</v>
      </c>
      <c r="C697" s="1795" t="s">
        <v>9715</v>
      </c>
      <c r="D697" s="2146">
        <v>1</v>
      </c>
      <c r="E697" s="3463">
        <v>10000</v>
      </c>
      <c r="F697" s="1792">
        <v>0</v>
      </c>
      <c r="G697" s="4082">
        <v>44197</v>
      </c>
      <c r="H697" s="1787" t="s">
        <v>7967</v>
      </c>
      <c r="I697" s="1664" t="s">
        <v>7984</v>
      </c>
    </row>
    <row r="698" spans="1:9" ht="9.75" customHeight="1">
      <c r="A698" s="1699">
        <v>970</v>
      </c>
      <c r="B698" s="1705" t="s">
        <v>7884</v>
      </c>
      <c r="C698" s="1795" t="s">
        <v>9829</v>
      </c>
      <c r="D698" s="2146">
        <v>1</v>
      </c>
      <c r="E698" s="3463">
        <v>3299</v>
      </c>
      <c r="F698" s="1792">
        <v>0</v>
      </c>
      <c r="G698" s="4082">
        <v>44197</v>
      </c>
      <c r="H698" s="1787" t="s">
        <v>7967</v>
      </c>
      <c r="I698" s="1664" t="s">
        <v>7984</v>
      </c>
    </row>
    <row r="699" spans="1:9" ht="9.75" customHeight="1">
      <c r="A699" s="1699">
        <v>971</v>
      </c>
      <c r="B699" s="1705" t="s">
        <v>7885</v>
      </c>
      <c r="C699" s="1795" t="s">
        <v>9830</v>
      </c>
      <c r="D699" s="2146">
        <v>1</v>
      </c>
      <c r="E699" s="3463">
        <v>2999</v>
      </c>
      <c r="F699" s="1792">
        <v>0</v>
      </c>
      <c r="G699" s="4082">
        <v>44197</v>
      </c>
      <c r="H699" s="1787" t="s">
        <v>7967</v>
      </c>
      <c r="I699" s="1664" t="s">
        <v>7984</v>
      </c>
    </row>
    <row r="700" spans="1:9" ht="9.75" customHeight="1">
      <c r="A700" s="1699">
        <v>972</v>
      </c>
      <c r="B700" s="1705" t="s">
        <v>7886</v>
      </c>
      <c r="C700" s="1795" t="s">
        <v>9831</v>
      </c>
      <c r="D700" s="2146">
        <v>1</v>
      </c>
      <c r="E700" s="3463">
        <v>3299</v>
      </c>
      <c r="F700" s="1792">
        <v>0</v>
      </c>
      <c r="G700" s="4082">
        <v>44197</v>
      </c>
      <c r="H700" s="1787" t="s">
        <v>7967</v>
      </c>
      <c r="I700" s="1664" t="s">
        <v>7984</v>
      </c>
    </row>
    <row r="701" spans="1:9" ht="9.75" customHeight="1">
      <c r="A701" s="1699">
        <v>973</v>
      </c>
      <c r="B701" s="1705" t="s">
        <v>7887</v>
      </c>
      <c r="C701" s="1795" t="s">
        <v>9832</v>
      </c>
      <c r="D701" s="2146">
        <v>1</v>
      </c>
      <c r="E701" s="3463">
        <v>7300</v>
      </c>
      <c r="F701" s="1792">
        <v>0</v>
      </c>
      <c r="G701" s="4082">
        <v>44197</v>
      </c>
      <c r="H701" s="1787" t="s">
        <v>7967</v>
      </c>
      <c r="I701" s="1664" t="s">
        <v>7984</v>
      </c>
    </row>
    <row r="702" spans="1:9" ht="9.75" customHeight="1">
      <c r="A702" s="1699">
        <v>974</v>
      </c>
      <c r="B702" s="1705" t="s">
        <v>7888</v>
      </c>
      <c r="C702" s="1795" t="s">
        <v>9833</v>
      </c>
      <c r="D702" s="2146">
        <v>2</v>
      </c>
      <c r="E702" s="3463">
        <v>5940</v>
      </c>
      <c r="F702" s="1792">
        <v>0</v>
      </c>
      <c r="G702" s="4082">
        <v>44197</v>
      </c>
      <c r="H702" s="1787" t="s">
        <v>7967</v>
      </c>
      <c r="I702" s="1664" t="s">
        <v>7984</v>
      </c>
    </row>
    <row r="703" spans="1:9" ht="9.75" customHeight="1">
      <c r="A703" s="1699">
        <v>1111</v>
      </c>
      <c r="B703" s="1705" t="s">
        <v>7943</v>
      </c>
      <c r="C703" s="1795" t="s">
        <v>9355</v>
      </c>
      <c r="D703" s="2146">
        <v>1</v>
      </c>
      <c r="E703" s="3463">
        <v>4600</v>
      </c>
      <c r="F703" s="1792">
        <v>4600</v>
      </c>
      <c r="G703" s="4082">
        <v>44197</v>
      </c>
      <c r="H703" s="1787" t="s">
        <v>7967</v>
      </c>
      <c r="I703" s="1664" t="s">
        <v>7984</v>
      </c>
    </row>
    <row r="704" spans="1:9" ht="9.75" customHeight="1">
      <c r="A704" s="1699">
        <v>1112</v>
      </c>
      <c r="B704" s="1705" t="s">
        <v>7944</v>
      </c>
      <c r="C704" s="1795" t="s">
        <v>9356</v>
      </c>
      <c r="D704" s="2146">
        <v>1</v>
      </c>
      <c r="E704" s="3463">
        <v>20201</v>
      </c>
      <c r="F704" s="1792">
        <v>20201</v>
      </c>
      <c r="G704" s="4082">
        <v>44197</v>
      </c>
      <c r="H704" s="1787" t="s">
        <v>7967</v>
      </c>
      <c r="I704" s="1664" t="s">
        <v>7984</v>
      </c>
    </row>
    <row r="705" spans="1:9" ht="9.75" customHeight="1">
      <c r="A705" s="1699">
        <v>1113</v>
      </c>
      <c r="B705" s="1705" t="s">
        <v>7945</v>
      </c>
      <c r="C705" s="1795" t="s">
        <v>9357</v>
      </c>
      <c r="D705" s="2146">
        <v>1</v>
      </c>
      <c r="E705" s="3463">
        <v>30000</v>
      </c>
      <c r="F705" s="1792">
        <v>30000</v>
      </c>
      <c r="G705" s="4082">
        <v>44197</v>
      </c>
      <c r="H705" s="1787" t="s">
        <v>7967</v>
      </c>
      <c r="I705" s="1664" t="s">
        <v>7984</v>
      </c>
    </row>
    <row r="706" spans="1:9" ht="9.75" customHeight="1">
      <c r="A706" s="1699">
        <v>1114</v>
      </c>
      <c r="B706" s="1705" t="s">
        <v>7946</v>
      </c>
      <c r="C706" s="1795" t="s">
        <v>9358</v>
      </c>
      <c r="D706" s="2146">
        <v>1</v>
      </c>
      <c r="E706" s="3463">
        <v>17500</v>
      </c>
      <c r="F706" s="1792">
        <v>17500</v>
      </c>
      <c r="G706" s="4082">
        <v>44197</v>
      </c>
      <c r="H706" s="1787" t="s">
        <v>7967</v>
      </c>
      <c r="I706" s="1664" t="s">
        <v>7984</v>
      </c>
    </row>
    <row r="707" spans="1:9" ht="9.75" customHeight="1">
      <c r="A707" s="1699">
        <v>1115</v>
      </c>
      <c r="B707" s="1705" t="s">
        <v>7947</v>
      </c>
      <c r="C707" s="1795" t="s">
        <v>9359</v>
      </c>
      <c r="D707" s="2146">
        <v>1</v>
      </c>
      <c r="E707" s="3463">
        <v>20000</v>
      </c>
      <c r="F707" s="1792">
        <v>20000</v>
      </c>
      <c r="G707" s="4082">
        <v>44197</v>
      </c>
      <c r="H707" s="1787" t="s">
        <v>7967</v>
      </c>
      <c r="I707" s="1664" t="s">
        <v>7984</v>
      </c>
    </row>
    <row r="708" spans="1:9" ht="9.75" customHeight="1">
      <c r="A708" s="1699">
        <v>1118</v>
      </c>
      <c r="B708" s="1705" t="s">
        <v>7949</v>
      </c>
      <c r="C708" s="1795" t="s">
        <v>9360</v>
      </c>
      <c r="D708" s="2146">
        <v>1</v>
      </c>
      <c r="E708" s="3463">
        <v>44320</v>
      </c>
      <c r="F708" s="1792">
        <v>44320</v>
      </c>
      <c r="G708" s="4082">
        <v>44197</v>
      </c>
      <c r="H708" s="1787" t="s">
        <v>7967</v>
      </c>
      <c r="I708" s="1664" t="s">
        <v>7984</v>
      </c>
    </row>
    <row r="709" spans="1:9" ht="9.75" customHeight="1">
      <c r="A709" s="1699">
        <v>1123</v>
      </c>
      <c r="B709" s="1705" t="s">
        <v>7950</v>
      </c>
      <c r="C709" s="1795" t="s">
        <v>9361</v>
      </c>
      <c r="D709" s="2146">
        <v>1</v>
      </c>
      <c r="E709" s="3463">
        <v>6299</v>
      </c>
      <c r="F709" s="1792">
        <v>6299</v>
      </c>
      <c r="G709" s="4082">
        <v>44197</v>
      </c>
      <c r="H709" s="1787" t="s">
        <v>7967</v>
      </c>
      <c r="I709" s="1664" t="s">
        <v>7984</v>
      </c>
    </row>
    <row r="710" spans="1:9" ht="9.75" customHeight="1">
      <c r="A710" s="1699">
        <v>1124</v>
      </c>
      <c r="B710" s="1705" t="s">
        <v>7951</v>
      </c>
      <c r="C710" s="1795" t="s">
        <v>9362</v>
      </c>
      <c r="D710" s="2146">
        <v>1</v>
      </c>
      <c r="E710" s="3463">
        <v>3849</v>
      </c>
      <c r="F710" s="1792">
        <v>3849</v>
      </c>
      <c r="G710" s="4082">
        <v>44197</v>
      </c>
      <c r="H710" s="1787" t="s">
        <v>7967</v>
      </c>
      <c r="I710" s="1664" t="s">
        <v>7984</v>
      </c>
    </row>
    <row r="711" spans="1:9" ht="9.75" customHeight="1">
      <c r="A711" s="1699">
        <v>1125</v>
      </c>
      <c r="B711" s="1705" t="s">
        <v>7951</v>
      </c>
      <c r="C711" s="1795" t="s">
        <v>9363</v>
      </c>
      <c r="D711" s="2146">
        <v>1</v>
      </c>
      <c r="E711" s="3463">
        <v>3849</v>
      </c>
      <c r="F711" s="1792">
        <v>3849</v>
      </c>
      <c r="G711" s="4082">
        <v>44197</v>
      </c>
      <c r="H711" s="1787" t="s">
        <v>7967</v>
      </c>
      <c r="I711" s="1664" t="s">
        <v>7984</v>
      </c>
    </row>
    <row r="712" spans="1:9" ht="9.75" customHeight="1">
      <c r="A712" s="1699">
        <v>1126</v>
      </c>
      <c r="B712" s="1705" t="s">
        <v>7952</v>
      </c>
      <c r="C712" s="1795" t="s">
        <v>9364</v>
      </c>
      <c r="D712" s="2146">
        <v>1</v>
      </c>
      <c r="E712" s="3463">
        <v>2550</v>
      </c>
      <c r="F712" s="1792">
        <v>2550</v>
      </c>
      <c r="G712" s="4082">
        <v>44197</v>
      </c>
      <c r="H712" s="1787" t="s">
        <v>7967</v>
      </c>
      <c r="I712" s="1664" t="s">
        <v>7984</v>
      </c>
    </row>
    <row r="713" spans="1:9" ht="9.75" customHeight="1">
      <c r="A713" s="1699">
        <v>1127</v>
      </c>
      <c r="B713" s="1705" t="s">
        <v>7952</v>
      </c>
      <c r="C713" s="1795" t="s">
        <v>9365</v>
      </c>
      <c r="D713" s="2146">
        <v>1</v>
      </c>
      <c r="E713" s="3463">
        <v>2550</v>
      </c>
      <c r="F713" s="1792">
        <v>2550</v>
      </c>
      <c r="G713" s="4082">
        <v>44197</v>
      </c>
      <c r="H713" s="1787" t="s">
        <v>7967</v>
      </c>
      <c r="I713" s="1664" t="s">
        <v>7984</v>
      </c>
    </row>
    <row r="714" spans="1:9" ht="9.75" customHeight="1">
      <c r="A714" s="1699">
        <v>1128</v>
      </c>
      <c r="B714" s="1705" t="s">
        <v>7953</v>
      </c>
      <c r="C714" s="1795" t="s">
        <v>9366</v>
      </c>
      <c r="D714" s="2146">
        <v>1</v>
      </c>
      <c r="E714" s="3463">
        <v>9040</v>
      </c>
      <c r="F714" s="1792">
        <v>9040</v>
      </c>
      <c r="G714" s="4082">
        <v>44197</v>
      </c>
      <c r="H714" s="1787" t="s">
        <v>7967</v>
      </c>
      <c r="I714" s="1664" t="s">
        <v>7984</v>
      </c>
    </row>
    <row r="715" spans="1:9" ht="9.75" customHeight="1">
      <c r="A715" s="1699">
        <v>1129</v>
      </c>
      <c r="B715" s="1705" t="s">
        <v>7954</v>
      </c>
      <c r="C715" s="1795" t="s">
        <v>9367</v>
      </c>
      <c r="D715" s="2146">
        <v>1</v>
      </c>
      <c r="E715" s="3463">
        <v>7040</v>
      </c>
      <c r="F715" s="1792">
        <v>7040</v>
      </c>
      <c r="G715" s="4082">
        <v>44197</v>
      </c>
      <c r="H715" s="1787" t="s">
        <v>7967</v>
      </c>
      <c r="I715" s="1664" t="s">
        <v>7984</v>
      </c>
    </row>
    <row r="716" spans="1:9" ht="9.75" customHeight="1">
      <c r="A716" s="1699">
        <v>1130</v>
      </c>
      <c r="B716" s="1705" t="s">
        <v>7955</v>
      </c>
      <c r="C716" s="1795" t="s">
        <v>9368</v>
      </c>
      <c r="D716" s="2146">
        <v>1</v>
      </c>
      <c r="E716" s="3463">
        <v>3050</v>
      </c>
      <c r="F716" s="1792">
        <v>3050</v>
      </c>
      <c r="G716" s="4082">
        <v>44197</v>
      </c>
      <c r="H716" s="1787" t="s">
        <v>7967</v>
      </c>
      <c r="I716" s="1664" t="s">
        <v>7984</v>
      </c>
    </row>
    <row r="717" spans="1:9" ht="9.75" customHeight="1">
      <c r="A717" s="1699">
        <v>1131</v>
      </c>
      <c r="B717" s="1705" t="s">
        <v>7956</v>
      </c>
      <c r="C717" s="1795" t="s">
        <v>9369</v>
      </c>
      <c r="D717" s="2146">
        <v>1</v>
      </c>
      <c r="E717" s="3463">
        <v>4750</v>
      </c>
      <c r="F717" s="1792">
        <v>4750</v>
      </c>
      <c r="G717" s="4082">
        <v>44197</v>
      </c>
      <c r="H717" s="1787" t="s">
        <v>7967</v>
      </c>
      <c r="I717" s="1664" t="s">
        <v>7984</v>
      </c>
    </row>
    <row r="718" spans="1:9" ht="9.75" customHeight="1">
      <c r="A718" s="1699">
        <v>1132</v>
      </c>
      <c r="B718" s="1705" t="s">
        <v>182</v>
      </c>
      <c r="C718" s="1795" t="s">
        <v>9370</v>
      </c>
      <c r="D718" s="2146">
        <v>1</v>
      </c>
      <c r="E718" s="3463">
        <v>5830</v>
      </c>
      <c r="F718" s="1792">
        <v>5830</v>
      </c>
      <c r="G718" s="4082">
        <v>44197</v>
      </c>
      <c r="H718" s="1787" t="s">
        <v>7967</v>
      </c>
      <c r="I718" s="1664" t="s">
        <v>7984</v>
      </c>
    </row>
    <row r="719" spans="1:9" ht="9.75" customHeight="1">
      <c r="A719" s="1699">
        <v>1133</v>
      </c>
      <c r="B719" s="1705" t="s">
        <v>182</v>
      </c>
      <c r="C719" s="1795" t="s">
        <v>9371</v>
      </c>
      <c r="D719" s="2146">
        <v>1</v>
      </c>
      <c r="E719" s="3463">
        <v>2295</v>
      </c>
      <c r="F719" s="1792">
        <v>2295</v>
      </c>
      <c r="G719" s="4082">
        <v>44197</v>
      </c>
      <c r="H719" s="1787" t="s">
        <v>7967</v>
      </c>
      <c r="I719" s="1664" t="s">
        <v>7984</v>
      </c>
    </row>
    <row r="720" spans="1:9" ht="9.75" customHeight="1">
      <c r="A720" s="1699">
        <v>1134</v>
      </c>
      <c r="B720" s="1705" t="s">
        <v>924</v>
      </c>
      <c r="C720" s="1795" t="s">
        <v>9372</v>
      </c>
      <c r="D720" s="2146">
        <v>1</v>
      </c>
      <c r="E720" s="3463">
        <v>6000</v>
      </c>
      <c r="F720" s="1792">
        <v>6000</v>
      </c>
      <c r="G720" s="4082">
        <v>44197</v>
      </c>
      <c r="H720" s="1787" t="s">
        <v>7967</v>
      </c>
      <c r="I720" s="1664" t="s">
        <v>7984</v>
      </c>
    </row>
    <row r="721" spans="1:10" ht="9.75" customHeight="1">
      <c r="A721" s="1699">
        <v>1136</v>
      </c>
      <c r="B721" s="1705" t="s">
        <v>186</v>
      </c>
      <c r="C721" s="1795" t="s">
        <v>9373</v>
      </c>
      <c r="D721" s="2146">
        <v>1</v>
      </c>
      <c r="E721" s="3463">
        <v>9585</v>
      </c>
      <c r="F721" s="1792">
        <v>9585</v>
      </c>
      <c r="G721" s="4082">
        <v>44197</v>
      </c>
      <c r="H721" s="1787" t="s">
        <v>7967</v>
      </c>
      <c r="I721" s="1664" t="s">
        <v>7984</v>
      </c>
    </row>
    <row r="722" spans="1:10" ht="9.75" customHeight="1">
      <c r="A722" s="1699">
        <v>1137</v>
      </c>
      <c r="B722" s="1705" t="s">
        <v>92</v>
      </c>
      <c r="C722" s="1795" t="s">
        <v>9374</v>
      </c>
      <c r="D722" s="2146">
        <v>1</v>
      </c>
      <c r="E722" s="3463">
        <v>5175</v>
      </c>
      <c r="F722" s="1792">
        <v>5175</v>
      </c>
      <c r="G722" s="4082">
        <v>44197</v>
      </c>
      <c r="H722" s="1787" t="s">
        <v>7967</v>
      </c>
      <c r="I722" s="1664" t="s">
        <v>7984</v>
      </c>
    </row>
    <row r="723" spans="1:10" ht="9.75" customHeight="1">
      <c r="A723" s="1699">
        <v>1138</v>
      </c>
      <c r="B723" s="1705" t="s">
        <v>7958</v>
      </c>
      <c r="C723" s="1795" t="s">
        <v>9375</v>
      </c>
      <c r="D723" s="2146">
        <v>1</v>
      </c>
      <c r="E723" s="3463">
        <v>13990</v>
      </c>
      <c r="F723" s="1792">
        <v>13990</v>
      </c>
      <c r="G723" s="4082">
        <v>44197</v>
      </c>
      <c r="H723" s="1787" t="s">
        <v>7967</v>
      </c>
      <c r="I723" s="1664" t="s">
        <v>7984</v>
      </c>
    </row>
    <row r="724" spans="1:10" ht="9.75" customHeight="1">
      <c r="A724" s="1699">
        <v>1139</v>
      </c>
      <c r="B724" s="1705" t="s">
        <v>7959</v>
      </c>
      <c r="C724" s="1795" t="s">
        <v>9486</v>
      </c>
      <c r="D724" s="2146">
        <v>1</v>
      </c>
      <c r="E724" s="3463">
        <v>7799</v>
      </c>
      <c r="F724" s="1792">
        <v>7799</v>
      </c>
      <c r="G724" s="4082">
        <v>44197</v>
      </c>
      <c r="H724" s="1787" t="s">
        <v>7967</v>
      </c>
      <c r="I724" s="1664" t="s">
        <v>7984</v>
      </c>
    </row>
    <row r="725" spans="1:10" ht="9.75" customHeight="1">
      <c r="A725" s="1699">
        <v>1140</v>
      </c>
      <c r="B725" s="1705" t="s">
        <v>7960</v>
      </c>
      <c r="C725" s="1795" t="s">
        <v>9376</v>
      </c>
      <c r="D725" s="2146">
        <v>1</v>
      </c>
      <c r="E725" s="3463">
        <v>5653.86</v>
      </c>
      <c r="F725" s="1792">
        <v>5653.86</v>
      </c>
      <c r="G725" s="4082">
        <v>44197</v>
      </c>
      <c r="H725" s="1787" t="s">
        <v>7967</v>
      </c>
      <c r="I725" s="1664" t="s">
        <v>7984</v>
      </c>
    </row>
    <row r="726" spans="1:10" ht="9.75" customHeight="1">
      <c r="A726" s="1699">
        <v>1141</v>
      </c>
      <c r="B726" s="1705" t="s">
        <v>7961</v>
      </c>
      <c r="C726" s="1795" t="s">
        <v>9377</v>
      </c>
      <c r="D726" s="2146">
        <v>1</v>
      </c>
      <c r="E726" s="3463">
        <v>1822.23</v>
      </c>
      <c r="F726" s="1792">
        <v>1822.23</v>
      </c>
      <c r="G726" s="4082">
        <v>44197</v>
      </c>
      <c r="H726" s="1787" t="s">
        <v>7967</v>
      </c>
      <c r="I726" s="1664" t="s">
        <v>7984</v>
      </c>
    </row>
    <row r="727" spans="1:10" ht="9.75" customHeight="1">
      <c r="A727" s="1699">
        <v>1142</v>
      </c>
      <c r="B727" s="1705" t="s">
        <v>144</v>
      </c>
      <c r="C727" s="1795" t="s">
        <v>9378</v>
      </c>
      <c r="D727" s="2146">
        <v>1</v>
      </c>
      <c r="E727" s="3463">
        <v>7370</v>
      </c>
      <c r="F727" s="1792">
        <v>7370</v>
      </c>
      <c r="G727" s="4082">
        <v>44197</v>
      </c>
      <c r="H727" s="1787" t="s">
        <v>7967</v>
      </c>
      <c r="I727" s="1664" t="s">
        <v>7984</v>
      </c>
    </row>
    <row r="728" spans="1:10" ht="9.75" customHeight="1">
      <c r="A728" s="1699">
        <v>1143</v>
      </c>
      <c r="B728" s="1705" t="s">
        <v>1830</v>
      </c>
      <c r="C728" s="1795" t="s">
        <v>9379</v>
      </c>
      <c r="D728" s="2146">
        <v>1</v>
      </c>
      <c r="E728" s="3463">
        <v>4300</v>
      </c>
      <c r="F728" s="1792">
        <v>4300</v>
      </c>
      <c r="G728" s="4082">
        <v>44197</v>
      </c>
      <c r="H728" s="1787" t="s">
        <v>7967</v>
      </c>
      <c r="I728" s="1664" t="s">
        <v>7984</v>
      </c>
    </row>
    <row r="729" spans="1:10" ht="9.75" customHeight="1">
      <c r="A729" s="799">
        <v>1157</v>
      </c>
      <c r="B729" s="102" t="s">
        <v>1897</v>
      </c>
      <c r="C729" s="990"/>
      <c r="D729" s="2063">
        <v>1</v>
      </c>
      <c r="E729" s="3411">
        <v>25499</v>
      </c>
      <c r="F729" s="638">
        <v>0</v>
      </c>
      <c r="G729" s="4081">
        <v>44251</v>
      </c>
      <c r="H729" s="103" t="s">
        <v>9928</v>
      </c>
      <c r="I729" s="252" t="s">
        <v>7984</v>
      </c>
    </row>
    <row r="730" spans="1:10" ht="9.75" customHeight="1">
      <c r="A730" s="799">
        <v>1158</v>
      </c>
      <c r="B730" s="102" t="s">
        <v>8022</v>
      </c>
      <c r="C730" s="990"/>
      <c r="D730" s="2063">
        <v>14</v>
      </c>
      <c r="E730" s="3011">
        <v>249200</v>
      </c>
      <c r="F730" s="638">
        <v>0</v>
      </c>
      <c r="G730" s="4081">
        <v>44280</v>
      </c>
      <c r="H730" s="103" t="s">
        <v>9929</v>
      </c>
      <c r="I730" s="252" t="s">
        <v>7984</v>
      </c>
      <c r="J730" t="s">
        <v>15803</v>
      </c>
    </row>
    <row r="731" spans="1:10" ht="9.75" customHeight="1">
      <c r="A731" s="799">
        <v>1159</v>
      </c>
      <c r="B731" s="102" t="s">
        <v>8023</v>
      </c>
      <c r="C731" s="990"/>
      <c r="D731" s="2063">
        <v>13</v>
      </c>
      <c r="E731" s="3011">
        <v>17034.16</v>
      </c>
      <c r="F731" s="638">
        <v>0</v>
      </c>
      <c r="G731" s="4081">
        <v>44280</v>
      </c>
      <c r="H731" s="103" t="s">
        <v>9929</v>
      </c>
      <c r="I731" s="252" t="s">
        <v>7984</v>
      </c>
      <c r="J731" t="s">
        <v>15803</v>
      </c>
    </row>
    <row r="732" spans="1:10" ht="9.75" customHeight="1">
      <c r="A732" s="799">
        <v>1160</v>
      </c>
      <c r="B732" s="102" t="s">
        <v>8023</v>
      </c>
      <c r="C732" s="990"/>
      <c r="D732" s="2063">
        <v>1</v>
      </c>
      <c r="E732" s="3011">
        <v>1310.24</v>
      </c>
      <c r="F732" s="638">
        <v>0</v>
      </c>
      <c r="G732" s="4081">
        <v>44281</v>
      </c>
      <c r="H732" s="103" t="s">
        <v>9929</v>
      </c>
      <c r="I732" s="252" t="s">
        <v>7984</v>
      </c>
      <c r="J732" t="s">
        <v>15803</v>
      </c>
    </row>
    <row r="733" spans="1:10" ht="9.75" customHeight="1">
      <c r="A733" s="799">
        <v>1189</v>
      </c>
      <c r="B733" s="103" t="s">
        <v>12924</v>
      </c>
      <c r="C733" s="971">
        <v>956108520000165</v>
      </c>
      <c r="D733" s="2063">
        <v>1</v>
      </c>
      <c r="E733" s="3020">
        <v>546252</v>
      </c>
      <c r="F733" s="638">
        <v>0</v>
      </c>
      <c r="G733" s="1833">
        <v>44474</v>
      </c>
      <c r="H733" s="103" t="s">
        <v>8615</v>
      </c>
      <c r="I733" s="252" t="s">
        <v>7984</v>
      </c>
      <c r="J733" s="6">
        <f>SUM(E730:E732)</f>
        <v>267544.39999999997</v>
      </c>
    </row>
    <row r="734" spans="1:10" ht="9.75" customHeight="1">
      <c r="A734" s="1699">
        <v>1190</v>
      </c>
      <c r="B734" s="1787" t="s">
        <v>12925</v>
      </c>
      <c r="C734" s="2161">
        <v>956108520000166</v>
      </c>
      <c r="D734" s="2146">
        <v>1</v>
      </c>
      <c r="E734" s="3463">
        <v>10472</v>
      </c>
      <c r="F734" s="1792">
        <v>0</v>
      </c>
      <c r="G734" s="4090">
        <v>44474</v>
      </c>
      <c r="H734" s="1787" t="s">
        <v>12968</v>
      </c>
      <c r="I734" s="1664" t="s">
        <v>14054</v>
      </c>
    </row>
    <row r="735" spans="1:10" ht="9.75" customHeight="1">
      <c r="A735" s="799">
        <v>1191</v>
      </c>
      <c r="B735" s="103" t="s">
        <v>8616</v>
      </c>
      <c r="C735" s="971">
        <v>956108520000167</v>
      </c>
      <c r="D735" s="2063">
        <v>1</v>
      </c>
      <c r="E735" s="3020">
        <v>48400</v>
      </c>
      <c r="F735" s="638">
        <v>0</v>
      </c>
      <c r="G735" s="1833">
        <v>44474</v>
      </c>
      <c r="H735" s="103" t="s">
        <v>8615</v>
      </c>
      <c r="I735" s="252" t="s">
        <v>7984</v>
      </c>
    </row>
    <row r="736" spans="1:10" ht="9.75" customHeight="1">
      <c r="A736" s="799">
        <v>1192</v>
      </c>
      <c r="B736" s="103" t="s">
        <v>8616</v>
      </c>
      <c r="C736" s="971">
        <v>956108520000168</v>
      </c>
      <c r="D736" s="2063">
        <v>1</v>
      </c>
      <c r="E736" s="3020">
        <v>48400</v>
      </c>
      <c r="F736" s="638">
        <v>0</v>
      </c>
      <c r="G736" s="1833">
        <v>44474</v>
      </c>
      <c r="H736" s="103" t="s">
        <v>8615</v>
      </c>
      <c r="I736" s="252" t="s">
        <v>7984</v>
      </c>
    </row>
    <row r="737" spans="1:9" ht="9.75" customHeight="1">
      <c r="A737" s="799">
        <v>1193</v>
      </c>
      <c r="B737" s="103" t="s">
        <v>8616</v>
      </c>
      <c r="C737" s="971">
        <v>956108520000169</v>
      </c>
      <c r="D737" s="2063">
        <v>1</v>
      </c>
      <c r="E737" s="3020">
        <v>48400</v>
      </c>
      <c r="F737" s="638">
        <v>0</v>
      </c>
      <c r="G737" s="1833">
        <v>44474</v>
      </c>
      <c r="H737" s="103" t="s">
        <v>8615</v>
      </c>
      <c r="I737" s="252" t="s">
        <v>7984</v>
      </c>
    </row>
    <row r="738" spans="1:9" ht="9.75" customHeight="1">
      <c r="A738" s="799">
        <v>1194</v>
      </c>
      <c r="B738" s="103" t="s">
        <v>8616</v>
      </c>
      <c r="C738" s="971">
        <v>956108520000170</v>
      </c>
      <c r="D738" s="2063">
        <v>1</v>
      </c>
      <c r="E738" s="3020">
        <v>48400</v>
      </c>
      <c r="F738" s="638">
        <v>0</v>
      </c>
      <c r="G738" s="1833">
        <v>44474</v>
      </c>
      <c r="H738" s="103" t="s">
        <v>8615</v>
      </c>
      <c r="I738" s="252" t="s">
        <v>7984</v>
      </c>
    </row>
    <row r="739" spans="1:9" ht="9.75" customHeight="1">
      <c r="A739" s="846">
        <v>1195</v>
      </c>
      <c r="B739" s="1032" t="s">
        <v>12961</v>
      </c>
      <c r="C739" s="1405" t="s">
        <v>9828</v>
      </c>
      <c r="D739" s="2154">
        <v>1</v>
      </c>
      <c r="E739" s="3020">
        <v>1580115.43</v>
      </c>
      <c r="F739" s="885">
        <v>0</v>
      </c>
      <c r="G739" s="4091">
        <v>44431</v>
      </c>
      <c r="H739" s="1032" t="s">
        <v>8624</v>
      </c>
      <c r="I739" s="994" t="s">
        <v>7984</v>
      </c>
    </row>
    <row r="740" spans="1:9" ht="9.75" customHeight="1">
      <c r="A740" s="799">
        <v>1198</v>
      </c>
      <c r="B740" s="103" t="s">
        <v>8784</v>
      </c>
      <c r="C740" s="990" t="s">
        <v>9570</v>
      </c>
      <c r="D740" s="2063">
        <v>1</v>
      </c>
      <c r="E740" s="3020">
        <v>12355</v>
      </c>
      <c r="F740" s="638">
        <v>12355</v>
      </c>
      <c r="G740" s="4092">
        <v>44533</v>
      </c>
      <c r="H740" s="103" t="s">
        <v>8785</v>
      </c>
      <c r="I740" s="252" t="s">
        <v>7984</v>
      </c>
    </row>
    <row r="741" spans="1:9" ht="9.75" customHeight="1">
      <c r="A741" s="799">
        <v>1199</v>
      </c>
      <c r="B741" s="103" t="s">
        <v>8784</v>
      </c>
      <c r="C741" s="990" t="s">
        <v>9571</v>
      </c>
      <c r="D741" s="2063">
        <v>1</v>
      </c>
      <c r="E741" s="3020">
        <v>12355</v>
      </c>
      <c r="F741" s="638">
        <v>12355</v>
      </c>
      <c r="G741" s="4092">
        <v>44533</v>
      </c>
      <c r="H741" s="103" t="s">
        <v>8785</v>
      </c>
      <c r="I741" s="252" t="s">
        <v>7984</v>
      </c>
    </row>
    <row r="742" spans="1:9" ht="9.75" customHeight="1">
      <c r="A742" s="799">
        <v>1200</v>
      </c>
      <c r="B742" s="103" t="s">
        <v>8784</v>
      </c>
      <c r="C742" s="990" t="s">
        <v>9572</v>
      </c>
      <c r="D742" s="2063">
        <v>1</v>
      </c>
      <c r="E742" s="3020">
        <v>12355</v>
      </c>
      <c r="F742" s="638">
        <v>12355</v>
      </c>
      <c r="G742" s="4092">
        <v>44533</v>
      </c>
      <c r="H742" s="103" t="s">
        <v>8785</v>
      </c>
      <c r="I742" s="252" t="s">
        <v>7984</v>
      </c>
    </row>
    <row r="743" spans="1:9" ht="9.75" customHeight="1">
      <c r="A743" s="799">
        <v>1201</v>
      </c>
      <c r="B743" s="103" t="s">
        <v>8784</v>
      </c>
      <c r="C743" s="990" t="s">
        <v>9573</v>
      </c>
      <c r="D743" s="2063">
        <v>1</v>
      </c>
      <c r="E743" s="3020">
        <v>12355</v>
      </c>
      <c r="F743" s="638">
        <v>12355</v>
      </c>
      <c r="G743" s="4092">
        <v>44533</v>
      </c>
      <c r="H743" s="103" t="s">
        <v>8785</v>
      </c>
      <c r="I743" s="252" t="s">
        <v>7984</v>
      </c>
    </row>
    <row r="744" spans="1:9" ht="9.75" customHeight="1">
      <c r="A744" s="799">
        <v>1202</v>
      </c>
      <c r="B744" s="103" t="s">
        <v>8784</v>
      </c>
      <c r="C744" s="990" t="s">
        <v>9574</v>
      </c>
      <c r="D744" s="2063">
        <v>1</v>
      </c>
      <c r="E744" s="3020">
        <v>12355</v>
      </c>
      <c r="F744" s="638">
        <v>12355</v>
      </c>
      <c r="G744" s="4092">
        <v>44533</v>
      </c>
      <c r="H744" s="103" t="s">
        <v>8785</v>
      </c>
      <c r="I744" s="252" t="s">
        <v>7984</v>
      </c>
    </row>
    <row r="745" spans="1:9" ht="9.75" customHeight="1">
      <c r="A745" s="799">
        <v>1203</v>
      </c>
      <c r="B745" s="103" t="s">
        <v>8784</v>
      </c>
      <c r="C745" s="990" t="s">
        <v>9575</v>
      </c>
      <c r="D745" s="2063">
        <v>1</v>
      </c>
      <c r="E745" s="3020">
        <v>12355</v>
      </c>
      <c r="F745" s="638">
        <v>12355</v>
      </c>
      <c r="G745" s="4092">
        <v>44533</v>
      </c>
      <c r="H745" s="103" t="s">
        <v>8785</v>
      </c>
      <c r="I745" s="252" t="s">
        <v>7984</v>
      </c>
    </row>
    <row r="746" spans="1:9" ht="9.75" customHeight="1">
      <c r="A746" s="799">
        <v>1204</v>
      </c>
      <c r="B746" s="103" t="s">
        <v>8784</v>
      </c>
      <c r="C746" s="990" t="s">
        <v>9576</v>
      </c>
      <c r="D746" s="2063">
        <v>1</v>
      </c>
      <c r="E746" s="3020">
        <v>12355</v>
      </c>
      <c r="F746" s="638">
        <v>12355</v>
      </c>
      <c r="G746" s="4092">
        <v>44533</v>
      </c>
      <c r="H746" s="103" t="s">
        <v>8785</v>
      </c>
      <c r="I746" s="252" t="s">
        <v>7984</v>
      </c>
    </row>
    <row r="747" spans="1:9" ht="9.75" customHeight="1">
      <c r="A747" s="799">
        <v>1205</v>
      </c>
      <c r="B747" s="103" t="s">
        <v>8784</v>
      </c>
      <c r="C747" s="990" t="s">
        <v>9577</v>
      </c>
      <c r="D747" s="2063">
        <v>1</v>
      </c>
      <c r="E747" s="3020">
        <v>12355</v>
      </c>
      <c r="F747" s="638">
        <v>12355</v>
      </c>
      <c r="G747" s="4092">
        <v>44533</v>
      </c>
      <c r="H747" s="103" t="s">
        <v>8785</v>
      </c>
      <c r="I747" s="252" t="s">
        <v>7984</v>
      </c>
    </row>
    <row r="748" spans="1:9" ht="9.75" customHeight="1">
      <c r="A748" s="799">
        <v>1206</v>
      </c>
      <c r="B748" s="103" t="s">
        <v>8784</v>
      </c>
      <c r="C748" s="990" t="s">
        <v>9578</v>
      </c>
      <c r="D748" s="2063">
        <v>1</v>
      </c>
      <c r="E748" s="3020">
        <v>12355</v>
      </c>
      <c r="F748" s="638">
        <v>12355</v>
      </c>
      <c r="G748" s="4092">
        <v>44533</v>
      </c>
      <c r="H748" s="103" t="s">
        <v>8785</v>
      </c>
      <c r="I748" s="252" t="s">
        <v>7984</v>
      </c>
    </row>
    <row r="749" spans="1:9" ht="9.75" customHeight="1">
      <c r="A749" s="799">
        <v>1207</v>
      </c>
      <c r="B749" s="103" t="s">
        <v>8784</v>
      </c>
      <c r="C749" s="990" t="s">
        <v>9579</v>
      </c>
      <c r="D749" s="2063">
        <v>1</v>
      </c>
      <c r="E749" s="3020">
        <v>12355</v>
      </c>
      <c r="F749" s="638">
        <v>12355</v>
      </c>
      <c r="G749" s="4092">
        <v>44533</v>
      </c>
      <c r="H749" s="103" t="s">
        <v>8785</v>
      </c>
      <c r="I749" s="252" t="s">
        <v>7984</v>
      </c>
    </row>
    <row r="750" spans="1:9" ht="9.75" customHeight="1">
      <c r="A750" s="799">
        <v>1208</v>
      </c>
      <c r="B750" s="103" t="s">
        <v>8784</v>
      </c>
      <c r="C750" s="990" t="s">
        <v>9580</v>
      </c>
      <c r="D750" s="2063">
        <v>1</v>
      </c>
      <c r="E750" s="3020">
        <v>12355</v>
      </c>
      <c r="F750" s="638">
        <v>12355</v>
      </c>
      <c r="G750" s="4092">
        <v>44533</v>
      </c>
      <c r="H750" s="103" t="s">
        <v>8785</v>
      </c>
      <c r="I750" s="252" t="s">
        <v>7984</v>
      </c>
    </row>
    <row r="751" spans="1:9" ht="9.75" customHeight="1">
      <c r="A751" s="799">
        <v>1209</v>
      </c>
      <c r="B751" s="103" t="s">
        <v>8784</v>
      </c>
      <c r="C751" s="990" t="s">
        <v>9581</v>
      </c>
      <c r="D751" s="2063">
        <v>1</v>
      </c>
      <c r="E751" s="3020">
        <v>12355</v>
      </c>
      <c r="F751" s="638">
        <v>12355</v>
      </c>
      <c r="G751" s="4092">
        <v>44533</v>
      </c>
      <c r="H751" s="103" t="s">
        <v>8785</v>
      </c>
      <c r="I751" s="252" t="s">
        <v>7984</v>
      </c>
    </row>
    <row r="752" spans="1:9" ht="9.75" customHeight="1">
      <c r="A752" s="799">
        <v>1210</v>
      </c>
      <c r="B752" s="103" t="s">
        <v>8784</v>
      </c>
      <c r="C752" s="990" t="s">
        <v>9582</v>
      </c>
      <c r="D752" s="2063">
        <v>1</v>
      </c>
      <c r="E752" s="3020">
        <v>12355</v>
      </c>
      <c r="F752" s="638">
        <v>12355</v>
      </c>
      <c r="G752" s="4092">
        <v>44533</v>
      </c>
      <c r="H752" s="103" t="s">
        <v>8785</v>
      </c>
      <c r="I752" s="252" t="s">
        <v>7984</v>
      </c>
    </row>
    <row r="753" spans="1:9" ht="9.75" customHeight="1">
      <c r="A753" s="799">
        <v>1211</v>
      </c>
      <c r="B753" s="103" t="s">
        <v>8784</v>
      </c>
      <c r="C753" s="990" t="s">
        <v>9583</v>
      </c>
      <c r="D753" s="2063">
        <v>1</v>
      </c>
      <c r="E753" s="3020">
        <v>12355</v>
      </c>
      <c r="F753" s="638">
        <v>12355</v>
      </c>
      <c r="G753" s="4092">
        <v>44533</v>
      </c>
      <c r="H753" s="103" t="s">
        <v>8785</v>
      </c>
      <c r="I753" s="252" t="s">
        <v>7984</v>
      </c>
    </row>
    <row r="754" spans="1:9" ht="9.75" customHeight="1">
      <c r="A754" s="799">
        <v>1212</v>
      </c>
      <c r="B754" s="103" t="s">
        <v>8784</v>
      </c>
      <c r="C754" s="990" t="s">
        <v>9700</v>
      </c>
      <c r="D754" s="2063">
        <v>1</v>
      </c>
      <c r="E754" s="3020">
        <v>12355</v>
      </c>
      <c r="F754" s="638">
        <v>12355</v>
      </c>
      <c r="G754" s="4092">
        <v>44533</v>
      </c>
      <c r="H754" s="103" t="s">
        <v>8785</v>
      </c>
      <c r="I754" s="252" t="s">
        <v>7984</v>
      </c>
    </row>
    <row r="755" spans="1:9" ht="9.75" customHeight="1">
      <c r="A755" s="799">
        <v>1213</v>
      </c>
      <c r="B755" s="103" t="s">
        <v>8784</v>
      </c>
      <c r="C755" s="990" t="s">
        <v>9810</v>
      </c>
      <c r="D755" s="2063">
        <v>1</v>
      </c>
      <c r="E755" s="3020">
        <v>12355</v>
      </c>
      <c r="F755" s="638">
        <v>12355</v>
      </c>
      <c r="G755" s="4092">
        <v>44533</v>
      </c>
      <c r="H755" s="103" t="s">
        <v>8785</v>
      </c>
      <c r="I755" s="252" t="s">
        <v>7984</v>
      </c>
    </row>
    <row r="756" spans="1:9" ht="9.75" customHeight="1">
      <c r="A756" s="799">
        <v>1214</v>
      </c>
      <c r="B756" s="103" t="s">
        <v>8784</v>
      </c>
      <c r="C756" s="990" t="s">
        <v>9923</v>
      </c>
      <c r="D756" s="2063">
        <v>1</v>
      </c>
      <c r="E756" s="3020">
        <v>12355</v>
      </c>
      <c r="F756" s="638">
        <v>12355</v>
      </c>
      <c r="G756" s="4092">
        <v>44554</v>
      </c>
      <c r="H756" s="103" t="s">
        <v>9922</v>
      </c>
      <c r="I756" s="252" t="s">
        <v>7984</v>
      </c>
    </row>
    <row r="757" spans="1:9" ht="9.75" customHeight="1">
      <c r="A757" s="799">
        <v>1215</v>
      </c>
      <c r="B757" s="103" t="s">
        <v>8784</v>
      </c>
      <c r="C757" s="990" t="s">
        <v>9924</v>
      </c>
      <c r="D757" s="2063">
        <v>1</v>
      </c>
      <c r="E757" s="3020">
        <v>12355</v>
      </c>
      <c r="F757" s="638">
        <v>12355</v>
      </c>
      <c r="G757" s="4092">
        <v>44554</v>
      </c>
      <c r="H757" s="103" t="s">
        <v>9922</v>
      </c>
      <c r="I757" s="252" t="s">
        <v>7984</v>
      </c>
    </row>
    <row r="758" spans="1:9" ht="9.75" customHeight="1">
      <c r="A758" s="1699">
        <v>1236</v>
      </c>
      <c r="B758" s="1787" t="s">
        <v>8992</v>
      </c>
      <c r="C758" s="1791"/>
      <c r="D758" s="2146">
        <v>1</v>
      </c>
      <c r="E758" s="3463">
        <v>12601</v>
      </c>
      <c r="F758" s="1792">
        <v>0</v>
      </c>
      <c r="G758" s="4090">
        <v>44560</v>
      </c>
      <c r="H758" s="1787" t="s">
        <v>8996</v>
      </c>
      <c r="I758" s="1794" t="s">
        <v>8997</v>
      </c>
    </row>
    <row r="759" spans="1:9" ht="9.75" customHeight="1">
      <c r="A759" s="1699">
        <v>1237</v>
      </c>
      <c r="B759" s="1787" t="s">
        <v>8992</v>
      </c>
      <c r="C759" s="1791"/>
      <c r="D759" s="2146">
        <v>1</v>
      </c>
      <c r="E759" s="3463">
        <v>12601</v>
      </c>
      <c r="F759" s="1792">
        <v>0</v>
      </c>
      <c r="G759" s="4090">
        <v>44560</v>
      </c>
      <c r="H759" s="1787" t="s">
        <v>8996</v>
      </c>
      <c r="I759" s="1794" t="s">
        <v>8997</v>
      </c>
    </row>
    <row r="760" spans="1:9" ht="9.75" customHeight="1">
      <c r="A760" s="1699">
        <v>1238</v>
      </c>
      <c r="B760" s="1787" t="s">
        <v>8992</v>
      </c>
      <c r="C760" s="1791"/>
      <c r="D760" s="2146">
        <v>1</v>
      </c>
      <c r="E760" s="3463">
        <v>12601</v>
      </c>
      <c r="F760" s="1792">
        <v>0</v>
      </c>
      <c r="G760" s="4090">
        <v>44560</v>
      </c>
      <c r="H760" s="1787" t="s">
        <v>8996</v>
      </c>
      <c r="I760" s="1794" t="s">
        <v>8997</v>
      </c>
    </row>
    <row r="761" spans="1:9" ht="9.75" customHeight="1">
      <c r="A761" s="1699">
        <v>1239</v>
      </c>
      <c r="B761" s="1787" t="s">
        <v>8992</v>
      </c>
      <c r="C761" s="1791"/>
      <c r="D761" s="2146">
        <v>1</v>
      </c>
      <c r="E761" s="3463">
        <v>12601</v>
      </c>
      <c r="F761" s="1792">
        <v>0</v>
      </c>
      <c r="G761" s="4090">
        <v>44560</v>
      </c>
      <c r="H761" s="1787" t="s">
        <v>8996</v>
      </c>
      <c r="I761" s="1794" t="s">
        <v>8997</v>
      </c>
    </row>
    <row r="762" spans="1:9" ht="9.75" customHeight="1">
      <c r="A762" s="1699">
        <v>1240</v>
      </c>
      <c r="B762" s="1787" t="s">
        <v>8992</v>
      </c>
      <c r="C762" s="1791"/>
      <c r="D762" s="2146">
        <v>1</v>
      </c>
      <c r="E762" s="3463">
        <v>12601</v>
      </c>
      <c r="F762" s="1792">
        <v>0</v>
      </c>
      <c r="G762" s="4090">
        <v>44560</v>
      </c>
      <c r="H762" s="1787" t="s">
        <v>8996</v>
      </c>
      <c r="I762" s="1794" t="s">
        <v>8997</v>
      </c>
    </row>
    <row r="763" spans="1:9" ht="9.75" customHeight="1">
      <c r="A763" s="1699">
        <v>1241</v>
      </c>
      <c r="B763" s="1787" t="s">
        <v>8992</v>
      </c>
      <c r="C763" s="1791"/>
      <c r="D763" s="2146">
        <v>1</v>
      </c>
      <c r="E763" s="3463">
        <v>12601</v>
      </c>
      <c r="F763" s="1792">
        <v>0</v>
      </c>
      <c r="G763" s="4090">
        <v>44560</v>
      </c>
      <c r="H763" s="1787" t="s">
        <v>8996</v>
      </c>
      <c r="I763" s="1794" t="s">
        <v>8997</v>
      </c>
    </row>
    <row r="764" spans="1:9" ht="9.75" customHeight="1">
      <c r="A764" s="1699">
        <v>1242</v>
      </c>
      <c r="B764" s="1787" t="s">
        <v>8993</v>
      </c>
      <c r="C764" s="1795" t="s">
        <v>9867</v>
      </c>
      <c r="D764" s="2146">
        <v>1</v>
      </c>
      <c r="E764" s="3463">
        <v>26288</v>
      </c>
      <c r="F764" s="1792">
        <v>0</v>
      </c>
      <c r="G764" s="4090">
        <v>44560</v>
      </c>
      <c r="H764" s="1787" t="s">
        <v>8996</v>
      </c>
      <c r="I764" s="1794" t="s">
        <v>8997</v>
      </c>
    </row>
    <row r="765" spans="1:9" ht="9.75" customHeight="1">
      <c r="A765" s="1699">
        <v>1243</v>
      </c>
      <c r="B765" s="1787" t="s">
        <v>8993</v>
      </c>
      <c r="C765" s="1795" t="s">
        <v>9869</v>
      </c>
      <c r="D765" s="2146">
        <v>1</v>
      </c>
      <c r="E765" s="3463">
        <v>26288</v>
      </c>
      <c r="F765" s="1792">
        <v>0</v>
      </c>
      <c r="G765" s="4090">
        <v>44560</v>
      </c>
      <c r="H765" s="1787" t="s">
        <v>8996</v>
      </c>
      <c r="I765" s="1794" t="s">
        <v>8997</v>
      </c>
    </row>
    <row r="766" spans="1:9" ht="9.75" customHeight="1">
      <c r="A766" s="1699">
        <v>1244</v>
      </c>
      <c r="B766" s="1787" t="s">
        <v>8993</v>
      </c>
      <c r="C766" s="1795" t="s">
        <v>9870</v>
      </c>
      <c r="D766" s="2146">
        <v>1</v>
      </c>
      <c r="E766" s="3463">
        <v>26288</v>
      </c>
      <c r="F766" s="1792">
        <v>0</v>
      </c>
      <c r="G766" s="4090">
        <v>44560</v>
      </c>
      <c r="H766" s="1787" t="s">
        <v>8996</v>
      </c>
      <c r="I766" s="1794" t="s">
        <v>8997</v>
      </c>
    </row>
    <row r="767" spans="1:9" ht="9.75" customHeight="1">
      <c r="A767" s="1699">
        <v>1245</v>
      </c>
      <c r="B767" s="1787" t="s">
        <v>8993</v>
      </c>
      <c r="C767" s="1795" t="s">
        <v>9871</v>
      </c>
      <c r="D767" s="2146">
        <v>1</v>
      </c>
      <c r="E767" s="3463">
        <v>26288</v>
      </c>
      <c r="F767" s="1792">
        <v>0</v>
      </c>
      <c r="G767" s="4090">
        <v>44560</v>
      </c>
      <c r="H767" s="1787" t="s">
        <v>8996</v>
      </c>
      <c r="I767" s="1794" t="s">
        <v>8997</v>
      </c>
    </row>
    <row r="768" spans="1:9" ht="9.75" customHeight="1">
      <c r="A768" s="1699">
        <v>1246</v>
      </c>
      <c r="B768" s="1787" t="s">
        <v>8993</v>
      </c>
      <c r="C768" s="1795" t="s">
        <v>9872</v>
      </c>
      <c r="D768" s="2146">
        <v>1</v>
      </c>
      <c r="E768" s="3463">
        <v>26288</v>
      </c>
      <c r="F768" s="1792">
        <v>0</v>
      </c>
      <c r="G768" s="4090">
        <v>44560</v>
      </c>
      <c r="H768" s="1787" t="s">
        <v>8996</v>
      </c>
      <c r="I768" s="1794" t="s">
        <v>8997</v>
      </c>
    </row>
    <row r="769" spans="1:9" ht="9.75" customHeight="1">
      <c r="A769" s="1699">
        <v>1247</v>
      </c>
      <c r="B769" s="1787" t="s">
        <v>8993</v>
      </c>
      <c r="C769" s="1795" t="s">
        <v>9873</v>
      </c>
      <c r="D769" s="2146">
        <v>1</v>
      </c>
      <c r="E769" s="3463">
        <v>26288</v>
      </c>
      <c r="F769" s="1792">
        <v>0</v>
      </c>
      <c r="G769" s="4090">
        <v>44560</v>
      </c>
      <c r="H769" s="1787" t="s">
        <v>8996</v>
      </c>
      <c r="I769" s="1794" t="s">
        <v>8997</v>
      </c>
    </row>
    <row r="770" spans="1:9" ht="9.75" customHeight="1">
      <c r="A770" s="1699">
        <v>1248</v>
      </c>
      <c r="B770" s="1787" t="s">
        <v>8994</v>
      </c>
      <c r="C770" s="1795" t="s">
        <v>9874</v>
      </c>
      <c r="D770" s="2146">
        <v>1</v>
      </c>
      <c r="E770" s="3463">
        <v>6187</v>
      </c>
      <c r="F770" s="1792">
        <v>0</v>
      </c>
      <c r="G770" s="4090">
        <v>44560</v>
      </c>
      <c r="H770" s="1787" t="s">
        <v>8996</v>
      </c>
      <c r="I770" s="1794" t="s">
        <v>8997</v>
      </c>
    </row>
    <row r="771" spans="1:9" ht="9.75" customHeight="1">
      <c r="A771" s="1699">
        <v>1249</v>
      </c>
      <c r="B771" s="1787" t="s">
        <v>8994</v>
      </c>
      <c r="C771" s="1795" t="s">
        <v>9875</v>
      </c>
      <c r="D771" s="2146">
        <v>1</v>
      </c>
      <c r="E771" s="3463">
        <v>6187</v>
      </c>
      <c r="F771" s="1792">
        <v>0</v>
      </c>
      <c r="G771" s="4090">
        <v>44560</v>
      </c>
      <c r="H771" s="1787" t="s">
        <v>8996</v>
      </c>
      <c r="I771" s="1794" t="s">
        <v>8997</v>
      </c>
    </row>
    <row r="772" spans="1:9" ht="9.75" customHeight="1">
      <c r="A772" s="1699">
        <v>1250</v>
      </c>
      <c r="B772" s="1787" t="s">
        <v>8994</v>
      </c>
      <c r="C772" s="1795" t="s">
        <v>9876</v>
      </c>
      <c r="D772" s="2146">
        <v>1</v>
      </c>
      <c r="E772" s="3463">
        <v>6187</v>
      </c>
      <c r="F772" s="1792">
        <v>0</v>
      </c>
      <c r="G772" s="4090">
        <v>44560</v>
      </c>
      <c r="H772" s="1787" t="s">
        <v>8996</v>
      </c>
      <c r="I772" s="1794" t="s">
        <v>8997</v>
      </c>
    </row>
    <row r="773" spans="1:9" ht="9.75" customHeight="1">
      <c r="A773" s="1699">
        <v>1251</v>
      </c>
      <c r="B773" s="1787" t="s">
        <v>8995</v>
      </c>
      <c r="C773" s="1795" t="s">
        <v>9879</v>
      </c>
      <c r="D773" s="2146">
        <v>1</v>
      </c>
      <c r="E773" s="3463">
        <v>2764</v>
      </c>
      <c r="F773" s="1792">
        <v>0</v>
      </c>
      <c r="G773" s="4090">
        <v>44560</v>
      </c>
      <c r="H773" s="1787" t="s">
        <v>8996</v>
      </c>
      <c r="I773" s="1794" t="s">
        <v>8997</v>
      </c>
    </row>
    <row r="774" spans="1:9" ht="9.75" customHeight="1">
      <c r="A774" s="1699">
        <v>1252</v>
      </c>
      <c r="B774" s="1787" t="s">
        <v>8995</v>
      </c>
      <c r="C774" s="1795" t="s">
        <v>9880</v>
      </c>
      <c r="D774" s="2146">
        <v>1</v>
      </c>
      <c r="E774" s="3463">
        <v>2764</v>
      </c>
      <c r="F774" s="1792">
        <v>0</v>
      </c>
      <c r="G774" s="4090">
        <v>44560</v>
      </c>
      <c r="H774" s="1787" t="s">
        <v>8996</v>
      </c>
      <c r="I774" s="1794" t="s">
        <v>8997</v>
      </c>
    </row>
    <row r="775" spans="1:9" ht="9.75" customHeight="1" thickBot="1">
      <c r="A775" s="1796">
        <v>1253</v>
      </c>
      <c r="B775" s="1787" t="s">
        <v>8995</v>
      </c>
      <c r="C775" s="1795" t="s">
        <v>9881</v>
      </c>
      <c r="D775" s="2155">
        <v>1</v>
      </c>
      <c r="E775" s="3463">
        <v>2764</v>
      </c>
      <c r="F775" s="1792">
        <v>0</v>
      </c>
      <c r="G775" s="4090">
        <v>44560</v>
      </c>
      <c r="H775" s="1787" t="s">
        <v>8996</v>
      </c>
      <c r="I775" s="1794" t="s">
        <v>8997</v>
      </c>
    </row>
    <row r="776" spans="1:9" ht="9.75" customHeight="1">
      <c r="A776" s="825">
        <v>1254</v>
      </c>
      <c r="B776" s="103" t="s">
        <v>8784</v>
      </c>
      <c r="C776" s="990"/>
      <c r="D776" s="2068">
        <v>1</v>
      </c>
      <c r="E776" s="3020">
        <v>12355</v>
      </c>
      <c r="F776" s="638">
        <v>12355</v>
      </c>
      <c r="G776" s="4092">
        <v>44573</v>
      </c>
      <c r="H776" s="103" t="s">
        <v>10112</v>
      </c>
      <c r="I776" s="1052" t="s">
        <v>7984</v>
      </c>
    </row>
    <row r="777" spans="1:9" ht="9.75" customHeight="1">
      <c r="A777" s="1797">
        <v>1255</v>
      </c>
      <c r="B777" s="1798" t="s">
        <v>6599</v>
      </c>
      <c r="C777" s="1799">
        <v>956108520001406</v>
      </c>
      <c r="D777" s="2156">
        <v>1</v>
      </c>
      <c r="E777" s="3568">
        <v>45500</v>
      </c>
      <c r="F777" s="1800">
        <v>45500</v>
      </c>
      <c r="G777" s="4093">
        <v>44385</v>
      </c>
      <c r="H777" s="1801" t="s">
        <v>8368</v>
      </c>
      <c r="I777" s="1802" t="s">
        <v>10144</v>
      </c>
    </row>
    <row r="778" spans="1:9" ht="9.75" customHeight="1">
      <c r="A778" s="1699">
        <v>1266</v>
      </c>
      <c r="B778" s="1705" t="s">
        <v>6376</v>
      </c>
      <c r="C778" s="1700"/>
      <c r="D778" s="2123">
        <v>1</v>
      </c>
      <c r="E778" s="3463">
        <v>1395285.1</v>
      </c>
      <c r="F778" s="1701">
        <v>1395285.1</v>
      </c>
      <c r="G778" s="3190">
        <v>44197</v>
      </c>
      <c r="H778" s="1787" t="s">
        <v>8394</v>
      </c>
      <c r="I778" s="1805" t="s">
        <v>14532</v>
      </c>
    </row>
    <row r="779" spans="1:9" ht="9.75" customHeight="1">
      <c r="A779" s="1699">
        <v>1267</v>
      </c>
      <c r="B779" s="1787" t="s">
        <v>6740</v>
      </c>
      <c r="C779" s="1789"/>
      <c r="D779" s="2123">
        <v>1</v>
      </c>
      <c r="E779" s="3463">
        <v>30000</v>
      </c>
      <c r="F779" s="1701">
        <v>30000</v>
      </c>
      <c r="G779" s="3190">
        <v>44197</v>
      </c>
      <c r="H779" s="1787" t="s">
        <v>8394</v>
      </c>
      <c r="I779" s="1805" t="s">
        <v>14532</v>
      </c>
    </row>
    <row r="780" spans="1:9" ht="9.75" customHeight="1">
      <c r="A780" s="1699">
        <v>1268</v>
      </c>
      <c r="B780" s="1705" t="s">
        <v>588</v>
      </c>
      <c r="C780" s="1700"/>
      <c r="D780" s="2090">
        <v>1</v>
      </c>
      <c r="E780" s="3463">
        <v>1351321.19</v>
      </c>
      <c r="F780" s="1701">
        <v>1351321.19</v>
      </c>
      <c r="G780" s="2836">
        <v>44197</v>
      </c>
      <c r="H780" s="1707" t="s">
        <v>8394</v>
      </c>
      <c r="I780" s="1805" t="s">
        <v>14532</v>
      </c>
    </row>
    <row r="781" spans="1:9" ht="9.75" customHeight="1">
      <c r="A781" s="1699">
        <v>1269</v>
      </c>
      <c r="B781" s="1705" t="s">
        <v>489</v>
      </c>
      <c r="C781" s="1700"/>
      <c r="D781" s="2090">
        <v>1</v>
      </c>
      <c r="E781" s="3463">
        <v>24000</v>
      </c>
      <c r="F781" s="1701">
        <v>24000</v>
      </c>
      <c r="G781" s="2836">
        <v>44197</v>
      </c>
      <c r="H781" s="1707" t="s">
        <v>8394</v>
      </c>
      <c r="I781" s="1805" t="s">
        <v>14532</v>
      </c>
    </row>
    <row r="782" spans="1:9" ht="9.75" customHeight="1">
      <c r="A782" s="1313">
        <v>1270</v>
      </c>
      <c r="B782" s="100" t="s">
        <v>13282</v>
      </c>
      <c r="C782" s="983"/>
      <c r="D782" s="2157">
        <v>1</v>
      </c>
      <c r="E782" s="4103">
        <v>68500</v>
      </c>
      <c r="F782" s="1151">
        <v>68500</v>
      </c>
      <c r="G782" s="4094">
        <v>44741</v>
      </c>
      <c r="H782" s="1153" t="s">
        <v>13283</v>
      </c>
      <c r="I782" s="1314"/>
    </row>
    <row r="783" spans="1:9" ht="9.75" customHeight="1">
      <c r="A783" s="1790">
        <v>1271</v>
      </c>
      <c r="B783" s="1808" t="s">
        <v>13286</v>
      </c>
      <c r="C783" s="1806"/>
      <c r="D783" s="1809">
        <v>1</v>
      </c>
      <c r="E783" s="3626">
        <v>79990</v>
      </c>
      <c r="F783" s="1810">
        <v>79990</v>
      </c>
      <c r="G783" s="1811">
        <v>44726</v>
      </c>
      <c r="H783" s="1812" t="s">
        <v>13288</v>
      </c>
      <c r="I783" s="1790" t="s">
        <v>7984</v>
      </c>
    </row>
    <row r="784" spans="1:9" ht="9.75" customHeight="1">
      <c r="A784" s="1807">
        <v>1272</v>
      </c>
      <c r="B784" s="3021" t="s">
        <v>13287</v>
      </c>
      <c r="C784" s="1806"/>
      <c r="D784" s="2674">
        <v>2</v>
      </c>
      <c r="E784" s="3627">
        <v>16380</v>
      </c>
      <c r="F784" s="3022">
        <v>16380</v>
      </c>
      <c r="G784" s="3023">
        <v>44726</v>
      </c>
      <c r="H784" s="2758" t="s">
        <v>13288</v>
      </c>
      <c r="I784" s="1790" t="s">
        <v>7984</v>
      </c>
    </row>
    <row r="785" spans="1:9" ht="9.75" customHeight="1">
      <c r="A785" s="1317">
        <v>1273</v>
      </c>
      <c r="B785" s="1377" t="s">
        <v>14030</v>
      </c>
      <c r="C785" s="5"/>
      <c r="D785" s="1581">
        <v>4</v>
      </c>
      <c r="E785" s="4101">
        <v>124820</v>
      </c>
      <c r="F785" s="24"/>
      <c r="G785" s="1326">
        <v>44838</v>
      </c>
      <c r="H785" s="3" t="s">
        <v>14038</v>
      </c>
      <c r="I785" s="8" t="s">
        <v>7984</v>
      </c>
    </row>
    <row r="786" spans="1:9" ht="9.75" customHeight="1">
      <c r="A786" s="1317">
        <v>1274</v>
      </c>
      <c r="B786" s="1377" t="s">
        <v>14031</v>
      </c>
      <c r="C786" s="5"/>
      <c r="D786" s="1581">
        <v>4</v>
      </c>
      <c r="E786" s="4101">
        <v>28000</v>
      </c>
      <c r="F786" s="24"/>
      <c r="G786" s="1326"/>
      <c r="H786" s="3" t="s">
        <v>14038</v>
      </c>
      <c r="I786" s="8" t="s">
        <v>7984</v>
      </c>
    </row>
    <row r="787" spans="1:9" ht="9.75" customHeight="1">
      <c r="A787" s="1317">
        <v>1275</v>
      </c>
      <c r="B787" s="1377" t="s">
        <v>14032</v>
      </c>
      <c r="C787" s="5"/>
      <c r="D787" s="1581">
        <v>10</v>
      </c>
      <c r="E787" s="4101">
        <v>189641.1</v>
      </c>
      <c r="F787" s="24"/>
      <c r="G787" s="1326"/>
      <c r="H787" s="3" t="s">
        <v>14038</v>
      </c>
      <c r="I787" s="8" t="s">
        <v>7984</v>
      </c>
    </row>
    <row r="788" spans="1:9" ht="9.75" customHeight="1">
      <c r="A788" s="1317">
        <v>1276</v>
      </c>
      <c r="B788" s="1377" t="s">
        <v>14032</v>
      </c>
      <c r="C788" s="5"/>
      <c r="D788" s="1581">
        <v>5</v>
      </c>
      <c r="E788" s="4101">
        <v>94820.55</v>
      </c>
      <c r="F788" s="24"/>
      <c r="G788" s="1326"/>
      <c r="H788" s="3" t="s">
        <v>14038</v>
      </c>
      <c r="I788" s="8" t="s">
        <v>7984</v>
      </c>
    </row>
    <row r="789" spans="1:9" ht="9.75" customHeight="1">
      <c r="A789" s="1317">
        <v>1277</v>
      </c>
      <c r="B789" s="1377" t="s">
        <v>14032</v>
      </c>
      <c r="C789" s="5"/>
      <c r="D789" s="1581">
        <v>3</v>
      </c>
      <c r="E789" s="4101">
        <v>56892.33</v>
      </c>
      <c r="F789" s="24"/>
      <c r="G789" s="1326"/>
      <c r="H789" s="3" t="s">
        <v>14038</v>
      </c>
      <c r="I789" s="8" t="s">
        <v>7984</v>
      </c>
    </row>
    <row r="790" spans="1:9" ht="9.75" customHeight="1">
      <c r="A790" s="1807">
        <v>1278</v>
      </c>
      <c r="B790" s="1808" t="s">
        <v>14032</v>
      </c>
      <c r="C790" s="1806"/>
      <c r="D790" s="1809">
        <v>2</v>
      </c>
      <c r="E790" s="3626">
        <v>37928.22</v>
      </c>
      <c r="F790" s="1810"/>
      <c r="G790" s="1811"/>
      <c r="H790" s="1812" t="s">
        <v>14038</v>
      </c>
      <c r="I790" s="1790" t="s">
        <v>7984</v>
      </c>
    </row>
    <row r="791" spans="1:9" ht="9.75" customHeight="1">
      <c r="A791" s="1807">
        <v>1279</v>
      </c>
      <c r="B791" s="1808" t="s">
        <v>14033</v>
      </c>
      <c r="C791" s="1806"/>
      <c r="D791" s="1809">
        <v>50</v>
      </c>
      <c r="E791" s="3626">
        <v>37500</v>
      </c>
      <c r="F791" s="1810"/>
      <c r="G791" s="1811"/>
      <c r="H791" s="1812" t="s">
        <v>14038</v>
      </c>
      <c r="I791" s="1790" t="s">
        <v>7984</v>
      </c>
    </row>
    <row r="792" spans="1:9" ht="9.75" customHeight="1">
      <c r="A792" s="1317">
        <v>1280</v>
      </c>
      <c r="B792" s="1377" t="s">
        <v>14034</v>
      </c>
      <c r="C792" s="5"/>
      <c r="D792" s="1581">
        <v>100</v>
      </c>
      <c r="E792" s="4101">
        <v>1992000</v>
      </c>
      <c r="F792" s="24"/>
      <c r="G792" s="1326"/>
      <c r="H792" s="3" t="s">
        <v>14038</v>
      </c>
      <c r="I792" s="8" t="s">
        <v>7984</v>
      </c>
    </row>
    <row r="793" spans="1:9" ht="9.75" customHeight="1">
      <c r="A793" s="1317">
        <v>1281</v>
      </c>
      <c r="B793" s="1377" t="s">
        <v>14035</v>
      </c>
      <c r="C793" s="5"/>
      <c r="D793" s="1581">
        <v>1</v>
      </c>
      <c r="E793" s="4101">
        <v>8336.4699999999993</v>
      </c>
      <c r="F793" s="24"/>
      <c r="G793" s="1326"/>
      <c r="H793" s="3" t="s">
        <v>14038</v>
      </c>
      <c r="I793" s="8" t="s">
        <v>7984</v>
      </c>
    </row>
    <row r="794" spans="1:9" ht="9.75" customHeight="1">
      <c r="A794" s="1317">
        <v>1282</v>
      </c>
      <c r="B794" s="1377" t="s">
        <v>14035</v>
      </c>
      <c r="C794" s="5"/>
      <c r="D794" s="1581">
        <v>1</v>
      </c>
      <c r="E794" s="4101">
        <v>8336.4500000000007</v>
      </c>
      <c r="F794" s="24"/>
      <c r="G794" s="1326"/>
      <c r="H794" s="3" t="s">
        <v>14038</v>
      </c>
      <c r="I794" s="8" t="s">
        <v>7984</v>
      </c>
    </row>
    <row r="795" spans="1:9" ht="9.75" customHeight="1">
      <c r="A795" s="1317">
        <v>1283</v>
      </c>
      <c r="B795" s="1377" t="s">
        <v>14035</v>
      </c>
      <c r="C795" s="5"/>
      <c r="D795" s="1581">
        <v>1</v>
      </c>
      <c r="E795" s="4101">
        <v>8336.4500000000007</v>
      </c>
      <c r="F795" s="24"/>
      <c r="G795" s="1326"/>
      <c r="H795" s="3" t="s">
        <v>14038</v>
      </c>
      <c r="I795" s="8" t="s">
        <v>7984</v>
      </c>
    </row>
    <row r="796" spans="1:9" ht="9.75" customHeight="1">
      <c r="A796" s="1317">
        <v>1284</v>
      </c>
      <c r="B796" s="1377" t="s">
        <v>14035</v>
      </c>
      <c r="C796" s="5"/>
      <c r="D796" s="1581">
        <v>1</v>
      </c>
      <c r="E796" s="4101">
        <v>8336.4500000000007</v>
      </c>
      <c r="F796" s="24"/>
      <c r="G796" s="1326"/>
      <c r="H796" s="3" t="s">
        <v>14038</v>
      </c>
      <c r="I796" s="8" t="s">
        <v>7984</v>
      </c>
    </row>
    <row r="797" spans="1:9" ht="9.75" customHeight="1">
      <c r="A797" s="1317">
        <v>1285</v>
      </c>
      <c r="B797" s="1377" t="s">
        <v>14036</v>
      </c>
      <c r="C797" s="5"/>
      <c r="D797" s="1581">
        <v>1</v>
      </c>
      <c r="E797" s="4101">
        <v>8100</v>
      </c>
      <c r="F797" s="24"/>
      <c r="G797" s="1326"/>
      <c r="H797" s="3" t="s">
        <v>14038</v>
      </c>
      <c r="I797" s="8" t="s">
        <v>7984</v>
      </c>
    </row>
    <row r="798" spans="1:9" ht="9.75" customHeight="1">
      <c r="A798" s="8">
        <v>1286</v>
      </c>
      <c r="B798" s="1377" t="s">
        <v>14037</v>
      </c>
      <c r="C798" s="5"/>
      <c r="D798" s="1581">
        <v>1</v>
      </c>
      <c r="E798" s="4101">
        <v>7500</v>
      </c>
      <c r="F798" s="24"/>
      <c r="G798" s="1326"/>
      <c r="H798" s="3" t="s">
        <v>14038</v>
      </c>
      <c r="I798" s="8" t="s">
        <v>7984</v>
      </c>
    </row>
    <row r="799" spans="1:9" ht="9.75" customHeight="1">
      <c r="A799" s="457">
        <v>1287</v>
      </c>
      <c r="B799" s="103" t="s">
        <v>7434</v>
      </c>
      <c r="C799" s="990"/>
      <c r="D799" s="141">
        <v>15</v>
      </c>
      <c r="E799" s="3020">
        <v>312330.45</v>
      </c>
      <c r="F799" s="3020">
        <v>312330.45</v>
      </c>
      <c r="G799" s="4095">
        <v>44859</v>
      </c>
      <c r="H799" s="998" t="s">
        <v>14398</v>
      </c>
      <c r="I799" s="17" t="s">
        <v>7984</v>
      </c>
    </row>
    <row r="800" spans="1:9" ht="9.75" customHeight="1">
      <c r="A800" s="457">
        <v>1288</v>
      </c>
      <c r="B800" s="302" t="s">
        <v>182</v>
      </c>
      <c r="C800" s="93"/>
      <c r="D800" s="2066">
        <v>1</v>
      </c>
      <c r="E800" s="3002">
        <v>5830</v>
      </c>
      <c r="F800" s="638">
        <v>5830</v>
      </c>
      <c r="G800" s="4095">
        <v>44859</v>
      </c>
      <c r="H800" s="998" t="s">
        <v>14398</v>
      </c>
      <c r="I800" s="17" t="s">
        <v>7984</v>
      </c>
    </row>
    <row r="801" spans="1:9" ht="9.75" customHeight="1">
      <c r="A801" s="17">
        <v>1289</v>
      </c>
      <c r="B801" s="2956" t="s">
        <v>182</v>
      </c>
      <c r="C801" s="125"/>
      <c r="D801" s="2957">
        <v>1</v>
      </c>
      <c r="E801" s="4100">
        <v>2295</v>
      </c>
      <c r="F801" s="390">
        <v>2295</v>
      </c>
      <c r="G801" s="4095" t="s">
        <v>14397</v>
      </c>
      <c r="H801" s="998" t="s">
        <v>14398</v>
      </c>
      <c r="I801" s="1314" t="s">
        <v>7984</v>
      </c>
    </row>
    <row r="802" spans="1:9" ht="9.75" customHeight="1">
      <c r="A802" s="17">
        <v>1290</v>
      </c>
      <c r="B802" s="247" t="s">
        <v>14772</v>
      </c>
      <c r="C802" s="93"/>
      <c r="D802" s="2962" t="s">
        <v>14777</v>
      </c>
      <c r="E802" s="3002">
        <v>600</v>
      </c>
      <c r="F802" s="638"/>
      <c r="G802" s="1049">
        <v>44882</v>
      </c>
      <c r="H802" s="93" t="s">
        <v>14778</v>
      </c>
      <c r="I802" s="1314" t="s">
        <v>7984</v>
      </c>
    </row>
    <row r="803" spans="1:9" ht="9.75" customHeight="1">
      <c r="A803" s="17">
        <v>1291</v>
      </c>
      <c r="B803" s="247" t="s">
        <v>14773</v>
      </c>
      <c r="C803" s="93"/>
      <c r="D803" s="2962" t="s">
        <v>14761</v>
      </c>
      <c r="E803" s="3002">
        <v>1260</v>
      </c>
      <c r="F803" s="638"/>
      <c r="G803" s="1049">
        <v>44882</v>
      </c>
      <c r="H803" s="93" t="s">
        <v>14778</v>
      </c>
      <c r="I803" s="1314" t="s">
        <v>7984</v>
      </c>
    </row>
    <row r="804" spans="1:9" ht="9.75" customHeight="1">
      <c r="A804" s="17">
        <v>1292</v>
      </c>
      <c r="B804" s="247" t="s">
        <v>14774</v>
      </c>
      <c r="C804" s="93"/>
      <c r="D804" s="2962" t="s">
        <v>12899</v>
      </c>
      <c r="E804" s="3002">
        <v>2780</v>
      </c>
      <c r="F804" s="638"/>
      <c r="G804" s="1049">
        <v>44882</v>
      </c>
      <c r="H804" s="93" t="s">
        <v>14778</v>
      </c>
      <c r="I804" s="1314" t="s">
        <v>7984</v>
      </c>
    </row>
    <row r="805" spans="1:9" ht="9.75" customHeight="1">
      <c r="A805" s="17">
        <v>1293</v>
      </c>
      <c r="B805" s="247" t="s">
        <v>3601</v>
      </c>
      <c r="C805" s="93"/>
      <c r="D805" s="2962" t="s">
        <v>12899</v>
      </c>
      <c r="E805" s="3002">
        <v>7000</v>
      </c>
      <c r="F805" s="638"/>
      <c r="G805" s="1049">
        <v>44882</v>
      </c>
      <c r="H805" s="93" t="s">
        <v>14778</v>
      </c>
      <c r="I805" s="1314" t="s">
        <v>7984</v>
      </c>
    </row>
    <row r="806" spans="1:9" ht="9.75" customHeight="1">
      <c r="A806" s="17">
        <v>1294</v>
      </c>
      <c r="B806" s="247" t="s">
        <v>14775</v>
      </c>
      <c r="C806" s="93"/>
      <c r="D806" s="2962" t="s">
        <v>14761</v>
      </c>
      <c r="E806" s="3002">
        <v>1260</v>
      </c>
      <c r="F806" s="638"/>
      <c r="G806" s="1049">
        <v>44882</v>
      </c>
      <c r="H806" s="93" t="s">
        <v>14778</v>
      </c>
      <c r="I806" s="1314" t="s">
        <v>7984</v>
      </c>
    </row>
    <row r="807" spans="1:9" ht="9.75" customHeight="1">
      <c r="A807" s="17">
        <v>1295</v>
      </c>
      <c r="B807" s="247" t="s">
        <v>14776</v>
      </c>
      <c r="C807" s="93"/>
      <c r="D807" s="2962" t="s">
        <v>12899</v>
      </c>
      <c r="E807" s="3002">
        <v>2752</v>
      </c>
      <c r="F807" s="638"/>
      <c r="G807" s="1049">
        <v>44882</v>
      </c>
      <c r="H807" s="93" t="s">
        <v>14778</v>
      </c>
      <c r="I807" s="1314" t="s">
        <v>7984</v>
      </c>
    </row>
    <row r="808" spans="1:9" ht="9.75" customHeight="1">
      <c r="A808" s="17">
        <v>1296</v>
      </c>
      <c r="B808" s="247" t="s">
        <v>3604</v>
      </c>
      <c r="C808" s="93"/>
      <c r="D808" s="2962" t="s">
        <v>12899</v>
      </c>
      <c r="E808" s="3002">
        <v>98200</v>
      </c>
      <c r="F808" s="638"/>
      <c r="G808" s="1049">
        <v>44882</v>
      </c>
      <c r="H808" s="93" t="s">
        <v>14778</v>
      </c>
      <c r="I808" s="1314" t="s">
        <v>7984</v>
      </c>
    </row>
    <row r="809" spans="1:9" ht="9.75" customHeight="1">
      <c r="A809" s="17">
        <v>1297</v>
      </c>
      <c r="B809" s="247" t="s">
        <v>3605</v>
      </c>
      <c r="C809" s="93"/>
      <c r="D809" s="2962" t="s">
        <v>12899</v>
      </c>
      <c r="E809" s="3002">
        <v>1380</v>
      </c>
      <c r="F809" s="638"/>
      <c r="G809" s="1049">
        <v>44882</v>
      </c>
      <c r="H809" s="93" t="s">
        <v>14778</v>
      </c>
      <c r="I809" s="1314" t="s">
        <v>7984</v>
      </c>
    </row>
    <row r="810" spans="1:9" ht="9.75" customHeight="1">
      <c r="A810" s="17">
        <v>1298</v>
      </c>
      <c r="B810" s="247" t="s">
        <v>15090</v>
      </c>
      <c r="C810" s="93" t="s">
        <v>15092</v>
      </c>
      <c r="D810" s="2962" t="s">
        <v>15091</v>
      </c>
      <c r="E810" s="3002">
        <v>37500</v>
      </c>
      <c r="F810" s="638"/>
      <c r="G810" s="1049">
        <v>44916</v>
      </c>
      <c r="H810" s="93" t="s">
        <v>15093</v>
      </c>
      <c r="I810" s="17" t="s">
        <v>7984</v>
      </c>
    </row>
    <row r="811" spans="1:9" ht="9.75" customHeight="1">
      <c r="A811" s="17">
        <v>1299</v>
      </c>
      <c r="B811" s="1582" t="s">
        <v>15094</v>
      </c>
      <c r="C811" s="171" t="s">
        <v>15107</v>
      </c>
      <c r="D811" s="2962" t="s">
        <v>12899</v>
      </c>
      <c r="E811" s="4105">
        <v>2973.48</v>
      </c>
      <c r="F811" s="3351"/>
      <c r="G811" s="4096">
        <v>44918</v>
      </c>
      <c r="H811" s="1271" t="s">
        <v>15108</v>
      </c>
      <c r="I811" s="17" t="s">
        <v>7984</v>
      </c>
    </row>
    <row r="812" spans="1:9" ht="9.75" customHeight="1">
      <c r="A812" s="17">
        <v>1300</v>
      </c>
      <c r="B812" s="1582" t="s">
        <v>15094</v>
      </c>
      <c r="C812" s="171" t="s">
        <v>15107</v>
      </c>
      <c r="D812" s="2962" t="s">
        <v>12899</v>
      </c>
      <c r="E812" s="4105">
        <v>2973.65</v>
      </c>
      <c r="F812" s="3351"/>
      <c r="G812" s="4096">
        <v>44918</v>
      </c>
      <c r="H812" s="1271" t="s">
        <v>15108</v>
      </c>
      <c r="I812" s="17" t="s">
        <v>7984</v>
      </c>
    </row>
    <row r="813" spans="1:9" ht="9.75" customHeight="1">
      <c r="A813" s="17">
        <v>1301</v>
      </c>
      <c r="B813" s="1582" t="s">
        <v>15095</v>
      </c>
      <c r="C813" s="171" t="s">
        <v>15107</v>
      </c>
      <c r="D813" s="2962" t="s">
        <v>12022</v>
      </c>
      <c r="E813" s="4105">
        <v>5946.96</v>
      </c>
      <c r="F813" s="3351"/>
      <c r="G813" s="4096">
        <v>44918</v>
      </c>
      <c r="H813" s="1271" t="s">
        <v>15108</v>
      </c>
      <c r="I813" s="17" t="s">
        <v>7984</v>
      </c>
    </row>
    <row r="814" spans="1:9" ht="9.75" customHeight="1">
      <c r="A814" s="17">
        <v>1302</v>
      </c>
      <c r="B814" s="1582" t="s">
        <v>15096</v>
      </c>
      <c r="C814" s="171" t="s">
        <v>15107</v>
      </c>
      <c r="D814" s="2962" t="s">
        <v>12024</v>
      </c>
      <c r="E814" s="4105">
        <v>12790.96</v>
      </c>
      <c r="F814" s="3351"/>
      <c r="G814" s="4096">
        <v>44918</v>
      </c>
      <c r="H814" s="1271" t="s">
        <v>15108</v>
      </c>
      <c r="I814" s="17" t="s">
        <v>7984</v>
      </c>
    </row>
    <row r="815" spans="1:9" ht="9.75" customHeight="1">
      <c r="A815" s="17">
        <v>1303</v>
      </c>
      <c r="B815" s="1582" t="s">
        <v>15100</v>
      </c>
      <c r="C815" s="171" t="s">
        <v>15107</v>
      </c>
      <c r="D815" s="2962" t="s">
        <v>12024</v>
      </c>
      <c r="E815" s="4105">
        <v>12790.96</v>
      </c>
      <c r="F815" s="3351"/>
      <c r="G815" s="4096">
        <v>44918</v>
      </c>
      <c r="H815" s="1271" t="s">
        <v>15108</v>
      </c>
      <c r="I815" s="17" t="s">
        <v>7984</v>
      </c>
    </row>
    <row r="816" spans="1:9" ht="9.75" customHeight="1">
      <c r="A816" s="17">
        <v>1304</v>
      </c>
      <c r="B816" s="1582" t="s">
        <v>15101</v>
      </c>
      <c r="C816" s="171" t="s">
        <v>15107</v>
      </c>
      <c r="D816" s="2962" t="s">
        <v>12024</v>
      </c>
      <c r="E816" s="4105">
        <v>12790.96</v>
      </c>
      <c r="F816" s="3351"/>
      <c r="G816" s="4096">
        <v>44918</v>
      </c>
      <c r="H816" s="1271" t="s">
        <v>15108</v>
      </c>
      <c r="I816" s="17" t="s">
        <v>7984</v>
      </c>
    </row>
    <row r="817" spans="1:9" ht="9.75" customHeight="1">
      <c r="A817" s="17">
        <v>1305</v>
      </c>
      <c r="B817" s="1582" t="s">
        <v>15102</v>
      </c>
      <c r="C817" s="171" t="s">
        <v>15107</v>
      </c>
      <c r="D817" s="2962" t="s">
        <v>12024</v>
      </c>
      <c r="E817" s="4105">
        <v>12790.96</v>
      </c>
      <c r="F817" s="3351"/>
      <c r="G817" s="4096">
        <v>44918</v>
      </c>
      <c r="H817" s="1271" t="s">
        <v>15108</v>
      </c>
      <c r="I817" s="17" t="s">
        <v>7984</v>
      </c>
    </row>
    <row r="818" spans="1:9" ht="9.75" customHeight="1">
      <c r="A818" s="17">
        <v>1306</v>
      </c>
      <c r="B818" s="1582" t="s">
        <v>15103</v>
      </c>
      <c r="C818" s="171" t="s">
        <v>15107</v>
      </c>
      <c r="D818" s="2962" t="s">
        <v>12024</v>
      </c>
      <c r="E818" s="4105">
        <v>12790.96</v>
      </c>
      <c r="F818" s="3351"/>
      <c r="G818" s="4096">
        <v>44918</v>
      </c>
      <c r="H818" s="1271" t="s">
        <v>15108</v>
      </c>
      <c r="I818" s="17" t="s">
        <v>7984</v>
      </c>
    </row>
    <row r="819" spans="1:9" ht="9.75" customHeight="1">
      <c r="A819" s="17">
        <v>1307</v>
      </c>
      <c r="B819" s="1582" t="s">
        <v>15104</v>
      </c>
      <c r="C819" s="171" t="s">
        <v>15107</v>
      </c>
      <c r="D819" s="2962" t="s">
        <v>12024</v>
      </c>
      <c r="E819" s="4105">
        <v>12790.96</v>
      </c>
      <c r="F819" s="3351"/>
      <c r="G819" s="4096">
        <v>44918</v>
      </c>
      <c r="H819" s="1271" t="s">
        <v>15108</v>
      </c>
      <c r="I819" s="17" t="s">
        <v>7984</v>
      </c>
    </row>
    <row r="820" spans="1:9" ht="9.75" customHeight="1">
      <c r="A820" s="17">
        <v>1308</v>
      </c>
      <c r="B820" s="1582" t="s">
        <v>15097</v>
      </c>
      <c r="C820" s="171" t="s">
        <v>15107</v>
      </c>
      <c r="D820" s="2962" t="s">
        <v>12023</v>
      </c>
      <c r="E820" s="4105">
        <v>15988.7</v>
      </c>
      <c r="F820" s="3351"/>
      <c r="G820" s="4096">
        <v>44918</v>
      </c>
      <c r="H820" s="1271" t="s">
        <v>15108</v>
      </c>
      <c r="I820" s="17" t="s">
        <v>7984</v>
      </c>
    </row>
    <row r="821" spans="1:9" ht="9.75" customHeight="1">
      <c r="A821" s="17">
        <v>1309</v>
      </c>
      <c r="B821" s="1582" t="s">
        <v>15105</v>
      </c>
      <c r="C821" s="171" t="s">
        <v>15107</v>
      </c>
      <c r="D821" s="2962" t="s">
        <v>12023</v>
      </c>
      <c r="E821" s="4105">
        <v>15988.7</v>
      </c>
      <c r="F821" s="3351"/>
      <c r="G821" s="4096">
        <v>44918</v>
      </c>
      <c r="H821" s="1271" t="s">
        <v>15108</v>
      </c>
      <c r="I821" s="17" t="s">
        <v>7984</v>
      </c>
    </row>
    <row r="822" spans="1:9" ht="9.75" customHeight="1">
      <c r="A822" s="17">
        <v>1310</v>
      </c>
      <c r="B822" s="1582" t="s">
        <v>15098</v>
      </c>
      <c r="C822" s="171" t="s">
        <v>15107</v>
      </c>
      <c r="D822" s="2962" t="s">
        <v>12024</v>
      </c>
      <c r="E822" s="4105">
        <v>12790.96</v>
      </c>
      <c r="F822" s="3351"/>
      <c r="G822" s="4096">
        <v>44918</v>
      </c>
      <c r="H822" s="1271" t="s">
        <v>15108</v>
      </c>
      <c r="I822" s="17" t="s">
        <v>7984</v>
      </c>
    </row>
    <row r="823" spans="1:9" ht="9.75" customHeight="1">
      <c r="A823" s="17">
        <v>1311</v>
      </c>
      <c r="B823" s="1582" t="s">
        <v>15106</v>
      </c>
      <c r="C823" s="171" t="s">
        <v>15107</v>
      </c>
      <c r="D823" s="2962" t="s">
        <v>12024</v>
      </c>
      <c r="E823" s="4105">
        <v>12790.96</v>
      </c>
      <c r="F823" s="3351"/>
      <c r="G823" s="4096">
        <v>44918</v>
      </c>
      <c r="H823" s="1271" t="s">
        <v>15108</v>
      </c>
      <c r="I823" s="17" t="s">
        <v>7984</v>
      </c>
    </row>
    <row r="824" spans="1:9" ht="9.75" customHeight="1">
      <c r="A824" s="17">
        <v>1312</v>
      </c>
      <c r="B824" s="1582" t="s">
        <v>15099</v>
      </c>
      <c r="C824" s="171" t="s">
        <v>15107</v>
      </c>
      <c r="D824" s="2962" t="s">
        <v>12024</v>
      </c>
      <c r="E824" s="4105">
        <v>12790.96</v>
      </c>
      <c r="F824" s="3351"/>
      <c r="G824" s="4096">
        <v>44918</v>
      </c>
      <c r="H824" s="1271" t="s">
        <v>15108</v>
      </c>
      <c r="I824" s="17" t="s">
        <v>7984</v>
      </c>
    </row>
    <row r="825" spans="1:9" ht="9.75" customHeight="1">
      <c r="A825" s="17">
        <v>1313</v>
      </c>
      <c r="B825" s="1582" t="s">
        <v>15109</v>
      </c>
      <c r="C825" s="171"/>
      <c r="D825" s="2962" t="s">
        <v>12899</v>
      </c>
      <c r="E825" s="4102">
        <v>2092028.56</v>
      </c>
      <c r="F825" s="3351"/>
      <c r="G825" s="4096">
        <v>44918</v>
      </c>
      <c r="H825" s="1271" t="s">
        <v>15118</v>
      </c>
      <c r="I825" s="17" t="s">
        <v>7984</v>
      </c>
    </row>
    <row r="826" spans="1:9" ht="9.75" customHeight="1">
      <c r="A826" s="17">
        <v>1314</v>
      </c>
      <c r="B826" s="1582" t="s">
        <v>15110</v>
      </c>
      <c r="C826" s="171"/>
      <c r="D826" s="2962" t="s">
        <v>12022</v>
      </c>
      <c r="E826" s="4102">
        <v>14000</v>
      </c>
      <c r="F826" s="3351"/>
      <c r="G826" s="4096">
        <v>44918</v>
      </c>
      <c r="H826" s="1271" t="s">
        <v>15118</v>
      </c>
      <c r="I826" s="17" t="s">
        <v>7984</v>
      </c>
    </row>
    <row r="827" spans="1:9" ht="9.75" customHeight="1">
      <c r="A827" s="17">
        <v>1315</v>
      </c>
      <c r="B827" s="1582" t="s">
        <v>15111</v>
      </c>
      <c r="C827" s="171"/>
      <c r="D827" s="2962" t="s">
        <v>12024</v>
      </c>
      <c r="E827" s="4102">
        <v>289090.68</v>
      </c>
      <c r="F827" s="3351"/>
      <c r="G827" s="4096">
        <v>44918</v>
      </c>
      <c r="H827" s="1271" t="s">
        <v>15118</v>
      </c>
      <c r="I827" s="17" t="s">
        <v>7984</v>
      </c>
    </row>
    <row r="828" spans="1:9" ht="9.75" customHeight="1">
      <c r="A828" s="17">
        <v>1316</v>
      </c>
      <c r="B828" s="1582" t="s">
        <v>15112</v>
      </c>
      <c r="C828" s="171"/>
      <c r="D828" s="2962" t="s">
        <v>15117</v>
      </c>
      <c r="E828" s="4102">
        <v>243043.5</v>
      </c>
      <c r="F828" s="3351"/>
      <c r="G828" s="4096">
        <v>44918</v>
      </c>
      <c r="H828" s="1271" t="s">
        <v>15118</v>
      </c>
      <c r="I828" s="17" t="s">
        <v>7984</v>
      </c>
    </row>
    <row r="829" spans="1:9" ht="9.75" customHeight="1">
      <c r="A829" s="17">
        <v>1317</v>
      </c>
      <c r="B829" s="1582" t="s">
        <v>15112</v>
      </c>
      <c r="C829" s="171"/>
      <c r="D829" s="2962" t="s">
        <v>12899</v>
      </c>
      <c r="E829" s="4102">
        <v>11574.55</v>
      </c>
      <c r="F829" s="3351"/>
      <c r="G829" s="4096">
        <v>44918</v>
      </c>
      <c r="H829" s="1271" t="s">
        <v>15118</v>
      </c>
      <c r="I829" s="17" t="s">
        <v>7984</v>
      </c>
    </row>
    <row r="830" spans="1:9" ht="9.75" customHeight="1">
      <c r="A830" s="17">
        <v>1318</v>
      </c>
      <c r="B830" s="1582" t="s">
        <v>15113</v>
      </c>
      <c r="C830" s="171"/>
      <c r="D830" s="2962" t="s">
        <v>12899</v>
      </c>
      <c r="E830" s="4102">
        <v>6616389.0599999996</v>
      </c>
      <c r="F830" s="3351"/>
      <c r="G830" s="4096">
        <v>44918</v>
      </c>
      <c r="H830" s="1271" t="s">
        <v>15118</v>
      </c>
      <c r="I830" s="17" t="s">
        <v>7984</v>
      </c>
    </row>
    <row r="831" spans="1:9" ht="9.75" customHeight="1">
      <c r="A831" s="17">
        <v>1319</v>
      </c>
      <c r="B831" s="1582" t="s">
        <v>15114</v>
      </c>
      <c r="C831" s="171"/>
      <c r="D831" s="2962" t="s">
        <v>12899</v>
      </c>
      <c r="E831" s="4102">
        <v>39900</v>
      </c>
      <c r="F831" s="3351"/>
      <c r="G831" s="4096">
        <v>44918</v>
      </c>
      <c r="H831" s="1271" t="s">
        <v>15118</v>
      </c>
      <c r="I831" s="17" t="s">
        <v>7984</v>
      </c>
    </row>
    <row r="832" spans="1:9" ht="9.75" customHeight="1">
      <c r="A832" s="17">
        <v>1320</v>
      </c>
      <c r="B832" s="1582" t="s">
        <v>15115</v>
      </c>
      <c r="C832" s="171"/>
      <c r="D832" s="2962" t="s">
        <v>12022</v>
      </c>
      <c r="E832" s="4102">
        <v>45000</v>
      </c>
      <c r="F832" s="3351"/>
      <c r="G832" s="4096">
        <v>44918</v>
      </c>
      <c r="H832" s="1271" t="s">
        <v>15118</v>
      </c>
      <c r="I832" s="17" t="s">
        <v>7984</v>
      </c>
    </row>
    <row r="833" spans="1:9" ht="9.75" customHeight="1">
      <c r="A833" s="17">
        <v>1321</v>
      </c>
      <c r="B833" s="1582" t="s">
        <v>15116</v>
      </c>
      <c r="C833" s="171"/>
      <c r="D833" s="2962" t="s">
        <v>12899</v>
      </c>
      <c r="E833" s="4102">
        <v>12038</v>
      </c>
      <c r="F833" s="3351"/>
      <c r="G833" s="4096">
        <v>44918</v>
      </c>
      <c r="H833" s="1271" t="s">
        <v>15118</v>
      </c>
      <c r="I833" s="17" t="s">
        <v>7984</v>
      </c>
    </row>
    <row r="834" spans="1:9" ht="9.75" customHeight="1">
      <c r="A834" s="17">
        <v>1322</v>
      </c>
      <c r="B834" s="1582" t="s">
        <v>15335</v>
      </c>
      <c r="C834" s="171"/>
      <c r="D834" s="2962" t="s">
        <v>15336</v>
      </c>
      <c r="E834" s="4102">
        <v>77940</v>
      </c>
      <c r="F834" s="3351"/>
      <c r="G834" s="4096">
        <v>44924</v>
      </c>
      <c r="H834" s="1271" t="s">
        <v>15337</v>
      </c>
      <c r="I834" s="17" t="s">
        <v>7984</v>
      </c>
    </row>
    <row r="835" spans="1:9" ht="9.75" customHeight="1">
      <c r="A835" s="17">
        <v>1323</v>
      </c>
      <c r="B835" s="1582" t="s">
        <v>15339</v>
      </c>
      <c r="C835" s="171"/>
      <c r="D835" s="2962" t="s">
        <v>15340</v>
      </c>
      <c r="E835" s="4102">
        <v>150000</v>
      </c>
      <c r="F835" s="3351"/>
      <c r="G835" s="4096">
        <v>44924</v>
      </c>
      <c r="H835" s="1271" t="s">
        <v>15337</v>
      </c>
      <c r="I835" s="17" t="s">
        <v>7984</v>
      </c>
    </row>
    <row r="836" spans="1:9">
      <c r="A836" s="17"/>
      <c r="B836" s="4104"/>
      <c r="C836" s="171"/>
      <c r="D836" s="2962"/>
      <c r="E836" s="4102">
        <v>1300000</v>
      </c>
      <c r="F836" s="3351"/>
      <c r="G836" s="4096"/>
      <c r="H836" s="1271"/>
      <c r="I836" s="436"/>
    </row>
    <row r="837" spans="1:9">
      <c r="A837" s="2634"/>
      <c r="B837" s="2634"/>
      <c r="C837" s="4097" t="s">
        <v>9925</v>
      </c>
      <c r="D837" s="2634">
        <f>SUM(D2:D801)</f>
        <v>1320</v>
      </c>
      <c r="E837" s="4098">
        <f>SUM(E2:E836)</f>
        <v>98869151.85999988</v>
      </c>
      <c r="F837" s="1596">
        <f>SUM(F2:F801)</f>
        <v>18559018.029999997</v>
      </c>
      <c r="G837" s="2634"/>
      <c r="H837" s="2743"/>
      <c r="I837" s="2634"/>
    </row>
    <row r="838" spans="1:9">
      <c r="A838" s="2492"/>
      <c r="B838" s="2492"/>
      <c r="C838" s="1826" t="s">
        <v>9313</v>
      </c>
      <c r="D838" s="2492"/>
      <c r="E838" s="4085">
        <f>E123+E156+E157+E158+E159+E176+SUM(E182:E306)+E340+E341+E342+E376+E377+E378+SUM(E443:E540)+SUM(E542:E561)+SUM(E653:E664)+SUM(E667:E678)+SUM(E680:E728)+E734+SUM(E758:E775)+E777+E778+E779+E780+E781+E783+E784+E790+E791</f>
        <v>8477121.5700000003</v>
      </c>
      <c r="F838" s="2673"/>
      <c r="G838" s="2492"/>
      <c r="H838" s="2260"/>
      <c r="I838" s="2492"/>
    </row>
    <row r="839" spans="1:9">
      <c r="A839" s="2638"/>
      <c r="B839" s="2638"/>
      <c r="C839" s="1827" t="s">
        <v>9314</v>
      </c>
      <c r="D839" s="2638">
        <f>D837-D838</f>
        <v>1320</v>
      </c>
      <c r="E839" s="4099">
        <f>E837-E838</f>
        <v>90392030.289999872</v>
      </c>
      <c r="F839" s="3638">
        <f>F837-F838</f>
        <v>18559018.029999997</v>
      </c>
      <c r="G839" s="2638"/>
      <c r="H839" s="2725"/>
      <c r="I839" s="2638"/>
    </row>
    <row r="841" spans="1:9">
      <c r="E841" s="6">
        <f>SUM(E811:E824)</f>
        <v>158990.12999999995</v>
      </c>
    </row>
    <row r="842" spans="1:9">
      <c r="E842" s="6">
        <v>267544.40000000002</v>
      </c>
    </row>
    <row r="843" spans="1:9">
      <c r="E843" s="6"/>
    </row>
    <row r="845" spans="1:9">
      <c r="E845" s="6">
        <f>E839-E841-E842-E843</f>
        <v>89965495.759999871</v>
      </c>
    </row>
    <row r="848" spans="1:9">
      <c r="E848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54"/>
  <sheetViews>
    <sheetView view="pageBreakPreview" topLeftCell="A408" zoomScale="110" zoomScaleNormal="100" zoomScaleSheetLayoutView="110" workbookViewId="0">
      <selection activeCell="E427" sqref="E427"/>
    </sheetView>
  </sheetViews>
  <sheetFormatPr defaultRowHeight="12.75"/>
  <cols>
    <col min="1" max="1" width="4.7109375" customWidth="1"/>
    <col min="2" max="2" width="43.28515625" customWidth="1"/>
    <col min="3" max="3" width="12.7109375" customWidth="1"/>
    <col min="4" max="4" width="8.140625" customWidth="1"/>
    <col min="5" max="5" width="16" customWidth="1"/>
    <col min="6" max="6" width="16.5703125" customWidth="1"/>
    <col min="7" max="7" width="9" customWidth="1"/>
    <col min="8" max="8" width="16" customWidth="1"/>
    <col min="9" max="9" width="13.7109375" customWidth="1"/>
    <col min="10" max="10" width="10.7109375" customWidth="1"/>
    <col min="11" max="11" width="8" customWidth="1"/>
  </cols>
  <sheetData>
    <row r="1" spans="1:11">
      <c r="A1" s="1951"/>
      <c r="B1" s="1952" t="s">
        <v>3189</v>
      </c>
      <c r="C1" s="518"/>
      <c r="D1" s="544"/>
      <c r="E1" s="544"/>
      <c r="F1" s="1278"/>
      <c r="G1" s="543"/>
      <c r="H1" s="518"/>
      <c r="I1" s="518"/>
      <c r="J1" s="518"/>
      <c r="K1" s="518"/>
    </row>
    <row r="2" spans="1:11" ht="52.5">
      <c r="A2" s="1664">
        <v>1</v>
      </c>
      <c r="B2" s="1895" t="s">
        <v>2315</v>
      </c>
      <c r="C2" s="1665" t="s">
        <v>5657</v>
      </c>
      <c r="D2" s="1665" t="s">
        <v>4029</v>
      </c>
      <c r="E2" s="1953" t="s">
        <v>4873</v>
      </c>
      <c r="F2" s="1920">
        <v>1</v>
      </c>
      <c r="G2" s="1896">
        <v>159.80000000000001</v>
      </c>
      <c r="H2" s="1897">
        <v>17309.54</v>
      </c>
      <c r="I2" s="1612">
        <v>13032</v>
      </c>
      <c r="J2" s="1898">
        <v>13531381.869999999</v>
      </c>
      <c r="K2" s="1818">
        <v>44197</v>
      </c>
    </row>
    <row r="3" spans="1:11" ht="52.5">
      <c r="A3" s="1664">
        <v>2</v>
      </c>
      <c r="B3" s="1895" t="s">
        <v>2315</v>
      </c>
      <c r="C3" s="1665" t="s">
        <v>4036</v>
      </c>
      <c r="D3" s="1665" t="s">
        <v>4029</v>
      </c>
      <c r="E3" s="1953" t="s">
        <v>4873</v>
      </c>
      <c r="F3" s="1920">
        <v>1</v>
      </c>
      <c r="G3" s="1896">
        <v>26.8</v>
      </c>
      <c r="H3" s="1897">
        <v>2902.71</v>
      </c>
      <c r="I3" s="1897">
        <v>2089.92</v>
      </c>
      <c r="J3" s="1898">
        <v>1353381.87</v>
      </c>
      <c r="K3" s="1818">
        <v>44197</v>
      </c>
    </row>
    <row r="4" spans="1:11" ht="63">
      <c r="A4" s="63">
        <v>3</v>
      </c>
      <c r="B4" s="508" t="s">
        <v>2321</v>
      </c>
      <c r="C4" s="93" t="s">
        <v>3193</v>
      </c>
      <c r="D4" s="93" t="s">
        <v>3194</v>
      </c>
      <c r="E4" s="298" t="s">
        <v>4133</v>
      </c>
      <c r="F4" s="1919">
        <v>1</v>
      </c>
      <c r="G4" s="370">
        <v>0</v>
      </c>
      <c r="H4" s="2987">
        <v>1760</v>
      </c>
      <c r="I4" s="1675">
        <v>420.54</v>
      </c>
      <c r="J4" s="48">
        <v>0</v>
      </c>
      <c r="K4" s="242">
        <v>44197</v>
      </c>
    </row>
    <row r="5" spans="1:11" ht="42">
      <c r="A5" s="63">
        <v>4</v>
      </c>
      <c r="B5" s="508" t="s">
        <v>2321</v>
      </c>
      <c r="C5" s="93" t="s">
        <v>3193</v>
      </c>
      <c r="D5" s="93" t="s">
        <v>3195</v>
      </c>
      <c r="E5" s="298" t="s">
        <v>4133</v>
      </c>
      <c r="F5" s="1919">
        <v>1</v>
      </c>
      <c r="G5" s="370">
        <v>0</v>
      </c>
      <c r="H5" s="2987">
        <v>1650</v>
      </c>
      <c r="I5" s="1675">
        <v>393.88</v>
      </c>
      <c r="J5" s="48">
        <v>0</v>
      </c>
      <c r="K5" s="242">
        <v>44197</v>
      </c>
    </row>
    <row r="6" spans="1:11" ht="52.5">
      <c r="A6" s="63">
        <v>5</v>
      </c>
      <c r="B6" s="508" t="s">
        <v>2321</v>
      </c>
      <c r="C6" s="93" t="s">
        <v>3193</v>
      </c>
      <c r="D6" s="93" t="s">
        <v>3196</v>
      </c>
      <c r="E6" s="298" t="s">
        <v>4133</v>
      </c>
      <c r="F6" s="1919">
        <v>1</v>
      </c>
      <c r="G6" s="370">
        <v>0</v>
      </c>
      <c r="H6" s="2987">
        <v>1650</v>
      </c>
      <c r="I6" s="1675">
        <v>393.88</v>
      </c>
      <c r="J6" s="48">
        <v>0</v>
      </c>
      <c r="K6" s="242">
        <v>44197</v>
      </c>
    </row>
    <row r="7" spans="1:11" ht="42">
      <c r="A7" s="63">
        <v>6</v>
      </c>
      <c r="B7" s="508" t="s">
        <v>2321</v>
      </c>
      <c r="C7" s="93" t="s">
        <v>3193</v>
      </c>
      <c r="D7" s="93" t="s">
        <v>3197</v>
      </c>
      <c r="E7" s="298" t="s">
        <v>4133</v>
      </c>
      <c r="F7" s="1919">
        <v>1</v>
      </c>
      <c r="G7" s="370">
        <v>0</v>
      </c>
      <c r="H7" s="2987">
        <v>1650</v>
      </c>
      <c r="I7" s="1675">
        <v>393.88</v>
      </c>
      <c r="J7" s="48">
        <v>0</v>
      </c>
      <c r="K7" s="242">
        <v>44197</v>
      </c>
    </row>
    <row r="8" spans="1:11" ht="42">
      <c r="A8" s="63">
        <v>7</v>
      </c>
      <c r="B8" s="508" t="s">
        <v>2321</v>
      </c>
      <c r="C8" s="93" t="s">
        <v>3193</v>
      </c>
      <c r="D8" s="93" t="s">
        <v>3198</v>
      </c>
      <c r="E8" s="298" t="s">
        <v>4133</v>
      </c>
      <c r="F8" s="1919">
        <v>1</v>
      </c>
      <c r="G8" s="370">
        <v>0</v>
      </c>
      <c r="H8" s="2987">
        <v>1650</v>
      </c>
      <c r="I8" s="1675">
        <v>393.88</v>
      </c>
      <c r="J8" s="48">
        <v>0</v>
      </c>
      <c r="K8" s="242">
        <v>44197</v>
      </c>
    </row>
    <row r="9" spans="1:11" ht="42">
      <c r="A9" s="63">
        <v>8</v>
      </c>
      <c r="B9" s="508" t="s">
        <v>2321</v>
      </c>
      <c r="C9" s="93" t="s">
        <v>3193</v>
      </c>
      <c r="D9" s="93" t="s">
        <v>3199</v>
      </c>
      <c r="E9" s="298" t="s">
        <v>4133</v>
      </c>
      <c r="F9" s="1919">
        <v>1</v>
      </c>
      <c r="G9" s="370">
        <v>0</v>
      </c>
      <c r="H9" s="2987">
        <v>1650</v>
      </c>
      <c r="I9" s="1675">
        <v>393.88</v>
      </c>
      <c r="J9" s="48">
        <v>0</v>
      </c>
      <c r="K9" s="242">
        <v>44197</v>
      </c>
    </row>
    <row r="10" spans="1:11" ht="52.5">
      <c r="A10" s="63">
        <v>9</v>
      </c>
      <c r="B10" s="508" t="s">
        <v>2321</v>
      </c>
      <c r="C10" s="93" t="s">
        <v>3193</v>
      </c>
      <c r="D10" s="93" t="s">
        <v>3200</v>
      </c>
      <c r="E10" s="298" t="s">
        <v>4133</v>
      </c>
      <c r="F10" s="1919">
        <v>1</v>
      </c>
      <c r="G10" s="370">
        <v>0</v>
      </c>
      <c r="H10" s="2987">
        <v>1650</v>
      </c>
      <c r="I10" s="1675">
        <v>393.88</v>
      </c>
      <c r="J10" s="48">
        <v>0</v>
      </c>
      <c r="K10" s="242">
        <v>44197</v>
      </c>
    </row>
    <row r="11" spans="1:11" ht="31.5">
      <c r="A11" s="63">
        <v>10</v>
      </c>
      <c r="B11" s="508" t="s">
        <v>2321</v>
      </c>
      <c r="C11" s="93" t="s">
        <v>3193</v>
      </c>
      <c r="D11" s="93" t="s">
        <v>3201</v>
      </c>
      <c r="E11" s="298" t="s">
        <v>4133</v>
      </c>
      <c r="F11" s="1919">
        <v>1</v>
      </c>
      <c r="G11" s="370">
        <v>0</v>
      </c>
      <c r="H11" s="2987">
        <v>1650</v>
      </c>
      <c r="I11" s="1675">
        <v>393.88</v>
      </c>
      <c r="J11" s="48">
        <v>0</v>
      </c>
      <c r="K11" s="242">
        <v>44197</v>
      </c>
    </row>
    <row r="12" spans="1:11" ht="52.5">
      <c r="A12" s="63">
        <v>11</v>
      </c>
      <c r="B12" s="508" t="s">
        <v>2321</v>
      </c>
      <c r="C12" s="93" t="s">
        <v>3193</v>
      </c>
      <c r="D12" s="93" t="s">
        <v>3202</v>
      </c>
      <c r="E12" s="298" t="s">
        <v>4133</v>
      </c>
      <c r="F12" s="1919">
        <v>1</v>
      </c>
      <c r="G12" s="370">
        <v>0</v>
      </c>
      <c r="H12" s="2987">
        <v>1620</v>
      </c>
      <c r="I12" s="1675">
        <v>387</v>
      </c>
      <c r="J12" s="48">
        <v>0</v>
      </c>
      <c r="K12" s="242">
        <v>44197</v>
      </c>
    </row>
    <row r="13" spans="1:11" ht="52.5">
      <c r="A13" s="63">
        <v>12</v>
      </c>
      <c r="B13" s="508" t="s">
        <v>2321</v>
      </c>
      <c r="C13" s="93" t="s">
        <v>3193</v>
      </c>
      <c r="D13" s="93" t="s">
        <v>3203</v>
      </c>
      <c r="E13" s="298" t="s">
        <v>4133</v>
      </c>
      <c r="F13" s="1919">
        <v>1</v>
      </c>
      <c r="G13" s="370">
        <v>0</v>
      </c>
      <c r="H13" s="2987">
        <v>1620</v>
      </c>
      <c r="I13" s="1675">
        <v>387</v>
      </c>
      <c r="J13" s="48">
        <v>0</v>
      </c>
      <c r="K13" s="242">
        <v>44197</v>
      </c>
    </row>
    <row r="14" spans="1:11" ht="52.5">
      <c r="A14" s="63">
        <v>13</v>
      </c>
      <c r="B14" s="508" t="s">
        <v>2321</v>
      </c>
      <c r="C14" s="93" t="s">
        <v>3193</v>
      </c>
      <c r="D14" s="93" t="s">
        <v>3204</v>
      </c>
      <c r="E14" s="298" t="s">
        <v>4133</v>
      </c>
      <c r="F14" s="1919">
        <v>1</v>
      </c>
      <c r="G14" s="370">
        <v>0</v>
      </c>
      <c r="H14" s="2987">
        <v>1620</v>
      </c>
      <c r="I14" s="1675">
        <v>387</v>
      </c>
      <c r="J14" s="48">
        <v>0</v>
      </c>
      <c r="K14" s="242">
        <v>44197</v>
      </c>
    </row>
    <row r="15" spans="1:11" ht="42">
      <c r="A15" s="63">
        <v>14</v>
      </c>
      <c r="B15" s="508" t="s">
        <v>2321</v>
      </c>
      <c r="C15" s="93" t="s">
        <v>3193</v>
      </c>
      <c r="D15" s="93" t="s">
        <v>3205</v>
      </c>
      <c r="E15" s="298" t="s">
        <v>4133</v>
      </c>
      <c r="F15" s="1919">
        <v>1</v>
      </c>
      <c r="G15" s="370">
        <v>0</v>
      </c>
      <c r="H15" s="2987">
        <v>1620</v>
      </c>
      <c r="I15" s="1675">
        <v>387</v>
      </c>
      <c r="J15" s="48">
        <v>0</v>
      </c>
      <c r="K15" s="242">
        <v>44197</v>
      </c>
    </row>
    <row r="16" spans="1:11" ht="42">
      <c r="A16" s="63">
        <v>15</v>
      </c>
      <c r="B16" s="508" t="s">
        <v>2321</v>
      </c>
      <c r="C16" s="93" t="s">
        <v>3193</v>
      </c>
      <c r="D16" s="93" t="s">
        <v>3206</v>
      </c>
      <c r="E16" s="298" t="s">
        <v>4133</v>
      </c>
      <c r="F16" s="1919">
        <v>1</v>
      </c>
      <c r="G16" s="370">
        <v>0</v>
      </c>
      <c r="H16" s="2987">
        <v>1620</v>
      </c>
      <c r="I16" s="1675">
        <v>387</v>
      </c>
      <c r="J16" s="48">
        <v>0</v>
      </c>
      <c r="K16" s="242">
        <v>44197</v>
      </c>
    </row>
    <row r="17" spans="1:11" ht="42">
      <c r="A17" s="63">
        <v>16</v>
      </c>
      <c r="B17" s="508" t="s">
        <v>2321</v>
      </c>
      <c r="C17" s="93" t="s">
        <v>3193</v>
      </c>
      <c r="D17" s="93" t="s">
        <v>3207</v>
      </c>
      <c r="E17" s="298" t="s">
        <v>4133</v>
      </c>
      <c r="F17" s="1919">
        <v>1</v>
      </c>
      <c r="G17" s="370">
        <v>0</v>
      </c>
      <c r="H17" s="2987">
        <v>1620</v>
      </c>
      <c r="I17" s="1675">
        <v>387</v>
      </c>
      <c r="J17" s="48">
        <v>0</v>
      </c>
      <c r="K17" s="242">
        <v>44197</v>
      </c>
    </row>
    <row r="18" spans="1:11" ht="42">
      <c r="A18" s="63">
        <v>17</v>
      </c>
      <c r="B18" s="508" t="s">
        <v>2321</v>
      </c>
      <c r="C18" s="93" t="s">
        <v>3193</v>
      </c>
      <c r="D18" s="93" t="s">
        <v>3208</v>
      </c>
      <c r="E18" s="298" t="s">
        <v>4133</v>
      </c>
      <c r="F18" s="1919">
        <v>1</v>
      </c>
      <c r="G18" s="370">
        <v>0</v>
      </c>
      <c r="H18" s="2987">
        <v>1620</v>
      </c>
      <c r="I18" s="1675">
        <v>387</v>
      </c>
      <c r="J18" s="48">
        <v>0</v>
      </c>
      <c r="K18" s="242">
        <v>44197</v>
      </c>
    </row>
    <row r="19" spans="1:11" ht="42">
      <c r="A19" s="63">
        <v>18</v>
      </c>
      <c r="B19" s="508" t="s">
        <v>2321</v>
      </c>
      <c r="C19" s="93" t="s">
        <v>3193</v>
      </c>
      <c r="D19" s="93" t="s">
        <v>3209</v>
      </c>
      <c r="E19" s="298" t="s">
        <v>4133</v>
      </c>
      <c r="F19" s="1919">
        <v>1</v>
      </c>
      <c r="G19" s="370">
        <v>0</v>
      </c>
      <c r="H19" s="2987">
        <v>1620</v>
      </c>
      <c r="I19" s="1675">
        <v>387</v>
      </c>
      <c r="J19" s="48">
        <v>0</v>
      </c>
      <c r="K19" s="242">
        <v>44197</v>
      </c>
    </row>
    <row r="20" spans="1:11" ht="42">
      <c r="A20" s="63">
        <v>19</v>
      </c>
      <c r="B20" s="508" t="s">
        <v>2321</v>
      </c>
      <c r="C20" s="93" t="s">
        <v>3193</v>
      </c>
      <c r="D20" s="93" t="s">
        <v>3210</v>
      </c>
      <c r="E20" s="298" t="s">
        <v>4133</v>
      </c>
      <c r="F20" s="1919">
        <v>1</v>
      </c>
      <c r="G20" s="370">
        <v>0</v>
      </c>
      <c r="H20" s="2987">
        <v>1730</v>
      </c>
      <c r="I20" s="1675">
        <v>413.54</v>
      </c>
      <c r="J20" s="48">
        <v>0</v>
      </c>
      <c r="K20" s="242">
        <v>44197</v>
      </c>
    </row>
    <row r="21" spans="1:11" ht="42">
      <c r="A21" s="63">
        <v>20</v>
      </c>
      <c r="B21" s="508" t="s">
        <v>2321</v>
      </c>
      <c r="C21" s="93" t="s">
        <v>3193</v>
      </c>
      <c r="D21" s="93" t="s">
        <v>3211</v>
      </c>
      <c r="E21" s="298" t="s">
        <v>4133</v>
      </c>
      <c r="F21" s="1919">
        <v>1</v>
      </c>
      <c r="G21" s="370">
        <v>0</v>
      </c>
      <c r="H21" s="2987">
        <v>1730</v>
      </c>
      <c r="I21" s="1675">
        <v>413.54</v>
      </c>
      <c r="J21" s="48">
        <v>0</v>
      </c>
      <c r="K21" s="242">
        <v>44197</v>
      </c>
    </row>
    <row r="22" spans="1:11" ht="42">
      <c r="A22" s="63">
        <v>21</v>
      </c>
      <c r="B22" s="508" t="s">
        <v>2321</v>
      </c>
      <c r="C22" s="93" t="s">
        <v>3193</v>
      </c>
      <c r="D22" s="93" t="s">
        <v>3212</v>
      </c>
      <c r="E22" s="298" t="s">
        <v>4133</v>
      </c>
      <c r="F22" s="1919">
        <v>1</v>
      </c>
      <c r="G22" s="370">
        <v>0</v>
      </c>
      <c r="H22" s="2987">
        <v>1730</v>
      </c>
      <c r="I22" s="1675">
        <v>413.54</v>
      </c>
      <c r="J22" s="48">
        <v>0</v>
      </c>
      <c r="K22" s="242">
        <v>44197</v>
      </c>
    </row>
    <row r="23" spans="1:11" ht="42">
      <c r="A23" s="63">
        <v>22</v>
      </c>
      <c r="B23" s="508" t="s">
        <v>2321</v>
      </c>
      <c r="C23" s="93" t="s">
        <v>3193</v>
      </c>
      <c r="D23" s="93" t="s">
        <v>3213</v>
      </c>
      <c r="E23" s="298" t="s">
        <v>4133</v>
      </c>
      <c r="F23" s="1919">
        <v>1</v>
      </c>
      <c r="G23" s="370">
        <v>0</v>
      </c>
      <c r="H23" s="2987">
        <v>1730</v>
      </c>
      <c r="I23" s="1675">
        <v>413.54</v>
      </c>
      <c r="J23" s="48">
        <v>0</v>
      </c>
      <c r="K23" s="242">
        <v>44197</v>
      </c>
    </row>
    <row r="24" spans="1:11" ht="42">
      <c r="A24" s="63">
        <v>23</v>
      </c>
      <c r="B24" s="508" t="s">
        <v>2321</v>
      </c>
      <c r="C24" s="93" t="s">
        <v>3193</v>
      </c>
      <c r="D24" s="93" t="s">
        <v>3214</v>
      </c>
      <c r="E24" s="298" t="s">
        <v>4133</v>
      </c>
      <c r="F24" s="1919">
        <v>1</v>
      </c>
      <c r="G24" s="370">
        <v>0</v>
      </c>
      <c r="H24" s="2987">
        <v>1730</v>
      </c>
      <c r="I24" s="1675">
        <v>413.54</v>
      </c>
      <c r="J24" s="48">
        <v>0</v>
      </c>
      <c r="K24" s="242">
        <v>44197</v>
      </c>
    </row>
    <row r="25" spans="1:11" ht="42">
      <c r="A25" s="63">
        <v>24</v>
      </c>
      <c r="B25" s="508" t="s">
        <v>2321</v>
      </c>
      <c r="C25" s="93" t="s">
        <v>3193</v>
      </c>
      <c r="D25" s="93" t="s">
        <v>3215</v>
      </c>
      <c r="E25" s="298" t="s">
        <v>4133</v>
      </c>
      <c r="F25" s="1919">
        <v>1</v>
      </c>
      <c r="G25" s="370">
        <v>0</v>
      </c>
      <c r="H25" s="2987">
        <v>1760</v>
      </c>
      <c r="I25" s="1675">
        <v>420.54</v>
      </c>
      <c r="J25" s="48">
        <v>0</v>
      </c>
      <c r="K25" s="242">
        <v>44197</v>
      </c>
    </row>
    <row r="26" spans="1:11" ht="31.5">
      <c r="A26" s="63">
        <v>25</v>
      </c>
      <c r="B26" s="508" t="s">
        <v>2321</v>
      </c>
      <c r="C26" s="93" t="s">
        <v>3216</v>
      </c>
      <c r="D26" s="171" t="s">
        <v>3217</v>
      </c>
      <c r="E26" s="247" t="s">
        <v>3756</v>
      </c>
      <c r="F26" s="1919">
        <v>1</v>
      </c>
      <c r="G26" s="370">
        <v>65</v>
      </c>
      <c r="H26" s="2987">
        <v>1176428</v>
      </c>
      <c r="I26" s="1675">
        <v>562082.62</v>
      </c>
      <c r="J26" s="160">
        <v>951365.88</v>
      </c>
      <c r="K26" s="242">
        <v>44197</v>
      </c>
    </row>
    <row r="27" spans="1:11" ht="21">
      <c r="A27" s="63">
        <v>26</v>
      </c>
      <c r="B27" s="508" t="s">
        <v>2321</v>
      </c>
      <c r="C27" s="93" t="s">
        <v>3218</v>
      </c>
      <c r="D27" s="171" t="s">
        <v>3217</v>
      </c>
      <c r="E27" s="247" t="s">
        <v>3754</v>
      </c>
      <c r="F27" s="1919">
        <v>1</v>
      </c>
      <c r="G27" s="370">
        <v>9.1999999999999993</v>
      </c>
      <c r="H27" s="2987">
        <v>453300</v>
      </c>
      <c r="I27" s="1675">
        <v>129942.29</v>
      </c>
      <c r="J27" s="67">
        <v>71083.83</v>
      </c>
      <c r="K27" s="242">
        <v>44197</v>
      </c>
    </row>
    <row r="28" spans="1:11" ht="31.5">
      <c r="A28" s="63">
        <v>27</v>
      </c>
      <c r="B28" s="508" t="s">
        <v>2321</v>
      </c>
      <c r="C28" s="93" t="s">
        <v>3219</v>
      </c>
      <c r="D28" s="171" t="s">
        <v>8179</v>
      </c>
      <c r="E28" s="247" t="s">
        <v>4899</v>
      </c>
      <c r="F28" s="1919">
        <v>1</v>
      </c>
      <c r="G28" s="370">
        <v>65</v>
      </c>
      <c r="H28" s="2987">
        <v>1176428</v>
      </c>
      <c r="I28" s="47">
        <v>1176428</v>
      </c>
      <c r="J28" s="48">
        <v>951365.88</v>
      </c>
      <c r="K28" s="242">
        <v>44197</v>
      </c>
    </row>
    <row r="29" spans="1:11" ht="31.5">
      <c r="A29" s="63">
        <v>28</v>
      </c>
      <c r="B29" s="508" t="s">
        <v>2321</v>
      </c>
      <c r="C29" s="93" t="s">
        <v>3220</v>
      </c>
      <c r="D29" s="171" t="s">
        <v>8179</v>
      </c>
      <c r="E29" s="247" t="s">
        <v>8181</v>
      </c>
      <c r="F29" s="1919">
        <v>1</v>
      </c>
      <c r="G29" s="370">
        <v>9.1999999999999993</v>
      </c>
      <c r="H29" s="2987">
        <v>453300</v>
      </c>
      <c r="I29" s="1675">
        <v>129942.49</v>
      </c>
      <c r="J29" s="66">
        <v>71083.83</v>
      </c>
      <c r="K29" s="242">
        <v>44197</v>
      </c>
    </row>
    <row r="30" spans="1:11" ht="31.5">
      <c r="A30" s="63">
        <v>29</v>
      </c>
      <c r="B30" s="508" t="s">
        <v>2321</v>
      </c>
      <c r="C30" s="93" t="s">
        <v>3221</v>
      </c>
      <c r="D30" s="171" t="s">
        <v>8179</v>
      </c>
      <c r="E30" s="247" t="s">
        <v>4004</v>
      </c>
      <c r="F30" s="1919">
        <v>1</v>
      </c>
      <c r="G30" s="370">
        <v>65</v>
      </c>
      <c r="H30" s="2987">
        <v>1176428</v>
      </c>
      <c r="I30" s="47">
        <v>1176428</v>
      </c>
      <c r="J30" s="48">
        <v>951365.88</v>
      </c>
      <c r="K30" s="242">
        <v>44197</v>
      </c>
    </row>
    <row r="31" spans="1:11" ht="31.5">
      <c r="A31" s="63">
        <v>30</v>
      </c>
      <c r="B31" s="508" t="s">
        <v>2321</v>
      </c>
      <c r="C31" s="93" t="s">
        <v>3222</v>
      </c>
      <c r="D31" s="171" t="s">
        <v>8179</v>
      </c>
      <c r="E31" s="247" t="s">
        <v>3755</v>
      </c>
      <c r="F31" s="1919">
        <v>1</v>
      </c>
      <c r="G31" s="370">
        <v>9.3000000000000007</v>
      </c>
      <c r="H31" s="2987">
        <v>453300</v>
      </c>
      <c r="I31" s="1675">
        <v>129942.49</v>
      </c>
      <c r="J31" s="48">
        <v>71856.479999999996</v>
      </c>
      <c r="K31" s="242">
        <v>44197</v>
      </c>
    </row>
    <row r="32" spans="1:11" ht="31.5">
      <c r="A32" s="63">
        <v>31</v>
      </c>
      <c r="B32" s="508" t="s">
        <v>2321</v>
      </c>
      <c r="C32" s="93" t="s">
        <v>3223</v>
      </c>
      <c r="D32" s="171" t="s">
        <v>8179</v>
      </c>
      <c r="E32" s="247" t="s">
        <v>3750</v>
      </c>
      <c r="F32" s="1919">
        <v>1</v>
      </c>
      <c r="G32" s="370">
        <v>18.399999999999999</v>
      </c>
      <c r="H32" s="2987">
        <v>15478072.92</v>
      </c>
      <c r="I32" s="47">
        <v>15478072.92</v>
      </c>
      <c r="J32" s="66">
        <v>640360.39</v>
      </c>
      <c r="K32" s="242">
        <v>44197</v>
      </c>
    </row>
    <row r="33" spans="1:11" ht="31.5">
      <c r="A33" s="63">
        <v>32</v>
      </c>
      <c r="B33" s="508" t="s">
        <v>2321</v>
      </c>
      <c r="C33" s="93" t="s">
        <v>3224</v>
      </c>
      <c r="D33" s="171" t="s">
        <v>3217</v>
      </c>
      <c r="E33" s="247" t="s">
        <v>3753</v>
      </c>
      <c r="F33" s="1919">
        <v>1</v>
      </c>
      <c r="G33" s="370">
        <v>690.1</v>
      </c>
      <c r="H33" s="2987">
        <v>46782758</v>
      </c>
      <c r="I33" s="47">
        <f>45925410.54+857347.46</f>
        <v>46782758</v>
      </c>
      <c r="J33" s="48">
        <v>11960536.92</v>
      </c>
      <c r="K33" s="242">
        <v>44197</v>
      </c>
    </row>
    <row r="34" spans="1:11" ht="31.5">
      <c r="A34" s="63">
        <v>33</v>
      </c>
      <c r="B34" s="508" t="s">
        <v>2321</v>
      </c>
      <c r="C34" s="93" t="s">
        <v>3225</v>
      </c>
      <c r="D34" s="171" t="s">
        <v>3217</v>
      </c>
      <c r="E34" s="298" t="s">
        <v>4133</v>
      </c>
      <c r="F34" s="1919">
        <v>1</v>
      </c>
      <c r="G34" s="370">
        <v>0</v>
      </c>
      <c r="H34" s="2987">
        <v>2283865</v>
      </c>
      <c r="I34" s="1675">
        <v>654689.76</v>
      </c>
      <c r="J34" s="48">
        <v>0</v>
      </c>
      <c r="K34" s="242">
        <v>44197</v>
      </c>
    </row>
    <row r="35" spans="1:11" ht="31.5">
      <c r="A35" s="63">
        <v>34</v>
      </c>
      <c r="B35" s="508" t="s">
        <v>2321</v>
      </c>
      <c r="C35" s="93" t="s">
        <v>3226</v>
      </c>
      <c r="D35" s="171" t="s">
        <v>3217</v>
      </c>
      <c r="E35" s="247" t="s">
        <v>3751</v>
      </c>
      <c r="F35" s="1919">
        <v>1</v>
      </c>
      <c r="G35" s="370">
        <v>397</v>
      </c>
      <c r="H35" s="2987">
        <v>6100007</v>
      </c>
      <c r="I35" s="1675">
        <v>4371632.5599999996</v>
      </c>
      <c r="J35" s="48">
        <v>2078482.15</v>
      </c>
      <c r="K35" s="242">
        <v>44197</v>
      </c>
    </row>
    <row r="36" spans="1:11" ht="31.5">
      <c r="A36" s="63">
        <v>35</v>
      </c>
      <c r="B36" s="508" t="s">
        <v>2321</v>
      </c>
      <c r="C36" s="93" t="s">
        <v>3226</v>
      </c>
      <c r="D36" s="171" t="s">
        <v>3217</v>
      </c>
      <c r="E36" s="247" t="s">
        <v>3752</v>
      </c>
      <c r="F36" s="1919">
        <v>1</v>
      </c>
      <c r="G36" s="370">
        <v>397</v>
      </c>
      <c r="H36" s="2987">
        <v>6100007</v>
      </c>
      <c r="I36" s="1675">
        <v>4371632.5599999996</v>
      </c>
      <c r="J36" s="48">
        <v>2078482.15</v>
      </c>
      <c r="K36" s="242">
        <v>44197</v>
      </c>
    </row>
    <row r="37" spans="1:11" ht="52.5">
      <c r="A37" s="63">
        <v>36</v>
      </c>
      <c r="B37" s="508" t="s">
        <v>2321</v>
      </c>
      <c r="C37" s="93" t="s">
        <v>3227</v>
      </c>
      <c r="D37" s="93" t="s">
        <v>8182</v>
      </c>
      <c r="E37" s="1954" t="s">
        <v>4006</v>
      </c>
      <c r="F37" s="1919">
        <v>1</v>
      </c>
      <c r="G37" s="370">
        <v>103</v>
      </c>
      <c r="H37" s="2987">
        <v>73237</v>
      </c>
      <c r="I37" s="1675">
        <v>72692.460000000006</v>
      </c>
      <c r="J37" s="66">
        <v>530975.09</v>
      </c>
      <c r="K37" s="242">
        <v>44197</v>
      </c>
    </row>
    <row r="38" spans="1:11" ht="42">
      <c r="A38" s="63">
        <v>37</v>
      </c>
      <c r="B38" s="508" t="s">
        <v>2321</v>
      </c>
      <c r="C38" s="93" t="s">
        <v>3228</v>
      </c>
      <c r="D38" s="125" t="s">
        <v>8174</v>
      </c>
      <c r="E38" s="298" t="s">
        <v>6800</v>
      </c>
      <c r="F38" s="1919">
        <v>1</v>
      </c>
      <c r="G38" s="370">
        <v>100</v>
      </c>
      <c r="H38" s="2987">
        <v>169457</v>
      </c>
      <c r="I38" s="1675">
        <v>160388.91</v>
      </c>
      <c r="J38" s="48">
        <v>5150.8900000000003</v>
      </c>
      <c r="K38" s="242">
        <v>44197</v>
      </c>
    </row>
    <row r="39" spans="1:11" ht="42">
      <c r="A39" s="63">
        <v>38</v>
      </c>
      <c r="B39" s="508" t="s">
        <v>2321</v>
      </c>
      <c r="C39" s="93" t="s">
        <v>3229</v>
      </c>
      <c r="D39" s="125" t="s">
        <v>6802</v>
      </c>
      <c r="E39" s="298" t="s">
        <v>6801</v>
      </c>
      <c r="F39" s="1919">
        <v>1</v>
      </c>
      <c r="G39" s="370">
        <v>100</v>
      </c>
      <c r="H39" s="2987">
        <v>167753</v>
      </c>
      <c r="I39" s="1675">
        <v>153460.72</v>
      </c>
      <c r="J39" s="48">
        <v>515509.8</v>
      </c>
      <c r="K39" s="242">
        <v>44197</v>
      </c>
    </row>
    <row r="40" spans="1:11" ht="21">
      <c r="A40" s="63">
        <v>39</v>
      </c>
      <c r="B40" s="508" t="s">
        <v>2321</v>
      </c>
      <c r="C40" s="93" t="s">
        <v>3230</v>
      </c>
      <c r="D40" s="125" t="s">
        <v>3217</v>
      </c>
      <c r="E40" s="298" t="s">
        <v>4133</v>
      </c>
      <c r="F40" s="1919">
        <v>1</v>
      </c>
      <c r="G40" s="370">
        <v>0</v>
      </c>
      <c r="H40" s="2987">
        <v>375068</v>
      </c>
      <c r="I40" s="47">
        <f>H40-R40</f>
        <v>375068</v>
      </c>
      <c r="J40" s="48">
        <v>0</v>
      </c>
      <c r="K40" s="242">
        <v>44197</v>
      </c>
    </row>
    <row r="41" spans="1:11" ht="52.5">
      <c r="A41" s="63">
        <v>40</v>
      </c>
      <c r="B41" s="508" t="s">
        <v>2321</v>
      </c>
      <c r="C41" s="93" t="s">
        <v>3231</v>
      </c>
      <c r="D41" s="125" t="s">
        <v>6785</v>
      </c>
      <c r="E41" s="298" t="s">
        <v>6786</v>
      </c>
      <c r="F41" s="1919">
        <v>1</v>
      </c>
      <c r="G41" s="370">
        <v>9.6</v>
      </c>
      <c r="H41" s="2987">
        <v>10707</v>
      </c>
      <c r="I41" s="44">
        <v>10707</v>
      </c>
      <c r="J41" s="48">
        <v>416118.14</v>
      </c>
      <c r="K41" s="242">
        <v>44197</v>
      </c>
    </row>
    <row r="42" spans="1:11" ht="42">
      <c r="A42" s="63">
        <v>41</v>
      </c>
      <c r="B42" s="508" t="s">
        <v>2321</v>
      </c>
      <c r="C42" s="93" t="s">
        <v>3232</v>
      </c>
      <c r="D42" s="125" t="s">
        <v>3233</v>
      </c>
      <c r="E42" s="298" t="s">
        <v>4133</v>
      </c>
      <c r="F42" s="1919">
        <v>1</v>
      </c>
      <c r="G42" s="370">
        <v>0</v>
      </c>
      <c r="H42" s="2987">
        <v>529959</v>
      </c>
      <c r="I42" s="1675">
        <v>343495.58</v>
      </c>
      <c r="J42" s="48">
        <v>0</v>
      </c>
      <c r="K42" s="242">
        <v>44197</v>
      </c>
    </row>
    <row r="43" spans="1:11" ht="21">
      <c r="A43" s="63">
        <v>42</v>
      </c>
      <c r="B43" s="508" t="s">
        <v>2321</v>
      </c>
      <c r="C43" s="93" t="s">
        <v>3234</v>
      </c>
      <c r="D43" s="93" t="s">
        <v>3217</v>
      </c>
      <c r="E43" s="298" t="s">
        <v>4133</v>
      </c>
      <c r="F43" s="1919">
        <v>1</v>
      </c>
      <c r="G43" s="213">
        <v>0</v>
      </c>
      <c r="H43" s="2987">
        <v>614428</v>
      </c>
      <c r="I43" s="1675">
        <v>324565.62</v>
      </c>
      <c r="J43" s="48">
        <v>0</v>
      </c>
      <c r="K43" s="242">
        <v>44197</v>
      </c>
    </row>
    <row r="44" spans="1:11" ht="42">
      <c r="A44" s="1664">
        <v>43</v>
      </c>
      <c r="B44" s="1895" t="s">
        <v>2321</v>
      </c>
      <c r="C44" s="1665" t="s">
        <v>3235</v>
      </c>
      <c r="D44" s="1955" t="s">
        <v>3217</v>
      </c>
      <c r="E44" s="1820" t="s">
        <v>4133</v>
      </c>
      <c r="F44" s="1920">
        <v>1</v>
      </c>
      <c r="G44" s="1902">
        <v>0</v>
      </c>
      <c r="H44" s="1903">
        <v>150000</v>
      </c>
      <c r="I44" s="1612">
        <v>144078.79999999999</v>
      </c>
      <c r="J44" s="1898">
        <v>0</v>
      </c>
      <c r="K44" s="1818">
        <v>44197</v>
      </c>
    </row>
    <row r="45" spans="1:11" ht="31.5">
      <c r="A45" s="1664">
        <v>44</v>
      </c>
      <c r="B45" s="1895" t="s">
        <v>2321</v>
      </c>
      <c r="C45" s="1665" t="s">
        <v>3236</v>
      </c>
      <c r="D45" s="1955" t="s">
        <v>3237</v>
      </c>
      <c r="E45" s="1820" t="s">
        <v>4133</v>
      </c>
      <c r="F45" s="1920">
        <v>1</v>
      </c>
      <c r="G45" s="1905">
        <v>222</v>
      </c>
      <c r="H45" s="1903">
        <v>874597</v>
      </c>
      <c r="I45" s="1612">
        <v>840995.85</v>
      </c>
      <c r="J45" s="1898">
        <v>0</v>
      </c>
      <c r="K45" s="1818">
        <v>44197</v>
      </c>
    </row>
    <row r="46" spans="1:11" ht="31.5">
      <c r="A46" s="1664">
        <v>45</v>
      </c>
      <c r="B46" s="1895" t="s">
        <v>2321</v>
      </c>
      <c r="C46" s="1665" t="s">
        <v>3238</v>
      </c>
      <c r="D46" s="1955" t="s">
        <v>3237</v>
      </c>
      <c r="E46" s="1820" t="s">
        <v>4133</v>
      </c>
      <c r="F46" s="1920">
        <v>1</v>
      </c>
      <c r="G46" s="1905">
        <v>12</v>
      </c>
      <c r="H46" s="1903">
        <f>1134414</f>
        <v>1134414</v>
      </c>
      <c r="I46" s="1897">
        <f>H46-R46</f>
        <v>1134414</v>
      </c>
      <c r="J46" s="1898">
        <v>0</v>
      </c>
      <c r="K46" s="1818">
        <v>44197</v>
      </c>
    </row>
    <row r="47" spans="1:11" ht="31.5">
      <c r="A47" s="1664">
        <v>46</v>
      </c>
      <c r="B47" s="1895" t="s">
        <v>2321</v>
      </c>
      <c r="C47" s="1665" t="s">
        <v>3239</v>
      </c>
      <c r="D47" s="1955" t="s">
        <v>3240</v>
      </c>
      <c r="E47" s="1820" t="s">
        <v>4133</v>
      </c>
      <c r="F47" s="1920">
        <v>1</v>
      </c>
      <c r="G47" s="1905">
        <v>36</v>
      </c>
      <c r="H47" s="1903">
        <v>2492051</v>
      </c>
      <c r="I47" s="1612">
        <v>2390244.59</v>
      </c>
      <c r="J47" s="1898">
        <v>0</v>
      </c>
      <c r="K47" s="1818">
        <v>44197</v>
      </c>
    </row>
    <row r="48" spans="1:11" ht="31.5">
      <c r="A48" s="1664">
        <v>47</v>
      </c>
      <c r="B48" s="1895" t="s">
        <v>2321</v>
      </c>
      <c r="C48" s="1665" t="s">
        <v>3241</v>
      </c>
      <c r="D48" s="1955" t="s">
        <v>3240</v>
      </c>
      <c r="E48" s="1820" t="s">
        <v>4133</v>
      </c>
      <c r="F48" s="1920">
        <v>1</v>
      </c>
      <c r="G48" s="1905">
        <v>18</v>
      </c>
      <c r="H48" s="1903">
        <v>625757</v>
      </c>
      <c r="I48" s="1612">
        <v>409377.51</v>
      </c>
      <c r="J48" s="1898">
        <v>0</v>
      </c>
      <c r="K48" s="1818">
        <v>44197</v>
      </c>
    </row>
    <row r="49" spans="1:11" ht="31.5">
      <c r="A49" s="1664">
        <v>48</v>
      </c>
      <c r="B49" s="1895" t="s">
        <v>2321</v>
      </c>
      <c r="C49" s="1665" t="s">
        <v>3242</v>
      </c>
      <c r="D49" s="1955" t="s">
        <v>3237</v>
      </c>
      <c r="E49" s="1820" t="s">
        <v>4133</v>
      </c>
      <c r="F49" s="1920">
        <v>1</v>
      </c>
      <c r="G49" s="1905">
        <v>40</v>
      </c>
      <c r="H49" s="1903">
        <v>409853</v>
      </c>
      <c r="I49" s="1612">
        <v>209288.52</v>
      </c>
      <c r="J49" s="1898">
        <v>0</v>
      </c>
      <c r="K49" s="1818">
        <v>44197</v>
      </c>
    </row>
    <row r="50" spans="1:11" ht="31.5">
      <c r="A50" s="1664">
        <v>49</v>
      </c>
      <c r="B50" s="1895" t="s">
        <v>2321</v>
      </c>
      <c r="C50" s="1665" t="s">
        <v>3243</v>
      </c>
      <c r="D50" s="1955" t="s">
        <v>3240</v>
      </c>
      <c r="E50" s="1820" t="s">
        <v>4133</v>
      </c>
      <c r="F50" s="1920">
        <v>1</v>
      </c>
      <c r="G50" s="1905">
        <v>0</v>
      </c>
      <c r="H50" s="1903">
        <v>611120</v>
      </c>
      <c r="I50" s="1897">
        <f>H50-R50</f>
        <v>611120</v>
      </c>
      <c r="J50" s="1898">
        <v>0</v>
      </c>
      <c r="K50" s="1818">
        <v>44197</v>
      </c>
    </row>
    <row r="51" spans="1:11" ht="31.5">
      <c r="A51" s="1664">
        <v>50</v>
      </c>
      <c r="B51" s="1895" t="s">
        <v>2321</v>
      </c>
      <c r="C51" s="1665" t="s">
        <v>3244</v>
      </c>
      <c r="D51" s="1955" t="s">
        <v>3245</v>
      </c>
      <c r="E51" s="1820" t="s">
        <v>4133</v>
      </c>
      <c r="F51" s="1920">
        <v>1</v>
      </c>
      <c r="G51" s="1905">
        <v>12</v>
      </c>
      <c r="H51" s="1903">
        <v>325687</v>
      </c>
      <c r="I51" s="1612">
        <v>190845.05</v>
      </c>
      <c r="J51" s="1898">
        <v>0</v>
      </c>
      <c r="K51" s="1818">
        <v>44197</v>
      </c>
    </row>
    <row r="52" spans="1:11" ht="31.5">
      <c r="A52" s="1664">
        <v>51</v>
      </c>
      <c r="B52" s="1895" t="s">
        <v>2321</v>
      </c>
      <c r="C52" s="1665" t="s">
        <v>3246</v>
      </c>
      <c r="D52" s="1955" t="s">
        <v>3245</v>
      </c>
      <c r="E52" s="1820" t="s">
        <v>4133</v>
      </c>
      <c r="F52" s="1920">
        <v>1</v>
      </c>
      <c r="G52" s="1905">
        <v>12</v>
      </c>
      <c r="H52" s="1903">
        <v>329346</v>
      </c>
      <c r="I52" s="1612">
        <v>192989.08</v>
      </c>
      <c r="J52" s="1898">
        <v>0</v>
      </c>
      <c r="K52" s="1818">
        <v>44197</v>
      </c>
    </row>
    <row r="53" spans="1:11" ht="31.5">
      <c r="A53" s="1664">
        <v>52</v>
      </c>
      <c r="B53" s="1895" t="s">
        <v>2321</v>
      </c>
      <c r="C53" s="1665" t="s">
        <v>3247</v>
      </c>
      <c r="D53" s="1955" t="s">
        <v>3245</v>
      </c>
      <c r="E53" s="1820" t="s">
        <v>4133</v>
      </c>
      <c r="F53" s="1920">
        <v>1</v>
      </c>
      <c r="G53" s="1905">
        <v>12</v>
      </c>
      <c r="H53" s="1903">
        <v>112000</v>
      </c>
      <c r="I53" s="1612">
        <v>67245.72</v>
      </c>
      <c r="J53" s="1898">
        <v>0</v>
      </c>
      <c r="K53" s="1818">
        <v>44197</v>
      </c>
    </row>
    <row r="54" spans="1:11" ht="31.5">
      <c r="A54" s="1594">
        <v>53</v>
      </c>
      <c r="B54" s="1906" t="s">
        <v>2321</v>
      </c>
      <c r="C54" s="1907" t="s">
        <v>3248</v>
      </c>
      <c r="D54" s="1956" t="s">
        <v>3249</v>
      </c>
      <c r="E54" s="1908" t="s">
        <v>4133</v>
      </c>
      <c r="F54" s="1957">
        <v>1</v>
      </c>
      <c r="G54" s="1909">
        <v>0</v>
      </c>
      <c r="H54" s="2987">
        <v>70000</v>
      </c>
      <c r="I54" s="1675">
        <v>33445.17</v>
      </c>
      <c r="J54" s="1912">
        <v>0</v>
      </c>
      <c r="K54" s="1913">
        <v>44197</v>
      </c>
    </row>
    <row r="55" spans="1:11" ht="31.5">
      <c r="A55" s="1664">
        <v>54</v>
      </c>
      <c r="B55" s="1895" t="s">
        <v>2321</v>
      </c>
      <c r="C55" s="1665" t="s">
        <v>3250</v>
      </c>
      <c r="D55" s="1665" t="s">
        <v>8754</v>
      </c>
      <c r="E55" s="1820" t="s">
        <v>4133</v>
      </c>
      <c r="F55" s="1920">
        <v>1</v>
      </c>
      <c r="G55" s="1921">
        <v>15</v>
      </c>
      <c r="H55" s="1897">
        <v>962422</v>
      </c>
      <c r="I55" s="1612">
        <v>394717.42</v>
      </c>
      <c r="J55" s="1898">
        <v>0</v>
      </c>
      <c r="K55" s="1818">
        <v>44197</v>
      </c>
    </row>
    <row r="56" spans="1:11" ht="52.5">
      <c r="A56" s="1594">
        <v>55</v>
      </c>
      <c r="B56" s="1906" t="s">
        <v>2321</v>
      </c>
      <c r="C56" s="1907" t="s">
        <v>8991</v>
      </c>
      <c r="D56" s="1907" t="s">
        <v>13225</v>
      </c>
      <c r="E56" s="1908" t="s">
        <v>13226</v>
      </c>
      <c r="F56" s="1957">
        <v>1</v>
      </c>
      <c r="G56" s="1988">
        <v>80</v>
      </c>
      <c r="H56" s="2978">
        <v>130000</v>
      </c>
      <c r="I56" s="1675">
        <v>125351.71</v>
      </c>
      <c r="J56" s="1912">
        <v>385197.29</v>
      </c>
      <c r="K56" s="1913">
        <v>44197</v>
      </c>
    </row>
    <row r="57" spans="1:11" ht="31.5">
      <c r="A57" s="1664">
        <v>56</v>
      </c>
      <c r="B57" s="1895" t="s">
        <v>2321</v>
      </c>
      <c r="C57" s="1665" t="s">
        <v>3251</v>
      </c>
      <c r="D57" s="1665" t="s">
        <v>3252</v>
      </c>
      <c r="E57" s="1820" t="s">
        <v>4133</v>
      </c>
      <c r="F57" s="1920">
        <v>1</v>
      </c>
      <c r="G57" s="1921">
        <v>144</v>
      </c>
      <c r="H57" s="1897">
        <v>8361729</v>
      </c>
      <c r="I57" s="1612">
        <v>3362959.84</v>
      </c>
      <c r="J57" s="1898">
        <v>0</v>
      </c>
      <c r="K57" s="1818">
        <v>44197</v>
      </c>
    </row>
    <row r="58" spans="1:11" ht="31.5">
      <c r="A58" s="1664">
        <v>57</v>
      </c>
      <c r="B58" s="1895" t="s">
        <v>2321</v>
      </c>
      <c r="C58" s="1665" t="s">
        <v>3253</v>
      </c>
      <c r="D58" s="1665" t="s">
        <v>3254</v>
      </c>
      <c r="E58" s="1820" t="s">
        <v>4133</v>
      </c>
      <c r="F58" s="1920">
        <v>1</v>
      </c>
      <c r="G58" s="1921">
        <v>34</v>
      </c>
      <c r="H58" s="1897">
        <v>439128</v>
      </c>
      <c r="I58" s="1897">
        <f>H58-R58</f>
        <v>439128</v>
      </c>
      <c r="J58" s="1898">
        <v>0</v>
      </c>
      <c r="K58" s="1818">
        <v>44197</v>
      </c>
    </row>
    <row r="59" spans="1:11" ht="31.5">
      <c r="A59" s="1664">
        <v>58</v>
      </c>
      <c r="B59" s="1895" t="s">
        <v>2321</v>
      </c>
      <c r="C59" s="1665" t="s">
        <v>3253</v>
      </c>
      <c r="D59" s="1665" t="s">
        <v>3255</v>
      </c>
      <c r="E59" s="1820" t="s">
        <v>4133</v>
      </c>
      <c r="F59" s="1920">
        <v>1</v>
      </c>
      <c r="G59" s="1921">
        <v>34</v>
      </c>
      <c r="H59" s="1897">
        <v>439128</v>
      </c>
      <c r="I59" s="1897">
        <f>H59-R59</f>
        <v>439128</v>
      </c>
      <c r="J59" s="1898">
        <v>0</v>
      </c>
      <c r="K59" s="1818">
        <v>44197</v>
      </c>
    </row>
    <row r="60" spans="1:11" ht="52.5">
      <c r="A60" s="63">
        <v>59</v>
      </c>
      <c r="B60" s="508" t="s">
        <v>2321</v>
      </c>
      <c r="C60" s="93" t="s">
        <v>3676</v>
      </c>
      <c r="D60" s="93" t="s">
        <v>8183</v>
      </c>
      <c r="E60" s="298" t="s">
        <v>6273</v>
      </c>
      <c r="F60" s="1919">
        <v>1</v>
      </c>
      <c r="G60" s="377">
        <v>72</v>
      </c>
      <c r="H60" s="2978">
        <v>410021</v>
      </c>
      <c r="I60" s="1675">
        <v>204022.47</v>
      </c>
      <c r="J60" s="48">
        <v>478428.17</v>
      </c>
      <c r="K60" s="242">
        <v>44197</v>
      </c>
    </row>
    <row r="61" spans="1:11" ht="31.5">
      <c r="A61" s="63">
        <v>60</v>
      </c>
      <c r="B61" s="508" t="s">
        <v>2321</v>
      </c>
      <c r="C61" s="93" t="s">
        <v>3256</v>
      </c>
      <c r="D61" s="93" t="s">
        <v>8184</v>
      </c>
      <c r="E61" s="298" t="s">
        <v>6795</v>
      </c>
      <c r="F61" s="1919">
        <v>1</v>
      </c>
      <c r="G61" s="377">
        <v>36</v>
      </c>
      <c r="H61" s="2978">
        <v>60192</v>
      </c>
      <c r="I61" s="1675">
        <v>51672.2</v>
      </c>
      <c r="J61" s="48">
        <v>185431.91</v>
      </c>
      <c r="K61" s="242">
        <v>44197</v>
      </c>
    </row>
    <row r="62" spans="1:11" ht="42">
      <c r="A62" s="63">
        <v>61</v>
      </c>
      <c r="B62" s="508" t="s">
        <v>2321</v>
      </c>
      <c r="C62" s="93" t="s">
        <v>3257</v>
      </c>
      <c r="D62" s="93" t="s">
        <v>8185</v>
      </c>
      <c r="E62" s="298" t="s">
        <v>6796</v>
      </c>
      <c r="F62" s="1919">
        <v>1</v>
      </c>
      <c r="G62" s="377">
        <v>8.6999999999999993</v>
      </c>
      <c r="H62" s="2978">
        <v>95196</v>
      </c>
      <c r="I62" s="1675">
        <v>89340.93</v>
      </c>
      <c r="J62" s="48">
        <v>44812.71</v>
      </c>
      <c r="K62" s="242">
        <v>44197</v>
      </c>
    </row>
    <row r="63" spans="1:11" ht="21">
      <c r="A63" s="63">
        <v>62</v>
      </c>
      <c r="B63" s="508" t="s">
        <v>2321</v>
      </c>
      <c r="C63" s="93" t="s">
        <v>6783</v>
      </c>
      <c r="D63" s="93" t="s">
        <v>8187</v>
      </c>
      <c r="E63" s="298" t="s">
        <v>4133</v>
      </c>
      <c r="F63" s="1919">
        <v>1</v>
      </c>
      <c r="G63" s="377">
        <v>9.6</v>
      </c>
      <c r="H63" s="2978">
        <v>27952</v>
      </c>
      <c r="I63" s="1675">
        <v>11748.21</v>
      </c>
      <c r="J63" s="48">
        <v>0</v>
      </c>
      <c r="K63" s="242">
        <v>44197</v>
      </c>
    </row>
    <row r="64" spans="1:11" ht="52.5">
      <c r="A64" s="63">
        <v>63</v>
      </c>
      <c r="B64" s="508" t="s">
        <v>2321</v>
      </c>
      <c r="C64" s="93" t="s">
        <v>6783</v>
      </c>
      <c r="D64" s="93" t="s">
        <v>8186</v>
      </c>
      <c r="E64" s="298" t="s">
        <v>6784</v>
      </c>
      <c r="F64" s="1919">
        <v>1</v>
      </c>
      <c r="G64" s="377">
        <v>9.6</v>
      </c>
      <c r="H64" s="2978">
        <v>27952</v>
      </c>
      <c r="I64" s="1675">
        <v>11748.2</v>
      </c>
      <c r="J64" s="48">
        <v>728206.75</v>
      </c>
      <c r="K64" s="242">
        <v>44197</v>
      </c>
    </row>
    <row r="65" spans="1:11" ht="31.5">
      <c r="A65" s="1664">
        <v>64</v>
      </c>
      <c r="B65" s="1895" t="s">
        <v>2321</v>
      </c>
      <c r="C65" s="1665" t="s">
        <v>3259</v>
      </c>
      <c r="D65" s="1665" t="s">
        <v>3260</v>
      </c>
      <c r="E65" s="1820" t="s">
        <v>4133</v>
      </c>
      <c r="F65" s="1920">
        <v>1</v>
      </c>
      <c r="G65" s="1921">
        <v>93</v>
      </c>
      <c r="H65" s="1897">
        <v>2287125</v>
      </c>
      <c r="I65" s="1612">
        <v>939530.73</v>
      </c>
      <c r="J65" s="1898">
        <v>0</v>
      </c>
      <c r="K65" s="1818">
        <v>44197</v>
      </c>
    </row>
    <row r="66" spans="1:11" ht="42">
      <c r="A66" s="63">
        <v>65</v>
      </c>
      <c r="B66" s="508" t="s">
        <v>2321</v>
      </c>
      <c r="C66" s="93" t="s">
        <v>3193</v>
      </c>
      <c r="D66" s="93" t="s">
        <v>3261</v>
      </c>
      <c r="E66" s="298" t="s">
        <v>4133</v>
      </c>
      <c r="F66" s="1919">
        <v>1</v>
      </c>
      <c r="G66" s="378">
        <v>0</v>
      </c>
      <c r="H66" s="2978">
        <v>1750</v>
      </c>
      <c r="I66" s="47">
        <f t="shared" ref="I66:I99" si="0">H66-R66</f>
        <v>1750</v>
      </c>
      <c r="J66" s="48">
        <v>0</v>
      </c>
      <c r="K66" s="242">
        <v>44197</v>
      </c>
    </row>
    <row r="67" spans="1:11" ht="31.5">
      <c r="A67" s="63">
        <v>66</v>
      </c>
      <c r="B67" s="508" t="s">
        <v>2321</v>
      </c>
      <c r="C67" s="93" t="s">
        <v>3193</v>
      </c>
      <c r="D67" s="93" t="s">
        <v>3262</v>
      </c>
      <c r="E67" s="298" t="s">
        <v>4133</v>
      </c>
      <c r="F67" s="1919">
        <v>1</v>
      </c>
      <c r="G67" s="378">
        <v>0</v>
      </c>
      <c r="H67" s="2978">
        <v>1650</v>
      </c>
      <c r="I67" s="47">
        <f t="shared" si="0"/>
        <v>1650</v>
      </c>
      <c r="J67" s="48">
        <v>0</v>
      </c>
      <c r="K67" s="242">
        <v>44197</v>
      </c>
    </row>
    <row r="68" spans="1:11" ht="31.5">
      <c r="A68" s="63">
        <v>67</v>
      </c>
      <c r="B68" s="508" t="s">
        <v>2321</v>
      </c>
      <c r="C68" s="93" t="s">
        <v>3193</v>
      </c>
      <c r="D68" s="93" t="s">
        <v>3263</v>
      </c>
      <c r="E68" s="298" t="s">
        <v>4133</v>
      </c>
      <c r="F68" s="1919">
        <v>1</v>
      </c>
      <c r="G68" s="378">
        <v>0</v>
      </c>
      <c r="H68" s="2978">
        <v>620</v>
      </c>
      <c r="I68" s="47">
        <f t="shared" si="0"/>
        <v>620</v>
      </c>
      <c r="J68" s="48">
        <v>0</v>
      </c>
      <c r="K68" s="242">
        <v>44197</v>
      </c>
    </row>
    <row r="69" spans="1:11" ht="31.5">
      <c r="A69" s="63">
        <v>68</v>
      </c>
      <c r="B69" s="508" t="s">
        <v>2321</v>
      </c>
      <c r="C69" s="93" t="s">
        <v>3193</v>
      </c>
      <c r="D69" s="93" t="s">
        <v>3264</v>
      </c>
      <c r="E69" s="298" t="s">
        <v>4133</v>
      </c>
      <c r="F69" s="1919">
        <v>1</v>
      </c>
      <c r="G69" s="378">
        <v>0</v>
      </c>
      <c r="H69" s="2978">
        <v>1750</v>
      </c>
      <c r="I69" s="47">
        <f t="shared" si="0"/>
        <v>1750</v>
      </c>
      <c r="J69" s="48">
        <v>0</v>
      </c>
      <c r="K69" s="242">
        <v>44197</v>
      </c>
    </row>
    <row r="70" spans="1:11" ht="31.5">
      <c r="A70" s="63">
        <v>69</v>
      </c>
      <c r="B70" s="508" t="s">
        <v>2321</v>
      </c>
      <c r="C70" s="93" t="s">
        <v>3193</v>
      </c>
      <c r="D70" s="93" t="s">
        <v>3265</v>
      </c>
      <c r="E70" s="298" t="s">
        <v>4133</v>
      </c>
      <c r="F70" s="1919">
        <v>1</v>
      </c>
      <c r="G70" s="378">
        <v>0</v>
      </c>
      <c r="H70" s="2978">
        <v>1750</v>
      </c>
      <c r="I70" s="47">
        <f t="shared" si="0"/>
        <v>1750</v>
      </c>
      <c r="J70" s="48">
        <v>0</v>
      </c>
      <c r="K70" s="242">
        <v>44197</v>
      </c>
    </row>
    <row r="71" spans="1:11" ht="31.5">
      <c r="A71" s="63">
        <v>70</v>
      </c>
      <c r="B71" s="508" t="s">
        <v>2321</v>
      </c>
      <c r="C71" s="93" t="s">
        <v>3193</v>
      </c>
      <c r="D71" s="93" t="s">
        <v>3266</v>
      </c>
      <c r="E71" s="298" t="s">
        <v>4133</v>
      </c>
      <c r="F71" s="1919">
        <v>1</v>
      </c>
      <c r="G71" s="378">
        <v>0</v>
      </c>
      <c r="H71" s="2978">
        <v>1750</v>
      </c>
      <c r="I71" s="47">
        <f t="shared" si="0"/>
        <v>1750</v>
      </c>
      <c r="J71" s="48">
        <v>0</v>
      </c>
      <c r="K71" s="242">
        <v>44197</v>
      </c>
    </row>
    <row r="72" spans="1:11" ht="31.5">
      <c r="A72" s="63">
        <v>71</v>
      </c>
      <c r="B72" s="508" t="s">
        <v>2321</v>
      </c>
      <c r="C72" s="93" t="s">
        <v>3193</v>
      </c>
      <c r="D72" s="93" t="s">
        <v>3267</v>
      </c>
      <c r="E72" s="298" t="s">
        <v>4133</v>
      </c>
      <c r="F72" s="1919">
        <v>1</v>
      </c>
      <c r="G72" s="378">
        <v>0</v>
      </c>
      <c r="H72" s="2978">
        <v>1650</v>
      </c>
      <c r="I72" s="47">
        <f t="shared" si="0"/>
        <v>1650</v>
      </c>
      <c r="J72" s="48">
        <v>0</v>
      </c>
      <c r="K72" s="242">
        <v>44197</v>
      </c>
    </row>
    <row r="73" spans="1:11" ht="31.5">
      <c r="A73" s="63">
        <v>72</v>
      </c>
      <c r="B73" s="508" t="s">
        <v>2321</v>
      </c>
      <c r="C73" s="93" t="s">
        <v>3193</v>
      </c>
      <c r="D73" s="93" t="s">
        <v>2625</v>
      </c>
      <c r="E73" s="298" t="s">
        <v>4133</v>
      </c>
      <c r="F73" s="1919">
        <v>1</v>
      </c>
      <c r="G73" s="378">
        <v>0</v>
      </c>
      <c r="H73" s="2978">
        <v>1650</v>
      </c>
      <c r="I73" s="47">
        <f t="shared" si="0"/>
        <v>1650</v>
      </c>
      <c r="J73" s="48">
        <v>0</v>
      </c>
      <c r="K73" s="242">
        <v>44197</v>
      </c>
    </row>
    <row r="74" spans="1:11" ht="31.5">
      <c r="A74" s="63">
        <v>73</v>
      </c>
      <c r="B74" s="508" t="s">
        <v>2321</v>
      </c>
      <c r="C74" s="93" t="s">
        <v>3193</v>
      </c>
      <c r="D74" s="93" t="s">
        <v>3268</v>
      </c>
      <c r="E74" s="298" t="s">
        <v>4133</v>
      </c>
      <c r="F74" s="1919">
        <v>1</v>
      </c>
      <c r="G74" s="378">
        <v>0</v>
      </c>
      <c r="H74" s="2978">
        <v>1750</v>
      </c>
      <c r="I74" s="47">
        <f t="shared" si="0"/>
        <v>1750</v>
      </c>
      <c r="J74" s="48">
        <v>0</v>
      </c>
      <c r="K74" s="242">
        <v>44197</v>
      </c>
    </row>
    <row r="75" spans="1:11" ht="31.5">
      <c r="A75" s="63">
        <v>74</v>
      </c>
      <c r="B75" s="508" t="s">
        <v>2321</v>
      </c>
      <c r="C75" s="93" t="s">
        <v>3193</v>
      </c>
      <c r="D75" s="93" t="s">
        <v>2624</v>
      </c>
      <c r="E75" s="298" t="s">
        <v>4133</v>
      </c>
      <c r="F75" s="1919">
        <v>1</v>
      </c>
      <c r="G75" s="378">
        <v>0</v>
      </c>
      <c r="H75" s="2978">
        <v>1750</v>
      </c>
      <c r="I75" s="47">
        <f t="shared" si="0"/>
        <v>1750</v>
      </c>
      <c r="J75" s="48">
        <v>0</v>
      </c>
      <c r="K75" s="242">
        <v>44197</v>
      </c>
    </row>
    <row r="76" spans="1:11" ht="31.5">
      <c r="A76" s="63">
        <v>75</v>
      </c>
      <c r="B76" s="508" t="s">
        <v>2321</v>
      </c>
      <c r="C76" s="93" t="s">
        <v>3193</v>
      </c>
      <c r="D76" s="93" t="s">
        <v>3269</v>
      </c>
      <c r="E76" s="298" t="s">
        <v>4133</v>
      </c>
      <c r="F76" s="1919">
        <v>1</v>
      </c>
      <c r="G76" s="378">
        <v>0</v>
      </c>
      <c r="H76" s="2978">
        <v>620</v>
      </c>
      <c r="I76" s="47">
        <f t="shared" si="0"/>
        <v>620</v>
      </c>
      <c r="J76" s="48">
        <v>0</v>
      </c>
      <c r="K76" s="242">
        <v>44197</v>
      </c>
    </row>
    <row r="77" spans="1:11" ht="31.5">
      <c r="A77" s="63">
        <v>76</v>
      </c>
      <c r="B77" s="508" t="s">
        <v>2321</v>
      </c>
      <c r="C77" s="93" t="s">
        <v>3193</v>
      </c>
      <c r="D77" s="93" t="s">
        <v>3270</v>
      </c>
      <c r="E77" s="298" t="s">
        <v>4133</v>
      </c>
      <c r="F77" s="1919">
        <v>1</v>
      </c>
      <c r="G77" s="378">
        <v>0</v>
      </c>
      <c r="H77" s="2978">
        <v>1650</v>
      </c>
      <c r="I77" s="47">
        <f t="shared" si="0"/>
        <v>1650</v>
      </c>
      <c r="J77" s="48">
        <v>0</v>
      </c>
      <c r="K77" s="242">
        <v>44197</v>
      </c>
    </row>
    <row r="78" spans="1:11" ht="31.5">
      <c r="A78" s="63">
        <v>77</v>
      </c>
      <c r="B78" s="508" t="s">
        <v>2321</v>
      </c>
      <c r="C78" s="93" t="s">
        <v>3193</v>
      </c>
      <c r="D78" s="93" t="s">
        <v>3271</v>
      </c>
      <c r="E78" s="298" t="s">
        <v>4133</v>
      </c>
      <c r="F78" s="1919">
        <v>1</v>
      </c>
      <c r="G78" s="378">
        <v>0</v>
      </c>
      <c r="H78" s="2978">
        <v>1750</v>
      </c>
      <c r="I78" s="47">
        <f t="shared" si="0"/>
        <v>1750</v>
      </c>
      <c r="J78" s="48">
        <v>0</v>
      </c>
      <c r="K78" s="242">
        <v>44197</v>
      </c>
    </row>
    <row r="79" spans="1:11" ht="31.5">
      <c r="A79" s="63">
        <v>78</v>
      </c>
      <c r="B79" s="508" t="s">
        <v>2321</v>
      </c>
      <c r="C79" s="93" t="s">
        <v>3193</v>
      </c>
      <c r="D79" s="93" t="s">
        <v>3272</v>
      </c>
      <c r="E79" s="298" t="s">
        <v>4133</v>
      </c>
      <c r="F79" s="1919">
        <v>1</v>
      </c>
      <c r="G79" s="378">
        <v>0</v>
      </c>
      <c r="H79" s="2978">
        <v>1750</v>
      </c>
      <c r="I79" s="47">
        <f t="shared" si="0"/>
        <v>1750</v>
      </c>
      <c r="J79" s="48">
        <v>0</v>
      </c>
      <c r="K79" s="242">
        <v>44197</v>
      </c>
    </row>
    <row r="80" spans="1:11" ht="31.5">
      <c r="A80" s="63">
        <v>79</v>
      </c>
      <c r="B80" s="508" t="s">
        <v>2321</v>
      </c>
      <c r="C80" s="93" t="s">
        <v>3193</v>
      </c>
      <c r="D80" s="93" t="s">
        <v>3273</v>
      </c>
      <c r="E80" s="298" t="s">
        <v>4133</v>
      </c>
      <c r="F80" s="1919">
        <v>1</v>
      </c>
      <c r="G80" s="378">
        <v>0</v>
      </c>
      <c r="H80" s="2978">
        <v>1750</v>
      </c>
      <c r="I80" s="47">
        <f t="shared" si="0"/>
        <v>1750</v>
      </c>
      <c r="J80" s="48">
        <v>0</v>
      </c>
      <c r="K80" s="242">
        <v>44197</v>
      </c>
    </row>
    <row r="81" spans="1:11" ht="42">
      <c r="A81" s="63">
        <v>80</v>
      </c>
      <c r="B81" s="508" t="s">
        <v>2321</v>
      </c>
      <c r="C81" s="93" t="s">
        <v>3193</v>
      </c>
      <c r="D81" s="93" t="s">
        <v>3274</v>
      </c>
      <c r="E81" s="298" t="s">
        <v>4133</v>
      </c>
      <c r="F81" s="1919">
        <v>1</v>
      </c>
      <c r="G81" s="378">
        <v>0</v>
      </c>
      <c r="H81" s="2978">
        <v>1750</v>
      </c>
      <c r="I81" s="47">
        <f t="shared" si="0"/>
        <v>1750</v>
      </c>
      <c r="J81" s="48">
        <v>0</v>
      </c>
      <c r="K81" s="242">
        <v>44197</v>
      </c>
    </row>
    <row r="82" spans="1:11" ht="31.5">
      <c r="A82" s="63">
        <v>81</v>
      </c>
      <c r="B82" s="508" t="s">
        <v>2321</v>
      </c>
      <c r="C82" s="93" t="s">
        <v>3193</v>
      </c>
      <c r="D82" s="93" t="s">
        <v>3275</v>
      </c>
      <c r="E82" s="298" t="s">
        <v>4133</v>
      </c>
      <c r="F82" s="1919">
        <v>1</v>
      </c>
      <c r="G82" s="378">
        <v>0</v>
      </c>
      <c r="H82" s="2978">
        <v>1750</v>
      </c>
      <c r="I82" s="47">
        <f t="shared" si="0"/>
        <v>1750</v>
      </c>
      <c r="J82" s="48">
        <v>0</v>
      </c>
      <c r="K82" s="242">
        <v>44197</v>
      </c>
    </row>
    <row r="83" spans="1:11" ht="31.5">
      <c r="A83" s="63">
        <v>82</v>
      </c>
      <c r="B83" s="508" t="s">
        <v>2321</v>
      </c>
      <c r="C83" s="93" t="s">
        <v>3193</v>
      </c>
      <c r="D83" s="93" t="s">
        <v>3276</v>
      </c>
      <c r="E83" s="298" t="s">
        <v>4133</v>
      </c>
      <c r="F83" s="1919">
        <v>1</v>
      </c>
      <c r="G83" s="378">
        <v>0</v>
      </c>
      <c r="H83" s="2978">
        <v>1650</v>
      </c>
      <c r="I83" s="47">
        <f t="shared" si="0"/>
        <v>1650</v>
      </c>
      <c r="J83" s="48">
        <v>0</v>
      </c>
      <c r="K83" s="242">
        <v>44197</v>
      </c>
    </row>
    <row r="84" spans="1:11" ht="31.5">
      <c r="A84" s="63">
        <v>83</v>
      </c>
      <c r="B84" s="508" t="s">
        <v>2321</v>
      </c>
      <c r="C84" s="93" t="s">
        <v>3193</v>
      </c>
      <c r="D84" s="93" t="s">
        <v>3277</v>
      </c>
      <c r="E84" s="298" t="s">
        <v>4133</v>
      </c>
      <c r="F84" s="1919">
        <v>1</v>
      </c>
      <c r="G84" s="378">
        <v>0</v>
      </c>
      <c r="H84" s="2978">
        <v>1650</v>
      </c>
      <c r="I84" s="47">
        <f t="shared" si="0"/>
        <v>1650</v>
      </c>
      <c r="J84" s="48">
        <v>0</v>
      </c>
      <c r="K84" s="242">
        <v>44197</v>
      </c>
    </row>
    <row r="85" spans="1:11" ht="31.5">
      <c r="A85" s="63">
        <v>84</v>
      </c>
      <c r="B85" s="508" t="s">
        <v>2321</v>
      </c>
      <c r="C85" s="93" t="s">
        <v>3193</v>
      </c>
      <c r="D85" s="93" t="s">
        <v>3278</v>
      </c>
      <c r="E85" s="298" t="s">
        <v>4133</v>
      </c>
      <c r="F85" s="1919">
        <v>1</v>
      </c>
      <c r="G85" s="377">
        <v>0</v>
      </c>
      <c r="H85" s="2978">
        <v>1650</v>
      </c>
      <c r="I85" s="47">
        <f t="shared" si="0"/>
        <v>1650</v>
      </c>
      <c r="J85" s="48">
        <v>0</v>
      </c>
      <c r="K85" s="242">
        <v>44197</v>
      </c>
    </row>
    <row r="86" spans="1:11" ht="31.5">
      <c r="A86" s="63">
        <v>85</v>
      </c>
      <c r="B86" s="508" t="s">
        <v>2321</v>
      </c>
      <c r="C86" s="93" t="s">
        <v>3193</v>
      </c>
      <c r="D86" s="93" t="s">
        <v>3279</v>
      </c>
      <c r="E86" s="298" t="s">
        <v>4133</v>
      </c>
      <c r="F86" s="1919">
        <v>1</v>
      </c>
      <c r="G86" s="377">
        <v>0</v>
      </c>
      <c r="H86" s="2978">
        <v>1750</v>
      </c>
      <c r="I86" s="47">
        <f t="shared" si="0"/>
        <v>1750</v>
      </c>
      <c r="J86" s="48">
        <v>0</v>
      </c>
      <c r="K86" s="242">
        <v>44197</v>
      </c>
    </row>
    <row r="87" spans="1:11" ht="42">
      <c r="A87" s="63">
        <v>86</v>
      </c>
      <c r="B87" s="508" t="s">
        <v>2321</v>
      </c>
      <c r="C87" s="93" t="s">
        <v>3193</v>
      </c>
      <c r="D87" s="93" t="s">
        <v>3280</v>
      </c>
      <c r="E87" s="298" t="s">
        <v>4133</v>
      </c>
      <c r="F87" s="1919">
        <v>1</v>
      </c>
      <c r="G87" s="378">
        <v>0</v>
      </c>
      <c r="H87" s="2978">
        <v>980</v>
      </c>
      <c r="I87" s="47">
        <f t="shared" si="0"/>
        <v>980</v>
      </c>
      <c r="J87" s="48">
        <v>0</v>
      </c>
      <c r="K87" s="242">
        <v>44197</v>
      </c>
    </row>
    <row r="88" spans="1:11" ht="31.5">
      <c r="A88" s="63">
        <v>87</v>
      </c>
      <c r="B88" s="508" t="s">
        <v>2321</v>
      </c>
      <c r="C88" s="93" t="s">
        <v>3193</v>
      </c>
      <c r="D88" s="93" t="s">
        <v>3281</v>
      </c>
      <c r="E88" s="298" t="s">
        <v>4133</v>
      </c>
      <c r="F88" s="1919">
        <v>1</v>
      </c>
      <c r="G88" s="377">
        <v>0</v>
      </c>
      <c r="H88" s="2978">
        <v>980</v>
      </c>
      <c r="I88" s="47">
        <f t="shared" si="0"/>
        <v>980</v>
      </c>
      <c r="J88" s="48">
        <v>0</v>
      </c>
      <c r="K88" s="242">
        <v>44197</v>
      </c>
    </row>
    <row r="89" spans="1:11" ht="42">
      <c r="A89" s="63">
        <v>88</v>
      </c>
      <c r="B89" s="508" t="s">
        <v>2321</v>
      </c>
      <c r="C89" s="93" t="s">
        <v>3193</v>
      </c>
      <c r="D89" s="93" t="s">
        <v>3282</v>
      </c>
      <c r="E89" s="298" t="s">
        <v>4133</v>
      </c>
      <c r="F89" s="1919">
        <v>1</v>
      </c>
      <c r="G89" s="378">
        <v>0</v>
      </c>
      <c r="H89" s="2978">
        <v>1650</v>
      </c>
      <c r="I89" s="47">
        <f t="shared" si="0"/>
        <v>1650</v>
      </c>
      <c r="J89" s="48">
        <v>0</v>
      </c>
      <c r="K89" s="242">
        <v>44197</v>
      </c>
    </row>
    <row r="90" spans="1:11" ht="31.5">
      <c r="A90" s="63">
        <v>89</v>
      </c>
      <c r="B90" s="508" t="s">
        <v>2321</v>
      </c>
      <c r="C90" s="93" t="s">
        <v>3193</v>
      </c>
      <c r="D90" s="93" t="s">
        <v>3283</v>
      </c>
      <c r="E90" s="298" t="s">
        <v>4133</v>
      </c>
      <c r="F90" s="1919">
        <v>1</v>
      </c>
      <c r="G90" s="377">
        <v>0</v>
      </c>
      <c r="H90" s="2978">
        <v>1750</v>
      </c>
      <c r="I90" s="47">
        <f t="shared" si="0"/>
        <v>1750</v>
      </c>
      <c r="J90" s="48">
        <v>0</v>
      </c>
      <c r="K90" s="242">
        <v>44197</v>
      </c>
    </row>
    <row r="91" spans="1:11" ht="31.5">
      <c r="A91" s="63">
        <v>90</v>
      </c>
      <c r="B91" s="508" t="s">
        <v>2321</v>
      </c>
      <c r="C91" s="93" t="s">
        <v>3193</v>
      </c>
      <c r="D91" s="93" t="s">
        <v>3284</v>
      </c>
      <c r="E91" s="298" t="s">
        <v>4133</v>
      </c>
      <c r="F91" s="1919">
        <v>1</v>
      </c>
      <c r="G91" s="378">
        <v>0</v>
      </c>
      <c r="H91" s="2978">
        <v>1750</v>
      </c>
      <c r="I91" s="47">
        <f t="shared" si="0"/>
        <v>1750</v>
      </c>
      <c r="J91" s="48">
        <v>0</v>
      </c>
      <c r="K91" s="242">
        <v>44197</v>
      </c>
    </row>
    <row r="92" spans="1:11" ht="31.5">
      <c r="A92" s="63">
        <v>91</v>
      </c>
      <c r="B92" s="508" t="s">
        <v>2321</v>
      </c>
      <c r="C92" s="93" t="s">
        <v>3193</v>
      </c>
      <c r="D92" s="93" t="s">
        <v>3285</v>
      </c>
      <c r="E92" s="298" t="s">
        <v>4133</v>
      </c>
      <c r="F92" s="1919">
        <v>1</v>
      </c>
      <c r="G92" s="378">
        <v>0</v>
      </c>
      <c r="H92" s="2978">
        <v>980</v>
      </c>
      <c r="I92" s="47">
        <f t="shared" si="0"/>
        <v>980</v>
      </c>
      <c r="J92" s="48">
        <v>0</v>
      </c>
      <c r="K92" s="242">
        <v>44197</v>
      </c>
    </row>
    <row r="93" spans="1:11" ht="31.5">
      <c r="A93" s="63">
        <v>92</v>
      </c>
      <c r="B93" s="508" t="s">
        <v>2321</v>
      </c>
      <c r="C93" s="93" t="s">
        <v>3193</v>
      </c>
      <c r="D93" s="93" t="s">
        <v>3286</v>
      </c>
      <c r="E93" s="298" t="s">
        <v>4133</v>
      </c>
      <c r="F93" s="1919">
        <v>1</v>
      </c>
      <c r="G93" s="377">
        <v>0</v>
      </c>
      <c r="H93" s="2978">
        <v>1750</v>
      </c>
      <c r="I93" s="47">
        <f t="shared" si="0"/>
        <v>1750</v>
      </c>
      <c r="J93" s="48">
        <v>0</v>
      </c>
      <c r="K93" s="242">
        <v>44197</v>
      </c>
    </row>
    <row r="94" spans="1:11" ht="31.5">
      <c r="A94" s="63">
        <v>93</v>
      </c>
      <c r="B94" s="508" t="s">
        <v>2321</v>
      </c>
      <c r="C94" s="93" t="s">
        <v>3193</v>
      </c>
      <c r="D94" s="93" t="s">
        <v>3287</v>
      </c>
      <c r="E94" s="298" t="s">
        <v>4133</v>
      </c>
      <c r="F94" s="1919">
        <v>1</v>
      </c>
      <c r="G94" s="378">
        <v>0</v>
      </c>
      <c r="H94" s="2978">
        <v>980</v>
      </c>
      <c r="I94" s="47">
        <f t="shared" si="0"/>
        <v>980</v>
      </c>
      <c r="J94" s="48">
        <v>0</v>
      </c>
      <c r="K94" s="242">
        <v>44197</v>
      </c>
    </row>
    <row r="95" spans="1:11" ht="31.5">
      <c r="A95" s="63">
        <v>94</v>
      </c>
      <c r="B95" s="508" t="s">
        <v>2321</v>
      </c>
      <c r="C95" s="93" t="s">
        <v>3193</v>
      </c>
      <c r="D95" s="93" t="s">
        <v>3288</v>
      </c>
      <c r="E95" s="298" t="s">
        <v>4133</v>
      </c>
      <c r="F95" s="1919">
        <v>1</v>
      </c>
      <c r="G95" s="378">
        <v>0</v>
      </c>
      <c r="H95" s="2978">
        <v>1750</v>
      </c>
      <c r="I95" s="47">
        <f t="shared" si="0"/>
        <v>1750</v>
      </c>
      <c r="J95" s="48">
        <v>0</v>
      </c>
      <c r="K95" s="242">
        <v>44197</v>
      </c>
    </row>
    <row r="96" spans="1:11" ht="31.5">
      <c r="A96" s="63">
        <v>95</v>
      </c>
      <c r="B96" s="508" t="s">
        <v>2321</v>
      </c>
      <c r="C96" s="93" t="s">
        <v>3193</v>
      </c>
      <c r="D96" s="93" t="s">
        <v>3289</v>
      </c>
      <c r="E96" s="298" t="s">
        <v>4133</v>
      </c>
      <c r="F96" s="1919">
        <v>1</v>
      </c>
      <c r="G96" s="378">
        <v>0</v>
      </c>
      <c r="H96" s="2978">
        <v>1750</v>
      </c>
      <c r="I96" s="47">
        <f t="shared" si="0"/>
        <v>1750</v>
      </c>
      <c r="J96" s="48">
        <v>0</v>
      </c>
      <c r="K96" s="242">
        <v>44197</v>
      </c>
    </row>
    <row r="97" spans="1:11" ht="31.5">
      <c r="A97" s="63">
        <v>96</v>
      </c>
      <c r="B97" s="508" t="s">
        <v>2321</v>
      </c>
      <c r="C97" s="93" t="s">
        <v>3193</v>
      </c>
      <c r="D97" s="93" t="s">
        <v>3290</v>
      </c>
      <c r="E97" s="298" t="s">
        <v>4133</v>
      </c>
      <c r="F97" s="1919">
        <v>1</v>
      </c>
      <c r="G97" s="378">
        <v>0</v>
      </c>
      <c r="H97" s="2978">
        <v>1750</v>
      </c>
      <c r="I97" s="47">
        <f t="shared" si="0"/>
        <v>1750</v>
      </c>
      <c r="J97" s="48">
        <v>0</v>
      </c>
      <c r="K97" s="242">
        <v>44197</v>
      </c>
    </row>
    <row r="98" spans="1:11" ht="52.5">
      <c r="A98" s="63">
        <v>97</v>
      </c>
      <c r="B98" s="508" t="s">
        <v>2321</v>
      </c>
      <c r="C98" s="93" t="s">
        <v>3193</v>
      </c>
      <c r="D98" s="93" t="s">
        <v>3291</v>
      </c>
      <c r="E98" s="298" t="s">
        <v>4133</v>
      </c>
      <c r="F98" s="1919">
        <v>1</v>
      </c>
      <c r="G98" s="378">
        <v>0</v>
      </c>
      <c r="H98" s="2978">
        <v>980</v>
      </c>
      <c r="I98" s="47">
        <f t="shared" si="0"/>
        <v>980</v>
      </c>
      <c r="J98" s="48">
        <v>0</v>
      </c>
      <c r="K98" s="242">
        <v>44197</v>
      </c>
    </row>
    <row r="99" spans="1:11" ht="21">
      <c r="A99" s="1664">
        <v>98</v>
      </c>
      <c r="B99" s="1895" t="s">
        <v>2321</v>
      </c>
      <c r="C99" s="1665" t="s">
        <v>3334</v>
      </c>
      <c r="D99" s="1985" t="s">
        <v>3292</v>
      </c>
      <c r="E99" s="1820" t="s">
        <v>4133</v>
      </c>
      <c r="F99" s="1920">
        <v>1</v>
      </c>
      <c r="G99" s="1986">
        <v>9.6</v>
      </c>
      <c r="H99" s="1897">
        <v>19404</v>
      </c>
      <c r="I99" s="1897">
        <f t="shared" si="0"/>
        <v>19404</v>
      </c>
      <c r="J99" s="1898">
        <v>0</v>
      </c>
      <c r="K99" s="1818">
        <v>44197</v>
      </c>
    </row>
    <row r="100" spans="1:11" ht="63">
      <c r="A100" s="63">
        <v>99</v>
      </c>
      <c r="B100" s="508" t="s">
        <v>2321</v>
      </c>
      <c r="C100" s="93" t="s">
        <v>3334</v>
      </c>
      <c r="D100" s="93" t="s">
        <v>6791</v>
      </c>
      <c r="E100" s="298" t="s">
        <v>6792</v>
      </c>
      <c r="F100" s="1919">
        <v>1</v>
      </c>
      <c r="G100" s="379">
        <v>9.6</v>
      </c>
      <c r="H100" s="2978">
        <v>19404</v>
      </c>
      <c r="I100" s="47">
        <v>19404</v>
      </c>
      <c r="J100" s="48">
        <v>416118.14</v>
      </c>
      <c r="K100" s="242">
        <v>44197</v>
      </c>
    </row>
    <row r="101" spans="1:11" ht="52.5">
      <c r="A101" s="63">
        <v>100</v>
      </c>
      <c r="B101" s="508" t="s">
        <v>8162</v>
      </c>
      <c r="C101" s="93" t="s">
        <v>3293</v>
      </c>
      <c r="D101" s="93" t="s">
        <v>8161</v>
      </c>
      <c r="E101" s="298" t="s">
        <v>8163</v>
      </c>
      <c r="F101" s="1919">
        <v>1</v>
      </c>
      <c r="G101" s="379">
        <v>14.9</v>
      </c>
      <c r="H101" s="2978">
        <v>32188</v>
      </c>
      <c r="I101" s="1675">
        <v>27428.26</v>
      </c>
      <c r="J101" s="48">
        <v>449334.22</v>
      </c>
      <c r="K101" s="242">
        <v>44197</v>
      </c>
    </row>
    <row r="102" spans="1:11" ht="31.5">
      <c r="A102" s="63">
        <v>101</v>
      </c>
      <c r="B102" s="508" t="s">
        <v>2321</v>
      </c>
      <c r="C102" s="93" t="s">
        <v>3294</v>
      </c>
      <c r="D102" s="93" t="s">
        <v>6793</v>
      </c>
      <c r="E102" s="298" t="s">
        <v>6794</v>
      </c>
      <c r="F102" s="1919">
        <v>1</v>
      </c>
      <c r="G102" s="379">
        <v>40</v>
      </c>
      <c r="H102" s="2978">
        <v>7519</v>
      </c>
      <c r="I102" s="47">
        <v>7519</v>
      </c>
      <c r="J102" s="48">
        <v>192000.57</v>
      </c>
      <c r="K102" s="242">
        <v>44197</v>
      </c>
    </row>
    <row r="103" spans="1:11" ht="21">
      <c r="A103" s="63">
        <v>102</v>
      </c>
      <c r="B103" s="508" t="s">
        <v>2321</v>
      </c>
      <c r="C103" s="93" t="s">
        <v>3296</v>
      </c>
      <c r="D103" s="172" t="s">
        <v>3292</v>
      </c>
      <c r="E103" s="298" t="s">
        <v>4133</v>
      </c>
      <c r="F103" s="1919">
        <v>1</v>
      </c>
      <c r="G103" s="379">
        <v>0</v>
      </c>
      <c r="H103" s="2978">
        <v>123102</v>
      </c>
      <c r="I103" s="47">
        <f>H103-R103</f>
        <v>123102</v>
      </c>
      <c r="J103" s="48">
        <v>0</v>
      </c>
      <c r="K103" s="242">
        <v>44197</v>
      </c>
    </row>
    <row r="104" spans="1:11" ht="21">
      <c r="A104" s="63">
        <v>103</v>
      </c>
      <c r="B104" s="508" t="s">
        <v>2321</v>
      </c>
      <c r="C104" s="93" t="s">
        <v>3297</v>
      </c>
      <c r="D104" s="172" t="s">
        <v>3295</v>
      </c>
      <c r="E104" s="298" t="s">
        <v>4133</v>
      </c>
      <c r="F104" s="1919">
        <v>1</v>
      </c>
      <c r="G104" s="379">
        <v>12</v>
      </c>
      <c r="H104" s="2978">
        <v>51078</v>
      </c>
      <c r="I104" s="47">
        <f>H104-R104</f>
        <v>51078</v>
      </c>
      <c r="J104" s="48">
        <v>0</v>
      </c>
      <c r="K104" s="242">
        <v>44197</v>
      </c>
    </row>
    <row r="105" spans="1:11" ht="63">
      <c r="A105" s="63">
        <v>104</v>
      </c>
      <c r="B105" s="508" t="s">
        <v>2321</v>
      </c>
      <c r="C105" s="93" t="s">
        <v>3193</v>
      </c>
      <c r="D105" s="93" t="s">
        <v>3298</v>
      </c>
      <c r="E105" s="298" t="s">
        <v>4133</v>
      </c>
      <c r="F105" s="1919">
        <v>1</v>
      </c>
      <c r="G105" s="379">
        <v>0</v>
      </c>
      <c r="H105" s="2978">
        <v>1720</v>
      </c>
      <c r="I105" s="1675">
        <v>411.08</v>
      </c>
      <c r="J105" s="48">
        <v>0</v>
      </c>
      <c r="K105" s="242">
        <v>44197</v>
      </c>
    </row>
    <row r="106" spans="1:11" ht="73.5">
      <c r="A106" s="63">
        <v>105</v>
      </c>
      <c r="B106" s="508" t="s">
        <v>2321</v>
      </c>
      <c r="C106" s="93" t="s">
        <v>3193</v>
      </c>
      <c r="D106" s="93" t="s">
        <v>3299</v>
      </c>
      <c r="E106" s="298" t="s">
        <v>4133</v>
      </c>
      <c r="F106" s="1919">
        <v>1</v>
      </c>
      <c r="G106" s="379">
        <v>0</v>
      </c>
      <c r="H106" s="2978">
        <v>1720</v>
      </c>
      <c r="I106" s="1675">
        <v>411.08</v>
      </c>
      <c r="J106" s="48">
        <v>0</v>
      </c>
      <c r="K106" s="242">
        <v>44197</v>
      </c>
    </row>
    <row r="107" spans="1:11" ht="52.5">
      <c r="A107" s="63">
        <v>106</v>
      </c>
      <c r="B107" s="508" t="s">
        <v>8162</v>
      </c>
      <c r="C107" s="125" t="s">
        <v>6803</v>
      </c>
      <c r="D107" s="125" t="s">
        <v>7010</v>
      </c>
      <c r="E107" s="298" t="s">
        <v>6804</v>
      </c>
      <c r="F107" s="1919">
        <v>1</v>
      </c>
      <c r="G107" s="380">
        <v>76</v>
      </c>
      <c r="H107" s="3950">
        <v>180404</v>
      </c>
      <c r="I107" s="1675">
        <v>174886.04</v>
      </c>
      <c r="J107" s="48">
        <v>391787.45</v>
      </c>
      <c r="K107" s="242">
        <v>44197</v>
      </c>
    </row>
    <row r="108" spans="1:11" ht="52.5">
      <c r="A108" s="63">
        <v>107</v>
      </c>
      <c r="B108" s="508" t="s">
        <v>2321</v>
      </c>
      <c r="C108" s="93" t="s">
        <v>3231</v>
      </c>
      <c r="D108" s="93" t="s">
        <v>8175</v>
      </c>
      <c r="E108" s="298" t="s">
        <v>6790</v>
      </c>
      <c r="F108" s="1919">
        <v>1</v>
      </c>
      <c r="G108" s="370">
        <v>5.7</v>
      </c>
      <c r="H108" s="3951">
        <v>19822</v>
      </c>
      <c r="I108" s="1675">
        <v>11097.16</v>
      </c>
      <c r="J108" s="48">
        <v>312088.61</v>
      </c>
      <c r="K108" s="242">
        <v>44197</v>
      </c>
    </row>
    <row r="109" spans="1:11" ht="52.5">
      <c r="A109" s="63">
        <v>108</v>
      </c>
      <c r="B109" s="508" t="s">
        <v>2321</v>
      </c>
      <c r="C109" s="125" t="s">
        <v>6805</v>
      </c>
      <c r="D109" s="125" t="s">
        <v>6806</v>
      </c>
      <c r="E109" s="298" t="s">
        <v>6807</v>
      </c>
      <c r="F109" s="1919">
        <v>1</v>
      </c>
      <c r="G109" s="380">
        <v>82</v>
      </c>
      <c r="H109" s="3950">
        <v>157890</v>
      </c>
      <c r="I109" s="1675">
        <v>155947.26</v>
      </c>
      <c r="J109" s="48">
        <v>422718.04</v>
      </c>
      <c r="K109" s="242">
        <v>44197</v>
      </c>
    </row>
    <row r="110" spans="1:11" ht="31.5">
      <c r="A110" s="63">
        <v>109</v>
      </c>
      <c r="B110" s="508" t="s">
        <v>2321</v>
      </c>
      <c r="C110" s="93" t="s">
        <v>3231</v>
      </c>
      <c r="D110" s="93" t="s">
        <v>3300</v>
      </c>
      <c r="E110" s="298" t="s">
        <v>4133</v>
      </c>
      <c r="F110" s="1919">
        <v>1</v>
      </c>
      <c r="G110" s="370">
        <v>9.6</v>
      </c>
      <c r="H110" s="3951">
        <v>13478</v>
      </c>
      <c r="I110" s="1675">
        <v>5804.83</v>
      </c>
      <c r="J110" s="48">
        <v>0</v>
      </c>
      <c r="K110" s="242">
        <v>44197</v>
      </c>
    </row>
    <row r="111" spans="1:11" ht="52.5">
      <c r="A111" s="63">
        <v>110</v>
      </c>
      <c r="B111" s="508" t="s">
        <v>2321</v>
      </c>
      <c r="C111" s="125" t="s">
        <v>6808</v>
      </c>
      <c r="D111" s="125" t="s">
        <v>7009</v>
      </c>
      <c r="E111" s="298" t="s">
        <v>6982</v>
      </c>
      <c r="F111" s="1919">
        <v>1</v>
      </c>
      <c r="G111" s="380">
        <v>120</v>
      </c>
      <c r="H111" s="3950">
        <v>22785.87</v>
      </c>
      <c r="I111" s="1675">
        <v>5443.19</v>
      </c>
      <c r="J111" s="48">
        <v>618611.76</v>
      </c>
      <c r="K111" s="242">
        <v>44197</v>
      </c>
    </row>
    <row r="112" spans="1:11" ht="63">
      <c r="A112" s="63">
        <v>111</v>
      </c>
      <c r="B112" s="508" t="s">
        <v>2321</v>
      </c>
      <c r="C112" s="125" t="s">
        <v>3231</v>
      </c>
      <c r="D112" s="125" t="s">
        <v>8188</v>
      </c>
      <c r="E112" s="298" t="s">
        <v>8189</v>
      </c>
      <c r="F112" s="1919">
        <v>1</v>
      </c>
      <c r="G112" s="380">
        <v>1.8</v>
      </c>
      <c r="H112" s="3950">
        <v>20018</v>
      </c>
      <c r="I112" s="1675">
        <v>4782.34</v>
      </c>
      <c r="J112" s="48">
        <v>599112.29</v>
      </c>
      <c r="K112" s="242">
        <v>44197</v>
      </c>
    </row>
    <row r="113" spans="1:11" ht="42">
      <c r="A113" s="63">
        <v>112</v>
      </c>
      <c r="B113" s="508" t="s">
        <v>2321</v>
      </c>
      <c r="C113" s="93" t="s">
        <v>3193</v>
      </c>
      <c r="D113" s="93" t="s">
        <v>3302</v>
      </c>
      <c r="E113" s="298" t="s">
        <v>4133</v>
      </c>
      <c r="F113" s="1919">
        <v>1</v>
      </c>
      <c r="G113" s="370">
        <v>0</v>
      </c>
      <c r="H113" s="3951">
        <v>1820</v>
      </c>
      <c r="I113" s="47">
        <f>H113-R113</f>
        <v>1820</v>
      </c>
      <c r="J113" s="48">
        <v>0</v>
      </c>
      <c r="K113" s="242">
        <v>44197</v>
      </c>
    </row>
    <row r="114" spans="1:11" ht="42">
      <c r="A114" s="63">
        <v>113</v>
      </c>
      <c r="B114" s="508" t="s">
        <v>2321</v>
      </c>
      <c r="C114" s="93" t="s">
        <v>3193</v>
      </c>
      <c r="D114" s="93" t="s">
        <v>3303</v>
      </c>
      <c r="E114" s="298" t="s">
        <v>4133</v>
      </c>
      <c r="F114" s="1919">
        <v>1</v>
      </c>
      <c r="G114" s="370">
        <v>0</v>
      </c>
      <c r="H114" s="3951">
        <v>1820</v>
      </c>
      <c r="I114" s="47">
        <f>H114-R114</f>
        <v>1820</v>
      </c>
      <c r="J114" s="48">
        <v>0</v>
      </c>
      <c r="K114" s="242">
        <v>44197</v>
      </c>
    </row>
    <row r="115" spans="1:11" ht="42">
      <c r="A115" s="63">
        <v>114</v>
      </c>
      <c r="B115" s="508" t="s">
        <v>2321</v>
      </c>
      <c r="C115" s="93" t="s">
        <v>3193</v>
      </c>
      <c r="D115" s="93" t="s">
        <v>3304</v>
      </c>
      <c r="E115" s="298" t="s">
        <v>4133</v>
      </c>
      <c r="F115" s="1919">
        <v>1</v>
      </c>
      <c r="G115" s="370">
        <v>0</v>
      </c>
      <c r="H115" s="3951">
        <v>1820</v>
      </c>
      <c r="I115" s="47">
        <f>H115-R115</f>
        <v>1820</v>
      </c>
      <c r="J115" s="48">
        <v>0</v>
      </c>
      <c r="K115" s="242">
        <v>44197</v>
      </c>
    </row>
    <row r="116" spans="1:11" ht="31.5">
      <c r="A116" s="63">
        <v>115</v>
      </c>
      <c r="B116" s="508" t="s">
        <v>2321</v>
      </c>
      <c r="C116" s="93" t="s">
        <v>3193</v>
      </c>
      <c r="D116" s="93" t="s">
        <v>3305</v>
      </c>
      <c r="E116" s="298" t="s">
        <v>4133</v>
      </c>
      <c r="F116" s="1919">
        <v>1</v>
      </c>
      <c r="G116" s="370">
        <v>0</v>
      </c>
      <c r="H116" s="3951">
        <v>2600</v>
      </c>
      <c r="I116" s="47">
        <f>H116-R116</f>
        <v>2600</v>
      </c>
      <c r="J116" s="48">
        <v>0</v>
      </c>
      <c r="K116" s="242">
        <v>44197</v>
      </c>
    </row>
    <row r="117" spans="1:11" ht="42">
      <c r="A117" s="63">
        <v>116</v>
      </c>
      <c r="B117" s="508" t="s">
        <v>2321</v>
      </c>
      <c r="C117" s="93" t="s">
        <v>3193</v>
      </c>
      <c r="D117" s="93" t="s">
        <v>3306</v>
      </c>
      <c r="E117" s="298" t="s">
        <v>4133</v>
      </c>
      <c r="F117" s="1919">
        <v>1</v>
      </c>
      <c r="G117" s="370">
        <v>0</v>
      </c>
      <c r="H117" s="3951">
        <v>1820</v>
      </c>
      <c r="I117" s="47">
        <f>H117-R117</f>
        <v>1820</v>
      </c>
      <c r="J117" s="48">
        <v>0</v>
      </c>
      <c r="K117" s="242">
        <v>44197</v>
      </c>
    </row>
    <row r="118" spans="1:11" ht="21">
      <c r="A118" s="63">
        <v>117</v>
      </c>
      <c r="B118" s="508" t="s">
        <v>2321</v>
      </c>
      <c r="C118" s="93" t="s">
        <v>3231</v>
      </c>
      <c r="D118" s="93" t="s">
        <v>8190</v>
      </c>
      <c r="E118" s="7" t="s">
        <v>4133</v>
      </c>
      <c r="F118" s="1919">
        <v>1</v>
      </c>
      <c r="G118" s="377">
        <v>6</v>
      </c>
      <c r="H118" s="2978">
        <v>383</v>
      </c>
      <c r="I118" s="47">
        <v>383</v>
      </c>
      <c r="J118" s="48">
        <v>0</v>
      </c>
      <c r="K118" s="242">
        <v>44197</v>
      </c>
    </row>
    <row r="119" spans="1:11" ht="63">
      <c r="A119" s="63">
        <v>118</v>
      </c>
      <c r="B119" s="508" t="s">
        <v>2321</v>
      </c>
      <c r="C119" s="93" t="s">
        <v>3231</v>
      </c>
      <c r="D119" s="93" t="s">
        <v>6788</v>
      </c>
      <c r="E119" s="7" t="s">
        <v>6787</v>
      </c>
      <c r="F119" s="1919">
        <v>1</v>
      </c>
      <c r="G119" s="377">
        <v>12</v>
      </c>
      <c r="H119" s="2978">
        <v>383</v>
      </c>
      <c r="I119" s="47">
        <v>383</v>
      </c>
      <c r="J119" s="48">
        <v>416118.14</v>
      </c>
      <c r="K119" s="242">
        <v>44197</v>
      </c>
    </row>
    <row r="120" spans="1:11" ht="52.5">
      <c r="A120" s="63">
        <v>119</v>
      </c>
      <c r="B120" s="508" t="s">
        <v>2321</v>
      </c>
      <c r="C120" s="93" t="s">
        <v>3308</v>
      </c>
      <c r="D120" s="93" t="s">
        <v>8176</v>
      </c>
      <c r="E120" s="1958" t="s">
        <v>8164</v>
      </c>
      <c r="F120" s="1919">
        <v>1</v>
      </c>
      <c r="G120" s="377">
        <v>154</v>
      </c>
      <c r="H120" s="2978">
        <v>19411.5</v>
      </c>
      <c r="I120" s="1675">
        <v>18587.59</v>
      </c>
      <c r="J120" s="48">
        <v>5150.8900000000003</v>
      </c>
      <c r="K120" s="242">
        <v>44197</v>
      </c>
    </row>
    <row r="121" spans="1:11" ht="21">
      <c r="A121" s="63">
        <v>120</v>
      </c>
      <c r="B121" s="508" t="s">
        <v>2321</v>
      </c>
      <c r="C121" s="93" t="s">
        <v>3309</v>
      </c>
      <c r="D121" s="93" t="s">
        <v>3307</v>
      </c>
      <c r="E121" s="7" t="s">
        <v>4133</v>
      </c>
      <c r="F121" s="1919">
        <v>1</v>
      </c>
      <c r="G121" s="377">
        <v>9</v>
      </c>
      <c r="H121" s="2978">
        <v>19411.5</v>
      </c>
      <c r="I121" s="1675">
        <v>18587.59</v>
      </c>
      <c r="J121" s="48">
        <v>0</v>
      </c>
      <c r="K121" s="242">
        <v>44197</v>
      </c>
    </row>
    <row r="122" spans="1:11" ht="42">
      <c r="A122" s="63">
        <v>121</v>
      </c>
      <c r="B122" s="508" t="s">
        <v>2321</v>
      </c>
      <c r="C122" s="93" t="s">
        <v>3193</v>
      </c>
      <c r="D122" s="93" t="s">
        <v>3310</v>
      </c>
      <c r="E122" s="7" t="s">
        <v>4133</v>
      </c>
      <c r="F122" s="1919">
        <v>1</v>
      </c>
      <c r="G122" s="378">
        <v>0</v>
      </c>
      <c r="H122" s="2978">
        <v>1650</v>
      </c>
      <c r="I122" s="1675">
        <v>393.88</v>
      </c>
      <c r="J122" s="48">
        <v>0</v>
      </c>
      <c r="K122" s="242">
        <v>44197</v>
      </c>
    </row>
    <row r="123" spans="1:11" ht="42">
      <c r="A123" s="63">
        <v>122</v>
      </c>
      <c r="B123" s="508" t="s">
        <v>2321</v>
      </c>
      <c r="C123" s="93" t="s">
        <v>3193</v>
      </c>
      <c r="D123" s="93" t="s">
        <v>3311</v>
      </c>
      <c r="E123" s="7" t="s">
        <v>4133</v>
      </c>
      <c r="F123" s="1919">
        <v>1</v>
      </c>
      <c r="G123" s="378">
        <v>0</v>
      </c>
      <c r="H123" s="2978">
        <v>1650</v>
      </c>
      <c r="I123" s="1675">
        <v>393.88</v>
      </c>
      <c r="J123" s="48">
        <v>0</v>
      </c>
      <c r="K123" s="242">
        <v>44197</v>
      </c>
    </row>
    <row r="124" spans="1:11" ht="42">
      <c r="A124" s="63">
        <v>123</v>
      </c>
      <c r="B124" s="508" t="s">
        <v>2321</v>
      </c>
      <c r="C124" s="93" t="s">
        <v>3193</v>
      </c>
      <c r="D124" s="93" t="s">
        <v>3312</v>
      </c>
      <c r="E124" s="7" t="s">
        <v>4133</v>
      </c>
      <c r="F124" s="1919">
        <v>1</v>
      </c>
      <c r="G124" s="378">
        <v>0</v>
      </c>
      <c r="H124" s="2978">
        <v>1150</v>
      </c>
      <c r="I124" s="1675">
        <v>274.45999999999998</v>
      </c>
      <c r="J124" s="48">
        <v>0</v>
      </c>
      <c r="K124" s="242">
        <v>44197</v>
      </c>
    </row>
    <row r="125" spans="1:11" ht="52.5">
      <c r="A125" s="63">
        <v>124</v>
      </c>
      <c r="B125" s="508" t="s">
        <v>2321</v>
      </c>
      <c r="C125" s="93" t="s">
        <v>3193</v>
      </c>
      <c r="D125" s="93" t="s">
        <v>3313</v>
      </c>
      <c r="E125" s="7" t="s">
        <v>4133</v>
      </c>
      <c r="F125" s="1919">
        <v>1</v>
      </c>
      <c r="G125" s="378">
        <v>0</v>
      </c>
      <c r="H125" s="2978">
        <v>1680</v>
      </c>
      <c r="I125" s="1675">
        <v>401.62</v>
      </c>
      <c r="J125" s="48">
        <v>0</v>
      </c>
      <c r="K125" s="242">
        <v>44197</v>
      </c>
    </row>
    <row r="126" spans="1:11" ht="42">
      <c r="A126" s="63">
        <v>125</v>
      </c>
      <c r="B126" s="508" t="s">
        <v>2321</v>
      </c>
      <c r="C126" s="93" t="s">
        <v>3193</v>
      </c>
      <c r="D126" s="93" t="s">
        <v>3314</v>
      </c>
      <c r="E126" s="7" t="s">
        <v>4133</v>
      </c>
      <c r="F126" s="1919">
        <v>1</v>
      </c>
      <c r="G126" s="378">
        <v>0</v>
      </c>
      <c r="H126" s="2978">
        <v>1790</v>
      </c>
      <c r="I126" s="1675">
        <v>427.42</v>
      </c>
      <c r="J126" s="48">
        <v>0</v>
      </c>
      <c r="K126" s="242">
        <v>44197</v>
      </c>
    </row>
    <row r="127" spans="1:11" ht="42">
      <c r="A127" s="63">
        <v>126</v>
      </c>
      <c r="B127" s="508" t="s">
        <v>2321</v>
      </c>
      <c r="C127" s="93" t="s">
        <v>3193</v>
      </c>
      <c r="D127" s="93" t="s">
        <v>3315</v>
      </c>
      <c r="E127" s="7" t="s">
        <v>4133</v>
      </c>
      <c r="F127" s="1919">
        <v>1</v>
      </c>
      <c r="G127" s="378">
        <v>0</v>
      </c>
      <c r="H127" s="2978">
        <v>1680</v>
      </c>
      <c r="I127" s="1675">
        <v>401.62</v>
      </c>
      <c r="J127" s="48">
        <v>0</v>
      </c>
      <c r="K127" s="242">
        <v>44197</v>
      </c>
    </row>
    <row r="128" spans="1:11" ht="42">
      <c r="A128" s="63">
        <v>127</v>
      </c>
      <c r="B128" s="508" t="s">
        <v>2321</v>
      </c>
      <c r="C128" s="93" t="s">
        <v>3193</v>
      </c>
      <c r="D128" s="93" t="s">
        <v>3316</v>
      </c>
      <c r="E128" s="7" t="s">
        <v>4133</v>
      </c>
      <c r="F128" s="1919">
        <v>1</v>
      </c>
      <c r="G128" s="378">
        <v>0</v>
      </c>
      <c r="H128" s="2978">
        <v>1990</v>
      </c>
      <c r="I128" s="1675">
        <v>475.58</v>
      </c>
      <c r="J128" s="48">
        <v>0</v>
      </c>
      <c r="K128" s="242">
        <v>44197</v>
      </c>
    </row>
    <row r="129" spans="1:11" ht="42">
      <c r="A129" s="63">
        <v>128</v>
      </c>
      <c r="B129" s="508" t="s">
        <v>2321</v>
      </c>
      <c r="C129" s="93" t="s">
        <v>3193</v>
      </c>
      <c r="D129" s="93" t="s">
        <v>3317</v>
      </c>
      <c r="E129" s="7" t="s">
        <v>4133</v>
      </c>
      <c r="F129" s="1919">
        <v>1</v>
      </c>
      <c r="G129" s="378">
        <v>0</v>
      </c>
      <c r="H129" s="2978">
        <v>1680</v>
      </c>
      <c r="I129" s="1675">
        <v>401.62</v>
      </c>
      <c r="J129" s="48">
        <v>0</v>
      </c>
      <c r="K129" s="242">
        <v>44197</v>
      </c>
    </row>
    <row r="130" spans="1:11" ht="42">
      <c r="A130" s="63">
        <v>129</v>
      </c>
      <c r="B130" s="508" t="s">
        <v>2321</v>
      </c>
      <c r="C130" s="93" t="s">
        <v>3193</v>
      </c>
      <c r="D130" s="93" t="s">
        <v>3318</v>
      </c>
      <c r="E130" s="7" t="s">
        <v>4133</v>
      </c>
      <c r="F130" s="1919">
        <v>1</v>
      </c>
      <c r="G130" s="378">
        <v>0</v>
      </c>
      <c r="H130" s="2978">
        <v>1680</v>
      </c>
      <c r="I130" s="1675">
        <v>401.62</v>
      </c>
      <c r="J130" s="48">
        <v>0</v>
      </c>
      <c r="K130" s="242">
        <v>44197</v>
      </c>
    </row>
    <row r="131" spans="1:11" ht="42">
      <c r="A131" s="63">
        <v>130</v>
      </c>
      <c r="B131" s="508" t="s">
        <v>2321</v>
      </c>
      <c r="C131" s="93" t="s">
        <v>3193</v>
      </c>
      <c r="D131" s="93" t="s">
        <v>3319</v>
      </c>
      <c r="E131" s="7" t="s">
        <v>4133</v>
      </c>
      <c r="F131" s="1919">
        <v>1</v>
      </c>
      <c r="G131" s="378">
        <v>0</v>
      </c>
      <c r="H131" s="2978">
        <v>1790</v>
      </c>
      <c r="I131" s="1675">
        <v>427.42</v>
      </c>
      <c r="J131" s="48">
        <v>0</v>
      </c>
      <c r="K131" s="242">
        <v>44197</v>
      </c>
    </row>
    <row r="132" spans="1:11" ht="42">
      <c r="A132" s="63">
        <v>131</v>
      </c>
      <c r="B132" s="508" t="s">
        <v>2321</v>
      </c>
      <c r="C132" s="93" t="s">
        <v>3193</v>
      </c>
      <c r="D132" s="93" t="s">
        <v>3320</v>
      </c>
      <c r="E132" s="7" t="s">
        <v>4133</v>
      </c>
      <c r="F132" s="1919">
        <v>1</v>
      </c>
      <c r="G132" s="378">
        <v>0</v>
      </c>
      <c r="H132" s="2978">
        <v>1680</v>
      </c>
      <c r="I132" s="1675">
        <v>401.62</v>
      </c>
      <c r="J132" s="48">
        <v>0</v>
      </c>
      <c r="K132" s="242">
        <v>44197</v>
      </c>
    </row>
    <row r="133" spans="1:11" ht="42">
      <c r="A133" s="63">
        <v>132</v>
      </c>
      <c r="B133" s="508" t="s">
        <v>2321</v>
      </c>
      <c r="C133" s="93" t="s">
        <v>3193</v>
      </c>
      <c r="D133" s="93" t="s">
        <v>3321</v>
      </c>
      <c r="E133" s="7" t="s">
        <v>4133</v>
      </c>
      <c r="F133" s="1919">
        <v>1</v>
      </c>
      <c r="G133" s="378">
        <v>0</v>
      </c>
      <c r="H133" s="2978">
        <v>1680</v>
      </c>
      <c r="I133" s="1675">
        <v>401.62</v>
      </c>
      <c r="J133" s="48">
        <v>0</v>
      </c>
      <c r="K133" s="242">
        <v>44197</v>
      </c>
    </row>
    <row r="134" spans="1:11" ht="42">
      <c r="A134" s="63">
        <v>133</v>
      </c>
      <c r="B134" s="508" t="s">
        <v>2321</v>
      </c>
      <c r="C134" s="93" t="s">
        <v>3193</v>
      </c>
      <c r="D134" s="93" t="s">
        <v>3322</v>
      </c>
      <c r="E134" s="7" t="s">
        <v>4133</v>
      </c>
      <c r="F134" s="1919">
        <v>1</v>
      </c>
      <c r="G134" s="378">
        <v>0</v>
      </c>
      <c r="H134" s="2978">
        <v>1680</v>
      </c>
      <c r="I134" s="1675">
        <v>401.62</v>
      </c>
      <c r="J134" s="48">
        <v>0</v>
      </c>
      <c r="K134" s="242">
        <v>44197</v>
      </c>
    </row>
    <row r="135" spans="1:11" ht="42">
      <c r="A135" s="63">
        <v>134</v>
      </c>
      <c r="B135" s="508" t="s">
        <v>2321</v>
      </c>
      <c r="C135" s="93" t="s">
        <v>3193</v>
      </c>
      <c r="D135" s="93" t="s">
        <v>3323</v>
      </c>
      <c r="E135" s="7" t="s">
        <v>4133</v>
      </c>
      <c r="F135" s="1919">
        <v>1</v>
      </c>
      <c r="G135" s="378">
        <v>0</v>
      </c>
      <c r="H135" s="2978">
        <v>1790</v>
      </c>
      <c r="I135" s="1675">
        <v>427.42</v>
      </c>
      <c r="J135" s="48">
        <v>0</v>
      </c>
      <c r="K135" s="242">
        <v>44197</v>
      </c>
    </row>
    <row r="136" spans="1:11" ht="42">
      <c r="A136" s="63">
        <v>135</v>
      </c>
      <c r="B136" s="508" t="s">
        <v>2321</v>
      </c>
      <c r="C136" s="93" t="s">
        <v>3193</v>
      </c>
      <c r="D136" s="93" t="s">
        <v>3324</v>
      </c>
      <c r="E136" s="7" t="s">
        <v>4133</v>
      </c>
      <c r="F136" s="1919">
        <v>1</v>
      </c>
      <c r="G136" s="378">
        <v>0</v>
      </c>
      <c r="H136" s="2978">
        <v>1680</v>
      </c>
      <c r="I136" s="1675">
        <v>401.62</v>
      </c>
      <c r="J136" s="48">
        <v>0</v>
      </c>
      <c r="K136" s="242">
        <v>44197</v>
      </c>
    </row>
    <row r="137" spans="1:11" ht="42">
      <c r="A137" s="63">
        <v>136</v>
      </c>
      <c r="B137" s="508" t="s">
        <v>2321</v>
      </c>
      <c r="C137" s="93" t="s">
        <v>3193</v>
      </c>
      <c r="D137" s="93" t="s">
        <v>3325</v>
      </c>
      <c r="E137" s="7" t="s">
        <v>4133</v>
      </c>
      <c r="F137" s="1919">
        <v>1</v>
      </c>
      <c r="G137" s="378">
        <v>0</v>
      </c>
      <c r="H137" s="2978">
        <v>1790</v>
      </c>
      <c r="I137" s="1675">
        <v>427.42</v>
      </c>
      <c r="J137" s="48">
        <v>0</v>
      </c>
      <c r="K137" s="242">
        <v>44197</v>
      </c>
    </row>
    <row r="138" spans="1:11" ht="42">
      <c r="A138" s="63">
        <v>137</v>
      </c>
      <c r="B138" s="508" t="s">
        <v>2321</v>
      </c>
      <c r="C138" s="93" t="s">
        <v>3193</v>
      </c>
      <c r="D138" s="93" t="s">
        <v>3326</v>
      </c>
      <c r="E138" s="7" t="s">
        <v>4133</v>
      </c>
      <c r="F138" s="1919">
        <v>1</v>
      </c>
      <c r="G138" s="378">
        <v>0</v>
      </c>
      <c r="H138" s="2978">
        <v>1790</v>
      </c>
      <c r="I138" s="1675">
        <v>427.42</v>
      </c>
      <c r="J138" s="48">
        <v>0</v>
      </c>
      <c r="K138" s="242">
        <v>44197</v>
      </c>
    </row>
    <row r="139" spans="1:11" ht="42">
      <c r="A139" s="63">
        <v>138</v>
      </c>
      <c r="B139" s="508" t="s">
        <v>2321</v>
      </c>
      <c r="C139" s="93" t="s">
        <v>3193</v>
      </c>
      <c r="D139" s="93" t="s">
        <v>3327</v>
      </c>
      <c r="E139" s="7" t="s">
        <v>4133</v>
      </c>
      <c r="F139" s="1919">
        <v>1</v>
      </c>
      <c r="G139" s="378">
        <v>0</v>
      </c>
      <c r="H139" s="2978">
        <v>1790</v>
      </c>
      <c r="I139" s="1675">
        <v>427.42</v>
      </c>
      <c r="J139" s="48">
        <v>0</v>
      </c>
      <c r="K139" s="242">
        <v>44197</v>
      </c>
    </row>
    <row r="140" spans="1:11" ht="42">
      <c r="A140" s="63">
        <v>139</v>
      </c>
      <c r="B140" s="508" t="s">
        <v>2321</v>
      </c>
      <c r="C140" s="93" t="s">
        <v>3193</v>
      </c>
      <c r="D140" s="93" t="s">
        <v>3328</v>
      </c>
      <c r="E140" s="7" t="s">
        <v>4133</v>
      </c>
      <c r="F140" s="1919">
        <v>1</v>
      </c>
      <c r="G140" s="378">
        <v>0</v>
      </c>
      <c r="H140" s="2978">
        <v>1790</v>
      </c>
      <c r="I140" s="1675">
        <v>427.42</v>
      </c>
      <c r="J140" s="48">
        <v>0</v>
      </c>
      <c r="K140" s="242">
        <v>44197</v>
      </c>
    </row>
    <row r="141" spans="1:11" ht="42">
      <c r="A141" s="63">
        <v>140</v>
      </c>
      <c r="B141" s="508" t="s">
        <v>2321</v>
      </c>
      <c r="C141" s="93" t="s">
        <v>3193</v>
      </c>
      <c r="D141" s="93" t="s">
        <v>3329</v>
      </c>
      <c r="E141" s="7" t="s">
        <v>4133</v>
      </c>
      <c r="F141" s="1919">
        <v>1</v>
      </c>
      <c r="G141" s="378">
        <v>0</v>
      </c>
      <c r="H141" s="2978">
        <v>1790</v>
      </c>
      <c r="I141" s="1675">
        <v>427.42</v>
      </c>
      <c r="J141" s="48">
        <v>0</v>
      </c>
      <c r="K141" s="242">
        <v>44197</v>
      </c>
    </row>
    <row r="142" spans="1:11" ht="42">
      <c r="A142" s="63">
        <v>141</v>
      </c>
      <c r="B142" s="508" t="s">
        <v>2321</v>
      </c>
      <c r="C142" s="93" t="s">
        <v>3193</v>
      </c>
      <c r="D142" s="93" t="s">
        <v>3330</v>
      </c>
      <c r="E142" s="7" t="s">
        <v>4133</v>
      </c>
      <c r="F142" s="1919">
        <v>1</v>
      </c>
      <c r="G142" s="378">
        <v>0</v>
      </c>
      <c r="H142" s="2978">
        <v>1790</v>
      </c>
      <c r="I142" s="1675">
        <v>427.42</v>
      </c>
      <c r="J142" s="48">
        <v>0</v>
      </c>
      <c r="K142" s="242">
        <v>44197</v>
      </c>
    </row>
    <row r="143" spans="1:11" ht="42">
      <c r="A143" s="63">
        <v>142</v>
      </c>
      <c r="B143" s="508" t="s">
        <v>2321</v>
      </c>
      <c r="C143" s="93" t="s">
        <v>3193</v>
      </c>
      <c r="D143" s="93" t="s">
        <v>3331</v>
      </c>
      <c r="E143" s="7" t="s">
        <v>4133</v>
      </c>
      <c r="F143" s="1919">
        <v>1</v>
      </c>
      <c r="G143" s="378">
        <v>0</v>
      </c>
      <c r="H143" s="2978">
        <v>1680</v>
      </c>
      <c r="I143" s="1675">
        <v>401.62</v>
      </c>
      <c r="J143" s="48">
        <v>0</v>
      </c>
      <c r="K143" s="242">
        <v>44197</v>
      </c>
    </row>
    <row r="144" spans="1:11" ht="31.5">
      <c r="A144" s="1664">
        <v>143</v>
      </c>
      <c r="B144" s="1895" t="s">
        <v>2321</v>
      </c>
      <c r="C144" s="1665" t="s">
        <v>3332</v>
      </c>
      <c r="D144" s="1665" t="s">
        <v>3333</v>
      </c>
      <c r="E144" s="1806" t="s">
        <v>4133</v>
      </c>
      <c r="F144" s="1920">
        <v>1</v>
      </c>
      <c r="G144" s="1921">
        <v>9</v>
      </c>
      <c r="H144" s="1897">
        <v>35762</v>
      </c>
      <c r="I144" s="1612">
        <v>35762</v>
      </c>
      <c r="J144" s="1898">
        <v>0</v>
      </c>
      <c r="K144" s="1818">
        <v>44197</v>
      </c>
    </row>
    <row r="145" spans="1:11" ht="52.5">
      <c r="A145" s="1664">
        <v>144</v>
      </c>
      <c r="B145" s="1895" t="s">
        <v>2321</v>
      </c>
      <c r="C145" s="1665" t="s">
        <v>3334</v>
      </c>
      <c r="D145" s="1665" t="s">
        <v>3335</v>
      </c>
      <c r="E145" s="1806" t="s">
        <v>4133</v>
      </c>
      <c r="F145" s="1920">
        <v>1</v>
      </c>
      <c r="G145" s="1987">
        <v>0</v>
      </c>
      <c r="H145" s="1897">
        <v>20000</v>
      </c>
      <c r="I145" s="1612">
        <v>20000</v>
      </c>
      <c r="J145" s="1898">
        <v>0</v>
      </c>
      <c r="K145" s="1818">
        <v>44197</v>
      </c>
    </row>
    <row r="146" spans="1:11" ht="52.5">
      <c r="A146" s="63">
        <v>145</v>
      </c>
      <c r="B146" s="508" t="s">
        <v>2321</v>
      </c>
      <c r="C146" s="93" t="s">
        <v>3193</v>
      </c>
      <c r="D146" s="93" t="s">
        <v>3336</v>
      </c>
      <c r="E146" s="7" t="s">
        <v>4133</v>
      </c>
      <c r="F146" s="1919">
        <v>1</v>
      </c>
      <c r="G146" s="380">
        <v>0</v>
      </c>
      <c r="H146" s="3950">
        <v>1750</v>
      </c>
      <c r="I146" s="47">
        <f t="shared" ref="I146:I160" si="1">H146-R146</f>
        <v>1750</v>
      </c>
      <c r="J146" s="48">
        <v>0</v>
      </c>
      <c r="K146" s="242">
        <v>44197</v>
      </c>
    </row>
    <row r="147" spans="1:11" ht="52.5">
      <c r="A147" s="63">
        <v>146</v>
      </c>
      <c r="B147" s="508" t="s">
        <v>2321</v>
      </c>
      <c r="C147" s="93" t="s">
        <v>3193</v>
      </c>
      <c r="D147" s="93" t="s">
        <v>3337</v>
      </c>
      <c r="E147" s="7" t="s">
        <v>4133</v>
      </c>
      <c r="F147" s="1919">
        <v>1</v>
      </c>
      <c r="G147" s="380">
        <v>0</v>
      </c>
      <c r="H147" s="3950">
        <v>1230</v>
      </c>
      <c r="I147" s="47">
        <f t="shared" si="1"/>
        <v>1230</v>
      </c>
      <c r="J147" s="48">
        <v>0</v>
      </c>
      <c r="K147" s="242">
        <v>44197</v>
      </c>
    </row>
    <row r="148" spans="1:11" ht="52.5">
      <c r="A148" s="63">
        <v>147</v>
      </c>
      <c r="B148" s="508" t="s">
        <v>2321</v>
      </c>
      <c r="C148" s="93" t="s">
        <v>3193</v>
      </c>
      <c r="D148" s="93" t="s">
        <v>3338</v>
      </c>
      <c r="E148" s="7" t="s">
        <v>4133</v>
      </c>
      <c r="F148" s="1919">
        <v>1</v>
      </c>
      <c r="G148" s="380">
        <v>0</v>
      </c>
      <c r="H148" s="3950">
        <v>1230</v>
      </c>
      <c r="I148" s="47">
        <f t="shared" si="1"/>
        <v>1230</v>
      </c>
      <c r="J148" s="48">
        <v>0</v>
      </c>
      <c r="K148" s="242">
        <v>44197</v>
      </c>
    </row>
    <row r="149" spans="1:11" ht="52.5">
      <c r="A149" s="63">
        <v>148</v>
      </c>
      <c r="B149" s="508" t="s">
        <v>2321</v>
      </c>
      <c r="C149" s="93" t="s">
        <v>3193</v>
      </c>
      <c r="D149" s="93" t="s">
        <v>3339</v>
      </c>
      <c r="E149" s="7" t="s">
        <v>4133</v>
      </c>
      <c r="F149" s="1919">
        <v>1</v>
      </c>
      <c r="G149" s="370">
        <v>0</v>
      </c>
      <c r="H149" s="3951">
        <v>1230</v>
      </c>
      <c r="I149" s="47">
        <f t="shared" si="1"/>
        <v>1230</v>
      </c>
      <c r="J149" s="48">
        <v>0</v>
      </c>
      <c r="K149" s="242">
        <v>44197</v>
      </c>
    </row>
    <row r="150" spans="1:11" ht="52.5">
      <c r="A150" s="63">
        <v>149</v>
      </c>
      <c r="B150" s="508" t="s">
        <v>2321</v>
      </c>
      <c r="C150" s="93" t="s">
        <v>3193</v>
      </c>
      <c r="D150" s="93" t="s">
        <v>3340</v>
      </c>
      <c r="E150" s="7" t="s">
        <v>4133</v>
      </c>
      <c r="F150" s="1919">
        <v>1</v>
      </c>
      <c r="G150" s="380">
        <v>0</v>
      </c>
      <c r="H150" s="3950">
        <v>1750</v>
      </c>
      <c r="I150" s="47">
        <f t="shared" si="1"/>
        <v>1750</v>
      </c>
      <c r="J150" s="48">
        <v>0</v>
      </c>
      <c r="K150" s="242">
        <v>44197</v>
      </c>
    </row>
    <row r="151" spans="1:11" ht="52.5">
      <c r="A151" s="63">
        <v>150</v>
      </c>
      <c r="B151" s="508" t="s">
        <v>2321</v>
      </c>
      <c r="C151" s="93" t="s">
        <v>3193</v>
      </c>
      <c r="D151" s="93" t="s">
        <v>3341</v>
      </c>
      <c r="E151" s="7" t="s">
        <v>4133</v>
      </c>
      <c r="F151" s="1919">
        <v>1</v>
      </c>
      <c r="G151" s="380">
        <v>0</v>
      </c>
      <c r="H151" s="3950">
        <v>1750</v>
      </c>
      <c r="I151" s="47">
        <f t="shared" si="1"/>
        <v>1750</v>
      </c>
      <c r="J151" s="48">
        <v>0</v>
      </c>
      <c r="K151" s="242">
        <v>44197</v>
      </c>
    </row>
    <row r="152" spans="1:11" ht="52.5">
      <c r="A152" s="63">
        <v>151</v>
      </c>
      <c r="B152" s="508" t="s">
        <v>2321</v>
      </c>
      <c r="C152" s="93" t="s">
        <v>3193</v>
      </c>
      <c r="D152" s="93" t="s">
        <v>3342</v>
      </c>
      <c r="E152" s="7" t="s">
        <v>4133</v>
      </c>
      <c r="F152" s="1919">
        <v>1</v>
      </c>
      <c r="G152" s="380">
        <v>0</v>
      </c>
      <c r="H152" s="3950">
        <v>1750</v>
      </c>
      <c r="I152" s="47">
        <f t="shared" si="1"/>
        <v>1750</v>
      </c>
      <c r="J152" s="48">
        <v>0</v>
      </c>
      <c r="K152" s="242">
        <v>44197</v>
      </c>
    </row>
    <row r="153" spans="1:11" ht="52.5">
      <c r="A153" s="63">
        <v>152</v>
      </c>
      <c r="B153" s="508" t="s">
        <v>2321</v>
      </c>
      <c r="C153" s="93" t="s">
        <v>3193</v>
      </c>
      <c r="D153" s="93" t="s">
        <v>3343</v>
      </c>
      <c r="E153" s="7" t="s">
        <v>4133</v>
      </c>
      <c r="F153" s="1919">
        <v>1</v>
      </c>
      <c r="G153" s="380">
        <v>0</v>
      </c>
      <c r="H153" s="3950">
        <v>1750</v>
      </c>
      <c r="I153" s="47">
        <f t="shared" si="1"/>
        <v>1750</v>
      </c>
      <c r="J153" s="48">
        <v>0</v>
      </c>
      <c r="K153" s="242">
        <v>44197</v>
      </c>
    </row>
    <row r="154" spans="1:11" ht="52.5">
      <c r="A154" s="63">
        <v>153</v>
      </c>
      <c r="B154" s="508" t="s">
        <v>2321</v>
      </c>
      <c r="C154" s="93" t="s">
        <v>3193</v>
      </c>
      <c r="D154" s="93" t="s">
        <v>3344</v>
      </c>
      <c r="E154" s="7" t="s">
        <v>4133</v>
      </c>
      <c r="F154" s="1919">
        <v>1</v>
      </c>
      <c r="G154" s="370">
        <v>0</v>
      </c>
      <c r="H154" s="3951">
        <v>1750</v>
      </c>
      <c r="I154" s="47">
        <f t="shared" si="1"/>
        <v>1750</v>
      </c>
      <c r="J154" s="48">
        <v>0</v>
      </c>
      <c r="K154" s="242">
        <v>44197</v>
      </c>
    </row>
    <row r="155" spans="1:11" ht="52.5">
      <c r="A155" s="63">
        <v>154</v>
      </c>
      <c r="B155" s="508" t="s">
        <v>2321</v>
      </c>
      <c r="C155" s="93" t="s">
        <v>3193</v>
      </c>
      <c r="D155" s="93" t="s">
        <v>3345</v>
      </c>
      <c r="E155" s="7" t="s">
        <v>4133</v>
      </c>
      <c r="F155" s="1919">
        <v>1</v>
      </c>
      <c r="G155" s="380">
        <v>0</v>
      </c>
      <c r="H155" s="3950">
        <v>1750</v>
      </c>
      <c r="I155" s="47">
        <f t="shared" si="1"/>
        <v>1750</v>
      </c>
      <c r="J155" s="48">
        <v>0</v>
      </c>
      <c r="K155" s="242">
        <v>44197</v>
      </c>
    </row>
    <row r="156" spans="1:11" ht="42">
      <c r="A156" s="63">
        <v>155</v>
      </c>
      <c r="B156" s="508" t="s">
        <v>2321</v>
      </c>
      <c r="C156" s="93" t="s">
        <v>3193</v>
      </c>
      <c r="D156" s="93" t="s">
        <v>3346</v>
      </c>
      <c r="E156" s="7" t="s">
        <v>4133</v>
      </c>
      <c r="F156" s="1919">
        <v>1</v>
      </c>
      <c r="G156" s="370">
        <v>0</v>
      </c>
      <c r="H156" s="3951">
        <v>1750</v>
      </c>
      <c r="I156" s="47">
        <f t="shared" si="1"/>
        <v>1750</v>
      </c>
      <c r="J156" s="48">
        <v>0</v>
      </c>
      <c r="K156" s="242">
        <v>44197</v>
      </c>
    </row>
    <row r="157" spans="1:11" ht="52.5">
      <c r="A157" s="63">
        <v>156</v>
      </c>
      <c r="B157" s="508" t="s">
        <v>2321</v>
      </c>
      <c r="C157" s="93" t="s">
        <v>3193</v>
      </c>
      <c r="D157" s="93" t="s">
        <v>3347</v>
      </c>
      <c r="E157" s="7" t="s">
        <v>4133</v>
      </c>
      <c r="F157" s="1919">
        <v>1</v>
      </c>
      <c r="G157" s="370">
        <v>0</v>
      </c>
      <c r="H157" s="3951">
        <v>1750</v>
      </c>
      <c r="I157" s="47">
        <f t="shared" si="1"/>
        <v>1750</v>
      </c>
      <c r="J157" s="48">
        <v>0</v>
      </c>
      <c r="K157" s="242">
        <v>44197</v>
      </c>
    </row>
    <row r="158" spans="1:11" ht="52.5">
      <c r="A158" s="63">
        <v>157</v>
      </c>
      <c r="B158" s="508" t="s">
        <v>2321</v>
      </c>
      <c r="C158" s="93" t="s">
        <v>3193</v>
      </c>
      <c r="D158" s="93" t="s">
        <v>3348</v>
      </c>
      <c r="E158" s="7" t="s">
        <v>4133</v>
      </c>
      <c r="F158" s="1919">
        <v>1</v>
      </c>
      <c r="G158" s="370">
        <v>0</v>
      </c>
      <c r="H158" s="3951">
        <v>1750</v>
      </c>
      <c r="I158" s="47">
        <f t="shared" si="1"/>
        <v>1750</v>
      </c>
      <c r="J158" s="48">
        <v>0</v>
      </c>
      <c r="K158" s="242">
        <v>44197</v>
      </c>
    </row>
    <row r="159" spans="1:11" ht="52.5">
      <c r="A159" s="63">
        <v>158</v>
      </c>
      <c r="B159" s="508" t="s">
        <v>2321</v>
      </c>
      <c r="C159" s="93" t="s">
        <v>3193</v>
      </c>
      <c r="D159" s="93" t="s">
        <v>3349</v>
      </c>
      <c r="E159" s="7" t="s">
        <v>4133</v>
      </c>
      <c r="F159" s="1919">
        <v>1</v>
      </c>
      <c r="G159" s="370">
        <v>0</v>
      </c>
      <c r="H159" s="3951">
        <v>1750</v>
      </c>
      <c r="I159" s="47">
        <f t="shared" si="1"/>
        <v>1750</v>
      </c>
      <c r="J159" s="48">
        <v>0</v>
      </c>
      <c r="K159" s="242">
        <v>44197</v>
      </c>
    </row>
    <row r="160" spans="1:11" ht="42">
      <c r="A160" s="63">
        <v>159</v>
      </c>
      <c r="B160" s="508" t="s">
        <v>2321</v>
      </c>
      <c r="C160" s="93" t="s">
        <v>3193</v>
      </c>
      <c r="D160" s="93" t="s">
        <v>3350</v>
      </c>
      <c r="E160" s="7" t="s">
        <v>4133</v>
      </c>
      <c r="F160" s="1919">
        <v>1</v>
      </c>
      <c r="G160" s="370">
        <v>0</v>
      </c>
      <c r="H160" s="3951">
        <v>1750</v>
      </c>
      <c r="I160" s="47">
        <f t="shared" si="1"/>
        <v>1750</v>
      </c>
      <c r="J160" s="48">
        <v>0</v>
      </c>
      <c r="K160" s="242">
        <v>44197</v>
      </c>
    </row>
    <row r="161" spans="1:11" ht="42">
      <c r="A161" s="63">
        <v>160</v>
      </c>
      <c r="B161" s="508" t="s">
        <v>2321</v>
      </c>
      <c r="C161" s="93" t="s">
        <v>3193</v>
      </c>
      <c r="D161" s="93" t="s">
        <v>3351</v>
      </c>
      <c r="E161" s="7" t="s">
        <v>4133</v>
      </c>
      <c r="F161" s="1919">
        <v>1</v>
      </c>
      <c r="G161" s="370">
        <v>0</v>
      </c>
      <c r="H161" s="3951">
        <v>1750</v>
      </c>
      <c r="I161" s="47">
        <v>1750</v>
      </c>
      <c r="J161" s="48">
        <v>0</v>
      </c>
      <c r="K161" s="242">
        <v>44197</v>
      </c>
    </row>
    <row r="162" spans="1:11" ht="42">
      <c r="A162" s="63">
        <v>161</v>
      </c>
      <c r="B162" s="508" t="s">
        <v>2321</v>
      </c>
      <c r="C162" s="93" t="s">
        <v>3193</v>
      </c>
      <c r="D162" s="93" t="s">
        <v>3352</v>
      </c>
      <c r="E162" s="7" t="s">
        <v>4133</v>
      </c>
      <c r="F162" s="1919">
        <v>1</v>
      </c>
      <c r="G162" s="370">
        <v>0</v>
      </c>
      <c r="H162" s="3951">
        <v>1750</v>
      </c>
      <c r="I162" s="47">
        <f>H162-R162</f>
        <v>1750</v>
      </c>
      <c r="J162" s="48">
        <v>0</v>
      </c>
      <c r="K162" s="242">
        <v>44197</v>
      </c>
    </row>
    <row r="163" spans="1:11" ht="52.5">
      <c r="A163" s="63">
        <v>162</v>
      </c>
      <c r="B163" s="508" t="s">
        <v>2321</v>
      </c>
      <c r="C163" s="103" t="s">
        <v>3193</v>
      </c>
      <c r="D163" s="93" t="s">
        <v>3353</v>
      </c>
      <c r="E163" s="7" t="s">
        <v>4133</v>
      </c>
      <c r="F163" s="1919">
        <v>1</v>
      </c>
      <c r="G163" s="379">
        <v>0</v>
      </c>
      <c r="H163" s="2978">
        <v>2010</v>
      </c>
      <c r="I163" s="1675">
        <v>479.88</v>
      </c>
      <c r="J163" s="48">
        <v>0</v>
      </c>
      <c r="K163" s="242">
        <v>44197</v>
      </c>
    </row>
    <row r="164" spans="1:11" ht="52.5">
      <c r="A164" s="63">
        <v>163</v>
      </c>
      <c r="B164" s="508" t="s">
        <v>2321</v>
      </c>
      <c r="C164" s="103" t="s">
        <v>3193</v>
      </c>
      <c r="D164" s="93" t="s">
        <v>3354</v>
      </c>
      <c r="E164" s="7" t="s">
        <v>4133</v>
      </c>
      <c r="F164" s="1919">
        <v>1</v>
      </c>
      <c r="G164" s="379">
        <v>0</v>
      </c>
      <c r="H164" s="2978">
        <v>2010</v>
      </c>
      <c r="I164" s="1675">
        <v>479.88</v>
      </c>
      <c r="J164" s="48">
        <v>0</v>
      </c>
      <c r="K164" s="242">
        <v>44197</v>
      </c>
    </row>
    <row r="165" spans="1:11" ht="31.5">
      <c r="A165" s="63">
        <v>164</v>
      </c>
      <c r="B165" s="508" t="s">
        <v>2321</v>
      </c>
      <c r="C165" s="103" t="s">
        <v>3193</v>
      </c>
      <c r="D165" s="93" t="s">
        <v>3355</v>
      </c>
      <c r="E165" s="7" t="s">
        <v>4133</v>
      </c>
      <c r="F165" s="1919">
        <v>1</v>
      </c>
      <c r="G165" s="379">
        <v>0</v>
      </c>
      <c r="H165" s="2978">
        <v>2010</v>
      </c>
      <c r="I165" s="1675">
        <v>479.88</v>
      </c>
      <c r="J165" s="48">
        <v>0</v>
      </c>
      <c r="K165" s="242">
        <v>44197</v>
      </c>
    </row>
    <row r="166" spans="1:11" ht="42">
      <c r="A166" s="63">
        <v>165</v>
      </c>
      <c r="B166" s="508" t="s">
        <v>2321</v>
      </c>
      <c r="C166" s="103" t="s">
        <v>3193</v>
      </c>
      <c r="D166" s="93" t="s">
        <v>3356</v>
      </c>
      <c r="E166" s="7" t="s">
        <v>4133</v>
      </c>
      <c r="F166" s="1919">
        <v>1</v>
      </c>
      <c r="G166" s="379">
        <v>0</v>
      </c>
      <c r="H166" s="2978">
        <v>2010</v>
      </c>
      <c r="I166" s="1675">
        <v>479.88</v>
      </c>
      <c r="J166" s="48">
        <v>0</v>
      </c>
      <c r="K166" s="242">
        <v>44197</v>
      </c>
    </row>
    <row r="167" spans="1:11" ht="42">
      <c r="A167" s="63">
        <v>166</v>
      </c>
      <c r="B167" s="508" t="s">
        <v>2321</v>
      </c>
      <c r="C167" s="103" t="s">
        <v>3193</v>
      </c>
      <c r="D167" s="93" t="s">
        <v>3357</v>
      </c>
      <c r="E167" s="7" t="s">
        <v>4133</v>
      </c>
      <c r="F167" s="1919">
        <v>1</v>
      </c>
      <c r="G167" s="379">
        <v>0</v>
      </c>
      <c r="H167" s="2978">
        <v>2010</v>
      </c>
      <c r="I167" s="1675">
        <v>479.88</v>
      </c>
      <c r="J167" s="48">
        <v>0</v>
      </c>
      <c r="K167" s="242">
        <v>44197</v>
      </c>
    </row>
    <row r="168" spans="1:11" ht="42">
      <c r="A168" s="63">
        <v>167</v>
      </c>
      <c r="B168" s="508" t="s">
        <v>2321</v>
      </c>
      <c r="C168" s="103" t="s">
        <v>3193</v>
      </c>
      <c r="D168" s="93" t="s">
        <v>3358</v>
      </c>
      <c r="E168" s="7" t="s">
        <v>4133</v>
      </c>
      <c r="F168" s="1919">
        <v>1</v>
      </c>
      <c r="G168" s="379">
        <v>0</v>
      </c>
      <c r="H168" s="2978">
        <v>2010</v>
      </c>
      <c r="I168" s="1675">
        <v>479.88</v>
      </c>
      <c r="J168" s="48">
        <v>0</v>
      </c>
      <c r="K168" s="242">
        <v>44197</v>
      </c>
    </row>
    <row r="169" spans="1:11" ht="42">
      <c r="A169" s="63">
        <v>168</v>
      </c>
      <c r="B169" s="508" t="s">
        <v>2321</v>
      </c>
      <c r="C169" s="103" t="s">
        <v>3193</v>
      </c>
      <c r="D169" s="93" t="s">
        <v>3359</v>
      </c>
      <c r="E169" s="7" t="s">
        <v>4133</v>
      </c>
      <c r="F169" s="1919">
        <v>1</v>
      </c>
      <c r="G169" s="379">
        <v>0</v>
      </c>
      <c r="H169" s="2978">
        <v>2010</v>
      </c>
      <c r="I169" s="1675">
        <v>479.88</v>
      </c>
      <c r="J169" s="48">
        <v>0</v>
      </c>
      <c r="K169" s="242">
        <v>44197</v>
      </c>
    </row>
    <row r="170" spans="1:11" ht="42">
      <c r="A170" s="63">
        <v>169</v>
      </c>
      <c r="B170" s="508" t="s">
        <v>2321</v>
      </c>
      <c r="C170" s="103" t="s">
        <v>3193</v>
      </c>
      <c r="D170" s="93" t="s">
        <v>3360</v>
      </c>
      <c r="E170" s="7" t="s">
        <v>4133</v>
      </c>
      <c r="F170" s="1919">
        <v>1</v>
      </c>
      <c r="G170" s="379">
        <v>0</v>
      </c>
      <c r="H170" s="2978">
        <v>2010</v>
      </c>
      <c r="I170" s="1675">
        <v>479.88</v>
      </c>
      <c r="J170" s="48">
        <v>0</v>
      </c>
      <c r="K170" s="242">
        <v>44197</v>
      </c>
    </row>
    <row r="171" spans="1:11" ht="31.5">
      <c r="A171" s="1664">
        <v>170</v>
      </c>
      <c r="B171" s="1895" t="s">
        <v>2321</v>
      </c>
      <c r="C171" s="1665" t="s">
        <v>7396</v>
      </c>
      <c r="D171" s="1665" t="s">
        <v>3333</v>
      </c>
      <c r="E171" s="1806" t="s">
        <v>4133</v>
      </c>
      <c r="F171" s="1920">
        <v>1</v>
      </c>
      <c r="G171" s="1921">
        <v>0</v>
      </c>
      <c r="H171" s="1897">
        <v>6695.82</v>
      </c>
      <c r="I171" s="1898">
        <v>6695.82</v>
      </c>
      <c r="J171" s="1898">
        <v>0</v>
      </c>
      <c r="K171" s="1818">
        <v>44197</v>
      </c>
    </row>
    <row r="172" spans="1:11" ht="31.5">
      <c r="A172" s="1664">
        <v>171</v>
      </c>
      <c r="B172" s="1895" t="s">
        <v>2321</v>
      </c>
      <c r="C172" s="1665" t="s">
        <v>7396</v>
      </c>
      <c r="D172" s="1665" t="s">
        <v>3333</v>
      </c>
      <c r="E172" s="1806" t="s">
        <v>4133</v>
      </c>
      <c r="F172" s="1920">
        <v>1</v>
      </c>
      <c r="G172" s="1921">
        <v>0</v>
      </c>
      <c r="H172" s="1897">
        <v>6695.87</v>
      </c>
      <c r="I172" s="1898">
        <v>6695.87</v>
      </c>
      <c r="J172" s="1898">
        <v>0</v>
      </c>
      <c r="K172" s="1818">
        <v>44197</v>
      </c>
    </row>
    <row r="173" spans="1:11" ht="31.5">
      <c r="A173" s="1664">
        <v>172</v>
      </c>
      <c r="B173" s="1895" t="s">
        <v>2321</v>
      </c>
      <c r="C173" s="1665" t="s">
        <v>7396</v>
      </c>
      <c r="D173" s="1665" t="s">
        <v>3333</v>
      </c>
      <c r="E173" s="1806" t="s">
        <v>4133</v>
      </c>
      <c r="F173" s="1920">
        <v>1</v>
      </c>
      <c r="G173" s="1921">
        <v>0</v>
      </c>
      <c r="H173" s="1897">
        <v>6695.87</v>
      </c>
      <c r="I173" s="1898">
        <v>6695.87</v>
      </c>
      <c r="J173" s="1898">
        <v>0</v>
      </c>
      <c r="K173" s="1818">
        <v>44197</v>
      </c>
    </row>
    <row r="174" spans="1:11" ht="31.5">
      <c r="A174" s="1664">
        <v>173</v>
      </c>
      <c r="B174" s="1895" t="s">
        <v>2321</v>
      </c>
      <c r="C174" s="1665" t="s">
        <v>7396</v>
      </c>
      <c r="D174" s="1665" t="s">
        <v>3333</v>
      </c>
      <c r="E174" s="1806" t="s">
        <v>4133</v>
      </c>
      <c r="F174" s="1920">
        <v>1</v>
      </c>
      <c r="G174" s="1921">
        <v>0</v>
      </c>
      <c r="H174" s="1897">
        <v>6695.87</v>
      </c>
      <c r="I174" s="1898">
        <v>6695.87</v>
      </c>
      <c r="J174" s="1898">
        <v>0</v>
      </c>
      <c r="K174" s="1818">
        <v>44197</v>
      </c>
    </row>
    <row r="175" spans="1:11" ht="31.5">
      <c r="A175" s="1664">
        <v>174</v>
      </c>
      <c r="B175" s="1895" t="s">
        <v>2321</v>
      </c>
      <c r="C175" s="1665" t="s">
        <v>7396</v>
      </c>
      <c r="D175" s="1665" t="s">
        <v>3333</v>
      </c>
      <c r="E175" s="1806" t="s">
        <v>4133</v>
      </c>
      <c r="F175" s="1920">
        <v>1</v>
      </c>
      <c r="G175" s="1921">
        <v>0</v>
      </c>
      <c r="H175" s="1897">
        <v>6695.87</v>
      </c>
      <c r="I175" s="1898">
        <v>6695.87</v>
      </c>
      <c r="J175" s="1898">
        <v>0</v>
      </c>
      <c r="K175" s="1818">
        <v>44197</v>
      </c>
    </row>
    <row r="176" spans="1:11" ht="31.5">
      <c r="A176" s="1664">
        <v>175</v>
      </c>
      <c r="B176" s="1895" t="s">
        <v>2321</v>
      </c>
      <c r="C176" s="1665" t="s">
        <v>7396</v>
      </c>
      <c r="D176" s="1665" t="s">
        <v>3333</v>
      </c>
      <c r="E176" s="1806" t="s">
        <v>4133</v>
      </c>
      <c r="F176" s="1920">
        <v>1</v>
      </c>
      <c r="G176" s="1921">
        <v>0</v>
      </c>
      <c r="H176" s="1897">
        <v>6695.87</v>
      </c>
      <c r="I176" s="1898">
        <v>6695.87</v>
      </c>
      <c r="J176" s="1898">
        <v>0</v>
      </c>
      <c r="K176" s="1818">
        <v>44197</v>
      </c>
    </row>
    <row r="177" spans="1:11" ht="31.5">
      <c r="A177" s="1664">
        <v>176</v>
      </c>
      <c r="B177" s="1895" t="s">
        <v>2321</v>
      </c>
      <c r="C177" s="1665" t="s">
        <v>7396</v>
      </c>
      <c r="D177" s="1665" t="s">
        <v>3333</v>
      </c>
      <c r="E177" s="1806" t="s">
        <v>4133</v>
      </c>
      <c r="F177" s="1920">
        <v>1</v>
      </c>
      <c r="G177" s="1921">
        <v>0</v>
      </c>
      <c r="H177" s="1897">
        <v>6695.87</v>
      </c>
      <c r="I177" s="1898">
        <v>6695.87</v>
      </c>
      <c r="J177" s="1898">
        <v>0</v>
      </c>
      <c r="K177" s="1818">
        <v>44197</v>
      </c>
    </row>
    <row r="178" spans="1:11" ht="31.5">
      <c r="A178" s="1664">
        <v>177</v>
      </c>
      <c r="B178" s="1895" t="s">
        <v>2321</v>
      </c>
      <c r="C178" s="1665" t="s">
        <v>7396</v>
      </c>
      <c r="D178" s="1665" t="s">
        <v>3333</v>
      </c>
      <c r="E178" s="1806" t="s">
        <v>4133</v>
      </c>
      <c r="F178" s="1920">
        <v>1</v>
      </c>
      <c r="G178" s="1921">
        <v>0</v>
      </c>
      <c r="H178" s="1897">
        <v>6695.87</v>
      </c>
      <c r="I178" s="1898">
        <v>6695.87</v>
      </c>
      <c r="J178" s="1898">
        <v>0</v>
      </c>
      <c r="K178" s="1818">
        <v>44197</v>
      </c>
    </row>
    <row r="179" spans="1:11" ht="31.5">
      <c r="A179" s="1664">
        <v>178</v>
      </c>
      <c r="B179" s="1895" t="s">
        <v>2321</v>
      </c>
      <c r="C179" s="1665" t="s">
        <v>7396</v>
      </c>
      <c r="D179" s="1665" t="s">
        <v>3333</v>
      </c>
      <c r="E179" s="1806" t="s">
        <v>4133</v>
      </c>
      <c r="F179" s="1920">
        <v>1</v>
      </c>
      <c r="G179" s="1921">
        <v>0</v>
      </c>
      <c r="H179" s="1897">
        <v>6695.87</v>
      </c>
      <c r="I179" s="1898">
        <v>6695.87</v>
      </c>
      <c r="J179" s="1898">
        <v>0</v>
      </c>
      <c r="K179" s="1818">
        <v>44197</v>
      </c>
    </row>
    <row r="180" spans="1:11" ht="31.5">
      <c r="A180" s="1664">
        <v>179</v>
      </c>
      <c r="B180" s="1895" t="s">
        <v>2321</v>
      </c>
      <c r="C180" s="1665" t="s">
        <v>7396</v>
      </c>
      <c r="D180" s="1665" t="s">
        <v>3333</v>
      </c>
      <c r="E180" s="1806" t="s">
        <v>4133</v>
      </c>
      <c r="F180" s="1920">
        <v>1</v>
      </c>
      <c r="G180" s="1921">
        <v>0</v>
      </c>
      <c r="H180" s="1897">
        <v>6695.87</v>
      </c>
      <c r="I180" s="1898">
        <v>6695.87</v>
      </c>
      <c r="J180" s="1898">
        <v>0</v>
      </c>
      <c r="K180" s="1818">
        <v>44197</v>
      </c>
    </row>
    <row r="181" spans="1:11" ht="31.5">
      <c r="A181" s="1664">
        <v>180</v>
      </c>
      <c r="B181" s="1895" t="s">
        <v>2321</v>
      </c>
      <c r="C181" s="1665" t="s">
        <v>7396</v>
      </c>
      <c r="D181" s="1665" t="s">
        <v>3333</v>
      </c>
      <c r="E181" s="1806" t="s">
        <v>4133</v>
      </c>
      <c r="F181" s="1920">
        <v>1</v>
      </c>
      <c r="G181" s="1921">
        <v>0</v>
      </c>
      <c r="H181" s="1897">
        <v>6695.87</v>
      </c>
      <c r="I181" s="1898">
        <v>6695.87</v>
      </c>
      <c r="J181" s="1898">
        <v>0</v>
      </c>
      <c r="K181" s="1818">
        <v>44197</v>
      </c>
    </row>
    <row r="182" spans="1:11" ht="31.5">
      <c r="A182" s="1664">
        <v>181</v>
      </c>
      <c r="B182" s="1895" t="s">
        <v>2321</v>
      </c>
      <c r="C182" s="1665" t="s">
        <v>7396</v>
      </c>
      <c r="D182" s="1665" t="s">
        <v>3333</v>
      </c>
      <c r="E182" s="1806" t="s">
        <v>4133</v>
      </c>
      <c r="F182" s="1920">
        <v>1</v>
      </c>
      <c r="G182" s="1921">
        <v>0</v>
      </c>
      <c r="H182" s="1897">
        <v>6695.87</v>
      </c>
      <c r="I182" s="1898">
        <v>6695.87</v>
      </c>
      <c r="J182" s="1898">
        <v>0</v>
      </c>
      <c r="K182" s="1818">
        <v>44197</v>
      </c>
    </row>
    <row r="183" spans="1:11" ht="31.5">
      <c r="A183" s="1664">
        <v>182</v>
      </c>
      <c r="B183" s="1895" t="s">
        <v>2321</v>
      </c>
      <c r="C183" s="1665" t="s">
        <v>7396</v>
      </c>
      <c r="D183" s="1665" t="s">
        <v>3333</v>
      </c>
      <c r="E183" s="1806" t="s">
        <v>4133</v>
      </c>
      <c r="F183" s="1920">
        <v>1</v>
      </c>
      <c r="G183" s="1921">
        <v>0</v>
      </c>
      <c r="H183" s="1897">
        <v>6695.87</v>
      </c>
      <c r="I183" s="1898">
        <v>6695.87</v>
      </c>
      <c r="J183" s="1898">
        <v>0</v>
      </c>
      <c r="K183" s="1818">
        <v>44197</v>
      </c>
    </row>
    <row r="184" spans="1:11" ht="31.5">
      <c r="A184" s="1664">
        <v>183</v>
      </c>
      <c r="B184" s="1895" t="s">
        <v>2321</v>
      </c>
      <c r="C184" s="1665" t="s">
        <v>7396</v>
      </c>
      <c r="D184" s="1665" t="s">
        <v>3333</v>
      </c>
      <c r="E184" s="1806" t="s">
        <v>4133</v>
      </c>
      <c r="F184" s="1920">
        <v>1</v>
      </c>
      <c r="G184" s="1921">
        <v>0</v>
      </c>
      <c r="H184" s="1897">
        <v>6695.87</v>
      </c>
      <c r="I184" s="1898">
        <v>6695.87</v>
      </c>
      <c r="J184" s="1898">
        <v>0</v>
      </c>
      <c r="K184" s="1818">
        <v>44197</v>
      </c>
    </row>
    <row r="185" spans="1:11" ht="31.5">
      <c r="A185" s="1664">
        <v>184</v>
      </c>
      <c r="B185" s="1895" t="s">
        <v>2321</v>
      </c>
      <c r="C185" s="1665" t="s">
        <v>7396</v>
      </c>
      <c r="D185" s="1665" t="s">
        <v>3333</v>
      </c>
      <c r="E185" s="1806" t="s">
        <v>4133</v>
      </c>
      <c r="F185" s="1920">
        <v>1</v>
      </c>
      <c r="G185" s="1921">
        <v>0</v>
      </c>
      <c r="H185" s="1897">
        <v>6695.87</v>
      </c>
      <c r="I185" s="1898">
        <v>6695.87</v>
      </c>
      <c r="J185" s="1898">
        <v>0</v>
      </c>
      <c r="K185" s="1818">
        <v>44197</v>
      </c>
    </row>
    <row r="186" spans="1:11" ht="42">
      <c r="A186" s="63">
        <v>185</v>
      </c>
      <c r="B186" s="508" t="s">
        <v>2321</v>
      </c>
      <c r="C186" s="93" t="s">
        <v>6809</v>
      </c>
      <c r="D186" s="93" t="s">
        <v>8191</v>
      </c>
      <c r="E186" s="7" t="s">
        <v>6810</v>
      </c>
      <c r="F186" s="1919">
        <v>1</v>
      </c>
      <c r="G186" s="377">
        <v>930</v>
      </c>
      <c r="H186" s="2978">
        <v>103651</v>
      </c>
      <c r="I186" s="47">
        <v>103651</v>
      </c>
      <c r="J186" s="48">
        <v>1606715.92</v>
      </c>
      <c r="K186" s="242">
        <v>44197</v>
      </c>
    </row>
    <row r="187" spans="1:11" ht="52.5">
      <c r="A187" s="1664">
        <v>186</v>
      </c>
      <c r="B187" s="1895" t="s">
        <v>2321</v>
      </c>
      <c r="C187" s="1665" t="s">
        <v>3362</v>
      </c>
      <c r="D187" s="1665" t="s">
        <v>8178</v>
      </c>
      <c r="E187" s="1824" t="s">
        <v>4026</v>
      </c>
      <c r="F187" s="1920">
        <v>1</v>
      </c>
      <c r="G187" s="1905">
        <v>44</v>
      </c>
      <c r="H187" s="1903">
        <v>22713</v>
      </c>
      <c r="I187" s="1898">
        <v>22713</v>
      </c>
      <c r="J187" s="1898">
        <v>2646.39</v>
      </c>
      <c r="K187" s="1818">
        <v>44197</v>
      </c>
    </row>
    <row r="188" spans="1:11" ht="52.5">
      <c r="A188" s="1664">
        <v>187</v>
      </c>
      <c r="B188" s="1895" t="s">
        <v>2321</v>
      </c>
      <c r="C188" s="1665" t="s">
        <v>3363</v>
      </c>
      <c r="D188" s="1665" t="s">
        <v>8178</v>
      </c>
      <c r="E188" s="1824" t="s">
        <v>4025</v>
      </c>
      <c r="F188" s="1920">
        <v>1</v>
      </c>
      <c r="G188" s="1905">
        <v>394</v>
      </c>
      <c r="H188" s="1903">
        <v>9132</v>
      </c>
      <c r="I188" s="1898">
        <f>H188-R188</f>
        <v>9132</v>
      </c>
      <c r="J188" s="1898">
        <v>34702.839999999997</v>
      </c>
      <c r="K188" s="1818">
        <v>44197</v>
      </c>
    </row>
    <row r="189" spans="1:11" ht="42">
      <c r="A189" s="63">
        <v>188</v>
      </c>
      <c r="B189" s="508" t="s">
        <v>2321</v>
      </c>
      <c r="C189" s="93" t="s">
        <v>3364</v>
      </c>
      <c r="D189" s="171" t="s">
        <v>3365</v>
      </c>
      <c r="E189" s="7" t="s">
        <v>4133</v>
      </c>
      <c r="F189" s="1919">
        <v>1</v>
      </c>
      <c r="G189" s="370">
        <v>0</v>
      </c>
      <c r="H189" s="2987">
        <v>350000</v>
      </c>
      <c r="I189" s="2569">
        <v>341108.07</v>
      </c>
      <c r="J189" s="48">
        <v>0</v>
      </c>
      <c r="K189" s="242">
        <v>44197</v>
      </c>
    </row>
    <row r="190" spans="1:11" ht="21">
      <c r="A190" s="63">
        <v>189</v>
      </c>
      <c r="B190" s="508" t="s">
        <v>2321</v>
      </c>
      <c r="C190" s="93" t="s">
        <v>3366</v>
      </c>
      <c r="D190" s="247" t="s">
        <v>2354</v>
      </c>
      <c r="E190" s="7" t="s">
        <v>8461</v>
      </c>
      <c r="F190" s="1919">
        <v>1</v>
      </c>
      <c r="G190" s="370">
        <v>4520</v>
      </c>
      <c r="H190" s="2987">
        <v>35032822</v>
      </c>
      <c r="I190" s="2569">
        <v>8369138.1299999999</v>
      </c>
      <c r="J190" s="48">
        <v>7831793.29</v>
      </c>
      <c r="K190" s="242">
        <v>44197</v>
      </c>
    </row>
    <row r="191" spans="1:11" ht="21">
      <c r="A191" s="63">
        <v>190</v>
      </c>
      <c r="B191" s="508" t="s">
        <v>2321</v>
      </c>
      <c r="C191" s="259" t="s">
        <v>3367</v>
      </c>
      <c r="D191" s="1959" t="s">
        <v>8194</v>
      </c>
      <c r="E191" s="7" t="s">
        <v>8192</v>
      </c>
      <c r="F191" s="1919">
        <v>1</v>
      </c>
      <c r="G191" s="370">
        <v>1592</v>
      </c>
      <c r="H191" s="2987">
        <v>4475633</v>
      </c>
      <c r="I191" s="2569">
        <v>1069202.7</v>
      </c>
      <c r="J191" s="48">
        <v>416872.04</v>
      </c>
      <c r="K191" s="242">
        <v>44197</v>
      </c>
    </row>
    <row r="192" spans="1:11" ht="21">
      <c r="A192" s="63">
        <v>191</v>
      </c>
      <c r="B192" s="508" t="s">
        <v>2321</v>
      </c>
      <c r="C192" s="259" t="s">
        <v>14852</v>
      </c>
      <c r="D192" s="1959" t="s">
        <v>8194</v>
      </c>
      <c r="E192" s="7" t="s">
        <v>8193</v>
      </c>
      <c r="F192" s="1919">
        <v>1</v>
      </c>
      <c r="G192" s="370">
        <v>287</v>
      </c>
      <c r="H192" s="2987">
        <v>449307</v>
      </c>
      <c r="I192" s="2569">
        <v>107337.01</v>
      </c>
      <c r="J192" s="48">
        <v>51318.51</v>
      </c>
      <c r="K192" s="242">
        <v>44197</v>
      </c>
    </row>
    <row r="193" spans="1:11" ht="42">
      <c r="A193" s="63">
        <v>192</v>
      </c>
      <c r="B193" s="508" t="s">
        <v>2321</v>
      </c>
      <c r="C193" s="93" t="s">
        <v>3368</v>
      </c>
      <c r="D193" s="93" t="s">
        <v>3369</v>
      </c>
      <c r="E193" s="7" t="s">
        <v>4133</v>
      </c>
      <c r="F193" s="1919">
        <v>1</v>
      </c>
      <c r="G193" s="370">
        <v>15</v>
      </c>
      <c r="H193" s="2987">
        <v>36000</v>
      </c>
      <c r="I193" s="48">
        <f>H193-R193</f>
        <v>36000</v>
      </c>
      <c r="J193" s="48">
        <v>0</v>
      </c>
      <c r="K193" s="242">
        <v>44197</v>
      </c>
    </row>
    <row r="194" spans="1:11" ht="31.5">
      <c r="A194" s="63">
        <v>193</v>
      </c>
      <c r="B194" s="508" t="s">
        <v>2321</v>
      </c>
      <c r="C194" s="93" t="s">
        <v>3370</v>
      </c>
      <c r="D194" s="93" t="s">
        <v>3371</v>
      </c>
      <c r="E194" s="7" t="s">
        <v>4133</v>
      </c>
      <c r="F194" s="1919">
        <v>1</v>
      </c>
      <c r="G194" s="370">
        <v>4520</v>
      </c>
      <c r="H194" s="2987">
        <v>1386290</v>
      </c>
      <c r="I194" s="2569">
        <v>1375539.3</v>
      </c>
      <c r="J194" s="48">
        <v>0</v>
      </c>
      <c r="K194" s="242">
        <v>44197</v>
      </c>
    </row>
    <row r="195" spans="1:11" ht="31.5">
      <c r="A195" s="63">
        <v>194</v>
      </c>
      <c r="B195" s="508" t="s">
        <v>2321</v>
      </c>
      <c r="C195" s="93" t="s">
        <v>3372</v>
      </c>
      <c r="D195" s="93" t="s">
        <v>3371</v>
      </c>
      <c r="E195" s="7" t="s">
        <v>4133</v>
      </c>
      <c r="F195" s="1919">
        <v>1</v>
      </c>
      <c r="G195" s="370">
        <v>350</v>
      </c>
      <c r="H195" s="2987">
        <v>75000</v>
      </c>
      <c r="I195" s="2569">
        <v>37115.83</v>
      </c>
      <c r="J195" s="48">
        <v>0</v>
      </c>
      <c r="K195" s="242">
        <v>44197</v>
      </c>
    </row>
    <row r="196" spans="1:11" ht="73.5">
      <c r="A196" s="63">
        <v>195</v>
      </c>
      <c r="B196" s="508" t="s">
        <v>2321</v>
      </c>
      <c r="C196" s="93" t="s">
        <v>3373</v>
      </c>
      <c r="D196" s="93" t="s">
        <v>6797</v>
      </c>
      <c r="E196" s="7" t="s">
        <v>6798</v>
      </c>
      <c r="F196" s="1919">
        <v>1</v>
      </c>
      <c r="G196" s="381" t="s">
        <v>6799</v>
      </c>
      <c r="H196" s="2987">
        <v>141111</v>
      </c>
      <c r="I196" s="48">
        <f>H196-R196</f>
        <v>141111</v>
      </c>
      <c r="J196" s="48">
        <v>0</v>
      </c>
      <c r="K196" s="242">
        <v>44197</v>
      </c>
    </row>
    <row r="197" spans="1:11" ht="21">
      <c r="A197" s="63">
        <v>196</v>
      </c>
      <c r="B197" s="508" t="s">
        <v>2321</v>
      </c>
      <c r="C197" s="93" t="s">
        <v>3374</v>
      </c>
      <c r="D197" s="1960" t="s">
        <v>4900</v>
      </c>
      <c r="E197" s="7" t="s">
        <v>4133</v>
      </c>
      <c r="F197" s="1919">
        <v>1</v>
      </c>
      <c r="G197" s="370">
        <v>4800</v>
      </c>
      <c r="H197" s="2987">
        <v>2461261</v>
      </c>
      <c r="I197" s="48">
        <f>H197-R197</f>
        <v>2461261</v>
      </c>
      <c r="J197" s="48">
        <v>0</v>
      </c>
      <c r="K197" s="242">
        <v>44197</v>
      </c>
    </row>
    <row r="198" spans="1:11" ht="21">
      <c r="A198" s="63">
        <v>197</v>
      </c>
      <c r="B198" s="508" t="s">
        <v>2321</v>
      </c>
      <c r="C198" s="93" t="s">
        <v>3375</v>
      </c>
      <c r="D198" s="247" t="s">
        <v>4901</v>
      </c>
      <c r="E198" s="7" t="s">
        <v>4133</v>
      </c>
      <c r="F198" s="1919">
        <v>1</v>
      </c>
      <c r="G198" s="370">
        <v>3100</v>
      </c>
      <c r="H198" s="2987">
        <v>89811</v>
      </c>
      <c r="I198" s="48">
        <f>H198-R198</f>
        <v>89811</v>
      </c>
      <c r="J198" s="48">
        <v>0</v>
      </c>
      <c r="K198" s="242">
        <v>44197</v>
      </c>
    </row>
    <row r="199" spans="1:11" ht="21">
      <c r="A199" s="63">
        <v>198</v>
      </c>
      <c r="B199" s="508" t="s">
        <v>2321</v>
      </c>
      <c r="C199" s="93" t="s">
        <v>3376</v>
      </c>
      <c r="D199" s="171" t="s">
        <v>3249</v>
      </c>
      <c r="E199" s="7" t="s">
        <v>4133</v>
      </c>
      <c r="F199" s="1919">
        <v>1</v>
      </c>
      <c r="G199" s="370">
        <v>1400</v>
      </c>
      <c r="H199" s="2987">
        <v>962012</v>
      </c>
      <c r="I199" s="48">
        <f>H199-R199</f>
        <v>962012</v>
      </c>
      <c r="J199" s="48">
        <v>0</v>
      </c>
      <c r="K199" s="242">
        <v>44197</v>
      </c>
    </row>
    <row r="200" spans="1:11" ht="21">
      <c r="A200" s="63">
        <v>199</v>
      </c>
      <c r="B200" s="508" t="s">
        <v>2321</v>
      </c>
      <c r="C200" s="93" t="s">
        <v>3377</v>
      </c>
      <c r="D200" s="171" t="s">
        <v>3249</v>
      </c>
      <c r="E200" s="7" t="s">
        <v>4133</v>
      </c>
      <c r="F200" s="1919">
        <v>1</v>
      </c>
      <c r="G200" s="370">
        <v>420</v>
      </c>
      <c r="H200" s="2987">
        <v>107061</v>
      </c>
      <c r="I200" s="2569">
        <v>85129.64</v>
      </c>
      <c r="J200" s="48">
        <v>0</v>
      </c>
      <c r="K200" s="242">
        <v>44197</v>
      </c>
    </row>
    <row r="201" spans="1:11" ht="21">
      <c r="A201" s="63">
        <v>200</v>
      </c>
      <c r="B201" s="508" t="s">
        <v>2321</v>
      </c>
      <c r="C201" s="93" t="s">
        <v>3378</v>
      </c>
      <c r="D201" s="171" t="s">
        <v>3249</v>
      </c>
      <c r="E201" s="7" t="s">
        <v>4133</v>
      </c>
      <c r="F201" s="1919">
        <v>1</v>
      </c>
      <c r="G201" s="370">
        <v>450</v>
      </c>
      <c r="H201" s="2987">
        <v>1218</v>
      </c>
      <c r="I201" s="48">
        <f>H201-R201</f>
        <v>1218</v>
      </c>
      <c r="J201" s="48">
        <v>0</v>
      </c>
      <c r="K201" s="242">
        <v>44197</v>
      </c>
    </row>
    <row r="202" spans="1:11" ht="21">
      <c r="A202" s="63">
        <v>201</v>
      </c>
      <c r="B202" s="508" t="s">
        <v>2321</v>
      </c>
      <c r="C202" s="93" t="s">
        <v>3379</v>
      </c>
      <c r="D202" s="171" t="s">
        <v>3249</v>
      </c>
      <c r="E202" s="7" t="s">
        <v>4133</v>
      </c>
      <c r="F202" s="1919">
        <v>1</v>
      </c>
      <c r="G202" s="370">
        <v>760</v>
      </c>
      <c r="H202" s="2987">
        <v>262137</v>
      </c>
      <c r="I202" s="2569">
        <v>216177.01</v>
      </c>
      <c r="J202" s="48">
        <v>0</v>
      </c>
      <c r="K202" s="242">
        <v>44197</v>
      </c>
    </row>
    <row r="203" spans="1:11" ht="21">
      <c r="A203" s="63">
        <v>202</v>
      </c>
      <c r="B203" s="508" t="s">
        <v>2321</v>
      </c>
      <c r="C203" s="93" t="s">
        <v>3380</v>
      </c>
      <c r="D203" s="171" t="s">
        <v>3249</v>
      </c>
      <c r="E203" s="7" t="s">
        <v>4133</v>
      </c>
      <c r="F203" s="1919">
        <v>1</v>
      </c>
      <c r="G203" s="370">
        <v>390</v>
      </c>
      <c r="H203" s="2987">
        <v>105800</v>
      </c>
      <c r="I203" s="2569">
        <v>50485.67</v>
      </c>
      <c r="J203" s="48">
        <v>0</v>
      </c>
      <c r="K203" s="242">
        <v>44197</v>
      </c>
    </row>
    <row r="204" spans="1:11" ht="31.5">
      <c r="A204" s="63">
        <v>203</v>
      </c>
      <c r="B204" s="508" t="s">
        <v>2321</v>
      </c>
      <c r="C204" s="93" t="s">
        <v>3381</v>
      </c>
      <c r="D204" s="171" t="s">
        <v>3249</v>
      </c>
      <c r="E204" s="7" t="s">
        <v>4133</v>
      </c>
      <c r="F204" s="1919">
        <v>1</v>
      </c>
      <c r="G204" s="370">
        <v>200</v>
      </c>
      <c r="H204" s="2987">
        <v>254078</v>
      </c>
      <c r="I204" s="2569">
        <v>252618.84</v>
      </c>
      <c r="J204" s="48">
        <v>0</v>
      </c>
      <c r="K204" s="242">
        <v>44197</v>
      </c>
    </row>
    <row r="205" spans="1:11" ht="21">
      <c r="A205" s="63">
        <v>204</v>
      </c>
      <c r="B205" s="508" t="s">
        <v>2321</v>
      </c>
      <c r="C205" s="93" t="s">
        <v>3382</v>
      </c>
      <c r="D205" s="171" t="s">
        <v>3249</v>
      </c>
      <c r="E205" s="7" t="s">
        <v>4133</v>
      </c>
      <c r="F205" s="1919">
        <v>1</v>
      </c>
      <c r="G205" s="370">
        <v>1050</v>
      </c>
      <c r="H205" s="2987">
        <v>1216485</v>
      </c>
      <c r="I205" s="2569">
        <v>1106657.96</v>
      </c>
      <c r="J205" s="48">
        <v>0</v>
      </c>
      <c r="K205" s="242">
        <v>44197</v>
      </c>
    </row>
    <row r="206" spans="1:11" ht="21">
      <c r="A206" s="63">
        <v>205</v>
      </c>
      <c r="B206" s="508" t="s">
        <v>2321</v>
      </c>
      <c r="C206" s="93" t="s">
        <v>3383</v>
      </c>
      <c r="D206" s="171" t="s">
        <v>3217</v>
      </c>
      <c r="E206" s="7" t="s">
        <v>4133</v>
      </c>
      <c r="F206" s="1919">
        <v>1</v>
      </c>
      <c r="G206" s="370">
        <v>760</v>
      </c>
      <c r="H206" s="2987">
        <v>2747670</v>
      </c>
      <c r="I206" s="2569">
        <v>1868195.18</v>
      </c>
      <c r="J206" s="48">
        <v>0</v>
      </c>
      <c r="K206" s="242">
        <v>44197</v>
      </c>
    </row>
    <row r="207" spans="1:11" ht="31.5">
      <c r="A207" s="63">
        <v>206</v>
      </c>
      <c r="B207" s="508" t="s">
        <v>2321</v>
      </c>
      <c r="C207" s="93" t="s">
        <v>3384</v>
      </c>
      <c r="D207" s="93" t="s">
        <v>3258</v>
      </c>
      <c r="E207" s="7" t="s">
        <v>4133</v>
      </c>
      <c r="F207" s="1919">
        <v>1</v>
      </c>
      <c r="G207" s="377">
        <v>2419</v>
      </c>
      <c r="H207" s="2978">
        <v>114683</v>
      </c>
      <c r="I207" s="2569">
        <v>68204.14</v>
      </c>
      <c r="J207" s="48">
        <v>0</v>
      </c>
      <c r="K207" s="242">
        <v>44197</v>
      </c>
    </row>
    <row r="208" spans="1:11" ht="21">
      <c r="A208" s="63">
        <v>207</v>
      </c>
      <c r="B208" s="508" t="s">
        <v>2321</v>
      </c>
      <c r="C208" s="93" t="s">
        <v>3385</v>
      </c>
      <c r="D208" s="93" t="s">
        <v>3258</v>
      </c>
      <c r="E208" s="7" t="s">
        <v>4133</v>
      </c>
      <c r="F208" s="1919">
        <v>1</v>
      </c>
      <c r="G208" s="377">
        <v>900</v>
      </c>
      <c r="H208" s="2978">
        <v>90738</v>
      </c>
      <c r="I208" s="48">
        <f>H208-R208</f>
        <v>90738</v>
      </c>
      <c r="J208" s="48">
        <v>0</v>
      </c>
      <c r="K208" s="242">
        <v>44197</v>
      </c>
    </row>
    <row r="209" spans="1:11" ht="31.5">
      <c r="A209" s="63">
        <v>208</v>
      </c>
      <c r="B209" s="508" t="s">
        <v>2321</v>
      </c>
      <c r="C209" s="93" t="s">
        <v>3386</v>
      </c>
      <c r="D209" s="93" t="s">
        <v>3258</v>
      </c>
      <c r="E209" s="7" t="s">
        <v>4133</v>
      </c>
      <c r="F209" s="1919">
        <v>1</v>
      </c>
      <c r="G209" s="377">
        <v>1700</v>
      </c>
      <c r="H209" s="2978">
        <v>124481</v>
      </c>
      <c r="I209" s="2569">
        <v>66187.710000000006</v>
      </c>
      <c r="J209" s="48">
        <v>0</v>
      </c>
      <c r="K209" s="242">
        <v>44197</v>
      </c>
    </row>
    <row r="210" spans="1:11" ht="31.5">
      <c r="A210" s="63">
        <v>209</v>
      </c>
      <c r="B210" s="508" t="s">
        <v>2321</v>
      </c>
      <c r="C210" s="93" t="s">
        <v>3387</v>
      </c>
      <c r="D210" s="172" t="s">
        <v>3292</v>
      </c>
      <c r="E210" s="7" t="s">
        <v>4133</v>
      </c>
      <c r="F210" s="1919">
        <v>1</v>
      </c>
      <c r="G210" s="379">
        <v>6020</v>
      </c>
      <c r="H210" s="2978">
        <v>611329</v>
      </c>
      <c r="I210" s="48">
        <f>H210-R210</f>
        <v>611329</v>
      </c>
      <c r="J210" s="48">
        <v>0</v>
      </c>
      <c r="K210" s="242">
        <v>44197</v>
      </c>
    </row>
    <row r="211" spans="1:11" ht="31.5">
      <c r="A211" s="63">
        <v>210</v>
      </c>
      <c r="B211" s="508" t="s">
        <v>2321</v>
      </c>
      <c r="C211" s="93" t="s">
        <v>3388</v>
      </c>
      <c r="D211" s="172" t="s">
        <v>3292</v>
      </c>
      <c r="E211" s="7" t="s">
        <v>4133</v>
      </c>
      <c r="F211" s="1919">
        <v>1</v>
      </c>
      <c r="G211" s="379">
        <v>1390</v>
      </c>
      <c r="H211" s="2978">
        <v>220472</v>
      </c>
      <c r="I211" s="48">
        <f>H211-R211</f>
        <v>220472</v>
      </c>
      <c r="J211" s="48">
        <v>0</v>
      </c>
      <c r="K211" s="242">
        <v>44197</v>
      </c>
    </row>
    <row r="212" spans="1:11" ht="21">
      <c r="A212" s="63">
        <v>211</v>
      </c>
      <c r="B212" s="508" t="s">
        <v>2321</v>
      </c>
      <c r="C212" s="125" t="s">
        <v>3375</v>
      </c>
      <c r="D212" s="1961" t="s">
        <v>3295</v>
      </c>
      <c r="E212" s="7" t="s">
        <v>4133</v>
      </c>
      <c r="F212" s="1919">
        <v>1</v>
      </c>
      <c r="G212" s="379">
        <v>1470</v>
      </c>
      <c r="H212" s="2978">
        <v>429260</v>
      </c>
      <c r="I212" s="2569">
        <v>200296.85</v>
      </c>
      <c r="J212" s="48">
        <v>0</v>
      </c>
      <c r="K212" s="242">
        <v>44197</v>
      </c>
    </row>
    <row r="213" spans="1:11" ht="31.5">
      <c r="A213" s="63">
        <v>212</v>
      </c>
      <c r="B213" s="508" t="s">
        <v>2321</v>
      </c>
      <c r="C213" s="93" t="s">
        <v>3389</v>
      </c>
      <c r="D213" s="93" t="s">
        <v>3390</v>
      </c>
      <c r="E213" s="7" t="s">
        <v>4133</v>
      </c>
      <c r="F213" s="1919">
        <v>1</v>
      </c>
      <c r="G213" s="370">
        <v>7600</v>
      </c>
      <c r="H213" s="3951">
        <v>1169032</v>
      </c>
      <c r="I213" s="2569">
        <v>941485.15</v>
      </c>
      <c r="J213" s="48">
        <v>0</v>
      </c>
      <c r="K213" s="242">
        <v>44197</v>
      </c>
    </row>
    <row r="214" spans="1:11" ht="31.5">
      <c r="A214" s="63">
        <v>213</v>
      </c>
      <c r="B214" s="508" t="s">
        <v>2321</v>
      </c>
      <c r="C214" s="93" t="s">
        <v>3389</v>
      </c>
      <c r="D214" s="93" t="s">
        <v>3300</v>
      </c>
      <c r="E214" s="7" t="s">
        <v>4133</v>
      </c>
      <c r="F214" s="1919">
        <v>1</v>
      </c>
      <c r="G214" s="370">
        <v>3600</v>
      </c>
      <c r="H214" s="3951">
        <v>952749</v>
      </c>
      <c r="I214" s="2569">
        <v>469562.55</v>
      </c>
      <c r="J214" s="48">
        <v>0</v>
      </c>
      <c r="K214" s="242">
        <v>44197</v>
      </c>
    </row>
    <row r="215" spans="1:11" ht="21">
      <c r="A215" s="63">
        <v>214</v>
      </c>
      <c r="B215" s="508" t="s">
        <v>2321</v>
      </c>
      <c r="C215" s="93" t="s">
        <v>3389</v>
      </c>
      <c r="D215" s="93" t="s">
        <v>3301</v>
      </c>
      <c r="E215" s="7" t="s">
        <v>4133</v>
      </c>
      <c r="F215" s="1919">
        <v>1</v>
      </c>
      <c r="G215" s="370">
        <v>6800</v>
      </c>
      <c r="H215" s="3951">
        <v>1710602</v>
      </c>
      <c r="I215" s="48">
        <f>H215-R215</f>
        <v>1710602</v>
      </c>
      <c r="J215" s="48">
        <v>0</v>
      </c>
      <c r="K215" s="242">
        <v>44197</v>
      </c>
    </row>
    <row r="216" spans="1:11" ht="31.5">
      <c r="A216" s="63">
        <v>215</v>
      </c>
      <c r="B216" s="508" t="s">
        <v>2321</v>
      </c>
      <c r="C216" s="93" t="s">
        <v>3391</v>
      </c>
      <c r="D216" s="93" t="s">
        <v>3307</v>
      </c>
      <c r="E216" s="7" t="s">
        <v>4133</v>
      </c>
      <c r="F216" s="1919">
        <v>1</v>
      </c>
      <c r="G216" s="377">
        <v>3520</v>
      </c>
      <c r="H216" s="2978">
        <v>95480</v>
      </c>
      <c r="I216" s="48">
        <f>H216-R216</f>
        <v>95480</v>
      </c>
      <c r="J216" s="48">
        <v>0</v>
      </c>
      <c r="K216" s="242">
        <v>44197</v>
      </c>
    </row>
    <row r="217" spans="1:11" ht="31.5">
      <c r="A217" s="63">
        <v>216</v>
      </c>
      <c r="B217" s="508" t="s">
        <v>2321</v>
      </c>
      <c r="C217" s="93" t="s">
        <v>3364</v>
      </c>
      <c r="D217" s="93" t="s">
        <v>3307</v>
      </c>
      <c r="E217" s="7" t="s">
        <v>4133</v>
      </c>
      <c r="F217" s="1919">
        <v>1</v>
      </c>
      <c r="G217" s="377">
        <v>2500</v>
      </c>
      <c r="H217" s="2978">
        <v>27719</v>
      </c>
      <c r="I217" s="48">
        <f>H217-R217</f>
        <v>27719</v>
      </c>
      <c r="J217" s="48">
        <v>0</v>
      </c>
      <c r="K217" s="242">
        <v>44197</v>
      </c>
    </row>
    <row r="218" spans="1:11" ht="42">
      <c r="A218" s="63">
        <v>217</v>
      </c>
      <c r="B218" s="132" t="s">
        <v>2315</v>
      </c>
      <c r="C218" s="93" t="s">
        <v>4032</v>
      </c>
      <c r="D218" s="93" t="s">
        <v>4033</v>
      </c>
      <c r="E218" s="316" t="s">
        <v>4843</v>
      </c>
      <c r="F218" s="1919">
        <v>1</v>
      </c>
      <c r="G218" s="377">
        <v>134.5</v>
      </c>
      <c r="H218" s="2978">
        <v>381692.52</v>
      </c>
      <c r="I218" s="48">
        <v>381692.52</v>
      </c>
      <c r="J218" s="66">
        <v>737791.91</v>
      </c>
      <c r="K218" s="242">
        <v>44197</v>
      </c>
    </row>
    <row r="219" spans="1:11" ht="52.5">
      <c r="A219" s="63">
        <v>218</v>
      </c>
      <c r="B219" s="132" t="s">
        <v>2315</v>
      </c>
      <c r="C219" s="93" t="s">
        <v>4043</v>
      </c>
      <c r="D219" s="93" t="s">
        <v>8171</v>
      </c>
      <c r="E219" s="316" t="s">
        <v>4845</v>
      </c>
      <c r="F219" s="1919">
        <v>1</v>
      </c>
      <c r="G219" s="377">
        <v>29.5</v>
      </c>
      <c r="H219" s="2978">
        <v>1908269.37</v>
      </c>
      <c r="I219" s="4134">
        <v>1775170.92</v>
      </c>
      <c r="J219" s="66">
        <v>179917.93</v>
      </c>
      <c r="K219" s="242">
        <v>44197</v>
      </c>
    </row>
    <row r="220" spans="1:11" ht="52.5">
      <c r="A220" s="63">
        <v>219</v>
      </c>
      <c r="B220" s="132" t="s">
        <v>2315</v>
      </c>
      <c r="C220" s="93" t="s">
        <v>4034</v>
      </c>
      <c r="D220" s="93" t="s">
        <v>4044</v>
      </c>
      <c r="E220" s="316" t="s">
        <v>4842</v>
      </c>
      <c r="F220" s="1919">
        <v>1</v>
      </c>
      <c r="G220" s="377">
        <v>141.30000000000001</v>
      </c>
      <c r="H220" s="2978">
        <v>19943.73</v>
      </c>
      <c r="I220" s="2569">
        <v>18113.490000000002</v>
      </c>
      <c r="J220" s="66">
        <v>872661.93</v>
      </c>
      <c r="K220" s="242">
        <v>44197</v>
      </c>
    </row>
    <row r="221" spans="1:11" ht="52.5">
      <c r="A221" s="63">
        <v>220</v>
      </c>
      <c r="B221" s="132" t="s">
        <v>2315</v>
      </c>
      <c r="C221" s="93" t="s">
        <v>4035</v>
      </c>
      <c r="D221" s="93" t="s">
        <v>4844</v>
      </c>
      <c r="E221" s="316" t="s">
        <v>7413</v>
      </c>
      <c r="F221" s="1919">
        <v>1</v>
      </c>
      <c r="G221" s="377">
        <v>25.7</v>
      </c>
      <c r="H221" s="2978">
        <v>2935789.56</v>
      </c>
      <c r="I221" s="2569">
        <v>2238578.4900000002</v>
      </c>
      <c r="J221" s="66">
        <v>56605.01</v>
      </c>
      <c r="K221" s="242">
        <v>44197</v>
      </c>
    </row>
    <row r="222" spans="1:11" ht="42">
      <c r="A222" s="63">
        <v>221</v>
      </c>
      <c r="B222" s="132" t="s">
        <v>2315</v>
      </c>
      <c r="C222" s="93" t="s">
        <v>4051</v>
      </c>
      <c r="D222" s="93" t="s">
        <v>8172</v>
      </c>
      <c r="E222" s="316" t="s">
        <v>4841</v>
      </c>
      <c r="F222" s="1919">
        <v>1</v>
      </c>
      <c r="G222" s="377">
        <v>34.6</v>
      </c>
      <c r="H222" s="2978">
        <v>208529.37</v>
      </c>
      <c r="I222" s="48">
        <f>208529.37+0</f>
        <v>208529.37</v>
      </c>
      <c r="J222" s="67">
        <v>211244.57</v>
      </c>
      <c r="K222" s="242">
        <v>44197</v>
      </c>
    </row>
    <row r="223" spans="1:11" ht="52.5">
      <c r="A223" s="63">
        <v>222</v>
      </c>
      <c r="B223" s="508" t="s">
        <v>2321</v>
      </c>
      <c r="C223" s="93" t="s">
        <v>4037</v>
      </c>
      <c r="D223" s="93" t="s">
        <v>4038</v>
      </c>
      <c r="E223" s="247" t="s">
        <v>4039</v>
      </c>
      <c r="F223" s="1919">
        <v>1</v>
      </c>
      <c r="G223" s="377">
        <v>80</v>
      </c>
      <c r="H223" s="2978">
        <v>4964.72</v>
      </c>
      <c r="I223" s="2569">
        <v>2013.34</v>
      </c>
      <c r="J223" s="66">
        <v>412407.84</v>
      </c>
      <c r="K223" s="242">
        <v>44197</v>
      </c>
    </row>
    <row r="224" spans="1:11" ht="42">
      <c r="A224" s="1866">
        <v>223</v>
      </c>
      <c r="B224" s="1820" t="s">
        <v>2315</v>
      </c>
      <c r="C224" s="1962" t="s">
        <v>8165</v>
      </c>
      <c r="D224" s="1962" t="s">
        <v>2346</v>
      </c>
      <c r="E224" s="1820" t="s">
        <v>4873</v>
      </c>
      <c r="F224" s="1963">
        <v>1</v>
      </c>
      <c r="G224" s="1900">
        <v>16.2</v>
      </c>
      <c r="H224" s="1901">
        <v>1754.62</v>
      </c>
      <c r="I224" s="1901">
        <v>568.62</v>
      </c>
      <c r="J224" s="1901">
        <v>13531381.869999999</v>
      </c>
      <c r="K224" s="1964">
        <v>44197</v>
      </c>
    </row>
    <row r="225" spans="1:11" ht="63">
      <c r="A225" s="1939">
        <v>224</v>
      </c>
      <c r="B225" s="132" t="s">
        <v>7989</v>
      </c>
      <c r="C225" s="7" t="s">
        <v>3231</v>
      </c>
      <c r="D225" s="92" t="s">
        <v>7990</v>
      </c>
      <c r="E225" s="7" t="s">
        <v>7988</v>
      </c>
      <c r="F225" s="566">
        <v>1</v>
      </c>
      <c r="G225" s="372">
        <v>9.6</v>
      </c>
      <c r="H225" s="1589">
        <v>416118.14</v>
      </c>
      <c r="I225" s="3638">
        <v>2167.2800000000002</v>
      </c>
      <c r="J225" s="116">
        <v>416118.14</v>
      </c>
      <c r="K225" s="342">
        <v>44861</v>
      </c>
    </row>
    <row r="226" spans="1:11" ht="63">
      <c r="A226" s="1939">
        <v>225</v>
      </c>
      <c r="B226" s="256" t="s">
        <v>7991</v>
      </c>
      <c r="C226" s="265" t="s">
        <v>7992</v>
      </c>
      <c r="D226" s="607" t="s">
        <v>7993</v>
      </c>
      <c r="E226" s="265" t="s">
        <v>8019</v>
      </c>
      <c r="F226" s="566">
        <v>1</v>
      </c>
      <c r="G226" s="2800">
        <v>95.5</v>
      </c>
      <c r="H226" s="2996">
        <v>459829.27</v>
      </c>
      <c r="I226" s="4137">
        <v>2189.66</v>
      </c>
      <c r="J226" s="153">
        <v>459829.27</v>
      </c>
      <c r="K226" s="391">
        <v>44861</v>
      </c>
    </row>
    <row r="227" spans="1:11" ht="52.5">
      <c r="A227" s="63">
        <v>226</v>
      </c>
      <c r="B227" s="5" t="s">
        <v>2315</v>
      </c>
      <c r="C227" s="7" t="s">
        <v>14740</v>
      </c>
      <c r="D227" s="7" t="s">
        <v>14741</v>
      </c>
      <c r="E227" s="7" t="s">
        <v>7621</v>
      </c>
      <c r="F227" s="1937">
        <v>1</v>
      </c>
      <c r="G227" s="359">
        <v>254.6</v>
      </c>
      <c r="H227" s="1589">
        <v>1239847</v>
      </c>
      <c r="I227" s="3638">
        <v>2066.41</v>
      </c>
      <c r="J227" s="116">
        <v>4125966.8</v>
      </c>
      <c r="K227" s="342">
        <v>44882</v>
      </c>
    </row>
    <row r="228" spans="1:11">
      <c r="H228" s="6">
        <f>SUM(H2:H227)</f>
        <v>168428522.34000009</v>
      </c>
      <c r="I228" s="6">
        <f>SUM(I2:I227)</f>
        <v>117462594.30000006</v>
      </c>
    </row>
    <row r="229" spans="1:11">
      <c r="H229" s="3956">
        <f>H2+H3+H44+H45+H46+H47+H48+H49+H50+H51+H52+H53+H55+H57+H58+H59+H65+H99+H144+H145+H171+H172+H174+H173+H175+H176+H177+H178+H179+H180+H181+H182+H183+H184+H185+H187+H188+H224</f>
        <v>19783772.870000016</v>
      </c>
      <c r="I229" s="6">
        <f>I2+I3+I44+I45+I46+I47+I48+I49+I50+I51+I52+I53+I55+I57+I58+I59+I65+I99+I144+I145+I171+I172+I174+I173+I175+I176+I177+I178+I179+I180+I181+I182+I183+I184+I185+I187+I188+I224</f>
        <v>11989202.649999987</v>
      </c>
    </row>
    <row r="230" spans="1:11">
      <c r="I230" s="6"/>
    </row>
    <row r="231" spans="1:11">
      <c r="A231" s="1699">
        <v>1</v>
      </c>
      <c r="B231" s="1787" t="s">
        <v>3598</v>
      </c>
      <c r="C231" s="1795"/>
      <c r="D231" s="3066">
        <v>1</v>
      </c>
      <c r="E231" s="3516">
        <v>600</v>
      </c>
      <c r="F231" s="2005">
        <v>600</v>
      </c>
      <c r="G231" s="1846">
        <v>44197</v>
      </c>
      <c r="I231" s="6"/>
    </row>
    <row r="232" spans="1:11">
      <c r="A232" s="1699">
        <v>2</v>
      </c>
      <c r="B232" s="1787" t="s">
        <v>3599</v>
      </c>
      <c r="C232" s="1795"/>
      <c r="D232" s="3066">
        <v>1</v>
      </c>
      <c r="E232" s="3516">
        <v>1260</v>
      </c>
      <c r="F232" s="2005">
        <v>518</v>
      </c>
      <c r="G232" s="1846">
        <v>44197</v>
      </c>
      <c r="I232" s="6">
        <f>I228-I229</f>
        <v>105473391.65000007</v>
      </c>
    </row>
    <row r="233" spans="1:11">
      <c r="A233" s="1699">
        <v>3</v>
      </c>
      <c r="B233" s="1787" t="s">
        <v>3600</v>
      </c>
      <c r="C233" s="1795"/>
      <c r="D233" s="3066">
        <v>1</v>
      </c>
      <c r="E233" s="3516">
        <v>2780</v>
      </c>
      <c r="F233" s="2005">
        <v>1142.81</v>
      </c>
      <c r="G233" s="1846">
        <v>44197</v>
      </c>
    </row>
    <row r="234" spans="1:11">
      <c r="A234" s="1699">
        <v>4</v>
      </c>
      <c r="B234" s="1787" t="s">
        <v>3601</v>
      </c>
      <c r="C234" s="1795"/>
      <c r="D234" s="3066">
        <v>1</v>
      </c>
      <c r="E234" s="3516">
        <v>7000</v>
      </c>
      <c r="F234" s="2005">
        <v>2877.86</v>
      </c>
      <c r="G234" s="1846">
        <v>44197</v>
      </c>
    </row>
    <row r="235" spans="1:11">
      <c r="A235" s="1699">
        <v>5</v>
      </c>
      <c r="B235" s="1787" t="s">
        <v>3599</v>
      </c>
      <c r="C235" s="1795"/>
      <c r="D235" s="3066">
        <v>1</v>
      </c>
      <c r="E235" s="3516">
        <v>1260</v>
      </c>
      <c r="F235" s="2005">
        <v>518</v>
      </c>
      <c r="G235" s="1846">
        <v>44197</v>
      </c>
    </row>
    <row r="236" spans="1:11">
      <c r="A236" s="1699">
        <v>6</v>
      </c>
      <c r="B236" s="1787" t="s">
        <v>3602</v>
      </c>
      <c r="C236" s="1795"/>
      <c r="D236" s="3066">
        <v>1</v>
      </c>
      <c r="E236" s="3516">
        <v>2752</v>
      </c>
      <c r="F236" s="2005">
        <v>2752</v>
      </c>
      <c r="G236" s="1846">
        <v>44197</v>
      </c>
    </row>
    <row r="237" spans="1:11">
      <c r="A237" s="799">
        <v>7</v>
      </c>
      <c r="B237" s="103" t="s">
        <v>3603</v>
      </c>
      <c r="C237" s="990"/>
      <c r="D237" s="3066">
        <v>1</v>
      </c>
      <c r="E237" s="3002">
        <v>97300</v>
      </c>
      <c r="F237" s="2483">
        <v>69730.929999999993</v>
      </c>
      <c r="G237" s="938">
        <v>44197</v>
      </c>
    </row>
    <row r="238" spans="1:11">
      <c r="A238" s="1699">
        <v>8</v>
      </c>
      <c r="B238" s="1787" t="s">
        <v>3604</v>
      </c>
      <c r="C238" s="1795"/>
      <c r="D238" s="3066">
        <v>1</v>
      </c>
      <c r="E238" s="3516">
        <v>98200</v>
      </c>
      <c r="F238" s="2005">
        <v>30279.33</v>
      </c>
      <c r="G238" s="1846">
        <v>44197</v>
      </c>
    </row>
    <row r="239" spans="1:11">
      <c r="A239" s="1699">
        <v>9</v>
      </c>
      <c r="B239" s="1787" t="s">
        <v>3605</v>
      </c>
      <c r="C239" s="1795"/>
      <c r="D239" s="3066">
        <v>1</v>
      </c>
      <c r="E239" s="3516">
        <v>1380</v>
      </c>
      <c r="F239" s="1864">
        <v>1380</v>
      </c>
      <c r="G239" s="1846">
        <v>44197</v>
      </c>
    </row>
    <row r="240" spans="1:11">
      <c r="A240" s="799">
        <v>10</v>
      </c>
      <c r="B240" s="103" t="s">
        <v>3606</v>
      </c>
      <c r="C240" s="990"/>
      <c r="D240" s="3066">
        <v>1</v>
      </c>
      <c r="E240" s="3002">
        <v>18500</v>
      </c>
      <c r="F240" s="2483">
        <v>13258.37</v>
      </c>
      <c r="G240" s="938">
        <v>44197</v>
      </c>
    </row>
    <row r="241" spans="1:7">
      <c r="A241" s="799">
        <v>11</v>
      </c>
      <c r="B241" s="103" t="s">
        <v>3607</v>
      </c>
      <c r="C241" s="990"/>
      <c r="D241" s="3066">
        <v>1</v>
      </c>
      <c r="E241" s="3002">
        <v>4700</v>
      </c>
      <c r="F241" s="134">
        <v>4700</v>
      </c>
      <c r="G241" s="938">
        <v>44197</v>
      </c>
    </row>
    <row r="242" spans="1:7">
      <c r="A242" s="799">
        <v>12</v>
      </c>
      <c r="B242" s="103" t="s">
        <v>3608</v>
      </c>
      <c r="C242" s="990"/>
      <c r="D242" s="3066">
        <v>1</v>
      </c>
      <c r="E242" s="3002">
        <v>13590</v>
      </c>
      <c r="F242" s="2483">
        <v>9739.5</v>
      </c>
      <c r="G242" s="938">
        <v>44197</v>
      </c>
    </row>
    <row r="243" spans="1:7">
      <c r="A243" s="799">
        <v>13</v>
      </c>
      <c r="B243" s="103" t="s">
        <v>3609</v>
      </c>
      <c r="C243" s="990"/>
      <c r="D243" s="3066">
        <v>1</v>
      </c>
      <c r="E243" s="3002">
        <v>1540</v>
      </c>
      <c r="F243" s="2483">
        <v>1103.5</v>
      </c>
      <c r="G243" s="938">
        <v>44197</v>
      </c>
    </row>
    <row r="244" spans="1:7">
      <c r="A244" s="799">
        <v>14</v>
      </c>
      <c r="B244" s="103" t="s">
        <v>3610</v>
      </c>
      <c r="C244" s="990"/>
      <c r="D244" s="3066">
        <v>1</v>
      </c>
      <c r="E244" s="3002">
        <v>1250</v>
      </c>
      <c r="F244" s="877">
        <v>1250</v>
      </c>
      <c r="G244" s="938">
        <v>44197</v>
      </c>
    </row>
    <row r="245" spans="1:7">
      <c r="A245" s="799">
        <v>15</v>
      </c>
      <c r="B245" s="103" t="s">
        <v>3611</v>
      </c>
      <c r="C245" s="990"/>
      <c r="D245" s="3066">
        <v>1</v>
      </c>
      <c r="E245" s="3002">
        <v>12000</v>
      </c>
      <c r="F245" s="2483">
        <v>8600</v>
      </c>
      <c r="G245" s="938">
        <v>44197</v>
      </c>
    </row>
    <row r="246" spans="1:7">
      <c r="A246" s="1699">
        <v>16</v>
      </c>
      <c r="B246" s="1787" t="s">
        <v>3612</v>
      </c>
      <c r="C246" s="1795"/>
      <c r="D246" s="3066">
        <v>1</v>
      </c>
      <c r="E246" s="3516">
        <v>9427</v>
      </c>
      <c r="F246" s="1864">
        <v>9427</v>
      </c>
      <c r="G246" s="1846">
        <v>44197</v>
      </c>
    </row>
    <row r="247" spans="1:7">
      <c r="A247" s="799">
        <v>17</v>
      </c>
      <c r="B247" s="103" t="s">
        <v>3613</v>
      </c>
      <c r="C247" s="990"/>
      <c r="D247" s="3066">
        <v>1</v>
      </c>
      <c r="E247" s="3002">
        <v>155022</v>
      </c>
      <c r="F247" s="877">
        <v>155022</v>
      </c>
      <c r="G247" s="938">
        <v>44197</v>
      </c>
    </row>
    <row r="248" spans="1:7">
      <c r="A248" s="1699">
        <v>18</v>
      </c>
      <c r="B248" s="1787" t="s">
        <v>3614</v>
      </c>
      <c r="C248" s="1795"/>
      <c r="D248" s="3066">
        <v>1</v>
      </c>
      <c r="E248" s="3516">
        <v>577</v>
      </c>
      <c r="F248" s="1864">
        <v>577</v>
      </c>
      <c r="G248" s="1846">
        <v>44197</v>
      </c>
    </row>
    <row r="249" spans="1:7">
      <c r="A249" s="799">
        <v>19</v>
      </c>
      <c r="B249" s="103" t="s">
        <v>3606</v>
      </c>
      <c r="C249" s="990"/>
      <c r="D249" s="3066">
        <v>1</v>
      </c>
      <c r="E249" s="3002">
        <v>18500</v>
      </c>
      <c r="F249" s="2483">
        <v>13258.37</v>
      </c>
      <c r="G249" s="938">
        <v>44197</v>
      </c>
    </row>
    <row r="250" spans="1:7">
      <c r="A250" s="799">
        <v>20</v>
      </c>
      <c r="B250" s="103" t="s">
        <v>3607</v>
      </c>
      <c r="C250" s="990"/>
      <c r="D250" s="3066">
        <v>1</v>
      </c>
      <c r="E250" s="3002">
        <v>4700</v>
      </c>
      <c r="F250" s="2483">
        <v>4700</v>
      </c>
      <c r="G250" s="938">
        <v>44197</v>
      </c>
    </row>
    <row r="251" spans="1:7">
      <c r="A251" s="799">
        <v>21</v>
      </c>
      <c r="B251" s="103" t="s">
        <v>3608</v>
      </c>
      <c r="C251" s="990"/>
      <c r="D251" s="3066">
        <v>1</v>
      </c>
      <c r="E251" s="3002">
        <v>13590</v>
      </c>
      <c r="F251" s="2483">
        <v>9739.5</v>
      </c>
      <c r="G251" s="938">
        <v>44197</v>
      </c>
    </row>
    <row r="252" spans="1:7">
      <c r="A252" s="799">
        <v>22</v>
      </c>
      <c r="B252" s="103" t="s">
        <v>3609</v>
      </c>
      <c r="C252" s="990"/>
      <c r="D252" s="3066">
        <v>1</v>
      </c>
      <c r="E252" s="3002">
        <v>1540</v>
      </c>
      <c r="F252" s="2483">
        <v>1103.5</v>
      </c>
      <c r="G252" s="938">
        <v>44197</v>
      </c>
    </row>
    <row r="253" spans="1:7">
      <c r="A253" s="799">
        <v>23</v>
      </c>
      <c r="B253" s="103" t="s">
        <v>3610</v>
      </c>
      <c r="C253" s="990"/>
      <c r="D253" s="3066">
        <v>1</v>
      </c>
      <c r="E253" s="3002">
        <v>1250</v>
      </c>
      <c r="F253" s="877">
        <v>1250</v>
      </c>
      <c r="G253" s="938">
        <v>44197</v>
      </c>
    </row>
    <row r="254" spans="1:7">
      <c r="A254" s="799">
        <v>24</v>
      </c>
      <c r="B254" s="103" t="s">
        <v>3611</v>
      </c>
      <c r="C254" s="990"/>
      <c r="D254" s="3066">
        <v>1</v>
      </c>
      <c r="E254" s="3002">
        <v>12000</v>
      </c>
      <c r="F254" s="2483">
        <v>8600</v>
      </c>
      <c r="G254" s="938">
        <v>44197</v>
      </c>
    </row>
    <row r="255" spans="1:7">
      <c r="A255" s="1699">
        <v>25</v>
      </c>
      <c r="B255" s="1787" t="s">
        <v>3612</v>
      </c>
      <c r="C255" s="1795"/>
      <c r="D255" s="3066">
        <v>1</v>
      </c>
      <c r="E255" s="3516">
        <v>9427</v>
      </c>
      <c r="F255" s="1864">
        <v>9427</v>
      </c>
      <c r="G255" s="1846">
        <v>44197</v>
      </c>
    </row>
    <row r="256" spans="1:7">
      <c r="A256" s="799">
        <v>26</v>
      </c>
      <c r="B256" s="103" t="s">
        <v>3613</v>
      </c>
      <c r="C256" s="990"/>
      <c r="D256" s="3066">
        <v>1</v>
      </c>
      <c r="E256" s="3002">
        <v>155022</v>
      </c>
      <c r="F256" s="3465">
        <v>155022</v>
      </c>
      <c r="G256" s="938">
        <v>44197</v>
      </c>
    </row>
    <row r="257" spans="1:7">
      <c r="A257" s="1699">
        <v>27</v>
      </c>
      <c r="B257" s="1787" t="s">
        <v>3614</v>
      </c>
      <c r="C257" s="1795"/>
      <c r="D257" s="3066">
        <v>1</v>
      </c>
      <c r="E257" s="3516">
        <v>577</v>
      </c>
      <c r="F257" s="1864">
        <v>577</v>
      </c>
      <c r="G257" s="1846">
        <v>44197</v>
      </c>
    </row>
    <row r="258" spans="1:7">
      <c r="A258" s="799">
        <v>28</v>
      </c>
      <c r="B258" s="103" t="s">
        <v>3606</v>
      </c>
      <c r="C258" s="990"/>
      <c r="D258" s="3066">
        <v>1</v>
      </c>
      <c r="E258" s="3002">
        <v>18500</v>
      </c>
      <c r="F258" s="2483">
        <v>13258.37</v>
      </c>
      <c r="G258" s="938">
        <v>44197</v>
      </c>
    </row>
    <row r="259" spans="1:7">
      <c r="A259" s="799">
        <v>29</v>
      </c>
      <c r="B259" s="103" t="s">
        <v>3607</v>
      </c>
      <c r="C259" s="990"/>
      <c r="D259" s="3066">
        <v>1</v>
      </c>
      <c r="E259" s="3002">
        <v>4700</v>
      </c>
      <c r="F259" s="134">
        <v>4700</v>
      </c>
      <c r="G259" s="938">
        <v>44197</v>
      </c>
    </row>
    <row r="260" spans="1:7">
      <c r="A260" s="799">
        <v>30</v>
      </c>
      <c r="B260" s="103" t="s">
        <v>3608</v>
      </c>
      <c r="C260" s="990"/>
      <c r="D260" s="3066">
        <v>1</v>
      </c>
      <c r="E260" s="3002">
        <v>13590</v>
      </c>
      <c r="F260" s="2483">
        <v>9739.5</v>
      </c>
      <c r="G260" s="938">
        <v>44197</v>
      </c>
    </row>
    <row r="261" spans="1:7">
      <c r="A261" s="799">
        <v>31</v>
      </c>
      <c r="B261" s="103" t="s">
        <v>3609</v>
      </c>
      <c r="C261" s="990"/>
      <c r="D261" s="3066">
        <v>1</v>
      </c>
      <c r="E261" s="3002">
        <v>1540</v>
      </c>
      <c r="F261" s="2483">
        <v>1103.5</v>
      </c>
      <c r="G261" s="938">
        <v>44197</v>
      </c>
    </row>
    <row r="262" spans="1:7">
      <c r="A262" s="799">
        <v>32</v>
      </c>
      <c r="B262" s="103" t="s">
        <v>3610</v>
      </c>
      <c r="C262" s="990"/>
      <c r="D262" s="3066">
        <v>1</v>
      </c>
      <c r="E262" s="3002">
        <v>1250</v>
      </c>
      <c r="F262" s="877">
        <v>1250</v>
      </c>
      <c r="G262" s="938">
        <v>44197</v>
      </c>
    </row>
    <row r="263" spans="1:7">
      <c r="A263" s="799">
        <v>33</v>
      </c>
      <c r="B263" s="103" t="s">
        <v>3611</v>
      </c>
      <c r="C263" s="990"/>
      <c r="D263" s="3066">
        <v>1</v>
      </c>
      <c r="E263" s="3002">
        <v>12000</v>
      </c>
      <c r="F263" s="2483">
        <v>8600</v>
      </c>
      <c r="G263" s="938">
        <v>44197</v>
      </c>
    </row>
    <row r="264" spans="1:7">
      <c r="A264" s="1699">
        <v>34</v>
      </c>
      <c r="B264" s="1787" t="s">
        <v>3612</v>
      </c>
      <c r="C264" s="1795"/>
      <c r="D264" s="3066">
        <v>1</v>
      </c>
      <c r="E264" s="3516">
        <v>9427</v>
      </c>
      <c r="F264" s="1864">
        <v>9427</v>
      </c>
      <c r="G264" s="1846">
        <v>44197</v>
      </c>
    </row>
    <row r="265" spans="1:7">
      <c r="A265" s="799">
        <v>35</v>
      </c>
      <c r="B265" s="103" t="s">
        <v>3613</v>
      </c>
      <c r="C265" s="990"/>
      <c r="D265" s="3066">
        <v>1</v>
      </c>
      <c r="E265" s="3002">
        <v>155022</v>
      </c>
      <c r="F265" s="877">
        <v>155022</v>
      </c>
      <c r="G265" s="938">
        <v>44197</v>
      </c>
    </row>
    <row r="266" spans="1:7">
      <c r="A266" s="1699">
        <v>36</v>
      </c>
      <c r="B266" s="1787" t="s">
        <v>3614</v>
      </c>
      <c r="C266" s="1795"/>
      <c r="D266" s="3066">
        <v>1</v>
      </c>
      <c r="E266" s="3516">
        <v>577</v>
      </c>
      <c r="F266" s="1864">
        <v>577</v>
      </c>
      <c r="G266" s="1846">
        <v>44197</v>
      </c>
    </row>
    <row r="267" spans="1:7">
      <c r="A267" s="799">
        <v>37</v>
      </c>
      <c r="B267" s="103" t="s">
        <v>3615</v>
      </c>
      <c r="C267" s="990"/>
      <c r="D267" s="3066">
        <v>1</v>
      </c>
      <c r="E267" s="3002">
        <v>4700</v>
      </c>
      <c r="F267" s="2483">
        <v>4700</v>
      </c>
      <c r="G267" s="938">
        <v>44197</v>
      </c>
    </row>
    <row r="268" spans="1:7">
      <c r="A268" s="799">
        <v>38</v>
      </c>
      <c r="B268" s="103" t="s">
        <v>3616</v>
      </c>
      <c r="C268" s="990"/>
      <c r="D268" s="3066">
        <v>1</v>
      </c>
      <c r="E268" s="3002">
        <v>4700</v>
      </c>
      <c r="F268" s="2483">
        <v>4700</v>
      </c>
      <c r="G268" s="938">
        <v>44197</v>
      </c>
    </row>
    <row r="269" spans="1:7">
      <c r="A269" s="799">
        <v>39</v>
      </c>
      <c r="B269" s="103" t="s">
        <v>3617</v>
      </c>
      <c r="C269" s="990"/>
      <c r="D269" s="3066">
        <v>1</v>
      </c>
      <c r="E269" s="3002">
        <v>154600</v>
      </c>
      <c r="F269" s="2483">
        <v>55399.75</v>
      </c>
      <c r="G269" s="938">
        <v>44197</v>
      </c>
    </row>
    <row r="270" spans="1:7">
      <c r="A270" s="799">
        <v>40</v>
      </c>
      <c r="B270" s="103" t="s">
        <v>3618</v>
      </c>
      <c r="C270" s="990"/>
      <c r="D270" s="3066">
        <v>1</v>
      </c>
      <c r="E270" s="3002">
        <v>112000</v>
      </c>
      <c r="F270" s="2483">
        <v>40134.25</v>
      </c>
      <c r="G270" s="938">
        <v>44197</v>
      </c>
    </row>
    <row r="271" spans="1:7">
      <c r="A271" s="799">
        <v>41</v>
      </c>
      <c r="B271" s="103" t="s">
        <v>3619</v>
      </c>
      <c r="C271" s="990"/>
      <c r="D271" s="3066">
        <v>1</v>
      </c>
      <c r="E271" s="3002">
        <v>16650</v>
      </c>
      <c r="F271" s="2483">
        <v>16650</v>
      </c>
      <c r="G271" s="938">
        <v>44197</v>
      </c>
    </row>
    <row r="272" spans="1:7">
      <c r="A272" s="799">
        <v>42</v>
      </c>
      <c r="B272" s="103" t="s">
        <v>5222</v>
      </c>
      <c r="C272" s="990"/>
      <c r="D272" s="3066">
        <v>1</v>
      </c>
      <c r="E272" s="3002">
        <v>5550</v>
      </c>
      <c r="F272" s="2483">
        <v>5550</v>
      </c>
      <c r="G272" s="938">
        <v>44197</v>
      </c>
    </row>
    <row r="273" spans="1:7">
      <c r="A273" s="799">
        <v>43</v>
      </c>
      <c r="B273" s="103" t="s">
        <v>3620</v>
      </c>
      <c r="C273" s="990"/>
      <c r="D273" s="3066">
        <v>1</v>
      </c>
      <c r="E273" s="3002">
        <v>311402</v>
      </c>
      <c r="F273" s="2483">
        <v>112480.68</v>
      </c>
      <c r="G273" s="938">
        <v>44197</v>
      </c>
    </row>
    <row r="274" spans="1:7">
      <c r="A274" s="799">
        <v>44</v>
      </c>
      <c r="B274" s="103" t="s">
        <v>3621</v>
      </c>
      <c r="C274" s="990"/>
      <c r="D274" s="3066">
        <v>1</v>
      </c>
      <c r="E274" s="3002">
        <v>10500</v>
      </c>
      <c r="F274" s="2483">
        <v>7525</v>
      </c>
      <c r="G274" s="938">
        <v>44197</v>
      </c>
    </row>
    <row r="275" spans="1:7">
      <c r="A275" s="799">
        <v>45</v>
      </c>
      <c r="B275" s="103" t="s">
        <v>3622</v>
      </c>
      <c r="C275" s="990"/>
      <c r="D275" s="3066">
        <v>1</v>
      </c>
      <c r="E275" s="3002">
        <v>15600</v>
      </c>
      <c r="F275" s="2483">
        <v>11180</v>
      </c>
      <c r="G275" s="938">
        <v>44197</v>
      </c>
    </row>
    <row r="276" spans="1:7">
      <c r="A276" s="799">
        <v>46</v>
      </c>
      <c r="B276" s="103" t="s">
        <v>3623</v>
      </c>
      <c r="C276" s="990"/>
      <c r="D276" s="3066">
        <v>1</v>
      </c>
      <c r="E276" s="3002">
        <v>21500</v>
      </c>
      <c r="F276" s="2483">
        <v>15408.37</v>
      </c>
      <c r="G276" s="938">
        <v>44197</v>
      </c>
    </row>
    <row r="277" spans="1:7">
      <c r="A277" s="1699">
        <v>47</v>
      </c>
      <c r="B277" s="1787" t="s">
        <v>3624</v>
      </c>
      <c r="C277" s="1795"/>
      <c r="D277" s="3066">
        <v>1</v>
      </c>
      <c r="E277" s="3516">
        <v>8000</v>
      </c>
      <c r="F277" s="1864">
        <v>8000</v>
      </c>
      <c r="G277" s="1846">
        <v>44197</v>
      </c>
    </row>
    <row r="278" spans="1:7">
      <c r="A278" s="799">
        <v>48</v>
      </c>
      <c r="B278" s="103" t="s">
        <v>3625</v>
      </c>
      <c r="C278" s="990"/>
      <c r="D278" s="3066">
        <v>1</v>
      </c>
      <c r="E278" s="3002">
        <v>45178</v>
      </c>
      <c r="F278" s="2483">
        <v>32377.17</v>
      </c>
      <c r="G278" s="938">
        <v>44197</v>
      </c>
    </row>
    <row r="279" spans="1:7">
      <c r="A279" s="799">
        <v>49</v>
      </c>
      <c r="B279" s="103" t="s">
        <v>3626</v>
      </c>
      <c r="C279" s="990"/>
      <c r="D279" s="3066">
        <v>1</v>
      </c>
      <c r="E279" s="3002">
        <v>198000</v>
      </c>
      <c r="F279" s="2483">
        <v>141898.73000000001</v>
      </c>
      <c r="G279" s="938">
        <v>44197</v>
      </c>
    </row>
    <row r="280" spans="1:7">
      <c r="A280" s="799">
        <v>50</v>
      </c>
      <c r="B280" s="103" t="s">
        <v>3627</v>
      </c>
      <c r="C280" s="990"/>
      <c r="D280" s="3066">
        <v>1</v>
      </c>
      <c r="E280" s="3002">
        <v>13200</v>
      </c>
      <c r="F280" s="2483">
        <v>9460</v>
      </c>
      <c r="G280" s="938">
        <v>44197</v>
      </c>
    </row>
    <row r="281" spans="1:7">
      <c r="A281" s="799">
        <v>51</v>
      </c>
      <c r="B281" s="103" t="s">
        <v>3628</v>
      </c>
      <c r="C281" s="990"/>
      <c r="D281" s="3066">
        <v>1</v>
      </c>
      <c r="E281" s="3002">
        <v>38400</v>
      </c>
      <c r="F281" s="2483">
        <v>27519.83</v>
      </c>
      <c r="G281" s="938">
        <v>44197</v>
      </c>
    </row>
    <row r="282" spans="1:7">
      <c r="A282" s="799">
        <v>52</v>
      </c>
      <c r="B282" s="103" t="s">
        <v>3629</v>
      </c>
      <c r="C282" s="990"/>
      <c r="D282" s="3066">
        <v>1</v>
      </c>
      <c r="E282" s="3002">
        <v>25000</v>
      </c>
      <c r="F282" s="2483">
        <v>17916.5</v>
      </c>
      <c r="G282" s="938">
        <v>44197</v>
      </c>
    </row>
    <row r="283" spans="1:7">
      <c r="A283" s="799">
        <v>53</v>
      </c>
      <c r="B283" s="103" t="s">
        <v>3630</v>
      </c>
      <c r="C283" s="990"/>
      <c r="D283" s="3066">
        <v>1</v>
      </c>
      <c r="E283" s="3002">
        <v>32100</v>
      </c>
      <c r="F283" s="2483">
        <v>23004.83</v>
      </c>
      <c r="G283" s="938">
        <v>44197</v>
      </c>
    </row>
    <row r="284" spans="1:7">
      <c r="A284" s="799">
        <v>54</v>
      </c>
      <c r="B284" s="103" t="s">
        <v>3631</v>
      </c>
      <c r="C284" s="990"/>
      <c r="D284" s="3066">
        <v>1</v>
      </c>
      <c r="E284" s="3002">
        <v>12000</v>
      </c>
      <c r="F284" s="2483">
        <v>8600</v>
      </c>
      <c r="G284" s="938">
        <v>44197</v>
      </c>
    </row>
    <row r="285" spans="1:7">
      <c r="A285" s="799">
        <v>55</v>
      </c>
      <c r="B285" s="103" t="s">
        <v>3632</v>
      </c>
      <c r="C285" s="990"/>
      <c r="D285" s="3066">
        <v>1</v>
      </c>
      <c r="E285" s="3002">
        <v>29800</v>
      </c>
      <c r="F285" s="2483">
        <v>21358.27</v>
      </c>
      <c r="G285" s="938">
        <v>44197</v>
      </c>
    </row>
    <row r="286" spans="1:7">
      <c r="A286" s="799">
        <v>56</v>
      </c>
      <c r="B286" s="103" t="s">
        <v>3633</v>
      </c>
      <c r="C286" s="990"/>
      <c r="D286" s="3066">
        <v>1</v>
      </c>
      <c r="E286" s="3002">
        <v>25400</v>
      </c>
      <c r="F286" s="2483">
        <v>18203.37</v>
      </c>
      <c r="G286" s="938">
        <v>44197</v>
      </c>
    </row>
    <row r="287" spans="1:7">
      <c r="A287" s="799">
        <v>57</v>
      </c>
      <c r="B287" s="103" t="s">
        <v>3634</v>
      </c>
      <c r="C287" s="990"/>
      <c r="D287" s="3066">
        <v>1</v>
      </c>
      <c r="E287" s="3002">
        <v>865500</v>
      </c>
      <c r="F287" s="877">
        <v>865500</v>
      </c>
      <c r="G287" s="938">
        <v>44197</v>
      </c>
    </row>
    <row r="288" spans="1:7">
      <c r="A288" s="799">
        <v>58</v>
      </c>
      <c r="B288" s="103" t="s">
        <v>3635</v>
      </c>
      <c r="C288" s="990"/>
      <c r="D288" s="3066">
        <v>1</v>
      </c>
      <c r="E288" s="3002">
        <v>190974</v>
      </c>
      <c r="F288" s="877">
        <v>190974</v>
      </c>
      <c r="G288" s="938">
        <v>44197</v>
      </c>
    </row>
    <row r="289" spans="1:7">
      <c r="A289" s="799">
        <v>59</v>
      </c>
      <c r="B289" s="103" t="s">
        <v>3636</v>
      </c>
      <c r="C289" s="990"/>
      <c r="D289" s="3066">
        <v>1</v>
      </c>
      <c r="E289" s="3002">
        <v>64800</v>
      </c>
      <c r="F289" s="134">
        <v>64800</v>
      </c>
      <c r="G289" s="938">
        <v>44197</v>
      </c>
    </row>
    <row r="290" spans="1:7">
      <c r="A290" s="799">
        <v>60</v>
      </c>
      <c r="B290" s="103" t="s">
        <v>3637</v>
      </c>
      <c r="C290" s="990"/>
      <c r="D290" s="3066">
        <v>1</v>
      </c>
      <c r="E290" s="3002">
        <v>97200</v>
      </c>
      <c r="F290" s="134">
        <v>97200</v>
      </c>
      <c r="G290" s="938">
        <v>44197</v>
      </c>
    </row>
    <row r="291" spans="1:7">
      <c r="A291" s="799">
        <v>61</v>
      </c>
      <c r="B291" s="103" t="s">
        <v>3638</v>
      </c>
      <c r="C291" s="990"/>
      <c r="D291" s="3066">
        <v>1</v>
      </c>
      <c r="E291" s="3002">
        <v>259200</v>
      </c>
      <c r="F291" s="134">
        <v>259200</v>
      </c>
      <c r="G291" s="938">
        <v>44197</v>
      </c>
    </row>
    <row r="292" spans="1:7">
      <c r="A292" s="799">
        <v>62</v>
      </c>
      <c r="B292" s="103" t="s">
        <v>3639</v>
      </c>
      <c r="C292" s="990"/>
      <c r="D292" s="3066">
        <v>1</v>
      </c>
      <c r="E292" s="3002">
        <v>58100</v>
      </c>
      <c r="F292" s="2483">
        <v>41638.120000000003</v>
      </c>
      <c r="G292" s="938">
        <v>44197</v>
      </c>
    </row>
    <row r="293" spans="1:7">
      <c r="A293" s="799">
        <v>63</v>
      </c>
      <c r="B293" s="103" t="s">
        <v>3640</v>
      </c>
      <c r="C293" s="990"/>
      <c r="D293" s="3066">
        <v>1</v>
      </c>
      <c r="E293" s="3002">
        <v>56700</v>
      </c>
      <c r="F293" s="2483">
        <v>40634.620000000003</v>
      </c>
      <c r="G293" s="938">
        <v>44197</v>
      </c>
    </row>
    <row r="294" spans="1:7">
      <c r="A294" s="799">
        <v>64</v>
      </c>
      <c r="B294" s="103" t="s">
        <v>3641</v>
      </c>
      <c r="C294" s="990"/>
      <c r="D294" s="3066">
        <v>1</v>
      </c>
      <c r="E294" s="3002">
        <v>89000</v>
      </c>
      <c r="F294" s="134">
        <v>89000</v>
      </c>
      <c r="G294" s="938">
        <v>44197</v>
      </c>
    </row>
    <row r="295" spans="1:7">
      <c r="A295" s="799">
        <v>65</v>
      </c>
      <c r="B295" s="103" t="s">
        <v>3642</v>
      </c>
      <c r="C295" s="990"/>
      <c r="D295" s="3066">
        <v>1</v>
      </c>
      <c r="E295" s="3002">
        <v>89000</v>
      </c>
      <c r="F295" s="134">
        <v>89000</v>
      </c>
      <c r="G295" s="938">
        <v>44197</v>
      </c>
    </row>
    <row r="296" spans="1:7">
      <c r="A296" s="799">
        <v>66</v>
      </c>
      <c r="B296" s="103" t="s">
        <v>3643</v>
      </c>
      <c r="C296" s="990"/>
      <c r="D296" s="3066">
        <v>1</v>
      </c>
      <c r="E296" s="3002">
        <v>48200</v>
      </c>
      <c r="F296" s="2483">
        <v>34543.120000000003</v>
      </c>
      <c r="G296" s="938">
        <v>44197</v>
      </c>
    </row>
    <row r="297" spans="1:7">
      <c r="A297" s="799">
        <v>67</v>
      </c>
      <c r="B297" s="103" t="s">
        <v>3644</v>
      </c>
      <c r="C297" s="990"/>
      <c r="D297" s="3066">
        <v>1</v>
      </c>
      <c r="E297" s="3002">
        <v>48200</v>
      </c>
      <c r="F297" s="134">
        <v>48200</v>
      </c>
      <c r="G297" s="938">
        <v>44197</v>
      </c>
    </row>
    <row r="298" spans="1:7">
      <c r="A298" s="799">
        <v>68</v>
      </c>
      <c r="B298" s="103" t="s">
        <v>3645</v>
      </c>
      <c r="C298" s="990"/>
      <c r="D298" s="3066">
        <v>1</v>
      </c>
      <c r="E298" s="3002">
        <v>22100</v>
      </c>
      <c r="F298" s="2483">
        <v>15838.37</v>
      </c>
      <c r="G298" s="938">
        <v>44197</v>
      </c>
    </row>
    <row r="299" spans="1:7">
      <c r="A299" s="799">
        <v>69</v>
      </c>
      <c r="B299" s="103" t="s">
        <v>3646</v>
      </c>
      <c r="C299" s="990"/>
      <c r="D299" s="3066">
        <v>1</v>
      </c>
      <c r="E299" s="3002">
        <v>22100</v>
      </c>
      <c r="F299" s="2483">
        <v>15838.37</v>
      </c>
      <c r="G299" s="938">
        <v>44197</v>
      </c>
    </row>
    <row r="300" spans="1:7">
      <c r="A300" s="799">
        <v>70</v>
      </c>
      <c r="B300" s="103" t="s">
        <v>3647</v>
      </c>
      <c r="C300" s="990"/>
      <c r="D300" s="3066">
        <v>1</v>
      </c>
      <c r="E300" s="3002">
        <v>20800</v>
      </c>
      <c r="F300" s="2483">
        <v>14906.5</v>
      </c>
      <c r="G300" s="938">
        <v>44197</v>
      </c>
    </row>
    <row r="301" spans="1:7">
      <c r="A301" s="799">
        <v>71</v>
      </c>
      <c r="B301" s="103" t="s">
        <v>3648</v>
      </c>
      <c r="C301" s="990"/>
      <c r="D301" s="3066">
        <v>1</v>
      </c>
      <c r="E301" s="3002">
        <v>18900</v>
      </c>
      <c r="F301" s="2483">
        <v>13544.83</v>
      </c>
      <c r="G301" s="938">
        <v>44197</v>
      </c>
    </row>
    <row r="302" spans="1:7">
      <c r="A302" s="799">
        <v>72</v>
      </c>
      <c r="B302" s="103" t="s">
        <v>3649</v>
      </c>
      <c r="C302" s="990"/>
      <c r="D302" s="3066">
        <v>1</v>
      </c>
      <c r="E302" s="3002">
        <v>156000</v>
      </c>
      <c r="F302" s="877">
        <v>156000</v>
      </c>
      <c r="G302" s="938">
        <v>44197</v>
      </c>
    </row>
    <row r="303" spans="1:7">
      <c r="A303" s="799">
        <v>73</v>
      </c>
      <c r="B303" s="103" t="s">
        <v>3631</v>
      </c>
      <c r="C303" s="990"/>
      <c r="D303" s="3066">
        <v>1</v>
      </c>
      <c r="E303" s="3002">
        <v>15000</v>
      </c>
      <c r="F303" s="2483">
        <v>10750</v>
      </c>
      <c r="G303" s="938">
        <v>44197</v>
      </c>
    </row>
    <row r="304" spans="1:7">
      <c r="A304" s="799">
        <v>74</v>
      </c>
      <c r="B304" s="103" t="s">
        <v>3640</v>
      </c>
      <c r="C304" s="990"/>
      <c r="D304" s="3066">
        <v>1</v>
      </c>
      <c r="E304" s="3002">
        <v>56700</v>
      </c>
      <c r="F304" s="2483">
        <v>40634.620000000003</v>
      </c>
      <c r="G304" s="938">
        <v>44197</v>
      </c>
    </row>
    <row r="305" spans="1:7">
      <c r="A305" s="799">
        <v>75</v>
      </c>
      <c r="B305" s="103" t="s">
        <v>3650</v>
      </c>
      <c r="C305" s="990"/>
      <c r="D305" s="3066">
        <v>1</v>
      </c>
      <c r="E305" s="3002">
        <v>25800</v>
      </c>
      <c r="F305" s="877">
        <v>25800</v>
      </c>
      <c r="G305" s="938">
        <v>44197</v>
      </c>
    </row>
    <row r="306" spans="1:7">
      <c r="A306" s="799">
        <v>76</v>
      </c>
      <c r="B306" s="103" t="s">
        <v>3651</v>
      </c>
      <c r="C306" s="990"/>
      <c r="D306" s="3066">
        <v>1</v>
      </c>
      <c r="E306" s="3002">
        <v>13900</v>
      </c>
      <c r="F306" s="2483">
        <v>8934.1299999999992</v>
      </c>
      <c r="G306" s="938">
        <v>44197</v>
      </c>
    </row>
    <row r="307" spans="1:7">
      <c r="A307" s="799">
        <v>77</v>
      </c>
      <c r="B307" s="103" t="s">
        <v>3652</v>
      </c>
      <c r="C307" s="990"/>
      <c r="D307" s="3066">
        <v>1</v>
      </c>
      <c r="E307" s="3002">
        <v>8500</v>
      </c>
      <c r="F307" s="2483">
        <v>5463.29</v>
      </c>
      <c r="G307" s="938">
        <v>44197</v>
      </c>
    </row>
    <row r="308" spans="1:7">
      <c r="A308" s="799">
        <v>78</v>
      </c>
      <c r="B308" s="103" t="s">
        <v>3653</v>
      </c>
      <c r="C308" s="990"/>
      <c r="D308" s="3066">
        <v>1</v>
      </c>
      <c r="E308" s="3002">
        <v>475200</v>
      </c>
      <c r="F308" s="134">
        <v>475200</v>
      </c>
      <c r="G308" s="938">
        <v>44197</v>
      </c>
    </row>
    <row r="309" spans="1:7">
      <c r="A309" s="799">
        <v>79</v>
      </c>
      <c r="B309" s="103" t="s">
        <v>3654</v>
      </c>
      <c r="C309" s="990"/>
      <c r="D309" s="3066">
        <v>1</v>
      </c>
      <c r="E309" s="3002">
        <v>783040</v>
      </c>
      <c r="F309" s="2483">
        <v>689825.35</v>
      </c>
      <c r="G309" s="938">
        <v>44197</v>
      </c>
    </row>
    <row r="310" spans="1:7">
      <c r="A310" s="799">
        <v>80</v>
      </c>
      <c r="B310" s="103" t="s">
        <v>3655</v>
      </c>
      <c r="C310" s="990"/>
      <c r="D310" s="3066">
        <v>1</v>
      </c>
      <c r="E310" s="3002">
        <v>64800</v>
      </c>
      <c r="F310" s="134">
        <v>64800</v>
      </c>
      <c r="G310" s="938">
        <v>44197</v>
      </c>
    </row>
    <row r="311" spans="1:7">
      <c r="A311" s="799">
        <v>81</v>
      </c>
      <c r="B311" s="103" t="s">
        <v>3656</v>
      </c>
      <c r="C311" s="990"/>
      <c r="D311" s="3066">
        <v>1</v>
      </c>
      <c r="E311" s="3002">
        <v>48600</v>
      </c>
      <c r="F311" s="134">
        <v>48600</v>
      </c>
      <c r="G311" s="938">
        <v>44197</v>
      </c>
    </row>
    <row r="312" spans="1:7">
      <c r="A312" s="799">
        <v>82</v>
      </c>
      <c r="B312" s="103" t="s">
        <v>3657</v>
      </c>
      <c r="C312" s="990"/>
      <c r="D312" s="3066">
        <v>1</v>
      </c>
      <c r="E312" s="3002">
        <v>129600</v>
      </c>
      <c r="F312" s="134">
        <v>129600</v>
      </c>
      <c r="G312" s="938">
        <v>44197</v>
      </c>
    </row>
    <row r="313" spans="1:7">
      <c r="A313" s="799">
        <v>83</v>
      </c>
      <c r="B313" s="103" t="s">
        <v>3626</v>
      </c>
      <c r="C313" s="990"/>
      <c r="D313" s="3066">
        <v>1</v>
      </c>
      <c r="E313" s="3002">
        <v>198000</v>
      </c>
      <c r="F313" s="2483">
        <v>141898.73000000001</v>
      </c>
      <c r="G313" s="938">
        <v>44197</v>
      </c>
    </row>
    <row r="314" spans="1:7">
      <c r="A314" s="1699">
        <v>84</v>
      </c>
      <c r="B314" s="1787" t="s">
        <v>3658</v>
      </c>
      <c r="C314" s="1795"/>
      <c r="D314" s="3066">
        <v>1</v>
      </c>
      <c r="E314" s="3516">
        <v>35600</v>
      </c>
      <c r="F314" s="2005">
        <v>35600</v>
      </c>
      <c r="G314" s="1846">
        <v>44197</v>
      </c>
    </row>
    <row r="315" spans="1:7">
      <c r="A315" s="799">
        <v>85</v>
      </c>
      <c r="B315" s="103" t="s">
        <v>3659</v>
      </c>
      <c r="C315" s="990"/>
      <c r="D315" s="3066">
        <v>1</v>
      </c>
      <c r="E315" s="3002">
        <v>563928</v>
      </c>
      <c r="F315" s="134">
        <v>563928</v>
      </c>
      <c r="G315" s="938">
        <v>44197</v>
      </c>
    </row>
    <row r="316" spans="1:7">
      <c r="A316" s="799">
        <v>86</v>
      </c>
      <c r="B316" s="103" t="s">
        <v>3660</v>
      </c>
      <c r="C316" s="990"/>
      <c r="D316" s="3066">
        <v>1</v>
      </c>
      <c r="E316" s="3002">
        <v>89200</v>
      </c>
      <c r="F316" s="2483">
        <v>63925.93</v>
      </c>
      <c r="G316" s="938">
        <v>44197</v>
      </c>
    </row>
    <row r="317" spans="1:7">
      <c r="A317" s="1699">
        <v>87</v>
      </c>
      <c r="B317" s="1787" t="s">
        <v>3661</v>
      </c>
      <c r="C317" s="1795"/>
      <c r="D317" s="3066">
        <v>1</v>
      </c>
      <c r="E317" s="3516">
        <v>8500</v>
      </c>
      <c r="F317" s="2005">
        <v>8500</v>
      </c>
      <c r="G317" s="1846">
        <v>44197</v>
      </c>
    </row>
    <row r="318" spans="1:7">
      <c r="A318" s="1699">
        <v>88</v>
      </c>
      <c r="B318" s="1787" t="s">
        <v>3662</v>
      </c>
      <c r="C318" s="1795"/>
      <c r="D318" s="3066">
        <v>1</v>
      </c>
      <c r="E318" s="3516">
        <v>12300</v>
      </c>
      <c r="F318" s="2005">
        <v>12300</v>
      </c>
      <c r="G318" s="1846">
        <v>44197</v>
      </c>
    </row>
    <row r="319" spans="1:7">
      <c r="A319" s="799">
        <v>89</v>
      </c>
      <c r="B319" s="103" t="s">
        <v>3663</v>
      </c>
      <c r="C319" s="990"/>
      <c r="D319" s="3066">
        <v>1</v>
      </c>
      <c r="E319" s="3002">
        <v>56600</v>
      </c>
      <c r="F319" s="2483">
        <v>40563.120000000003</v>
      </c>
      <c r="G319" s="938">
        <v>44197</v>
      </c>
    </row>
    <row r="320" spans="1:7">
      <c r="A320" s="799">
        <v>90</v>
      </c>
      <c r="B320" s="103" t="s">
        <v>3664</v>
      </c>
      <c r="C320" s="990"/>
      <c r="D320" s="3066">
        <v>1</v>
      </c>
      <c r="E320" s="3002">
        <v>125000</v>
      </c>
      <c r="F320" s="2483">
        <v>89582.74</v>
      </c>
      <c r="G320" s="938">
        <v>44197</v>
      </c>
    </row>
    <row r="321" spans="1:7">
      <c r="A321" s="799">
        <v>91</v>
      </c>
      <c r="B321" s="103" t="s">
        <v>3665</v>
      </c>
      <c r="C321" s="990"/>
      <c r="D321" s="3066">
        <v>1</v>
      </c>
      <c r="E321" s="3002">
        <v>125000</v>
      </c>
      <c r="F321" s="2483">
        <v>89582.74</v>
      </c>
      <c r="G321" s="938">
        <v>44197</v>
      </c>
    </row>
    <row r="322" spans="1:7">
      <c r="A322" s="799">
        <v>92</v>
      </c>
      <c r="B322" s="103" t="s">
        <v>3477</v>
      </c>
      <c r="C322" s="990"/>
      <c r="D322" s="3066">
        <v>1</v>
      </c>
      <c r="E322" s="3002">
        <v>3560</v>
      </c>
      <c r="F322" s="134">
        <v>3560</v>
      </c>
      <c r="G322" s="938">
        <v>44197</v>
      </c>
    </row>
    <row r="323" spans="1:7">
      <c r="A323" s="799">
        <v>93</v>
      </c>
      <c r="B323" s="103" t="s">
        <v>3666</v>
      </c>
      <c r="C323" s="990"/>
      <c r="D323" s="3066">
        <v>1</v>
      </c>
      <c r="E323" s="3002">
        <v>21100</v>
      </c>
      <c r="F323" s="134">
        <v>21100</v>
      </c>
      <c r="G323" s="938">
        <v>44197</v>
      </c>
    </row>
    <row r="324" spans="1:7">
      <c r="A324" s="799">
        <v>94</v>
      </c>
      <c r="B324" s="103" t="s">
        <v>3626</v>
      </c>
      <c r="C324" s="990"/>
      <c r="D324" s="3066">
        <v>1</v>
      </c>
      <c r="E324" s="3002">
        <v>125000</v>
      </c>
      <c r="F324" s="2483">
        <v>89582.74</v>
      </c>
      <c r="G324" s="938">
        <v>44197</v>
      </c>
    </row>
    <row r="325" spans="1:7">
      <c r="A325" s="1699">
        <v>95</v>
      </c>
      <c r="B325" s="1787" t="s">
        <v>3667</v>
      </c>
      <c r="C325" s="1795"/>
      <c r="D325" s="3066">
        <v>1</v>
      </c>
      <c r="E325" s="3516">
        <v>35600</v>
      </c>
      <c r="F325" s="2005">
        <v>35600</v>
      </c>
      <c r="G325" s="1846">
        <v>44197</v>
      </c>
    </row>
    <row r="326" spans="1:7">
      <c r="A326" s="799">
        <v>96</v>
      </c>
      <c r="B326" s="103" t="s">
        <v>3668</v>
      </c>
      <c r="C326" s="990"/>
      <c r="D326" s="3066">
        <v>1</v>
      </c>
      <c r="E326" s="3002">
        <v>49575</v>
      </c>
      <c r="F326" s="134">
        <v>49575</v>
      </c>
      <c r="G326" s="938">
        <v>44197</v>
      </c>
    </row>
    <row r="327" spans="1:7">
      <c r="A327" s="799">
        <v>97</v>
      </c>
      <c r="B327" s="103" t="s">
        <v>3669</v>
      </c>
      <c r="C327" s="990"/>
      <c r="D327" s="3066">
        <v>1</v>
      </c>
      <c r="E327" s="3002">
        <v>133900</v>
      </c>
      <c r="F327" s="134">
        <v>133900</v>
      </c>
      <c r="G327" s="938">
        <v>44197</v>
      </c>
    </row>
    <row r="328" spans="1:7">
      <c r="A328" s="1699">
        <v>98</v>
      </c>
      <c r="B328" s="1787" t="s">
        <v>3670</v>
      </c>
      <c r="C328" s="1795"/>
      <c r="D328" s="3066">
        <v>1</v>
      </c>
      <c r="E328" s="3516">
        <v>4500</v>
      </c>
      <c r="F328" s="2005">
        <v>4500</v>
      </c>
      <c r="G328" s="1846">
        <v>44197</v>
      </c>
    </row>
    <row r="329" spans="1:7">
      <c r="A329" s="799">
        <v>99</v>
      </c>
      <c r="B329" s="103" t="s">
        <v>3671</v>
      </c>
      <c r="C329" s="990"/>
      <c r="D329" s="3066">
        <v>1</v>
      </c>
      <c r="E329" s="3002">
        <v>5280</v>
      </c>
      <c r="F329" s="134">
        <v>5280</v>
      </c>
      <c r="G329" s="938">
        <v>44197</v>
      </c>
    </row>
    <row r="330" spans="1:7">
      <c r="A330" s="1699">
        <v>100</v>
      </c>
      <c r="B330" s="1787" t="s">
        <v>3672</v>
      </c>
      <c r="C330" s="1795"/>
      <c r="D330" s="3066">
        <v>1</v>
      </c>
      <c r="E330" s="3516">
        <v>5600</v>
      </c>
      <c r="F330" s="1864">
        <v>5600</v>
      </c>
      <c r="G330" s="1846">
        <v>44197</v>
      </c>
    </row>
    <row r="331" spans="1:7">
      <c r="A331" s="799">
        <v>101</v>
      </c>
      <c r="B331" s="103" t="s">
        <v>3673</v>
      </c>
      <c r="C331" s="990"/>
      <c r="D331" s="3066">
        <v>1</v>
      </c>
      <c r="E331" s="3002">
        <v>22000</v>
      </c>
      <c r="F331" s="2483">
        <v>21439.64</v>
      </c>
      <c r="G331" s="938">
        <v>44197</v>
      </c>
    </row>
    <row r="332" spans="1:7">
      <c r="A332" s="799">
        <v>102</v>
      </c>
      <c r="B332" s="103" t="s">
        <v>3674</v>
      </c>
      <c r="C332" s="990"/>
      <c r="D332" s="3066">
        <v>1</v>
      </c>
      <c r="E332" s="3002">
        <v>338338</v>
      </c>
      <c r="F332" s="877">
        <v>338338</v>
      </c>
      <c r="G332" s="938">
        <v>44197</v>
      </c>
    </row>
    <row r="333" spans="1:7">
      <c r="A333" s="799">
        <v>103</v>
      </c>
      <c r="B333" s="103" t="s">
        <v>3675</v>
      </c>
      <c r="C333" s="990"/>
      <c r="D333" s="3066">
        <v>1</v>
      </c>
      <c r="E333" s="3002">
        <v>1692</v>
      </c>
      <c r="F333" s="2483">
        <v>1643.55</v>
      </c>
      <c r="G333" s="938">
        <v>44197</v>
      </c>
    </row>
    <row r="334" spans="1:7">
      <c r="A334" s="799">
        <v>104</v>
      </c>
      <c r="B334" s="103" t="s">
        <v>3677</v>
      </c>
      <c r="C334" s="990"/>
      <c r="D334" s="3066">
        <v>1</v>
      </c>
      <c r="E334" s="3002">
        <v>14950</v>
      </c>
      <c r="F334" s="877">
        <v>14590</v>
      </c>
      <c r="G334" s="938">
        <v>44197</v>
      </c>
    </row>
    <row r="335" spans="1:7" ht="21">
      <c r="A335" s="799">
        <v>105</v>
      </c>
      <c r="B335" s="103" t="s">
        <v>3678</v>
      </c>
      <c r="C335" s="990"/>
      <c r="D335" s="3066">
        <v>1</v>
      </c>
      <c r="E335" s="3002">
        <v>23127</v>
      </c>
      <c r="F335" s="877">
        <v>23127</v>
      </c>
      <c r="G335" s="938">
        <v>44197</v>
      </c>
    </row>
    <row r="336" spans="1:7">
      <c r="A336" s="799">
        <v>106</v>
      </c>
      <c r="B336" s="103" t="s">
        <v>3679</v>
      </c>
      <c r="C336" s="990"/>
      <c r="D336" s="3066">
        <v>1</v>
      </c>
      <c r="E336" s="3002">
        <v>24320</v>
      </c>
      <c r="F336" s="877">
        <v>24320</v>
      </c>
      <c r="G336" s="938">
        <v>44197</v>
      </c>
    </row>
    <row r="337" spans="1:7">
      <c r="A337" s="799">
        <v>107</v>
      </c>
      <c r="B337" s="103" t="s">
        <v>3680</v>
      </c>
      <c r="C337" s="990"/>
      <c r="D337" s="3066">
        <v>1</v>
      </c>
      <c r="E337" s="3002">
        <v>90000</v>
      </c>
      <c r="F337" s="877">
        <v>90000</v>
      </c>
      <c r="G337" s="938">
        <v>44197</v>
      </c>
    </row>
    <row r="338" spans="1:7">
      <c r="A338" s="799">
        <v>108</v>
      </c>
      <c r="B338" s="103" t="s">
        <v>3681</v>
      </c>
      <c r="C338" s="990"/>
      <c r="D338" s="3066">
        <v>1</v>
      </c>
      <c r="E338" s="3002">
        <v>80000</v>
      </c>
      <c r="F338" s="2483">
        <v>50545.82</v>
      </c>
      <c r="G338" s="938">
        <v>44197</v>
      </c>
    </row>
    <row r="339" spans="1:7">
      <c r="A339" s="799">
        <v>109</v>
      </c>
      <c r="B339" s="103" t="s">
        <v>3682</v>
      </c>
      <c r="C339" s="990"/>
      <c r="D339" s="3066">
        <v>1</v>
      </c>
      <c r="E339" s="3002">
        <v>208392</v>
      </c>
      <c r="F339" s="877">
        <v>208392</v>
      </c>
      <c r="G339" s="938">
        <v>44197</v>
      </c>
    </row>
    <row r="340" spans="1:7">
      <c r="A340" s="1699">
        <v>110</v>
      </c>
      <c r="B340" s="1787" t="s">
        <v>3683</v>
      </c>
      <c r="C340" s="1795"/>
      <c r="D340" s="3066">
        <v>1</v>
      </c>
      <c r="E340" s="3516">
        <v>3073</v>
      </c>
      <c r="F340" s="1864">
        <v>3073</v>
      </c>
      <c r="G340" s="1846">
        <v>44197</v>
      </c>
    </row>
    <row r="341" spans="1:7">
      <c r="A341" s="799">
        <v>111</v>
      </c>
      <c r="B341" s="103" t="s">
        <v>3684</v>
      </c>
      <c r="C341" s="990"/>
      <c r="D341" s="3066">
        <v>1</v>
      </c>
      <c r="E341" s="3002">
        <v>4172</v>
      </c>
      <c r="F341" s="877">
        <v>4172</v>
      </c>
      <c r="G341" s="938">
        <v>44197</v>
      </c>
    </row>
    <row r="342" spans="1:7">
      <c r="A342" s="799">
        <v>112</v>
      </c>
      <c r="B342" s="103" t="s">
        <v>3684</v>
      </c>
      <c r="C342" s="990"/>
      <c r="D342" s="3066">
        <v>1</v>
      </c>
      <c r="E342" s="3002">
        <v>9590</v>
      </c>
      <c r="F342" s="877">
        <v>9590</v>
      </c>
      <c r="G342" s="938">
        <v>44197</v>
      </c>
    </row>
    <row r="343" spans="1:7">
      <c r="A343" s="799">
        <v>113</v>
      </c>
      <c r="B343" s="103" t="s">
        <v>3684</v>
      </c>
      <c r="C343" s="990"/>
      <c r="D343" s="3066">
        <v>1</v>
      </c>
      <c r="E343" s="3002">
        <v>9590</v>
      </c>
      <c r="F343" s="877">
        <v>9590</v>
      </c>
      <c r="G343" s="938">
        <v>44197</v>
      </c>
    </row>
    <row r="344" spans="1:7">
      <c r="A344" s="799">
        <v>114</v>
      </c>
      <c r="B344" s="103" t="s">
        <v>3480</v>
      </c>
      <c r="C344" s="990"/>
      <c r="D344" s="3066">
        <v>1</v>
      </c>
      <c r="E344" s="3002">
        <v>1612</v>
      </c>
      <c r="F344" s="2483">
        <v>1574.49</v>
      </c>
      <c r="G344" s="938">
        <v>44197</v>
      </c>
    </row>
    <row r="345" spans="1:7">
      <c r="A345" s="799">
        <v>115</v>
      </c>
      <c r="B345" s="103" t="s">
        <v>3685</v>
      </c>
      <c r="C345" s="990"/>
      <c r="D345" s="3066">
        <v>1</v>
      </c>
      <c r="E345" s="3002">
        <v>2060</v>
      </c>
      <c r="F345" s="877">
        <v>2060</v>
      </c>
      <c r="G345" s="938">
        <v>44197</v>
      </c>
    </row>
    <row r="346" spans="1:7">
      <c r="A346" s="1699">
        <v>116</v>
      </c>
      <c r="B346" s="1787" t="s">
        <v>3686</v>
      </c>
      <c r="C346" s="1795"/>
      <c r="D346" s="3066">
        <v>1</v>
      </c>
      <c r="E346" s="3516">
        <v>7420</v>
      </c>
      <c r="F346" s="1864">
        <v>7420</v>
      </c>
      <c r="G346" s="1846">
        <v>44197</v>
      </c>
    </row>
    <row r="347" spans="1:7">
      <c r="A347" s="1699">
        <v>117</v>
      </c>
      <c r="B347" s="1787" t="s">
        <v>3687</v>
      </c>
      <c r="C347" s="1795"/>
      <c r="D347" s="3066">
        <v>1</v>
      </c>
      <c r="E347" s="3516">
        <v>32930</v>
      </c>
      <c r="F347" s="2005">
        <v>32930</v>
      </c>
      <c r="G347" s="1846">
        <v>44197</v>
      </c>
    </row>
    <row r="348" spans="1:7">
      <c r="A348" s="1699">
        <v>118</v>
      </c>
      <c r="B348" s="1787" t="s">
        <v>3688</v>
      </c>
      <c r="C348" s="1795"/>
      <c r="D348" s="3066">
        <v>1</v>
      </c>
      <c r="E348" s="3516">
        <v>7420</v>
      </c>
      <c r="F348" s="1864">
        <v>7420</v>
      </c>
      <c r="G348" s="1846">
        <v>44197</v>
      </c>
    </row>
    <row r="349" spans="1:7">
      <c r="A349" s="799">
        <v>119</v>
      </c>
      <c r="B349" s="103" t="s">
        <v>3689</v>
      </c>
      <c r="C349" s="990"/>
      <c r="D349" s="3066">
        <v>1</v>
      </c>
      <c r="E349" s="3002">
        <v>3044.73</v>
      </c>
      <c r="F349" s="3465">
        <v>2241.9699999999998</v>
      </c>
      <c r="G349" s="938">
        <v>44197</v>
      </c>
    </row>
    <row r="350" spans="1:7">
      <c r="A350" s="799">
        <v>120</v>
      </c>
      <c r="B350" s="103" t="s">
        <v>3690</v>
      </c>
      <c r="C350" s="990"/>
      <c r="D350" s="3066">
        <v>1</v>
      </c>
      <c r="E350" s="3002">
        <v>119291</v>
      </c>
      <c r="F350" s="877">
        <v>119291</v>
      </c>
      <c r="G350" s="938">
        <v>44197</v>
      </c>
    </row>
    <row r="351" spans="1:7">
      <c r="A351" s="799">
        <v>121</v>
      </c>
      <c r="B351" s="103" t="s">
        <v>3691</v>
      </c>
      <c r="C351" s="990"/>
      <c r="D351" s="3066">
        <v>1</v>
      </c>
      <c r="E351" s="3002">
        <v>382790</v>
      </c>
      <c r="F351" s="2483">
        <v>321985.08</v>
      </c>
      <c r="G351" s="938">
        <v>44197</v>
      </c>
    </row>
    <row r="352" spans="1:7">
      <c r="A352" s="799">
        <v>122</v>
      </c>
      <c r="B352" s="103" t="s">
        <v>3692</v>
      </c>
      <c r="C352" s="990"/>
      <c r="D352" s="3066">
        <v>1</v>
      </c>
      <c r="E352" s="3002">
        <v>46108</v>
      </c>
      <c r="F352" s="2483">
        <v>46108</v>
      </c>
      <c r="G352" s="938">
        <v>44197</v>
      </c>
    </row>
    <row r="353" spans="1:7">
      <c r="A353" s="1699">
        <v>123</v>
      </c>
      <c r="B353" s="1787" t="s">
        <v>3693</v>
      </c>
      <c r="C353" s="1795"/>
      <c r="D353" s="3066">
        <v>1</v>
      </c>
      <c r="E353" s="3516">
        <v>14075</v>
      </c>
      <c r="F353" s="1864">
        <v>14075</v>
      </c>
      <c r="G353" s="1846">
        <v>44197</v>
      </c>
    </row>
    <row r="354" spans="1:7">
      <c r="A354" s="799">
        <v>124</v>
      </c>
      <c r="B354" s="103" t="s">
        <v>3694</v>
      </c>
      <c r="C354" s="990"/>
      <c r="D354" s="3066">
        <v>1</v>
      </c>
      <c r="E354" s="3002">
        <v>5370</v>
      </c>
      <c r="F354" s="877">
        <v>5370</v>
      </c>
      <c r="G354" s="938">
        <v>44197</v>
      </c>
    </row>
    <row r="355" spans="1:7">
      <c r="A355" s="1699">
        <v>125</v>
      </c>
      <c r="B355" s="1787" t="s">
        <v>3695</v>
      </c>
      <c r="C355" s="1795"/>
      <c r="D355" s="3066">
        <v>1</v>
      </c>
      <c r="E355" s="3516">
        <v>22870</v>
      </c>
      <c r="F355" s="2005">
        <v>22870</v>
      </c>
      <c r="G355" s="1846">
        <v>44197</v>
      </c>
    </row>
    <row r="356" spans="1:7">
      <c r="A356" s="1699">
        <v>126</v>
      </c>
      <c r="B356" s="1787" t="s">
        <v>3696</v>
      </c>
      <c r="C356" s="1795"/>
      <c r="D356" s="3066">
        <v>1</v>
      </c>
      <c r="E356" s="3516">
        <v>26700</v>
      </c>
      <c r="F356" s="1864">
        <v>26700</v>
      </c>
      <c r="G356" s="1846">
        <v>44197</v>
      </c>
    </row>
    <row r="357" spans="1:7">
      <c r="A357" s="799">
        <v>127</v>
      </c>
      <c r="B357" s="103" t="s">
        <v>3697</v>
      </c>
      <c r="C357" s="990"/>
      <c r="D357" s="3066">
        <v>1</v>
      </c>
      <c r="E357" s="3002">
        <v>5580</v>
      </c>
      <c r="F357" s="877">
        <v>5580</v>
      </c>
      <c r="G357" s="938">
        <v>44197</v>
      </c>
    </row>
    <row r="358" spans="1:7">
      <c r="A358" s="799">
        <v>128</v>
      </c>
      <c r="B358" s="103" t="s">
        <v>3698</v>
      </c>
      <c r="C358" s="990"/>
      <c r="D358" s="3066">
        <v>1</v>
      </c>
      <c r="E358" s="3002">
        <v>95000</v>
      </c>
      <c r="F358" s="2483">
        <v>95000</v>
      </c>
      <c r="G358" s="938">
        <v>44197</v>
      </c>
    </row>
    <row r="359" spans="1:7">
      <c r="A359" s="1699">
        <v>129</v>
      </c>
      <c r="B359" s="1787" t="s">
        <v>3699</v>
      </c>
      <c r="C359" s="1795"/>
      <c r="D359" s="3066">
        <v>1</v>
      </c>
      <c r="E359" s="3516">
        <v>7305</v>
      </c>
      <c r="F359" s="1864">
        <v>7305</v>
      </c>
      <c r="G359" s="1846">
        <v>44197</v>
      </c>
    </row>
    <row r="360" spans="1:7">
      <c r="A360" s="1699">
        <v>130</v>
      </c>
      <c r="B360" s="1787" t="s">
        <v>3700</v>
      </c>
      <c r="C360" s="1795"/>
      <c r="D360" s="3066">
        <v>1</v>
      </c>
      <c r="E360" s="3516">
        <v>6633</v>
      </c>
      <c r="F360" s="1864">
        <v>6633</v>
      </c>
      <c r="G360" s="1846">
        <v>44197</v>
      </c>
    </row>
    <row r="361" spans="1:7">
      <c r="A361" s="1699">
        <v>131</v>
      </c>
      <c r="B361" s="1787" t="s">
        <v>3701</v>
      </c>
      <c r="C361" s="1795"/>
      <c r="D361" s="3066">
        <v>1</v>
      </c>
      <c r="E361" s="3516">
        <v>3628</v>
      </c>
      <c r="F361" s="1864">
        <v>3628</v>
      </c>
      <c r="G361" s="1846">
        <v>44197</v>
      </c>
    </row>
    <row r="362" spans="1:7">
      <c r="A362" s="1699">
        <v>132</v>
      </c>
      <c r="B362" s="1787" t="s">
        <v>3466</v>
      </c>
      <c r="C362" s="1795"/>
      <c r="D362" s="3066">
        <v>1</v>
      </c>
      <c r="E362" s="3516">
        <v>3316</v>
      </c>
      <c r="F362" s="1864">
        <v>3316</v>
      </c>
      <c r="G362" s="1846">
        <v>44197</v>
      </c>
    </row>
    <row r="363" spans="1:7">
      <c r="A363" s="1699">
        <v>133</v>
      </c>
      <c r="B363" s="1787" t="s">
        <v>3702</v>
      </c>
      <c r="C363" s="1795"/>
      <c r="D363" s="3066">
        <v>1</v>
      </c>
      <c r="E363" s="3516">
        <v>3363.5</v>
      </c>
      <c r="F363" s="1864">
        <v>3363.5</v>
      </c>
      <c r="G363" s="1846">
        <v>44197</v>
      </c>
    </row>
    <row r="364" spans="1:7">
      <c r="A364" s="799">
        <v>134</v>
      </c>
      <c r="B364" s="103" t="s">
        <v>3703</v>
      </c>
      <c r="C364" s="990"/>
      <c r="D364" s="3066">
        <v>1</v>
      </c>
      <c r="E364" s="3002">
        <v>35000</v>
      </c>
      <c r="F364" s="877">
        <v>35000</v>
      </c>
      <c r="G364" s="938">
        <v>44197</v>
      </c>
    </row>
    <row r="365" spans="1:7">
      <c r="A365" s="1699">
        <v>135</v>
      </c>
      <c r="B365" s="1787" t="s">
        <v>3704</v>
      </c>
      <c r="C365" s="1795"/>
      <c r="D365" s="3066">
        <v>1</v>
      </c>
      <c r="E365" s="3516">
        <v>13277</v>
      </c>
      <c r="F365" s="1864">
        <v>13277</v>
      </c>
      <c r="G365" s="1846">
        <v>44197</v>
      </c>
    </row>
    <row r="366" spans="1:7">
      <c r="A366" s="1699">
        <v>136</v>
      </c>
      <c r="B366" s="1787" t="s">
        <v>3705</v>
      </c>
      <c r="C366" s="1795"/>
      <c r="D366" s="3066">
        <v>1</v>
      </c>
      <c r="E366" s="3516">
        <v>12100</v>
      </c>
      <c r="F366" s="2005">
        <v>12100</v>
      </c>
      <c r="G366" s="1846">
        <v>44197</v>
      </c>
    </row>
    <row r="367" spans="1:7">
      <c r="A367" s="799">
        <v>137</v>
      </c>
      <c r="B367" s="103" t="s">
        <v>3706</v>
      </c>
      <c r="C367" s="990"/>
      <c r="D367" s="3066">
        <v>1</v>
      </c>
      <c r="E367" s="3002">
        <v>98750</v>
      </c>
      <c r="F367" s="877">
        <v>98750</v>
      </c>
      <c r="G367" s="938">
        <v>44197</v>
      </c>
    </row>
    <row r="368" spans="1:7">
      <c r="A368" s="799">
        <v>138</v>
      </c>
      <c r="B368" s="103" t="s">
        <v>3707</v>
      </c>
      <c r="C368" s="990"/>
      <c r="D368" s="3066">
        <v>1</v>
      </c>
      <c r="E368" s="3002">
        <v>1040</v>
      </c>
      <c r="F368" s="877">
        <v>1040</v>
      </c>
      <c r="G368" s="938">
        <v>44197</v>
      </c>
    </row>
    <row r="369" spans="1:7">
      <c r="A369" s="799">
        <v>139</v>
      </c>
      <c r="B369" s="103" t="s">
        <v>3707</v>
      </c>
      <c r="C369" s="990"/>
      <c r="D369" s="3066">
        <v>1</v>
      </c>
      <c r="E369" s="3002">
        <v>1040</v>
      </c>
      <c r="F369" s="877">
        <v>1040</v>
      </c>
      <c r="G369" s="938">
        <v>44197</v>
      </c>
    </row>
    <row r="370" spans="1:7">
      <c r="A370" s="799">
        <v>140</v>
      </c>
      <c r="B370" s="103" t="s">
        <v>3708</v>
      </c>
      <c r="C370" s="990"/>
      <c r="D370" s="3066">
        <v>1</v>
      </c>
      <c r="E370" s="3002">
        <v>12015</v>
      </c>
      <c r="F370" s="134">
        <v>12015</v>
      </c>
      <c r="G370" s="938">
        <v>44197</v>
      </c>
    </row>
    <row r="371" spans="1:7">
      <c r="A371" s="799">
        <v>141</v>
      </c>
      <c r="B371" s="103" t="s">
        <v>3709</v>
      </c>
      <c r="C371" s="990"/>
      <c r="D371" s="3066">
        <v>1</v>
      </c>
      <c r="E371" s="3002">
        <v>11340</v>
      </c>
      <c r="F371" s="2483">
        <v>11340</v>
      </c>
      <c r="G371" s="938">
        <v>44197</v>
      </c>
    </row>
    <row r="372" spans="1:7">
      <c r="A372" s="799">
        <v>142</v>
      </c>
      <c r="B372" s="103" t="s">
        <v>3710</v>
      </c>
      <c r="C372" s="990"/>
      <c r="D372" s="3066">
        <v>1</v>
      </c>
      <c r="E372" s="3002">
        <v>27450</v>
      </c>
      <c r="F372" s="877">
        <v>27450</v>
      </c>
      <c r="G372" s="938">
        <v>44197</v>
      </c>
    </row>
    <row r="373" spans="1:7">
      <c r="A373" s="1699">
        <v>143</v>
      </c>
      <c r="B373" s="1787" t="s">
        <v>3711</v>
      </c>
      <c r="C373" s="1795"/>
      <c r="D373" s="3066">
        <v>1</v>
      </c>
      <c r="E373" s="3516">
        <v>39550.5</v>
      </c>
      <c r="F373" s="1864">
        <v>39550</v>
      </c>
      <c r="G373" s="1846">
        <v>44197</v>
      </c>
    </row>
    <row r="374" spans="1:7">
      <c r="A374" s="1699">
        <v>144</v>
      </c>
      <c r="B374" s="1787" t="s">
        <v>3703</v>
      </c>
      <c r="C374" s="1795"/>
      <c r="D374" s="3066">
        <v>1</v>
      </c>
      <c r="E374" s="3516">
        <v>43050</v>
      </c>
      <c r="F374" s="1864">
        <v>43050</v>
      </c>
      <c r="G374" s="1846">
        <v>44197</v>
      </c>
    </row>
    <row r="375" spans="1:7">
      <c r="A375" s="1699">
        <v>145</v>
      </c>
      <c r="B375" s="1787" t="s">
        <v>3712</v>
      </c>
      <c r="C375" s="1795"/>
      <c r="D375" s="3066">
        <v>1</v>
      </c>
      <c r="E375" s="3516">
        <v>35350</v>
      </c>
      <c r="F375" s="1864">
        <v>35350</v>
      </c>
      <c r="G375" s="1846">
        <v>44197</v>
      </c>
    </row>
    <row r="376" spans="1:7">
      <c r="A376" s="1699">
        <v>146</v>
      </c>
      <c r="B376" s="1787" t="s">
        <v>3713</v>
      </c>
      <c r="C376" s="1795"/>
      <c r="D376" s="3066">
        <v>1</v>
      </c>
      <c r="E376" s="3516">
        <v>76655</v>
      </c>
      <c r="F376" s="2005">
        <v>76655</v>
      </c>
      <c r="G376" s="1846">
        <v>44197</v>
      </c>
    </row>
    <row r="377" spans="1:7">
      <c r="A377" s="799">
        <v>147</v>
      </c>
      <c r="B377" s="103" t="s">
        <v>3714</v>
      </c>
      <c r="C377" s="990"/>
      <c r="D377" s="3066">
        <v>1</v>
      </c>
      <c r="E377" s="3002">
        <v>240000</v>
      </c>
      <c r="F377" s="2483">
        <v>176307.29</v>
      </c>
      <c r="G377" s="938">
        <v>44197</v>
      </c>
    </row>
    <row r="378" spans="1:7">
      <c r="A378" s="799">
        <v>148</v>
      </c>
      <c r="B378" s="103" t="s">
        <v>3715</v>
      </c>
      <c r="C378" s="990"/>
      <c r="D378" s="3066">
        <v>1</v>
      </c>
      <c r="E378" s="3002">
        <v>38565</v>
      </c>
      <c r="F378" s="877">
        <v>38565</v>
      </c>
      <c r="G378" s="938">
        <v>44197</v>
      </c>
    </row>
    <row r="379" spans="1:7">
      <c r="A379" s="799">
        <v>149</v>
      </c>
      <c r="B379" s="103" t="s">
        <v>3716</v>
      </c>
      <c r="C379" s="990"/>
      <c r="D379" s="3066">
        <v>1</v>
      </c>
      <c r="E379" s="3002">
        <v>22770</v>
      </c>
      <c r="F379" s="134">
        <v>22770</v>
      </c>
      <c r="G379" s="938">
        <v>44197</v>
      </c>
    </row>
    <row r="380" spans="1:7">
      <c r="A380" s="799">
        <v>150</v>
      </c>
      <c r="B380" s="103" t="s">
        <v>7385</v>
      </c>
      <c r="C380" s="990"/>
      <c r="D380" s="3066">
        <v>1</v>
      </c>
      <c r="E380" s="3020">
        <v>973.71</v>
      </c>
      <c r="F380" s="797">
        <v>973.71</v>
      </c>
      <c r="G380" s="938">
        <v>44197</v>
      </c>
    </row>
    <row r="381" spans="1:7">
      <c r="A381" s="799">
        <v>151</v>
      </c>
      <c r="B381" s="103" t="s">
        <v>7385</v>
      </c>
      <c r="C381" s="990"/>
      <c r="D381" s="3066">
        <v>1</v>
      </c>
      <c r="E381" s="3020">
        <v>973.71</v>
      </c>
      <c r="F381" s="797">
        <v>973.71</v>
      </c>
      <c r="G381" s="938">
        <v>44197</v>
      </c>
    </row>
    <row r="382" spans="1:7">
      <c r="A382" s="799">
        <v>152</v>
      </c>
      <c r="B382" s="103" t="s">
        <v>7385</v>
      </c>
      <c r="C382" s="990"/>
      <c r="D382" s="3066">
        <v>1</v>
      </c>
      <c r="E382" s="3020">
        <v>973.71</v>
      </c>
      <c r="F382" s="797">
        <v>973.71</v>
      </c>
      <c r="G382" s="938">
        <v>44197</v>
      </c>
    </row>
    <row r="383" spans="1:7">
      <c r="A383" s="799">
        <v>153</v>
      </c>
      <c r="B383" s="103" t="s">
        <v>7385</v>
      </c>
      <c r="C383" s="990"/>
      <c r="D383" s="3066">
        <v>1</v>
      </c>
      <c r="E383" s="3020">
        <v>973.71</v>
      </c>
      <c r="F383" s="797">
        <v>973.71</v>
      </c>
      <c r="G383" s="938">
        <v>44197</v>
      </c>
    </row>
    <row r="384" spans="1:7">
      <c r="A384" s="799">
        <v>154</v>
      </c>
      <c r="B384" s="103" t="s">
        <v>7385</v>
      </c>
      <c r="C384" s="990"/>
      <c r="D384" s="3066">
        <v>1</v>
      </c>
      <c r="E384" s="3020">
        <v>973.72</v>
      </c>
      <c r="F384" s="797">
        <v>973.72</v>
      </c>
      <c r="G384" s="938">
        <v>44197</v>
      </c>
    </row>
    <row r="385" spans="1:7">
      <c r="A385" s="799">
        <v>155</v>
      </c>
      <c r="B385" s="103" t="s">
        <v>7385</v>
      </c>
      <c r="C385" s="990"/>
      <c r="D385" s="3066">
        <v>1</v>
      </c>
      <c r="E385" s="3020">
        <v>973.72</v>
      </c>
      <c r="F385" s="797">
        <v>973.72</v>
      </c>
      <c r="G385" s="938">
        <v>44197</v>
      </c>
    </row>
    <row r="386" spans="1:7">
      <c r="A386" s="799">
        <v>156</v>
      </c>
      <c r="B386" s="103" t="s">
        <v>7385</v>
      </c>
      <c r="C386" s="990"/>
      <c r="D386" s="3066">
        <v>1</v>
      </c>
      <c r="E386" s="3020">
        <v>973.72</v>
      </c>
      <c r="F386" s="797">
        <v>973.72</v>
      </c>
      <c r="G386" s="938">
        <v>44197</v>
      </c>
    </row>
    <row r="387" spans="1:7">
      <c r="A387" s="799">
        <v>157</v>
      </c>
      <c r="B387" s="103" t="s">
        <v>3717</v>
      </c>
      <c r="C387" s="990"/>
      <c r="D387" s="3066">
        <v>1</v>
      </c>
      <c r="E387" s="3020">
        <v>24100</v>
      </c>
      <c r="F387" s="877">
        <v>24100</v>
      </c>
      <c r="G387" s="938">
        <v>44197</v>
      </c>
    </row>
    <row r="388" spans="1:7">
      <c r="A388" s="799">
        <v>158</v>
      </c>
      <c r="B388" s="103" t="s">
        <v>7380</v>
      </c>
      <c r="C388" s="990"/>
      <c r="D388" s="3066">
        <v>1</v>
      </c>
      <c r="E388" s="3020">
        <v>5380</v>
      </c>
      <c r="F388" s="877">
        <v>5380</v>
      </c>
      <c r="G388" s="938">
        <v>44197</v>
      </c>
    </row>
    <row r="389" spans="1:7">
      <c r="A389" s="799">
        <v>159</v>
      </c>
      <c r="B389" s="103" t="s">
        <v>7380</v>
      </c>
      <c r="C389" s="990"/>
      <c r="D389" s="3066">
        <v>1</v>
      </c>
      <c r="E389" s="3020">
        <v>5380</v>
      </c>
      <c r="F389" s="877">
        <v>5380</v>
      </c>
      <c r="G389" s="938">
        <v>44197</v>
      </c>
    </row>
    <row r="390" spans="1:7">
      <c r="A390" s="799">
        <v>160</v>
      </c>
      <c r="B390" s="103" t="s">
        <v>3718</v>
      </c>
      <c r="C390" s="990"/>
      <c r="D390" s="3066">
        <v>1</v>
      </c>
      <c r="E390" s="3020">
        <v>6421</v>
      </c>
      <c r="F390" s="877">
        <v>6421</v>
      </c>
      <c r="G390" s="938">
        <v>44197</v>
      </c>
    </row>
    <row r="391" spans="1:7">
      <c r="A391" s="799">
        <v>161</v>
      </c>
      <c r="B391" s="103" t="s">
        <v>3719</v>
      </c>
      <c r="C391" s="990"/>
      <c r="D391" s="3066">
        <v>1</v>
      </c>
      <c r="E391" s="3020">
        <v>5600</v>
      </c>
      <c r="F391" s="504">
        <v>5600</v>
      </c>
      <c r="G391" s="938">
        <v>44197</v>
      </c>
    </row>
    <row r="392" spans="1:7">
      <c r="A392" s="1699">
        <v>162</v>
      </c>
      <c r="B392" s="1787" t="s">
        <v>3720</v>
      </c>
      <c r="C392" s="1795"/>
      <c r="D392" s="3066">
        <v>1</v>
      </c>
      <c r="E392" s="3463">
        <v>4793.6000000000004</v>
      </c>
      <c r="F392" s="1864">
        <v>4793.6000000000004</v>
      </c>
      <c r="G392" s="1846">
        <v>44197</v>
      </c>
    </row>
    <row r="393" spans="1:7">
      <c r="A393" s="1699">
        <v>163</v>
      </c>
      <c r="B393" s="1787" t="s">
        <v>3721</v>
      </c>
      <c r="C393" s="1795"/>
      <c r="D393" s="3066">
        <v>1</v>
      </c>
      <c r="E393" s="3463">
        <v>498.5</v>
      </c>
      <c r="F393" s="2005">
        <v>171.74</v>
      </c>
      <c r="G393" s="1846">
        <v>44197</v>
      </c>
    </row>
    <row r="394" spans="1:7">
      <c r="A394" s="799">
        <v>164</v>
      </c>
      <c r="B394" s="103" t="s">
        <v>3722</v>
      </c>
      <c r="C394" s="990"/>
      <c r="D394" s="3066">
        <v>1</v>
      </c>
      <c r="E394" s="3020">
        <v>19100</v>
      </c>
      <c r="F394" s="2483">
        <v>13688.37</v>
      </c>
      <c r="G394" s="938">
        <v>44197</v>
      </c>
    </row>
    <row r="395" spans="1:7">
      <c r="A395" s="1699">
        <v>165</v>
      </c>
      <c r="B395" s="1787" t="s">
        <v>3723</v>
      </c>
      <c r="C395" s="1795"/>
      <c r="D395" s="3066">
        <v>1</v>
      </c>
      <c r="E395" s="3463">
        <v>45850</v>
      </c>
      <c r="F395" s="1864">
        <v>45850</v>
      </c>
      <c r="G395" s="1846">
        <v>44197</v>
      </c>
    </row>
    <row r="396" spans="1:7">
      <c r="A396" s="799">
        <v>166</v>
      </c>
      <c r="B396" s="103" t="s">
        <v>14853</v>
      </c>
      <c r="C396" s="990"/>
      <c r="D396" s="3066">
        <v>1</v>
      </c>
      <c r="E396" s="3020">
        <v>228215.45</v>
      </c>
      <c r="F396" s="2483">
        <v>130887.51</v>
      </c>
      <c r="G396" s="938">
        <v>44197</v>
      </c>
    </row>
    <row r="397" spans="1:7">
      <c r="A397" s="1699">
        <v>167</v>
      </c>
      <c r="B397" s="1787" t="s">
        <v>3726</v>
      </c>
      <c r="C397" s="1795"/>
      <c r="D397" s="3066">
        <v>1</v>
      </c>
      <c r="E397" s="3463">
        <v>48150</v>
      </c>
      <c r="F397" s="1864">
        <v>48150</v>
      </c>
      <c r="G397" s="1846">
        <v>44197</v>
      </c>
    </row>
    <row r="398" spans="1:7">
      <c r="A398" s="1699">
        <v>168</v>
      </c>
      <c r="B398" s="1787" t="s">
        <v>3727</v>
      </c>
      <c r="C398" s="1795"/>
      <c r="D398" s="3066">
        <v>1</v>
      </c>
      <c r="E398" s="3463">
        <v>49810</v>
      </c>
      <c r="F398" s="1864">
        <v>49810</v>
      </c>
      <c r="G398" s="1846">
        <v>44197</v>
      </c>
    </row>
    <row r="399" spans="1:7">
      <c r="A399" s="1699">
        <v>169</v>
      </c>
      <c r="B399" s="1787" t="s">
        <v>3728</v>
      </c>
      <c r="C399" s="1795"/>
      <c r="D399" s="3066">
        <v>1</v>
      </c>
      <c r="E399" s="3463">
        <v>67100</v>
      </c>
      <c r="F399" s="1864">
        <v>67100</v>
      </c>
      <c r="G399" s="1846">
        <v>44197</v>
      </c>
    </row>
    <row r="400" spans="1:7">
      <c r="A400" s="1699">
        <v>170</v>
      </c>
      <c r="B400" s="1787" t="s">
        <v>3729</v>
      </c>
      <c r="C400" s="1795"/>
      <c r="D400" s="3066">
        <v>1</v>
      </c>
      <c r="E400" s="3463">
        <v>39000</v>
      </c>
      <c r="F400" s="1864">
        <v>39000</v>
      </c>
      <c r="G400" s="1846">
        <v>44197</v>
      </c>
    </row>
    <row r="401" spans="1:7">
      <c r="A401" s="799">
        <v>171</v>
      </c>
      <c r="B401" s="103" t="s">
        <v>3730</v>
      </c>
      <c r="C401" s="990"/>
      <c r="D401" s="3066">
        <v>1</v>
      </c>
      <c r="E401" s="3020">
        <v>54300</v>
      </c>
      <c r="F401" s="877">
        <v>54300</v>
      </c>
      <c r="G401" s="938">
        <v>44197</v>
      </c>
    </row>
    <row r="402" spans="1:7">
      <c r="A402" s="799">
        <v>172</v>
      </c>
      <c r="B402" s="103" t="s">
        <v>3723</v>
      </c>
      <c r="C402" s="990"/>
      <c r="D402" s="3066">
        <v>1</v>
      </c>
      <c r="E402" s="3020">
        <v>51000</v>
      </c>
      <c r="F402" s="877">
        <v>51000</v>
      </c>
      <c r="G402" s="938">
        <v>44197</v>
      </c>
    </row>
    <row r="403" spans="1:7" ht="21">
      <c r="A403" s="799">
        <v>173</v>
      </c>
      <c r="B403" s="103" t="s">
        <v>3725</v>
      </c>
      <c r="C403" s="990"/>
      <c r="D403" s="3066">
        <v>1</v>
      </c>
      <c r="E403" s="3020">
        <v>50000</v>
      </c>
      <c r="F403" s="877">
        <v>50000</v>
      </c>
      <c r="G403" s="938">
        <v>44197</v>
      </c>
    </row>
    <row r="404" spans="1:7">
      <c r="A404" s="799">
        <v>174</v>
      </c>
      <c r="B404" s="103" t="s">
        <v>4077</v>
      </c>
      <c r="C404" s="990"/>
      <c r="D404" s="3066">
        <v>1</v>
      </c>
      <c r="E404" s="3020">
        <v>70100</v>
      </c>
      <c r="F404" s="877">
        <v>70100</v>
      </c>
      <c r="G404" s="938">
        <v>44197</v>
      </c>
    </row>
    <row r="405" spans="1:7">
      <c r="A405" s="799">
        <v>175</v>
      </c>
      <c r="B405" s="103" t="s">
        <v>4078</v>
      </c>
      <c r="C405" s="990"/>
      <c r="D405" s="3066">
        <v>1</v>
      </c>
      <c r="E405" s="3020">
        <v>39000</v>
      </c>
      <c r="F405" s="504">
        <v>39000</v>
      </c>
      <c r="G405" s="938">
        <v>44197</v>
      </c>
    </row>
    <row r="406" spans="1:7">
      <c r="A406" s="1699">
        <v>176</v>
      </c>
      <c r="B406" s="1787" t="s">
        <v>4079</v>
      </c>
      <c r="C406" s="1795"/>
      <c r="D406" s="3066">
        <v>1</v>
      </c>
      <c r="E406" s="3463">
        <v>56550</v>
      </c>
      <c r="F406" s="1864">
        <v>56550</v>
      </c>
      <c r="G406" s="1846">
        <v>44197</v>
      </c>
    </row>
    <row r="407" spans="1:7">
      <c r="A407" s="799">
        <v>177</v>
      </c>
      <c r="B407" s="103" t="s">
        <v>4053</v>
      </c>
      <c r="C407" s="990"/>
      <c r="D407" s="3066">
        <v>1</v>
      </c>
      <c r="E407" s="3020">
        <v>458100</v>
      </c>
      <c r="F407" s="2483">
        <v>190877.64</v>
      </c>
      <c r="G407" s="938">
        <v>44197</v>
      </c>
    </row>
    <row r="408" spans="1:7">
      <c r="A408" s="799">
        <v>178</v>
      </c>
      <c r="B408" s="103" t="s">
        <v>4054</v>
      </c>
      <c r="C408" s="990"/>
      <c r="D408" s="3066">
        <v>1</v>
      </c>
      <c r="E408" s="3020">
        <v>214500</v>
      </c>
      <c r="F408" s="2483">
        <v>162606.04999999999</v>
      </c>
      <c r="G408" s="938">
        <v>44197</v>
      </c>
    </row>
    <row r="409" spans="1:7">
      <c r="A409" s="799">
        <v>179</v>
      </c>
      <c r="B409" s="103" t="s">
        <v>4055</v>
      </c>
      <c r="C409" s="990"/>
      <c r="D409" s="3066">
        <v>1</v>
      </c>
      <c r="E409" s="3020">
        <v>135000</v>
      </c>
      <c r="F409" s="877">
        <v>135000</v>
      </c>
      <c r="G409" s="938">
        <v>44197</v>
      </c>
    </row>
    <row r="410" spans="1:7">
      <c r="A410" s="799">
        <v>180</v>
      </c>
      <c r="B410" s="103" t="s">
        <v>4056</v>
      </c>
      <c r="C410" s="990"/>
      <c r="D410" s="3066">
        <v>1</v>
      </c>
      <c r="E410" s="3020">
        <v>15000</v>
      </c>
      <c r="F410" s="877">
        <v>15000</v>
      </c>
      <c r="G410" s="938">
        <v>44197</v>
      </c>
    </row>
    <row r="411" spans="1:7">
      <c r="A411" s="799">
        <v>181</v>
      </c>
      <c r="B411" s="103" t="s">
        <v>4057</v>
      </c>
      <c r="C411" s="990"/>
      <c r="D411" s="3066">
        <v>1</v>
      </c>
      <c r="E411" s="3020">
        <v>17150</v>
      </c>
      <c r="F411" s="877">
        <v>17150</v>
      </c>
      <c r="G411" s="938">
        <v>44197</v>
      </c>
    </row>
    <row r="412" spans="1:7">
      <c r="A412" s="799">
        <v>182</v>
      </c>
      <c r="B412" s="103" t="s">
        <v>4058</v>
      </c>
      <c r="C412" s="990"/>
      <c r="D412" s="3066">
        <v>1</v>
      </c>
      <c r="E412" s="3020">
        <v>8000</v>
      </c>
      <c r="F412" s="877">
        <v>8000</v>
      </c>
      <c r="G412" s="938">
        <v>44197</v>
      </c>
    </row>
    <row r="413" spans="1:7">
      <c r="A413" s="799">
        <v>183</v>
      </c>
      <c r="B413" s="103" t="s">
        <v>4059</v>
      </c>
      <c r="C413" s="990"/>
      <c r="D413" s="3066">
        <v>1</v>
      </c>
      <c r="E413" s="3020">
        <v>40500</v>
      </c>
      <c r="F413" s="2483">
        <v>30016.98</v>
      </c>
      <c r="G413" s="938">
        <v>44197</v>
      </c>
    </row>
    <row r="414" spans="1:7">
      <c r="A414" s="799">
        <v>184</v>
      </c>
      <c r="B414" s="103" t="s">
        <v>4060</v>
      </c>
      <c r="C414" s="990"/>
      <c r="D414" s="3066">
        <v>1</v>
      </c>
      <c r="E414" s="3020">
        <v>76200</v>
      </c>
      <c r="F414" s="2483">
        <v>52297.11</v>
      </c>
      <c r="G414" s="938">
        <v>44197</v>
      </c>
    </row>
    <row r="415" spans="1:7">
      <c r="A415" s="799">
        <v>185</v>
      </c>
      <c r="B415" s="103" t="s">
        <v>4061</v>
      </c>
      <c r="C415" s="990"/>
      <c r="D415" s="3066">
        <v>1</v>
      </c>
      <c r="E415" s="3020">
        <v>7500</v>
      </c>
      <c r="F415" s="877">
        <v>7500</v>
      </c>
      <c r="G415" s="938">
        <v>44197</v>
      </c>
    </row>
    <row r="416" spans="1:7">
      <c r="A416" s="799">
        <v>186</v>
      </c>
      <c r="B416" s="103" t="s">
        <v>4062</v>
      </c>
      <c r="C416" s="990"/>
      <c r="D416" s="3066">
        <v>1</v>
      </c>
      <c r="E416" s="3020">
        <v>21600</v>
      </c>
      <c r="F416" s="877">
        <v>21600</v>
      </c>
      <c r="G416" s="938">
        <v>44197</v>
      </c>
    </row>
    <row r="417" spans="1:7">
      <c r="A417" s="799">
        <v>187</v>
      </c>
      <c r="B417" s="103" t="s">
        <v>4063</v>
      </c>
      <c r="C417" s="990"/>
      <c r="D417" s="3066">
        <v>1</v>
      </c>
      <c r="E417" s="3020">
        <v>37700</v>
      </c>
      <c r="F417" s="877">
        <v>37700</v>
      </c>
      <c r="G417" s="938">
        <v>44197</v>
      </c>
    </row>
    <row r="418" spans="1:7" s="1616" customFormat="1">
      <c r="A418" s="1699">
        <v>188</v>
      </c>
      <c r="B418" s="1787" t="s">
        <v>4064</v>
      </c>
      <c r="C418" s="1795"/>
      <c r="D418" s="2146">
        <v>1</v>
      </c>
      <c r="E418" s="3463">
        <v>272000</v>
      </c>
      <c r="F418" s="1864">
        <v>272000</v>
      </c>
      <c r="G418" s="1846">
        <v>44197</v>
      </c>
    </row>
    <row r="419" spans="1:7">
      <c r="A419" s="799">
        <v>189</v>
      </c>
      <c r="B419" s="103" t="s">
        <v>4065</v>
      </c>
      <c r="C419" s="990"/>
      <c r="D419" s="3066">
        <v>1</v>
      </c>
      <c r="E419" s="3020">
        <v>26460</v>
      </c>
      <c r="F419" s="877">
        <v>26460</v>
      </c>
      <c r="G419" s="938">
        <v>44197</v>
      </c>
    </row>
    <row r="420" spans="1:7">
      <c r="A420" s="799">
        <v>190</v>
      </c>
      <c r="B420" s="103" t="s">
        <v>825</v>
      </c>
      <c r="C420" s="990"/>
      <c r="D420" s="3066">
        <v>1</v>
      </c>
      <c r="E420" s="3020">
        <v>18660.8</v>
      </c>
      <c r="F420" s="877">
        <v>18660.8</v>
      </c>
      <c r="G420" s="938">
        <v>44197</v>
      </c>
    </row>
    <row r="421" spans="1:7">
      <c r="A421" s="799">
        <v>191</v>
      </c>
      <c r="B421" s="103" t="s">
        <v>825</v>
      </c>
      <c r="C421" s="990"/>
      <c r="D421" s="3066">
        <v>1</v>
      </c>
      <c r="E421" s="3020">
        <v>18661.87</v>
      </c>
      <c r="F421" s="877">
        <v>18661.87</v>
      </c>
      <c r="G421" s="938">
        <v>44197</v>
      </c>
    </row>
    <row r="422" spans="1:7" s="1616" customFormat="1">
      <c r="A422" s="1699">
        <v>192</v>
      </c>
      <c r="B422" s="1787" t="s">
        <v>4066</v>
      </c>
      <c r="C422" s="1795"/>
      <c r="D422" s="2146">
        <v>1</v>
      </c>
      <c r="E422" s="3463">
        <v>141000</v>
      </c>
      <c r="F422" s="1864">
        <v>141000</v>
      </c>
      <c r="G422" s="1846">
        <v>44197</v>
      </c>
    </row>
    <row r="423" spans="1:7">
      <c r="A423" s="799">
        <v>193</v>
      </c>
      <c r="B423" s="103" t="s">
        <v>74</v>
      </c>
      <c r="C423" s="990"/>
      <c r="D423" s="3066">
        <v>1</v>
      </c>
      <c r="E423" s="3020">
        <v>15954</v>
      </c>
      <c r="F423" s="877">
        <v>15954</v>
      </c>
      <c r="G423" s="938">
        <v>44197</v>
      </c>
    </row>
    <row r="424" spans="1:7">
      <c r="A424" s="799">
        <v>194</v>
      </c>
      <c r="B424" s="103" t="s">
        <v>74</v>
      </c>
      <c r="C424" s="990"/>
      <c r="D424" s="3066">
        <v>1</v>
      </c>
      <c r="E424" s="3020">
        <v>15954</v>
      </c>
      <c r="F424" s="877">
        <v>15954</v>
      </c>
      <c r="G424" s="938">
        <v>44197</v>
      </c>
    </row>
    <row r="425" spans="1:7">
      <c r="A425" s="799">
        <v>195</v>
      </c>
      <c r="B425" s="103" t="s">
        <v>4067</v>
      </c>
      <c r="C425" s="990"/>
      <c r="D425" s="3066">
        <v>1</v>
      </c>
      <c r="E425" s="3020">
        <v>36585</v>
      </c>
      <c r="F425" s="877">
        <v>36585</v>
      </c>
      <c r="G425" s="938">
        <v>44197</v>
      </c>
    </row>
    <row r="426" spans="1:7">
      <c r="A426" s="799">
        <v>196</v>
      </c>
      <c r="B426" s="103" t="s">
        <v>4068</v>
      </c>
      <c r="C426" s="990"/>
      <c r="D426" s="3066">
        <v>1</v>
      </c>
      <c r="E426" s="3020">
        <v>10000</v>
      </c>
      <c r="F426" s="877">
        <v>10000</v>
      </c>
      <c r="G426" s="938">
        <v>44197</v>
      </c>
    </row>
    <row r="427" spans="1:7">
      <c r="A427" s="799">
        <v>197</v>
      </c>
      <c r="B427" s="103" t="s">
        <v>4069</v>
      </c>
      <c r="C427" s="990"/>
      <c r="D427" s="3066">
        <v>1</v>
      </c>
      <c r="E427" s="3020">
        <v>58875</v>
      </c>
      <c r="F427" s="877">
        <v>56667.15</v>
      </c>
      <c r="G427" s="938">
        <v>44197</v>
      </c>
    </row>
    <row r="428" spans="1:7">
      <c r="A428" s="799">
        <v>198</v>
      </c>
      <c r="B428" s="103" t="s">
        <v>4070</v>
      </c>
      <c r="C428" s="990"/>
      <c r="D428" s="3066">
        <v>1</v>
      </c>
      <c r="E428" s="3020">
        <v>20566.16</v>
      </c>
      <c r="F428" s="877">
        <v>20566.16</v>
      </c>
      <c r="G428" s="938">
        <v>44197</v>
      </c>
    </row>
    <row r="429" spans="1:7">
      <c r="A429" s="799">
        <v>199</v>
      </c>
      <c r="B429" s="103" t="s">
        <v>14854</v>
      </c>
      <c r="C429" s="990"/>
      <c r="D429" s="3066">
        <v>1</v>
      </c>
      <c r="E429" s="3020">
        <v>168500</v>
      </c>
      <c r="F429" s="504">
        <v>168500</v>
      </c>
      <c r="G429" s="938">
        <v>44197</v>
      </c>
    </row>
    <row r="430" spans="1:7" s="1616" customFormat="1">
      <c r="A430" s="1699">
        <v>200</v>
      </c>
      <c r="B430" s="1787" t="s">
        <v>4055</v>
      </c>
      <c r="C430" s="1795"/>
      <c r="D430" s="2146">
        <v>1</v>
      </c>
      <c r="E430" s="3463">
        <v>145000</v>
      </c>
      <c r="F430" s="1864">
        <v>145000</v>
      </c>
      <c r="G430" s="1846">
        <v>44197</v>
      </c>
    </row>
    <row r="431" spans="1:7">
      <c r="A431" s="799">
        <v>201</v>
      </c>
      <c r="B431" s="103" t="s">
        <v>4071</v>
      </c>
      <c r="C431" s="990"/>
      <c r="D431" s="3066">
        <v>1</v>
      </c>
      <c r="E431" s="3020">
        <v>3500</v>
      </c>
      <c r="F431" s="877">
        <v>3500</v>
      </c>
      <c r="G431" s="938">
        <v>44197</v>
      </c>
    </row>
    <row r="432" spans="1:7">
      <c r="A432" s="799">
        <v>202</v>
      </c>
      <c r="B432" s="103" t="s">
        <v>4072</v>
      </c>
      <c r="C432" s="990"/>
      <c r="D432" s="3066">
        <v>1</v>
      </c>
      <c r="E432" s="3020">
        <v>53980</v>
      </c>
      <c r="F432" s="2483">
        <v>33737.22</v>
      </c>
      <c r="G432" s="938">
        <v>44197</v>
      </c>
    </row>
    <row r="433" spans="1:7">
      <c r="A433" s="799">
        <v>203</v>
      </c>
      <c r="B433" s="103" t="s">
        <v>4073</v>
      </c>
      <c r="C433" s="990"/>
      <c r="D433" s="3066">
        <v>1</v>
      </c>
      <c r="E433" s="3020">
        <v>26050</v>
      </c>
      <c r="F433" s="134">
        <v>26050</v>
      </c>
      <c r="G433" s="938">
        <v>44197</v>
      </c>
    </row>
    <row r="434" spans="1:7">
      <c r="A434" s="1699">
        <v>204</v>
      </c>
      <c r="B434" s="1787" t="s">
        <v>4075</v>
      </c>
      <c r="C434" s="1795"/>
      <c r="D434" s="3066">
        <v>1</v>
      </c>
      <c r="E434" s="3463">
        <v>75100</v>
      </c>
      <c r="F434" s="1864">
        <v>75100</v>
      </c>
      <c r="G434" s="1846">
        <v>44197</v>
      </c>
    </row>
    <row r="435" spans="1:7">
      <c r="A435" s="799">
        <v>205</v>
      </c>
      <c r="B435" s="103" t="s">
        <v>4076</v>
      </c>
      <c r="C435" s="990"/>
      <c r="D435" s="3066">
        <v>1</v>
      </c>
      <c r="E435" s="3020">
        <v>56550</v>
      </c>
      <c r="F435" s="877">
        <v>56550</v>
      </c>
      <c r="G435" s="938">
        <v>44197</v>
      </c>
    </row>
    <row r="436" spans="1:7">
      <c r="A436" s="799">
        <v>206</v>
      </c>
      <c r="B436" s="103" t="s">
        <v>4080</v>
      </c>
      <c r="C436" s="990"/>
      <c r="D436" s="3066">
        <v>1</v>
      </c>
      <c r="E436" s="3020">
        <v>44000</v>
      </c>
      <c r="F436" s="2483">
        <v>19092.560000000001</v>
      </c>
      <c r="G436" s="938">
        <v>44197</v>
      </c>
    </row>
    <row r="437" spans="1:7">
      <c r="A437" s="799">
        <v>207</v>
      </c>
      <c r="B437" s="98" t="s">
        <v>5220</v>
      </c>
      <c r="C437" s="983"/>
      <c r="D437" s="3066">
        <v>1</v>
      </c>
      <c r="E437" s="3020">
        <v>25000</v>
      </c>
      <c r="F437" s="2483">
        <v>20286.919999999998</v>
      </c>
      <c r="G437" s="938">
        <v>44197</v>
      </c>
    </row>
    <row r="438" spans="1:7">
      <c r="A438" s="799">
        <v>208</v>
      </c>
      <c r="B438" s="103" t="s">
        <v>5221</v>
      </c>
      <c r="C438" s="990"/>
      <c r="D438" s="3066">
        <v>1</v>
      </c>
      <c r="E438" s="3020">
        <v>50000</v>
      </c>
      <c r="F438" s="877">
        <v>50000</v>
      </c>
      <c r="G438" s="938">
        <v>44197</v>
      </c>
    </row>
    <row r="439" spans="1:7">
      <c r="A439" s="799">
        <v>209</v>
      </c>
      <c r="B439" s="103" t="s">
        <v>5223</v>
      </c>
      <c r="C439" s="990"/>
      <c r="D439" s="3066">
        <v>1</v>
      </c>
      <c r="E439" s="3020">
        <v>1108086</v>
      </c>
      <c r="F439" s="877">
        <v>1108086</v>
      </c>
      <c r="G439" s="938">
        <v>44197</v>
      </c>
    </row>
    <row r="440" spans="1:7">
      <c r="A440" s="799">
        <v>210</v>
      </c>
      <c r="B440" s="103" t="s">
        <v>5225</v>
      </c>
      <c r="C440" s="990"/>
      <c r="D440" s="3066">
        <v>1</v>
      </c>
      <c r="E440" s="3020">
        <v>26050</v>
      </c>
      <c r="F440" s="134">
        <v>26050</v>
      </c>
      <c r="G440" s="938">
        <v>44197</v>
      </c>
    </row>
    <row r="441" spans="1:7">
      <c r="A441" s="799">
        <v>211</v>
      </c>
      <c r="B441" s="103" t="s">
        <v>5225</v>
      </c>
      <c r="C441" s="990"/>
      <c r="D441" s="3066">
        <v>1</v>
      </c>
      <c r="E441" s="3020">
        <v>26050</v>
      </c>
      <c r="F441" s="134">
        <v>26050</v>
      </c>
      <c r="G441" s="938">
        <v>44197</v>
      </c>
    </row>
    <row r="442" spans="1:7">
      <c r="A442" s="799">
        <v>212</v>
      </c>
      <c r="B442" s="103" t="s">
        <v>5225</v>
      </c>
      <c r="C442" s="990"/>
      <c r="D442" s="3066">
        <v>1</v>
      </c>
      <c r="E442" s="3020">
        <v>26050</v>
      </c>
      <c r="F442" s="134">
        <v>26050</v>
      </c>
      <c r="G442" s="938">
        <v>44197</v>
      </c>
    </row>
    <row r="443" spans="1:7">
      <c r="A443" s="799">
        <v>213</v>
      </c>
      <c r="B443" s="103" t="s">
        <v>5226</v>
      </c>
      <c r="C443" s="990"/>
      <c r="D443" s="3066">
        <v>1</v>
      </c>
      <c r="E443" s="3020">
        <v>29000</v>
      </c>
      <c r="F443" s="2483">
        <v>9988.82</v>
      </c>
      <c r="G443" s="938">
        <v>44197</v>
      </c>
    </row>
    <row r="444" spans="1:7">
      <c r="A444" s="799">
        <v>214</v>
      </c>
      <c r="B444" s="103" t="s">
        <v>5227</v>
      </c>
      <c r="C444" s="990"/>
      <c r="D444" s="3066">
        <v>1</v>
      </c>
      <c r="E444" s="3020">
        <v>30000</v>
      </c>
      <c r="F444" s="2483">
        <v>10333.530000000001</v>
      </c>
      <c r="G444" s="938">
        <v>44197</v>
      </c>
    </row>
    <row r="445" spans="1:7">
      <c r="A445" s="799">
        <v>215</v>
      </c>
      <c r="B445" s="103" t="s">
        <v>5228</v>
      </c>
      <c r="C445" s="990"/>
      <c r="D445" s="3066">
        <v>1</v>
      </c>
      <c r="E445" s="3020">
        <v>2100</v>
      </c>
      <c r="F445" s="134">
        <v>2100</v>
      </c>
      <c r="G445" s="938">
        <v>44197</v>
      </c>
    </row>
    <row r="446" spans="1:7">
      <c r="A446" s="799">
        <v>216</v>
      </c>
      <c r="B446" s="103" t="s">
        <v>5230</v>
      </c>
      <c r="C446" s="990"/>
      <c r="D446" s="3066">
        <v>1</v>
      </c>
      <c r="E446" s="3020">
        <v>577</v>
      </c>
      <c r="F446" s="877">
        <v>577</v>
      </c>
      <c r="G446" s="938">
        <v>44197</v>
      </c>
    </row>
    <row r="447" spans="1:7">
      <c r="A447" s="799">
        <v>217</v>
      </c>
      <c r="B447" s="103" t="s">
        <v>5230</v>
      </c>
      <c r="C447" s="990"/>
      <c r="D447" s="3066">
        <v>1</v>
      </c>
      <c r="E447" s="3020">
        <v>577</v>
      </c>
      <c r="F447" s="877">
        <v>577</v>
      </c>
      <c r="G447" s="938">
        <v>44197</v>
      </c>
    </row>
    <row r="448" spans="1:7">
      <c r="A448" s="799">
        <v>218</v>
      </c>
      <c r="B448" s="103" t="s">
        <v>5230</v>
      </c>
      <c r="C448" s="990"/>
      <c r="D448" s="3066">
        <v>1</v>
      </c>
      <c r="E448" s="3020">
        <v>577</v>
      </c>
      <c r="F448" s="877">
        <v>577</v>
      </c>
      <c r="G448" s="938">
        <v>44197</v>
      </c>
    </row>
    <row r="449" spans="1:7">
      <c r="A449" s="1699">
        <v>219</v>
      </c>
      <c r="B449" s="1787" t="s">
        <v>5503</v>
      </c>
      <c r="C449" s="1795"/>
      <c r="D449" s="3066">
        <v>1</v>
      </c>
      <c r="E449" s="3463">
        <v>88904.34</v>
      </c>
      <c r="F449" s="1612">
        <v>88904.34</v>
      </c>
      <c r="G449" s="1846">
        <v>44197</v>
      </c>
    </row>
    <row r="450" spans="1:7">
      <c r="A450" s="799">
        <v>220</v>
      </c>
      <c r="B450" s="103" t="s">
        <v>5654</v>
      </c>
      <c r="C450" s="990"/>
      <c r="D450" s="3066">
        <v>1</v>
      </c>
      <c r="E450" s="3020">
        <v>233335.55</v>
      </c>
      <c r="F450" s="1675">
        <v>154745.72</v>
      </c>
      <c r="G450" s="938">
        <v>44197</v>
      </c>
    </row>
    <row r="451" spans="1:7">
      <c r="A451" s="799">
        <v>221</v>
      </c>
      <c r="B451" s="103" t="s">
        <v>5655</v>
      </c>
      <c r="C451" s="990"/>
      <c r="D451" s="3066">
        <v>1</v>
      </c>
      <c r="E451" s="3020">
        <v>14172.48</v>
      </c>
      <c r="F451" s="1675">
        <v>9398.94</v>
      </c>
      <c r="G451" s="938">
        <v>44197</v>
      </c>
    </row>
    <row r="452" spans="1:7">
      <c r="A452" s="799">
        <v>222</v>
      </c>
      <c r="B452" s="103" t="s">
        <v>5655</v>
      </c>
      <c r="C452" s="990"/>
      <c r="D452" s="3066">
        <v>1</v>
      </c>
      <c r="E452" s="3020">
        <v>14172.48</v>
      </c>
      <c r="F452" s="1675">
        <v>9398.94</v>
      </c>
      <c r="G452" s="938">
        <v>44197</v>
      </c>
    </row>
    <row r="453" spans="1:7">
      <c r="A453" s="1699">
        <v>223</v>
      </c>
      <c r="B453" s="1787" t="s">
        <v>5499</v>
      </c>
      <c r="C453" s="1795"/>
      <c r="D453" s="3066">
        <v>1</v>
      </c>
      <c r="E453" s="3463">
        <v>33034.93</v>
      </c>
      <c r="F453" s="1612">
        <v>33034.93</v>
      </c>
      <c r="G453" s="1846">
        <v>44197</v>
      </c>
    </row>
    <row r="454" spans="1:7">
      <c r="A454" s="1699">
        <v>224</v>
      </c>
      <c r="B454" s="1787" t="s">
        <v>5499</v>
      </c>
      <c r="C454" s="1795"/>
      <c r="D454" s="3066">
        <v>1</v>
      </c>
      <c r="E454" s="3463">
        <v>33034.93</v>
      </c>
      <c r="F454" s="1612">
        <v>33034.93</v>
      </c>
      <c r="G454" s="1846">
        <v>44197</v>
      </c>
    </row>
    <row r="455" spans="1:7">
      <c r="A455" s="1699">
        <v>225</v>
      </c>
      <c r="B455" s="1787" t="s">
        <v>5499</v>
      </c>
      <c r="C455" s="1795"/>
      <c r="D455" s="3066">
        <v>1</v>
      </c>
      <c r="E455" s="3463">
        <v>33034.93</v>
      </c>
      <c r="F455" s="1612">
        <v>33034.93</v>
      </c>
      <c r="G455" s="1846">
        <v>44197</v>
      </c>
    </row>
    <row r="456" spans="1:7">
      <c r="A456" s="1699">
        <v>226</v>
      </c>
      <c r="B456" s="1787" t="s">
        <v>5312</v>
      </c>
      <c r="C456" s="1795"/>
      <c r="D456" s="3066">
        <v>1</v>
      </c>
      <c r="E456" s="3463">
        <v>59964</v>
      </c>
      <c r="F456" s="1612">
        <v>59964</v>
      </c>
      <c r="G456" s="1846">
        <v>44197</v>
      </c>
    </row>
    <row r="457" spans="1:7">
      <c r="A457" s="1699">
        <v>227</v>
      </c>
      <c r="B457" s="1787" t="s">
        <v>5312</v>
      </c>
      <c r="C457" s="1795"/>
      <c r="D457" s="3066">
        <v>1</v>
      </c>
      <c r="E457" s="3463">
        <v>59964</v>
      </c>
      <c r="F457" s="1612">
        <v>59964</v>
      </c>
      <c r="G457" s="1846">
        <v>44197</v>
      </c>
    </row>
    <row r="458" spans="1:7">
      <c r="A458" s="799">
        <v>228</v>
      </c>
      <c r="B458" s="103" t="s">
        <v>6271</v>
      </c>
      <c r="C458" s="990"/>
      <c r="D458" s="3066">
        <v>1</v>
      </c>
      <c r="E458" s="3020">
        <v>42000</v>
      </c>
      <c r="F458" s="134">
        <v>42000</v>
      </c>
      <c r="G458" s="938">
        <v>44197</v>
      </c>
    </row>
    <row r="459" spans="1:7">
      <c r="A459" s="799">
        <v>229</v>
      </c>
      <c r="B459" s="103" t="s">
        <v>6272</v>
      </c>
      <c r="C459" s="990"/>
      <c r="D459" s="3066">
        <v>1</v>
      </c>
      <c r="E459" s="3002">
        <v>57520</v>
      </c>
      <c r="F459" s="3630">
        <v>57520</v>
      </c>
      <c r="G459" s="938">
        <v>44197</v>
      </c>
    </row>
    <row r="460" spans="1:7">
      <c r="A460" s="799">
        <v>230</v>
      </c>
      <c r="B460" s="103" t="s">
        <v>6761</v>
      </c>
      <c r="C460" s="990"/>
      <c r="D460" s="3066">
        <v>1</v>
      </c>
      <c r="E460" s="3002">
        <v>185640</v>
      </c>
      <c r="F460" s="134">
        <v>185640</v>
      </c>
      <c r="G460" s="938">
        <v>44197</v>
      </c>
    </row>
    <row r="461" spans="1:7" ht="21">
      <c r="A461" s="799">
        <v>231</v>
      </c>
      <c r="B461" s="103" t="s">
        <v>6757</v>
      </c>
      <c r="C461" s="990"/>
      <c r="D461" s="3066">
        <v>1</v>
      </c>
      <c r="E461" s="3002">
        <v>661050</v>
      </c>
      <c r="F461" s="2483">
        <v>206415.9</v>
      </c>
      <c r="G461" s="938">
        <v>44197</v>
      </c>
    </row>
    <row r="462" spans="1:7">
      <c r="A462" s="799">
        <v>232</v>
      </c>
      <c r="B462" s="103" t="s">
        <v>6758</v>
      </c>
      <c r="C462" s="990"/>
      <c r="D462" s="3066">
        <v>1</v>
      </c>
      <c r="E462" s="3002">
        <v>79620</v>
      </c>
      <c r="F462" s="134">
        <v>79620</v>
      </c>
      <c r="G462" s="938">
        <v>44197</v>
      </c>
    </row>
    <row r="463" spans="1:7">
      <c r="A463" s="799">
        <v>233</v>
      </c>
      <c r="B463" s="103" t="s">
        <v>6759</v>
      </c>
      <c r="C463" s="990"/>
      <c r="D463" s="3066">
        <v>1</v>
      </c>
      <c r="E463" s="3002">
        <v>383000</v>
      </c>
      <c r="F463" s="2483">
        <v>121283.46</v>
      </c>
      <c r="G463" s="938">
        <v>44197</v>
      </c>
    </row>
    <row r="464" spans="1:7">
      <c r="A464" s="799">
        <v>234</v>
      </c>
      <c r="B464" s="103" t="s">
        <v>6760</v>
      </c>
      <c r="C464" s="990"/>
      <c r="D464" s="3066">
        <v>1</v>
      </c>
      <c r="E464" s="3002">
        <v>73000</v>
      </c>
      <c r="F464" s="2483">
        <v>23116.54</v>
      </c>
      <c r="G464" s="938">
        <v>44197</v>
      </c>
    </row>
    <row r="465" spans="1:7" s="1616" customFormat="1">
      <c r="A465" s="1699">
        <v>235</v>
      </c>
      <c r="B465" s="1705" t="s">
        <v>6986</v>
      </c>
      <c r="C465" s="1795"/>
      <c r="D465" s="2146">
        <v>1</v>
      </c>
      <c r="E465" s="4139">
        <v>13768.94</v>
      </c>
      <c r="F465" s="1701">
        <v>13768.94</v>
      </c>
      <c r="G465" s="1846">
        <v>44197</v>
      </c>
    </row>
    <row r="466" spans="1:7" s="1616" customFormat="1">
      <c r="A466" s="1699">
        <v>236</v>
      </c>
      <c r="B466" s="1705" t="s">
        <v>6986</v>
      </c>
      <c r="C466" s="1795"/>
      <c r="D466" s="2146">
        <v>1</v>
      </c>
      <c r="E466" s="4139">
        <v>13768.94</v>
      </c>
      <c r="F466" s="1701">
        <v>13768.94</v>
      </c>
      <c r="G466" s="1846">
        <v>44197</v>
      </c>
    </row>
    <row r="467" spans="1:7" s="1616" customFormat="1">
      <c r="A467" s="1699">
        <v>237</v>
      </c>
      <c r="B467" s="1705" t="s">
        <v>6986</v>
      </c>
      <c r="C467" s="1795"/>
      <c r="D467" s="2146">
        <v>1</v>
      </c>
      <c r="E467" s="4139">
        <v>13768.94</v>
      </c>
      <c r="F467" s="1701">
        <v>13768.94</v>
      </c>
      <c r="G467" s="1846">
        <v>44197</v>
      </c>
    </row>
    <row r="468" spans="1:7" s="1616" customFormat="1">
      <c r="A468" s="1699">
        <v>238</v>
      </c>
      <c r="B468" s="1705" t="s">
        <v>6987</v>
      </c>
      <c r="C468" s="1795"/>
      <c r="D468" s="2146">
        <v>1</v>
      </c>
      <c r="E468" s="4139">
        <v>37622.5</v>
      </c>
      <c r="F468" s="1701">
        <v>37622.5</v>
      </c>
      <c r="G468" s="1846">
        <v>44197</v>
      </c>
    </row>
    <row r="469" spans="1:7" s="1616" customFormat="1">
      <c r="A469" s="1699">
        <v>239</v>
      </c>
      <c r="B469" s="1705" t="s">
        <v>6988</v>
      </c>
      <c r="C469" s="1795"/>
      <c r="D469" s="2146">
        <v>1</v>
      </c>
      <c r="E469" s="4139">
        <v>40293.599999999999</v>
      </c>
      <c r="F469" s="1701">
        <v>40293.599999999999</v>
      </c>
      <c r="G469" s="1846">
        <v>44197</v>
      </c>
    </row>
    <row r="470" spans="1:7" s="1616" customFormat="1">
      <c r="A470" s="1699">
        <v>240</v>
      </c>
      <c r="B470" s="1705" t="s">
        <v>6988</v>
      </c>
      <c r="C470" s="1795"/>
      <c r="D470" s="2146">
        <v>1</v>
      </c>
      <c r="E470" s="4139">
        <v>40293.599999999999</v>
      </c>
      <c r="F470" s="1701">
        <v>40293.599999999999</v>
      </c>
      <c r="G470" s="1846">
        <v>44197</v>
      </c>
    </row>
    <row r="471" spans="1:7" s="1616" customFormat="1">
      <c r="A471" s="1699">
        <v>241</v>
      </c>
      <c r="B471" s="1705" t="s">
        <v>6988</v>
      </c>
      <c r="C471" s="1795"/>
      <c r="D471" s="2146">
        <v>1</v>
      </c>
      <c r="E471" s="4139">
        <v>40293.599999999999</v>
      </c>
      <c r="F471" s="1701">
        <v>40293.599999999999</v>
      </c>
      <c r="G471" s="1846">
        <v>44197</v>
      </c>
    </row>
    <row r="472" spans="1:7" s="1616" customFormat="1">
      <c r="A472" s="1699">
        <v>242</v>
      </c>
      <c r="B472" s="1705" t="s">
        <v>6988</v>
      </c>
      <c r="C472" s="1795"/>
      <c r="D472" s="2146">
        <v>1</v>
      </c>
      <c r="E472" s="4139">
        <v>40293.599999999999</v>
      </c>
      <c r="F472" s="1701">
        <v>40293.599999999999</v>
      </c>
      <c r="G472" s="1846">
        <v>44197</v>
      </c>
    </row>
    <row r="473" spans="1:7" s="1616" customFormat="1">
      <c r="A473" s="1699">
        <v>243</v>
      </c>
      <c r="B473" s="1705" t="s">
        <v>6989</v>
      </c>
      <c r="C473" s="1795"/>
      <c r="D473" s="2146">
        <v>1</v>
      </c>
      <c r="E473" s="4139">
        <v>107239.28</v>
      </c>
      <c r="F473" s="1701">
        <v>107239.28</v>
      </c>
      <c r="G473" s="1846">
        <v>44197</v>
      </c>
    </row>
    <row r="474" spans="1:7" s="1616" customFormat="1">
      <c r="A474" s="1699">
        <v>244</v>
      </c>
      <c r="B474" s="1705" t="s">
        <v>6990</v>
      </c>
      <c r="C474" s="1795"/>
      <c r="D474" s="2146">
        <v>1</v>
      </c>
      <c r="E474" s="4139">
        <v>59960.84</v>
      </c>
      <c r="F474" s="1701">
        <v>59960.84</v>
      </c>
      <c r="G474" s="1846">
        <v>44197</v>
      </c>
    </row>
    <row r="475" spans="1:7" s="1616" customFormat="1">
      <c r="A475" s="1699">
        <v>245</v>
      </c>
      <c r="B475" s="1705" t="s">
        <v>6990</v>
      </c>
      <c r="C475" s="1795"/>
      <c r="D475" s="2146">
        <v>1</v>
      </c>
      <c r="E475" s="4139">
        <v>59960.84</v>
      </c>
      <c r="F475" s="1701">
        <v>59960.84</v>
      </c>
      <c r="G475" s="1846">
        <v>44197</v>
      </c>
    </row>
    <row r="476" spans="1:7" s="1616" customFormat="1">
      <c r="A476" s="1699">
        <v>246</v>
      </c>
      <c r="B476" s="1705" t="s">
        <v>6991</v>
      </c>
      <c r="C476" s="1795"/>
      <c r="D476" s="2146">
        <v>1</v>
      </c>
      <c r="E476" s="4139">
        <v>10657.23</v>
      </c>
      <c r="F476" s="1701">
        <v>10657.23</v>
      </c>
      <c r="G476" s="1846">
        <v>44197</v>
      </c>
    </row>
    <row r="477" spans="1:7" s="1616" customFormat="1">
      <c r="A477" s="1699">
        <v>247</v>
      </c>
      <c r="B477" s="1705" t="s">
        <v>6991</v>
      </c>
      <c r="C477" s="1795"/>
      <c r="D477" s="2146">
        <v>1</v>
      </c>
      <c r="E477" s="4139">
        <v>10657.23</v>
      </c>
      <c r="F477" s="1701">
        <v>10657.23</v>
      </c>
      <c r="G477" s="1846">
        <v>44197</v>
      </c>
    </row>
    <row r="478" spans="1:7" s="1616" customFormat="1">
      <c r="A478" s="1699">
        <v>248</v>
      </c>
      <c r="B478" s="1705" t="s">
        <v>6991</v>
      </c>
      <c r="C478" s="1795"/>
      <c r="D478" s="2146">
        <v>1</v>
      </c>
      <c r="E478" s="4139">
        <v>10657.23</v>
      </c>
      <c r="F478" s="1701">
        <v>10657.23</v>
      </c>
      <c r="G478" s="1846">
        <v>44197</v>
      </c>
    </row>
    <row r="479" spans="1:7" s="1616" customFormat="1">
      <c r="A479" s="1699">
        <v>249</v>
      </c>
      <c r="B479" s="1705" t="s">
        <v>6991</v>
      </c>
      <c r="C479" s="1795"/>
      <c r="D479" s="2146">
        <v>1</v>
      </c>
      <c r="E479" s="4139">
        <v>10657.23</v>
      </c>
      <c r="F479" s="1701">
        <v>10657.23</v>
      </c>
      <c r="G479" s="1846">
        <v>44197</v>
      </c>
    </row>
    <row r="480" spans="1:7" s="1616" customFormat="1">
      <c r="A480" s="1699">
        <v>250</v>
      </c>
      <c r="B480" s="1705" t="s">
        <v>6991</v>
      </c>
      <c r="C480" s="1795"/>
      <c r="D480" s="2146">
        <v>1</v>
      </c>
      <c r="E480" s="4139">
        <v>10657.23</v>
      </c>
      <c r="F480" s="1701">
        <v>10657.23</v>
      </c>
      <c r="G480" s="1846">
        <v>44197</v>
      </c>
    </row>
    <row r="481" spans="1:7" s="1616" customFormat="1">
      <c r="A481" s="1699">
        <v>251</v>
      </c>
      <c r="B481" s="1705" t="s">
        <v>6991</v>
      </c>
      <c r="C481" s="1795"/>
      <c r="D481" s="2146">
        <v>1</v>
      </c>
      <c r="E481" s="4139">
        <v>10657.23</v>
      </c>
      <c r="F481" s="1701">
        <v>10657.23</v>
      </c>
      <c r="G481" s="1846">
        <v>44197</v>
      </c>
    </row>
    <row r="482" spans="1:7">
      <c r="A482" s="799">
        <v>252</v>
      </c>
      <c r="B482" s="98" t="s">
        <v>7382</v>
      </c>
      <c r="C482" s="990"/>
      <c r="D482" s="3066">
        <v>1</v>
      </c>
      <c r="E482" s="3020">
        <v>97580</v>
      </c>
      <c r="F482" s="1675">
        <v>84027.24</v>
      </c>
      <c r="G482" s="938">
        <v>44197</v>
      </c>
    </row>
    <row r="483" spans="1:7">
      <c r="A483" s="799">
        <v>253</v>
      </c>
      <c r="B483" s="98" t="s">
        <v>7383</v>
      </c>
      <c r="C483" s="990"/>
      <c r="D483" s="3066">
        <v>1</v>
      </c>
      <c r="E483" s="3020">
        <v>88550</v>
      </c>
      <c r="F483" s="1675">
        <v>73791.649999999994</v>
      </c>
      <c r="G483" s="938">
        <v>44197</v>
      </c>
    </row>
    <row r="484" spans="1:7">
      <c r="A484" s="799">
        <v>254</v>
      </c>
      <c r="B484" s="98" t="s">
        <v>7384</v>
      </c>
      <c r="C484" s="990"/>
      <c r="D484" s="3066">
        <v>1</v>
      </c>
      <c r="E484" s="3020">
        <v>51147</v>
      </c>
      <c r="F484" s="1675">
        <v>41201.75</v>
      </c>
      <c r="G484" s="938">
        <v>44197</v>
      </c>
    </row>
    <row r="485" spans="1:7">
      <c r="A485" s="799">
        <v>255</v>
      </c>
      <c r="B485" s="98" t="s">
        <v>7386</v>
      </c>
      <c r="C485" s="990"/>
      <c r="D485" s="3066">
        <v>1</v>
      </c>
      <c r="E485" s="3020">
        <v>73000</v>
      </c>
      <c r="F485" s="1675">
        <v>32214.9</v>
      </c>
      <c r="G485" s="938">
        <v>44197</v>
      </c>
    </row>
    <row r="486" spans="1:7">
      <c r="A486" s="799">
        <v>256</v>
      </c>
      <c r="B486" s="98" t="s">
        <v>7387</v>
      </c>
      <c r="C486" s="990"/>
      <c r="D486" s="3066">
        <v>1</v>
      </c>
      <c r="E486" s="3020">
        <v>134000</v>
      </c>
      <c r="F486" s="1675">
        <v>59555.54</v>
      </c>
      <c r="G486" s="938">
        <v>44197</v>
      </c>
    </row>
    <row r="487" spans="1:7">
      <c r="A487" s="799">
        <v>257</v>
      </c>
      <c r="B487" s="98" t="s">
        <v>7388</v>
      </c>
      <c r="C487" s="990"/>
      <c r="D487" s="3066">
        <v>1</v>
      </c>
      <c r="E487" s="3020">
        <v>62400</v>
      </c>
      <c r="F487" s="1675">
        <v>30333.37</v>
      </c>
      <c r="G487" s="938">
        <v>44197</v>
      </c>
    </row>
    <row r="488" spans="1:7">
      <c r="A488" s="799">
        <v>258</v>
      </c>
      <c r="B488" s="98" t="s">
        <v>7389</v>
      </c>
      <c r="C488" s="990"/>
      <c r="D488" s="3066">
        <v>1</v>
      </c>
      <c r="E488" s="3020">
        <v>40500</v>
      </c>
      <c r="F488" s="1675">
        <v>20925</v>
      </c>
      <c r="G488" s="938">
        <v>44197</v>
      </c>
    </row>
    <row r="489" spans="1:7" ht="21">
      <c r="A489" s="799">
        <v>259</v>
      </c>
      <c r="B489" s="98" t="s">
        <v>7397</v>
      </c>
      <c r="C489" s="990"/>
      <c r="D489" s="3066">
        <v>1</v>
      </c>
      <c r="E489" s="3020">
        <v>308000</v>
      </c>
      <c r="F489" s="1675">
        <v>66733.42</v>
      </c>
      <c r="G489" s="938">
        <v>44197</v>
      </c>
    </row>
    <row r="490" spans="1:7">
      <c r="A490" s="799">
        <v>260</v>
      </c>
      <c r="B490" s="98" t="s">
        <v>7399</v>
      </c>
      <c r="C490" s="990"/>
      <c r="D490" s="3066">
        <v>1</v>
      </c>
      <c r="E490" s="3020">
        <v>104920</v>
      </c>
      <c r="F490" s="1675">
        <v>93262.2</v>
      </c>
      <c r="G490" s="938">
        <v>44197</v>
      </c>
    </row>
    <row r="491" spans="1:7">
      <c r="A491" s="799">
        <v>261</v>
      </c>
      <c r="B491" s="98" t="s">
        <v>1774</v>
      </c>
      <c r="C491" s="990"/>
      <c r="D491" s="3066">
        <v>1</v>
      </c>
      <c r="E491" s="3020">
        <v>76691</v>
      </c>
      <c r="F491" s="1675">
        <v>61778.87</v>
      </c>
      <c r="G491" s="938">
        <v>44197</v>
      </c>
    </row>
    <row r="492" spans="1:7">
      <c r="A492" s="799">
        <v>262</v>
      </c>
      <c r="B492" s="98" t="s">
        <v>10054</v>
      </c>
      <c r="C492" s="990"/>
      <c r="D492" s="3066">
        <v>1</v>
      </c>
      <c r="E492" s="3020">
        <v>52713</v>
      </c>
      <c r="F492" s="334">
        <v>52713</v>
      </c>
      <c r="G492" s="938">
        <v>44273</v>
      </c>
    </row>
    <row r="493" spans="1:7">
      <c r="A493" s="799">
        <v>263</v>
      </c>
      <c r="B493" s="98" t="s">
        <v>10054</v>
      </c>
      <c r="C493" s="990"/>
      <c r="D493" s="3066">
        <v>1</v>
      </c>
      <c r="E493" s="3020">
        <v>52713</v>
      </c>
      <c r="F493" s="334">
        <v>52713</v>
      </c>
      <c r="G493" s="938">
        <v>44327</v>
      </c>
    </row>
    <row r="494" spans="1:7">
      <c r="A494" s="799">
        <v>264</v>
      </c>
      <c r="B494" s="98" t="s">
        <v>10059</v>
      </c>
      <c r="C494" s="990"/>
      <c r="D494" s="3066">
        <v>1</v>
      </c>
      <c r="E494" s="3020">
        <v>550</v>
      </c>
      <c r="F494" s="1675">
        <v>462</v>
      </c>
      <c r="G494" s="938">
        <v>44265</v>
      </c>
    </row>
    <row r="495" spans="1:7">
      <c r="A495" s="799">
        <v>265</v>
      </c>
      <c r="B495" s="98" t="s">
        <v>10061</v>
      </c>
      <c r="C495" s="990"/>
      <c r="D495" s="3066">
        <v>1</v>
      </c>
      <c r="E495" s="3020">
        <v>5500</v>
      </c>
      <c r="F495" s="797">
        <v>5500</v>
      </c>
      <c r="G495" s="938">
        <v>44227</v>
      </c>
    </row>
    <row r="496" spans="1:7">
      <c r="A496" s="799">
        <v>266</v>
      </c>
      <c r="B496" s="98" t="s">
        <v>74</v>
      </c>
      <c r="C496" s="990"/>
      <c r="D496" s="3066">
        <v>1</v>
      </c>
      <c r="E496" s="3020">
        <v>70000</v>
      </c>
      <c r="F496" s="1675">
        <v>44722.22</v>
      </c>
      <c r="G496" s="938">
        <v>44227</v>
      </c>
    </row>
    <row r="497" spans="1:7">
      <c r="A497" s="799">
        <v>267</v>
      </c>
      <c r="B497" s="98" t="s">
        <v>10062</v>
      </c>
      <c r="C497" s="990"/>
      <c r="D497" s="3066">
        <v>1</v>
      </c>
      <c r="E497" s="3020">
        <v>240425</v>
      </c>
      <c r="F497" s="1675">
        <v>164906.9</v>
      </c>
      <c r="G497" s="938">
        <v>44228</v>
      </c>
    </row>
    <row r="498" spans="1:7">
      <c r="A498" s="799">
        <v>268</v>
      </c>
      <c r="B498" s="98" t="s">
        <v>10062</v>
      </c>
      <c r="C498" s="990"/>
      <c r="D498" s="3066">
        <v>1</v>
      </c>
      <c r="E498" s="3020">
        <v>240425</v>
      </c>
      <c r="F498" s="1675">
        <v>164906.9</v>
      </c>
      <c r="G498" s="938">
        <v>44228</v>
      </c>
    </row>
    <row r="499" spans="1:7">
      <c r="A499" s="799">
        <v>269</v>
      </c>
      <c r="B499" s="98" t="s">
        <v>7701</v>
      </c>
      <c r="C499" s="990"/>
      <c r="D499" s="3066">
        <v>1</v>
      </c>
      <c r="E499" s="3020">
        <v>1040</v>
      </c>
      <c r="F499" s="3519">
        <v>357.54</v>
      </c>
      <c r="G499" s="938">
        <v>44227</v>
      </c>
    </row>
    <row r="500" spans="1:7" s="1616" customFormat="1">
      <c r="A500" s="1699">
        <v>270</v>
      </c>
      <c r="B500" s="1705" t="s">
        <v>14743</v>
      </c>
      <c r="C500" s="1795"/>
      <c r="D500" s="2146">
        <v>2</v>
      </c>
      <c r="E500" s="4139">
        <v>1590</v>
      </c>
      <c r="F500" s="3463">
        <v>0</v>
      </c>
      <c r="G500" s="1846">
        <v>44882</v>
      </c>
    </row>
    <row r="501" spans="1:7">
      <c r="A501" s="799">
        <v>271</v>
      </c>
      <c r="B501" s="98" t="s">
        <v>96</v>
      </c>
      <c r="C501" s="990"/>
      <c r="D501" s="3066">
        <v>1</v>
      </c>
      <c r="E501" s="3020">
        <v>121300</v>
      </c>
      <c r="F501" s="4138">
        <v>2021.67</v>
      </c>
      <c r="G501" s="938">
        <v>44882</v>
      </c>
    </row>
    <row r="502" spans="1:7" s="1616" customFormat="1">
      <c r="A502" s="1699">
        <v>272</v>
      </c>
      <c r="B502" s="1705" t="s">
        <v>7534</v>
      </c>
      <c r="C502" s="1795"/>
      <c r="D502" s="2146">
        <v>1</v>
      </c>
      <c r="E502" s="4139">
        <v>21000</v>
      </c>
      <c r="F502" s="3463"/>
      <c r="G502" s="1846">
        <v>44911</v>
      </c>
    </row>
    <row r="503" spans="1:7" s="1616" customFormat="1">
      <c r="A503" s="1699">
        <v>273</v>
      </c>
      <c r="B503" s="1705" t="s">
        <v>14849</v>
      </c>
      <c r="C503" s="1795"/>
      <c r="D503" s="2146">
        <v>1</v>
      </c>
      <c r="E503" s="4139">
        <v>12650</v>
      </c>
      <c r="F503" s="3463"/>
      <c r="G503" s="1846">
        <v>44911</v>
      </c>
    </row>
    <row r="504" spans="1:7" s="1616" customFormat="1">
      <c r="A504" s="1699">
        <v>274</v>
      </c>
      <c r="B504" s="1705" t="s">
        <v>513</v>
      </c>
      <c r="C504" s="1795"/>
      <c r="D504" s="2146">
        <v>1</v>
      </c>
      <c r="E504" s="4139">
        <v>12600</v>
      </c>
      <c r="F504" s="3463"/>
      <c r="G504" s="1846">
        <v>44911</v>
      </c>
    </row>
    <row r="505" spans="1:7" s="1616" customFormat="1">
      <c r="A505" s="1699">
        <v>275</v>
      </c>
      <c r="B505" s="1705" t="s">
        <v>7534</v>
      </c>
      <c r="C505" s="1795"/>
      <c r="D505" s="2146">
        <v>1</v>
      </c>
      <c r="E505" s="4139">
        <v>18500</v>
      </c>
      <c r="F505" s="3463"/>
      <c r="G505" s="1846">
        <v>44911</v>
      </c>
    </row>
    <row r="506" spans="1:7" s="1616" customFormat="1">
      <c r="A506" s="1699">
        <v>276</v>
      </c>
      <c r="B506" s="1705" t="s">
        <v>7534</v>
      </c>
      <c r="C506" s="1795"/>
      <c r="D506" s="2146">
        <v>1</v>
      </c>
      <c r="E506" s="4139">
        <v>17000</v>
      </c>
      <c r="F506" s="3463"/>
      <c r="G506" s="1846">
        <v>44911</v>
      </c>
    </row>
    <row r="507" spans="1:7" s="1616" customFormat="1">
      <c r="A507" s="1699">
        <v>277</v>
      </c>
      <c r="B507" s="1705" t="s">
        <v>1781</v>
      </c>
      <c r="C507" s="1795"/>
      <c r="D507" s="2146">
        <v>1</v>
      </c>
      <c r="E507" s="4139">
        <v>3300</v>
      </c>
      <c r="F507" s="3463"/>
      <c r="G507" s="1846">
        <v>44911</v>
      </c>
    </row>
    <row r="508" spans="1:7" s="1616" customFormat="1">
      <c r="A508" s="1699">
        <v>278</v>
      </c>
      <c r="B508" s="1705" t="s">
        <v>7561</v>
      </c>
      <c r="C508" s="1795"/>
      <c r="D508" s="2146">
        <v>1</v>
      </c>
      <c r="E508" s="4139">
        <v>5340</v>
      </c>
      <c r="F508" s="3463"/>
      <c r="G508" s="1846">
        <v>44911</v>
      </c>
    </row>
    <row r="509" spans="1:7" s="1616" customFormat="1">
      <c r="A509" s="1699">
        <v>279</v>
      </c>
      <c r="B509" s="1705" t="s">
        <v>7531</v>
      </c>
      <c r="C509" s="1795"/>
      <c r="D509" s="2146">
        <v>1</v>
      </c>
      <c r="E509" s="4139">
        <v>4000</v>
      </c>
      <c r="F509" s="3463"/>
      <c r="G509" s="1846">
        <v>44911</v>
      </c>
    </row>
    <row r="510" spans="1:7" s="1616" customFormat="1">
      <c r="A510" s="1699">
        <v>280</v>
      </c>
      <c r="B510" s="1705" t="s">
        <v>7594</v>
      </c>
      <c r="C510" s="1795"/>
      <c r="D510" s="2146">
        <v>1</v>
      </c>
      <c r="E510" s="4139">
        <v>400</v>
      </c>
      <c r="F510" s="3463"/>
      <c r="G510" s="1846">
        <v>44911</v>
      </c>
    </row>
    <row r="511" spans="1:7" s="1616" customFormat="1">
      <c r="A511" s="1699">
        <v>281</v>
      </c>
      <c r="B511" s="1705" t="s">
        <v>7594</v>
      </c>
      <c r="C511" s="1795"/>
      <c r="D511" s="2146">
        <v>2</v>
      </c>
      <c r="E511" s="4139">
        <v>1600</v>
      </c>
      <c r="F511" s="3463"/>
      <c r="G511" s="1846">
        <v>44911</v>
      </c>
    </row>
    <row r="512" spans="1:7" s="1616" customFormat="1">
      <c r="A512" s="1699">
        <v>282</v>
      </c>
      <c r="B512" s="1705" t="s">
        <v>14850</v>
      </c>
      <c r="C512" s="1795"/>
      <c r="D512" s="2146">
        <v>3</v>
      </c>
      <c r="E512" s="4139">
        <v>3600</v>
      </c>
      <c r="F512" s="3463"/>
      <c r="G512" s="1846">
        <v>44911</v>
      </c>
    </row>
    <row r="513" spans="1:8" s="1616" customFormat="1">
      <c r="A513" s="1699">
        <v>283</v>
      </c>
      <c r="B513" s="1705" t="s">
        <v>7595</v>
      </c>
      <c r="C513" s="1795"/>
      <c r="D513" s="2146">
        <v>1</v>
      </c>
      <c r="E513" s="4139">
        <v>1045</v>
      </c>
      <c r="F513" s="3463"/>
      <c r="G513" s="1846">
        <v>44911</v>
      </c>
    </row>
    <row r="514" spans="1:8" s="1616" customFormat="1">
      <c r="A514" s="1699">
        <v>284</v>
      </c>
      <c r="B514" s="1705" t="s">
        <v>7610</v>
      </c>
      <c r="C514" s="1795"/>
      <c r="D514" s="2146">
        <v>3</v>
      </c>
      <c r="E514" s="4139">
        <v>2850</v>
      </c>
      <c r="F514" s="3463"/>
      <c r="G514" s="1846">
        <v>44911</v>
      </c>
    </row>
    <row r="515" spans="1:8" s="1616" customFormat="1">
      <c r="A515" s="1699">
        <v>285</v>
      </c>
      <c r="B515" s="1705" t="s">
        <v>7532</v>
      </c>
      <c r="C515" s="1795"/>
      <c r="D515" s="2146">
        <v>1</v>
      </c>
      <c r="E515" s="4139">
        <v>99886.1</v>
      </c>
      <c r="F515" s="3463"/>
      <c r="G515" s="1846">
        <v>44911</v>
      </c>
    </row>
    <row r="516" spans="1:8" s="1616" customFormat="1">
      <c r="A516" s="1699">
        <v>286</v>
      </c>
      <c r="B516" s="1705" t="s">
        <v>14851</v>
      </c>
      <c r="C516" s="1795"/>
      <c r="D516" s="2146">
        <v>5</v>
      </c>
      <c r="E516" s="4139">
        <v>6183</v>
      </c>
      <c r="F516" s="3463"/>
      <c r="G516" s="1846">
        <v>44911</v>
      </c>
    </row>
    <row r="517" spans="1:8" s="1616" customFormat="1">
      <c r="A517" s="1699">
        <v>287</v>
      </c>
      <c r="B517" s="1705" t="s">
        <v>97</v>
      </c>
      <c r="C517" s="1795"/>
      <c r="D517" s="2146">
        <v>5</v>
      </c>
      <c r="E517" s="4139">
        <v>19405</v>
      </c>
      <c r="F517" s="3463"/>
      <c r="G517" s="1846">
        <v>44911</v>
      </c>
    </row>
    <row r="518" spans="1:8" s="1616" customFormat="1">
      <c r="A518" s="1699">
        <v>288</v>
      </c>
      <c r="B518" s="1705" t="s">
        <v>7612</v>
      </c>
      <c r="C518" s="1795"/>
      <c r="D518" s="2146">
        <v>1</v>
      </c>
      <c r="E518" s="4139">
        <v>5542.66</v>
      </c>
      <c r="F518" s="3463"/>
      <c r="G518" s="1846">
        <v>44911</v>
      </c>
      <c r="H518" s="3956">
        <f>SUM(E502:E518)+E500</f>
        <v>236491.76</v>
      </c>
    </row>
    <row r="519" spans="1:8" s="1591" customFormat="1">
      <c r="A519" s="1587">
        <v>289</v>
      </c>
      <c r="B519" s="1586" t="s">
        <v>15356</v>
      </c>
      <c r="C519" s="3949"/>
      <c r="D519" s="3952">
        <v>1</v>
      </c>
      <c r="E519" s="3020">
        <v>1808000</v>
      </c>
      <c r="F519" s="3403">
        <v>281766.24</v>
      </c>
      <c r="G519" s="4135"/>
    </row>
    <row r="520" spans="1:8" s="1591" customFormat="1">
      <c r="A520" s="3953"/>
      <c r="B520" s="3954" t="s">
        <v>15357</v>
      </c>
      <c r="C520" s="3953"/>
      <c r="D520" s="3952">
        <v>1</v>
      </c>
      <c r="E520" s="3020">
        <v>3810000</v>
      </c>
      <c r="F520" s="2639">
        <v>571500</v>
      </c>
      <c r="G520" s="4136"/>
    </row>
    <row r="521" spans="1:8">
      <c r="A521" s="3953"/>
      <c r="B521" s="3954" t="s">
        <v>15358</v>
      </c>
      <c r="C521" s="3953"/>
      <c r="D521" s="3952">
        <v>1</v>
      </c>
      <c r="E521" s="3020">
        <v>46070.7</v>
      </c>
      <c r="F521" s="2639">
        <v>3159.12</v>
      </c>
      <c r="G521" s="4136"/>
    </row>
    <row r="522" spans="1:8">
      <c r="A522" s="3953"/>
      <c r="B522" s="3954" t="s">
        <v>15359</v>
      </c>
      <c r="C522" s="3953"/>
      <c r="D522" s="3952">
        <v>1</v>
      </c>
      <c r="E522" s="3020">
        <v>104633.1</v>
      </c>
      <c r="F522" s="2639">
        <v>7174.8</v>
      </c>
      <c r="G522" s="4136"/>
    </row>
    <row r="523" spans="1:8">
      <c r="A523" s="3953"/>
      <c r="B523" s="3954" t="s">
        <v>15360</v>
      </c>
      <c r="C523" s="3953"/>
      <c r="D523" s="3952">
        <v>1</v>
      </c>
      <c r="E523" s="3020">
        <v>1095000</v>
      </c>
      <c r="F523" s="2639">
        <v>0</v>
      </c>
      <c r="G523" s="4136"/>
    </row>
    <row r="524" spans="1:8">
      <c r="B524" s="3954" t="s">
        <v>15361</v>
      </c>
      <c r="C524" s="3953"/>
      <c r="D524" s="3952">
        <v>1</v>
      </c>
      <c r="E524" s="3020">
        <v>588840</v>
      </c>
      <c r="F524" s="2639">
        <v>61983.12</v>
      </c>
      <c r="G524" s="4136"/>
    </row>
    <row r="525" spans="1:8">
      <c r="B525" s="3954" t="s">
        <v>15362</v>
      </c>
      <c r="C525" s="3953"/>
      <c r="D525" s="3952">
        <v>1</v>
      </c>
      <c r="E525" s="3020">
        <v>481240</v>
      </c>
      <c r="F525" s="2639">
        <v>50656.800000000003</v>
      </c>
    </row>
    <row r="526" spans="1:8">
      <c r="B526" s="3954" t="s">
        <v>15361</v>
      </c>
      <c r="C526" s="3953"/>
      <c r="D526" s="3952">
        <v>1</v>
      </c>
      <c r="E526" s="3020">
        <v>588840</v>
      </c>
      <c r="F526" s="2639">
        <v>61983.12</v>
      </c>
    </row>
    <row r="527" spans="1:8">
      <c r="B527" s="3954" t="s">
        <v>74</v>
      </c>
      <c r="C527" s="3953"/>
      <c r="D527" s="3952">
        <v>1</v>
      </c>
      <c r="E527" s="3020">
        <v>54544</v>
      </c>
      <c r="F527" s="2639">
        <v>20454</v>
      </c>
    </row>
    <row r="528" spans="1:8">
      <c r="B528" s="3954" t="s">
        <v>74</v>
      </c>
      <c r="C528" s="3953"/>
      <c r="D528" s="3952">
        <v>1</v>
      </c>
      <c r="E528" s="3020">
        <v>51400</v>
      </c>
      <c r="F528" s="2639">
        <v>18690.93</v>
      </c>
    </row>
    <row r="529" spans="2:6">
      <c r="B529" s="3954" t="s">
        <v>74</v>
      </c>
      <c r="C529" s="3953"/>
      <c r="D529" s="3952">
        <v>1</v>
      </c>
      <c r="E529" s="3020">
        <v>54544</v>
      </c>
      <c r="F529" s="2639">
        <v>18700.8</v>
      </c>
    </row>
    <row r="530" spans="2:6">
      <c r="B530" s="3954" t="s">
        <v>74</v>
      </c>
      <c r="C530" s="3953"/>
      <c r="D530" s="3952">
        <v>1</v>
      </c>
      <c r="E530" s="3020">
        <v>67573</v>
      </c>
      <c r="F530" s="2639">
        <v>22524.36</v>
      </c>
    </row>
    <row r="531" spans="2:6">
      <c r="B531" s="3954" t="s">
        <v>15363</v>
      </c>
      <c r="C531" s="3953"/>
      <c r="D531" s="3952">
        <v>1</v>
      </c>
      <c r="E531" s="3020">
        <v>110000</v>
      </c>
      <c r="F531" s="2639">
        <v>24444.46</v>
      </c>
    </row>
    <row r="532" spans="2:6">
      <c r="B532" s="3954" t="s">
        <v>15364</v>
      </c>
      <c r="C532" s="3953"/>
      <c r="D532" s="3952">
        <v>1</v>
      </c>
      <c r="E532" s="3020">
        <v>120000</v>
      </c>
      <c r="F532" s="2639">
        <v>8000</v>
      </c>
    </row>
    <row r="533" spans="2:6">
      <c r="B533" s="3954" t="s">
        <v>15365</v>
      </c>
      <c r="C533" s="3953"/>
      <c r="D533" s="3952">
        <v>1</v>
      </c>
      <c r="E533" s="3020">
        <v>37518</v>
      </c>
      <c r="F533" s="2639">
        <v>14523.12</v>
      </c>
    </row>
    <row r="534" spans="2:6">
      <c r="B534" s="3954" t="s">
        <v>15365</v>
      </c>
      <c r="C534" s="3953"/>
      <c r="D534" s="3952">
        <v>1</v>
      </c>
      <c r="E534" s="3020">
        <v>37518</v>
      </c>
      <c r="F534" s="2639">
        <v>14523.12</v>
      </c>
    </row>
    <row r="535" spans="2:6">
      <c r="B535" s="3954" t="s">
        <v>15366</v>
      </c>
      <c r="C535" s="3953"/>
      <c r="D535" s="3952">
        <v>1</v>
      </c>
      <c r="E535" s="3020">
        <v>100800</v>
      </c>
      <c r="F535" s="2639">
        <v>8400</v>
      </c>
    </row>
    <row r="536" spans="2:6">
      <c r="B536" s="3954" t="s">
        <v>15367</v>
      </c>
      <c r="C536" s="3953"/>
      <c r="D536" s="3952">
        <v>1</v>
      </c>
      <c r="E536" s="3020">
        <v>55000</v>
      </c>
      <c r="F536" s="2639">
        <v>3666.68</v>
      </c>
    </row>
    <row r="537" spans="2:6" ht="21">
      <c r="B537" s="3955" t="s">
        <v>15368</v>
      </c>
      <c r="C537" s="3953"/>
      <c r="D537" s="3952">
        <v>1</v>
      </c>
      <c r="E537" s="3020">
        <v>522319.56</v>
      </c>
      <c r="F537" s="2639">
        <v>52231.98</v>
      </c>
    </row>
    <row r="538" spans="2:6" ht="21">
      <c r="B538" s="3955" t="s">
        <v>15368</v>
      </c>
      <c r="C538" s="3953"/>
      <c r="D538" s="3952">
        <v>1</v>
      </c>
      <c r="E538" s="3020">
        <v>522319.57</v>
      </c>
      <c r="F538" s="2639">
        <v>52231.98</v>
      </c>
    </row>
    <row r="539" spans="2:6">
      <c r="B539" s="3954" t="s">
        <v>15369</v>
      </c>
      <c r="C539" s="3953"/>
      <c r="D539" s="3952">
        <v>1</v>
      </c>
      <c r="E539" s="3020">
        <v>25870</v>
      </c>
      <c r="F539" s="2639">
        <v>2155.83</v>
      </c>
    </row>
    <row r="540" spans="2:6">
      <c r="B540" s="3954" t="s">
        <v>15370</v>
      </c>
      <c r="C540" s="3953"/>
      <c r="D540" s="3952">
        <v>1</v>
      </c>
      <c r="E540" s="3020">
        <v>37518</v>
      </c>
      <c r="F540" s="2639">
        <v>14523.12</v>
      </c>
    </row>
    <row r="541" spans="2:6">
      <c r="B541" s="3954" t="s">
        <v>15370</v>
      </c>
      <c r="C541" s="3953"/>
      <c r="D541" s="3952">
        <v>1</v>
      </c>
      <c r="E541" s="3020">
        <v>37518</v>
      </c>
      <c r="F541" s="2639">
        <v>14523.12</v>
      </c>
    </row>
    <row r="543" spans="2:6">
      <c r="E543" s="6">
        <f>SUM(E231:E541)</f>
        <v>29044045.500000004</v>
      </c>
      <c r="F543" s="6">
        <f>SUM(F231:F541)</f>
        <v>16412643.040000001</v>
      </c>
    </row>
    <row r="544" spans="2:6">
      <c r="E544" s="3956">
        <f>E231+E232+E233+E234+E235+E236+E238+E239+E246+E248+E255+E257+E264+E266+E277+E314+E317+E318+E325+E328+E330+E340+E346+E347+E348+E353+E355+E356+E359+E360+E361+E362+E363+E365+E366+E373+E374+E375+E376+E392+E393+E395+E397+E398+E399+E400+E406+E434+E449+E453+E454+E455+E456+E457+E430+E422+E418+E465+E466+E467+E468+E469+E470+E471+E472+E473+E474+E475+E476+E477+E478+E479+E480+E500+E502+E503+E504+E505+E506+E507+E508+E509+E510+E511+E512+E513+E514+E515+E516+E517+E518+E481</f>
        <v>2634549.0499999993</v>
      </c>
      <c r="F544">
        <f>F231+F232+F233+F234+F235+F236+F238+F239+F246+F248+F255+F257+F264+F266+F277+F314+F317+F318+F325+F328+F330+F340+F346+F347+F348+F353+F355+F356+F359+F360+F361+F362+F363+F365+F366+F373+F374+F375+F376+F392+F393+F395+F397+F398+F399+F400+F406+F434+F449+F453+F454+F455+F456+F457+F430+F422+F418</f>
        <v>1791357.97</v>
      </c>
    </row>
    <row r="547" spans="3:6">
      <c r="C547" t="s">
        <v>15810</v>
      </c>
      <c r="E547" s="6"/>
      <c r="F547">
        <f>SUM(F465:F481)</f>
        <v>531208.05999999982</v>
      </c>
    </row>
    <row r="548" spans="3:6">
      <c r="E548" s="6"/>
      <c r="F548" s="6">
        <v>0</v>
      </c>
    </row>
    <row r="549" spans="3:6">
      <c r="E549" s="6">
        <f>E543-E544-E547-E548</f>
        <v>26409496.450000003</v>
      </c>
      <c r="F549" s="6">
        <f>F543-F544-F547-F548</f>
        <v>14090077.01</v>
      </c>
    </row>
    <row r="550" spans="3:6">
      <c r="F550">
        <v>105473391.65000001</v>
      </c>
    </row>
    <row r="551" spans="3:6">
      <c r="E551" s="6">
        <f>H228-H229+E543-E544-E547</f>
        <v>175054245.92000008</v>
      </c>
      <c r="F551" s="6">
        <f>F549+F550</f>
        <v>119563468.66000001</v>
      </c>
    </row>
    <row r="552" spans="3:6">
      <c r="F552">
        <v>119566034.70999999</v>
      </c>
    </row>
    <row r="553" spans="3:6">
      <c r="E553" s="6">
        <f>175054245.92+236491.76</f>
        <v>175290737.67999998</v>
      </c>
      <c r="F553" s="6">
        <f>F551-F552</f>
        <v>-2566.0499999821186</v>
      </c>
    </row>
    <row r="554" spans="3:6">
      <c r="E554" s="6">
        <f>E551-E553</f>
        <v>-236491.75999990106</v>
      </c>
    </row>
  </sheetData>
  <phoneticPr fontId="57" type="noConversion"/>
  <pageMargins left="0.7" right="0.7" top="0.75" bottom="0.75" header="0.3" footer="0.3"/>
  <pageSetup paperSize="9" scale="8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16"/>
  <sheetViews>
    <sheetView topLeftCell="A270" workbookViewId="0">
      <selection activeCell="E300" sqref="E300"/>
    </sheetView>
  </sheetViews>
  <sheetFormatPr defaultRowHeight="12.75"/>
  <cols>
    <col min="1" max="1" width="4.7109375" customWidth="1"/>
    <col min="2" max="2" width="43.28515625" customWidth="1"/>
    <col min="3" max="3" width="12.7109375" customWidth="1"/>
    <col min="4" max="4" width="8.140625" customWidth="1"/>
    <col min="5" max="6" width="11" customWidth="1"/>
  </cols>
  <sheetData>
    <row r="1" spans="1:6" ht="21">
      <c r="A1" s="1699">
        <v>1</v>
      </c>
      <c r="B1" s="1705" t="s">
        <v>1710</v>
      </c>
      <c r="C1" s="1700" t="s">
        <v>15351</v>
      </c>
      <c r="D1" s="2090">
        <v>1</v>
      </c>
      <c r="E1" s="3463">
        <v>25276</v>
      </c>
      <c r="F1" s="1701">
        <v>25276</v>
      </c>
    </row>
    <row r="2" spans="1:6">
      <c r="A2" s="799">
        <v>2</v>
      </c>
      <c r="B2" s="98" t="s">
        <v>1711</v>
      </c>
      <c r="C2" s="983"/>
      <c r="D2" s="889">
        <v>1</v>
      </c>
      <c r="E2" s="3020">
        <v>26279</v>
      </c>
      <c r="F2" s="797">
        <v>26279</v>
      </c>
    </row>
    <row r="3" spans="1:6">
      <c r="A3" s="1699">
        <v>3</v>
      </c>
      <c r="B3" s="1705" t="s">
        <v>1712</v>
      </c>
      <c r="C3" s="1700" t="s">
        <v>15348</v>
      </c>
      <c r="D3" s="2090">
        <v>1</v>
      </c>
      <c r="E3" s="3463">
        <v>12940</v>
      </c>
      <c r="F3" s="1701">
        <v>12940</v>
      </c>
    </row>
    <row r="4" spans="1:6">
      <c r="A4" s="799">
        <v>4</v>
      </c>
      <c r="B4" s="98" t="s">
        <v>1713</v>
      </c>
      <c r="C4" s="983"/>
      <c r="D4" s="889">
        <v>1</v>
      </c>
      <c r="E4" s="3020">
        <v>27950</v>
      </c>
      <c r="F4" s="797">
        <v>27950</v>
      </c>
    </row>
    <row r="5" spans="1:6" ht="21">
      <c r="A5" s="799">
        <v>5</v>
      </c>
      <c r="B5" s="98" t="s">
        <v>1714</v>
      </c>
      <c r="C5" s="983"/>
      <c r="D5" s="889">
        <v>1</v>
      </c>
      <c r="E5" s="3020">
        <v>95355</v>
      </c>
      <c r="F5" s="797">
        <v>95355</v>
      </c>
    </row>
    <row r="6" spans="1:6">
      <c r="A6" s="799">
        <v>6</v>
      </c>
      <c r="B6" s="98" t="s">
        <v>1715</v>
      </c>
      <c r="C6" s="983"/>
      <c r="D6" s="889">
        <v>1</v>
      </c>
      <c r="E6" s="3020">
        <v>23934</v>
      </c>
      <c r="F6" s="797">
        <v>23934</v>
      </c>
    </row>
    <row r="7" spans="1:6">
      <c r="A7" s="799">
        <v>7</v>
      </c>
      <c r="B7" s="98" t="s">
        <v>1716</v>
      </c>
      <c r="C7" s="983"/>
      <c r="D7" s="889">
        <v>1</v>
      </c>
      <c r="E7" s="3020">
        <v>66250</v>
      </c>
      <c r="F7" s="797">
        <v>66250</v>
      </c>
    </row>
    <row r="8" spans="1:6" ht="21">
      <c r="A8" s="799">
        <v>9</v>
      </c>
      <c r="B8" s="98" t="s">
        <v>1717</v>
      </c>
      <c r="C8" s="983"/>
      <c r="D8" s="889">
        <v>1</v>
      </c>
      <c r="E8" s="3020">
        <v>9327</v>
      </c>
      <c r="F8" s="797">
        <v>9327</v>
      </c>
    </row>
    <row r="9" spans="1:6" ht="21">
      <c r="A9" s="799">
        <v>10</v>
      </c>
      <c r="B9" s="98" t="s">
        <v>1717</v>
      </c>
      <c r="C9" s="983"/>
      <c r="D9" s="889">
        <v>1</v>
      </c>
      <c r="E9" s="3020">
        <v>9327</v>
      </c>
      <c r="F9" s="797">
        <v>9327</v>
      </c>
    </row>
    <row r="10" spans="1:6">
      <c r="A10" s="799">
        <v>11</v>
      </c>
      <c r="B10" s="98" t="s">
        <v>1718</v>
      </c>
      <c r="C10" s="983"/>
      <c r="D10" s="889">
        <v>1</v>
      </c>
      <c r="E10" s="3020">
        <v>27721</v>
      </c>
      <c r="F10" s="797">
        <v>27721</v>
      </c>
    </row>
    <row r="11" spans="1:6">
      <c r="A11" s="799">
        <v>12</v>
      </c>
      <c r="B11" s="98" t="s">
        <v>1719</v>
      </c>
      <c r="C11" s="983"/>
      <c r="D11" s="889">
        <v>1</v>
      </c>
      <c r="E11" s="3020">
        <v>27366.560000000001</v>
      </c>
      <c r="F11" s="797">
        <v>27366.560000000001</v>
      </c>
    </row>
    <row r="12" spans="1:6">
      <c r="A12" s="799">
        <v>13</v>
      </c>
      <c r="B12" s="98" t="s">
        <v>1720</v>
      </c>
      <c r="C12" s="983"/>
      <c r="D12" s="889">
        <v>1</v>
      </c>
      <c r="E12" s="3020">
        <v>13308</v>
      </c>
      <c r="F12" s="797">
        <v>13308</v>
      </c>
    </row>
    <row r="13" spans="1:6">
      <c r="A13" s="799">
        <v>14</v>
      </c>
      <c r="B13" s="98" t="s">
        <v>1721</v>
      </c>
      <c r="C13" s="983"/>
      <c r="D13" s="889">
        <v>1</v>
      </c>
      <c r="E13" s="3020">
        <v>88395</v>
      </c>
      <c r="F13" s="797">
        <v>88395</v>
      </c>
    </row>
    <row r="14" spans="1:6">
      <c r="A14" s="812">
        <v>15</v>
      </c>
      <c r="B14" s="98" t="s">
        <v>1722</v>
      </c>
      <c r="C14" s="983"/>
      <c r="D14" s="262">
        <v>1</v>
      </c>
      <c r="E14" s="3020">
        <v>4840</v>
      </c>
      <c r="F14" s="797">
        <v>4840</v>
      </c>
    </row>
    <row r="15" spans="1:6">
      <c r="A15" s="810">
        <v>17</v>
      </c>
      <c r="B15" s="98" t="s">
        <v>1723</v>
      </c>
      <c r="C15" s="983"/>
      <c r="D15" s="262">
        <v>1</v>
      </c>
      <c r="E15" s="3020">
        <v>17500</v>
      </c>
      <c r="F15" s="797">
        <v>17500</v>
      </c>
    </row>
    <row r="16" spans="1:6">
      <c r="A16" s="799">
        <v>18</v>
      </c>
      <c r="B16" s="98" t="s">
        <v>1724</v>
      </c>
      <c r="C16" s="983"/>
      <c r="D16" s="889">
        <v>1</v>
      </c>
      <c r="E16" s="3020">
        <v>12000</v>
      </c>
      <c r="F16" s="797">
        <v>12000</v>
      </c>
    </row>
    <row r="17" spans="1:6" ht="21">
      <c r="A17" s="799">
        <v>19</v>
      </c>
      <c r="B17" s="98" t="s">
        <v>1725</v>
      </c>
      <c r="C17" s="983"/>
      <c r="D17" s="889">
        <v>1</v>
      </c>
      <c r="E17" s="3020">
        <v>9025</v>
      </c>
      <c r="F17" s="797">
        <v>9025</v>
      </c>
    </row>
    <row r="18" spans="1:6">
      <c r="A18" s="799">
        <v>20</v>
      </c>
      <c r="B18" s="98" t="s">
        <v>1726</v>
      </c>
      <c r="C18" s="983"/>
      <c r="D18" s="889">
        <v>1</v>
      </c>
      <c r="E18" s="3020">
        <v>19895</v>
      </c>
      <c r="F18" s="797">
        <v>19895</v>
      </c>
    </row>
    <row r="19" spans="1:6">
      <c r="A19" s="799">
        <v>21</v>
      </c>
      <c r="B19" s="98" t="s">
        <v>1727</v>
      </c>
      <c r="C19" s="983"/>
      <c r="D19" s="889">
        <v>1</v>
      </c>
      <c r="E19" s="3020">
        <v>13000</v>
      </c>
      <c r="F19" s="797">
        <v>13000</v>
      </c>
    </row>
    <row r="20" spans="1:6">
      <c r="A20" s="799">
        <v>22</v>
      </c>
      <c r="B20" s="98" t="s">
        <v>1728</v>
      </c>
      <c r="C20" s="983"/>
      <c r="D20" s="889">
        <v>1</v>
      </c>
      <c r="E20" s="3020">
        <v>36000</v>
      </c>
      <c r="F20" s="797">
        <v>36000</v>
      </c>
    </row>
    <row r="21" spans="1:6">
      <c r="A21" s="799">
        <v>23</v>
      </c>
      <c r="B21" s="98" t="s">
        <v>1729</v>
      </c>
      <c r="C21" s="983"/>
      <c r="D21" s="889">
        <v>1</v>
      </c>
      <c r="E21" s="3020">
        <v>6990</v>
      </c>
      <c r="F21" s="797">
        <v>6990</v>
      </c>
    </row>
    <row r="22" spans="1:6" ht="21">
      <c r="A22" s="799">
        <v>24</v>
      </c>
      <c r="B22" s="98" t="s">
        <v>1710</v>
      </c>
      <c r="C22" s="983"/>
      <c r="D22" s="889">
        <v>1</v>
      </c>
      <c r="E22" s="3020">
        <v>25276</v>
      </c>
      <c r="F22" s="797">
        <v>25276</v>
      </c>
    </row>
    <row r="23" spans="1:6">
      <c r="A23" s="799">
        <v>25</v>
      </c>
      <c r="B23" s="98" t="s">
        <v>1730</v>
      </c>
      <c r="C23" s="983"/>
      <c r="D23" s="889">
        <v>1</v>
      </c>
      <c r="E23" s="3020">
        <v>28349</v>
      </c>
      <c r="F23" s="797">
        <v>28349</v>
      </c>
    </row>
    <row r="24" spans="1:6">
      <c r="A24" s="1699">
        <v>26</v>
      </c>
      <c r="B24" s="1705" t="s">
        <v>1731</v>
      </c>
      <c r="C24" s="1700" t="s">
        <v>15342</v>
      </c>
      <c r="D24" s="2090">
        <v>1</v>
      </c>
      <c r="E24" s="3463">
        <v>11716</v>
      </c>
      <c r="F24" s="1701">
        <v>11716</v>
      </c>
    </row>
    <row r="25" spans="1:6" ht="21">
      <c r="A25" s="799">
        <v>27</v>
      </c>
      <c r="B25" s="98" t="s">
        <v>1732</v>
      </c>
      <c r="C25" s="983"/>
      <c r="D25" s="889">
        <v>1</v>
      </c>
      <c r="E25" s="3020">
        <v>23140</v>
      </c>
      <c r="F25" s="797">
        <v>23140</v>
      </c>
    </row>
    <row r="26" spans="1:6">
      <c r="A26" s="799">
        <v>28</v>
      </c>
      <c r="B26" s="98" t="s">
        <v>1733</v>
      </c>
      <c r="C26" s="983"/>
      <c r="D26" s="889">
        <v>1</v>
      </c>
      <c r="E26" s="3020">
        <v>9700</v>
      </c>
      <c r="F26" s="797">
        <v>9700</v>
      </c>
    </row>
    <row r="27" spans="1:6">
      <c r="A27" s="799">
        <v>29</v>
      </c>
      <c r="B27" s="98" t="s">
        <v>1734</v>
      </c>
      <c r="C27" s="983"/>
      <c r="D27" s="889">
        <v>1</v>
      </c>
      <c r="E27" s="3020">
        <v>5213</v>
      </c>
      <c r="F27" s="797">
        <v>5213</v>
      </c>
    </row>
    <row r="28" spans="1:6">
      <c r="A28" s="799">
        <v>30</v>
      </c>
      <c r="B28" s="98" t="s">
        <v>1735</v>
      </c>
      <c r="C28" s="983"/>
      <c r="D28" s="889">
        <v>1</v>
      </c>
      <c r="E28" s="3020">
        <v>17491.7</v>
      </c>
      <c r="F28" s="797">
        <v>17491.7</v>
      </c>
    </row>
    <row r="29" spans="1:6">
      <c r="A29" s="799">
        <v>31</v>
      </c>
      <c r="B29" s="102" t="s">
        <v>1736</v>
      </c>
      <c r="C29" s="983"/>
      <c r="D29" s="889">
        <v>1</v>
      </c>
      <c r="E29" s="3020">
        <v>3124.03</v>
      </c>
      <c r="F29" s="797">
        <v>3124.03</v>
      </c>
    </row>
    <row r="30" spans="1:6">
      <c r="A30" s="799">
        <v>32</v>
      </c>
      <c r="B30" s="98" t="s">
        <v>1737</v>
      </c>
      <c r="C30" s="983"/>
      <c r="D30" s="889">
        <v>1</v>
      </c>
      <c r="E30" s="3020">
        <v>5139</v>
      </c>
      <c r="F30" s="797">
        <v>5139</v>
      </c>
    </row>
    <row r="31" spans="1:6">
      <c r="A31" s="799">
        <v>33</v>
      </c>
      <c r="B31" s="102" t="s">
        <v>1739</v>
      </c>
      <c r="C31" s="983"/>
      <c r="D31" s="889">
        <v>1</v>
      </c>
      <c r="E31" s="3020">
        <v>60000</v>
      </c>
      <c r="F31" s="797">
        <v>60000</v>
      </c>
    </row>
    <row r="32" spans="1:6">
      <c r="A32" s="799">
        <v>34</v>
      </c>
      <c r="B32" s="98" t="s">
        <v>1740</v>
      </c>
      <c r="C32" s="983"/>
      <c r="D32" s="889">
        <v>1</v>
      </c>
      <c r="E32" s="3020">
        <v>3870</v>
      </c>
      <c r="F32" s="797">
        <v>3870</v>
      </c>
    </row>
    <row r="33" spans="1:6">
      <c r="A33" s="799">
        <v>35</v>
      </c>
      <c r="B33" s="98" t="s">
        <v>1741</v>
      </c>
      <c r="C33" s="983"/>
      <c r="D33" s="889">
        <v>1</v>
      </c>
      <c r="E33" s="3020">
        <v>12980</v>
      </c>
      <c r="F33" s="797">
        <v>12980</v>
      </c>
    </row>
    <row r="34" spans="1:6">
      <c r="A34" s="799">
        <v>36</v>
      </c>
      <c r="B34" s="98" t="s">
        <v>1741</v>
      </c>
      <c r="C34" s="983"/>
      <c r="D34" s="889">
        <v>1</v>
      </c>
      <c r="E34" s="3020">
        <v>12980</v>
      </c>
      <c r="F34" s="797">
        <v>12980</v>
      </c>
    </row>
    <row r="35" spans="1:6">
      <c r="A35" s="799">
        <v>37</v>
      </c>
      <c r="B35" s="98" t="s">
        <v>1741</v>
      </c>
      <c r="C35" s="983"/>
      <c r="D35" s="889">
        <v>1</v>
      </c>
      <c r="E35" s="3020">
        <v>12980</v>
      </c>
      <c r="F35" s="797">
        <v>12980</v>
      </c>
    </row>
    <row r="36" spans="1:6">
      <c r="A36" s="799">
        <v>38</v>
      </c>
      <c r="B36" s="98" t="s">
        <v>1741</v>
      </c>
      <c r="C36" s="983"/>
      <c r="D36" s="889">
        <v>1</v>
      </c>
      <c r="E36" s="3020">
        <v>12980</v>
      </c>
      <c r="F36" s="797">
        <v>12980</v>
      </c>
    </row>
    <row r="37" spans="1:6">
      <c r="A37" s="799">
        <v>39</v>
      </c>
      <c r="B37" s="98" t="s">
        <v>1741</v>
      </c>
      <c r="C37" s="983"/>
      <c r="D37" s="889">
        <v>1</v>
      </c>
      <c r="E37" s="3020">
        <v>12980</v>
      </c>
      <c r="F37" s="797">
        <v>12980</v>
      </c>
    </row>
    <row r="38" spans="1:6">
      <c r="A38" s="799">
        <v>40</v>
      </c>
      <c r="B38" s="98" t="s">
        <v>1741</v>
      </c>
      <c r="C38" s="983"/>
      <c r="D38" s="889">
        <v>1</v>
      </c>
      <c r="E38" s="3020">
        <v>12980</v>
      </c>
      <c r="F38" s="797">
        <v>12980</v>
      </c>
    </row>
    <row r="39" spans="1:6">
      <c r="A39" s="799">
        <v>41</v>
      </c>
      <c r="B39" s="98" t="s">
        <v>1741</v>
      </c>
      <c r="C39" s="983"/>
      <c r="D39" s="889">
        <v>1</v>
      </c>
      <c r="E39" s="3020">
        <v>12980</v>
      </c>
      <c r="F39" s="797">
        <v>12980</v>
      </c>
    </row>
    <row r="40" spans="1:6">
      <c r="A40" s="799">
        <v>42</v>
      </c>
      <c r="B40" s="98" t="s">
        <v>1741</v>
      </c>
      <c r="C40" s="983"/>
      <c r="D40" s="889">
        <v>1</v>
      </c>
      <c r="E40" s="3020">
        <v>12980</v>
      </c>
      <c r="F40" s="797">
        <v>12980</v>
      </c>
    </row>
    <row r="41" spans="1:6">
      <c r="A41" s="799">
        <v>43</v>
      </c>
      <c r="B41" s="98" t="s">
        <v>1741</v>
      </c>
      <c r="C41" s="983"/>
      <c r="D41" s="889">
        <v>1</v>
      </c>
      <c r="E41" s="3020">
        <v>12980</v>
      </c>
      <c r="F41" s="797">
        <v>12980</v>
      </c>
    </row>
    <row r="42" spans="1:6">
      <c r="A42" s="799">
        <v>44</v>
      </c>
      <c r="B42" s="98" t="s">
        <v>1742</v>
      </c>
      <c r="C42" s="983"/>
      <c r="D42" s="889">
        <v>1</v>
      </c>
      <c r="E42" s="3020">
        <v>26051</v>
      </c>
      <c r="F42" s="797">
        <v>26051</v>
      </c>
    </row>
    <row r="43" spans="1:6">
      <c r="A43" s="799">
        <v>45</v>
      </c>
      <c r="B43" s="98" t="s">
        <v>1743</v>
      </c>
      <c r="C43" s="983"/>
      <c r="D43" s="889">
        <v>1</v>
      </c>
      <c r="E43" s="3020">
        <v>5139</v>
      </c>
      <c r="F43" s="797">
        <v>5139</v>
      </c>
    </row>
    <row r="44" spans="1:6">
      <c r="A44" s="1699">
        <v>46</v>
      </c>
      <c r="B44" s="1705" t="s">
        <v>1744</v>
      </c>
      <c r="C44" s="1700"/>
      <c r="D44" s="2090">
        <v>1</v>
      </c>
      <c r="E44" s="3463">
        <v>6200</v>
      </c>
      <c r="F44" s="1701">
        <v>6200</v>
      </c>
    </row>
    <row r="45" spans="1:6">
      <c r="A45" s="799">
        <v>47</v>
      </c>
      <c r="B45" s="98" t="s">
        <v>1745</v>
      </c>
      <c r="C45" s="983"/>
      <c r="D45" s="889">
        <v>1</v>
      </c>
      <c r="E45" s="3411">
        <v>6181.7</v>
      </c>
      <c r="F45" s="797">
        <v>6181.7</v>
      </c>
    </row>
    <row r="46" spans="1:6">
      <c r="A46" s="799">
        <v>48</v>
      </c>
      <c r="B46" s="98" t="s">
        <v>1746</v>
      </c>
      <c r="C46" s="983"/>
      <c r="D46" s="889">
        <v>1</v>
      </c>
      <c r="E46" s="3020">
        <v>8000</v>
      </c>
      <c r="F46" s="797">
        <v>8000</v>
      </c>
    </row>
    <row r="47" spans="1:6">
      <c r="A47" s="799">
        <v>49</v>
      </c>
      <c r="B47" s="98" t="s">
        <v>1747</v>
      </c>
      <c r="C47" s="983"/>
      <c r="D47" s="889">
        <v>1</v>
      </c>
      <c r="E47" s="3020">
        <v>21632</v>
      </c>
      <c r="F47" s="797">
        <v>21632</v>
      </c>
    </row>
    <row r="48" spans="1:6">
      <c r="A48" s="799">
        <v>50</v>
      </c>
      <c r="B48" s="98" t="s">
        <v>1748</v>
      </c>
      <c r="C48" s="983"/>
      <c r="D48" s="889">
        <v>1</v>
      </c>
      <c r="E48" s="3020">
        <v>4370</v>
      </c>
      <c r="F48" s="797">
        <v>4370</v>
      </c>
    </row>
    <row r="49" spans="1:6">
      <c r="A49" s="799">
        <v>51</v>
      </c>
      <c r="B49" s="98" t="s">
        <v>1749</v>
      </c>
      <c r="C49" s="983"/>
      <c r="D49" s="889">
        <v>1</v>
      </c>
      <c r="E49" s="3020">
        <v>17491.7</v>
      </c>
      <c r="F49" s="797">
        <v>17491.7</v>
      </c>
    </row>
    <row r="50" spans="1:6">
      <c r="A50" s="799">
        <v>52</v>
      </c>
      <c r="B50" s="98" t="s">
        <v>1750</v>
      </c>
      <c r="C50" s="983"/>
      <c r="D50" s="889">
        <v>1</v>
      </c>
      <c r="E50" s="3020">
        <v>9384.27</v>
      </c>
      <c r="F50" s="797">
        <v>9384.27</v>
      </c>
    </row>
    <row r="51" spans="1:6">
      <c r="A51" s="799">
        <v>53</v>
      </c>
      <c r="B51" s="98" t="s">
        <v>1729</v>
      </c>
      <c r="C51" s="983"/>
      <c r="D51" s="889">
        <v>1</v>
      </c>
      <c r="E51" s="3020">
        <v>6990</v>
      </c>
      <c r="F51" s="797">
        <v>6990</v>
      </c>
    </row>
    <row r="52" spans="1:6" ht="21">
      <c r="A52" s="799">
        <v>54</v>
      </c>
      <c r="B52" s="98" t="s">
        <v>1751</v>
      </c>
      <c r="C52" s="983"/>
      <c r="D52" s="889">
        <v>1</v>
      </c>
      <c r="E52" s="3020">
        <v>20975</v>
      </c>
      <c r="F52" s="797">
        <v>20975</v>
      </c>
    </row>
    <row r="53" spans="1:6">
      <c r="A53" s="799">
        <v>55</v>
      </c>
      <c r="B53" s="98" t="s">
        <v>1729</v>
      </c>
      <c r="C53" s="983"/>
      <c r="D53" s="889">
        <v>1</v>
      </c>
      <c r="E53" s="3020">
        <v>6990</v>
      </c>
      <c r="F53" s="797">
        <v>6990</v>
      </c>
    </row>
    <row r="54" spans="1:6">
      <c r="A54" s="799">
        <v>56</v>
      </c>
      <c r="B54" s="98" t="s">
        <v>1752</v>
      </c>
      <c r="C54" s="983"/>
      <c r="D54" s="889">
        <v>1</v>
      </c>
      <c r="E54" s="3020">
        <v>83074</v>
      </c>
      <c r="F54" s="808">
        <v>83074</v>
      </c>
    </row>
    <row r="55" spans="1:6">
      <c r="A55" s="799">
        <v>57</v>
      </c>
      <c r="B55" s="98" t="s">
        <v>1753</v>
      </c>
      <c r="C55" s="983"/>
      <c r="D55" s="889">
        <v>1</v>
      </c>
      <c r="E55" s="3020">
        <v>3624.33</v>
      </c>
      <c r="F55" s="797">
        <v>3624.33</v>
      </c>
    </row>
    <row r="56" spans="1:6" ht="21">
      <c r="A56" s="799">
        <v>58</v>
      </c>
      <c r="B56" s="98" t="s">
        <v>1754</v>
      </c>
      <c r="C56" s="983"/>
      <c r="D56" s="889">
        <v>1</v>
      </c>
      <c r="E56" s="3020">
        <v>12359</v>
      </c>
      <c r="F56" s="797">
        <v>12359</v>
      </c>
    </row>
    <row r="57" spans="1:6">
      <c r="A57" s="799">
        <v>59</v>
      </c>
      <c r="B57" s="98" t="s">
        <v>155</v>
      </c>
      <c r="C57" s="983"/>
      <c r="D57" s="889">
        <v>1</v>
      </c>
      <c r="E57" s="3020">
        <v>7566</v>
      </c>
      <c r="F57" s="797">
        <v>7566</v>
      </c>
    </row>
    <row r="58" spans="1:6">
      <c r="A58" s="799">
        <v>60</v>
      </c>
      <c r="B58" s="98" t="s">
        <v>1755</v>
      </c>
      <c r="C58" s="983"/>
      <c r="D58" s="889">
        <v>1</v>
      </c>
      <c r="E58" s="3020">
        <v>18866.5</v>
      </c>
      <c r="F58" s="797">
        <v>18866.5</v>
      </c>
    </row>
    <row r="59" spans="1:6">
      <c r="A59" s="799">
        <v>61</v>
      </c>
      <c r="B59" s="98" t="s">
        <v>1756</v>
      </c>
      <c r="C59" s="983"/>
      <c r="D59" s="889">
        <v>1</v>
      </c>
      <c r="E59" s="3020">
        <v>38333</v>
      </c>
      <c r="F59" s="797">
        <v>38333</v>
      </c>
    </row>
    <row r="60" spans="1:6">
      <c r="A60" s="799">
        <v>62</v>
      </c>
      <c r="B60" s="98" t="s">
        <v>1738</v>
      </c>
      <c r="C60" s="983"/>
      <c r="D60" s="889">
        <v>1</v>
      </c>
      <c r="E60" s="3020">
        <v>8721</v>
      </c>
      <c r="F60" s="797">
        <v>8721</v>
      </c>
    </row>
    <row r="61" spans="1:6">
      <c r="A61" s="799">
        <v>63</v>
      </c>
      <c r="B61" s="98" t="s">
        <v>1757</v>
      </c>
      <c r="C61" s="983"/>
      <c r="D61" s="889">
        <v>1</v>
      </c>
      <c r="E61" s="3020">
        <v>15210</v>
      </c>
      <c r="F61" s="797">
        <v>15210</v>
      </c>
    </row>
    <row r="62" spans="1:6">
      <c r="A62" s="799">
        <v>64</v>
      </c>
      <c r="B62" s="98" t="s">
        <v>155</v>
      </c>
      <c r="C62" s="983"/>
      <c r="D62" s="889">
        <v>1</v>
      </c>
      <c r="E62" s="3020">
        <v>8160</v>
      </c>
      <c r="F62" s="797">
        <v>8160</v>
      </c>
    </row>
    <row r="63" spans="1:6">
      <c r="A63" s="799">
        <v>65</v>
      </c>
      <c r="B63" s="98" t="s">
        <v>1758</v>
      </c>
      <c r="C63" s="983"/>
      <c r="D63" s="889">
        <v>1</v>
      </c>
      <c r="E63" s="3020">
        <v>5773</v>
      </c>
      <c r="F63" s="797">
        <v>5773</v>
      </c>
    </row>
    <row r="64" spans="1:6">
      <c r="A64" s="799">
        <v>66</v>
      </c>
      <c r="B64" s="98" t="s">
        <v>1759</v>
      </c>
      <c r="C64" s="983"/>
      <c r="D64" s="889">
        <v>1</v>
      </c>
      <c r="E64" s="3020">
        <v>7280</v>
      </c>
      <c r="F64" s="797">
        <v>7280</v>
      </c>
    </row>
    <row r="65" spans="1:6">
      <c r="A65" s="799">
        <v>67</v>
      </c>
      <c r="B65" s="98" t="s">
        <v>1760</v>
      </c>
      <c r="C65" s="983"/>
      <c r="D65" s="889">
        <v>1</v>
      </c>
      <c r="E65" s="3020">
        <v>5990</v>
      </c>
      <c r="F65" s="797">
        <v>5990</v>
      </c>
    </row>
    <row r="66" spans="1:6">
      <c r="A66" s="799">
        <v>68</v>
      </c>
      <c r="B66" s="98" t="s">
        <v>1761</v>
      </c>
      <c r="C66" s="983"/>
      <c r="D66" s="889">
        <v>1</v>
      </c>
      <c r="E66" s="3020">
        <v>5213</v>
      </c>
      <c r="F66" s="797">
        <v>5213</v>
      </c>
    </row>
    <row r="67" spans="1:6">
      <c r="A67" s="1699">
        <v>69</v>
      </c>
      <c r="B67" s="1705" t="s">
        <v>1762</v>
      </c>
      <c r="C67" s="1700" t="s">
        <v>15344</v>
      </c>
      <c r="D67" s="2090">
        <v>1</v>
      </c>
      <c r="E67" s="3463">
        <v>31597.279999999999</v>
      </c>
      <c r="F67" s="1701">
        <v>31597.279999999999</v>
      </c>
    </row>
    <row r="68" spans="1:6">
      <c r="A68" s="799">
        <v>71</v>
      </c>
      <c r="B68" s="98" t="s">
        <v>1763</v>
      </c>
      <c r="C68" s="983"/>
      <c r="D68" s="889">
        <v>1</v>
      </c>
      <c r="E68" s="3020">
        <v>5373.36</v>
      </c>
      <c r="F68" s="797">
        <v>5373.36</v>
      </c>
    </row>
    <row r="69" spans="1:6">
      <c r="A69" s="799">
        <v>72</v>
      </c>
      <c r="B69" s="98" t="s">
        <v>1764</v>
      </c>
      <c r="C69" s="983"/>
      <c r="D69" s="889">
        <v>1</v>
      </c>
      <c r="E69" s="3020">
        <v>5998.62</v>
      </c>
      <c r="F69" s="797">
        <v>5998.62</v>
      </c>
    </row>
    <row r="70" spans="1:6">
      <c r="A70" s="799">
        <v>73</v>
      </c>
      <c r="B70" s="98" t="s">
        <v>1581</v>
      </c>
      <c r="C70" s="983"/>
      <c r="D70" s="889">
        <v>1</v>
      </c>
      <c r="E70" s="3020">
        <v>21000</v>
      </c>
      <c r="F70" s="797">
        <v>21000</v>
      </c>
    </row>
    <row r="71" spans="1:6">
      <c r="A71" s="799">
        <v>74</v>
      </c>
      <c r="B71" s="98" t="s">
        <v>1765</v>
      </c>
      <c r="C71" s="983"/>
      <c r="D71" s="889">
        <v>1</v>
      </c>
      <c r="E71" s="3020">
        <v>25189</v>
      </c>
      <c r="F71" s="797">
        <v>25189</v>
      </c>
    </row>
    <row r="72" spans="1:6">
      <c r="A72" s="799">
        <v>75</v>
      </c>
      <c r="B72" s="98" t="s">
        <v>1766</v>
      </c>
      <c r="C72" s="983"/>
      <c r="D72" s="889">
        <v>1</v>
      </c>
      <c r="E72" s="3020">
        <v>6500</v>
      </c>
      <c r="F72" s="797">
        <v>6500</v>
      </c>
    </row>
    <row r="73" spans="1:6">
      <c r="A73" s="799">
        <v>76</v>
      </c>
      <c r="B73" s="98" t="s">
        <v>1767</v>
      </c>
      <c r="C73" s="983"/>
      <c r="D73" s="889">
        <v>1</v>
      </c>
      <c r="E73" s="3020">
        <v>17491.7</v>
      </c>
      <c r="F73" s="797">
        <v>17491.7</v>
      </c>
    </row>
    <row r="74" spans="1:6">
      <c r="A74" s="1699">
        <v>77</v>
      </c>
      <c r="B74" s="1705" t="s">
        <v>1768</v>
      </c>
      <c r="C74" s="1700" t="s">
        <v>15350</v>
      </c>
      <c r="D74" s="2090">
        <v>1</v>
      </c>
      <c r="E74" s="3463">
        <v>9307.57</v>
      </c>
      <c r="F74" s="1701">
        <v>9307.57</v>
      </c>
    </row>
    <row r="75" spans="1:6">
      <c r="A75" s="799">
        <v>78</v>
      </c>
      <c r="B75" s="98" t="s">
        <v>1628</v>
      </c>
      <c r="C75" s="983"/>
      <c r="D75" s="889">
        <v>1</v>
      </c>
      <c r="E75" s="3020">
        <v>9661</v>
      </c>
      <c r="F75" s="797">
        <v>9661</v>
      </c>
    </row>
    <row r="76" spans="1:6">
      <c r="A76" s="799">
        <v>79</v>
      </c>
      <c r="B76" s="98" t="s">
        <v>1769</v>
      </c>
      <c r="C76" s="983"/>
      <c r="D76" s="889">
        <v>1</v>
      </c>
      <c r="E76" s="3020">
        <v>21751</v>
      </c>
      <c r="F76" s="797">
        <v>21751</v>
      </c>
    </row>
    <row r="77" spans="1:6">
      <c r="A77" s="799">
        <v>81</v>
      </c>
      <c r="B77" s="98" t="s">
        <v>1355</v>
      </c>
      <c r="C77" s="983"/>
      <c r="D77" s="889">
        <v>1</v>
      </c>
      <c r="E77" s="3020">
        <v>6053</v>
      </c>
      <c r="F77" s="797">
        <v>6053</v>
      </c>
    </row>
    <row r="78" spans="1:6">
      <c r="A78" s="799">
        <v>82</v>
      </c>
      <c r="B78" s="98" t="s">
        <v>1770</v>
      </c>
      <c r="C78" s="983"/>
      <c r="D78" s="889">
        <v>1</v>
      </c>
      <c r="E78" s="3020">
        <v>14980</v>
      </c>
      <c r="F78" s="797">
        <v>14980</v>
      </c>
    </row>
    <row r="79" spans="1:6">
      <c r="A79" s="799">
        <v>83</v>
      </c>
      <c r="B79" s="98" t="s">
        <v>1771</v>
      </c>
      <c r="C79" s="983"/>
      <c r="D79" s="889">
        <v>1</v>
      </c>
      <c r="E79" s="3020">
        <v>3950</v>
      </c>
      <c r="F79" s="797">
        <v>3950</v>
      </c>
    </row>
    <row r="80" spans="1:6">
      <c r="A80" s="799">
        <v>84</v>
      </c>
      <c r="B80" s="98" t="s">
        <v>1772</v>
      </c>
      <c r="C80" s="983"/>
      <c r="D80" s="889">
        <v>1</v>
      </c>
      <c r="E80" s="3020">
        <v>4300</v>
      </c>
      <c r="F80" s="797">
        <v>4300</v>
      </c>
    </row>
    <row r="81" spans="1:6">
      <c r="A81" s="799">
        <v>85</v>
      </c>
      <c r="B81" s="98" t="s">
        <v>1772</v>
      </c>
      <c r="C81" s="983"/>
      <c r="D81" s="889">
        <v>1</v>
      </c>
      <c r="E81" s="3020">
        <v>4300</v>
      </c>
      <c r="F81" s="797">
        <v>4300</v>
      </c>
    </row>
    <row r="82" spans="1:6">
      <c r="A82" s="799">
        <v>88</v>
      </c>
      <c r="B82" s="98" t="s">
        <v>1773</v>
      </c>
      <c r="C82" s="983"/>
      <c r="D82" s="889">
        <v>1</v>
      </c>
      <c r="E82" s="3020">
        <v>68000</v>
      </c>
      <c r="F82" s="797">
        <v>68000</v>
      </c>
    </row>
    <row r="83" spans="1:6">
      <c r="A83" s="799">
        <v>89</v>
      </c>
      <c r="B83" s="98" t="s">
        <v>1774</v>
      </c>
      <c r="C83" s="983"/>
      <c r="D83" s="889">
        <v>1</v>
      </c>
      <c r="E83" s="3020">
        <v>100000</v>
      </c>
      <c r="F83" s="797">
        <v>100000</v>
      </c>
    </row>
    <row r="84" spans="1:6">
      <c r="A84" s="799">
        <v>90</v>
      </c>
      <c r="B84" s="98" t="s">
        <v>90</v>
      </c>
      <c r="C84" s="983"/>
      <c r="D84" s="889">
        <v>1</v>
      </c>
      <c r="E84" s="3020">
        <v>5368</v>
      </c>
      <c r="F84" s="797">
        <v>5368</v>
      </c>
    </row>
    <row r="85" spans="1:6">
      <c r="A85" s="799">
        <v>91</v>
      </c>
      <c r="B85" s="98" t="s">
        <v>90</v>
      </c>
      <c r="C85" s="983"/>
      <c r="D85" s="889">
        <v>1</v>
      </c>
      <c r="E85" s="3020">
        <v>7475</v>
      </c>
      <c r="F85" s="797">
        <v>7475</v>
      </c>
    </row>
    <row r="86" spans="1:6">
      <c r="A86" s="799">
        <v>92</v>
      </c>
      <c r="B86" s="98" t="s">
        <v>90</v>
      </c>
      <c r="C86" s="983"/>
      <c r="D86" s="889">
        <v>1</v>
      </c>
      <c r="E86" s="3020">
        <v>3067</v>
      </c>
      <c r="F86" s="797">
        <v>3067</v>
      </c>
    </row>
    <row r="87" spans="1:6">
      <c r="A87" s="799">
        <v>93</v>
      </c>
      <c r="B87" s="98" t="s">
        <v>90</v>
      </c>
      <c r="C87" s="983"/>
      <c r="D87" s="889">
        <v>1</v>
      </c>
      <c r="E87" s="3020">
        <v>6000</v>
      </c>
      <c r="F87" s="797">
        <v>6000</v>
      </c>
    </row>
    <row r="88" spans="1:6">
      <c r="A88" s="799">
        <v>94</v>
      </c>
      <c r="B88" s="98" t="s">
        <v>90</v>
      </c>
      <c r="C88" s="983"/>
      <c r="D88" s="889">
        <v>1</v>
      </c>
      <c r="E88" s="3020">
        <v>6000</v>
      </c>
      <c r="F88" s="797">
        <v>6000</v>
      </c>
    </row>
    <row r="89" spans="1:6">
      <c r="A89" s="799">
        <v>95</v>
      </c>
      <c r="B89" s="98" t="s">
        <v>90</v>
      </c>
      <c r="C89" s="983"/>
      <c r="D89" s="889">
        <v>1</v>
      </c>
      <c r="E89" s="3020">
        <v>6000</v>
      </c>
      <c r="F89" s="797">
        <v>6000</v>
      </c>
    </row>
    <row r="90" spans="1:6">
      <c r="A90" s="799">
        <v>96</v>
      </c>
      <c r="B90" s="98" t="s">
        <v>90</v>
      </c>
      <c r="C90" s="983"/>
      <c r="D90" s="889">
        <v>1</v>
      </c>
      <c r="E90" s="3020">
        <v>6000</v>
      </c>
      <c r="F90" s="797">
        <v>6000</v>
      </c>
    </row>
    <row r="91" spans="1:6">
      <c r="A91" s="799">
        <v>97</v>
      </c>
      <c r="B91" s="98" t="s">
        <v>90</v>
      </c>
      <c r="C91" s="983"/>
      <c r="D91" s="889">
        <v>1</v>
      </c>
      <c r="E91" s="3020">
        <v>3282</v>
      </c>
      <c r="F91" s="797">
        <v>3282</v>
      </c>
    </row>
    <row r="92" spans="1:6">
      <c r="A92" s="799">
        <v>98</v>
      </c>
      <c r="B92" s="98" t="s">
        <v>1775</v>
      </c>
      <c r="C92" s="983"/>
      <c r="D92" s="889">
        <v>1</v>
      </c>
      <c r="E92" s="3020">
        <v>40000</v>
      </c>
      <c r="F92" s="808">
        <v>40000</v>
      </c>
    </row>
    <row r="93" spans="1:6">
      <c r="A93" s="799">
        <v>99</v>
      </c>
      <c r="B93" s="98" t="s">
        <v>1776</v>
      </c>
      <c r="C93" s="983"/>
      <c r="D93" s="889">
        <v>1</v>
      </c>
      <c r="E93" s="3020">
        <v>10000</v>
      </c>
      <c r="F93" s="797">
        <v>10000</v>
      </c>
    </row>
    <row r="94" spans="1:6">
      <c r="A94" s="799">
        <v>100</v>
      </c>
      <c r="B94" s="98" t="s">
        <v>90</v>
      </c>
      <c r="C94" s="983"/>
      <c r="D94" s="889">
        <v>1</v>
      </c>
      <c r="E94" s="3020">
        <v>5334</v>
      </c>
      <c r="F94" s="797">
        <v>5334</v>
      </c>
    </row>
    <row r="95" spans="1:6">
      <c r="A95" s="799">
        <v>101</v>
      </c>
      <c r="B95" s="98" t="s">
        <v>90</v>
      </c>
      <c r="C95" s="983"/>
      <c r="D95" s="889">
        <v>1</v>
      </c>
      <c r="E95" s="3020">
        <v>8528</v>
      </c>
      <c r="F95" s="797">
        <v>8528</v>
      </c>
    </row>
    <row r="96" spans="1:6">
      <c r="A96" s="799">
        <v>102</v>
      </c>
      <c r="B96" s="102" t="s">
        <v>1777</v>
      </c>
      <c r="C96" s="983"/>
      <c r="D96" s="889">
        <v>1</v>
      </c>
      <c r="E96" s="3020">
        <v>9901</v>
      </c>
      <c r="F96" s="797">
        <v>9901</v>
      </c>
    </row>
    <row r="97" spans="1:6">
      <c r="A97" s="799">
        <v>103</v>
      </c>
      <c r="B97" s="102" t="s">
        <v>90</v>
      </c>
      <c r="C97" s="983"/>
      <c r="D97" s="889">
        <v>1</v>
      </c>
      <c r="E97" s="3020">
        <v>3080</v>
      </c>
      <c r="F97" s="797">
        <v>3080</v>
      </c>
    </row>
    <row r="98" spans="1:6">
      <c r="A98" s="799">
        <v>104</v>
      </c>
      <c r="B98" s="98" t="s">
        <v>1778</v>
      </c>
      <c r="C98" s="983"/>
      <c r="D98" s="889">
        <v>1</v>
      </c>
      <c r="E98" s="3020">
        <v>1416</v>
      </c>
      <c r="F98" s="797">
        <v>1416</v>
      </c>
    </row>
    <row r="99" spans="1:6">
      <c r="A99" s="799">
        <v>105</v>
      </c>
      <c r="B99" s="98" t="s">
        <v>1779</v>
      </c>
      <c r="C99" s="983"/>
      <c r="D99" s="889">
        <v>1</v>
      </c>
      <c r="E99" s="3020">
        <v>4907</v>
      </c>
      <c r="F99" s="797">
        <v>4907</v>
      </c>
    </row>
    <row r="100" spans="1:6">
      <c r="A100" s="799">
        <v>106</v>
      </c>
      <c r="B100" s="98" t="s">
        <v>1780</v>
      </c>
      <c r="C100" s="983"/>
      <c r="D100" s="889">
        <v>1</v>
      </c>
      <c r="E100" s="3020">
        <v>77629</v>
      </c>
      <c r="F100" s="797">
        <v>77629</v>
      </c>
    </row>
    <row r="101" spans="1:6">
      <c r="A101" s="799">
        <v>107</v>
      </c>
      <c r="B101" s="98" t="s">
        <v>90</v>
      </c>
      <c r="C101" s="983"/>
      <c r="D101" s="889">
        <v>1</v>
      </c>
      <c r="E101" s="3020">
        <v>3056</v>
      </c>
      <c r="F101" s="797">
        <v>3056</v>
      </c>
    </row>
    <row r="102" spans="1:6">
      <c r="A102" s="799">
        <v>108</v>
      </c>
      <c r="B102" s="98" t="s">
        <v>1781</v>
      </c>
      <c r="C102" s="983"/>
      <c r="D102" s="889">
        <v>1</v>
      </c>
      <c r="E102" s="3020">
        <v>3136</v>
      </c>
      <c r="F102" s="797">
        <v>3136</v>
      </c>
    </row>
    <row r="103" spans="1:6">
      <c r="A103" s="799">
        <v>109</v>
      </c>
      <c r="B103" s="98" t="s">
        <v>1782</v>
      </c>
      <c r="C103" s="983"/>
      <c r="D103" s="889">
        <v>1</v>
      </c>
      <c r="E103" s="3020">
        <v>7000</v>
      </c>
      <c r="F103" s="797">
        <v>7000</v>
      </c>
    </row>
    <row r="104" spans="1:6">
      <c r="A104" s="799">
        <v>110</v>
      </c>
      <c r="B104" s="98" t="s">
        <v>1783</v>
      </c>
      <c r="C104" s="983"/>
      <c r="D104" s="889">
        <v>1</v>
      </c>
      <c r="E104" s="3020">
        <v>4700</v>
      </c>
      <c r="F104" s="797">
        <v>4700</v>
      </c>
    </row>
    <row r="105" spans="1:6">
      <c r="A105" s="799">
        <v>111</v>
      </c>
      <c r="B105" s="98" t="s">
        <v>1784</v>
      </c>
      <c r="C105" s="983"/>
      <c r="D105" s="889">
        <v>1</v>
      </c>
      <c r="E105" s="3020">
        <v>3510</v>
      </c>
      <c r="F105" s="797">
        <v>0</v>
      </c>
    </row>
    <row r="106" spans="1:6">
      <c r="A106" s="799">
        <v>112</v>
      </c>
      <c r="B106" s="98" t="s">
        <v>1785</v>
      </c>
      <c r="C106" s="983"/>
      <c r="D106" s="889">
        <v>1</v>
      </c>
      <c r="E106" s="3020">
        <v>14010</v>
      </c>
      <c r="F106" s="797">
        <v>0</v>
      </c>
    </row>
    <row r="107" spans="1:6">
      <c r="A107" s="799">
        <v>113</v>
      </c>
      <c r="B107" s="98" t="s">
        <v>5504</v>
      </c>
      <c r="C107" s="983"/>
      <c r="D107" s="889">
        <v>1</v>
      </c>
      <c r="E107" s="3411">
        <v>11900</v>
      </c>
      <c r="F107" s="797">
        <v>11900</v>
      </c>
    </row>
    <row r="108" spans="1:6">
      <c r="A108" s="799">
        <v>114</v>
      </c>
      <c r="B108" s="98" t="s">
        <v>5505</v>
      </c>
      <c r="C108" s="983"/>
      <c r="D108" s="889">
        <v>1</v>
      </c>
      <c r="E108" s="3411">
        <v>67597</v>
      </c>
      <c r="F108" s="797">
        <v>67597</v>
      </c>
    </row>
    <row r="109" spans="1:6">
      <c r="A109" s="799">
        <v>115</v>
      </c>
      <c r="B109" s="98" t="s">
        <v>1786</v>
      </c>
      <c r="C109" s="983"/>
      <c r="D109" s="889">
        <v>1</v>
      </c>
      <c r="E109" s="3020">
        <v>2080</v>
      </c>
      <c r="F109" s="797">
        <v>0</v>
      </c>
    </row>
    <row r="110" spans="1:6">
      <c r="A110" s="799">
        <v>116</v>
      </c>
      <c r="B110" s="98" t="s">
        <v>1786</v>
      </c>
      <c r="C110" s="983"/>
      <c r="D110" s="889">
        <v>1</v>
      </c>
      <c r="E110" s="3020">
        <v>2080</v>
      </c>
      <c r="F110" s="797">
        <v>0</v>
      </c>
    </row>
    <row r="111" spans="1:6">
      <c r="A111" s="799">
        <v>117</v>
      </c>
      <c r="B111" s="98" t="s">
        <v>1786</v>
      </c>
      <c r="C111" s="983"/>
      <c r="D111" s="889">
        <v>1</v>
      </c>
      <c r="E111" s="3020">
        <v>2080</v>
      </c>
      <c r="F111" s="797">
        <v>0</v>
      </c>
    </row>
    <row r="112" spans="1:6">
      <c r="A112" s="799">
        <v>118</v>
      </c>
      <c r="B112" s="98" t="s">
        <v>1786</v>
      </c>
      <c r="C112" s="983"/>
      <c r="D112" s="889">
        <v>1</v>
      </c>
      <c r="E112" s="3020">
        <v>2080</v>
      </c>
      <c r="F112" s="797">
        <v>0</v>
      </c>
    </row>
    <row r="113" spans="1:6">
      <c r="A113" s="799">
        <v>119</v>
      </c>
      <c r="B113" s="98" t="s">
        <v>1786</v>
      </c>
      <c r="C113" s="983"/>
      <c r="D113" s="889">
        <v>1</v>
      </c>
      <c r="E113" s="3020">
        <v>2080</v>
      </c>
      <c r="F113" s="797">
        <v>0</v>
      </c>
    </row>
    <row r="114" spans="1:6">
      <c r="A114" s="799">
        <v>120</v>
      </c>
      <c r="B114" s="98" t="s">
        <v>1786</v>
      </c>
      <c r="C114" s="983"/>
      <c r="D114" s="889">
        <v>1</v>
      </c>
      <c r="E114" s="3020">
        <v>2080</v>
      </c>
      <c r="F114" s="797">
        <v>0</v>
      </c>
    </row>
    <row r="115" spans="1:6">
      <c r="A115" s="799">
        <v>121</v>
      </c>
      <c r="B115" s="98" t="s">
        <v>1786</v>
      </c>
      <c r="C115" s="983"/>
      <c r="D115" s="889">
        <v>1</v>
      </c>
      <c r="E115" s="3020">
        <v>2080</v>
      </c>
      <c r="F115" s="797">
        <v>0</v>
      </c>
    </row>
    <row r="116" spans="1:6">
      <c r="A116" s="799">
        <v>122</v>
      </c>
      <c r="B116" s="98" t="s">
        <v>1786</v>
      </c>
      <c r="C116" s="983"/>
      <c r="D116" s="889">
        <v>1</v>
      </c>
      <c r="E116" s="3020">
        <v>2080</v>
      </c>
      <c r="F116" s="797">
        <v>0</v>
      </c>
    </row>
    <row r="117" spans="1:6">
      <c r="A117" s="799">
        <v>123</v>
      </c>
      <c r="B117" s="98" t="s">
        <v>1786</v>
      </c>
      <c r="C117" s="983"/>
      <c r="D117" s="889">
        <v>1</v>
      </c>
      <c r="E117" s="3020">
        <v>2080</v>
      </c>
      <c r="F117" s="797">
        <v>0</v>
      </c>
    </row>
    <row r="118" spans="1:6">
      <c r="A118" s="799">
        <v>124</v>
      </c>
      <c r="B118" s="98" t="s">
        <v>1786</v>
      </c>
      <c r="C118" s="983"/>
      <c r="D118" s="889">
        <v>1</v>
      </c>
      <c r="E118" s="3020">
        <v>2080</v>
      </c>
      <c r="F118" s="797">
        <v>0</v>
      </c>
    </row>
    <row r="119" spans="1:6">
      <c r="A119" s="799">
        <v>125</v>
      </c>
      <c r="B119" s="98" t="s">
        <v>1786</v>
      </c>
      <c r="C119" s="983"/>
      <c r="D119" s="889">
        <v>1</v>
      </c>
      <c r="E119" s="3020">
        <v>2080</v>
      </c>
      <c r="F119" s="797">
        <v>0</v>
      </c>
    </row>
    <row r="120" spans="1:6">
      <c r="A120" s="799">
        <v>126</v>
      </c>
      <c r="B120" s="98" t="s">
        <v>1786</v>
      </c>
      <c r="C120" s="983"/>
      <c r="D120" s="889">
        <v>1</v>
      </c>
      <c r="E120" s="3020">
        <v>2080</v>
      </c>
      <c r="F120" s="797">
        <v>0</v>
      </c>
    </row>
    <row r="121" spans="1:6">
      <c r="A121" s="799">
        <v>127</v>
      </c>
      <c r="B121" s="98" t="s">
        <v>1786</v>
      </c>
      <c r="C121" s="983"/>
      <c r="D121" s="889">
        <v>1</v>
      </c>
      <c r="E121" s="3020">
        <v>2080</v>
      </c>
      <c r="F121" s="797">
        <v>0</v>
      </c>
    </row>
    <row r="122" spans="1:6">
      <c r="A122" s="799">
        <v>128</v>
      </c>
      <c r="B122" s="98" t="s">
        <v>1786</v>
      </c>
      <c r="C122" s="983"/>
      <c r="D122" s="889">
        <v>1</v>
      </c>
      <c r="E122" s="3020">
        <v>2080</v>
      </c>
      <c r="F122" s="797">
        <v>0</v>
      </c>
    </row>
    <row r="123" spans="1:6">
      <c r="A123" s="799">
        <v>129</v>
      </c>
      <c r="B123" s="98" t="s">
        <v>1786</v>
      </c>
      <c r="C123" s="983"/>
      <c r="D123" s="889">
        <v>1</v>
      </c>
      <c r="E123" s="3020">
        <v>2080</v>
      </c>
      <c r="F123" s="797">
        <v>0</v>
      </c>
    </row>
    <row r="124" spans="1:6">
      <c r="A124" s="799">
        <v>130</v>
      </c>
      <c r="B124" s="98" t="s">
        <v>1786</v>
      </c>
      <c r="C124" s="983"/>
      <c r="D124" s="889">
        <v>1</v>
      </c>
      <c r="E124" s="3020">
        <v>2080</v>
      </c>
      <c r="F124" s="797">
        <v>0</v>
      </c>
    </row>
    <row r="125" spans="1:6">
      <c r="A125" s="799">
        <v>131</v>
      </c>
      <c r="B125" s="98" t="s">
        <v>1786</v>
      </c>
      <c r="C125" s="983"/>
      <c r="D125" s="889">
        <v>1</v>
      </c>
      <c r="E125" s="3020">
        <v>2080</v>
      </c>
      <c r="F125" s="797">
        <v>0</v>
      </c>
    </row>
    <row r="126" spans="1:6">
      <c r="A126" s="799">
        <v>132</v>
      </c>
      <c r="B126" s="98" t="s">
        <v>1786</v>
      </c>
      <c r="C126" s="983"/>
      <c r="D126" s="889">
        <v>1</v>
      </c>
      <c r="E126" s="3020">
        <v>2080</v>
      </c>
      <c r="F126" s="797">
        <v>0</v>
      </c>
    </row>
    <row r="127" spans="1:6">
      <c r="A127" s="799">
        <v>133</v>
      </c>
      <c r="B127" s="98" t="s">
        <v>1786</v>
      </c>
      <c r="C127" s="983"/>
      <c r="D127" s="889">
        <v>1</v>
      </c>
      <c r="E127" s="3020">
        <v>2080</v>
      </c>
      <c r="F127" s="797">
        <v>0</v>
      </c>
    </row>
    <row r="128" spans="1:6">
      <c r="A128" s="799">
        <v>134</v>
      </c>
      <c r="B128" s="98" t="s">
        <v>1786</v>
      </c>
      <c r="C128" s="983"/>
      <c r="D128" s="889">
        <v>1</v>
      </c>
      <c r="E128" s="3020">
        <v>2080</v>
      </c>
      <c r="F128" s="797">
        <v>0</v>
      </c>
    </row>
    <row r="129" spans="1:6">
      <c r="A129" s="799">
        <v>135</v>
      </c>
      <c r="B129" s="98" t="s">
        <v>1786</v>
      </c>
      <c r="C129" s="983"/>
      <c r="D129" s="889">
        <v>1</v>
      </c>
      <c r="E129" s="3020">
        <v>2080</v>
      </c>
      <c r="F129" s="797">
        <v>0</v>
      </c>
    </row>
    <row r="130" spans="1:6">
      <c r="A130" s="799">
        <v>136</v>
      </c>
      <c r="B130" s="98" t="s">
        <v>1786</v>
      </c>
      <c r="C130" s="983"/>
      <c r="D130" s="889">
        <v>1</v>
      </c>
      <c r="E130" s="3020">
        <v>2080</v>
      </c>
      <c r="F130" s="797">
        <v>0</v>
      </c>
    </row>
    <row r="131" spans="1:6">
      <c r="A131" s="799">
        <v>137</v>
      </c>
      <c r="B131" s="98" t="s">
        <v>1786</v>
      </c>
      <c r="C131" s="983"/>
      <c r="D131" s="889">
        <v>1</v>
      </c>
      <c r="E131" s="3020">
        <v>2080</v>
      </c>
      <c r="F131" s="797">
        <v>0</v>
      </c>
    </row>
    <row r="132" spans="1:6">
      <c r="A132" s="799">
        <v>138</v>
      </c>
      <c r="B132" s="98" t="s">
        <v>1786</v>
      </c>
      <c r="C132" s="983"/>
      <c r="D132" s="889">
        <v>1</v>
      </c>
      <c r="E132" s="3020">
        <v>2080</v>
      </c>
      <c r="F132" s="797">
        <v>0</v>
      </c>
    </row>
    <row r="133" spans="1:6">
      <c r="A133" s="799">
        <v>139</v>
      </c>
      <c r="B133" s="98" t="s">
        <v>1786</v>
      </c>
      <c r="C133" s="983"/>
      <c r="D133" s="889">
        <v>1</v>
      </c>
      <c r="E133" s="3020">
        <v>2080</v>
      </c>
      <c r="F133" s="797">
        <v>0</v>
      </c>
    </row>
    <row r="134" spans="1:6">
      <c r="A134" s="799">
        <v>140</v>
      </c>
      <c r="B134" s="98" t="s">
        <v>1786</v>
      </c>
      <c r="C134" s="983"/>
      <c r="D134" s="889">
        <v>1</v>
      </c>
      <c r="E134" s="3020">
        <v>2080</v>
      </c>
      <c r="F134" s="797">
        <v>0</v>
      </c>
    </row>
    <row r="135" spans="1:6">
      <c r="A135" s="799">
        <v>141</v>
      </c>
      <c r="B135" s="98" t="s">
        <v>1786</v>
      </c>
      <c r="C135" s="983"/>
      <c r="D135" s="889">
        <v>1</v>
      </c>
      <c r="E135" s="3020">
        <v>2080</v>
      </c>
      <c r="F135" s="797">
        <v>0</v>
      </c>
    </row>
    <row r="136" spans="1:6">
      <c r="A136" s="799">
        <v>142</v>
      </c>
      <c r="B136" s="98" t="s">
        <v>1786</v>
      </c>
      <c r="C136" s="983"/>
      <c r="D136" s="889">
        <v>1</v>
      </c>
      <c r="E136" s="3020">
        <v>2080</v>
      </c>
      <c r="F136" s="797">
        <v>0</v>
      </c>
    </row>
    <row r="137" spans="1:6">
      <c r="A137" s="799">
        <v>143</v>
      </c>
      <c r="B137" s="98" t="s">
        <v>1786</v>
      </c>
      <c r="C137" s="983"/>
      <c r="D137" s="889">
        <v>1</v>
      </c>
      <c r="E137" s="3020">
        <v>2080</v>
      </c>
      <c r="F137" s="797">
        <v>0</v>
      </c>
    </row>
    <row r="138" spans="1:6">
      <c r="A138" s="799">
        <v>144</v>
      </c>
      <c r="B138" s="98" t="s">
        <v>1786</v>
      </c>
      <c r="C138" s="983"/>
      <c r="D138" s="889">
        <v>1</v>
      </c>
      <c r="E138" s="3020">
        <v>2080</v>
      </c>
      <c r="F138" s="797">
        <v>0</v>
      </c>
    </row>
    <row r="139" spans="1:6">
      <c r="A139" s="799">
        <v>145</v>
      </c>
      <c r="B139" s="98" t="s">
        <v>1786</v>
      </c>
      <c r="C139" s="983"/>
      <c r="D139" s="889">
        <v>1</v>
      </c>
      <c r="E139" s="3020">
        <v>2080</v>
      </c>
      <c r="F139" s="797">
        <v>0</v>
      </c>
    </row>
    <row r="140" spans="1:6">
      <c r="A140" s="799">
        <v>146</v>
      </c>
      <c r="B140" s="98" t="s">
        <v>1786</v>
      </c>
      <c r="C140" s="983"/>
      <c r="D140" s="889">
        <v>1</v>
      </c>
      <c r="E140" s="3020">
        <v>2080</v>
      </c>
      <c r="F140" s="797">
        <v>0</v>
      </c>
    </row>
    <row r="141" spans="1:6">
      <c r="A141" s="799">
        <v>147</v>
      </c>
      <c r="B141" s="98" t="s">
        <v>1786</v>
      </c>
      <c r="C141" s="983"/>
      <c r="D141" s="889">
        <v>1</v>
      </c>
      <c r="E141" s="3020">
        <v>2080</v>
      </c>
      <c r="F141" s="797">
        <v>0</v>
      </c>
    </row>
    <row r="142" spans="1:6">
      <c r="A142" s="799">
        <v>148</v>
      </c>
      <c r="B142" s="98" t="s">
        <v>1786</v>
      </c>
      <c r="C142" s="983"/>
      <c r="D142" s="889">
        <v>1</v>
      </c>
      <c r="E142" s="3020">
        <v>2080</v>
      </c>
      <c r="F142" s="797">
        <v>0</v>
      </c>
    </row>
    <row r="143" spans="1:6">
      <c r="A143" s="799">
        <v>149</v>
      </c>
      <c r="B143" s="98" t="s">
        <v>1786</v>
      </c>
      <c r="C143" s="983"/>
      <c r="D143" s="889">
        <v>1</v>
      </c>
      <c r="E143" s="3020">
        <v>2080</v>
      </c>
      <c r="F143" s="797">
        <v>0</v>
      </c>
    </row>
    <row r="144" spans="1:6">
      <c r="A144" s="799">
        <v>150</v>
      </c>
      <c r="B144" s="98" t="s">
        <v>1786</v>
      </c>
      <c r="C144" s="983"/>
      <c r="D144" s="889">
        <v>1</v>
      </c>
      <c r="E144" s="3020">
        <v>2080</v>
      </c>
      <c r="F144" s="797">
        <v>0</v>
      </c>
    </row>
    <row r="145" spans="1:6">
      <c r="A145" s="799">
        <v>151</v>
      </c>
      <c r="B145" s="98" t="s">
        <v>1786</v>
      </c>
      <c r="C145" s="983"/>
      <c r="D145" s="889">
        <v>1</v>
      </c>
      <c r="E145" s="3020">
        <v>2080</v>
      </c>
      <c r="F145" s="797">
        <v>0</v>
      </c>
    </row>
    <row r="146" spans="1:6">
      <c r="A146" s="799">
        <v>152</v>
      </c>
      <c r="B146" s="98" t="s">
        <v>1786</v>
      </c>
      <c r="C146" s="983"/>
      <c r="D146" s="889">
        <v>1</v>
      </c>
      <c r="E146" s="3020">
        <v>2080</v>
      </c>
      <c r="F146" s="797">
        <v>0</v>
      </c>
    </row>
    <row r="147" spans="1:6">
      <c r="A147" s="799">
        <v>153</v>
      </c>
      <c r="B147" s="98" t="s">
        <v>1786</v>
      </c>
      <c r="C147" s="983"/>
      <c r="D147" s="889">
        <v>1</v>
      </c>
      <c r="E147" s="3020">
        <v>2080</v>
      </c>
      <c r="F147" s="797">
        <v>0</v>
      </c>
    </row>
    <row r="148" spans="1:6">
      <c r="A148" s="799">
        <v>154</v>
      </c>
      <c r="B148" s="98" t="s">
        <v>1786</v>
      </c>
      <c r="C148" s="983"/>
      <c r="D148" s="889">
        <v>1</v>
      </c>
      <c r="E148" s="3020">
        <v>2080</v>
      </c>
      <c r="F148" s="797">
        <v>0</v>
      </c>
    </row>
    <row r="149" spans="1:6">
      <c r="A149" s="799">
        <v>155</v>
      </c>
      <c r="B149" s="98" t="s">
        <v>1786</v>
      </c>
      <c r="C149" s="983"/>
      <c r="D149" s="889">
        <v>1</v>
      </c>
      <c r="E149" s="3020">
        <v>2080</v>
      </c>
      <c r="F149" s="797">
        <v>0</v>
      </c>
    </row>
    <row r="150" spans="1:6">
      <c r="A150" s="799">
        <v>156</v>
      </c>
      <c r="B150" s="98" t="s">
        <v>1786</v>
      </c>
      <c r="C150" s="983"/>
      <c r="D150" s="889">
        <v>1</v>
      </c>
      <c r="E150" s="3020">
        <v>2080</v>
      </c>
      <c r="F150" s="797">
        <v>0</v>
      </c>
    </row>
    <row r="151" spans="1:6">
      <c r="A151" s="799">
        <v>157</v>
      </c>
      <c r="B151" s="98" t="s">
        <v>1786</v>
      </c>
      <c r="C151" s="983"/>
      <c r="D151" s="889">
        <v>1</v>
      </c>
      <c r="E151" s="3020">
        <v>2080</v>
      </c>
      <c r="F151" s="797">
        <v>0</v>
      </c>
    </row>
    <row r="152" spans="1:6">
      <c r="A152" s="799">
        <v>158</v>
      </c>
      <c r="B152" s="98" t="s">
        <v>1786</v>
      </c>
      <c r="C152" s="983"/>
      <c r="D152" s="889">
        <v>1</v>
      </c>
      <c r="E152" s="3020">
        <v>2080</v>
      </c>
      <c r="F152" s="797">
        <v>0</v>
      </c>
    </row>
    <row r="153" spans="1:6">
      <c r="A153" s="799">
        <v>159</v>
      </c>
      <c r="B153" s="98" t="s">
        <v>1786</v>
      </c>
      <c r="C153" s="983"/>
      <c r="D153" s="889">
        <v>1</v>
      </c>
      <c r="E153" s="3020">
        <v>2080</v>
      </c>
      <c r="F153" s="797">
        <v>0</v>
      </c>
    </row>
    <row r="154" spans="1:6">
      <c r="A154" s="799">
        <v>160</v>
      </c>
      <c r="B154" s="98" t="s">
        <v>1786</v>
      </c>
      <c r="C154" s="983"/>
      <c r="D154" s="889">
        <v>1</v>
      </c>
      <c r="E154" s="3020">
        <v>2080</v>
      </c>
      <c r="F154" s="797">
        <v>0</v>
      </c>
    </row>
    <row r="155" spans="1:6">
      <c r="A155" s="799">
        <v>161</v>
      </c>
      <c r="B155" s="98" t="s">
        <v>1786</v>
      </c>
      <c r="C155" s="983"/>
      <c r="D155" s="889">
        <v>1</v>
      </c>
      <c r="E155" s="3020">
        <v>2080</v>
      </c>
      <c r="F155" s="797">
        <v>0</v>
      </c>
    </row>
    <row r="156" spans="1:6">
      <c r="A156" s="799">
        <v>162</v>
      </c>
      <c r="B156" s="98" t="s">
        <v>1786</v>
      </c>
      <c r="C156" s="983"/>
      <c r="D156" s="889">
        <v>1</v>
      </c>
      <c r="E156" s="3020">
        <v>2080</v>
      </c>
      <c r="F156" s="797">
        <v>0</v>
      </c>
    </row>
    <row r="157" spans="1:6">
      <c r="A157" s="799">
        <v>163</v>
      </c>
      <c r="B157" s="98" t="s">
        <v>1787</v>
      </c>
      <c r="C157" s="983"/>
      <c r="D157" s="889">
        <v>1</v>
      </c>
      <c r="E157" s="3020">
        <v>3849</v>
      </c>
      <c r="F157" s="797">
        <v>3849</v>
      </c>
    </row>
    <row r="158" spans="1:6">
      <c r="A158" s="799">
        <v>164</v>
      </c>
      <c r="B158" s="98" t="s">
        <v>1787</v>
      </c>
      <c r="C158" s="983"/>
      <c r="D158" s="889">
        <v>1</v>
      </c>
      <c r="E158" s="3020">
        <v>3849</v>
      </c>
      <c r="F158" s="797">
        <v>3849</v>
      </c>
    </row>
    <row r="159" spans="1:6">
      <c r="A159" s="799">
        <v>165</v>
      </c>
      <c r="B159" s="102" t="s">
        <v>1788</v>
      </c>
      <c r="C159" s="983"/>
      <c r="D159" s="889">
        <v>1</v>
      </c>
      <c r="E159" s="3020">
        <v>5600</v>
      </c>
      <c r="F159" s="797">
        <v>5600</v>
      </c>
    </row>
    <row r="160" spans="1:6">
      <c r="A160" s="799">
        <v>166</v>
      </c>
      <c r="B160" s="102" t="s">
        <v>143</v>
      </c>
      <c r="C160" s="983"/>
      <c r="D160" s="889">
        <v>1</v>
      </c>
      <c r="E160" s="3020">
        <v>3198</v>
      </c>
      <c r="F160" s="797">
        <v>3198</v>
      </c>
    </row>
    <row r="161" spans="1:6">
      <c r="A161" s="799">
        <v>167</v>
      </c>
      <c r="B161" s="98" t="s">
        <v>1789</v>
      </c>
      <c r="C161" s="983"/>
      <c r="D161" s="889">
        <v>1</v>
      </c>
      <c r="E161" s="3020">
        <v>16347</v>
      </c>
      <c r="F161" s="797">
        <v>16347</v>
      </c>
    </row>
    <row r="162" spans="1:6">
      <c r="A162" s="799">
        <v>168</v>
      </c>
      <c r="B162" s="98" t="s">
        <v>787</v>
      </c>
      <c r="C162" s="983"/>
      <c r="D162" s="889">
        <v>1</v>
      </c>
      <c r="E162" s="3020">
        <v>4598</v>
      </c>
      <c r="F162" s="797">
        <v>4598</v>
      </c>
    </row>
    <row r="163" spans="1:6">
      <c r="A163" s="799">
        <v>169</v>
      </c>
      <c r="B163" s="102" t="s">
        <v>1790</v>
      </c>
      <c r="C163" s="983"/>
      <c r="D163" s="889">
        <v>1</v>
      </c>
      <c r="E163" s="3020">
        <v>3849</v>
      </c>
      <c r="F163" s="797">
        <v>3849</v>
      </c>
    </row>
    <row r="164" spans="1:6">
      <c r="A164" s="799">
        <v>170</v>
      </c>
      <c r="B164" s="102" t="s">
        <v>1791</v>
      </c>
      <c r="C164" s="983"/>
      <c r="D164" s="889">
        <v>1</v>
      </c>
      <c r="E164" s="3020">
        <v>4446</v>
      </c>
      <c r="F164" s="797">
        <v>4446</v>
      </c>
    </row>
    <row r="165" spans="1:6">
      <c r="A165" s="799">
        <v>171</v>
      </c>
      <c r="B165" s="98" t="s">
        <v>1792</v>
      </c>
      <c r="C165" s="983"/>
      <c r="D165" s="889">
        <v>1</v>
      </c>
      <c r="E165" s="3020">
        <v>5332</v>
      </c>
      <c r="F165" s="797">
        <v>5332</v>
      </c>
    </row>
    <row r="166" spans="1:6">
      <c r="A166" s="799">
        <v>172</v>
      </c>
      <c r="B166" s="98" t="s">
        <v>1789</v>
      </c>
      <c r="C166" s="983"/>
      <c r="D166" s="889">
        <v>1</v>
      </c>
      <c r="E166" s="3020">
        <v>8672</v>
      </c>
      <c r="F166" s="797">
        <v>8672</v>
      </c>
    </row>
    <row r="167" spans="1:6">
      <c r="A167" s="799">
        <v>173</v>
      </c>
      <c r="B167" s="98" t="s">
        <v>1793</v>
      </c>
      <c r="C167" s="983"/>
      <c r="D167" s="889">
        <v>1</v>
      </c>
      <c r="E167" s="3020">
        <v>6980</v>
      </c>
      <c r="F167" s="797">
        <v>6980</v>
      </c>
    </row>
    <row r="168" spans="1:6">
      <c r="A168" s="799">
        <v>174</v>
      </c>
      <c r="B168" s="98" t="s">
        <v>90</v>
      </c>
      <c r="C168" s="983"/>
      <c r="D168" s="889">
        <v>1</v>
      </c>
      <c r="E168" s="3020">
        <v>7582.5</v>
      </c>
      <c r="F168" s="797">
        <v>7582.5</v>
      </c>
    </row>
    <row r="169" spans="1:6">
      <c r="A169" s="799">
        <v>175</v>
      </c>
      <c r="B169" s="98" t="s">
        <v>1794</v>
      </c>
      <c r="C169" s="983"/>
      <c r="D169" s="889">
        <v>1</v>
      </c>
      <c r="E169" s="3020">
        <v>6980</v>
      </c>
      <c r="F169" s="797">
        <v>6980</v>
      </c>
    </row>
    <row r="170" spans="1:6">
      <c r="A170" s="799">
        <v>176</v>
      </c>
      <c r="B170" s="98" t="s">
        <v>1795</v>
      </c>
      <c r="C170" s="983"/>
      <c r="D170" s="889">
        <v>1</v>
      </c>
      <c r="E170" s="3020">
        <v>6980</v>
      </c>
      <c r="F170" s="797">
        <v>6980</v>
      </c>
    </row>
    <row r="171" spans="1:6">
      <c r="A171" s="799">
        <v>177</v>
      </c>
      <c r="B171" s="98" t="s">
        <v>1796</v>
      </c>
      <c r="C171" s="983"/>
      <c r="D171" s="889">
        <v>1</v>
      </c>
      <c r="E171" s="3020">
        <v>6980</v>
      </c>
      <c r="F171" s="797">
        <v>6980</v>
      </c>
    </row>
    <row r="172" spans="1:6">
      <c r="A172" s="799">
        <v>178</v>
      </c>
      <c r="B172" s="98" t="s">
        <v>90</v>
      </c>
      <c r="C172" s="983"/>
      <c r="D172" s="889">
        <v>1</v>
      </c>
      <c r="E172" s="3020">
        <v>6236</v>
      </c>
      <c r="F172" s="797">
        <v>6236</v>
      </c>
    </row>
    <row r="173" spans="1:6">
      <c r="A173" s="799">
        <v>179</v>
      </c>
      <c r="B173" s="98" t="s">
        <v>1797</v>
      </c>
      <c r="C173" s="983"/>
      <c r="D173" s="889">
        <v>1</v>
      </c>
      <c r="E173" s="3020">
        <v>6909</v>
      </c>
      <c r="F173" s="797">
        <v>6909</v>
      </c>
    </row>
    <row r="174" spans="1:6">
      <c r="A174" s="799">
        <v>180</v>
      </c>
      <c r="B174" s="98" t="s">
        <v>1798</v>
      </c>
      <c r="C174" s="983"/>
      <c r="D174" s="889">
        <v>1</v>
      </c>
      <c r="E174" s="3020">
        <v>10000</v>
      </c>
      <c r="F174" s="797">
        <v>10000</v>
      </c>
    </row>
    <row r="175" spans="1:6">
      <c r="A175" s="799">
        <v>181</v>
      </c>
      <c r="B175" s="98" t="s">
        <v>1799</v>
      </c>
      <c r="C175" s="983"/>
      <c r="D175" s="889">
        <v>1</v>
      </c>
      <c r="E175" s="3020">
        <v>12990</v>
      </c>
      <c r="F175" s="797">
        <v>12990</v>
      </c>
    </row>
    <row r="176" spans="1:6">
      <c r="A176" s="799">
        <v>182</v>
      </c>
      <c r="B176" s="98" t="s">
        <v>1800</v>
      </c>
      <c r="C176" s="983"/>
      <c r="D176" s="889">
        <v>1</v>
      </c>
      <c r="E176" s="3020">
        <v>3266</v>
      </c>
      <c r="F176" s="797">
        <v>3266</v>
      </c>
    </row>
    <row r="177" spans="1:6">
      <c r="A177" s="799">
        <v>183</v>
      </c>
      <c r="B177" s="98" t="s">
        <v>1801</v>
      </c>
      <c r="C177" s="983"/>
      <c r="D177" s="889">
        <v>1</v>
      </c>
      <c r="E177" s="3020">
        <v>28165</v>
      </c>
      <c r="F177" s="797">
        <v>28165</v>
      </c>
    </row>
    <row r="178" spans="1:6">
      <c r="A178" s="799">
        <v>184</v>
      </c>
      <c r="B178" s="98" t="s">
        <v>1802</v>
      </c>
      <c r="C178" s="983"/>
      <c r="D178" s="889">
        <v>1</v>
      </c>
      <c r="E178" s="3020">
        <v>3288</v>
      </c>
      <c r="F178" s="797">
        <v>3288</v>
      </c>
    </row>
    <row r="179" spans="1:6">
      <c r="A179" s="799">
        <v>185</v>
      </c>
      <c r="B179" s="98" t="s">
        <v>1802</v>
      </c>
      <c r="C179" s="983"/>
      <c r="D179" s="889">
        <v>1</v>
      </c>
      <c r="E179" s="3020">
        <v>3288</v>
      </c>
      <c r="F179" s="797">
        <v>3288</v>
      </c>
    </row>
    <row r="180" spans="1:6">
      <c r="A180" s="799">
        <v>186</v>
      </c>
      <c r="B180" s="98" t="s">
        <v>1802</v>
      </c>
      <c r="C180" s="983"/>
      <c r="D180" s="889">
        <v>1</v>
      </c>
      <c r="E180" s="3020">
        <v>3288</v>
      </c>
      <c r="F180" s="797">
        <v>3288</v>
      </c>
    </row>
    <row r="181" spans="1:6">
      <c r="A181" s="799">
        <v>187</v>
      </c>
      <c r="B181" s="98" t="s">
        <v>1803</v>
      </c>
      <c r="C181" s="983"/>
      <c r="D181" s="889">
        <v>1</v>
      </c>
      <c r="E181" s="3020">
        <v>4026</v>
      </c>
      <c r="F181" s="797">
        <v>4026</v>
      </c>
    </row>
    <row r="182" spans="1:6">
      <c r="A182" s="799">
        <v>188</v>
      </c>
      <c r="B182" s="98" t="s">
        <v>1804</v>
      </c>
      <c r="C182" s="983"/>
      <c r="D182" s="889">
        <v>1</v>
      </c>
      <c r="E182" s="3020">
        <v>19920</v>
      </c>
      <c r="F182" s="797">
        <v>19920</v>
      </c>
    </row>
    <row r="183" spans="1:6">
      <c r="A183" s="799">
        <v>189</v>
      </c>
      <c r="B183" s="98" t="s">
        <v>1804</v>
      </c>
      <c r="C183" s="983"/>
      <c r="D183" s="889">
        <v>1</v>
      </c>
      <c r="E183" s="3020">
        <v>19920</v>
      </c>
      <c r="F183" s="797">
        <v>19920</v>
      </c>
    </row>
    <row r="184" spans="1:6">
      <c r="A184" s="799">
        <v>190</v>
      </c>
      <c r="B184" s="98" t="s">
        <v>1805</v>
      </c>
      <c r="C184" s="983"/>
      <c r="D184" s="889">
        <v>1</v>
      </c>
      <c r="E184" s="3020">
        <v>4900</v>
      </c>
      <c r="F184" s="797">
        <v>4900</v>
      </c>
    </row>
    <row r="185" spans="1:6">
      <c r="A185" s="799">
        <v>191</v>
      </c>
      <c r="B185" s="98" t="s">
        <v>1805</v>
      </c>
      <c r="C185" s="983"/>
      <c r="D185" s="889">
        <v>1</v>
      </c>
      <c r="E185" s="3020">
        <v>4900</v>
      </c>
      <c r="F185" s="797">
        <v>4900</v>
      </c>
    </row>
    <row r="186" spans="1:6">
      <c r="A186" s="799">
        <v>192</v>
      </c>
      <c r="B186" s="98" t="s">
        <v>1806</v>
      </c>
      <c r="C186" s="983"/>
      <c r="D186" s="889">
        <v>1</v>
      </c>
      <c r="E186" s="3020">
        <v>6598</v>
      </c>
      <c r="F186" s="797">
        <v>6598</v>
      </c>
    </row>
    <row r="187" spans="1:6">
      <c r="A187" s="799">
        <v>193</v>
      </c>
      <c r="B187" s="98" t="s">
        <v>1807</v>
      </c>
      <c r="C187" s="983"/>
      <c r="D187" s="889">
        <v>1</v>
      </c>
      <c r="E187" s="3020">
        <v>10734.67</v>
      </c>
      <c r="F187" s="797">
        <v>10734.67</v>
      </c>
    </row>
    <row r="188" spans="1:6">
      <c r="A188" s="799">
        <v>194</v>
      </c>
      <c r="B188" s="98" t="s">
        <v>1808</v>
      </c>
      <c r="C188" s="983"/>
      <c r="D188" s="889">
        <v>1</v>
      </c>
      <c r="E188" s="3020">
        <v>3859</v>
      </c>
      <c r="F188" s="797">
        <v>3859</v>
      </c>
    </row>
    <row r="189" spans="1:6">
      <c r="A189" s="799">
        <v>195</v>
      </c>
      <c r="B189" s="98" t="s">
        <v>500</v>
      </c>
      <c r="C189" s="983"/>
      <c r="D189" s="889">
        <v>1</v>
      </c>
      <c r="E189" s="3020">
        <v>6148</v>
      </c>
      <c r="F189" s="797">
        <v>6148</v>
      </c>
    </row>
    <row r="190" spans="1:6">
      <c r="A190" s="799">
        <v>196</v>
      </c>
      <c r="B190" s="98" t="s">
        <v>1809</v>
      </c>
      <c r="C190" s="983"/>
      <c r="D190" s="889">
        <v>1</v>
      </c>
      <c r="E190" s="3020">
        <v>5198</v>
      </c>
      <c r="F190" s="797">
        <v>5198</v>
      </c>
    </row>
    <row r="191" spans="1:6">
      <c r="A191" s="799">
        <v>197</v>
      </c>
      <c r="B191" s="98" t="s">
        <v>787</v>
      </c>
      <c r="C191" s="983"/>
      <c r="D191" s="889">
        <v>1</v>
      </c>
      <c r="E191" s="3020">
        <v>5100</v>
      </c>
      <c r="F191" s="797">
        <v>5100</v>
      </c>
    </row>
    <row r="192" spans="1:6">
      <c r="A192" s="799">
        <v>198</v>
      </c>
      <c r="B192" s="98" t="s">
        <v>787</v>
      </c>
      <c r="C192" s="983"/>
      <c r="D192" s="889">
        <v>1</v>
      </c>
      <c r="E192" s="3020">
        <v>4237</v>
      </c>
      <c r="F192" s="797">
        <v>4237</v>
      </c>
    </row>
    <row r="193" spans="1:6">
      <c r="A193" s="799">
        <v>199</v>
      </c>
      <c r="B193" s="98" t="s">
        <v>787</v>
      </c>
      <c r="C193" s="983"/>
      <c r="D193" s="889">
        <v>1</v>
      </c>
      <c r="E193" s="3020">
        <v>4235</v>
      </c>
      <c r="F193" s="797">
        <v>4235</v>
      </c>
    </row>
    <row r="194" spans="1:6">
      <c r="A194" s="799">
        <v>200</v>
      </c>
      <c r="B194" s="98" t="s">
        <v>1810</v>
      </c>
      <c r="C194" s="983"/>
      <c r="D194" s="889">
        <v>1</v>
      </c>
      <c r="E194" s="3020">
        <v>3425</v>
      </c>
      <c r="F194" s="797">
        <v>3425</v>
      </c>
    </row>
    <row r="195" spans="1:6">
      <c r="A195" s="799">
        <v>201</v>
      </c>
      <c r="B195" s="98" t="s">
        <v>1811</v>
      </c>
      <c r="C195" s="983"/>
      <c r="D195" s="889">
        <v>1</v>
      </c>
      <c r="E195" s="3020">
        <v>4430</v>
      </c>
      <c r="F195" s="797">
        <v>4430</v>
      </c>
    </row>
    <row r="196" spans="1:6">
      <c r="A196" s="799">
        <v>202</v>
      </c>
      <c r="B196" s="98" t="s">
        <v>1812</v>
      </c>
      <c r="C196" s="983"/>
      <c r="D196" s="889">
        <v>1</v>
      </c>
      <c r="E196" s="3020">
        <v>6740</v>
      </c>
      <c r="F196" s="797">
        <v>6740</v>
      </c>
    </row>
    <row r="197" spans="1:6">
      <c r="A197" s="799">
        <v>203</v>
      </c>
      <c r="B197" s="98" t="s">
        <v>1813</v>
      </c>
      <c r="C197" s="983"/>
      <c r="D197" s="889">
        <v>1</v>
      </c>
      <c r="E197" s="3020">
        <v>3859</v>
      </c>
      <c r="F197" s="797">
        <v>3859</v>
      </c>
    </row>
    <row r="198" spans="1:6">
      <c r="A198" s="799">
        <v>204</v>
      </c>
      <c r="B198" s="98" t="s">
        <v>1814</v>
      </c>
      <c r="C198" s="983"/>
      <c r="D198" s="889">
        <v>1</v>
      </c>
      <c r="E198" s="3020">
        <v>8401</v>
      </c>
      <c r="F198" s="797">
        <v>8401</v>
      </c>
    </row>
    <row r="199" spans="1:6">
      <c r="A199" s="799">
        <v>205</v>
      </c>
      <c r="B199" s="98" t="s">
        <v>1815</v>
      </c>
      <c r="C199" s="983"/>
      <c r="D199" s="889">
        <v>1</v>
      </c>
      <c r="E199" s="3020">
        <v>7060</v>
      </c>
      <c r="F199" s="797">
        <v>7060</v>
      </c>
    </row>
    <row r="200" spans="1:6">
      <c r="A200" s="799">
        <v>206</v>
      </c>
      <c r="B200" s="98" t="s">
        <v>1816</v>
      </c>
      <c r="C200" s="983"/>
      <c r="D200" s="889">
        <v>1</v>
      </c>
      <c r="E200" s="3020">
        <v>6198</v>
      </c>
      <c r="F200" s="797">
        <v>6198</v>
      </c>
    </row>
    <row r="201" spans="1:6">
      <c r="A201" s="799">
        <v>207</v>
      </c>
      <c r="B201" s="98" t="s">
        <v>1817</v>
      </c>
      <c r="C201" s="983"/>
      <c r="D201" s="889">
        <v>1</v>
      </c>
      <c r="E201" s="3020">
        <v>4041</v>
      </c>
      <c r="F201" s="797">
        <v>4041</v>
      </c>
    </row>
    <row r="202" spans="1:6">
      <c r="A202" s="799">
        <v>208</v>
      </c>
      <c r="B202" s="98" t="s">
        <v>1818</v>
      </c>
      <c r="C202" s="983"/>
      <c r="D202" s="889">
        <v>1</v>
      </c>
      <c r="E202" s="3020">
        <v>3245</v>
      </c>
      <c r="F202" s="797">
        <v>3245</v>
      </c>
    </row>
    <row r="203" spans="1:6">
      <c r="A203" s="799">
        <v>209</v>
      </c>
      <c r="B203" s="98" t="s">
        <v>787</v>
      </c>
      <c r="C203" s="983"/>
      <c r="D203" s="889">
        <v>1</v>
      </c>
      <c r="E203" s="3020">
        <v>3523</v>
      </c>
      <c r="F203" s="797">
        <v>3523</v>
      </c>
    </row>
    <row r="204" spans="1:6">
      <c r="A204" s="799">
        <v>210</v>
      </c>
      <c r="B204" s="98" t="s">
        <v>90</v>
      </c>
      <c r="C204" s="983"/>
      <c r="D204" s="889">
        <v>1</v>
      </c>
      <c r="E204" s="3020">
        <v>5610</v>
      </c>
      <c r="F204" s="797">
        <v>5610</v>
      </c>
    </row>
    <row r="205" spans="1:6">
      <c r="A205" s="799">
        <v>211</v>
      </c>
      <c r="B205" s="98" t="s">
        <v>1819</v>
      </c>
      <c r="C205" s="983"/>
      <c r="D205" s="889">
        <v>1</v>
      </c>
      <c r="E205" s="3020">
        <v>7678</v>
      </c>
      <c r="F205" s="797">
        <v>7678</v>
      </c>
    </row>
    <row r="206" spans="1:6">
      <c r="A206" s="799">
        <v>212</v>
      </c>
      <c r="B206" s="98" t="s">
        <v>185</v>
      </c>
      <c r="C206" s="983"/>
      <c r="D206" s="889">
        <v>1</v>
      </c>
      <c r="E206" s="3020">
        <v>6101</v>
      </c>
      <c r="F206" s="797">
        <v>6101</v>
      </c>
    </row>
    <row r="207" spans="1:6">
      <c r="A207" s="799">
        <v>213</v>
      </c>
      <c r="B207" s="98" t="s">
        <v>185</v>
      </c>
      <c r="C207" s="983"/>
      <c r="D207" s="889">
        <v>1</v>
      </c>
      <c r="E207" s="3020">
        <v>5910</v>
      </c>
      <c r="F207" s="797">
        <v>5910</v>
      </c>
    </row>
    <row r="208" spans="1:6">
      <c r="A208" s="799">
        <v>214</v>
      </c>
      <c r="B208" s="98" t="s">
        <v>185</v>
      </c>
      <c r="C208" s="983"/>
      <c r="D208" s="889">
        <v>1</v>
      </c>
      <c r="E208" s="3020">
        <v>3500</v>
      </c>
      <c r="F208" s="797">
        <v>3500</v>
      </c>
    </row>
    <row r="209" spans="1:6">
      <c r="A209" s="799">
        <v>215</v>
      </c>
      <c r="B209" s="98" t="s">
        <v>185</v>
      </c>
      <c r="C209" s="983"/>
      <c r="D209" s="889">
        <v>1</v>
      </c>
      <c r="E209" s="3020">
        <v>8530</v>
      </c>
      <c r="F209" s="797">
        <v>8530</v>
      </c>
    </row>
    <row r="210" spans="1:6">
      <c r="A210" s="799">
        <v>216</v>
      </c>
      <c r="B210" s="98" t="s">
        <v>1820</v>
      </c>
      <c r="C210" s="983"/>
      <c r="D210" s="889">
        <v>1</v>
      </c>
      <c r="E210" s="3020">
        <v>4000</v>
      </c>
      <c r="F210" s="797">
        <v>4000</v>
      </c>
    </row>
    <row r="211" spans="1:6">
      <c r="A211" s="799">
        <v>217</v>
      </c>
      <c r="B211" s="98" t="s">
        <v>1821</v>
      </c>
      <c r="C211" s="983"/>
      <c r="D211" s="889">
        <v>1</v>
      </c>
      <c r="E211" s="3020">
        <v>8064.42</v>
      </c>
      <c r="F211" s="797">
        <v>8064.42</v>
      </c>
    </row>
    <row r="212" spans="1:6">
      <c r="A212" s="799">
        <v>218</v>
      </c>
      <c r="B212" s="98" t="s">
        <v>1822</v>
      </c>
      <c r="C212" s="983"/>
      <c r="D212" s="889">
        <v>1</v>
      </c>
      <c r="E212" s="3020">
        <v>8132</v>
      </c>
      <c r="F212" s="797">
        <v>8132</v>
      </c>
    </row>
    <row r="213" spans="1:6">
      <c r="A213" s="799">
        <v>219</v>
      </c>
      <c r="B213" s="98" t="s">
        <v>1823</v>
      </c>
      <c r="C213" s="983"/>
      <c r="D213" s="889">
        <v>1</v>
      </c>
      <c r="E213" s="3020">
        <v>7288.92</v>
      </c>
      <c r="F213" s="797">
        <v>7288.92</v>
      </c>
    </row>
    <row r="214" spans="1:6">
      <c r="A214" s="799">
        <v>220</v>
      </c>
      <c r="B214" s="98" t="s">
        <v>1824</v>
      </c>
      <c r="C214" s="983"/>
      <c r="D214" s="889">
        <v>1</v>
      </c>
      <c r="E214" s="3020">
        <v>6277.08</v>
      </c>
      <c r="F214" s="797">
        <v>6277.08</v>
      </c>
    </row>
    <row r="215" spans="1:6">
      <c r="A215" s="799">
        <v>221</v>
      </c>
      <c r="B215" s="98" t="s">
        <v>1825</v>
      </c>
      <c r="C215" s="983"/>
      <c r="D215" s="889">
        <v>1</v>
      </c>
      <c r="E215" s="3020">
        <v>5955.78</v>
      </c>
      <c r="F215" s="797">
        <v>5955.78</v>
      </c>
    </row>
    <row r="216" spans="1:6">
      <c r="A216" s="799">
        <v>222</v>
      </c>
      <c r="B216" s="98" t="s">
        <v>1826</v>
      </c>
      <c r="C216" s="983"/>
      <c r="D216" s="889">
        <v>1</v>
      </c>
      <c r="E216" s="3020">
        <v>3200</v>
      </c>
      <c r="F216" s="797">
        <v>3200</v>
      </c>
    </row>
    <row r="217" spans="1:6">
      <c r="A217" s="799">
        <v>223</v>
      </c>
      <c r="B217" s="98" t="s">
        <v>1827</v>
      </c>
      <c r="C217" s="983"/>
      <c r="D217" s="889">
        <v>1</v>
      </c>
      <c r="E217" s="3020">
        <v>3096</v>
      </c>
      <c r="F217" s="797">
        <v>3096</v>
      </c>
    </row>
    <row r="218" spans="1:6">
      <c r="A218" s="799">
        <v>224</v>
      </c>
      <c r="B218" s="98" t="s">
        <v>1828</v>
      </c>
      <c r="C218" s="983"/>
      <c r="D218" s="889">
        <v>1</v>
      </c>
      <c r="E218" s="3020">
        <v>10000</v>
      </c>
      <c r="F218" s="797">
        <v>10000</v>
      </c>
    </row>
    <row r="219" spans="1:6">
      <c r="A219" s="799">
        <v>225</v>
      </c>
      <c r="B219" s="98" t="s">
        <v>1829</v>
      </c>
      <c r="C219" s="983"/>
      <c r="D219" s="889">
        <v>1</v>
      </c>
      <c r="E219" s="3020">
        <v>4579</v>
      </c>
      <c r="F219" s="797">
        <v>4579</v>
      </c>
    </row>
    <row r="220" spans="1:6">
      <c r="A220" s="799">
        <v>226</v>
      </c>
      <c r="B220" s="98" t="s">
        <v>787</v>
      </c>
      <c r="C220" s="983"/>
      <c r="D220" s="889">
        <v>1</v>
      </c>
      <c r="E220" s="3020">
        <v>6318</v>
      </c>
      <c r="F220" s="797">
        <v>6318</v>
      </c>
    </row>
    <row r="221" spans="1:6">
      <c r="A221" s="799">
        <v>227</v>
      </c>
      <c r="B221" s="98" t="s">
        <v>1830</v>
      </c>
      <c r="C221" s="983"/>
      <c r="D221" s="889">
        <v>1</v>
      </c>
      <c r="E221" s="3020">
        <v>3102</v>
      </c>
      <c r="F221" s="797">
        <v>3102</v>
      </c>
    </row>
    <row r="222" spans="1:6">
      <c r="A222" s="799">
        <v>228</v>
      </c>
      <c r="B222" s="98" t="s">
        <v>1831</v>
      </c>
      <c r="C222" s="983"/>
      <c r="D222" s="889">
        <v>1</v>
      </c>
      <c r="E222" s="3020">
        <v>4425</v>
      </c>
      <c r="F222" s="797">
        <v>4425</v>
      </c>
    </row>
    <row r="223" spans="1:6">
      <c r="A223" s="799">
        <v>229</v>
      </c>
      <c r="B223" s="98" t="s">
        <v>1831</v>
      </c>
      <c r="C223" s="983"/>
      <c r="D223" s="889">
        <v>1</v>
      </c>
      <c r="E223" s="3020">
        <v>5630</v>
      </c>
      <c r="F223" s="797">
        <v>5630</v>
      </c>
    </row>
    <row r="224" spans="1:6">
      <c r="A224" s="1699">
        <v>230</v>
      </c>
      <c r="B224" s="1705" t="s">
        <v>1832</v>
      </c>
      <c r="C224" s="1700"/>
      <c r="D224" s="2090">
        <v>1</v>
      </c>
      <c r="E224" s="3463">
        <v>4400</v>
      </c>
      <c r="F224" s="1701">
        <v>0</v>
      </c>
    </row>
    <row r="225" spans="1:6">
      <c r="A225" s="1699">
        <v>231</v>
      </c>
      <c r="B225" s="1705" t="s">
        <v>1832</v>
      </c>
      <c r="C225" s="1700"/>
      <c r="D225" s="2090">
        <v>1</v>
      </c>
      <c r="E225" s="3463">
        <v>4400</v>
      </c>
      <c r="F225" s="1701">
        <v>0</v>
      </c>
    </row>
    <row r="226" spans="1:6">
      <c r="A226" s="1699">
        <v>232</v>
      </c>
      <c r="B226" s="1705" t="s">
        <v>1832</v>
      </c>
      <c r="C226" s="1700"/>
      <c r="D226" s="2090">
        <v>1</v>
      </c>
      <c r="E226" s="3463">
        <v>4400</v>
      </c>
      <c r="F226" s="1701">
        <v>0</v>
      </c>
    </row>
    <row r="227" spans="1:6">
      <c r="A227" s="1699">
        <v>233</v>
      </c>
      <c r="B227" s="1705" t="s">
        <v>1832</v>
      </c>
      <c r="C227" s="1700"/>
      <c r="D227" s="2090">
        <v>1</v>
      </c>
      <c r="E227" s="3463">
        <v>4400</v>
      </c>
      <c r="F227" s="1701">
        <v>0</v>
      </c>
    </row>
    <row r="228" spans="1:6">
      <c r="A228" s="799">
        <v>234</v>
      </c>
      <c r="B228" s="98" t="s">
        <v>2111</v>
      </c>
      <c r="C228" s="983"/>
      <c r="D228" s="889">
        <v>1</v>
      </c>
      <c r="E228" s="3020">
        <v>4170</v>
      </c>
      <c r="F228" s="797">
        <v>4170</v>
      </c>
    </row>
    <row r="229" spans="1:6">
      <c r="A229" s="799">
        <v>235</v>
      </c>
      <c r="B229" s="98" t="s">
        <v>2112</v>
      </c>
      <c r="C229" s="983"/>
      <c r="D229" s="889">
        <v>1</v>
      </c>
      <c r="E229" s="3020">
        <v>26932</v>
      </c>
      <c r="F229" s="797">
        <v>26932</v>
      </c>
    </row>
    <row r="230" spans="1:6">
      <c r="A230" s="799">
        <v>236</v>
      </c>
      <c r="B230" s="98" t="s">
        <v>2115</v>
      </c>
      <c r="C230" s="983"/>
      <c r="D230" s="889">
        <v>1</v>
      </c>
      <c r="E230" s="3020">
        <v>9810</v>
      </c>
      <c r="F230" s="797">
        <v>9810</v>
      </c>
    </row>
    <row r="231" spans="1:6">
      <c r="A231" s="799">
        <v>237</v>
      </c>
      <c r="B231" s="98" t="s">
        <v>2113</v>
      </c>
      <c r="C231" s="983"/>
      <c r="D231" s="889">
        <v>1</v>
      </c>
      <c r="E231" s="3020">
        <v>28834</v>
      </c>
      <c r="F231" s="797">
        <v>28834</v>
      </c>
    </row>
    <row r="232" spans="1:6">
      <c r="A232" s="799">
        <v>238</v>
      </c>
      <c r="B232" s="98" t="s">
        <v>2114</v>
      </c>
      <c r="C232" s="983"/>
      <c r="D232" s="889">
        <v>1</v>
      </c>
      <c r="E232" s="3020">
        <v>26932</v>
      </c>
      <c r="F232" s="797">
        <v>26932</v>
      </c>
    </row>
    <row r="233" spans="1:6">
      <c r="A233" s="1699">
        <v>239</v>
      </c>
      <c r="B233" s="1705" t="s">
        <v>2115</v>
      </c>
      <c r="C233" s="1700" t="s">
        <v>15346</v>
      </c>
      <c r="D233" s="2090">
        <v>1</v>
      </c>
      <c r="E233" s="3463">
        <v>9810</v>
      </c>
      <c r="F233" s="1701">
        <v>9810</v>
      </c>
    </row>
    <row r="234" spans="1:6">
      <c r="A234" s="799">
        <v>240</v>
      </c>
      <c r="B234" s="98" t="s">
        <v>2140</v>
      </c>
      <c r="C234" s="983"/>
      <c r="D234" s="889">
        <v>1</v>
      </c>
      <c r="E234" s="3020">
        <v>17990</v>
      </c>
      <c r="F234" s="797">
        <v>17990</v>
      </c>
    </row>
    <row r="235" spans="1:6">
      <c r="A235" s="799">
        <v>241</v>
      </c>
      <c r="B235" s="98" t="s">
        <v>2141</v>
      </c>
      <c r="C235" s="983"/>
      <c r="D235" s="889">
        <v>1</v>
      </c>
      <c r="E235" s="3020">
        <v>3450</v>
      </c>
      <c r="F235" s="797">
        <v>3450</v>
      </c>
    </row>
    <row r="236" spans="1:6">
      <c r="A236" s="799">
        <v>242</v>
      </c>
      <c r="B236" s="98" t="s">
        <v>2116</v>
      </c>
      <c r="C236" s="983"/>
      <c r="D236" s="889">
        <v>1</v>
      </c>
      <c r="E236" s="3020">
        <v>4170</v>
      </c>
      <c r="F236" s="797">
        <v>4170</v>
      </c>
    </row>
    <row r="237" spans="1:6">
      <c r="A237" s="799">
        <v>243</v>
      </c>
      <c r="B237" s="98" t="s">
        <v>2117</v>
      </c>
      <c r="C237" s="983"/>
      <c r="D237" s="889">
        <v>1</v>
      </c>
      <c r="E237" s="3020">
        <v>28833</v>
      </c>
      <c r="F237" s="797">
        <v>28833</v>
      </c>
    </row>
    <row r="238" spans="1:6">
      <c r="A238" s="799">
        <v>244</v>
      </c>
      <c r="B238" s="98" t="s">
        <v>2113</v>
      </c>
      <c r="C238" s="983"/>
      <c r="D238" s="889">
        <v>1</v>
      </c>
      <c r="E238" s="3020">
        <v>28833</v>
      </c>
      <c r="F238" s="797">
        <v>28833</v>
      </c>
    </row>
    <row r="239" spans="1:6">
      <c r="A239" s="799">
        <v>245</v>
      </c>
      <c r="B239" s="98" t="s">
        <v>2118</v>
      </c>
      <c r="C239" s="983"/>
      <c r="D239" s="889">
        <v>1</v>
      </c>
      <c r="E239" s="3020">
        <v>26932</v>
      </c>
      <c r="F239" s="797">
        <v>26932</v>
      </c>
    </row>
    <row r="240" spans="1:6">
      <c r="A240" s="799">
        <v>246</v>
      </c>
      <c r="B240" s="98" t="s">
        <v>2115</v>
      </c>
      <c r="C240" s="983"/>
      <c r="D240" s="889">
        <v>1</v>
      </c>
      <c r="E240" s="3020">
        <v>9810</v>
      </c>
      <c r="F240" s="797">
        <v>9810</v>
      </c>
    </row>
    <row r="241" spans="1:6">
      <c r="A241" s="799">
        <v>247</v>
      </c>
      <c r="B241" s="98" t="s">
        <v>2119</v>
      </c>
      <c r="C241" s="983"/>
      <c r="D241" s="889">
        <v>1</v>
      </c>
      <c r="E241" s="3020">
        <v>4150</v>
      </c>
      <c r="F241" s="797">
        <v>4150</v>
      </c>
    </row>
    <row r="242" spans="1:6">
      <c r="A242" s="799">
        <v>248</v>
      </c>
      <c r="B242" s="98" t="s">
        <v>2120</v>
      </c>
      <c r="C242" s="983"/>
      <c r="D242" s="889">
        <v>1</v>
      </c>
      <c r="E242" s="3020">
        <v>4690</v>
      </c>
      <c r="F242" s="797">
        <v>4690</v>
      </c>
    </row>
    <row r="243" spans="1:6">
      <c r="A243" s="799">
        <v>249</v>
      </c>
      <c r="B243" s="98" t="s">
        <v>2121</v>
      </c>
      <c r="C243" s="983"/>
      <c r="D243" s="889">
        <v>1</v>
      </c>
      <c r="E243" s="3020">
        <v>11690</v>
      </c>
      <c r="F243" s="797">
        <v>11690</v>
      </c>
    </row>
    <row r="244" spans="1:6">
      <c r="A244" s="799">
        <v>250</v>
      </c>
      <c r="B244" s="98" t="s">
        <v>2122</v>
      </c>
      <c r="C244" s="983"/>
      <c r="D244" s="889">
        <v>1</v>
      </c>
      <c r="E244" s="3020">
        <v>4900</v>
      </c>
      <c r="F244" s="797">
        <v>4900</v>
      </c>
    </row>
    <row r="245" spans="1:6">
      <c r="A245" s="799">
        <v>251</v>
      </c>
      <c r="B245" s="98" t="s">
        <v>2123</v>
      </c>
      <c r="C245" s="983"/>
      <c r="D245" s="889">
        <v>1</v>
      </c>
      <c r="E245" s="3020">
        <v>5298</v>
      </c>
      <c r="F245" s="797">
        <v>5298</v>
      </c>
    </row>
    <row r="246" spans="1:6">
      <c r="A246" s="799">
        <v>252</v>
      </c>
      <c r="B246" s="98" t="s">
        <v>2123</v>
      </c>
      <c r="C246" s="983"/>
      <c r="D246" s="889">
        <v>1</v>
      </c>
      <c r="E246" s="3020">
        <v>5298</v>
      </c>
      <c r="F246" s="797">
        <v>5298</v>
      </c>
    </row>
    <row r="247" spans="1:6">
      <c r="A247" s="799">
        <v>253</v>
      </c>
      <c r="B247" s="98" t="s">
        <v>2124</v>
      </c>
      <c r="C247" s="983"/>
      <c r="D247" s="889">
        <v>1</v>
      </c>
      <c r="E247" s="3020">
        <v>8000</v>
      </c>
      <c r="F247" s="797">
        <v>8000</v>
      </c>
    </row>
    <row r="248" spans="1:6">
      <c r="A248" s="799">
        <v>254</v>
      </c>
      <c r="B248" s="98" t="s">
        <v>2124</v>
      </c>
      <c r="C248" s="983"/>
      <c r="D248" s="889">
        <v>1</v>
      </c>
      <c r="E248" s="3020">
        <v>8000</v>
      </c>
      <c r="F248" s="797">
        <v>8000</v>
      </c>
    </row>
    <row r="249" spans="1:6">
      <c r="A249" s="799">
        <v>255</v>
      </c>
      <c r="B249" s="98" t="s">
        <v>2122</v>
      </c>
      <c r="C249" s="983"/>
      <c r="D249" s="889">
        <v>1</v>
      </c>
      <c r="E249" s="3020">
        <v>4900</v>
      </c>
      <c r="F249" s="797">
        <v>4900</v>
      </c>
    </row>
    <row r="250" spans="1:6">
      <c r="A250" s="799">
        <v>256</v>
      </c>
      <c r="B250" s="98" t="s">
        <v>2125</v>
      </c>
      <c r="C250" s="983"/>
      <c r="D250" s="889">
        <v>1</v>
      </c>
      <c r="E250" s="3020">
        <v>6250</v>
      </c>
      <c r="F250" s="797">
        <v>6250</v>
      </c>
    </row>
    <row r="251" spans="1:6">
      <c r="A251" s="799">
        <v>257</v>
      </c>
      <c r="B251" s="98" t="s">
        <v>2126</v>
      </c>
      <c r="C251" s="983"/>
      <c r="D251" s="889">
        <v>1</v>
      </c>
      <c r="E251" s="3020">
        <v>6250</v>
      </c>
      <c r="F251" s="797">
        <v>6250</v>
      </c>
    </row>
    <row r="252" spans="1:6">
      <c r="A252" s="799">
        <v>258</v>
      </c>
      <c r="B252" s="98" t="s">
        <v>2127</v>
      </c>
      <c r="C252" s="983"/>
      <c r="D252" s="889">
        <v>1</v>
      </c>
      <c r="E252" s="3020">
        <v>4900</v>
      </c>
      <c r="F252" s="797">
        <v>4900</v>
      </c>
    </row>
    <row r="253" spans="1:6">
      <c r="A253" s="799">
        <v>259</v>
      </c>
      <c r="B253" s="98" t="s">
        <v>2128</v>
      </c>
      <c r="C253" s="983"/>
      <c r="D253" s="889">
        <v>1</v>
      </c>
      <c r="E253" s="3020">
        <v>6000</v>
      </c>
      <c r="F253" s="797">
        <v>6000</v>
      </c>
    </row>
    <row r="254" spans="1:6">
      <c r="A254" s="799">
        <v>260</v>
      </c>
      <c r="B254" s="98" t="s">
        <v>2129</v>
      </c>
      <c r="C254" s="983"/>
      <c r="D254" s="889">
        <v>1</v>
      </c>
      <c r="E254" s="3020">
        <v>3900</v>
      </c>
      <c r="F254" s="797">
        <v>3900</v>
      </c>
    </row>
    <row r="255" spans="1:6">
      <c r="A255" s="799">
        <v>261</v>
      </c>
      <c r="B255" s="98" t="s">
        <v>2130</v>
      </c>
      <c r="C255" s="983"/>
      <c r="D255" s="889">
        <v>1</v>
      </c>
      <c r="E255" s="3020">
        <v>7335</v>
      </c>
      <c r="F255" s="797">
        <v>7335</v>
      </c>
    </row>
    <row r="256" spans="1:6">
      <c r="A256" s="799">
        <v>262</v>
      </c>
      <c r="B256" s="98" t="s">
        <v>2131</v>
      </c>
      <c r="C256" s="983"/>
      <c r="D256" s="889">
        <v>1</v>
      </c>
      <c r="E256" s="3020">
        <v>9400</v>
      </c>
      <c r="F256" s="797">
        <v>9400</v>
      </c>
    </row>
    <row r="257" spans="1:6">
      <c r="A257" s="799">
        <v>263</v>
      </c>
      <c r="B257" s="98" t="s">
        <v>2132</v>
      </c>
      <c r="C257" s="983"/>
      <c r="D257" s="889">
        <v>1</v>
      </c>
      <c r="E257" s="3020">
        <v>2000</v>
      </c>
      <c r="F257" s="797">
        <v>2000</v>
      </c>
    </row>
    <row r="258" spans="1:6">
      <c r="A258" s="799">
        <v>264</v>
      </c>
      <c r="B258" s="98" t="s">
        <v>2124</v>
      </c>
      <c r="C258" s="983"/>
      <c r="D258" s="889">
        <v>1</v>
      </c>
      <c r="E258" s="3020">
        <v>8000</v>
      </c>
      <c r="F258" s="797">
        <v>8000</v>
      </c>
    </row>
    <row r="259" spans="1:6">
      <c r="A259" s="799">
        <v>265</v>
      </c>
      <c r="B259" s="98" t="s">
        <v>2133</v>
      </c>
      <c r="C259" s="983"/>
      <c r="D259" s="889">
        <v>1</v>
      </c>
      <c r="E259" s="3020">
        <v>4500</v>
      </c>
      <c r="F259" s="797">
        <v>4500</v>
      </c>
    </row>
    <row r="260" spans="1:6">
      <c r="A260" s="799">
        <v>266</v>
      </c>
      <c r="B260" s="98" t="s">
        <v>2134</v>
      </c>
      <c r="C260" s="983"/>
      <c r="D260" s="889">
        <v>1</v>
      </c>
      <c r="E260" s="3020">
        <v>6475</v>
      </c>
      <c r="F260" s="797">
        <v>6475</v>
      </c>
    </row>
    <row r="261" spans="1:6">
      <c r="A261" s="1699">
        <v>267</v>
      </c>
      <c r="B261" s="1705" t="s">
        <v>3744</v>
      </c>
      <c r="C261" s="1700"/>
      <c r="D261" s="2090">
        <v>1</v>
      </c>
      <c r="E261" s="3463">
        <v>68500</v>
      </c>
      <c r="F261" s="1701">
        <v>23214.16</v>
      </c>
    </row>
    <row r="262" spans="1:6">
      <c r="A262" s="799">
        <v>268</v>
      </c>
      <c r="B262" s="98" t="s">
        <v>3745</v>
      </c>
      <c r="C262" s="983"/>
      <c r="D262" s="889">
        <v>1</v>
      </c>
      <c r="E262" s="3020">
        <v>3910</v>
      </c>
      <c r="F262" s="797">
        <v>3910</v>
      </c>
    </row>
    <row r="263" spans="1:6">
      <c r="A263" s="799">
        <v>269</v>
      </c>
      <c r="B263" s="102" t="s">
        <v>3761</v>
      </c>
      <c r="C263" s="983"/>
      <c r="D263" s="889">
        <v>1</v>
      </c>
      <c r="E263" s="3411">
        <v>73789</v>
      </c>
      <c r="F263" s="808">
        <v>12298.2</v>
      </c>
    </row>
    <row r="264" spans="1:6">
      <c r="A264" s="799">
        <v>270</v>
      </c>
      <c r="B264" s="103" t="s">
        <v>3981</v>
      </c>
      <c r="C264" s="983"/>
      <c r="D264" s="889">
        <v>1</v>
      </c>
      <c r="E264" s="3020">
        <v>8128.67</v>
      </c>
      <c r="F264" s="797">
        <v>8128.67</v>
      </c>
    </row>
    <row r="265" spans="1:6">
      <c r="A265" s="799">
        <v>271</v>
      </c>
      <c r="B265" s="103" t="s">
        <v>3982</v>
      </c>
      <c r="C265" s="983"/>
      <c r="D265" s="889">
        <v>1</v>
      </c>
      <c r="E265" s="3020">
        <v>9025.11</v>
      </c>
      <c r="F265" s="797">
        <v>9025.11</v>
      </c>
    </row>
    <row r="266" spans="1:6">
      <c r="A266" s="799">
        <v>272</v>
      </c>
      <c r="B266" s="98" t="s">
        <v>1769</v>
      </c>
      <c r="C266" s="983"/>
      <c r="D266" s="889">
        <v>1</v>
      </c>
      <c r="E266" s="3020">
        <v>21751</v>
      </c>
      <c r="F266" s="797">
        <v>21751</v>
      </c>
    </row>
    <row r="267" spans="1:6">
      <c r="A267" s="799">
        <v>273</v>
      </c>
      <c r="B267" s="102" t="s">
        <v>5490</v>
      </c>
      <c r="C267" s="983"/>
      <c r="D267" s="889">
        <v>1</v>
      </c>
      <c r="E267" s="3020">
        <v>3690</v>
      </c>
      <c r="F267" s="797">
        <v>3690</v>
      </c>
    </row>
    <row r="268" spans="1:6" ht="21">
      <c r="A268" s="799">
        <v>274</v>
      </c>
      <c r="B268" s="102" t="s">
        <v>5491</v>
      </c>
      <c r="C268" s="983"/>
      <c r="D268" s="889">
        <v>1</v>
      </c>
      <c r="E268" s="3020">
        <v>4124.72</v>
      </c>
      <c r="F268" s="797">
        <v>4124.72</v>
      </c>
    </row>
    <row r="269" spans="1:6">
      <c r="A269" s="2009">
        <v>275</v>
      </c>
      <c r="B269" s="2847" t="s">
        <v>5492</v>
      </c>
      <c r="C269" s="2848" t="s">
        <v>10285</v>
      </c>
      <c r="D269" s="3928">
        <v>1</v>
      </c>
      <c r="E269" s="3020">
        <v>18000</v>
      </c>
      <c r="F269" s="2849">
        <v>18000</v>
      </c>
    </row>
    <row r="270" spans="1:6">
      <c r="A270" s="799">
        <v>276</v>
      </c>
      <c r="B270" s="98" t="s">
        <v>5493</v>
      </c>
      <c r="C270" s="983"/>
      <c r="D270" s="889">
        <v>1</v>
      </c>
      <c r="E270" s="3020">
        <v>19307.2</v>
      </c>
      <c r="F270" s="797">
        <v>19307.2</v>
      </c>
    </row>
    <row r="271" spans="1:6">
      <c r="A271" s="799">
        <v>277</v>
      </c>
      <c r="B271" s="98" t="s">
        <v>5492</v>
      </c>
      <c r="C271" s="983"/>
      <c r="D271" s="889">
        <v>1</v>
      </c>
      <c r="E271" s="3020">
        <v>11847.6</v>
      </c>
      <c r="F271" s="797">
        <v>11847.6</v>
      </c>
    </row>
    <row r="272" spans="1:6" ht="21">
      <c r="A272" s="799">
        <v>278</v>
      </c>
      <c r="B272" s="98" t="s">
        <v>5494</v>
      </c>
      <c r="C272" s="983"/>
      <c r="D272" s="889">
        <v>1</v>
      </c>
      <c r="E272" s="3020">
        <v>7898.4</v>
      </c>
      <c r="F272" s="797">
        <v>7898.4</v>
      </c>
    </row>
    <row r="273" spans="1:6" ht="21">
      <c r="A273" s="799">
        <v>279</v>
      </c>
      <c r="B273" s="98" t="s">
        <v>5491</v>
      </c>
      <c r="C273" s="983"/>
      <c r="D273" s="889">
        <v>1</v>
      </c>
      <c r="E273" s="3020">
        <v>4124.72</v>
      </c>
      <c r="F273" s="797">
        <v>4124.72</v>
      </c>
    </row>
    <row r="274" spans="1:6">
      <c r="A274" s="799">
        <v>280</v>
      </c>
      <c r="B274" s="98" t="s">
        <v>5495</v>
      </c>
      <c r="C274" s="983"/>
      <c r="D274" s="889">
        <v>1</v>
      </c>
      <c r="E274" s="3020">
        <v>36508.160000000003</v>
      </c>
      <c r="F274" s="797">
        <v>36508.160000000003</v>
      </c>
    </row>
    <row r="275" spans="1:6">
      <c r="A275" s="799">
        <v>281</v>
      </c>
      <c r="B275" s="98" t="s">
        <v>5496</v>
      </c>
      <c r="C275" s="983"/>
      <c r="D275" s="889">
        <v>1</v>
      </c>
      <c r="E275" s="3020">
        <v>7722.88</v>
      </c>
      <c r="F275" s="797">
        <v>7722.88</v>
      </c>
    </row>
    <row r="276" spans="1:6">
      <c r="A276" s="799">
        <v>282</v>
      </c>
      <c r="B276" s="98" t="s">
        <v>5497</v>
      </c>
      <c r="C276" s="983"/>
      <c r="D276" s="889">
        <v>1</v>
      </c>
      <c r="E276" s="3020">
        <v>32000</v>
      </c>
      <c r="F276" s="797">
        <v>32000</v>
      </c>
    </row>
    <row r="277" spans="1:6">
      <c r="A277" s="799">
        <v>283</v>
      </c>
      <c r="B277" s="98" t="s">
        <v>5498</v>
      </c>
      <c r="C277" s="983"/>
      <c r="D277" s="889">
        <v>1</v>
      </c>
      <c r="E277" s="3020">
        <v>6500</v>
      </c>
      <c r="F277" s="797">
        <v>6500</v>
      </c>
    </row>
    <row r="278" spans="1:6">
      <c r="A278" s="799">
        <v>284</v>
      </c>
      <c r="B278" s="98" t="s">
        <v>5500</v>
      </c>
      <c r="C278" s="983"/>
      <c r="D278" s="889">
        <v>1</v>
      </c>
      <c r="E278" s="3020">
        <v>6705</v>
      </c>
      <c r="F278" s="797">
        <v>6705</v>
      </c>
    </row>
    <row r="279" spans="1:6">
      <c r="A279" s="799">
        <v>285</v>
      </c>
      <c r="B279" s="98" t="s">
        <v>5500</v>
      </c>
      <c r="C279" s="983"/>
      <c r="D279" s="889">
        <v>1</v>
      </c>
      <c r="E279" s="3020">
        <v>6705</v>
      </c>
      <c r="F279" s="797">
        <v>6705</v>
      </c>
    </row>
    <row r="280" spans="1:6">
      <c r="A280" s="799">
        <v>286</v>
      </c>
      <c r="B280" s="98" t="s">
        <v>5501</v>
      </c>
      <c r="C280" s="983"/>
      <c r="D280" s="889">
        <v>1</v>
      </c>
      <c r="E280" s="3020">
        <v>14850</v>
      </c>
      <c r="F280" s="797">
        <v>14850</v>
      </c>
    </row>
    <row r="281" spans="1:6">
      <c r="A281" s="799">
        <v>287</v>
      </c>
      <c r="B281" s="98" t="s">
        <v>5502</v>
      </c>
      <c r="C281" s="983"/>
      <c r="D281" s="889">
        <v>1</v>
      </c>
      <c r="E281" s="3020">
        <v>3354</v>
      </c>
      <c r="F281" s="797">
        <v>3354</v>
      </c>
    </row>
    <row r="282" spans="1:6">
      <c r="A282" s="799">
        <v>288</v>
      </c>
      <c r="B282" s="302" t="s">
        <v>6079</v>
      </c>
      <c r="C282" s="983"/>
      <c r="D282" s="889">
        <v>1</v>
      </c>
      <c r="E282" s="3020">
        <v>12655</v>
      </c>
      <c r="F282" s="797">
        <v>12655</v>
      </c>
    </row>
    <row r="283" spans="1:6">
      <c r="A283" s="1699">
        <v>289</v>
      </c>
      <c r="B283" s="1705" t="s">
        <v>6773</v>
      </c>
      <c r="C283" s="1700"/>
      <c r="D283" s="2090">
        <v>1</v>
      </c>
      <c r="E283" s="3463">
        <v>25990</v>
      </c>
      <c r="F283" s="1701">
        <v>0</v>
      </c>
    </row>
    <row r="284" spans="1:6">
      <c r="A284" s="1699">
        <v>290</v>
      </c>
      <c r="B284" s="1899" t="s">
        <v>12965</v>
      </c>
      <c r="C284" s="1700"/>
      <c r="D284" s="2090">
        <v>1</v>
      </c>
      <c r="E284" s="3463">
        <v>14990</v>
      </c>
      <c r="F284" s="1701">
        <v>0</v>
      </c>
    </row>
    <row r="285" spans="1:6">
      <c r="A285" s="799">
        <v>291</v>
      </c>
      <c r="B285" s="302" t="s">
        <v>7328</v>
      </c>
      <c r="C285" s="983"/>
      <c r="D285" s="889">
        <v>1</v>
      </c>
      <c r="E285" s="3020">
        <v>12662.85</v>
      </c>
      <c r="F285" s="797">
        <v>12662.85</v>
      </c>
    </row>
    <row r="286" spans="1:6">
      <c r="A286" s="799">
        <v>292</v>
      </c>
      <c r="B286" s="302" t="s">
        <v>7328</v>
      </c>
      <c r="C286" s="983"/>
      <c r="D286" s="889">
        <v>1</v>
      </c>
      <c r="E286" s="3020">
        <v>12662.85</v>
      </c>
      <c r="F286" s="797">
        <v>12662.85</v>
      </c>
    </row>
    <row r="287" spans="1:6">
      <c r="A287" s="799">
        <v>293</v>
      </c>
      <c r="B287" s="302" t="s">
        <v>7329</v>
      </c>
      <c r="C287" s="983"/>
      <c r="D287" s="889">
        <v>1</v>
      </c>
      <c r="E287" s="3020">
        <v>10002.9</v>
      </c>
      <c r="F287" s="797">
        <v>0</v>
      </c>
    </row>
    <row r="288" spans="1:6">
      <c r="A288" s="799">
        <v>294</v>
      </c>
      <c r="B288" s="302" t="s">
        <v>7330</v>
      </c>
      <c r="C288" s="983"/>
      <c r="D288" s="889">
        <v>1</v>
      </c>
      <c r="E288" s="3020">
        <v>10212.85</v>
      </c>
      <c r="F288" s="797">
        <v>10212.85</v>
      </c>
    </row>
    <row r="289" spans="1:6">
      <c r="A289" s="799">
        <v>295</v>
      </c>
      <c r="B289" s="302" t="s">
        <v>7330</v>
      </c>
      <c r="C289" s="983"/>
      <c r="D289" s="889">
        <v>1</v>
      </c>
      <c r="E289" s="3020">
        <v>10212.85</v>
      </c>
      <c r="F289" s="797">
        <v>10212.85</v>
      </c>
    </row>
    <row r="290" spans="1:6">
      <c r="A290" s="799">
        <v>296</v>
      </c>
      <c r="B290" s="302" t="s">
        <v>7331</v>
      </c>
      <c r="C290" s="983"/>
      <c r="D290" s="889">
        <v>1</v>
      </c>
      <c r="E290" s="3020">
        <v>13072.85</v>
      </c>
      <c r="F290" s="797">
        <v>13072.85</v>
      </c>
    </row>
    <row r="291" spans="1:6">
      <c r="A291" s="799">
        <v>297</v>
      </c>
      <c r="B291" s="302" t="s">
        <v>7331</v>
      </c>
      <c r="C291" s="983"/>
      <c r="D291" s="889">
        <v>1</v>
      </c>
      <c r="E291" s="3020">
        <v>13072.85</v>
      </c>
      <c r="F291" s="797">
        <v>13072.85</v>
      </c>
    </row>
    <row r="292" spans="1:6">
      <c r="A292" s="799">
        <v>298</v>
      </c>
      <c r="B292" s="302" t="s">
        <v>7332</v>
      </c>
      <c r="C292" s="983"/>
      <c r="D292" s="889">
        <v>1</v>
      </c>
      <c r="E292" s="3020">
        <v>19400</v>
      </c>
      <c r="F292" s="797">
        <v>19400</v>
      </c>
    </row>
    <row r="293" spans="1:6">
      <c r="A293" s="799">
        <v>299</v>
      </c>
      <c r="B293" s="302" t="s">
        <v>7333</v>
      </c>
      <c r="C293" s="983"/>
      <c r="D293" s="889">
        <v>1</v>
      </c>
      <c r="E293" s="3020">
        <v>21800</v>
      </c>
      <c r="F293" s="797">
        <v>21800</v>
      </c>
    </row>
    <row r="294" spans="1:6">
      <c r="A294" s="799">
        <v>300</v>
      </c>
      <c r="B294" s="302" t="s">
        <v>7334</v>
      </c>
      <c r="C294" s="983"/>
      <c r="D294" s="889">
        <v>1</v>
      </c>
      <c r="E294" s="3020">
        <v>45200</v>
      </c>
      <c r="F294" s="797">
        <v>45200</v>
      </c>
    </row>
    <row r="295" spans="1:6">
      <c r="A295" s="799">
        <v>301</v>
      </c>
      <c r="B295" s="302" t="s">
        <v>10047</v>
      </c>
      <c r="C295" s="983"/>
      <c r="D295" s="2093">
        <v>1</v>
      </c>
      <c r="E295" s="3020">
        <v>35600</v>
      </c>
      <c r="F295" s="797">
        <v>35600</v>
      </c>
    </row>
    <row r="296" spans="1:6">
      <c r="A296" s="799">
        <v>302</v>
      </c>
      <c r="B296" s="302" t="s">
        <v>10048</v>
      </c>
      <c r="C296" s="983"/>
      <c r="D296" s="2093">
        <v>1</v>
      </c>
      <c r="E296" s="3411">
        <v>15000</v>
      </c>
      <c r="F296" s="797">
        <v>15000</v>
      </c>
    </row>
    <row r="297" spans="1:6">
      <c r="A297" s="799">
        <v>303</v>
      </c>
      <c r="B297" s="302" t="s">
        <v>10048</v>
      </c>
      <c r="C297" s="983"/>
      <c r="D297" s="2093">
        <v>1</v>
      </c>
      <c r="E297" s="3411">
        <v>15000</v>
      </c>
      <c r="F297" s="797">
        <v>15000</v>
      </c>
    </row>
    <row r="298" spans="1:6">
      <c r="A298" s="799">
        <v>304</v>
      </c>
      <c r="B298" s="302" t="s">
        <v>10048</v>
      </c>
      <c r="C298" s="983"/>
      <c r="D298" s="2093">
        <v>1</v>
      </c>
      <c r="E298" s="3411">
        <v>15000</v>
      </c>
      <c r="F298" s="797">
        <v>15000</v>
      </c>
    </row>
    <row r="299" spans="1:6">
      <c r="A299" s="799">
        <v>305</v>
      </c>
      <c r="B299" s="302" t="s">
        <v>10048</v>
      </c>
      <c r="C299" s="983"/>
      <c r="D299" s="2093">
        <v>1</v>
      </c>
      <c r="E299" s="3411">
        <v>15000</v>
      </c>
      <c r="F299" s="797">
        <v>15000</v>
      </c>
    </row>
    <row r="300" spans="1:6">
      <c r="A300" s="799">
        <v>306</v>
      </c>
      <c r="B300" s="302" t="s">
        <v>10049</v>
      </c>
      <c r="C300" s="983"/>
      <c r="D300" s="2093">
        <v>1</v>
      </c>
      <c r="E300" s="2837">
        <v>12990</v>
      </c>
      <c r="F300" s="797">
        <v>12990</v>
      </c>
    </row>
    <row r="301" spans="1:6">
      <c r="A301" s="799">
        <v>307</v>
      </c>
      <c r="B301" s="302" t="s">
        <v>10049</v>
      </c>
      <c r="C301" s="983"/>
      <c r="D301" s="2093">
        <v>1</v>
      </c>
      <c r="E301" s="3411">
        <v>12990</v>
      </c>
      <c r="F301" s="797">
        <v>12990</v>
      </c>
    </row>
    <row r="302" spans="1:6">
      <c r="A302" s="799">
        <v>308</v>
      </c>
      <c r="B302" s="302" t="s">
        <v>10048</v>
      </c>
      <c r="C302" s="983"/>
      <c r="D302" s="2093">
        <v>1</v>
      </c>
      <c r="E302" s="3411">
        <v>15000</v>
      </c>
      <c r="F302" s="797">
        <v>15000</v>
      </c>
    </row>
    <row r="303" spans="1:6">
      <c r="A303" s="799">
        <v>309</v>
      </c>
      <c r="B303" s="302" t="s">
        <v>10049</v>
      </c>
      <c r="C303" s="983"/>
      <c r="D303" s="2093">
        <v>1</v>
      </c>
      <c r="E303" s="3411">
        <v>12990</v>
      </c>
      <c r="F303" s="797">
        <v>12990</v>
      </c>
    </row>
    <row r="304" spans="1:6">
      <c r="A304" s="799">
        <v>310</v>
      </c>
      <c r="B304" s="302" t="s">
        <v>10049</v>
      </c>
      <c r="C304" s="983"/>
      <c r="D304" s="2093">
        <v>1</v>
      </c>
      <c r="E304" s="3411">
        <v>12990</v>
      </c>
      <c r="F304" s="797">
        <v>12990</v>
      </c>
    </row>
    <row r="305" spans="1:6">
      <c r="A305" s="799">
        <v>311</v>
      </c>
      <c r="B305" s="302" t="s">
        <v>10048</v>
      </c>
      <c r="C305" s="983"/>
      <c r="D305" s="2093">
        <v>1</v>
      </c>
      <c r="E305" s="3411">
        <v>15000</v>
      </c>
      <c r="F305" s="797">
        <v>15000</v>
      </c>
    </row>
    <row r="306" spans="1:6">
      <c r="A306" s="799">
        <v>312</v>
      </c>
      <c r="B306" s="302" t="s">
        <v>10048</v>
      </c>
      <c r="C306" s="983"/>
      <c r="D306" s="2093">
        <v>1</v>
      </c>
      <c r="E306" s="3411">
        <v>15000</v>
      </c>
      <c r="F306" s="797">
        <v>15000</v>
      </c>
    </row>
    <row r="307" spans="1:6">
      <c r="A307" s="799">
        <v>313</v>
      </c>
      <c r="B307" s="302" t="s">
        <v>10049</v>
      </c>
      <c r="C307" s="983"/>
      <c r="D307" s="2093">
        <v>1</v>
      </c>
      <c r="E307" s="3411">
        <v>12990</v>
      </c>
      <c r="F307" s="797">
        <v>12990</v>
      </c>
    </row>
    <row r="308" spans="1:6">
      <c r="A308" s="799">
        <v>314</v>
      </c>
      <c r="B308" s="302" t="s">
        <v>10048</v>
      </c>
      <c r="C308" s="983"/>
      <c r="D308" s="2093">
        <v>1</v>
      </c>
      <c r="E308" s="3411">
        <v>15000</v>
      </c>
      <c r="F308" s="797">
        <v>15000</v>
      </c>
    </row>
    <row r="309" spans="1:6">
      <c r="A309" s="799">
        <v>315</v>
      </c>
      <c r="B309" s="302" t="s">
        <v>10048</v>
      </c>
      <c r="C309" s="983"/>
      <c r="D309" s="2093">
        <v>1</v>
      </c>
      <c r="E309" s="3411">
        <v>15000</v>
      </c>
      <c r="F309" s="797">
        <v>15000</v>
      </c>
    </row>
    <row r="310" spans="1:6">
      <c r="A310" s="799">
        <v>316</v>
      </c>
      <c r="B310" s="302" t="s">
        <v>10048</v>
      </c>
      <c r="C310" s="983"/>
      <c r="D310" s="2093">
        <v>1</v>
      </c>
      <c r="E310" s="3411">
        <v>15000</v>
      </c>
      <c r="F310" s="797">
        <v>15000</v>
      </c>
    </row>
    <row r="311" spans="1:6">
      <c r="A311" s="799">
        <v>317</v>
      </c>
      <c r="B311" s="302" t="s">
        <v>10049</v>
      </c>
      <c r="C311" s="983"/>
      <c r="D311" s="2093">
        <v>1</v>
      </c>
      <c r="E311" s="3411">
        <v>12990</v>
      </c>
      <c r="F311" s="797">
        <v>12990</v>
      </c>
    </row>
    <row r="312" spans="1:6">
      <c r="A312" s="810"/>
      <c r="B312" s="302"/>
      <c r="C312" s="983"/>
      <c r="D312" s="2093"/>
      <c r="E312" s="3411"/>
      <c r="F312" s="797"/>
    </row>
    <row r="313" spans="1:6">
      <c r="A313" s="527"/>
      <c r="B313" s="651"/>
      <c r="C313" s="1381" t="s">
        <v>15813</v>
      </c>
      <c r="D313" s="2110">
        <f>SUM(D1:D312)</f>
        <v>311</v>
      </c>
      <c r="E313" s="3515">
        <f>SUM(E1:E312)</f>
        <v>3677006.1500000008</v>
      </c>
      <c r="F313" s="539">
        <f>SUM(F1:F312)</f>
        <v>3384286.6100000013</v>
      </c>
    </row>
    <row r="314" spans="1:6">
      <c r="A314" s="1660"/>
      <c r="B314" s="2420"/>
      <c r="C314" s="2902" t="s">
        <v>9313</v>
      </c>
      <c r="D314" s="3152"/>
      <c r="E314" s="3518">
        <f>E1+E3+E24+E44+E67+E74+E224+E225+E226+E227+E233+E261+E283+E284</f>
        <v>233926.85</v>
      </c>
      <c r="F314" s="1612">
        <f>F1+F3+F24+F44+F67+F74+F224+F225+F226+F227+F233+F261+F283+F284</f>
        <v>130061.01000000001</v>
      </c>
    </row>
    <row r="315" spans="1:6">
      <c r="A315" s="1672"/>
      <c r="B315" s="2413"/>
      <c r="C315" s="2567" t="s">
        <v>5937</v>
      </c>
      <c r="D315" s="3166">
        <f>D313-D314</f>
        <v>311</v>
      </c>
      <c r="E315" s="3519">
        <f>E313-E314</f>
        <v>3443079.3000000007</v>
      </c>
      <c r="F315" s="1675">
        <f>F313-F314</f>
        <v>3254225.6000000015</v>
      </c>
    </row>
    <row r="316" spans="1:6">
      <c r="A316" s="4150"/>
      <c r="B316" s="4151" t="s">
        <v>7983</v>
      </c>
      <c r="C316" s="4152"/>
      <c r="D316" s="4153" t="e">
        <f>#REF!+#REF!+#REF!+D315</f>
        <v>#REF!</v>
      </c>
      <c r="E316" s="3521" t="e">
        <f>#REF!+#REF!+#REF!+E315</f>
        <v>#REF!</v>
      </c>
      <c r="F316" s="2556" t="e">
        <f>#REF!+#REF!+#REF!+F315</f>
        <v>#REF!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93"/>
  <sheetViews>
    <sheetView view="pageBreakPreview" zoomScale="80" zoomScaleNormal="100" zoomScaleSheetLayoutView="80" workbookViewId="0">
      <selection activeCell="G33" sqref="G33"/>
    </sheetView>
  </sheetViews>
  <sheetFormatPr defaultRowHeight="12.75"/>
  <cols>
    <col min="1" max="1" width="5.28515625" style="853" customWidth="1"/>
    <col min="2" max="2" width="33.7109375" customWidth="1"/>
    <col min="3" max="3" width="18" customWidth="1"/>
    <col min="4" max="4" width="8.140625" customWidth="1"/>
    <col min="5" max="5" width="14.85546875" customWidth="1"/>
    <col min="6" max="6" width="13.140625" customWidth="1"/>
    <col min="7" max="7" width="33.7109375" style="269" customWidth="1"/>
    <col min="8" max="8" width="6.5703125" customWidth="1"/>
  </cols>
  <sheetData>
    <row r="1" spans="1:8" ht="25.5">
      <c r="A1" s="854" t="s">
        <v>0</v>
      </c>
      <c r="B1" s="852" t="s">
        <v>12930</v>
      </c>
      <c r="C1" s="850" t="s">
        <v>12931</v>
      </c>
      <c r="D1" s="850" t="s">
        <v>10110</v>
      </c>
      <c r="E1" s="850" t="s">
        <v>12932</v>
      </c>
      <c r="F1" s="851" t="s">
        <v>6108</v>
      </c>
      <c r="G1" s="850" t="s">
        <v>12933</v>
      </c>
      <c r="H1" s="852" t="s">
        <v>12935</v>
      </c>
    </row>
    <row r="2" spans="1:8" s="20" customFormat="1">
      <c r="A2" s="872">
        <v>1</v>
      </c>
      <c r="B2" s="868" t="s">
        <v>7347</v>
      </c>
      <c r="C2" s="869" t="s">
        <v>9878</v>
      </c>
      <c r="D2" s="873">
        <v>1</v>
      </c>
      <c r="E2" s="862">
        <v>13000</v>
      </c>
      <c r="F2" s="863">
        <v>13000</v>
      </c>
      <c r="G2" s="874" t="s">
        <v>12934</v>
      </c>
      <c r="H2" s="871"/>
    </row>
    <row r="3" spans="1:8" s="20" customFormat="1">
      <c r="A3" s="872">
        <v>2</v>
      </c>
      <c r="B3" s="868" t="s">
        <v>7348</v>
      </c>
      <c r="C3" s="869" t="s">
        <v>9877</v>
      </c>
      <c r="D3" s="873">
        <v>1</v>
      </c>
      <c r="E3" s="862">
        <v>21555</v>
      </c>
      <c r="F3" s="863">
        <v>21555</v>
      </c>
      <c r="G3" s="874" t="s">
        <v>12934</v>
      </c>
      <c r="H3" s="871"/>
    </row>
    <row r="4" spans="1:8" s="20" customFormat="1">
      <c r="A4" s="872">
        <v>3</v>
      </c>
      <c r="B4" s="864" t="s">
        <v>12925</v>
      </c>
      <c r="C4" s="875">
        <v>956108520000166</v>
      </c>
      <c r="D4" s="867">
        <v>1</v>
      </c>
      <c r="E4" s="862">
        <v>10472</v>
      </c>
      <c r="F4" s="863">
        <v>0</v>
      </c>
      <c r="G4" s="876" t="s">
        <v>12934</v>
      </c>
      <c r="H4" s="868">
        <v>2021</v>
      </c>
    </row>
    <row r="5" spans="1:8" s="20" customFormat="1" ht="25.5">
      <c r="A5" s="872">
        <v>4</v>
      </c>
      <c r="B5" s="859" t="s">
        <v>7434</v>
      </c>
      <c r="C5" s="860" t="s">
        <v>9865</v>
      </c>
      <c r="D5" s="861">
        <v>15</v>
      </c>
      <c r="E5" s="862">
        <v>312330.45</v>
      </c>
      <c r="F5" s="863">
        <v>0</v>
      </c>
      <c r="G5" s="864" t="s">
        <v>3249</v>
      </c>
      <c r="H5" s="865">
        <v>2016</v>
      </c>
    </row>
    <row r="6" spans="1:8" s="20" customFormat="1" ht="25.5">
      <c r="A6" s="872">
        <v>5</v>
      </c>
      <c r="B6" s="859" t="s">
        <v>7490</v>
      </c>
      <c r="C6" s="860" t="s">
        <v>9568</v>
      </c>
      <c r="D6" s="861">
        <v>1</v>
      </c>
      <c r="E6" s="862">
        <v>242000</v>
      </c>
      <c r="F6" s="863">
        <v>0</v>
      </c>
      <c r="G6" s="864" t="s">
        <v>7526</v>
      </c>
      <c r="H6" s="865">
        <v>2020</v>
      </c>
    </row>
    <row r="7" spans="1:8" s="20" customFormat="1" ht="25.5">
      <c r="A7" s="872">
        <v>6</v>
      </c>
      <c r="B7" s="859" t="s">
        <v>7493</v>
      </c>
      <c r="C7" s="860" t="s">
        <v>9569</v>
      </c>
      <c r="D7" s="861">
        <v>1</v>
      </c>
      <c r="E7" s="862">
        <v>20990</v>
      </c>
      <c r="F7" s="863">
        <v>0</v>
      </c>
      <c r="G7" s="864" t="s">
        <v>7526</v>
      </c>
      <c r="H7" s="865">
        <v>2020</v>
      </c>
    </row>
    <row r="8" spans="1:8" s="20" customFormat="1">
      <c r="A8" s="872">
        <v>7</v>
      </c>
      <c r="B8" s="859" t="s">
        <v>7529</v>
      </c>
      <c r="C8" s="860" t="s">
        <v>9716</v>
      </c>
      <c r="D8" s="861">
        <v>1</v>
      </c>
      <c r="E8" s="862">
        <v>10566</v>
      </c>
      <c r="F8" s="863">
        <v>10566</v>
      </c>
      <c r="G8" s="864" t="s">
        <v>7528</v>
      </c>
      <c r="H8" s="865">
        <v>2006</v>
      </c>
    </row>
    <row r="9" spans="1:8" s="20" customFormat="1">
      <c r="A9" s="872">
        <v>8</v>
      </c>
      <c r="B9" s="859" t="s">
        <v>256</v>
      </c>
      <c r="C9" s="860" t="s">
        <v>9717</v>
      </c>
      <c r="D9" s="861">
        <v>2</v>
      </c>
      <c r="E9" s="862">
        <v>6116</v>
      </c>
      <c r="F9" s="863">
        <v>6116</v>
      </c>
      <c r="G9" s="864" t="s">
        <v>7528</v>
      </c>
      <c r="H9" s="865">
        <v>2006</v>
      </c>
    </row>
    <row r="10" spans="1:8" s="20" customFormat="1">
      <c r="A10" s="872">
        <v>9</v>
      </c>
      <c r="B10" s="859" t="s">
        <v>168</v>
      </c>
      <c r="C10" s="860" t="s">
        <v>9718</v>
      </c>
      <c r="D10" s="861">
        <v>1</v>
      </c>
      <c r="E10" s="862">
        <v>7590</v>
      </c>
      <c r="F10" s="863">
        <v>7590</v>
      </c>
      <c r="G10" s="864" t="s">
        <v>7528</v>
      </c>
      <c r="H10" s="865">
        <v>2007</v>
      </c>
    </row>
    <row r="11" spans="1:8" s="20" customFormat="1">
      <c r="A11" s="872">
        <v>10</v>
      </c>
      <c r="B11" s="859" t="s">
        <v>7530</v>
      </c>
      <c r="C11" s="860" t="s">
        <v>9719</v>
      </c>
      <c r="D11" s="861">
        <v>2</v>
      </c>
      <c r="E11" s="862">
        <v>61674</v>
      </c>
      <c r="F11" s="863">
        <v>61674</v>
      </c>
      <c r="G11" s="864" t="s">
        <v>7528</v>
      </c>
      <c r="H11" s="865">
        <v>2007</v>
      </c>
    </row>
    <row r="12" spans="1:8" s="20" customFormat="1">
      <c r="A12" s="872">
        <v>11</v>
      </c>
      <c r="B12" s="859" t="s">
        <v>7531</v>
      </c>
      <c r="C12" s="860" t="s">
        <v>9720</v>
      </c>
      <c r="D12" s="861">
        <v>1</v>
      </c>
      <c r="E12" s="862">
        <v>4000</v>
      </c>
      <c r="F12" s="863">
        <v>4000</v>
      </c>
      <c r="G12" s="864" t="s">
        <v>7528</v>
      </c>
      <c r="H12" s="865">
        <v>2007</v>
      </c>
    </row>
    <row r="13" spans="1:8" s="20" customFormat="1">
      <c r="A13" s="872">
        <v>12</v>
      </c>
      <c r="B13" s="859" t="s">
        <v>7532</v>
      </c>
      <c r="C13" s="860" t="s">
        <v>9721</v>
      </c>
      <c r="D13" s="861">
        <v>1</v>
      </c>
      <c r="E13" s="862">
        <v>99886.1</v>
      </c>
      <c r="F13" s="863">
        <v>99886.1</v>
      </c>
      <c r="G13" s="864" t="s">
        <v>7528</v>
      </c>
      <c r="H13" s="865">
        <v>2009</v>
      </c>
    </row>
    <row r="14" spans="1:8" s="20" customFormat="1">
      <c r="A14" s="872">
        <v>13</v>
      </c>
      <c r="B14" s="859" t="s">
        <v>7533</v>
      </c>
      <c r="C14" s="860" t="s">
        <v>9722</v>
      </c>
      <c r="D14" s="861">
        <v>1</v>
      </c>
      <c r="E14" s="862">
        <v>30070</v>
      </c>
      <c r="F14" s="863">
        <v>30070</v>
      </c>
      <c r="G14" s="864" t="s">
        <v>7528</v>
      </c>
      <c r="H14" s="865">
        <v>2009</v>
      </c>
    </row>
    <row r="15" spans="1:8" s="20" customFormat="1">
      <c r="A15" s="872">
        <v>14</v>
      </c>
      <c r="B15" s="859" t="s">
        <v>97</v>
      </c>
      <c r="C15" s="860" t="s">
        <v>9723</v>
      </c>
      <c r="D15" s="861">
        <v>5</v>
      </c>
      <c r="E15" s="862">
        <v>19405</v>
      </c>
      <c r="F15" s="863">
        <v>19405</v>
      </c>
      <c r="G15" s="864" t="s">
        <v>7528</v>
      </c>
      <c r="H15" s="865">
        <v>2009</v>
      </c>
    </row>
    <row r="16" spans="1:8" s="20" customFormat="1">
      <c r="A16" s="872">
        <v>15</v>
      </c>
      <c r="B16" s="859" t="s">
        <v>5483</v>
      </c>
      <c r="C16" s="860" t="s">
        <v>9724</v>
      </c>
      <c r="D16" s="861">
        <v>1</v>
      </c>
      <c r="E16" s="862">
        <v>17000</v>
      </c>
      <c r="F16" s="863">
        <v>17000</v>
      </c>
      <c r="G16" s="864" t="s">
        <v>7528</v>
      </c>
      <c r="H16" s="865">
        <v>2009</v>
      </c>
    </row>
    <row r="17" spans="1:8" s="20" customFormat="1">
      <c r="A17" s="872">
        <v>16</v>
      </c>
      <c r="B17" s="859" t="s">
        <v>7534</v>
      </c>
      <c r="C17" s="860" t="s">
        <v>9725</v>
      </c>
      <c r="D17" s="861">
        <v>1</v>
      </c>
      <c r="E17" s="862">
        <v>21000</v>
      </c>
      <c r="F17" s="863">
        <v>21000</v>
      </c>
      <c r="G17" s="864" t="s">
        <v>7528</v>
      </c>
      <c r="H17" s="865">
        <v>2009</v>
      </c>
    </row>
    <row r="18" spans="1:8" s="20" customFormat="1">
      <c r="A18" s="872">
        <v>17</v>
      </c>
      <c r="B18" s="859" t="s">
        <v>7535</v>
      </c>
      <c r="C18" s="860" t="s">
        <v>9726</v>
      </c>
      <c r="D18" s="861">
        <v>1</v>
      </c>
      <c r="E18" s="862">
        <v>12650</v>
      </c>
      <c r="F18" s="863">
        <v>12650</v>
      </c>
      <c r="G18" s="864" t="s">
        <v>7528</v>
      </c>
      <c r="H18" s="865">
        <v>2009</v>
      </c>
    </row>
    <row r="19" spans="1:8" s="20" customFormat="1">
      <c r="A19" s="872">
        <v>18</v>
      </c>
      <c r="B19" s="859" t="s">
        <v>7536</v>
      </c>
      <c r="C19" s="860" t="s">
        <v>9727</v>
      </c>
      <c r="D19" s="861">
        <v>1</v>
      </c>
      <c r="E19" s="862">
        <v>11050</v>
      </c>
      <c r="F19" s="863">
        <v>11050</v>
      </c>
      <c r="G19" s="864" t="s">
        <v>7528</v>
      </c>
      <c r="H19" s="865">
        <v>2010</v>
      </c>
    </row>
    <row r="20" spans="1:8" s="20" customFormat="1">
      <c r="A20" s="872">
        <v>19</v>
      </c>
      <c r="B20" s="859" t="s">
        <v>256</v>
      </c>
      <c r="C20" s="860" t="s">
        <v>9728</v>
      </c>
      <c r="D20" s="861">
        <v>4</v>
      </c>
      <c r="E20" s="862">
        <v>28400</v>
      </c>
      <c r="F20" s="863">
        <v>28400</v>
      </c>
      <c r="G20" s="864" t="s">
        <v>7528</v>
      </c>
      <c r="H20" s="865">
        <v>2010</v>
      </c>
    </row>
    <row r="21" spans="1:8" s="20" customFormat="1">
      <c r="A21" s="872">
        <v>20</v>
      </c>
      <c r="B21" s="859" t="s">
        <v>1781</v>
      </c>
      <c r="C21" s="860" t="s">
        <v>9729</v>
      </c>
      <c r="D21" s="861">
        <v>3</v>
      </c>
      <c r="E21" s="862">
        <v>13200</v>
      </c>
      <c r="F21" s="863">
        <v>13200</v>
      </c>
      <c r="G21" s="864" t="s">
        <v>7528</v>
      </c>
      <c r="H21" s="865">
        <v>2010</v>
      </c>
    </row>
    <row r="22" spans="1:8" s="20" customFormat="1">
      <c r="A22" s="872">
        <v>21</v>
      </c>
      <c r="B22" s="859" t="s">
        <v>256</v>
      </c>
      <c r="C22" s="860" t="s">
        <v>9730</v>
      </c>
      <c r="D22" s="861">
        <v>1</v>
      </c>
      <c r="E22" s="862">
        <v>6000</v>
      </c>
      <c r="F22" s="863">
        <v>6000</v>
      </c>
      <c r="G22" s="864" t="s">
        <v>7528</v>
      </c>
      <c r="H22" s="865">
        <v>2010</v>
      </c>
    </row>
    <row r="23" spans="1:8" s="20" customFormat="1">
      <c r="A23" s="872">
        <v>22</v>
      </c>
      <c r="B23" s="859" t="s">
        <v>1781</v>
      </c>
      <c r="C23" s="860" t="s">
        <v>9731</v>
      </c>
      <c r="D23" s="861">
        <v>3</v>
      </c>
      <c r="E23" s="862">
        <v>11400</v>
      </c>
      <c r="F23" s="863">
        <v>11400</v>
      </c>
      <c r="G23" s="864" t="s">
        <v>7528</v>
      </c>
      <c r="H23" s="865">
        <v>2010</v>
      </c>
    </row>
    <row r="24" spans="1:8" s="20" customFormat="1">
      <c r="A24" s="872">
        <v>23</v>
      </c>
      <c r="B24" s="859" t="s">
        <v>1781</v>
      </c>
      <c r="C24" s="860" t="s">
        <v>9732</v>
      </c>
      <c r="D24" s="861">
        <v>1</v>
      </c>
      <c r="E24" s="862">
        <v>3300</v>
      </c>
      <c r="F24" s="863">
        <v>3300</v>
      </c>
      <c r="G24" s="864" t="s">
        <v>7528</v>
      </c>
      <c r="H24" s="865">
        <v>2010</v>
      </c>
    </row>
    <row r="25" spans="1:8" s="20" customFormat="1">
      <c r="A25" s="872">
        <v>24</v>
      </c>
      <c r="B25" s="859" t="s">
        <v>7537</v>
      </c>
      <c r="C25" s="860" t="s">
        <v>9733</v>
      </c>
      <c r="D25" s="861">
        <v>1</v>
      </c>
      <c r="E25" s="862">
        <v>14650</v>
      </c>
      <c r="F25" s="863">
        <v>14650</v>
      </c>
      <c r="G25" s="864" t="s">
        <v>7528</v>
      </c>
      <c r="H25" s="865">
        <v>2010</v>
      </c>
    </row>
    <row r="26" spans="1:8" s="20" customFormat="1">
      <c r="A26" s="872">
        <v>25</v>
      </c>
      <c r="B26" s="859" t="s">
        <v>7538</v>
      </c>
      <c r="C26" s="860" t="s">
        <v>9734</v>
      </c>
      <c r="D26" s="861">
        <v>1</v>
      </c>
      <c r="E26" s="862">
        <v>13800</v>
      </c>
      <c r="F26" s="863">
        <v>13800</v>
      </c>
      <c r="G26" s="864" t="s">
        <v>7528</v>
      </c>
      <c r="H26" s="865">
        <v>2011</v>
      </c>
    </row>
    <row r="27" spans="1:8" s="20" customFormat="1">
      <c r="A27" s="872">
        <v>26</v>
      </c>
      <c r="B27" s="859" t="s">
        <v>7539</v>
      </c>
      <c r="C27" s="860" t="s">
        <v>9735</v>
      </c>
      <c r="D27" s="861">
        <v>1</v>
      </c>
      <c r="E27" s="862">
        <v>30150</v>
      </c>
      <c r="F27" s="863">
        <v>30150</v>
      </c>
      <c r="G27" s="864" t="s">
        <v>7528</v>
      </c>
      <c r="H27" s="865">
        <v>2011</v>
      </c>
    </row>
    <row r="28" spans="1:8" s="20" customFormat="1">
      <c r="A28" s="872">
        <v>27</v>
      </c>
      <c r="B28" s="859" t="s">
        <v>7540</v>
      </c>
      <c r="C28" s="860" t="s">
        <v>9736</v>
      </c>
      <c r="D28" s="861">
        <v>1</v>
      </c>
      <c r="E28" s="862">
        <v>18000</v>
      </c>
      <c r="F28" s="863">
        <v>18000</v>
      </c>
      <c r="G28" s="864" t="s">
        <v>7528</v>
      </c>
      <c r="H28" s="865">
        <v>2011</v>
      </c>
    </row>
    <row r="29" spans="1:8" s="20" customFormat="1">
      <c r="A29" s="872">
        <v>28</v>
      </c>
      <c r="B29" s="859" t="s">
        <v>7541</v>
      </c>
      <c r="C29" s="860" t="s">
        <v>9737</v>
      </c>
      <c r="D29" s="861">
        <v>1</v>
      </c>
      <c r="E29" s="862">
        <v>25500</v>
      </c>
      <c r="F29" s="863">
        <v>25500</v>
      </c>
      <c r="G29" s="864" t="s">
        <v>7528</v>
      </c>
      <c r="H29" s="865">
        <v>2011</v>
      </c>
    </row>
    <row r="30" spans="1:8" s="20" customFormat="1">
      <c r="A30" s="872">
        <v>29</v>
      </c>
      <c r="B30" s="859" t="s">
        <v>7542</v>
      </c>
      <c r="C30" s="860" t="s">
        <v>9738</v>
      </c>
      <c r="D30" s="861">
        <v>1</v>
      </c>
      <c r="E30" s="862">
        <v>35100</v>
      </c>
      <c r="F30" s="863">
        <v>35100</v>
      </c>
      <c r="G30" s="864" t="s">
        <v>7528</v>
      </c>
      <c r="H30" s="865">
        <v>2011</v>
      </c>
    </row>
    <row r="31" spans="1:8" s="20" customFormat="1">
      <c r="A31" s="872">
        <v>30</v>
      </c>
      <c r="B31" s="859" t="s">
        <v>7543</v>
      </c>
      <c r="C31" s="860" t="s">
        <v>9739</v>
      </c>
      <c r="D31" s="861">
        <v>1</v>
      </c>
      <c r="E31" s="862">
        <v>12600</v>
      </c>
      <c r="F31" s="863">
        <v>12600</v>
      </c>
      <c r="G31" s="864" t="s">
        <v>7528</v>
      </c>
      <c r="H31" s="865">
        <v>2011</v>
      </c>
    </row>
    <row r="32" spans="1:8" s="20" customFormat="1">
      <c r="A32" s="872">
        <v>31</v>
      </c>
      <c r="B32" s="859" t="s">
        <v>7544</v>
      </c>
      <c r="C32" s="860" t="s">
        <v>9740</v>
      </c>
      <c r="D32" s="861">
        <v>1</v>
      </c>
      <c r="E32" s="862">
        <v>19700</v>
      </c>
      <c r="F32" s="863">
        <v>19700</v>
      </c>
      <c r="G32" s="864" t="s">
        <v>7528</v>
      </c>
      <c r="H32" s="865">
        <v>2011</v>
      </c>
    </row>
    <row r="33" spans="1:8" s="20" customFormat="1" ht="38.25">
      <c r="A33" s="872">
        <v>32</v>
      </c>
      <c r="B33" s="859" t="s">
        <v>7545</v>
      </c>
      <c r="C33" s="860" t="s">
        <v>9741</v>
      </c>
      <c r="D33" s="861">
        <v>1</v>
      </c>
      <c r="E33" s="862">
        <v>10000</v>
      </c>
      <c r="F33" s="863">
        <v>10000</v>
      </c>
      <c r="G33" s="864" t="s">
        <v>7528</v>
      </c>
      <c r="H33" s="865">
        <v>2012</v>
      </c>
    </row>
    <row r="34" spans="1:8" s="20" customFormat="1">
      <c r="A34" s="872">
        <v>33</v>
      </c>
      <c r="B34" s="859" t="s">
        <v>7546</v>
      </c>
      <c r="C34" s="860" t="s">
        <v>9742</v>
      </c>
      <c r="D34" s="861">
        <v>1</v>
      </c>
      <c r="E34" s="862">
        <v>20000</v>
      </c>
      <c r="F34" s="863">
        <v>20000</v>
      </c>
      <c r="G34" s="864" t="s">
        <v>7528</v>
      </c>
      <c r="H34" s="865">
        <v>2012</v>
      </c>
    </row>
    <row r="35" spans="1:8" s="20" customFormat="1">
      <c r="A35" s="872">
        <v>34</v>
      </c>
      <c r="B35" s="859" t="s">
        <v>256</v>
      </c>
      <c r="C35" s="860" t="s">
        <v>9744</v>
      </c>
      <c r="D35" s="861">
        <v>1</v>
      </c>
      <c r="E35" s="862">
        <v>7500</v>
      </c>
      <c r="F35" s="863">
        <v>7500</v>
      </c>
      <c r="G35" s="864" t="s">
        <v>7528</v>
      </c>
      <c r="H35" s="865">
        <v>2012</v>
      </c>
    </row>
    <row r="36" spans="1:8" s="20" customFormat="1">
      <c r="A36" s="872">
        <v>35</v>
      </c>
      <c r="B36" s="859" t="s">
        <v>787</v>
      </c>
      <c r="C36" s="860" t="s">
        <v>9745</v>
      </c>
      <c r="D36" s="861">
        <v>1</v>
      </c>
      <c r="E36" s="862">
        <v>3000</v>
      </c>
      <c r="F36" s="863">
        <v>3000</v>
      </c>
      <c r="G36" s="864" t="s">
        <v>7528</v>
      </c>
      <c r="H36" s="865">
        <v>2012</v>
      </c>
    </row>
    <row r="37" spans="1:8" s="20" customFormat="1">
      <c r="A37" s="872">
        <v>36</v>
      </c>
      <c r="B37" s="859" t="s">
        <v>1487</v>
      </c>
      <c r="C37" s="860" t="s">
        <v>9746</v>
      </c>
      <c r="D37" s="861">
        <v>1</v>
      </c>
      <c r="E37" s="862">
        <v>11000</v>
      </c>
      <c r="F37" s="863">
        <v>11000</v>
      </c>
      <c r="G37" s="864" t="s">
        <v>7528</v>
      </c>
      <c r="H37" s="865">
        <v>2012</v>
      </c>
    </row>
    <row r="38" spans="1:8" s="20" customFormat="1">
      <c r="A38" s="872">
        <v>37</v>
      </c>
      <c r="B38" s="859" t="s">
        <v>7547</v>
      </c>
      <c r="C38" s="860" t="s">
        <v>9747</v>
      </c>
      <c r="D38" s="861">
        <v>1</v>
      </c>
      <c r="E38" s="862">
        <v>15339</v>
      </c>
      <c r="F38" s="863">
        <v>15339</v>
      </c>
      <c r="G38" s="864" t="s">
        <v>7528</v>
      </c>
      <c r="H38" s="865">
        <v>2012</v>
      </c>
    </row>
    <row r="39" spans="1:8" s="20" customFormat="1">
      <c r="A39" s="872">
        <v>38</v>
      </c>
      <c r="B39" s="859" t="s">
        <v>7548</v>
      </c>
      <c r="C39" s="860" t="s">
        <v>9749</v>
      </c>
      <c r="D39" s="861">
        <v>2</v>
      </c>
      <c r="E39" s="862">
        <v>25481.39</v>
      </c>
      <c r="F39" s="863">
        <v>25481.39</v>
      </c>
      <c r="G39" s="864" t="s">
        <v>7528</v>
      </c>
      <c r="H39" s="865">
        <v>2012</v>
      </c>
    </row>
    <row r="40" spans="1:8" s="20" customFormat="1">
      <c r="A40" s="872">
        <v>39</v>
      </c>
      <c r="B40" s="859" t="s">
        <v>7549</v>
      </c>
      <c r="C40" s="860" t="s">
        <v>9748</v>
      </c>
      <c r="D40" s="861">
        <v>2</v>
      </c>
      <c r="E40" s="862">
        <v>59000</v>
      </c>
      <c r="F40" s="863">
        <v>59000</v>
      </c>
      <c r="G40" s="864" t="s">
        <v>7528</v>
      </c>
      <c r="H40" s="865">
        <v>2012</v>
      </c>
    </row>
    <row r="41" spans="1:8" s="20" customFormat="1" ht="25.5">
      <c r="A41" s="872">
        <v>40</v>
      </c>
      <c r="B41" s="859" t="s">
        <v>7550</v>
      </c>
      <c r="C41" s="860" t="s">
        <v>9750</v>
      </c>
      <c r="D41" s="861">
        <v>1</v>
      </c>
      <c r="E41" s="862">
        <v>52700</v>
      </c>
      <c r="F41" s="863">
        <v>52700</v>
      </c>
      <c r="G41" s="864" t="s">
        <v>7528</v>
      </c>
      <c r="H41" s="865">
        <v>2012</v>
      </c>
    </row>
    <row r="42" spans="1:8" s="20" customFormat="1">
      <c r="A42" s="872">
        <v>41</v>
      </c>
      <c r="B42" s="859" t="s">
        <v>7551</v>
      </c>
      <c r="C42" s="860" t="s">
        <v>9743</v>
      </c>
      <c r="D42" s="861">
        <v>1</v>
      </c>
      <c r="E42" s="862">
        <v>49890</v>
      </c>
      <c r="F42" s="863">
        <v>49890</v>
      </c>
      <c r="G42" s="864" t="s">
        <v>7528</v>
      </c>
      <c r="H42" s="865">
        <v>2012</v>
      </c>
    </row>
    <row r="43" spans="1:8" s="20" customFormat="1">
      <c r="A43" s="872">
        <v>42</v>
      </c>
      <c r="B43" s="859" t="s">
        <v>7552</v>
      </c>
      <c r="C43" s="860" t="s">
        <v>9751</v>
      </c>
      <c r="D43" s="861">
        <v>1</v>
      </c>
      <c r="E43" s="862">
        <v>28350</v>
      </c>
      <c r="F43" s="863">
        <v>28350</v>
      </c>
      <c r="G43" s="864" t="s">
        <v>7528</v>
      </c>
      <c r="H43" s="865">
        <v>2013</v>
      </c>
    </row>
    <row r="44" spans="1:8" s="20" customFormat="1">
      <c r="A44" s="872">
        <v>43</v>
      </c>
      <c r="B44" s="859" t="s">
        <v>7553</v>
      </c>
      <c r="C44" s="860" t="s">
        <v>9752</v>
      </c>
      <c r="D44" s="861">
        <v>1</v>
      </c>
      <c r="E44" s="862">
        <v>4000</v>
      </c>
      <c r="F44" s="863">
        <v>4000</v>
      </c>
      <c r="G44" s="864" t="s">
        <v>7528</v>
      </c>
      <c r="H44" s="865">
        <v>2013</v>
      </c>
    </row>
    <row r="45" spans="1:8" s="20" customFormat="1">
      <c r="A45" s="872">
        <v>44</v>
      </c>
      <c r="B45" s="859" t="s">
        <v>7554</v>
      </c>
      <c r="C45" s="860" t="s">
        <v>9753</v>
      </c>
      <c r="D45" s="861">
        <v>1</v>
      </c>
      <c r="E45" s="862">
        <v>3690</v>
      </c>
      <c r="F45" s="863">
        <v>3690</v>
      </c>
      <c r="G45" s="864" t="s">
        <v>7528</v>
      </c>
      <c r="H45" s="865">
        <v>2014</v>
      </c>
    </row>
    <row r="46" spans="1:8" s="20" customFormat="1">
      <c r="A46" s="872">
        <v>45</v>
      </c>
      <c r="B46" s="859" t="s">
        <v>7555</v>
      </c>
      <c r="C46" s="860" t="s">
        <v>9754</v>
      </c>
      <c r="D46" s="861">
        <v>1</v>
      </c>
      <c r="E46" s="862">
        <v>4750</v>
      </c>
      <c r="F46" s="863">
        <v>4750</v>
      </c>
      <c r="G46" s="864" t="s">
        <v>7528</v>
      </c>
      <c r="H46" s="865">
        <v>2014</v>
      </c>
    </row>
    <row r="47" spans="1:8" s="20" customFormat="1">
      <c r="A47" s="872">
        <v>46</v>
      </c>
      <c r="B47" s="859" t="s">
        <v>7556</v>
      </c>
      <c r="C47" s="860" t="s">
        <v>9755</v>
      </c>
      <c r="D47" s="861">
        <v>1</v>
      </c>
      <c r="E47" s="862">
        <v>15500</v>
      </c>
      <c r="F47" s="863">
        <v>15500</v>
      </c>
      <c r="G47" s="864" t="s">
        <v>7528</v>
      </c>
      <c r="H47" s="865">
        <v>2014</v>
      </c>
    </row>
    <row r="48" spans="1:8" s="20" customFormat="1">
      <c r="A48" s="872">
        <v>47</v>
      </c>
      <c r="B48" s="859" t="s">
        <v>7557</v>
      </c>
      <c r="C48" s="860" t="s">
        <v>9756</v>
      </c>
      <c r="D48" s="861">
        <v>1</v>
      </c>
      <c r="E48" s="862">
        <v>5000</v>
      </c>
      <c r="F48" s="863">
        <v>5000</v>
      </c>
      <c r="G48" s="864" t="s">
        <v>7528</v>
      </c>
      <c r="H48" s="865">
        <v>2014</v>
      </c>
    </row>
    <row r="49" spans="1:8" s="20" customFormat="1">
      <c r="A49" s="872">
        <v>48</v>
      </c>
      <c r="B49" s="859" t="s">
        <v>7558</v>
      </c>
      <c r="C49" s="860" t="s">
        <v>9757</v>
      </c>
      <c r="D49" s="861">
        <v>3</v>
      </c>
      <c r="E49" s="862">
        <v>10500</v>
      </c>
      <c r="F49" s="863">
        <v>10500</v>
      </c>
      <c r="G49" s="864" t="s">
        <v>7528</v>
      </c>
      <c r="H49" s="865">
        <v>2014</v>
      </c>
    </row>
    <row r="50" spans="1:8" s="20" customFormat="1">
      <c r="A50" s="872">
        <v>49</v>
      </c>
      <c r="B50" s="859" t="s">
        <v>7559</v>
      </c>
      <c r="C50" s="860" t="s">
        <v>9758</v>
      </c>
      <c r="D50" s="861">
        <v>1</v>
      </c>
      <c r="E50" s="862">
        <v>5100</v>
      </c>
      <c r="F50" s="863">
        <v>5100</v>
      </c>
      <c r="G50" s="864" t="s">
        <v>7528</v>
      </c>
      <c r="H50" s="865">
        <v>2014</v>
      </c>
    </row>
    <row r="51" spans="1:8" s="20" customFormat="1">
      <c r="A51" s="872">
        <v>50</v>
      </c>
      <c r="B51" s="859" t="s">
        <v>143</v>
      </c>
      <c r="C51" s="860" t="s">
        <v>9759</v>
      </c>
      <c r="D51" s="861">
        <v>1</v>
      </c>
      <c r="E51" s="862">
        <v>8300</v>
      </c>
      <c r="F51" s="863">
        <v>8300</v>
      </c>
      <c r="G51" s="864" t="s">
        <v>7528</v>
      </c>
      <c r="H51" s="865">
        <v>2014</v>
      </c>
    </row>
    <row r="52" spans="1:8" s="20" customFormat="1">
      <c r="A52" s="872">
        <v>51</v>
      </c>
      <c r="B52" s="859" t="s">
        <v>7560</v>
      </c>
      <c r="C52" s="860" t="s">
        <v>9760</v>
      </c>
      <c r="D52" s="861">
        <v>1</v>
      </c>
      <c r="E52" s="862">
        <v>6183</v>
      </c>
      <c r="F52" s="863">
        <v>6183</v>
      </c>
      <c r="G52" s="864" t="s">
        <v>7528</v>
      </c>
      <c r="H52" s="865">
        <v>2014</v>
      </c>
    </row>
    <row r="53" spans="1:8" s="20" customFormat="1">
      <c r="A53" s="872">
        <v>52</v>
      </c>
      <c r="B53" s="859" t="s">
        <v>7561</v>
      </c>
      <c r="C53" s="860" t="s">
        <v>9761</v>
      </c>
      <c r="D53" s="861">
        <v>1</v>
      </c>
      <c r="E53" s="862">
        <v>5340</v>
      </c>
      <c r="F53" s="863">
        <v>5340</v>
      </c>
      <c r="G53" s="864" t="s">
        <v>7528</v>
      </c>
      <c r="H53" s="865">
        <v>2015</v>
      </c>
    </row>
    <row r="54" spans="1:8" s="20" customFormat="1">
      <c r="A54" s="872">
        <v>53</v>
      </c>
      <c r="B54" s="859" t="s">
        <v>7562</v>
      </c>
      <c r="C54" s="860" t="s">
        <v>9762</v>
      </c>
      <c r="D54" s="861">
        <v>4</v>
      </c>
      <c r="E54" s="862">
        <v>94400</v>
      </c>
      <c r="F54" s="863">
        <v>94400</v>
      </c>
      <c r="G54" s="864" t="s">
        <v>7528</v>
      </c>
      <c r="H54" s="865">
        <v>2015</v>
      </c>
    </row>
    <row r="55" spans="1:8" s="20" customFormat="1">
      <c r="A55" s="872">
        <v>54</v>
      </c>
      <c r="B55" s="859" t="s">
        <v>7563</v>
      </c>
      <c r="C55" s="860" t="s">
        <v>9763</v>
      </c>
      <c r="D55" s="861">
        <v>1</v>
      </c>
      <c r="E55" s="862">
        <v>18500</v>
      </c>
      <c r="F55" s="863">
        <v>18500</v>
      </c>
      <c r="G55" s="864" t="s">
        <v>7528</v>
      </c>
      <c r="H55" s="865">
        <v>2015</v>
      </c>
    </row>
    <row r="56" spans="1:8" s="20" customFormat="1">
      <c r="A56" s="872">
        <v>55</v>
      </c>
      <c r="B56" s="859" t="s">
        <v>7564</v>
      </c>
      <c r="C56" s="860" t="s">
        <v>9764</v>
      </c>
      <c r="D56" s="861">
        <v>1</v>
      </c>
      <c r="E56" s="862">
        <v>16500</v>
      </c>
      <c r="F56" s="863">
        <v>16500</v>
      </c>
      <c r="G56" s="864" t="s">
        <v>7528</v>
      </c>
      <c r="H56" s="865">
        <v>2015</v>
      </c>
    </row>
    <row r="57" spans="1:8" s="20" customFormat="1">
      <c r="A57" s="872">
        <v>56</v>
      </c>
      <c r="B57" s="859" t="s">
        <v>7565</v>
      </c>
      <c r="C57" s="860" t="s">
        <v>9765</v>
      </c>
      <c r="D57" s="861">
        <v>2</v>
      </c>
      <c r="E57" s="862">
        <v>13962.75</v>
      </c>
      <c r="F57" s="863">
        <v>13962.75</v>
      </c>
      <c r="G57" s="864" t="s">
        <v>7528</v>
      </c>
      <c r="H57" s="865">
        <v>2015</v>
      </c>
    </row>
    <row r="58" spans="1:8" s="20" customFormat="1">
      <c r="A58" s="872">
        <v>57</v>
      </c>
      <c r="B58" s="859" t="s">
        <v>7566</v>
      </c>
      <c r="C58" s="860" t="s">
        <v>9766</v>
      </c>
      <c r="D58" s="861">
        <v>1</v>
      </c>
      <c r="E58" s="862">
        <v>6000</v>
      </c>
      <c r="F58" s="863">
        <v>6000</v>
      </c>
      <c r="G58" s="864" t="s">
        <v>7528</v>
      </c>
      <c r="H58" s="865">
        <v>2015</v>
      </c>
    </row>
    <row r="59" spans="1:8" s="20" customFormat="1">
      <c r="A59" s="872">
        <v>58</v>
      </c>
      <c r="B59" s="859" t="s">
        <v>185</v>
      </c>
      <c r="C59" s="860" t="s">
        <v>9767</v>
      </c>
      <c r="D59" s="861">
        <v>1</v>
      </c>
      <c r="E59" s="862">
        <v>17000</v>
      </c>
      <c r="F59" s="863">
        <v>17000</v>
      </c>
      <c r="G59" s="864" t="s">
        <v>7528</v>
      </c>
      <c r="H59" s="865">
        <v>2015</v>
      </c>
    </row>
    <row r="60" spans="1:8" s="20" customFormat="1">
      <c r="A60" s="872">
        <v>59</v>
      </c>
      <c r="B60" s="859" t="s">
        <v>7567</v>
      </c>
      <c r="C60" s="860" t="s">
        <v>9768</v>
      </c>
      <c r="D60" s="861">
        <v>1</v>
      </c>
      <c r="E60" s="862">
        <v>10470</v>
      </c>
      <c r="F60" s="863">
        <v>10470</v>
      </c>
      <c r="G60" s="864" t="s">
        <v>7528</v>
      </c>
      <c r="H60" s="865">
        <v>2015</v>
      </c>
    </row>
    <row r="61" spans="1:8" s="20" customFormat="1">
      <c r="A61" s="872">
        <v>60</v>
      </c>
      <c r="B61" s="859" t="s">
        <v>7568</v>
      </c>
      <c r="C61" s="860" t="s">
        <v>9769</v>
      </c>
      <c r="D61" s="861">
        <v>1</v>
      </c>
      <c r="E61" s="862">
        <v>3500</v>
      </c>
      <c r="F61" s="863">
        <v>3500</v>
      </c>
      <c r="G61" s="864" t="s">
        <v>7528</v>
      </c>
      <c r="H61" s="865">
        <v>2015</v>
      </c>
    </row>
    <row r="62" spans="1:8" s="20" customFormat="1">
      <c r="A62" s="872">
        <v>61</v>
      </c>
      <c r="B62" s="859" t="s">
        <v>7569</v>
      </c>
      <c r="C62" s="860" t="s">
        <v>9770</v>
      </c>
      <c r="D62" s="861">
        <v>1</v>
      </c>
      <c r="E62" s="862">
        <v>18000</v>
      </c>
      <c r="F62" s="863">
        <v>18000</v>
      </c>
      <c r="G62" s="864" t="s">
        <v>7528</v>
      </c>
      <c r="H62" s="865">
        <v>2015</v>
      </c>
    </row>
    <row r="63" spans="1:8" s="20" customFormat="1">
      <c r="A63" s="872">
        <v>62</v>
      </c>
      <c r="B63" s="859" t="s">
        <v>7570</v>
      </c>
      <c r="C63" s="860" t="s">
        <v>9771</v>
      </c>
      <c r="D63" s="861">
        <v>1</v>
      </c>
      <c r="E63" s="862">
        <v>20026.62</v>
      </c>
      <c r="F63" s="863">
        <v>20026.62</v>
      </c>
      <c r="G63" s="864" t="s">
        <v>7528</v>
      </c>
      <c r="H63" s="865">
        <v>2015</v>
      </c>
    </row>
    <row r="64" spans="1:8" s="20" customFormat="1">
      <c r="A64" s="872">
        <v>63</v>
      </c>
      <c r="B64" s="866" t="s">
        <v>7571</v>
      </c>
      <c r="C64" s="860" t="s">
        <v>9773</v>
      </c>
      <c r="D64" s="867">
        <v>2</v>
      </c>
      <c r="E64" s="862">
        <v>60000</v>
      </c>
      <c r="F64" s="863">
        <v>60000</v>
      </c>
      <c r="G64" s="324" t="s">
        <v>7528</v>
      </c>
      <c r="H64" s="865">
        <v>2015</v>
      </c>
    </row>
    <row r="65" spans="1:8" s="20" customFormat="1">
      <c r="A65" s="872">
        <v>64</v>
      </c>
      <c r="B65" s="868" t="s">
        <v>7572</v>
      </c>
      <c r="C65" s="860" t="s">
        <v>9772</v>
      </c>
      <c r="D65" s="867">
        <v>1</v>
      </c>
      <c r="E65" s="862">
        <v>11851.74</v>
      </c>
      <c r="F65" s="863">
        <v>11851.74</v>
      </c>
      <c r="G65" s="324" t="s">
        <v>7528</v>
      </c>
      <c r="H65" s="865">
        <v>2015</v>
      </c>
    </row>
    <row r="66" spans="1:8" s="20" customFormat="1">
      <c r="A66" s="872">
        <v>65</v>
      </c>
      <c r="B66" s="868" t="s">
        <v>7573</v>
      </c>
      <c r="C66" s="860" t="s">
        <v>9774</v>
      </c>
      <c r="D66" s="867">
        <v>2</v>
      </c>
      <c r="E66" s="862">
        <v>30006</v>
      </c>
      <c r="F66" s="863">
        <v>30006</v>
      </c>
      <c r="G66" s="324" t="s">
        <v>7528</v>
      </c>
      <c r="H66" s="865">
        <v>2016</v>
      </c>
    </row>
    <row r="67" spans="1:8" s="20" customFormat="1">
      <c r="A67" s="872">
        <v>66</v>
      </c>
      <c r="B67" s="868" t="s">
        <v>7574</v>
      </c>
      <c r="C67" s="860" t="s">
        <v>9775</v>
      </c>
      <c r="D67" s="867">
        <v>1</v>
      </c>
      <c r="E67" s="862">
        <v>24300</v>
      </c>
      <c r="F67" s="863">
        <v>24300</v>
      </c>
      <c r="G67" s="324" t="s">
        <v>7528</v>
      </c>
      <c r="H67" s="865">
        <v>2016</v>
      </c>
    </row>
    <row r="68" spans="1:8" s="20" customFormat="1">
      <c r="A68" s="872">
        <v>67</v>
      </c>
      <c r="B68" s="868" t="s">
        <v>7575</v>
      </c>
      <c r="C68" s="860" t="s">
        <v>9776</v>
      </c>
      <c r="D68" s="867">
        <v>6</v>
      </c>
      <c r="E68" s="862">
        <v>27900</v>
      </c>
      <c r="F68" s="863">
        <v>27900</v>
      </c>
      <c r="G68" s="324" t="s">
        <v>7528</v>
      </c>
      <c r="H68" s="865">
        <v>2016</v>
      </c>
    </row>
    <row r="69" spans="1:8" s="20" customFormat="1">
      <c r="A69" s="872">
        <v>68</v>
      </c>
      <c r="B69" s="868" t="s">
        <v>7576</v>
      </c>
      <c r="C69" s="860" t="s">
        <v>9777</v>
      </c>
      <c r="D69" s="867">
        <v>6</v>
      </c>
      <c r="E69" s="862">
        <v>19800</v>
      </c>
      <c r="F69" s="863">
        <v>19800</v>
      </c>
      <c r="G69" s="324" t="s">
        <v>7528</v>
      </c>
      <c r="H69" s="865">
        <v>2016</v>
      </c>
    </row>
    <row r="70" spans="1:8" s="20" customFormat="1">
      <c r="A70" s="872">
        <v>69</v>
      </c>
      <c r="B70" s="868" t="s">
        <v>398</v>
      </c>
      <c r="C70" s="860" t="s">
        <v>9778</v>
      </c>
      <c r="D70" s="867">
        <v>1</v>
      </c>
      <c r="E70" s="862">
        <v>5800</v>
      </c>
      <c r="F70" s="863">
        <v>5800</v>
      </c>
      <c r="G70" s="324" t="s">
        <v>7528</v>
      </c>
      <c r="H70" s="865">
        <v>2016</v>
      </c>
    </row>
    <row r="71" spans="1:8" s="20" customFormat="1">
      <c r="A71" s="872">
        <v>70</v>
      </c>
      <c r="B71" s="868" t="s">
        <v>7577</v>
      </c>
      <c r="C71" s="860" t="s">
        <v>9779</v>
      </c>
      <c r="D71" s="867">
        <v>1</v>
      </c>
      <c r="E71" s="862">
        <v>30999</v>
      </c>
      <c r="F71" s="863">
        <v>30999</v>
      </c>
      <c r="G71" s="324" t="s">
        <v>7528</v>
      </c>
      <c r="H71" s="865">
        <v>2016</v>
      </c>
    </row>
    <row r="72" spans="1:8" s="20" customFormat="1" ht="25.5">
      <c r="A72" s="872">
        <v>71</v>
      </c>
      <c r="B72" s="868" t="s">
        <v>7578</v>
      </c>
      <c r="C72" s="860" t="s">
        <v>9780</v>
      </c>
      <c r="D72" s="867">
        <v>1</v>
      </c>
      <c r="E72" s="862">
        <v>22999</v>
      </c>
      <c r="F72" s="863">
        <v>22999</v>
      </c>
      <c r="G72" s="324" t="s">
        <v>7528</v>
      </c>
      <c r="H72" s="865">
        <v>2016</v>
      </c>
    </row>
    <row r="73" spans="1:8" s="20" customFormat="1">
      <c r="A73" s="872">
        <v>72</v>
      </c>
      <c r="B73" s="868" t="s">
        <v>7579</v>
      </c>
      <c r="C73" s="860" t="s">
        <v>9781</v>
      </c>
      <c r="D73" s="867">
        <v>1</v>
      </c>
      <c r="E73" s="862">
        <v>12299</v>
      </c>
      <c r="F73" s="863">
        <v>12299</v>
      </c>
      <c r="G73" s="324" t="s">
        <v>7528</v>
      </c>
      <c r="H73" s="865">
        <v>2016</v>
      </c>
    </row>
    <row r="74" spans="1:8" s="20" customFormat="1" ht="25.5">
      <c r="A74" s="872">
        <v>73</v>
      </c>
      <c r="B74" s="868" t="s">
        <v>7580</v>
      </c>
      <c r="C74" s="860" t="s">
        <v>9782</v>
      </c>
      <c r="D74" s="867">
        <v>1</v>
      </c>
      <c r="E74" s="862">
        <v>21850</v>
      </c>
      <c r="F74" s="863">
        <v>21850</v>
      </c>
      <c r="G74" s="324" t="s">
        <v>7528</v>
      </c>
      <c r="H74" s="865">
        <v>2016</v>
      </c>
    </row>
    <row r="75" spans="1:8" s="20" customFormat="1" ht="25.5">
      <c r="A75" s="872">
        <v>74</v>
      </c>
      <c r="B75" s="868" t="s">
        <v>7581</v>
      </c>
      <c r="C75" s="860" t="s">
        <v>9783</v>
      </c>
      <c r="D75" s="867">
        <v>10</v>
      </c>
      <c r="E75" s="862">
        <v>59679.8</v>
      </c>
      <c r="F75" s="863">
        <v>59679.8</v>
      </c>
      <c r="G75" s="324" t="s">
        <v>7528</v>
      </c>
      <c r="H75" s="865">
        <v>2017</v>
      </c>
    </row>
    <row r="76" spans="1:8" s="20" customFormat="1" ht="25.5">
      <c r="A76" s="872">
        <v>75</v>
      </c>
      <c r="B76" s="868" t="s">
        <v>7582</v>
      </c>
      <c r="C76" s="860" t="s">
        <v>9784</v>
      </c>
      <c r="D76" s="867">
        <v>7</v>
      </c>
      <c r="E76" s="862">
        <v>30247</v>
      </c>
      <c r="F76" s="863">
        <v>30247</v>
      </c>
      <c r="G76" s="324" t="s">
        <v>7528</v>
      </c>
      <c r="H76" s="865">
        <v>2017</v>
      </c>
    </row>
    <row r="77" spans="1:8" s="20" customFormat="1" ht="25.5">
      <c r="A77" s="872">
        <v>76</v>
      </c>
      <c r="B77" s="868" t="s">
        <v>7583</v>
      </c>
      <c r="C77" s="860" t="s">
        <v>9785</v>
      </c>
      <c r="D77" s="867">
        <v>7</v>
      </c>
      <c r="E77" s="862">
        <v>25487</v>
      </c>
      <c r="F77" s="863">
        <v>25487</v>
      </c>
      <c r="G77" s="324" t="s">
        <v>7528</v>
      </c>
      <c r="H77" s="865">
        <v>2017</v>
      </c>
    </row>
    <row r="78" spans="1:8" s="20" customFormat="1">
      <c r="A78" s="872">
        <v>77</v>
      </c>
      <c r="B78" s="868" t="s">
        <v>7584</v>
      </c>
      <c r="C78" s="860" t="s">
        <v>9786</v>
      </c>
      <c r="D78" s="867">
        <v>1</v>
      </c>
      <c r="E78" s="862">
        <v>36290</v>
      </c>
      <c r="F78" s="863">
        <v>36290</v>
      </c>
      <c r="G78" s="324" t="s">
        <v>7528</v>
      </c>
      <c r="H78" s="865">
        <v>2017</v>
      </c>
    </row>
    <row r="79" spans="1:8" s="20" customFormat="1" ht="25.5">
      <c r="A79" s="872">
        <v>78</v>
      </c>
      <c r="B79" s="868" t="s">
        <v>7585</v>
      </c>
      <c r="C79" s="860" t="s">
        <v>9787</v>
      </c>
      <c r="D79" s="867">
        <v>1</v>
      </c>
      <c r="E79" s="862">
        <v>21490</v>
      </c>
      <c r="F79" s="863">
        <v>21490</v>
      </c>
      <c r="G79" s="324" t="s">
        <v>7528</v>
      </c>
      <c r="H79" s="865">
        <v>2017</v>
      </c>
    </row>
    <row r="80" spans="1:8" s="20" customFormat="1">
      <c r="A80" s="872">
        <v>79</v>
      </c>
      <c r="B80" s="868" t="s">
        <v>7586</v>
      </c>
      <c r="C80" s="860" t="s">
        <v>9788</v>
      </c>
      <c r="D80" s="867">
        <v>1</v>
      </c>
      <c r="E80" s="862">
        <v>14090.6</v>
      </c>
      <c r="F80" s="863">
        <v>14090.6</v>
      </c>
      <c r="G80" s="324" t="s">
        <v>7528</v>
      </c>
      <c r="H80" s="865">
        <v>2018</v>
      </c>
    </row>
    <row r="81" spans="1:8" s="20" customFormat="1" ht="25.5">
      <c r="A81" s="872">
        <v>80</v>
      </c>
      <c r="B81" s="868" t="s">
        <v>7587</v>
      </c>
      <c r="C81" s="860" t="s">
        <v>9789</v>
      </c>
      <c r="D81" s="867">
        <v>1</v>
      </c>
      <c r="E81" s="862">
        <v>46100</v>
      </c>
      <c r="F81" s="863">
        <v>46100</v>
      </c>
      <c r="G81" s="324" t="s">
        <v>7528</v>
      </c>
      <c r="H81" s="865">
        <v>2018</v>
      </c>
    </row>
    <row r="82" spans="1:8" s="20" customFormat="1" ht="38.25">
      <c r="A82" s="872">
        <v>81</v>
      </c>
      <c r="B82" s="868" t="s">
        <v>7588</v>
      </c>
      <c r="C82" s="860" t="s">
        <v>9790</v>
      </c>
      <c r="D82" s="867">
        <v>1</v>
      </c>
      <c r="E82" s="862">
        <v>23999</v>
      </c>
      <c r="F82" s="863">
        <v>23999</v>
      </c>
      <c r="G82" s="324" t="s">
        <v>7528</v>
      </c>
      <c r="H82" s="865">
        <v>2019</v>
      </c>
    </row>
    <row r="83" spans="1:8" s="20" customFormat="1">
      <c r="A83" s="872">
        <v>82</v>
      </c>
      <c r="B83" s="868" t="s">
        <v>7589</v>
      </c>
      <c r="C83" s="860" t="s">
        <v>9791</v>
      </c>
      <c r="D83" s="867">
        <v>1</v>
      </c>
      <c r="E83" s="862">
        <v>36999</v>
      </c>
      <c r="F83" s="863">
        <v>36999</v>
      </c>
      <c r="G83" s="324" t="s">
        <v>7528</v>
      </c>
      <c r="H83" s="865">
        <v>2020</v>
      </c>
    </row>
    <row r="84" spans="1:8" s="20" customFormat="1">
      <c r="A84" s="872">
        <v>83</v>
      </c>
      <c r="B84" s="868" t="s">
        <v>7590</v>
      </c>
      <c r="C84" s="860" t="s">
        <v>9792</v>
      </c>
      <c r="D84" s="867">
        <v>1</v>
      </c>
      <c r="E84" s="862">
        <v>64999</v>
      </c>
      <c r="F84" s="863">
        <v>64999</v>
      </c>
      <c r="G84" s="324" t="s">
        <v>7528</v>
      </c>
      <c r="H84" s="865">
        <v>2020</v>
      </c>
    </row>
    <row r="85" spans="1:8" s="20" customFormat="1">
      <c r="A85" s="872">
        <v>84</v>
      </c>
      <c r="B85" s="868" t="s">
        <v>256</v>
      </c>
      <c r="C85" s="860" t="s">
        <v>9793</v>
      </c>
      <c r="D85" s="867">
        <v>1</v>
      </c>
      <c r="E85" s="862">
        <v>2755</v>
      </c>
      <c r="F85" s="863">
        <v>0</v>
      </c>
      <c r="G85" s="324" t="s">
        <v>7528</v>
      </c>
      <c r="H85" s="868"/>
    </row>
    <row r="86" spans="1:8" s="20" customFormat="1">
      <c r="A86" s="872">
        <v>85</v>
      </c>
      <c r="B86" s="868" t="s">
        <v>7591</v>
      </c>
      <c r="C86" s="860" t="s">
        <v>9794</v>
      </c>
      <c r="D86" s="867">
        <v>1</v>
      </c>
      <c r="E86" s="862">
        <v>1900</v>
      </c>
      <c r="F86" s="863">
        <v>0</v>
      </c>
      <c r="G86" s="324" t="s">
        <v>7528</v>
      </c>
      <c r="H86" s="868"/>
    </row>
    <row r="87" spans="1:8" s="20" customFormat="1">
      <c r="A87" s="872">
        <v>86</v>
      </c>
      <c r="B87" s="868" t="s">
        <v>1781</v>
      </c>
      <c r="C87" s="860" t="s">
        <v>9795</v>
      </c>
      <c r="D87" s="867">
        <v>2</v>
      </c>
      <c r="E87" s="862">
        <v>5000</v>
      </c>
      <c r="F87" s="863">
        <v>0</v>
      </c>
      <c r="G87" s="324" t="s">
        <v>7528</v>
      </c>
      <c r="H87" s="868"/>
    </row>
    <row r="88" spans="1:8" s="20" customFormat="1">
      <c r="A88" s="872">
        <v>87</v>
      </c>
      <c r="B88" s="868" t="s">
        <v>7592</v>
      </c>
      <c r="C88" s="860" t="s">
        <v>9796</v>
      </c>
      <c r="D88" s="867">
        <v>7</v>
      </c>
      <c r="E88" s="862">
        <v>6300</v>
      </c>
      <c r="F88" s="863">
        <v>0</v>
      </c>
      <c r="G88" s="324" t="s">
        <v>7528</v>
      </c>
      <c r="H88" s="868"/>
    </row>
    <row r="89" spans="1:8" s="20" customFormat="1">
      <c r="A89" s="872">
        <v>88</v>
      </c>
      <c r="B89" s="868" t="s">
        <v>7593</v>
      </c>
      <c r="C89" s="860" t="s">
        <v>9797</v>
      </c>
      <c r="D89" s="867">
        <v>1</v>
      </c>
      <c r="E89" s="862">
        <v>1700</v>
      </c>
      <c r="F89" s="863">
        <v>0</v>
      </c>
      <c r="G89" s="324" t="s">
        <v>7528</v>
      </c>
      <c r="H89" s="868"/>
    </row>
    <row r="90" spans="1:8" s="20" customFormat="1">
      <c r="A90" s="872">
        <v>89</v>
      </c>
      <c r="B90" s="868" t="s">
        <v>7594</v>
      </c>
      <c r="C90" s="860" t="s">
        <v>9798</v>
      </c>
      <c r="D90" s="867">
        <v>2</v>
      </c>
      <c r="E90" s="862">
        <v>800</v>
      </c>
      <c r="F90" s="863">
        <v>0</v>
      </c>
      <c r="G90" s="324" t="s">
        <v>7528</v>
      </c>
      <c r="H90" s="868"/>
    </row>
    <row r="91" spans="1:8" s="20" customFormat="1">
      <c r="A91" s="872">
        <v>90</v>
      </c>
      <c r="B91" s="868" t="s">
        <v>7595</v>
      </c>
      <c r="C91" s="869" t="s">
        <v>9799</v>
      </c>
      <c r="D91" s="867">
        <v>2</v>
      </c>
      <c r="E91" s="862">
        <v>2090</v>
      </c>
      <c r="F91" s="863">
        <v>0</v>
      </c>
      <c r="G91" s="324" t="s">
        <v>7528</v>
      </c>
      <c r="H91" s="868"/>
    </row>
    <row r="92" spans="1:8" s="20" customFormat="1">
      <c r="A92" s="872">
        <v>91</v>
      </c>
      <c r="B92" s="868" t="s">
        <v>7596</v>
      </c>
      <c r="C92" s="860" t="s">
        <v>9800</v>
      </c>
      <c r="D92" s="867">
        <v>8</v>
      </c>
      <c r="E92" s="862">
        <v>16800</v>
      </c>
      <c r="F92" s="863">
        <v>0</v>
      </c>
      <c r="G92" s="324" t="s">
        <v>7528</v>
      </c>
      <c r="H92" s="868"/>
    </row>
    <row r="93" spans="1:8" s="20" customFormat="1">
      <c r="A93" s="872">
        <v>92</v>
      </c>
      <c r="B93" s="868" t="s">
        <v>1129</v>
      </c>
      <c r="C93" s="860" t="s">
        <v>9801</v>
      </c>
      <c r="D93" s="867">
        <v>1</v>
      </c>
      <c r="E93" s="862">
        <v>2690</v>
      </c>
      <c r="F93" s="863">
        <v>0</v>
      </c>
      <c r="G93" s="324" t="s">
        <v>7528</v>
      </c>
      <c r="H93" s="868"/>
    </row>
    <row r="94" spans="1:8" s="20" customFormat="1">
      <c r="A94" s="872">
        <v>93</v>
      </c>
      <c r="B94" s="868" t="s">
        <v>787</v>
      </c>
      <c r="C94" s="860" t="s">
        <v>9802</v>
      </c>
      <c r="D94" s="867">
        <v>1</v>
      </c>
      <c r="E94" s="862">
        <v>1600</v>
      </c>
      <c r="F94" s="863">
        <v>0</v>
      </c>
      <c r="G94" s="324" t="s">
        <v>7528</v>
      </c>
      <c r="H94" s="868"/>
    </row>
    <row r="95" spans="1:8" s="20" customFormat="1">
      <c r="A95" s="872">
        <v>94</v>
      </c>
      <c r="B95" s="868" t="s">
        <v>7595</v>
      </c>
      <c r="C95" s="860" t="s">
        <v>9803</v>
      </c>
      <c r="D95" s="867">
        <v>2</v>
      </c>
      <c r="E95" s="862">
        <v>2400</v>
      </c>
      <c r="F95" s="863">
        <v>0</v>
      </c>
      <c r="G95" s="324" t="s">
        <v>7528</v>
      </c>
      <c r="H95" s="868"/>
    </row>
    <row r="96" spans="1:8" s="20" customFormat="1">
      <c r="A96" s="872">
        <v>95</v>
      </c>
      <c r="B96" s="868" t="s">
        <v>7594</v>
      </c>
      <c r="C96" s="860" t="s">
        <v>9804</v>
      </c>
      <c r="D96" s="867">
        <v>5</v>
      </c>
      <c r="E96" s="862">
        <v>4000</v>
      </c>
      <c r="F96" s="863">
        <v>0</v>
      </c>
      <c r="G96" s="324" t="s">
        <v>7528</v>
      </c>
      <c r="H96" s="868"/>
    </row>
    <row r="97" spans="1:8" s="20" customFormat="1">
      <c r="A97" s="872">
        <v>96</v>
      </c>
      <c r="B97" s="868" t="s">
        <v>787</v>
      </c>
      <c r="C97" s="860" t="s">
        <v>9805</v>
      </c>
      <c r="D97" s="867">
        <v>2</v>
      </c>
      <c r="E97" s="862">
        <v>3000</v>
      </c>
      <c r="F97" s="863">
        <v>0</v>
      </c>
      <c r="G97" s="324" t="s">
        <v>7528</v>
      </c>
      <c r="H97" s="868"/>
    </row>
    <row r="98" spans="1:8" s="20" customFormat="1">
      <c r="A98" s="872">
        <v>97</v>
      </c>
      <c r="B98" s="868" t="s">
        <v>7597</v>
      </c>
      <c r="C98" s="860" t="s">
        <v>9806</v>
      </c>
      <c r="D98" s="867">
        <v>14</v>
      </c>
      <c r="E98" s="862">
        <v>16800</v>
      </c>
      <c r="F98" s="863">
        <v>0</v>
      </c>
      <c r="G98" s="324" t="s">
        <v>7528</v>
      </c>
      <c r="H98" s="868"/>
    </row>
    <row r="99" spans="1:8" s="20" customFormat="1" ht="25.5">
      <c r="A99" s="872">
        <v>98</v>
      </c>
      <c r="B99" s="868" t="s">
        <v>7598</v>
      </c>
      <c r="C99" s="860" t="s">
        <v>9807</v>
      </c>
      <c r="D99" s="867">
        <v>1</v>
      </c>
      <c r="E99" s="862">
        <v>1390</v>
      </c>
      <c r="F99" s="863">
        <v>0</v>
      </c>
      <c r="G99" s="324" t="s">
        <v>7528</v>
      </c>
      <c r="H99" s="868"/>
    </row>
    <row r="100" spans="1:8" s="20" customFormat="1">
      <c r="A100" s="872">
        <v>99</v>
      </c>
      <c r="B100" s="868" t="s">
        <v>7599</v>
      </c>
      <c r="C100" s="860" t="s">
        <v>9808</v>
      </c>
      <c r="D100" s="867">
        <v>2</v>
      </c>
      <c r="E100" s="862">
        <v>980</v>
      </c>
      <c r="F100" s="863">
        <v>0</v>
      </c>
      <c r="G100" s="324" t="s">
        <v>7528</v>
      </c>
      <c r="H100" s="868"/>
    </row>
    <row r="101" spans="1:8" s="20" customFormat="1">
      <c r="A101" s="872">
        <v>100</v>
      </c>
      <c r="B101" s="868" t="s">
        <v>7600</v>
      </c>
      <c r="C101" s="860" t="s">
        <v>9809</v>
      </c>
      <c r="D101" s="867">
        <v>1</v>
      </c>
      <c r="E101" s="862">
        <v>2080</v>
      </c>
      <c r="F101" s="863">
        <v>0</v>
      </c>
      <c r="G101" s="324" t="s">
        <v>7528</v>
      </c>
      <c r="H101" s="868"/>
    </row>
    <row r="102" spans="1:8" s="20" customFormat="1">
      <c r="A102" s="872">
        <v>101</v>
      </c>
      <c r="B102" s="868" t="s">
        <v>7601</v>
      </c>
      <c r="C102" s="860" t="s">
        <v>9811</v>
      </c>
      <c r="D102" s="867">
        <v>2</v>
      </c>
      <c r="E102" s="862">
        <v>4210</v>
      </c>
      <c r="F102" s="863">
        <v>0</v>
      </c>
      <c r="G102" s="324" t="s">
        <v>7528</v>
      </c>
      <c r="H102" s="868"/>
    </row>
    <row r="103" spans="1:8" s="20" customFormat="1">
      <c r="A103" s="872">
        <v>102</v>
      </c>
      <c r="B103" s="868" t="s">
        <v>7602</v>
      </c>
      <c r="C103" s="860" t="s">
        <v>9812</v>
      </c>
      <c r="D103" s="867">
        <v>4</v>
      </c>
      <c r="E103" s="862">
        <v>7512</v>
      </c>
      <c r="F103" s="863">
        <v>0</v>
      </c>
      <c r="G103" s="324" t="s">
        <v>7528</v>
      </c>
      <c r="H103" s="868"/>
    </row>
    <row r="104" spans="1:8" s="20" customFormat="1">
      <c r="A104" s="872">
        <v>103</v>
      </c>
      <c r="B104" s="868" t="s">
        <v>7604</v>
      </c>
      <c r="C104" s="860" t="s">
        <v>9814</v>
      </c>
      <c r="D104" s="867">
        <v>1</v>
      </c>
      <c r="E104" s="862">
        <v>2999</v>
      </c>
      <c r="F104" s="863">
        <v>0</v>
      </c>
      <c r="G104" s="324" t="s">
        <v>7528</v>
      </c>
      <c r="H104" s="870"/>
    </row>
    <row r="105" spans="1:8" s="20" customFormat="1">
      <c r="A105" s="872">
        <v>104</v>
      </c>
      <c r="B105" s="868" t="s">
        <v>7605</v>
      </c>
      <c r="C105" s="860" t="s">
        <v>9815</v>
      </c>
      <c r="D105" s="867">
        <v>1</v>
      </c>
      <c r="E105" s="862">
        <v>2930</v>
      </c>
      <c r="F105" s="863">
        <v>0</v>
      </c>
      <c r="G105" s="324" t="s">
        <v>7528</v>
      </c>
      <c r="H105" s="870"/>
    </row>
    <row r="106" spans="1:8" s="20" customFormat="1">
      <c r="A106" s="872">
        <v>105</v>
      </c>
      <c r="B106" s="868" t="s">
        <v>7606</v>
      </c>
      <c r="C106" s="860" t="s">
        <v>9816</v>
      </c>
      <c r="D106" s="867">
        <v>1</v>
      </c>
      <c r="E106" s="862">
        <v>6729</v>
      </c>
      <c r="F106" s="863">
        <v>0</v>
      </c>
      <c r="G106" s="324" t="s">
        <v>7528</v>
      </c>
      <c r="H106" s="870"/>
    </row>
    <row r="107" spans="1:8" s="20" customFormat="1">
      <c r="A107" s="872">
        <v>106</v>
      </c>
      <c r="B107" s="868" t="s">
        <v>7607</v>
      </c>
      <c r="C107" s="860" t="s">
        <v>9817</v>
      </c>
      <c r="D107" s="867">
        <v>1</v>
      </c>
      <c r="E107" s="862">
        <v>9212</v>
      </c>
      <c r="F107" s="863">
        <v>0</v>
      </c>
      <c r="G107" s="324" t="s">
        <v>7528</v>
      </c>
      <c r="H107" s="870"/>
    </row>
    <row r="108" spans="1:8" s="20" customFormat="1">
      <c r="A108" s="872">
        <v>107</v>
      </c>
      <c r="B108" s="868" t="s">
        <v>7608</v>
      </c>
      <c r="C108" s="860" t="s">
        <v>9821</v>
      </c>
      <c r="D108" s="867">
        <v>1</v>
      </c>
      <c r="E108" s="862">
        <v>4208</v>
      </c>
      <c r="F108" s="863">
        <v>0</v>
      </c>
      <c r="G108" s="324" t="s">
        <v>7528</v>
      </c>
      <c r="H108" s="870"/>
    </row>
    <row r="109" spans="1:8" s="20" customFormat="1">
      <c r="A109" s="872">
        <v>108</v>
      </c>
      <c r="B109" s="868" t="s">
        <v>7609</v>
      </c>
      <c r="C109" s="860" t="s">
        <v>9818</v>
      </c>
      <c r="D109" s="867">
        <v>1</v>
      </c>
      <c r="E109" s="862">
        <v>2920</v>
      </c>
      <c r="F109" s="863">
        <v>0</v>
      </c>
      <c r="G109" s="324" t="s">
        <v>7528</v>
      </c>
      <c r="H109" s="870"/>
    </row>
    <row r="110" spans="1:8" s="20" customFormat="1">
      <c r="A110" s="872">
        <v>109</v>
      </c>
      <c r="B110" s="868" t="s">
        <v>7610</v>
      </c>
      <c r="C110" s="860" t="s">
        <v>9819</v>
      </c>
      <c r="D110" s="867">
        <v>8</v>
      </c>
      <c r="E110" s="862">
        <v>7600</v>
      </c>
      <c r="F110" s="863">
        <v>0</v>
      </c>
      <c r="G110" s="324" t="s">
        <v>7528</v>
      </c>
      <c r="H110" s="870"/>
    </row>
    <row r="111" spans="1:8" s="20" customFormat="1">
      <c r="A111" s="872">
        <v>110</v>
      </c>
      <c r="B111" s="868" t="s">
        <v>7611</v>
      </c>
      <c r="C111" s="860" t="s">
        <v>9820</v>
      </c>
      <c r="D111" s="867">
        <v>1</v>
      </c>
      <c r="E111" s="862">
        <v>4750</v>
      </c>
      <c r="F111" s="863">
        <v>0</v>
      </c>
      <c r="G111" s="324" t="s">
        <v>7528</v>
      </c>
      <c r="H111" s="870"/>
    </row>
    <row r="112" spans="1:8" s="20" customFormat="1">
      <c r="A112" s="872">
        <v>111</v>
      </c>
      <c r="B112" s="868" t="s">
        <v>7608</v>
      </c>
      <c r="C112" s="860" t="s">
        <v>9854</v>
      </c>
      <c r="D112" s="867">
        <v>1</v>
      </c>
      <c r="E112" s="862">
        <v>4498</v>
      </c>
      <c r="F112" s="863">
        <v>0</v>
      </c>
      <c r="G112" s="324" t="s">
        <v>7528</v>
      </c>
      <c r="H112" s="870"/>
    </row>
    <row r="113" spans="1:8" s="20" customFormat="1">
      <c r="A113" s="872">
        <v>112</v>
      </c>
      <c r="B113" s="868" t="s">
        <v>7612</v>
      </c>
      <c r="C113" s="860" t="s">
        <v>9823</v>
      </c>
      <c r="D113" s="867">
        <v>3</v>
      </c>
      <c r="E113" s="862">
        <v>16628</v>
      </c>
      <c r="F113" s="863">
        <v>0</v>
      </c>
      <c r="G113" s="324" t="s">
        <v>7528</v>
      </c>
      <c r="H113" s="870"/>
    </row>
    <row r="114" spans="1:8" s="20" customFormat="1">
      <c r="A114" s="872">
        <v>113</v>
      </c>
      <c r="B114" s="868" t="s">
        <v>7608</v>
      </c>
      <c r="C114" s="860" t="s">
        <v>9822</v>
      </c>
      <c r="D114" s="867">
        <v>2</v>
      </c>
      <c r="E114" s="862">
        <v>8996</v>
      </c>
      <c r="F114" s="863">
        <v>0</v>
      </c>
      <c r="G114" s="324" t="s">
        <v>7528</v>
      </c>
      <c r="H114" s="870"/>
    </row>
    <row r="115" spans="1:8" s="20" customFormat="1">
      <c r="A115" s="872">
        <v>114</v>
      </c>
      <c r="B115" s="868" t="s">
        <v>287</v>
      </c>
      <c r="C115" s="860" t="s">
        <v>9824</v>
      </c>
      <c r="D115" s="867">
        <v>1</v>
      </c>
      <c r="E115" s="862">
        <v>5524</v>
      </c>
      <c r="F115" s="863">
        <v>0</v>
      </c>
      <c r="G115" s="324" t="s">
        <v>7528</v>
      </c>
      <c r="H115" s="870"/>
    </row>
    <row r="116" spans="1:8" s="20" customFormat="1">
      <c r="A116" s="872">
        <v>115</v>
      </c>
      <c r="B116" s="868" t="s">
        <v>7613</v>
      </c>
      <c r="C116" s="860" t="s">
        <v>9825</v>
      </c>
      <c r="D116" s="867">
        <v>1</v>
      </c>
      <c r="E116" s="862">
        <v>387</v>
      </c>
      <c r="F116" s="863">
        <v>0</v>
      </c>
      <c r="G116" s="324" t="s">
        <v>7528</v>
      </c>
      <c r="H116" s="870"/>
    </row>
    <row r="117" spans="1:8" s="20" customFormat="1">
      <c r="A117" s="872">
        <v>116</v>
      </c>
      <c r="B117" s="868" t="s">
        <v>7614</v>
      </c>
      <c r="C117" s="860" t="s">
        <v>9826</v>
      </c>
      <c r="D117" s="867">
        <v>1</v>
      </c>
      <c r="E117" s="862">
        <v>2399</v>
      </c>
      <c r="F117" s="863">
        <v>0</v>
      </c>
      <c r="G117" s="324" t="s">
        <v>7528</v>
      </c>
      <c r="H117" s="870"/>
    </row>
    <row r="118" spans="1:8" s="20" customFormat="1">
      <c r="A118" s="872">
        <v>117</v>
      </c>
      <c r="B118" s="868" t="s">
        <v>8008</v>
      </c>
      <c r="C118" s="860"/>
      <c r="D118" s="867">
        <v>4</v>
      </c>
      <c r="E118" s="862">
        <v>53500</v>
      </c>
      <c r="F118" s="863">
        <v>0</v>
      </c>
      <c r="G118" s="324" t="s">
        <v>7528</v>
      </c>
      <c r="H118" s="870"/>
    </row>
    <row r="119" spans="1:8" s="20" customFormat="1">
      <c r="A119" s="872">
        <v>118</v>
      </c>
      <c r="B119" s="868" t="s">
        <v>8009</v>
      </c>
      <c r="C119" s="860"/>
      <c r="D119" s="867">
        <v>4</v>
      </c>
      <c r="E119" s="862">
        <v>31500</v>
      </c>
      <c r="F119" s="863">
        <v>0</v>
      </c>
      <c r="G119" s="324" t="s">
        <v>7528</v>
      </c>
      <c r="H119" s="870"/>
    </row>
    <row r="120" spans="1:8" s="20" customFormat="1">
      <c r="A120" s="872">
        <v>119</v>
      </c>
      <c r="B120" s="868" t="s">
        <v>7845</v>
      </c>
      <c r="C120" s="860" t="s">
        <v>9834</v>
      </c>
      <c r="D120" s="867">
        <v>1</v>
      </c>
      <c r="E120" s="862">
        <v>23000</v>
      </c>
      <c r="F120" s="863">
        <v>23000</v>
      </c>
      <c r="G120" s="324" t="s">
        <v>7867</v>
      </c>
      <c r="H120" s="865">
        <v>2011</v>
      </c>
    </row>
    <row r="121" spans="1:8" s="20" customFormat="1">
      <c r="A121" s="872">
        <v>120</v>
      </c>
      <c r="B121" s="868" t="s">
        <v>7846</v>
      </c>
      <c r="C121" s="860" t="s">
        <v>9835</v>
      </c>
      <c r="D121" s="867">
        <v>1</v>
      </c>
      <c r="E121" s="862">
        <v>21000</v>
      </c>
      <c r="F121" s="863">
        <v>21000</v>
      </c>
      <c r="G121" s="324" t="s">
        <v>7867</v>
      </c>
      <c r="H121" s="865">
        <v>2013</v>
      </c>
    </row>
    <row r="122" spans="1:8" s="20" customFormat="1">
      <c r="A122" s="872">
        <v>121</v>
      </c>
      <c r="B122" s="868" t="s">
        <v>7847</v>
      </c>
      <c r="C122" s="860" t="s">
        <v>9836</v>
      </c>
      <c r="D122" s="867">
        <v>1</v>
      </c>
      <c r="E122" s="862">
        <v>23000</v>
      </c>
      <c r="F122" s="863">
        <v>23000</v>
      </c>
      <c r="G122" s="324" t="s">
        <v>7867</v>
      </c>
      <c r="H122" s="865">
        <v>2011</v>
      </c>
    </row>
    <row r="123" spans="1:8" s="20" customFormat="1">
      <c r="A123" s="872">
        <v>122</v>
      </c>
      <c r="B123" s="868" t="s">
        <v>7848</v>
      </c>
      <c r="C123" s="860" t="s">
        <v>9837</v>
      </c>
      <c r="D123" s="867">
        <v>1</v>
      </c>
      <c r="E123" s="862">
        <v>21800</v>
      </c>
      <c r="F123" s="863">
        <v>21800</v>
      </c>
      <c r="G123" s="324" t="s">
        <v>7867</v>
      </c>
      <c r="H123" s="865">
        <v>2013</v>
      </c>
    </row>
    <row r="124" spans="1:8" s="20" customFormat="1">
      <c r="A124" s="872">
        <v>123</v>
      </c>
      <c r="B124" s="868" t="s">
        <v>7849</v>
      </c>
      <c r="C124" s="860" t="s">
        <v>9838</v>
      </c>
      <c r="D124" s="867">
        <v>1</v>
      </c>
      <c r="E124" s="862">
        <v>9000</v>
      </c>
      <c r="F124" s="863">
        <v>9000</v>
      </c>
      <c r="G124" s="324" t="s">
        <v>7867</v>
      </c>
      <c r="H124" s="865">
        <v>2011</v>
      </c>
    </row>
    <row r="125" spans="1:8" s="20" customFormat="1">
      <c r="A125" s="872">
        <v>124</v>
      </c>
      <c r="B125" s="868" t="s">
        <v>7850</v>
      </c>
      <c r="C125" s="860" t="s">
        <v>9839</v>
      </c>
      <c r="D125" s="867">
        <v>1</v>
      </c>
      <c r="E125" s="862">
        <v>22840</v>
      </c>
      <c r="F125" s="863">
        <v>22840</v>
      </c>
      <c r="G125" s="324" t="s">
        <v>7867</v>
      </c>
      <c r="H125" s="865">
        <v>2012</v>
      </c>
    </row>
    <row r="126" spans="1:8" s="20" customFormat="1">
      <c r="A126" s="872">
        <v>125</v>
      </c>
      <c r="B126" s="868" t="s">
        <v>7851</v>
      </c>
      <c r="C126" s="860" t="s">
        <v>9840</v>
      </c>
      <c r="D126" s="867">
        <v>1</v>
      </c>
      <c r="E126" s="862">
        <v>17000</v>
      </c>
      <c r="F126" s="863">
        <v>17000</v>
      </c>
      <c r="G126" s="324" t="s">
        <v>7867</v>
      </c>
      <c r="H126" s="865">
        <v>2017</v>
      </c>
    </row>
    <row r="127" spans="1:8" s="20" customFormat="1">
      <c r="A127" s="872">
        <v>126</v>
      </c>
      <c r="B127" s="868" t="s">
        <v>7852</v>
      </c>
      <c r="C127" s="860" t="s">
        <v>9841</v>
      </c>
      <c r="D127" s="867">
        <v>1</v>
      </c>
      <c r="E127" s="862">
        <v>15000</v>
      </c>
      <c r="F127" s="863">
        <v>15000</v>
      </c>
      <c r="G127" s="324" t="s">
        <v>7867</v>
      </c>
      <c r="H127" s="865">
        <v>2016</v>
      </c>
    </row>
    <row r="128" spans="1:8" s="20" customFormat="1">
      <c r="A128" s="872">
        <v>127</v>
      </c>
      <c r="B128" s="868" t="s">
        <v>7853</v>
      </c>
      <c r="C128" s="860" t="s">
        <v>9842</v>
      </c>
      <c r="D128" s="867">
        <v>1</v>
      </c>
      <c r="E128" s="862">
        <v>15399</v>
      </c>
      <c r="F128" s="863">
        <v>15399</v>
      </c>
      <c r="G128" s="324" t="s">
        <v>12923</v>
      </c>
      <c r="H128" s="865">
        <v>2020</v>
      </c>
    </row>
    <row r="129" spans="1:8" s="20" customFormat="1">
      <c r="A129" s="872">
        <v>128</v>
      </c>
      <c r="B129" s="868" t="s">
        <v>7854</v>
      </c>
      <c r="C129" s="860" t="s">
        <v>9843</v>
      </c>
      <c r="D129" s="867">
        <v>1</v>
      </c>
      <c r="E129" s="862">
        <v>15800</v>
      </c>
      <c r="F129" s="863">
        <v>15800</v>
      </c>
      <c r="G129" s="324" t="s">
        <v>7867</v>
      </c>
      <c r="H129" s="865">
        <v>2016</v>
      </c>
    </row>
    <row r="130" spans="1:8" s="20" customFormat="1">
      <c r="A130" s="872">
        <v>129</v>
      </c>
      <c r="B130" s="868" t="s">
        <v>7855</v>
      </c>
      <c r="C130" s="860" t="s">
        <v>9844</v>
      </c>
      <c r="D130" s="867">
        <v>1</v>
      </c>
      <c r="E130" s="862">
        <v>41500</v>
      </c>
      <c r="F130" s="863">
        <v>27680</v>
      </c>
      <c r="G130" s="324" t="s">
        <v>7867</v>
      </c>
      <c r="H130" s="865">
        <v>2017</v>
      </c>
    </row>
    <row r="131" spans="1:8" s="20" customFormat="1">
      <c r="A131" s="872">
        <v>130</v>
      </c>
      <c r="B131" s="868" t="s">
        <v>7856</v>
      </c>
      <c r="C131" s="860" t="s">
        <v>9855</v>
      </c>
      <c r="D131" s="867">
        <v>1</v>
      </c>
      <c r="E131" s="862">
        <v>62340</v>
      </c>
      <c r="F131" s="863">
        <v>62340</v>
      </c>
      <c r="G131" s="324" t="s">
        <v>7867</v>
      </c>
      <c r="H131" s="865">
        <v>2019</v>
      </c>
    </row>
    <row r="132" spans="1:8" s="20" customFormat="1">
      <c r="A132" s="872">
        <v>131</v>
      </c>
      <c r="B132" s="868" t="s">
        <v>7859</v>
      </c>
      <c r="C132" s="860" t="s">
        <v>9860</v>
      </c>
      <c r="D132" s="867">
        <v>1</v>
      </c>
      <c r="E132" s="862">
        <v>14198</v>
      </c>
      <c r="F132" s="863">
        <v>14198</v>
      </c>
      <c r="G132" s="324" t="s">
        <v>7867</v>
      </c>
      <c r="H132" s="865">
        <v>2017</v>
      </c>
    </row>
    <row r="133" spans="1:8" s="20" customFormat="1">
      <c r="A133" s="872">
        <v>132</v>
      </c>
      <c r="B133" s="868" t="s">
        <v>7860</v>
      </c>
      <c r="C133" s="860" t="s">
        <v>9861</v>
      </c>
      <c r="D133" s="867">
        <v>1</v>
      </c>
      <c r="E133" s="862">
        <v>17430</v>
      </c>
      <c r="F133" s="863">
        <v>17430</v>
      </c>
      <c r="G133" s="324" t="s">
        <v>7867</v>
      </c>
      <c r="H133" s="865">
        <v>2017</v>
      </c>
    </row>
    <row r="134" spans="1:8" s="20" customFormat="1">
      <c r="A134" s="872">
        <v>133</v>
      </c>
      <c r="B134" s="868" t="s">
        <v>7861</v>
      </c>
      <c r="C134" s="860" t="s">
        <v>9882</v>
      </c>
      <c r="D134" s="867">
        <v>1</v>
      </c>
      <c r="E134" s="862">
        <v>7800</v>
      </c>
      <c r="F134" s="863">
        <v>7800</v>
      </c>
      <c r="G134" s="324" t="s">
        <v>7867</v>
      </c>
      <c r="H134" s="865">
        <v>2008</v>
      </c>
    </row>
    <row r="135" spans="1:8" s="20" customFormat="1">
      <c r="A135" s="872">
        <v>134</v>
      </c>
      <c r="B135" s="868" t="s">
        <v>7862</v>
      </c>
      <c r="C135" s="860" t="s">
        <v>9676</v>
      </c>
      <c r="D135" s="867">
        <v>1</v>
      </c>
      <c r="E135" s="862">
        <v>32400</v>
      </c>
      <c r="F135" s="863">
        <v>32400</v>
      </c>
      <c r="G135" s="324" t="s">
        <v>7867</v>
      </c>
      <c r="H135" s="865">
        <v>2018</v>
      </c>
    </row>
    <row r="136" spans="1:8" s="20" customFormat="1">
      <c r="A136" s="872">
        <v>135</v>
      </c>
      <c r="B136" s="868" t="s">
        <v>7863</v>
      </c>
      <c r="C136" s="860" t="s">
        <v>9677</v>
      </c>
      <c r="D136" s="867">
        <v>1</v>
      </c>
      <c r="E136" s="862">
        <v>14400</v>
      </c>
      <c r="F136" s="863">
        <v>14400</v>
      </c>
      <c r="G136" s="324" t="s">
        <v>7867</v>
      </c>
      <c r="H136" s="865">
        <v>2018</v>
      </c>
    </row>
    <row r="137" spans="1:8" s="20" customFormat="1">
      <c r="A137" s="872">
        <v>136</v>
      </c>
      <c r="B137" s="868" t="s">
        <v>7864</v>
      </c>
      <c r="C137" s="860" t="s">
        <v>9678</v>
      </c>
      <c r="D137" s="867">
        <v>1</v>
      </c>
      <c r="E137" s="862">
        <v>19430</v>
      </c>
      <c r="F137" s="863">
        <v>19430</v>
      </c>
      <c r="G137" s="324" t="s">
        <v>7867</v>
      </c>
      <c r="H137" s="865">
        <v>2018</v>
      </c>
    </row>
    <row r="138" spans="1:8" s="20" customFormat="1">
      <c r="A138" s="872">
        <v>137</v>
      </c>
      <c r="B138" s="868" t="s">
        <v>7865</v>
      </c>
      <c r="C138" s="860" t="s">
        <v>9679</v>
      </c>
      <c r="D138" s="867">
        <v>1</v>
      </c>
      <c r="E138" s="862">
        <v>12165</v>
      </c>
      <c r="F138" s="863">
        <v>12165</v>
      </c>
      <c r="G138" s="324" t="s">
        <v>7867</v>
      </c>
      <c r="H138" s="865">
        <v>2009</v>
      </c>
    </row>
    <row r="139" spans="1:8" s="20" customFormat="1">
      <c r="A139" s="872">
        <v>138</v>
      </c>
      <c r="B139" s="868" t="s">
        <v>7866</v>
      </c>
      <c r="C139" s="860" t="s">
        <v>9680</v>
      </c>
      <c r="D139" s="867">
        <v>1</v>
      </c>
      <c r="E139" s="862">
        <v>7700</v>
      </c>
      <c r="F139" s="863">
        <v>7700</v>
      </c>
      <c r="G139" s="324" t="s">
        <v>7867</v>
      </c>
      <c r="H139" s="865">
        <v>2012</v>
      </c>
    </row>
    <row r="140" spans="1:8" s="20" customFormat="1">
      <c r="A140" s="872">
        <v>139</v>
      </c>
      <c r="B140" s="868" t="s">
        <v>256</v>
      </c>
      <c r="C140" s="860" t="s">
        <v>9681</v>
      </c>
      <c r="D140" s="867">
        <v>2</v>
      </c>
      <c r="E140" s="862">
        <v>7344</v>
      </c>
      <c r="F140" s="863">
        <v>0</v>
      </c>
      <c r="G140" s="324" t="s">
        <v>7889</v>
      </c>
      <c r="H140" s="870"/>
    </row>
    <row r="141" spans="1:8" s="20" customFormat="1">
      <c r="A141" s="872">
        <v>140</v>
      </c>
      <c r="B141" s="868" t="s">
        <v>256</v>
      </c>
      <c r="C141" s="860" t="s">
        <v>9682</v>
      </c>
      <c r="D141" s="867">
        <v>1</v>
      </c>
      <c r="E141" s="862">
        <v>3000</v>
      </c>
      <c r="F141" s="863">
        <v>0</v>
      </c>
      <c r="G141" s="324" t="s">
        <v>7889</v>
      </c>
      <c r="H141" s="870"/>
    </row>
    <row r="142" spans="1:8" s="20" customFormat="1">
      <c r="A142" s="872">
        <v>141</v>
      </c>
      <c r="B142" s="868" t="s">
        <v>7868</v>
      </c>
      <c r="C142" s="860" t="s">
        <v>9683</v>
      </c>
      <c r="D142" s="867">
        <v>1</v>
      </c>
      <c r="E142" s="862">
        <v>8500</v>
      </c>
      <c r="F142" s="863">
        <v>0</v>
      </c>
      <c r="G142" s="324" t="s">
        <v>7889</v>
      </c>
      <c r="H142" s="870"/>
    </row>
    <row r="143" spans="1:8" s="20" customFormat="1">
      <c r="A143" s="872">
        <v>142</v>
      </c>
      <c r="B143" s="868" t="s">
        <v>509</v>
      </c>
      <c r="C143" s="860" t="s">
        <v>9686</v>
      </c>
      <c r="D143" s="867">
        <v>1</v>
      </c>
      <c r="E143" s="862">
        <v>4000</v>
      </c>
      <c r="F143" s="863">
        <v>0</v>
      </c>
      <c r="G143" s="324" t="s">
        <v>7889</v>
      </c>
      <c r="H143" s="870"/>
    </row>
    <row r="144" spans="1:8" s="20" customFormat="1">
      <c r="A144" s="872">
        <v>143</v>
      </c>
      <c r="B144" s="868" t="s">
        <v>7870</v>
      </c>
      <c r="C144" s="860" t="s">
        <v>9688</v>
      </c>
      <c r="D144" s="867">
        <v>1</v>
      </c>
      <c r="E144" s="862">
        <v>6500</v>
      </c>
      <c r="F144" s="863">
        <v>0</v>
      </c>
      <c r="G144" s="324" t="s">
        <v>7889</v>
      </c>
      <c r="H144" s="870"/>
    </row>
    <row r="145" spans="1:8" s="20" customFormat="1">
      <c r="A145" s="872">
        <v>144</v>
      </c>
      <c r="B145" s="868" t="s">
        <v>7871</v>
      </c>
      <c r="C145" s="860" t="s">
        <v>9689</v>
      </c>
      <c r="D145" s="867">
        <v>1</v>
      </c>
      <c r="E145" s="862">
        <v>4995</v>
      </c>
      <c r="F145" s="863">
        <v>0</v>
      </c>
      <c r="G145" s="324" t="s">
        <v>7889</v>
      </c>
      <c r="H145" s="870"/>
    </row>
    <row r="146" spans="1:8" s="20" customFormat="1">
      <c r="A146" s="872">
        <v>145</v>
      </c>
      <c r="B146" s="868" t="s">
        <v>7872</v>
      </c>
      <c r="C146" s="860" t="s">
        <v>9694</v>
      </c>
      <c r="D146" s="867">
        <v>1</v>
      </c>
      <c r="E146" s="862">
        <v>4060</v>
      </c>
      <c r="F146" s="863">
        <v>0</v>
      </c>
      <c r="G146" s="324" t="s">
        <v>7889</v>
      </c>
      <c r="H146" s="870"/>
    </row>
    <row r="147" spans="1:8" s="20" customFormat="1">
      <c r="A147" s="872">
        <v>146</v>
      </c>
      <c r="B147" s="868" t="s">
        <v>7873</v>
      </c>
      <c r="C147" s="860" t="s">
        <v>9695</v>
      </c>
      <c r="D147" s="867">
        <v>2</v>
      </c>
      <c r="E147" s="862">
        <v>11000</v>
      </c>
      <c r="F147" s="863">
        <v>0</v>
      </c>
      <c r="G147" s="324" t="s">
        <v>7889</v>
      </c>
      <c r="H147" s="870"/>
    </row>
    <row r="148" spans="1:8" s="20" customFormat="1">
      <c r="A148" s="872">
        <v>147</v>
      </c>
      <c r="B148" s="868" t="s">
        <v>7874</v>
      </c>
      <c r="C148" s="860" t="s">
        <v>9696</v>
      </c>
      <c r="D148" s="867">
        <v>4</v>
      </c>
      <c r="E148" s="862">
        <v>18800</v>
      </c>
      <c r="F148" s="863">
        <v>0</v>
      </c>
      <c r="G148" s="324" t="s">
        <v>7889</v>
      </c>
      <c r="H148" s="870"/>
    </row>
    <row r="149" spans="1:8" s="20" customFormat="1">
      <c r="A149" s="872">
        <v>148</v>
      </c>
      <c r="B149" s="868" t="s">
        <v>7875</v>
      </c>
      <c r="C149" s="860" t="s">
        <v>9698</v>
      </c>
      <c r="D149" s="867">
        <v>1</v>
      </c>
      <c r="E149" s="862">
        <v>6000</v>
      </c>
      <c r="F149" s="863">
        <v>0</v>
      </c>
      <c r="G149" s="324" t="s">
        <v>7889</v>
      </c>
      <c r="H149" s="870"/>
    </row>
    <row r="150" spans="1:8" s="20" customFormat="1">
      <c r="A150" s="872">
        <v>149</v>
      </c>
      <c r="B150" s="868" t="s">
        <v>7876</v>
      </c>
      <c r="C150" s="860" t="s">
        <v>9704</v>
      </c>
      <c r="D150" s="867">
        <v>2</v>
      </c>
      <c r="E150" s="862">
        <v>2298</v>
      </c>
      <c r="F150" s="863">
        <v>0</v>
      </c>
      <c r="G150" s="324" t="s">
        <v>7889</v>
      </c>
      <c r="H150" s="870"/>
    </row>
    <row r="151" spans="1:8" s="20" customFormat="1">
      <c r="A151" s="872">
        <v>150</v>
      </c>
      <c r="B151" s="868" t="s">
        <v>7877</v>
      </c>
      <c r="C151" s="860" t="s">
        <v>9705</v>
      </c>
      <c r="D151" s="867">
        <v>1</v>
      </c>
      <c r="E151" s="862">
        <v>7700</v>
      </c>
      <c r="F151" s="863">
        <v>0</v>
      </c>
      <c r="G151" s="324" t="s">
        <v>7889</v>
      </c>
      <c r="H151" s="870"/>
    </row>
    <row r="152" spans="1:8" s="20" customFormat="1">
      <c r="A152" s="872">
        <v>151</v>
      </c>
      <c r="B152" s="868" t="s">
        <v>7878</v>
      </c>
      <c r="C152" s="860" t="s">
        <v>9706</v>
      </c>
      <c r="D152" s="867">
        <v>1</v>
      </c>
      <c r="E152" s="862">
        <v>4408</v>
      </c>
      <c r="F152" s="863">
        <v>0</v>
      </c>
      <c r="G152" s="324" t="s">
        <v>7889</v>
      </c>
      <c r="H152" s="870"/>
    </row>
    <row r="153" spans="1:8" s="20" customFormat="1">
      <c r="A153" s="872">
        <v>152</v>
      </c>
      <c r="B153" s="868" t="s">
        <v>7878</v>
      </c>
      <c r="C153" s="860" t="s">
        <v>9707</v>
      </c>
      <c r="D153" s="867">
        <v>1</v>
      </c>
      <c r="E153" s="862">
        <v>4058</v>
      </c>
      <c r="F153" s="863">
        <v>0</v>
      </c>
      <c r="G153" s="324" t="s">
        <v>7889</v>
      </c>
      <c r="H153" s="870"/>
    </row>
    <row r="154" spans="1:8" s="20" customFormat="1">
      <c r="A154" s="872">
        <v>153</v>
      </c>
      <c r="B154" s="868" t="s">
        <v>7879</v>
      </c>
      <c r="C154" s="860" t="s">
        <v>9708</v>
      </c>
      <c r="D154" s="867">
        <v>1</v>
      </c>
      <c r="E154" s="862">
        <v>5800</v>
      </c>
      <c r="F154" s="863">
        <v>0</v>
      </c>
      <c r="G154" s="324" t="s">
        <v>7889</v>
      </c>
      <c r="H154" s="870"/>
    </row>
    <row r="155" spans="1:8" s="20" customFormat="1">
      <c r="A155" s="872">
        <v>154</v>
      </c>
      <c r="B155" s="868" t="s">
        <v>7880</v>
      </c>
      <c r="C155" s="860" t="s">
        <v>9709</v>
      </c>
      <c r="D155" s="867">
        <v>2</v>
      </c>
      <c r="E155" s="862">
        <v>4170</v>
      </c>
      <c r="F155" s="863">
        <v>0</v>
      </c>
      <c r="G155" s="324" t="s">
        <v>7889</v>
      </c>
      <c r="H155" s="870"/>
    </row>
    <row r="156" spans="1:8" s="20" customFormat="1">
      <c r="A156" s="872">
        <v>155</v>
      </c>
      <c r="B156" s="868" t="s">
        <v>7881</v>
      </c>
      <c r="C156" s="860" t="s">
        <v>9710</v>
      </c>
      <c r="D156" s="867">
        <v>10</v>
      </c>
      <c r="E156" s="862">
        <v>8450</v>
      </c>
      <c r="F156" s="863">
        <v>0</v>
      </c>
      <c r="G156" s="324" t="s">
        <v>7889</v>
      </c>
      <c r="H156" s="870"/>
    </row>
    <row r="157" spans="1:8" s="20" customFormat="1">
      <c r="A157" s="872">
        <v>156</v>
      </c>
      <c r="B157" s="868" t="s">
        <v>7882</v>
      </c>
      <c r="C157" s="860" t="s">
        <v>9711</v>
      </c>
      <c r="D157" s="867">
        <v>1</v>
      </c>
      <c r="E157" s="862">
        <v>2499</v>
      </c>
      <c r="F157" s="863">
        <v>0</v>
      </c>
      <c r="G157" s="324" t="s">
        <v>7889</v>
      </c>
      <c r="H157" s="870"/>
    </row>
    <row r="158" spans="1:8" s="20" customFormat="1">
      <c r="A158" s="872">
        <v>157</v>
      </c>
      <c r="B158" s="868" t="s">
        <v>7610</v>
      </c>
      <c r="C158" s="860" t="s">
        <v>9712</v>
      </c>
      <c r="D158" s="867">
        <v>2</v>
      </c>
      <c r="E158" s="862">
        <v>1580</v>
      </c>
      <c r="F158" s="863">
        <v>0</v>
      </c>
      <c r="G158" s="324" t="s">
        <v>7889</v>
      </c>
      <c r="H158" s="870"/>
    </row>
    <row r="159" spans="1:8" s="20" customFormat="1">
      <c r="A159" s="872">
        <v>158</v>
      </c>
      <c r="B159" s="868" t="s">
        <v>7611</v>
      </c>
      <c r="C159" s="860" t="s">
        <v>9713</v>
      </c>
      <c r="D159" s="867">
        <v>1</v>
      </c>
      <c r="E159" s="862">
        <v>4550</v>
      </c>
      <c r="F159" s="863">
        <v>0</v>
      </c>
      <c r="G159" s="324" t="s">
        <v>7889</v>
      </c>
      <c r="H159" s="870"/>
    </row>
    <row r="160" spans="1:8" s="20" customFormat="1">
      <c r="A160" s="872">
        <v>159</v>
      </c>
      <c r="B160" s="868" t="s">
        <v>7874</v>
      </c>
      <c r="C160" s="860" t="s">
        <v>9714</v>
      </c>
      <c r="D160" s="867">
        <v>2</v>
      </c>
      <c r="E160" s="862">
        <v>13536</v>
      </c>
      <c r="F160" s="863">
        <v>0</v>
      </c>
      <c r="G160" s="324" t="s">
        <v>7889</v>
      </c>
      <c r="H160" s="870"/>
    </row>
    <row r="161" spans="1:8" s="20" customFormat="1">
      <c r="A161" s="872">
        <v>160</v>
      </c>
      <c r="B161" s="868" t="s">
        <v>7883</v>
      </c>
      <c r="C161" s="860" t="s">
        <v>9715</v>
      </c>
      <c r="D161" s="867">
        <v>1</v>
      </c>
      <c r="E161" s="862">
        <v>10000</v>
      </c>
      <c r="F161" s="863">
        <v>0</v>
      </c>
      <c r="G161" s="324" t="s">
        <v>7889</v>
      </c>
      <c r="H161" s="870"/>
    </row>
    <row r="162" spans="1:8" s="20" customFormat="1">
      <c r="A162" s="872">
        <v>161</v>
      </c>
      <c r="B162" s="868" t="s">
        <v>7884</v>
      </c>
      <c r="C162" s="860" t="s">
        <v>9829</v>
      </c>
      <c r="D162" s="867">
        <v>1</v>
      </c>
      <c r="E162" s="862">
        <v>3299</v>
      </c>
      <c r="F162" s="863">
        <v>0</v>
      </c>
      <c r="G162" s="324" t="s">
        <v>7889</v>
      </c>
      <c r="H162" s="870"/>
    </row>
    <row r="163" spans="1:8" s="20" customFormat="1">
      <c r="A163" s="872">
        <v>162</v>
      </c>
      <c r="B163" s="868" t="s">
        <v>7885</v>
      </c>
      <c r="C163" s="860" t="s">
        <v>9830</v>
      </c>
      <c r="D163" s="867">
        <v>1</v>
      </c>
      <c r="E163" s="862">
        <v>2999</v>
      </c>
      <c r="F163" s="863">
        <v>0</v>
      </c>
      <c r="G163" s="324" t="s">
        <v>8005</v>
      </c>
      <c r="H163" s="870"/>
    </row>
    <row r="164" spans="1:8" s="20" customFormat="1">
      <c r="A164" s="872">
        <v>163</v>
      </c>
      <c r="B164" s="868" t="s">
        <v>7886</v>
      </c>
      <c r="C164" s="860" t="s">
        <v>9831</v>
      </c>
      <c r="D164" s="867">
        <v>1</v>
      </c>
      <c r="E164" s="862">
        <v>3299</v>
      </c>
      <c r="F164" s="863">
        <v>0</v>
      </c>
      <c r="G164" s="324" t="s">
        <v>7889</v>
      </c>
      <c r="H164" s="870"/>
    </row>
    <row r="165" spans="1:8" s="20" customFormat="1">
      <c r="A165" s="872">
        <v>164</v>
      </c>
      <c r="B165" s="868" t="s">
        <v>7887</v>
      </c>
      <c r="C165" s="860" t="s">
        <v>9832</v>
      </c>
      <c r="D165" s="867">
        <v>1</v>
      </c>
      <c r="E165" s="862">
        <v>7300</v>
      </c>
      <c r="F165" s="863">
        <v>0</v>
      </c>
      <c r="G165" s="324" t="s">
        <v>7889</v>
      </c>
      <c r="H165" s="870"/>
    </row>
    <row r="166" spans="1:8" s="20" customFormat="1">
      <c r="A166" s="872">
        <v>165</v>
      </c>
      <c r="B166" s="868" t="s">
        <v>7888</v>
      </c>
      <c r="C166" s="860" t="s">
        <v>9833</v>
      </c>
      <c r="D166" s="867">
        <v>2</v>
      </c>
      <c r="E166" s="862">
        <v>5940</v>
      </c>
      <c r="F166" s="863">
        <v>0</v>
      </c>
      <c r="G166" s="324" t="s">
        <v>7889</v>
      </c>
      <c r="H166" s="870"/>
    </row>
    <row r="167" spans="1:8" s="20" customFormat="1">
      <c r="A167" s="872">
        <v>166</v>
      </c>
      <c r="B167" s="868" t="s">
        <v>7943</v>
      </c>
      <c r="C167" s="860" t="s">
        <v>9355</v>
      </c>
      <c r="D167" s="867">
        <v>1</v>
      </c>
      <c r="E167" s="862">
        <v>4600</v>
      </c>
      <c r="F167" s="863">
        <v>4600</v>
      </c>
      <c r="G167" s="324" t="s">
        <v>7962</v>
      </c>
      <c r="H167" s="871"/>
    </row>
    <row r="168" spans="1:8" s="20" customFormat="1">
      <c r="A168" s="872">
        <v>167</v>
      </c>
      <c r="B168" s="868" t="s">
        <v>7944</v>
      </c>
      <c r="C168" s="860" t="s">
        <v>9356</v>
      </c>
      <c r="D168" s="867">
        <v>1</v>
      </c>
      <c r="E168" s="862">
        <v>20201</v>
      </c>
      <c r="F168" s="863">
        <v>20201</v>
      </c>
      <c r="G168" s="324" t="s">
        <v>7962</v>
      </c>
      <c r="H168" s="871"/>
    </row>
    <row r="169" spans="1:8" s="20" customFormat="1">
      <c r="A169" s="872">
        <v>168</v>
      </c>
      <c r="B169" s="868" t="s">
        <v>7945</v>
      </c>
      <c r="C169" s="860" t="s">
        <v>9357</v>
      </c>
      <c r="D169" s="867">
        <v>1</v>
      </c>
      <c r="E169" s="862">
        <v>30000</v>
      </c>
      <c r="F169" s="863">
        <v>30000</v>
      </c>
      <c r="G169" s="324" t="s">
        <v>7963</v>
      </c>
      <c r="H169" s="871"/>
    </row>
    <row r="170" spans="1:8" s="20" customFormat="1" ht="25.5">
      <c r="A170" s="872">
        <v>169</v>
      </c>
      <c r="B170" s="868" t="s">
        <v>7946</v>
      </c>
      <c r="C170" s="860" t="s">
        <v>9358</v>
      </c>
      <c r="D170" s="867">
        <v>1</v>
      </c>
      <c r="E170" s="862">
        <v>17500</v>
      </c>
      <c r="F170" s="863">
        <v>17500</v>
      </c>
      <c r="G170" s="324" t="s">
        <v>7962</v>
      </c>
      <c r="H170" s="871"/>
    </row>
    <row r="171" spans="1:8" s="20" customFormat="1">
      <c r="A171" s="872">
        <v>170</v>
      </c>
      <c r="B171" s="868" t="s">
        <v>7947</v>
      </c>
      <c r="C171" s="860" t="s">
        <v>9359</v>
      </c>
      <c r="D171" s="867">
        <v>1</v>
      </c>
      <c r="E171" s="862">
        <v>20000</v>
      </c>
      <c r="F171" s="863">
        <v>20000</v>
      </c>
      <c r="G171" s="324" t="s">
        <v>7962</v>
      </c>
      <c r="H171" s="871"/>
    </row>
    <row r="172" spans="1:8" s="20" customFormat="1">
      <c r="A172" s="872">
        <v>171</v>
      </c>
      <c r="B172" s="868" t="s">
        <v>7949</v>
      </c>
      <c r="C172" s="860" t="s">
        <v>9360</v>
      </c>
      <c r="D172" s="867">
        <v>1</v>
      </c>
      <c r="E172" s="862">
        <v>44320</v>
      </c>
      <c r="F172" s="863">
        <v>44320</v>
      </c>
      <c r="G172" s="324" t="s">
        <v>7962</v>
      </c>
      <c r="H172" s="871"/>
    </row>
    <row r="173" spans="1:8" s="20" customFormat="1">
      <c r="A173" s="872">
        <v>172</v>
      </c>
      <c r="B173" s="868" t="s">
        <v>7950</v>
      </c>
      <c r="C173" s="860" t="s">
        <v>9361</v>
      </c>
      <c r="D173" s="867">
        <v>1</v>
      </c>
      <c r="E173" s="862">
        <v>6299</v>
      </c>
      <c r="F173" s="863">
        <v>6299</v>
      </c>
      <c r="G173" s="324" t="s">
        <v>7962</v>
      </c>
      <c r="H173" s="871"/>
    </row>
    <row r="174" spans="1:8" s="20" customFormat="1">
      <c r="A174" s="872">
        <v>173</v>
      </c>
      <c r="B174" s="868" t="s">
        <v>7951</v>
      </c>
      <c r="C174" s="860" t="s">
        <v>9362</v>
      </c>
      <c r="D174" s="867">
        <v>1</v>
      </c>
      <c r="E174" s="862">
        <v>3849</v>
      </c>
      <c r="F174" s="863">
        <v>3849</v>
      </c>
      <c r="G174" s="324" t="s">
        <v>7964</v>
      </c>
      <c r="H174" s="871"/>
    </row>
    <row r="175" spans="1:8" s="20" customFormat="1">
      <c r="A175" s="872">
        <v>174</v>
      </c>
      <c r="B175" s="868" t="s">
        <v>7951</v>
      </c>
      <c r="C175" s="860" t="s">
        <v>9363</v>
      </c>
      <c r="D175" s="867">
        <v>1</v>
      </c>
      <c r="E175" s="862">
        <v>3849</v>
      </c>
      <c r="F175" s="863">
        <v>3849</v>
      </c>
      <c r="G175" s="324" t="s">
        <v>7964</v>
      </c>
      <c r="H175" s="871"/>
    </row>
    <row r="176" spans="1:8" s="20" customFormat="1">
      <c r="A176" s="872">
        <v>175</v>
      </c>
      <c r="B176" s="868" t="s">
        <v>7952</v>
      </c>
      <c r="C176" s="860" t="s">
        <v>9364</v>
      </c>
      <c r="D176" s="867">
        <v>1</v>
      </c>
      <c r="E176" s="862">
        <v>2550</v>
      </c>
      <c r="F176" s="863">
        <v>2550</v>
      </c>
      <c r="G176" s="324" t="s">
        <v>7964</v>
      </c>
      <c r="H176" s="871"/>
    </row>
    <row r="177" spans="1:8" s="20" customFormat="1">
      <c r="A177" s="872">
        <v>176</v>
      </c>
      <c r="B177" s="868" t="s">
        <v>7952</v>
      </c>
      <c r="C177" s="860" t="s">
        <v>9365</v>
      </c>
      <c r="D177" s="867">
        <v>1</v>
      </c>
      <c r="E177" s="862">
        <v>2550</v>
      </c>
      <c r="F177" s="863">
        <v>2550</v>
      </c>
      <c r="G177" s="324" t="s">
        <v>7964</v>
      </c>
      <c r="H177" s="871"/>
    </row>
    <row r="178" spans="1:8" s="20" customFormat="1">
      <c r="A178" s="872">
        <v>177</v>
      </c>
      <c r="B178" s="868" t="s">
        <v>7953</v>
      </c>
      <c r="C178" s="860" t="s">
        <v>9366</v>
      </c>
      <c r="D178" s="867">
        <v>1</v>
      </c>
      <c r="E178" s="862">
        <v>9040</v>
      </c>
      <c r="F178" s="863">
        <v>9040</v>
      </c>
      <c r="G178" s="324" t="s">
        <v>7962</v>
      </c>
      <c r="H178" s="871"/>
    </row>
    <row r="179" spans="1:8" s="20" customFormat="1">
      <c r="A179" s="872">
        <v>178</v>
      </c>
      <c r="B179" s="868" t="s">
        <v>7954</v>
      </c>
      <c r="C179" s="860" t="s">
        <v>9367</v>
      </c>
      <c r="D179" s="867">
        <v>1</v>
      </c>
      <c r="E179" s="862">
        <v>7040</v>
      </c>
      <c r="F179" s="863">
        <v>7040</v>
      </c>
      <c r="G179" s="324" t="s">
        <v>7962</v>
      </c>
      <c r="H179" s="871"/>
    </row>
    <row r="180" spans="1:8" s="20" customFormat="1">
      <c r="A180" s="872">
        <v>179</v>
      </c>
      <c r="B180" s="868" t="s">
        <v>7955</v>
      </c>
      <c r="C180" s="860" t="s">
        <v>9368</v>
      </c>
      <c r="D180" s="867">
        <v>1</v>
      </c>
      <c r="E180" s="862">
        <v>3050</v>
      </c>
      <c r="F180" s="863">
        <v>3050</v>
      </c>
      <c r="G180" s="324" t="s">
        <v>7962</v>
      </c>
      <c r="H180" s="871"/>
    </row>
    <row r="181" spans="1:8" s="20" customFormat="1">
      <c r="A181" s="872">
        <v>180</v>
      </c>
      <c r="B181" s="868" t="s">
        <v>7956</v>
      </c>
      <c r="C181" s="860" t="s">
        <v>9369</v>
      </c>
      <c r="D181" s="867">
        <v>1</v>
      </c>
      <c r="E181" s="862">
        <v>4750</v>
      </c>
      <c r="F181" s="863">
        <v>4750</v>
      </c>
      <c r="G181" s="324" t="s">
        <v>7962</v>
      </c>
      <c r="H181" s="871"/>
    </row>
    <row r="182" spans="1:8" s="20" customFormat="1">
      <c r="A182" s="872">
        <v>181</v>
      </c>
      <c r="B182" s="868" t="s">
        <v>182</v>
      </c>
      <c r="C182" s="860" t="s">
        <v>9370</v>
      </c>
      <c r="D182" s="867">
        <v>1</v>
      </c>
      <c r="E182" s="862">
        <v>5830</v>
      </c>
      <c r="F182" s="863">
        <v>5830</v>
      </c>
      <c r="G182" s="324" t="s">
        <v>7962</v>
      </c>
      <c r="H182" s="871"/>
    </row>
    <row r="183" spans="1:8" s="20" customFormat="1">
      <c r="A183" s="872">
        <v>182</v>
      </c>
      <c r="B183" s="868" t="s">
        <v>182</v>
      </c>
      <c r="C183" s="860" t="s">
        <v>9371</v>
      </c>
      <c r="D183" s="867">
        <v>1</v>
      </c>
      <c r="E183" s="862">
        <v>2295</v>
      </c>
      <c r="F183" s="863">
        <v>2295</v>
      </c>
      <c r="G183" s="324" t="s">
        <v>7962</v>
      </c>
      <c r="H183" s="871"/>
    </row>
    <row r="184" spans="1:8" s="20" customFormat="1">
      <c r="A184" s="872">
        <v>183</v>
      </c>
      <c r="B184" s="868" t="s">
        <v>924</v>
      </c>
      <c r="C184" s="860" t="s">
        <v>9372</v>
      </c>
      <c r="D184" s="867">
        <v>1</v>
      </c>
      <c r="E184" s="862">
        <v>6000</v>
      </c>
      <c r="F184" s="863">
        <v>6000</v>
      </c>
      <c r="G184" s="324" t="s">
        <v>7962</v>
      </c>
      <c r="H184" s="871"/>
    </row>
    <row r="185" spans="1:8" s="20" customFormat="1">
      <c r="A185" s="872">
        <v>184</v>
      </c>
      <c r="B185" s="868" t="s">
        <v>186</v>
      </c>
      <c r="C185" s="860" t="s">
        <v>9373</v>
      </c>
      <c r="D185" s="867">
        <v>1</v>
      </c>
      <c r="E185" s="862">
        <v>9585</v>
      </c>
      <c r="F185" s="863">
        <v>9585</v>
      </c>
      <c r="G185" s="324" t="s">
        <v>7962</v>
      </c>
      <c r="H185" s="871"/>
    </row>
    <row r="186" spans="1:8" s="20" customFormat="1">
      <c r="A186" s="872">
        <v>185</v>
      </c>
      <c r="B186" s="868" t="s">
        <v>92</v>
      </c>
      <c r="C186" s="860" t="s">
        <v>9374</v>
      </c>
      <c r="D186" s="867">
        <v>1</v>
      </c>
      <c r="E186" s="862">
        <v>5175</v>
      </c>
      <c r="F186" s="863">
        <v>5175</v>
      </c>
      <c r="G186" s="324" t="s">
        <v>7962</v>
      </c>
      <c r="H186" s="871"/>
    </row>
    <row r="187" spans="1:8" s="20" customFormat="1">
      <c r="A187" s="872">
        <v>186</v>
      </c>
      <c r="B187" s="868" t="s">
        <v>7958</v>
      </c>
      <c r="C187" s="860" t="s">
        <v>9375</v>
      </c>
      <c r="D187" s="867">
        <v>1</v>
      </c>
      <c r="E187" s="862">
        <v>13990</v>
      </c>
      <c r="F187" s="863">
        <v>13990</v>
      </c>
      <c r="G187" s="324" t="s">
        <v>7962</v>
      </c>
      <c r="H187" s="871"/>
    </row>
    <row r="188" spans="1:8" s="20" customFormat="1">
      <c r="A188" s="872">
        <v>187</v>
      </c>
      <c r="B188" s="868" t="s">
        <v>7959</v>
      </c>
      <c r="C188" s="860" t="s">
        <v>9486</v>
      </c>
      <c r="D188" s="867">
        <v>1</v>
      </c>
      <c r="E188" s="862">
        <v>7799</v>
      </c>
      <c r="F188" s="863">
        <v>7799</v>
      </c>
      <c r="G188" s="324" t="s">
        <v>7962</v>
      </c>
      <c r="H188" s="871"/>
    </row>
    <row r="189" spans="1:8" s="20" customFormat="1">
      <c r="A189" s="872">
        <v>188</v>
      </c>
      <c r="B189" s="868" t="s">
        <v>7960</v>
      </c>
      <c r="C189" s="860" t="s">
        <v>9376</v>
      </c>
      <c r="D189" s="867">
        <v>1</v>
      </c>
      <c r="E189" s="862">
        <v>5653.86</v>
      </c>
      <c r="F189" s="863">
        <v>5653.86</v>
      </c>
      <c r="G189" s="324" t="s">
        <v>7962</v>
      </c>
      <c r="H189" s="871"/>
    </row>
    <row r="190" spans="1:8" s="20" customFormat="1">
      <c r="A190" s="872">
        <v>189</v>
      </c>
      <c r="B190" s="868" t="s">
        <v>7961</v>
      </c>
      <c r="C190" s="860" t="s">
        <v>9377</v>
      </c>
      <c r="D190" s="867">
        <v>1</v>
      </c>
      <c r="E190" s="862">
        <v>1822.23</v>
      </c>
      <c r="F190" s="863">
        <v>1822.23</v>
      </c>
      <c r="G190" s="324" t="s">
        <v>7962</v>
      </c>
      <c r="H190" s="871"/>
    </row>
    <row r="191" spans="1:8" s="20" customFormat="1">
      <c r="A191" s="872">
        <v>190</v>
      </c>
      <c r="B191" s="868" t="s">
        <v>144</v>
      </c>
      <c r="C191" s="860" t="s">
        <v>9378</v>
      </c>
      <c r="D191" s="867">
        <v>1</v>
      </c>
      <c r="E191" s="862">
        <v>7370</v>
      </c>
      <c r="F191" s="863">
        <v>7370</v>
      </c>
      <c r="G191" s="324" t="s">
        <v>7962</v>
      </c>
      <c r="H191" s="871"/>
    </row>
    <row r="192" spans="1:8" s="20" customFormat="1">
      <c r="A192" s="872">
        <v>191</v>
      </c>
      <c r="B192" s="868" t="s">
        <v>1830</v>
      </c>
      <c r="C192" s="860" t="s">
        <v>9379</v>
      </c>
      <c r="D192" s="867">
        <v>1</v>
      </c>
      <c r="E192" s="862">
        <v>4300</v>
      </c>
      <c r="F192" s="863">
        <v>4300</v>
      </c>
      <c r="G192" s="324" t="s">
        <v>7962</v>
      </c>
      <c r="H192" s="871"/>
    </row>
    <row r="193" spans="1:8" s="855" customFormat="1">
      <c r="A193" s="853"/>
      <c r="B193" s="853"/>
      <c r="C193" s="858" t="s">
        <v>4087</v>
      </c>
      <c r="D193" s="856">
        <f>SUM(D2:D192)</f>
        <v>334</v>
      </c>
      <c r="E193" s="857">
        <f>SUM(E2:E192)</f>
        <v>3426815.5399999996</v>
      </c>
      <c r="F193" s="857">
        <f>SUM(F2:F192)</f>
        <v>2412331.09</v>
      </c>
      <c r="G193" s="853"/>
      <c r="H193" s="853"/>
    </row>
  </sheetData>
  <phoneticPr fontId="57" type="noConversion"/>
  <pageMargins left="1.1811023622047243" right="0.39370078740157483" top="0.39370078740157483" bottom="0.39370078740157483" header="0.31496062992125984" footer="0.31496062992125984"/>
  <pageSetup paperSize="9" scale="65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</vt:i4>
      </vt:variant>
    </vt:vector>
  </HeadingPairs>
  <TitlesOfParts>
    <vt:vector size="14" baseType="lpstr">
      <vt:lpstr>Раздел 1-НИ</vt:lpstr>
      <vt:lpstr>Раздел1 - ЗУ</vt:lpstr>
      <vt:lpstr>Раздел 2-ДИ</vt:lpstr>
      <vt:lpstr>Раздел 3 - МУ</vt:lpstr>
      <vt:lpstr>СВОД</vt:lpstr>
      <vt:lpstr>Лист1</vt:lpstr>
      <vt:lpstr>МУП свод</vt:lpstr>
      <vt:lpstr>Лист2</vt:lpstr>
      <vt:lpstr>Передача мКУ ХОЗУ</vt:lpstr>
      <vt:lpstr>КАЗНА Инвентариз</vt:lpstr>
      <vt:lpstr>Инвентариз движ</vt:lpstr>
      <vt:lpstr>'Раздел 3 - МУ'!Область_печати</vt:lpstr>
      <vt:lpstr>'Раздел1 - ЗУ'!Область_печати</vt:lpstr>
      <vt:lpstr>СВОД!Область_печати</vt:lpstr>
    </vt:vector>
  </TitlesOfParts>
  <Company>Организация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Атаева Эльмира Аймурзаевна</cp:lastModifiedBy>
  <cp:lastPrinted>2023-02-15T00:00:27Z</cp:lastPrinted>
  <dcterms:created xsi:type="dcterms:W3CDTF">2009-02-05T06:09:30Z</dcterms:created>
  <dcterms:modified xsi:type="dcterms:W3CDTF">2023-04-03T05:17:17Z</dcterms:modified>
</cp:coreProperties>
</file>